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835"/>
  </bookViews>
  <sheets>
    <sheet name="kolekce" sheetId="1" r:id="rId1"/>
    <sheet name="BIO" sheetId="2" r:id="rId2"/>
    <sheet name="zelenina" sheetId="3" r:id="rId3"/>
    <sheet name="bylinky" sheetId="9" r:id="rId4"/>
    <sheet name="kvetiny_letnicky" sheetId="4" r:id="rId5"/>
    <sheet name="kvetiny_trvalky" sheetId="5" r:id="rId6"/>
    <sheet name="ostatni_osiva" sheetId="6" r:id="rId7"/>
    <sheet name="ostatni_sortiment" sheetId="7" r:id="rId8"/>
    <sheet name="Cena celkem" sheetId="8" r:id="rId9"/>
    <sheet name="Rekapitulace" sheetId="10" r:id="rId10"/>
  </sheets>
  <definedNames>
    <definedName name="_xlnm._FilterDatabase" localSheetId="1" hidden="1">BIO!#REF!</definedName>
    <definedName name="_xlnm._FilterDatabase" localSheetId="3" hidden="1">bylinky!$A$5:$M$55</definedName>
    <definedName name="_xlnm._FilterDatabase" localSheetId="0" hidden="1">kolekce!$A$48:$M$127</definedName>
    <definedName name="_xlnm._FilterDatabase" localSheetId="4" hidden="1">kvetiny_letnicky!$F$1:$F$356</definedName>
    <definedName name="_xlnm._FilterDatabase" localSheetId="5" hidden="1">kvetiny_trvalky!$F$1:$F$99</definedName>
    <definedName name="_xlnm._FilterDatabase" localSheetId="2" hidden="1">zelenina!$F$1:$F$640</definedName>
    <definedName name="_xlnm.Print_Titles" localSheetId="3">bylinky!$1:$3</definedName>
    <definedName name="_xlnm.Print_Titles" localSheetId="0">kolekce!$1:$3</definedName>
    <definedName name="_xlnm.Print_Titles" localSheetId="4">kvetiny_letnicky!$1:$3</definedName>
    <definedName name="_xlnm.Print_Titles" localSheetId="5">kvetiny_trvalky!$1:$3</definedName>
    <definedName name="_xlnm.Print_Titles" localSheetId="2">zelenina!$1:$3</definedName>
    <definedName name="_xlnm.Print_Area" localSheetId="1">BIO!$A$1:$AF$36</definedName>
    <definedName name="_xlnm.Print_Area" localSheetId="3">bylinky!$A$1:$AF$57</definedName>
    <definedName name="_xlnm.Print_Area" localSheetId="0">kolekce!$A$1:$AF$178</definedName>
    <definedName name="_xlnm.Print_Area" localSheetId="4">kvetiny_letnicky!$A$1:$AF$355</definedName>
    <definedName name="_xlnm.Print_Area" localSheetId="5">kvetiny_trvalky!$A$1:$AF$99</definedName>
    <definedName name="_xlnm.Print_Area" localSheetId="6">ostatni_osiva!$A$1:$Z$53</definedName>
    <definedName name="_xlnm.Print_Area" localSheetId="7">ostatni_sortiment!$A$1:$I$29</definedName>
    <definedName name="_xlnm.Print_Area" localSheetId="2">zelenina!$A$1:$AF$641</definedName>
  </definedNames>
  <calcPr calcId="145621"/>
</workbook>
</file>

<file path=xl/calcChain.xml><?xml version="1.0" encoding="utf-8"?>
<calcChain xmlns="http://schemas.openxmlformats.org/spreadsheetml/2006/main">
  <c r="D43" i="10" l="1"/>
  <c r="E43" i="10" s="1"/>
  <c r="D42" i="10"/>
  <c r="E42" i="10" s="1"/>
  <c r="D41" i="10"/>
  <c r="E41" i="10" s="1"/>
  <c r="D40" i="10"/>
  <c r="E40" i="10" s="1"/>
  <c r="D39" i="10"/>
  <c r="E39" i="10" s="1"/>
  <c r="D38" i="10"/>
  <c r="E38" i="10" s="1"/>
  <c r="D37" i="10"/>
  <c r="E37" i="10" s="1"/>
  <c r="D36" i="10"/>
  <c r="E36" i="10" s="1"/>
  <c r="D35" i="10"/>
  <c r="E35" i="10" s="1"/>
  <c r="D34" i="10"/>
  <c r="E34" i="10" s="1"/>
  <c r="D26" i="10"/>
  <c r="E26" i="10" s="1"/>
  <c r="C33" i="10"/>
  <c r="E33" i="10" s="1"/>
  <c r="C32" i="10"/>
  <c r="E32" i="10" s="1"/>
  <c r="C31" i="10"/>
  <c r="E31" i="10" s="1"/>
  <c r="C30" i="10"/>
  <c r="E30" i="10" s="1"/>
  <c r="C29" i="10"/>
  <c r="E29" i="10" s="1"/>
  <c r="C28" i="10"/>
  <c r="E28" i="10" s="1"/>
  <c r="C27" i="10"/>
  <c r="E27" i="10" s="1"/>
  <c r="C20" i="10"/>
  <c r="E19" i="10"/>
  <c r="E18" i="10"/>
  <c r="C18" i="10"/>
  <c r="Q53" i="6"/>
  <c r="E16" i="10"/>
  <c r="D16" i="10"/>
  <c r="C16" i="10"/>
  <c r="E14" i="10"/>
  <c r="D14" i="10"/>
  <c r="C14" i="10"/>
  <c r="E13" i="10"/>
  <c r="E12" i="10"/>
  <c r="D12" i="10"/>
  <c r="C12" i="10"/>
  <c r="E8" i="10"/>
  <c r="C8" i="10"/>
  <c r="E6" i="10"/>
  <c r="D6" i="10"/>
  <c r="C6" i="10"/>
  <c r="E10" i="10"/>
  <c r="E22" i="10" s="1"/>
  <c r="D10" i="10"/>
  <c r="D22" i="10" s="1"/>
  <c r="C10" i="10"/>
  <c r="C22" i="10" l="1"/>
  <c r="F22" i="10" s="1"/>
  <c r="AB56" i="9"/>
  <c r="W56" i="9"/>
  <c r="R56" i="9"/>
  <c r="D13" i="10" s="1"/>
  <c r="L56" i="9"/>
  <c r="C13" i="10" s="1"/>
  <c r="AF55" i="9"/>
  <c r="AE55" i="9"/>
  <c r="AD55" i="9"/>
  <c r="AC55" i="9"/>
  <c r="AF54" i="9"/>
  <c r="AE54" i="9"/>
  <c r="AD54" i="9"/>
  <c r="AC54" i="9"/>
  <c r="AF53" i="9"/>
  <c r="AE53" i="9"/>
  <c r="AD53" i="9"/>
  <c r="AC53" i="9"/>
  <c r="AF52" i="9"/>
  <c r="AE52" i="9"/>
  <c r="AD52" i="9"/>
  <c r="AC52" i="9"/>
  <c r="AF51" i="9"/>
  <c r="AE51" i="9"/>
  <c r="AD51" i="9"/>
  <c r="AC51" i="9"/>
  <c r="AF50" i="9"/>
  <c r="AE50" i="9"/>
  <c r="AD50" i="9"/>
  <c r="AC50" i="9"/>
  <c r="AF49" i="9"/>
  <c r="AE49" i="9"/>
  <c r="AD49" i="9"/>
  <c r="AC49" i="9"/>
  <c r="AF48" i="9"/>
  <c r="AE48" i="9"/>
  <c r="AD48" i="9"/>
  <c r="AC48" i="9"/>
  <c r="AF47" i="9"/>
  <c r="AE47" i="9"/>
  <c r="AD47" i="9"/>
  <c r="AC47" i="9"/>
  <c r="AF46" i="9"/>
  <c r="AE46" i="9"/>
  <c r="AD46" i="9"/>
  <c r="AC46" i="9"/>
  <c r="AF45" i="9"/>
  <c r="AF56" i="9" s="1"/>
  <c r="AE45" i="9"/>
  <c r="AD45" i="9"/>
  <c r="AC45" i="9"/>
  <c r="AF44" i="9"/>
  <c r="AE44" i="9"/>
  <c r="AD44" i="9"/>
  <c r="AC44" i="9"/>
  <c r="AF43" i="9"/>
  <c r="AE43" i="9"/>
  <c r="AD43" i="9"/>
  <c r="AC43" i="9"/>
  <c r="AF42" i="9"/>
  <c r="AE42" i="9"/>
  <c r="AD42" i="9"/>
  <c r="AC42" i="9"/>
  <c r="AF41" i="9"/>
  <c r="AE41" i="9"/>
  <c r="AD41" i="9"/>
  <c r="AC41" i="9"/>
  <c r="AF40" i="9"/>
  <c r="AE40" i="9"/>
  <c r="AD40" i="9"/>
  <c r="AC40" i="9"/>
  <c r="AF39" i="9"/>
  <c r="AE39" i="9"/>
  <c r="AD39" i="9"/>
  <c r="AC39" i="9"/>
  <c r="AF38" i="9"/>
  <c r="AE38" i="9"/>
  <c r="AD38" i="9"/>
  <c r="AC38" i="9"/>
  <c r="AF37" i="9"/>
  <c r="AE37" i="9"/>
  <c r="AD37" i="9"/>
  <c r="AC37" i="9"/>
  <c r="AF36" i="9"/>
  <c r="AE36" i="9"/>
  <c r="AD36" i="9"/>
  <c r="AC36" i="9"/>
  <c r="AF35" i="9"/>
  <c r="AE35" i="9"/>
  <c r="AD35" i="9"/>
  <c r="AC35" i="9"/>
  <c r="AF34" i="9"/>
  <c r="AE34" i="9"/>
  <c r="AD34" i="9"/>
  <c r="AC34" i="9"/>
  <c r="AF33" i="9"/>
  <c r="AE33" i="9"/>
  <c r="AD33" i="9"/>
  <c r="AC33" i="9"/>
  <c r="AF32" i="9"/>
  <c r="AE32" i="9"/>
  <c r="AD32" i="9"/>
  <c r="AC32" i="9"/>
  <c r="AF31" i="9"/>
  <c r="AE31" i="9"/>
  <c r="AD31" i="9"/>
  <c r="AC31" i="9"/>
  <c r="AF30" i="9"/>
  <c r="AE30" i="9"/>
  <c r="AD30" i="9"/>
  <c r="AC30" i="9"/>
  <c r="AF29" i="9"/>
  <c r="AE29" i="9"/>
  <c r="AD29" i="9"/>
  <c r="AC29" i="9"/>
  <c r="AF28" i="9"/>
  <c r="AE28" i="9"/>
  <c r="AD28" i="9"/>
  <c r="AC28" i="9"/>
  <c r="AF27" i="9"/>
  <c r="AE27" i="9"/>
  <c r="AD27" i="9"/>
  <c r="AC27" i="9"/>
  <c r="AF26" i="9"/>
  <c r="AE26" i="9"/>
  <c r="AD26" i="9"/>
  <c r="AC26" i="9"/>
  <c r="AF25" i="9"/>
  <c r="AE25" i="9"/>
  <c r="AD25" i="9"/>
  <c r="AC25" i="9"/>
  <c r="AF24" i="9"/>
  <c r="AE24" i="9"/>
  <c r="AD24" i="9"/>
  <c r="AC24" i="9"/>
  <c r="AF23" i="9"/>
  <c r="AE23" i="9"/>
  <c r="AD23" i="9"/>
  <c r="AC23" i="9"/>
  <c r="AF22" i="9"/>
  <c r="AE22" i="9"/>
  <c r="AD22" i="9"/>
  <c r="AC22" i="9"/>
  <c r="AF21" i="9"/>
  <c r="AE21" i="9"/>
  <c r="AD21" i="9"/>
  <c r="AC21" i="9"/>
  <c r="AF20" i="9"/>
  <c r="AE20" i="9"/>
  <c r="AD20" i="9"/>
  <c r="AC20" i="9"/>
  <c r="AF19" i="9"/>
  <c r="AE19" i="9"/>
  <c r="AD19" i="9"/>
  <c r="AC19" i="9"/>
  <c r="AF18" i="9"/>
  <c r="AE18" i="9"/>
  <c r="AD18" i="9"/>
  <c r="AC18" i="9"/>
  <c r="AF17" i="9"/>
  <c r="AE17" i="9"/>
  <c r="AD17" i="9"/>
  <c r="AC17" i="9"/>
  <c r="AF16" i="9"/>
  <c r="AE16" i="9"/>
  <c r="AD16" i="9"/>
  <c r="AC16" i="9"/>
  <c r="AF15" i="9"/>
  <c r="AE15" i="9"/>
  <c r="AD15" i="9"/>
  <c r="AC15" i="9"/>
  <c r="AF14" i="9"/>
  <c r="AE14" i="9"/>
  <c r="AD14" i="9"/>
  <c r="AC14" i="9"/>
  <c r="AF13" i="9"/>
  <c r="AE13" i="9"/>
  <c r="AD13" i="9"/>
  <c r="AC13" i="9"/>
  <c r="AF12" i="9"/>
  <c r="AE12" i="9"/>
  <c r="AD12" i="9"/>
  <c r="AC12" i="9"/>
  <c r="AF11" i="9"/>
  <c r="AE11" i="9"/>
  <c r="AD11" i="9"/>
  <c r="AC11" i="9"/>
  <c r="AF10" i="9"/>
  <c r="AE10" i="9"/>
  <c r="AD10" i="9"/>
  <c r="AC10" i="9"/>
  <c r="AF9" i="9"/>
  <c r="AE9" i="9"/>
  <c r="AD9" i="9"/>
  <c r="AC9" i="9"/>
  <c r="AF8" i="9"/>
  <c r="AE8" i="9"/>
  <c r="AD8" i="9"/>
  <c r="AC8" i="9"/>
  <c r="AF7" i="9"/>
  <c r="AE7" i="9"/>
  <c r="AD7" i="9"/>
  <c r="AC7" i="9"/>
  <c r="AF6" i="9"/>
  <c r="AE6" i="9"/>
  <c r="AD6" i="9"/>
  <c r="AC6" i="9"/>
  <c r="AF5" i="9"/>
  <c r="AE5" i="9"/>
  <c r="AD5" i="9"/>
  <c r="AC5" i="9"/>
  <c r="AF4" i="9"/>
  <c r="AE4" i="9"/>
  <c r="AD4" i="9"/>
  <c r="AC4" i="9"/>
  <c r="AE56" i="9" l="1"/>
  <c r="AD56" i="9"/>
  <c r="AC56" i="9"/>
  <c r="H29" i="7"/>
  <c r="C21" i="10" s="1"/>
  <c r="I15" i="7"/>
  <c r="I13" i="7"/>
  <c r="I11" i="7"/>
  <c r="I28" i="7"/>
  <c r="I27" i="7"/>
  <c r="I23" i="7"/>
  <c r="I22" i="7"/>
  <c r="I21" i="7"/>
  <c r="I7" i="7"/>
  <c r="I6" i="7"/>
  <c r="I5" i="7"/>
  <c r="I4" i="7"/>
  <c r="I29" i="7" s="1"/>
  <c r="D7" i="8" s="1"/>
  <c r="V53" i="6"/>
  <c r="G53" i="6"/>
  <c r="L53" i="6"/>
  <c r="Y52" i="6"/>
  <c r="Y51" i="6"/>
  <c r="X47" i="6"/>
  <c r="W47" i="6"/>
  <c r="X46" i="6"/>
  <c r="W46" i="6"/>
  <c r="X45" i="6"/>
  <c r="W45" i="6"/>
  <c r="X43" i="6"/>
  <c r="W43" i="6"/>
  <c r="X42" i="6"/>
  <c r="W42" i="6"/>
  <c r="W40" i="6"/>
  <c r="X39" i="6"/>
  <c r="W39" i="6"/>
  <c r="Y38" i="6"/>
  <c r="W38" i="6"/>
  <c r="Y37" i="6"/>
  <c r="X37" i="6"/>
  <c r="W37" i="6"/>
  <c r="Z31" i="6"/>
  <c r="Y31" i="6"/>
  <c r="X31" i="6"/>
  <c r="W31" i="6"/>
  <c r="Y30" i="6"/>
  <c r="X30" i="6"/>
  <c r="W30" i="6"/>
  <c r="Z29" i="6"/>
  <c r="Y29" i="6"/>
  <c r="X29" i="6"/>
  <c r="W29" i="6"/>
  <c r="Z28" i="6"/>
  <c r="Y28" i="6"/>
  <c r="X28" i="6"/>
  <c r="W28" i="6"/>
  <c r="W23" i="6"/>
  <c r="W22" i="6"/>
  <c r="W21" i="6"/>
  <c r="W19" i="6"/>
  <c r="Y19" i="6"/>
  <c r="X19" i="6"/>
  <c r="X23" i="6"/>
  <c r="X22" i="6"/>
  <c r="X21" i="6"/>
  <c r="Z14" i="6"/>
  <c r="Z13" i="6"/>
  <c r="Z12" i="6"/>
  <c r="Z10" i="6"/>
  <c r="Z6" i="6"/>
  <c r="Y5" i="6"/>
  <c r="X5" i="6"/>
  <c r="Y4" i="6"/>
  <c r="X4" i="6"/>
  <c r="AF98" i="5"/>
  <c r="AD98" i="5"/>
  <c r="AC98" i="5"/>
  <c r="AF97" i="5"/>
  <c r="AD97" i="5"/>
  <c r="AC97" i="5"/>
  <c r="AF96" i="5"/>
  <c r="AD96" i="5"/>
  <c r="AD99" i="5" s="1"/>
  <c r="AC96" i="5"/>
  <c r="AF95" i="5"/>
  <c r="AD95" i="5"/>
  <c r="AC95" i="5"/>
  <c r="AF94" i="5"/>
  <c r="AD94" i="5"/>
  <c r="AC94" i="5"/>
  <c r="AF93" i="5"/>
  <c r="AD93" i="5"/>
  <c r="AC93" i="5"/>
  <c r="AF91" i="5"/>
  <c r="AD91" i="5"/>
  <c r="AC91" i="5"/>
  <c r="AF89" i="5"/>
  <c r="AD89" i="5"/>
  <c r="AC89" i="5"/>
  <c r="AF87" i="5"/>
  <c r="AD87" i="5"/>
  <c r="AC87" i="5"/>
  <c r="AF85" i="5"/>
  <c r="AD85" i="5"/>
  <c r="AC85" i="5"/>
  <c r="AF84" i="5"/>
  <c r="AD84" i="5"/>
  <c r="AC84" i="5"/>
  <c r="AF82" i="5"/>
  <c r="AD82" i="5"/>
  <c r="AC82" i="5"/>
  <c r="AF81" i="5"/>
  <c r="AD81" i="5"/>
  <c r="AC81" i="5"/>
  <c r="AF79" i="5"/>
  <c r="AD79" i="5"/>
  <c r="AC79" i="5"/>
  <c r="AF77" i="5"/>
  <c r="AD77" i="5"/>
  <c r="AC77" i="5"/>
  <c r="AF75" i="5"/>
  <c r="AD75" i="5"/>
  <c r="AC75" i="5"/>
  <c r="AF73" i="5"/>
  <c r="AD73" i="5"/>
  <c r="AC73" i="5"/>
  <c r="AF71" i="5"/>
  <c r="AD71" i="5"/>
  <c r="AC71" i="5"/>
  <c r="AF69" i="5"/>
  <c r="AD69" i="5"/>
  <c r="AC69" i="5"/>
  <c r="AF67" i="5"/>
  <c r="AD67" i="5"/>
  <c r="AC67" i="5"/>
  <c r="AF65" i="5"/>
  <c r="AD65" i="5"/>
  <c r="AC65" i="5"/>
  <c r="AF63" i="5"/>
  <c r="AD63" i="5"/>
  <c r="AC63" i="5"/>
  <c r="AF62" i="5"/>
  <c r="AD62" i="5"/>
  <c r="AC62" i="5"/>
  <c r="AF60" i="5"/>
  <c r="AD60" i="5"/>
  <c r="AC60" i="5"/>
  <c r="AF58" i="5"/>
  <c r="AD58" i="5"/>
  <c r="AC58" i="5"/>
  <c r="AF56" i="5"/>
  <c r="AD56" i="5"/>
  <c r="AC56" i="5"/>
  <c r="AF55" i="5"/>
  <c r="AD55" i="5"/>
  <c r="AC55" i="5"/>
  <c r="AF54" i="5"/>
  <c r="AD54" i="5"/>
  <c r="AC54" i="5"/>
  <c r="AF53" i="5"/>
  <c r="AD53" i="5"/>
  <c r="AC53" i="5"/>
  <c r="AF52" i="5"/>
  <c r="AD52" i="5"/>
  <c r="AC52" i="5"/>
  <c r="AF51" i="5"/>
  <c r="AD51" i="5"/>
  <c r="AC51" i="5"/>
  <c r="AF49" i="5"/>
  <c r="AD49" i="5"/>
  <c r="AC49" i="5"/>
  <c r="AF47" i="5"/>
  <c r="AD47" i="5"/>
  <c r="AC47" i="5"/>
  <c r="AF46" i="5"/>
  <c r="AD46" i="5"/>
  <c r="AC46" i="5"/>
  <c r="AF44" i="5"/>
  <c r="AD44" i="5"/>
  <c r="AC44" i="5"/>
  <c r="AF43" i="5"/>
  <c r="AD43" i="5"/>
  <c r="AC43" i="5"/>
  <c r="AF42" i="5"/>
  <c r="AD42" i="5"/>
  <c r="AC42" i="5"/>
  <c r="AF41" i="5"/>
  <c r="AD41" i="5"/>
  <c r="AC41" i="5"/>
  <c r="AF40" i="5"/>
  <c r="AD40" i="5"/>
  <c r="AC40" i="5"/>
  <c r="AF39" i="5"/>
  <c r="AD39" i="5"/>
  <c r="AC39" i="5"/>
  <c r="AF38" i="5"/>
  <c r="AD38" i="5"/>
  <c r="AC38" i="5"/>
  <c r="AF37" i="5"/>
  <c r="AD37" i="5"/>
  <c r="AC37" i="5"/>
  <c r="AF36" i="5"/>
  <c r="AD36" i="5"/>
  <c r="AC36" i="5"/>
  <c r="AF35" i="5"/>
  <c r="AD35" i="5"/>
  <c r="AC35" i="5"/>
  <c r="AF34" i="5"/>
  <c r="AD34" i="5"/>
  <c r="AC34" i="5"/>
  <c r="AF33" i="5"/>
  <c r="AD33" i="5"/>
  <c r="AC33" i="5"/>
  <c r="AF32" i="5"/>
  <c r="AD32" i="5"/>
  <c r="AC32" i="5"/>
  <c r="AF30" i="5"/>
  <c r="AD30" i="5"/>
  <c r="AC30" i="5"/>
  <c r="AF28" i="5"/>
  <c r="AD28" i="5"/>
  <c r="AC28" i="5"/>
  <c r="AF26" i="5"/>
  <c r="AD26" i="5"/>
  <c r="AC26" i="5"/>
  <c r="AF24" i="5"/>
  <c r="AD24" i="5"/>
  <c r="AC24" i="5"/>
  <c r="AF23" i="5"/>
  <c r="AD23" i="5"/>
  <c r="AC23" i="5"/>
  <c r="AF21" i="5"/>
  <c r="AD21" i="5"/>
  <c r="AC21" i="5"/>
  <c r="AF19" i="5"/>
  <c r="AD19" i="5"/>
  <c r="AC19" i="5"/>
  <c r="AF17" i="5"/>
  <c r="AD17" i="5"/>
  <c r="AC17" i="5"/>
  <c r="AF15" i="5"/>
  <c r="AD15" i="5"/>
  <c r="AC15" i="5"/>
  <c r="AF13" i="5"/>
  <c r="AD13" i="5"/>
  <c r="AC13" i="5"/>
  <c r="AF11" i="5"/>
  <c r="AD11" i="5"/>
  <c r="AC11" i="5"/>
  <c r="AF10" i="5"/>
  <c r="AD10" i="5"/>
  <c r="AC10" i="5"/>
  <c r="AF9" i="5"/>
  <c r="AD9" i="5"/>
  <c r="AC9" i="5"/>
  <c r="AF7" i="5"/>
  <c r="AD7" i="5"/>
  <c r="AC7" i="5"/>
  <c r="AD5" i="5"/>
  <c r="AC5" i="5"/>
  <c r="AF5" i="5"/>
  <c r="AB99" i="5"/>
  <c r="E17" i="10" s="1"/>
  <c r="R99" i="5"/>
  <c r="D17" i="10" s="1"/>
  <c r="L99" i="5"/>
  <c r="C17" i="10" s="1"/>
  <c r="AB354" i="4"/>
  <c r="E15" i="10" s="1"/>
  <c r="R354" i="4"/>
  <c r="D15" i="10" s="1"/>
  <c r="L354" i="4"/>
  <c r="C15" i="10" s="1"/>
  <c r="AF353" i="4"/>
  <c r="AD353" i="4"/>
  <c r="AC353" i="4"/>
  <c r="AF352" i="4"/>
  <c r="AD352" i="4"/>
  <c r="AC352" i="4"/>
  <c r="AF351" i="4"/>
  <c r="AD351" i="4"/>
  <c r="AC351" i="4"/>
  <c r="AF350" i="4"/>
  <c r="AD350" i="4"/>
  <c r="AC350" i="4"/>
  <c r="AF349" i="4"/>
  <c r="AD349" i="4"/>
  <c r="AC349" i="4"/>
  <c r="AF348" i="4"/>
  <c r="AD348" i="4"/>
  <c r="AC348" i="4"/>
  <c r="AF347" i="4"/>
  <c r="AD347" i="4"/>
  <c r="AC347" i="4"/>
  <c r="AF346" i="4"/>
  <c r="AD346" i="4"/>
  <c r="AD354" i="4" s="1"/>
  <c r="AC346" i="4"/>
  <c r="AF345" i="4"/>
  <c r="AD345" i="4"/>
  <c r="AC345" i="4"/>
  <c r="AF344" i="4"/>
  <c r="AD344" i="4"/>
  <c r="AC344" i="4"/>
  <c r="AF343" i="4"/>
  <c r="AD343" i="4"/>
  <c r="AC343" i="4"/>
  <c r="AF342" i="4"/>
  <c r="AD342" i="4"/>
  <c r="AC342" i="4"/>
  <c r="AF341" i="4"/>
  <c r="AD341" i="4"/>
  <c r="AC341" i="4"/>
  <c r="AF340" i="4"/>
  <c r="AD340" i="4"/>
  <c r="AC340" i="4"/>
  <c r="AF339" i="4"/>
  <c r="AD339" i="4"/>
  <c r="AC339" i="4"/>
  <c r="AF338" i="4"/>
  <c r="AD338" i="4"/>
  <c r="AC338" i="4"/>
  <c r="AF335" i="4"/>
  <c r="AD335" i="4"/>
  <c r="AC335" i="4"/>
  <c r="AF334" i="4"/>
  <c r="AD334" i="4"/>
  <c r="AC334" i="4"/>
  <c r="AF333" i="4"/>
  <c r="AD333" i="4"/>
  <c r="AC333" i="4"/>
  <c r="AF331" i="4"/>
  <c r="AD331" i="4"/>
  <c r="AC331" i="4"/>
  <c r="AF329" i="4"/>
  <c r="AD329" i="4"/>
  <c r="AC329" i="4"/>
  <c r="AF327" i="4"/>
  <c r="AD327" i="4"/>
  <c r="AC327" i="4"/>
  <c r="AF325" i="4"/>
  <c r="AD325" i="4"/>
  <c r="AC325" i="4"/>
  <c r="AF323" i="4"/>
  <c r="AD323" i="4"/>
  <c r="AC323" i="4"/>
  <c r="AF321" i="4"/>
  <c r="AD321" i="4"/>
  <c r="AC321" i="4"/>
  <c r="AF318" i="4"/>
  <c r="AD318" i="4"/>
  <c r="AC318" i="4"/>
  <c r="AF317" i="4"/>
  <c r="AD317" i="4"/>
  <c r="AC317" i="4"/>
  <c r="AF316" i="4"/>
  <c r="AD316" i="4"/>
  <c r="AC316" i="4"/>
  <c r="AF315" i="4"/>
  <c r="AD315" i="4"/>
  <c r="AC315" i="4"/>
  <c r="AF314" i="4"/>
  <c r="AD314" i="4"/>
  <c r="AC314" i="4"/>
  <c r="AF313" i="4"/>
  <c r="AD313" i="4"/>
  <c r="AC313" i="4"/>
  <c r="AF312" i="4"/>
  <c r="AD312" i="4"/>
  <c r="AC312" i="4"/>
  <c r="AF311" i="4"/>
  <c r="AD311" i="4"/>
  <c r="AC311" i="4"/>
  <c r="AF310" i="4"/>
  <c r="AD310" i="4"/>
  <c r="AC310" i="4"/>
  <c r="AF309" i="4"/>
  <c r="AD309" i="4"/>
  <c r="AC309" i="4"/>
  <c r="AF308" i="4"/>
  <c r="AD308" i="4"/>
  <c r="AC308" i="4"/>
  <c r="AF307" i="4"/>
  <c r="AD307" i="4"/>
  <c r="AC307" i="4"/>
  <c r="AF306" i="4"/>
  <c r="AD306" i="4"/>
  <c r="AC306" i="4"/>
  <c r="AF305" i="4"/>
  <c r="AD305" i="4"/>
  <c r="AC305" i="4"/>
  <c r="AF304" i="4"/>
  <c r="AD304" i="4"/>
  <c r="AC304" i="4"/>
  <c r="AF303" i="4"/>
  <c r="AD303" i="4"/>
  <c r="AC303" i="4"/>
  <c r="AF302" i="4"/>
  <c r="AD302" i="4"/>
  <c r="AC302" i="4"/>
  <c r="AF300" i="4"/>
  <c r="AD300" i="4"/>
  <c r="AC300" i="4"/>
  <c r="AF298" i="4"/>
  <c r="AD298" i="4"/>
  <c r="AC298" i="4"/>
  <c r="AF297" i="4"/>
  <c r="AD297" i="4"/>
  <c r="AC297" i="4"/>
  <c r="AF295" i="4"/>
  <c r="AD295" i="4"/>
  <c r="AC295" i="4"/>
  <c r="AF294" i="4"/>
  <c r="AD294" i="4"/>
  <c r="AC294" i="4"/>
  <c r="AF293" i="4"/>
  <c r="AD293" i="4"/>
  <c r="AC293" i="4"/>
  <c r="AF291" i="4"/>
  <c r="AD291" i="4"/>
  <c r="AC291" i="4"/>
  <c r="AF289" i="4"/>
  <c r="AD289" i="4"/>
  <c r="AC289" i="4"/>
  <c r="AF288" i="4"/>
  <c r="AD288" i="4"/>
  <c r="AC288" i="4"/>
  <c r="AF287" i="4"/>
  <c r="AD287" i="4"/>
  <c r="AC287" i="4"/>
  <c r="AF285" i="4"/>
  <c r="AD285" i="4"/>
  <c r="AC285" i="4"/>
  <c r="AF284" i="4"/>
  <c r="AD284" i="4"/>
  <c r="AC284" i="4"/>
  <c r="AF282" i="4"/>
  <c r="AD282" i="4"/>
  <c r="AC282" i="4"/>
  <c r="AF280" i="4"/>
  <c r="AD280" i="4"/>
  <c r="AC280" i="4"/>
  <c r="AF277" i="4"/>
  <c r="AD277" i="4"/>
  <c r="AC277" i="4"/>
  <c r="AF275" i="4"/>
  <c r="AD275" i="4"/>
  <c r="AC275" i="4"/>
  <c r="AF273" i="4"/>
  <c r="AD273" i="4"/>
  <c r="AC273" i="4"/>
  <c r="AF271" i="4"/>
  <c r="AD271" i="4"/>
  <c r="AC271" i="4"/>
  <c r="AF269" i="4"/>
  <c r="AD269" i="4"/>
  <c r="AC269" i="4"/>
  <c r="AF268" i="4"/>
  <c r="AD268" i="4"/>
  <c r="AC268" i="4"/>
  <c r="AF267" i="4"/>
  <c r="AD267" i="4"/>
  <c r="AC267" i="4"/>
  <c r="AF266" i="4"/>
  <c r="AD266" i="4"/>
  <c r="AC266" i="4"/>
  <c r="AF265" i="4"/>
  <c r="AD265" i="4"/>
  <c r="AC265" i="4"/>
  <c r="AF264" i="4"/>
  <c r="AD264" i="4"/>
  <c r="AC264" i="4"/>
  <c r="AF262" i="4"/>
  <c r="AD262" i="4"/>
  <c r="AC262" i="4"/>
  <c r="AF260" i="4"/>
  <c r="AD260" i="4"/>
  <c r="AC260" i="4"/>
  <c r="AF258" i="4"/>
  <c r="AD258" i="4"/>
  <c r="AC258" i="4"/>
  <c r="AF257" i="4"/>
  <c r="AD257" i="4"/>
  <c r="AC257" i="4"/>
  <c r="AF255" i="4"/>
  <c r="AD255" i="4"/>
  <c r="AC255" i="4"/>
  <c r="AF254" i="4"/>
  <c r="AD254" i="4"/>
  <c r="AC254" i="4"/>
  <c r="AF253" i="4"/>
  <c r="AD253" i="4"/>
  <c r="AC253" i="4"/>
  <c r="AF252" i="4"/>
  <c r="AD252" i="4"/>
  <c r="AC252" i="4"/>
  <c r="AF251" i="4"/>
  <c r="AD251" i="4"/>
  <c r="AC251" i="4"/>
  <c r="AF250" i="4"/>
  <c r="AD250" i="4"/>
  <c r="AC250" i="4"/>
  <c r="AF249" i="4"/>
  <c r="AD249" i="4"/>
  <c r="AC249" i="4"/>
  <c r="AF248" i="4"/>
  <c r="AD248" i="4"/>
  <c r="AC248" i="4"/>
  <c r="AF247" i="4"/>
  <c r="AD247" i="4"/>
  <c r="AC247" i="4"/>
  <c r="AF246" i="4"/>
  <c r="AD246" i="4"/>
  <c r="AC246" i="4"/>
  <c r="AF245" i="4"/>
  <c r="AD245" i="4"/>
  <c r="AC245" i="4"/>
  <c r="AF244" i="4"/>
  <c r="AD244" i="4"/>
  <c r="AC244" i="4"/>
  <c r="AF243" i="4"/>
  <c r="AD243" i="4"/>
  <c r="AC243" i="4"/>
  <c r="AF242" i="4"/>
  <c r="AD242" i="4"/>
  <c r="AC242" i="4"/>
  <c r="AF241" i="4"/>
  <c r="AD241" i="4"/>
  <c r="AC241" i="4"/>
  <c r="AF239" i="4"/>
  <c r="AD239" i="4"/>
  <c r="AC239" i="4"/>
  <c r="AF237" i="4"/>
  <c r="AD237" i="4"/>
  <c r="AC237" i="4"/>
  <c r="AF235" i="4"/>
  <c r="AD235" i="4"/>
  <c r="AC235" i="4"/>
  <c r="AF234" i="4"/>
  <c r="AD234" i="4"/>
  <c r="AC234" i="4"/>
  <c r="AF233" i="4"/>
  <c r="AD233" i="4"/>
  <c r="AC233" i="4"/>
  <c r="AF232" i="4"/>
  <c r="AD232" i="4"/>
  <c r="AC232" i="4"/>
  <c r="AF231" i="4"/>
  <c r="AD231" i="4"/>
  <c r="AC231" i="4"/>
  <c r="AF230" i="4"/>
  <c r="AD230" i="4"/>
  <c r="AC230" i="4"/>
  <c r="AF229" i="4"/>
  <c r="AD229" i="4"/>
  <c r="AC229" i="4"/>
  <c r="AF227" i="4"/>
  <c r="AD227" i="4"/>
  <c r="AC227" i="4"/>
  <c r="AF225" i="4"/>
  <c r="AD225" i="4"/>
  <c r="AC225" i="4"/>
  <c r="AF224" i="4"/>
  <c r="AD224" i="4"/>
  <c r="AC224" i="4"/>
  <c r="AF222" i="4"/>
  <c r="AD222" i="4"/>
  <c r="AC222" i="4"/>
  <c r="AF220" i="4"/>
  <c r="AD220" i="4"/>
  <c r="AC220" i="4"/>
  <c r="AF219" i="4"/>
  <c r="AD219" i="4"/>
  <c r="AC219" i="4"/>
  <c r="AF217" i="4"/>
  <c r="AD217" i="4"/>
  <c r="AC217" i="4"/>
  <c r="AF216" i="4"/>
  <c r="AD216" i="4"/>
  <c r="AC216" i="4"/>
  <c r="AF215" i="4"/>
  <c r="AD215" i="4"/>
  <c r="AC215" i="4"/>
  <c r="AF213" i="4"/>
  <c r="AD213" i="4"/>
  <c r="AC213" i="4"/>
  <c r="AF212" i="4"/>
  <c r="AD212" i="4"/>
  <c r="AC212" i="4"/>
  <c r="AF211" i="4"/>
  <c r="AD211" i="4"/>
  <c r="AC211" i="4"/>
  <c r="AF209" i="4"/>
  <c r="AD209" i="4"/>
  <c r="AC209" i="4"/>
  <c r="AF208" i="4"/>
  <c r="AD208" i="4"/>
  <c r="AC208" i="4"/>
  <c r="AF207" i="4"/>
  <c r="AD207" i="4"/>
  <c r="AC207" i="4"/>
  <c r="AF205" i="4"/>
  <c r="AD205" i="4"/>
  <c r="AC205" i="4"/>
  <c r="AF203" i="4"/>
  <c r="AD203" i="4"/>
  <c r="AC203" i="4"/>
  <c r="AF201" i="4"/>
  <c r="AD201" i="4"/>
  <c r="AC201" i="4"/>
  <c r="AF199" i="4"/>
  <c r="AD199" i="4"/>
  <c r="AC199" i="4"/>
  <c r="AF198" i="4"/>
  <c r="AD198" i="4"/>
  <c r="AC198" i="4"/>
  <c r="AF197" i="4"/>
  <c r="AD197" i="4"/>
  <c r="AC197" i="4"/>
  <c r="AF195" i="4"/>
  <c r="AD195" i="4"/>
  <c r="AC195" i="4"/>
  <c r="AF194" i="4"/>
  <c r="AD194" i="4"/>
  <c r="AC194" i="4"/>
  <c r="AF192" i="4"/>
  <c r="AD192" i="4"/>
  <c r="AC192" i="4"/>
  <c r="AF190" i="4"/>
  <c r="AD190" i="4"/>
  <c r="AC190" i="4"/>
  <c r="AF189" i="4"/>
  <c r="AD189" i="4"/>
  <c r="AC189" i="4"/>
  <c r="AF188" i="4"/>
  <c r="AD188" i="4"/>
  <c r="AC188" i="4"/>
  <c r="AF187" i="4"/>
  <c r="AD187" i="4"/>
  <c r="AC187" i="4"/>
  <c r="AF186" i="4"/>
  <c r="AD186" i="4"/>
  <c r="AC186" i="4"/>
  <c r="AF185" i="4"/>
  <c r="AD185" i="4"/>
  <c r="AC185" i="4"/>
  <c r="AF184" i="4"/>
  <c r="AD184" i="4"/>
  <c r="AC184" i="4"/>
  <c r="AF183" i="4"/>
  <c r="AD183" i="4"/>
  <c r="AC183" i="4"/>
  <c r="AF182" i="4"/>
  <c r="AD182" i="4"/>
  <c r="AC182" i="4"/>
  <c r="AF181" i="4"/>
  <c r="AD181" i="4"/>
  <c r="AC181" i="4"/>
  <c r="AF180" i="4"/>
  <c r="AD180" i="4"/>
  <c r="AC180" i="4"/>
  <c r="AF179" i="4"/>
  <c r="AD179" i="4"/>
  <c r="AC179" i="4"/>
  <c r="AF178" i="4"/>
  <c r="AD178" i="4"/>
  <c r="AC178" i="4"/>
  <c r="AF177" i="4"/>
  <c r="AD177" i="4"/>
  <c r="AC177" i="4"/>
  <c r="AF176" i="4"/>
  <c r="AD176" i="4"/>
  <c r="AC176" i="4"/>
  <c r="AF174" i="4"/>
  <c r="AD174" i="4"/>
  <c r="AC174" i="4"/>
  <c r="AF173" i="4"/>
  <c r="AD173" i="4"/>
  <c r="AC173" i="4"/>
  <c r="AF172" i="4"/>
  <c r="AD172" i="4"/>
  <c r="AC172" i="4"/>
  <c r="AF171" i="4"/>
  <c r="AD171" i="4"/>
  <c r="AC171" i="4"/>
  <c r="AF169" i="4"/>
  <c r="AD169" i="4"/>
  <c r="AC169" i="4"/>
  <c r="AF167" i="4"/>
  <c r="AD167" i="4"/>
  <c r="AC167" i="4"/>
  <c r="AF165" i="4"/>
  <c r="AD165" i="4"/>
  <c r="AC165" i="4"/>
  <c r="AF163" i="4"/>
  <c r="AD163" i="4"/>
  <c r="AC163" i="4"/>
  <c r="AF161" i="4"/>
  <c r="AD161" i="4"/>
  <c r="AC161" i="4"/>
  <c r="AF160" i="4"/>
  <c r="AD160" i="4"/>
  <c r="AC160" i="4"/>
  <c r="AF158" i="4"/>
  <c r="AD158" i="4"/>
  <c r="AC158" i="4"/>
  <c r="AF156" i="4"/>
  <c r="AD156" i="4"/>
  <c r="AC156" i="4"/>
  <c r="AF155" i="4"/>
  <c r="AD155" i="4"/>
  <c r="AC155" i="4"/>
  <c r="AF154" i="4"/>
  <c r="AD154" i="4"/>
  <c r="AC154" i="4"/>
  <c r="AF153" i="4"/>
  <c r="AD153" i="4"/>
  <c r="AC153" i="4"/>
  <c r="AF152" i="4"/>
  <c r="AD152" i="4"/>
  <c r="AC152" i="4"/>
  <c r="AF151" i="4"/>
  <c r="AD151" i="4"/>
  <c r="AC151" i="4"/>
  <c r="AF149" i="4"/>
  <c r="AD149" i="4"/>
  <c r="AC149" i="4"/>
  <c r="AF147" i="4"/>
  <c r="AD147" i="4"/>
  <c r="AC147" i="4"/>
  <c r="AF146" i="4"/>
  <c r="AD146" i="4"/>
  <c r="AC146" i="4"/>
  <c r="AF145" i="4"/>
  <c r="AD145" i="4"/>
  <c r="AC145" i="4"/>
  <c r="AF143" i="4"/>
  <c r="AD143" i="4"/>
  <c r="AC143" i="4"/>
  <c r="AF142" i="4"/>
  <c r="AD142" i="4"/>
  <c r="AC142" i="4"/>
  <c r="AF140" i="4"/>
  <c r="AD140" i="4"/>
  <c r="AC140" i="4"/>
  <c r="AF139" i="4"/>
  <c r="AD139" i="4"/>
  <c r="AC139" i="4"/>
  <c r="AF138" i="4"/>
  <c r="AD138" i="4"/>
  <c r="AC138" i="4"/>
  <c r="AF137" i="4"/>
  <c r="AD137" i="4"/>
  <c r="AC137" i="4"/>
  <c r="AF136" i="4"/>
  <c r="AD136" i="4"/>
  <c r="AC136" i="4"/>
  <c r="AF135" i="4"/>
  <c r="AD135" i="4"/>
  <c r="AC135" i="4"/>
  <c r="AF133" i="4"/>
  <c r="AD133" i="4"/>
  <c r="AC133" i="4"/>
  <c r="AF131" i="4"/>
  <c r="AD131" i="4"/>
  <c r="AC131" i="4"/>
  <c r="AF129" i="4"/>
  <c r="AD129" i="4"/>
  <c r="AC129" i="4"/>
  <c r="AF127" i="4"/>
  <c r="AD127" i="4"/>
  <c r="AC127" i="4"/>
  <c r="AF125" i="4"/>
  <c r="AD125" i="4"/>
  <c r="AC125" i="4"/>
  <c r="AF123" i="4"/>
  <c r="AD123" i="4"/>
  <c r="AC123" i="4"/>
  <c r="AF121" i="4"/>
  <c r="AD121" i="4"/>
  <c r="AC121" i="4"/>
  <c r="AF119" i="4"/>
  <c r="AD119" i="4"/>
  <c r="AC119" i="4"/>
  <c r="AF117" i="4"/>
  <c r="AD117" i="4"/>
  <c r="AC117" i="4"/>
  <c r="AF115" i="4"/>
  <c r="AD115" i="4"/>
  <c r="AC115" i="4"/>
  <c r="AF113" i="4"/>
  <c r="AD113" i="4"/>
  <c r="AC113" i="4"/>
  <c r="AF111" i="4"/>
  <c r="AD111" i="4"/>
  <c r="AC111" i="4"/>
  <c r="AF109" i="4"/>
  <c r="AD109" i="4"/>
  <c r="AC109" i="4"/>
  <c r="AF107" i="4"/>
  <c r="AD107" i="4"/>
  <c r="AC107" i="4"/>
  <c r="AF106" i="4"/>
  <c r="AD106" i="4"/>
  <c r="AC106" i="4"/>
  <c r="AF105" i="4"/>
  <c r="AD105" i="4"/>
  <c r="AC105" i="4"/>
  <c r="AF104" i="4"/>
  <c r="AD104" i="4"/>
  <c r="AC104" i="4"/>
  <c r="AF103" i="4"/>
  <c r="AD103" i="4"/>
  <c r="AC103" i="4"/>
  <c r="AF101" i="4"/>
  <c r="AD101" i="4"/>
  <c r="AC101" i="4"/>
  <c r="AF100" i="4"/>
  <c r="AD100" i="4"/>
  <c r="AC100" i="4"/>
  <c r="AF99" i="4"/>
  <c r="AD99" i="4"/>
  <c r="AC99" i="4"/>
  <c r="AF97" i="4"/>
  <c r="AD97" i="4"/>
  <c r="AC97" i="4"/>
  <c r="AF95" i="4"/>
  <c r="AD95" i="4"/>
  <c r="AC95" i="4"/>
  <c r="AF94" i="4"/>
  <c r="AD94" i="4"/>
  <c r="AC94" i="4"/>
  <c r="AF92" i="4"/>
  <c r="AD92" i="4"/>
  <c r="AC92" i="4"/>
  <c r="AF90" i="4"/>
  <c r="AD90" i="4"/>
  <c r="AC90" i="4"/>
  <c r="AF88" i="4"/>
  <c r="AD88" i="4"/>
  <c r="AC88" i="4"/>
  <c r="AF87" i="4"/>
  <c r="AD87" i="4"/>
  <c r="AC87" i="4"/>
  <c r="AF86" i="4"/>
  <c r="AD86" i="4"/>
  <c r="AC86" i="4"/>
  <c r="AF84" i="4"/>
  <c r="AD84" i="4"/>
  <c r="AC84" i="4"/>
  <c r="AF82" i="4"/>
  <c r="AD82" i="4"/>
  <c r="AC82" i="4"/>
  <c r="AF81" i="4"/>
  <c r="AD81" i="4"/>
  <c r="AC81" i="4"/>
  <c r="AF80" i="4"/>
  <c r="AD80" i="4"/>
  <c r="AC80" i="4"/>
  <c r="AF78" i="4"/>
  <c r="AD78" i="4"/>
  <c r="AC78" i="4"/>
  <c r="AF77" i="4"/>
  <c r="AD77" i="4"/>
  <c r="AC77" i="4"/>
  <c r="AF76" i="4"/>
  <c r="AD76" i="4"/>
  <c r="AC76" i="4"/>
  <c r="AF75" i="4"/>
  <c r="AD75" i="4"/>
  <c r="AC75" i="4"/>
  <c r="AF74" i="4"/>
  <c r="AD74" i="4"/>
  <c r="AC74" i="4"/>
  <c r="AF72" i="4"/>
  <c r="AD72" i="4"/>
  <c r="AC72" i="4"/>
  <c r="AF70" i="4"/>
  <c r="AD70" i="4"/>
  <c r="AC70" i="4"/>
  <c r="AF68" i="4"/>
  <c r="AD68" i="4"/>
  <c r="AC68" i="4"/>
  <c r="AF66" i="4"/>
  <c r="AD66" i="4"/>
  <c r="AC66" i="4"/>
  <c r="AF64" i="4"/>
  <c r="AD64" i="4"/>
  <c r="AC64" i="4"/>
  <c r="AF63" i="4"/>
  <c r="AD63" i="4"/>
  <c r="AC63" i="4"/>
  <c r="AF61" i="4"/>
  <c r="AD61" i="4"/>
  <c r="AC61" i="4"/>
  <c r="AF59" i="4"/>
  <c r="AD59" i="4"/>
  <c r="AC59" i="4"/>
  <c r="AF57" i="4"/>
  <c r="AD57" i="4"/>
  <c r="AC57" i="4"/>
  <c r="AF56" i="4"/>
  <c r="AD56" i="4"/>
  <c r="AC56" i="4"/>
  <c r="AF55" i="4"/>
  <c r="AD55" i="4"/>
  <c r="AC55" i="4"/>
  <c r="AF54" i="4"/>
  <c r="AD54" i="4"/>
  <c r="AC54" i="4"/>
  <c r="AF53" i="4"/>
  <c r="AD53" i="4"/>
  <c r="AC53" i="4"/>
  <c r="AF52" i="4"/>
  <c r="AD52" i="4"/>
  <c r="AC52" i="4"/>
  <c r="AF51" i="4"/>
  <c r="AD51" i="4"/>
  <c r="AC51" i="4"/>
  <c r="AF50" i="4"/>
  <c r="AD50" i="4"/>
  <c r="AC50" i="4"/>
  <c r="AF49" i="4"/>
  <c r="AD49" i="4"/>
  <c r="AC49" i="4"/>
  <c r="AF48" i="4"/>
  <c r="AD48" i="4"/>
  <c r="AC48" i="4"/>
  <c r="AF47" i="4"/>
  <c r="AD47" i="4"/>
  <c r="AC47" i="4"/>
  <c r="AF46" i="4"/>
  <c r="AD46" i="4"/>
  <c r="AC46" i="4"/>
  <c r="AF45" i="4"/>
  <c r="AD45" i="4"/>
  <c r="AC45" i="4"/>
  <c r="AF44" i="4"/>
  <c r="AD44" i="4"/>
  <c r="AC44" i="4"/>
  <c r="AF43" i="4"/>
  <c r="AD43" i="4"/>
  <c r="AC43" i="4"/>
  <c r="AF42" i="4"/>
  <c r="AD42" i="4"/>
  <c r="AC42" i="4"/>
  <c r="AF41" i="4"/>
  <c r="AD41" i="4"/>
  <c r="AC41" i="4"/>
  <c r="AF40" i="4"/>
  <c r="AD40" i="4"/>
  <c r="AC40" i="4"/>
  <c r="AF39" i="4"/>
  <c r="AD39" i="4"/>
  <c r="AC39" i="4"/>
  <c r="AF38" i="4"/>
  <c r="AD38" i="4"/>
  <c r="AC38" i="4"/>
  <c r="AF37" i="4"/>
  <c r="AD37" i="4"/>
  <c r="AC37" i="4"/>
  <c r="AF36" i="4"/>
  <c r="AD36" i="4"/>
  <c r="AC36" i="4"/>
  <c r="AF35" i="4"/>
  <c r="AD35" i="4"/>
  <c r="AC35" i="4"/>
  <c r="AF34" i="4"/>
  <c r="AD34" i="4"/>
  <c r="AC34" i="4"/>
  <c r="AF33" i="4"/>
  <c r="AD33" i="4"/>
  <c r="AC33" i="4"/>
  <c r="AF31" i="4"/>
  <c r="AD31" i="4"/>
  <c r="AC31" i="4"/>
  <c r="AF30" i="4"/>
  <c r="AD30" i="4"/>
  <c r="AC30" i="4"/>
  <c r="AF29" i="4"/>
  <c r="AD29" i="4"/>
  <c r="AC29" i="4"/>
  <c r="AF28" i="4"/>
  <c r="AD28" i="4"/>
  <c r="AC28" i="4"/>
  <c r="AF27" i="4"/>
  <c r="AD27" i="4"/>
  <c r="AC27" i="4"/>
  <c r="AF25" i="4"/>
  <c r="AD25" i="4"/>
  <c r="AC25" i="4"/>
  <c r="AF24" i="4"/>
  <c r="AD24" i="4"/>
  <c r="AC24" i="4"/>
  <c r="AF23" i="4"/>
  <c r="AD23" i="4"/>
  <c r="AC23" i="4"/>
  <c r="AF22" i="4"/>
  <c r="AD22" i="4"/>
  <c r="AC22" i="4"/>
  <c r="AF21" i="4"/>
  <c r="AD21" i="4"/>
  <c r="AC21" i="4"/>
  <c r="AF20" i="4"/>
  <c r="AD20" i="4"/>
  <c r="AC20" i="4"/>
  <c r="AF19" i="4"/>
  <c r="AD19" i="4"/>
  <c r="AC19" i="4"/>
  <c r="AF18" i="4"/>
  <c r="AD18" i="4"/>
  <c r="AC18" i="4"/>
  <c r="AF17" i="4"/>
  <c r="AD17" i="4"/>
  <c r="AC17" i="4"/>
  <c r="AF16" i="4"/>
  <c r="AD16" i="4"/>
  <c r="AC16" i="4"/>
  <c r="AF15" i="4"/>
  <c r="AD15" i="4"/>
  <c r="AC15" i="4"/>
  <c r="AF14" i="4"/>
  <c r="AD14" i="4"/>
  <c r="AC14" i="4"/>
  <c r="AF13" i="4"/>
  <c r="AD13" i="4"/>
  <c r="AC13" i="4"/>
  <c r="AF12" i="4"/>
  <c r="AD12" i="4"/>
  <c r="AC12" i="4"/>
  <c r="AF11" i="4"/>
  <c r="AD11" i="4"/>
  <c r="AC11" i="4"/>
  <c r="AF10" i="4"/>
  <c r="AD10" i="4"/>
  <c r="AC10" i="4"/>
  <c r="AF9" i="4"/>
  <c r="AD9" i="4"/>
  <c r="AC9" i="4"/>
  <c r="AF7" i="4"/>
  <c r="AD7" i="4"/>
  <c r="AC7" i="4"/>
  <c r="AF6" i="4"/>
  <c r="AD6" i="4"/>
  <c r="AC6" i="4"/>
  <c r="AF5" i="4"/>
  <c r="AD5" i="4"/>
  <c r="AC5" i="4"/>
  <c r="AB641" i="3"/>
  <c r="E11" i="10" s="1"/>
  <c r="W641" i="3"/>
  <c r="R641" i="3"/>
  <c r="L641" i="3"/>
  <c r="AF640" i="3"/>
  <c r="AE640" i="3"/>
  <c r="AD640" i="3"/>
  <c r="AC640" i="3"/>
  <c r="AF639" i="3"/>
  <c r="AE639" i="3"/>
  <c r="AD639" i="3"/>
  <c r="AC639" i="3"/>
  <c r="AF638" i="3"/>
  <c r="AE638" i="3"/>
  <c r="AD638" i="3"/>
  <c r="AC638" i="3"/>
  <c r="AF637" i="3"/>
  <c r="AE637" i="3"/>
  <c r="AD637" i="3"/>
  <c r="AC637" i="3"/>
  <c r="AF636" i="3"/>
  <c r="AE636" i="3"/>
  <c r="AD636" i="3"/>
  <c r="AC636" i="3"/>
  <c r="AF635" i="3"/>
  <c r="AE635" i="3"/>
  <c r="AD635" i="3"/>
  <c r="AC635" i="3"/>
  <c r="AF634" i="3"/>
  <c r="AE634" i="3"/>
  <c r="AD634" i="3"/>
  <c r="AC634" i="3"/>
  <c r="AF633" i="3"/>
  <c r="AE633" i="3"/>
  <c r="AD633" i="3"/>
  <c r="AC633" i="3"/>
  <c r="AF632" i="3"/>
  <c r="AE632" i="3"/>
  <c r="AD632" i="3"/>
  <c r="AC632" i="3"/>
  <c r="AF631" i="3"/>
  <c r="AE631" i="3"/>
  <c r="AD631" i="3"/>
  <c r="AC631" i="3"/>
  <c r="AF630" i="3"/>
  <c r="AE630" i="3"/>
  <c r="AD630" i="3"/>
  <c r="AC630" i="3"/>
  <c r="AF629" i="3"/>
  <c r="AE629" i="3"/>
  <c r="AD629" i="3"/>
  <c r="AC629" i="3"/>
  <c r="AF628" i="3"/>
  <c r="AE628" i="3"/>
  <c r="AD628" i="3"/>
  <c r="AC628" i="3"/>
  <c r="AF627" i="3"/>
  <c r="AE627" i="3"/>
  <c r="AD627" i="3"/>
  <c r="AC627" i="3"/>
  <c r="AF626" i="3"/>
  <c r="AE626" i="3"/>
  <c r="AD626" i="3"/>
  <c r="AC626" i="3"/>
  <c r="AF625" i="3"/>
  <c r="AE625" i="3"/>
  <c r="AD625" i="3"/>
  <c r="AC625" i="3"/>
  <c r="AF623" i="3"/>
  <c r="AE623" i="3"/>
  <c r="AD623" i="3"/>
  <c r="AC623" i="3"/>
  <c r="AF622" i="3"/>
  <c r="AE622" i="3"/>
  <c r="AD622" i="3"/>
  <c r="AC622" i="3"/>
  <c r="AF621" i="3"/>
  <c r="AE621" i="3"/>
  <c r="AD621" i="3"/>
  <c r="AC621" i="3"/>
  <c r="AF620" i="3"/>
  <c r="AE620" i="3"/>
  <c r="AD620" i="3"/>
  <c r="AC620" i="3"/>
  <c r="AF619" i="3"/>
  <c r="AE619" i="3"/>
  <c r="AD619" i="3"/>
  <c r="AC619" i="3"/>
  <c r="AF615" i="3"/>
  <c r="AE615" i="3"/>
  <c r="AD615" i="3"/>
  <c r="AC615" i="3"/>
  <c r="AF614" i="3"/>
  <c r="AE614" i="3"/>
  <c r="AD614" i="3"/>
  <c r="AC614" i="3"/>
  <c r="AF613" i="3"/>
  <c r="AE613" i="3"/>
  <c r="AD613" i="3"/>
  <c r="AC613" i="3"/>
  <c r="AF612" i="3"/>
  <c r="AE612" i="3"/>
  <c r="AD612" i="3"/>
  <c r="AC612" i="3"/>
  <c r="AF611" i="3"/>
  <c r="AE611" i="3"/>
  <c r="AD611" i="3"/>
  <c r="AC611" i="3"/>
  <c r="AF610" i="3"/>
  <c r="AE610" i="3"/>
  <c r="AD610" i="3"/>
  <c r="AC610" i="3"/>
  <c r="AF609" i="3"/>
  <c r="AE609" i="3"/>
  <c r="AD609" i="3"/>
  <c r="AC609" i="3"/>
  <c r="AF608" i="3"/>
  <c r="AE608" i="3"/>
  <c r="AD608" i="3"/>
  <c r="AC608" i="3"/>
  <c r="AF607" i="3"/>
  <c r="AE607" i="3"/>
  <c r="AD607" i="3"/>
  <c r="AC607" i="3"/>
  <c r="AF606" i="3"/>
  <c r="AE606" i="3"/>
  <c r="AD606" i="3"/>
  <c r="AC606" i="3"/>
  <c r="AF605" i="3"/>
  <c r="AE605" i="3"/>
  <c r="AD605" i="3"/>
  <c r="AC605" i="3"/>
  <c r="AF604" i="3"/>
  <c r="AE604" i="3"/>
  <c r="AD604" i="3"/>
  <c r="AC604" i="3"/>
  <c r="AF603" i="3"/>
  <c r="AE603" i="3"/>
  <c r="AD603" i="3"/>
  <c r="AC603" i="3"/>
  <c r="AF602" i="3"/>
  <c r="AE602" i="3"/>
  <c r="AD602" i="3"/>
  <c r="AC602" i="3"/>
  <c r="AF600" i="3"/>
  <c r="AE600" i="3"/>
  <c r="AD600" i="3"/>
  <c r="AC600" i="3"/>
  <c r="AF599" i="3"/>
  <c r="AE599" i="3"/>
  <c r="AD599" i="3"/>
  <c r="AC599" i="3"/>
  <c r="AF598" i="3"/>
  <c r="AE598" i="3"/>
  <c r="AD598" i="3"/>
  <c r="AC598" i="3"/>
  <c r="AF597" i="3"/>
  <c r="AE597" i="3"/>
  <c r="AD597" i="3"/>
  <c r="AC597" i="3"/>
  <c r="AF596" i="3"/>
  <c r="AE596" i="3"/>
  <c r="AD596" i="3"/>
  <c r="AC596" i="3"/>
  <c r="AF594" i="3"/>
  <c r="AE594" i="3"/>
  <c r="AD594" i="3"/>
  <c r="AC594" i="3"/>
  <c r="AF593" i="3"/>
  <c r="AE593" i="3"/>
  <c r="AD593" i="3"/>
  <c r="AC593" i="3"/>
  <c r="AF592" i="3"/>
  <c r="AE592" i="3"/>
  <c r="AD592" i="3"/>
  <c r="AC592" i="3"/>
  <c r="AF591" i="3"/>
  <c r="AE591" i="3"/>
  <c r="AD591" i="3"/>
  <c r="AC591" i="3"/>
  <c r="AF590" i="3"/>
  <c r="AE590" i="3"/>
  <c r="AD590" i="3"/>
  <c r="AC590" i="3"/>
  <c r="AF589" i="3"/>
  <c r="AE589" i="3"/>
  <c r="AD589" i="3"/>
  <c r="AC589" i="3"/>
  <c r="AF588" i="3"/>
  <c r="AE588" i="3"/>
  <c r="AD588" i="3"/>
  <c r="AC588" i="3"/>
  <c r="AF587" i="3"/>
  <c r="AE587" i="3"/>
  <c r="AD587" i="3"/>
  <c r="AC587" i="3"/>
  <c r="AF586" i="3"/>
  <c r="AE586" i="3"/>
  <c r="AD586" i="3"/>
  <c r="AC586" i="3"/>
  <c r="AF585" i="3"/>
  <c r="AE585" i="3"/>
  <c r="AD585" i="3"/>
  <c r="AC585" i="3"/>
  <c r="AF583" i="3"/>
  <c r="AE583" i="3"/>
  <c r="AD583" i="3"/>
  <c r="AC583" i="3"/>
  <c r="AF582" i="3"/>
  <c r="AE582" i="3"/>
  <c r="AD582" i="3"/>
  <c r="AC582" i="3"/>
  <c r="AF581" i="3"/>
  <c r="AE581" i="3"/>
  <c r="AD581" i="3"/>
  <c r="AC581" i="3"/>
  <c r="AF580" i="3"/>
  <c r="AE580" i="3"/>
  <c r="AD580" i="3"/>
  <c r="AC580" i="3"/>
  <c r="AF579" i="3"/>
  <c r="AE579" i="3"/>
  <c r="AD579" i="3"/>
  <c r="AC579" i="3"/>
  <c r="AF578" i="3"/>
  <c r="AE578" i="3"/>
  <c r="AD578" i="3"/>
  <c r="AC578" i="3"/>
  <c r="AF577" i="3"/>
  <c r="AE577" i="3"/>
  <c r="AD577" i="3"/>
  <c r="AC577" i="3"/>
  <c r="AF576" i="3"/>
  <c r="AE576" i="3"/>
  <c r="AD576" i="3"/>
  <c r="AC576" i="3"/>
  <c r="AF575" i="3"/>
  <c r="AE575" i="3"/>
  <c r="AD575" i="3"/>
  <c r="AC575" i="3"/>
  <c r="AF574" i="3"/>
  <c r="AE574" i="3"/>
  <c r="AD574" i="3"/>
  <c r="AC574" i="3"/>
  <c r="AF573" i="3"/>
  <c r="AE573" i="3"/>
  <c r="AD573" i="3"/>
  <c r="AC573" i="3"/>
  <c r="AF572" i="3"/>
  <c r="AE572" i="3"/>
  <c r="AD572" i="3"/>
  <c r="AC572" i="3"/>
  <c r="AF571" i="3"/>
  <c r="AE571" i="3"/>
  <c r="AD571" i="3"/>
  <c r="AC571" i="3"/>
  <c r="AF570" i="3"/>
  <c r="AE570" i="3"/>
  <c r="AD570" i="3"/>
  <c r="AC570" i="3"/>
  <c r="AF569" i="3"/>
  <c r="AE569" i="3"/>
  <c r="AD569" i="3"/>
  <c r="AC569" i="3"/>
  <c r="AF568" i="3"/>
  <c r="AE568" i="3"/>
  <c r="AD568" i="3"/>
  <c r="AC568" i="3"/>
  <c r="AF567" i="3"/>
  <c r="AE567" i="3"/>
  <c r="AD567" i="3"/>
  <c r="AC567" i="3"/>
  <c r="AF565" i="3"/>
  <c r="AE565" i="3"/>
  <c r="AD565" i="3"/>
  <c r="AC565" i="3"/>
  <c r="AF564" i="3"/>
  <c r="AE564" i="3"/>
  <c r="AD564" i="3"/>
  <c r="AC564" i="3"/>
  <c r="AF562" i="3"/>
  <c r="AE562" i="3"/>
  <c r="AD562" i="3"/>
  <c r="AC562" i="3"/>
  <c r="AF560" i="3"/>
  <c r="AE560" i="3"/>
  <c r="AD560" i="3"/>
  <c r="AC560" i="3"/>
  <c r="AF558" i="3"/>
  <c r="AE558" i="3"/>
  <c r="AD558" i="3"/>
  <c r="AC558" i="3"/>
  <c r="AF556" i="3"/>
  <c r="AE556" i="3"/>
  <c r="AD556" i="3"/>
  <c r="AC556" i="3"/>
  <c r="AF555" i="3"/>
  <c r="AE555" i="3"/>
  <c r="AD555" i="3"/>
  <c r="AC555" i="3"/>
  <c r="AF554" i="3"/>
  <c r="AE554" i="3"/>
  <c r="AD554" i="3"/>
  <c r="AC554" i="3"/>
  <c r="AF553" i="3"/>
  <c r="AE553" i="3"/>
  <c r="AD553" i="3"/>
  <c r="AC553" i="3"/>
  <c r="AF552" i="3"/>
  <c r="AE552" i="3"/>
  <c r="AD552" i="3"/>
  <c r="AC552" i="3"/>
  <c r="AF551" i="3"/>
  <c r="AE551" i="3"/>
  <c r="AD551" i="3"/>
  <c r="AC551" i="3"/>
  <c r="AF550" i="3"/>
  <c r="AE550" i="3"/>
  <c r="AD550" i="3"/>
  <c r="AC550" i="3"/>
  <c r="AF549" i="3"/>
  <c r="AE549" i="3"/>
  <c r="AD549" i="3"/>
  <c r="AC549" i="3"/>
  <c r="AF547" i="3"/>
  <c r="AE547" i="3"/>
  <c r="AD547" i="3"/>
  <c r="AC547" i="3"/>
  <c r="AF546" i="3"/>
  <c r="AE546" i="3"/>
  <c r="AD546" i="3"/>
  <c r="AC546" i="3"/>
  <c r="AF545" i="3"/>
  <c r="AE545" i="3"/>
  <c r="AD545" i="3"/>
  <c r="AC545" i="3"/>
  <c r="AF544" i="3"/>
  <c r="AE544" i="3"/>
  <c r="AD544" i="3"/>
  <c r="AC544" i="3"/>
  <c r="AF543" i="3"/>
  <c r="AE543" i="3"/>
  <c r="AD543" i="3"/>
  <c r="AC543" i="3"/>
  <c r="AF542" i="3"/>
  <c r="AE542" i="3"/>
  <c r="AD542" i="3"/>
  <c r="AC542" i="3"/>
  <c r="AF541" i="3"/>
  <c r="AE541" i="3"/>
  <c r="AD541" i="3"/>
  <c r="AC541" i="3"/>
  <c r="AF540" i="3"/>
  <c r="AE540" i="3"/>
  <c r="AD540" i="3"/>
  <c r="AC540" i="3"/>
  <c r="AF539" i="3"/>
  <c r="AE539" i="3"/>
  <c r="AD539" i="3"/>
  <c r="AC539" i="3"/>
  <c r="AF538" i="3"/>
  <c r="AE538" i="3"/>
  <c r="AD538" i="3"/>
  <c r="AC538" i="3"/>
  <c r="AF537" i="3"/>
  <c r="AE537" i="3"/>
  <c r="AD537" i="3"/>
  <c r="AC537" i="3"/>
  <c r="AF535" i="3"/>
  <c r="AE535" i="3"/>
  <c r="AD535" i="3"/>
  <c r="AC535" i="3"/>
  <c r="AF533" i="3"/>
  <c r="AE533" i="3"/>
  <c r="AD533" i="3"/>
  <c r="AC533" i="3"/>
  <c r="AF532" i="3"/>
  <c r="AE532" i="3"/>
  <c r="AD532" i="3"/>
  <c r="AC532" i="3"/>
  <c r="AF531" i="3"/>
  <c r="AE531" i="3"/>
  <c r="AD531" i="3"/>
  <c r="AC531" i="3"/>
  <c r="AF530" i="3"/>
  <c r="AE530" i="3"/>
  <c r="AD530" i="3"/>
  <c r="AC530" i="3"/>
  <c r="AF528" i="3"/>
  <c r="AE528" i="3"/>
  <c r="AD528" i="3"/>
  <c r="AC528" i="3"/>
  <c r="AF527" i="3"/>
  <c r="AE527" i="3"/>
  <c r="AD527" i="3"/>
  <c r="AC527" i="3"/>
  <c r="AF526" i="3"/>
  <c r="AE526" i="3"/>
  <c r="AD526" i="3"/>
  <c r="AC526" i="3"/>
  <c r="AF525" i="3"/>
  <c r="AE525" i="3"/>
  <c r="AD525" i="3"/>
  <c r="AC525" i="3"/>
  <c r="AF524" i="3"/>
  <c r="AE524" i="3"/>
  <c r="AD524" i="3"/>
  <c r="AC524" i="3"/>
  <c r="AF523" i="3"/>
  <c r="AE523" i="3"/>
  <c r="AD523" i="3"/>
  <c r="AC523" i="3"/>
  <c r="AF521" i="3"/>
  <c r="AE521" i="3"/>
  <c r="AD521" i="3"/>
  <c r="AC521" i="3"/>
  <c r="AF520" i="3"/>
  <c r="AE520" i="3"/>
  <c r="AD520" i="3"/>
  <c r="AC520" i="3"/>
  <c r="AF518" i="3"/>
  <c r="AE518" i="3"/>
  <c r="AD518" i="3"/>
  <c r="AC518" i="3"/>
  <c r="AF517" i="3"/>
  <c r="AE517" i="3"/>
  <c r="AD517" i="3"/>
  <c r="AC517" i="3"/>
  <c r="AF516" i="3"/>
  <c r="AE516" i="3"/>
  <c r="AD516" i="3"/>
  <c r="AC516" i="3"/>
  <c r="AF515" i="3"/>
  <c r="AE515" i="3"/>
  <c r="AD515" i="3"/>
  <c r="AC515" i="3"/>
  <c r="AF514" i="3"/>
  <c r="AE514" i="3"/>
  <c r="AD514" i="3"/>
  <c r="AC514" i="3"/>
  <c r="AF512" i="3"/>
  <c r="AE512" i="3"/>
  <c r="AD512" i="3"/>
  <c r="AC512" i="3"/>
  <c r="AF510" i="3"/>
  <c r="AE510" i="3"/>
  <c r="AD510" i="3"/>
  <c r="AC510" i="3"/>
  <c r="AF509" i="3"/>
  <c r="AE509" i="3"/>
  <c r="AD509" i="3"/>
  <c r="AC509" i="3"/>
  <c r="AF508" i="3"/>
  <c r="AE508" i="3"/>
  <c r="AD508" i="3"/>
  <c r="AC508" i="3"/>
  <c r="AF507" i="3"/>
  <c r="AE507" i="3"/>
  <c r="AD507" i="3"/>
  <c r="AC507" i="3"/>
  <c r="AF506" i="3"/>
  <c r="AE506" i="3"/>
  <c r="AD506" i="3"/>
  <c r="AC506" i="3"/>
  <c r="AF505" i="3"/>
  <c r="AE505" i="3"/>
  <c r="AD505" i="3"/>
  <c r="AC505" i="3"/>
  <c r="AF504" i="3"/>
  <c r="AE504" i="3"/>
  <c r="AD504" i="3"/>
  <c r="AC504" i="3"/>
  <c r="AF503" i="3"/>
  <c r="AE503" i="3"/>
  <c r="AD503" i="3"/>
  <c r="AC503" i="3"/>
  <c r="AF502" i="3"/>
  <c r="AE502" i="3"/>
  <c r="AD502" i="3"/>
  <c r="AC502" i="3"/>
  <c r="AF501" i="3"/>
  <c r="AE501" i="3"/>
  <c r="AD501" i="3"/>
  <c r="AC501" i="3"/>
  <c r="AF500" i="3"/>
  <c r="AE500" i="3"/>
  <c r="AD500" i="3"/>
  <c r="AC500" i="3"/>
  <c r="AF499" i="3"/>
  <c r="AE499" i="3"/>
  <c r="AD499" i="3"/>
  <c r="AC499" i="3"/>
  <c r="AF497" i="3"/>
  <c r="AE497" i="3"/>
  <c r="AD497" i="3"/>
  <c r="AC497" i="3"/>
  <c r="AF496" i="3"/>
  <c r="AE496" i="3"/>
  <c r="AD496" i="3"/>
  <c r="AC496" i="3"/>
  <c r="AF495" i="3"/>
  <c r="AE495" i="3"/>
  <c r="AD495" i="3"/>
  <c r="AC495" i="3"/>
  <c r="AF494" i="3"/>
  <c r="AE494" i="3"/>
  <c r="AD494" i="3"/>
  <c r="AC494" i="3"/>
  <c r="AF493" i="3"/>
  <c r="AE493" i="3"/>
  <c r="AD493" i="3"/>
  <c r="AC493" i="3"/>
  <c r="AF492" i="3"/>
  <c r="AE492" i="3"/>
  <c r="AD492" i="3"/>
  <c r="AC492" i="3"/>
  <c r="AF491" i="3"/>
  <c r="AE491" i="3"/>
  <c r="AD491" i="3"/>
  <c r="AC491" i="3"/>
  <c r="AF490" i="3"/>
  <c r="AE490" i="3"/>
  <c r="AD490" i="3"/>
  <c r="AC490" i="3"/>
  <c r="AF488" i="3"/>
  <c r="AE488" i="3"/>
  <c r="AD488" i="3"/>
  <c r="AC488" i="3"/>
  <c r="AF487" i="3"/>
  <c r="AE487" i="3"/>
  <c r="AD487" i="3"/>
  <c r="AC487" i="3"/>
  <c r="AF484" i="3"/>
  <c r="AE484" i="3"/>
  <c r="AD484" i="3"/>
  <c r="AC484" i="3"/>
  <c r="AF482" i="3"/>
  <c r="AE482" i="3"/>
  <c r="AD482" i="3"/>
  <c r="AC482" i="3"/>
  <c r="AF481" i="3"/>
  <c r="AE481" i="3"/>
  <c r="AD481" i="3"/>
  <c r="AC481" i="3"/>
  <c r="AF480" i="3"/>
  <c r="AE480" i="3"/>
  <c r="AD480" i="3"/>
  <c r="AC480" i="3"/>
  <c r="AF479" i="3"/>
  <c r="AE479" i="3"/>
  <c r="AD479" i="3"/>
  <c r="AC479" i="3"/>
  <c r="AF478" i="3"/>
  <c r="AE478" i="3"/>
  <c r="AD478" i="3"/>
  <c r="AC478" i="3"/>
  <c r="AF477" i="3"/>
  <c r="AE477" i="3"/>
  <c r="AD477" i="3"/>
  <c r="AC477" i="3"/>
  <c r="AF476" i="3"/>
  <c r="AE476" i="3"/>
  <c r="AD476" i="3"/>
  <c r="AC476" i="3"/>
  <c r="AF475" i="3"/>
  <c r="AE475" i="3"/>
  <c r="AD475" i="3"/>
  <c r="AC475" i="3"/>
  <c r="AF474" i="3"/>
  <c r="AE474" i="3"/>
  <c r="AD474" i="3"/>
  <c r="AC474" i="3"/>
  <c r="AF472" i="3"/>
  <c r="AE472" i="3"/>
  <c r="AD472" i="3"/>
  <c r="AC472" i="3"/>
  <c r="AF471" i="3"/>
  <c r="AE471" i="3"/>
  <c r="AD471" i="3"/>
  <c r="AC471" i="3"/>
  <c r="AF470" i="3"/>
  <c r="AE470" i="3"/>
  <c r="AD470" i="3"/>
  <c r="AC470" i="3"/>
  <c r="AF469" i="3"/>
  <c r="AE469" i="3"/>
  <c r="AD469" i="3"/>
  <c r="AC469" i="3"/>
  <c r="AF468" i="3"/>
  <c r="AE468" i="3"/>
  <c r="AD468" i="3"/>
  <c r="AC468" i="3"/>
  <c r="AF467" i="3"/>
  <c r="AE467" i="3"/>
  <c r="AD467" i="3"/>
  <c r="AC467" i="3"/>
  <c r="AF466" i="3"/>
  <c r="AE466" i="3"/>
  <c r="AD466" i="3"/>
  <c r="AC466" i="3"/>
  <c r="AF465" i="3"/>
  <c r="AE465" i="3"/>
  <c r="AD465" i="3"/>
  <c r="AC465" i="3"/>
  <c r="AF464" i="3"/>
  <c r="AE464" i="3"/>
  <c r="AD464" i="3"/>
  <c r="AC464" i="3"/>
  <c r="AF463" i="3"/>
  <c r="AE463" i="3"/>
  <c r="AD463" i="3"/>
  <c r="AC463" i="3"/>
  <c r="AF462" i="3"/>
  <c r="AE462" i="3"/>
  <c r="AD462" i="3"/>
  <c r="AC462" i="3"/>
  <c r="AF461" i="3"/>
  <c r="AE461" i="3"/>
  <c r="AD461" i="3"/>
  <c r="AC461" i="3"/>
  <c r="AF460" i="3"/>
  <c r="AE460" i="3"/>
  <c r="AD460" i="3"/>
  <c r="AC460" i="3"/>
  <c r="AF459" i="3"/>
  <c r="AE459" i="3"/>
  <c r="AD459" i="3"/>
  <c r="AC459" i="3"/>
  <c r="AF458" i="3"/>
  <c r="AE458" i="3"/>
  <c r="AD458" i="3"/>
  <c r="AC458" i="3"/>
  <c r="AF457" i="3"/>
  <c r="AE457" i="3"/>
  <c r="AD457" i="3"/>
  <c r="AC457" i="3"/>
  <c r="AF456" i="3"/>
  <c r="AE456" i="3"/>
  <c r="AD456" i="3"/>
  <c r="AC456" i="3"/>
  <c r="AF455" i="3"/>
  <c r="AE455" i="3"/>
  <c r="AD455" i="3"/>
  <c r="AC455" i="3"/>
  <c r="AF454" i="3"/>
  <c r="AE454" i="3"/>
  <c r="AD454" i="3"/>
  <c r="AC454" i="3"/>
  <c r="AF453" i="3"/>
  <c r="AE453" i="3"/>
  <c r="AD453" i="3"/>
  <c r="AC453" i="3"/>
  <c r="AF452" i="3"/>
  <c r="AE452" i="3"/>
  <c r="AD452" i="3"/>
  <c r="AC452" i="3"/>
  <c r="AF450" i="3"/>
  <c r="AE450" i="3"/>
  <c r="AD450" i="3"/>
  <c r="AC450" i="3"/>
  <c r="AF449" i="3"/>
  <c r="AE449" i="3"/>
  <c r="AD449" i="3"/>
  <c r="AC449" i="3"/>
  <c r="AF448" i="3"/>
  <c r="AE448" i="3"/>
  <c r="AD448" i="3"/>
  <c r="AC448" i="3"/>
  <c r="AF447" i="3"/>
  <c r="AE447" i="3"/>
  <c r="AD447" i="3"/>
  <c r="AC447" i="3"/>
  <c r="AF446" i="3"/>
  <c r="AE446" i="3"/>
  <c r="AD446" i="3"/>
  <c r="AC446" i="3"/>
  <c r="AF445" i="3"/>
  <c r="AE445" i="3"/>
  <c r="AD445" i="3"/>
  <c r="AC445" i="3"/>
  <c r="AF444" i="3"/>
  <c r="AE444" i="3"/>
  <c r="AD444" i="3"/>
  <c r="AC444" i="3"/>
  <c r="AF442" i="3"/>
  <c r="AE442" i="3"/>
  <c r="AD442" i="3"/>
  <c r="AC442" i="3"/>
  <c r="AF441" i="3"/>
  <c r="AE441" i="3"/>
  <c r="AD441" i="3"/>
  <c r="AC441" i="3"/>
  <c r="AF439" i="3"/>
  <c r="AE439" i="3"/>
  <c r="AD439" i="3"/>
  <c r="AC439" i="3"/>
  <c r="AF437" i="3"/>
  <c r="AE437" i="3"/>
  <c r="AD437" i="3"/>
  <c r="AC437" i="3"/>
  <c r="AF436" i="3"/>
  <c r="AE436" i="3"/>
  <c r="AD436" i="3"/>
  <c r="AC436" i="3"/>
  <c r="AF435" i="3"/>
  <c r="AE435" i="3"/>
  <c r="AD435" i="3"/>
  <c r="AC435" i="3"/>
  <c r="AF434" i="3"/>
  <c r="AE434" i="3"/>
  <c r="AD434" i="3"/>
  <c r="AC434" i="3"/>
  <c r="AF433" i="3"/>
  <c r="AE433" i="3"/>
  <c r="AD433" i="3"/>
  <c r="AC433" i="3"/>
  <c r="AF432" i="3"/>
  <c r="AE432" i="3"/>
  <c r="AD432" i="3"/>
  <c r="AC432" i="3"/>
  <c r="AF431" i="3"/>
  <c r="AE431" i="3"/>
  <c r="AD431" i="3"/>
  <c r="AC431" i="3"/>
  <c r="AF430" i="3"/>
  <c r="AE430" i="3"/>
  <c r="AD430" i="3"/>
  <c r="AC430" i="3"/>
  <c r="AF429" i="3"/>
  <c r="AE429" i="3"/>
  <c r="AD429" i="3"/>
  <c r="AC429" i="3"/>
  <c r="AF428" i="3"/>
  <c r="AE428" i="3"/>
  <c r="AD428" i="3"/>
  <c r="AC428" i="3"/>
  <c r="AF427" i="3"/>
  <c r="AE427" i="3"/>
  <c r="AD427" i="3"/>
  <c r="AC427" i="3"/>
  <c r="AF426" i="3"/>
  <c r="AE426" i="3"/>
  <c r="AD426" i="3"/>
  <c r="AC426" i="3"/>
  <c r="AF425" i="3"/>
  <c r="AE425" i="3"/>
  <c r="AD425" i="3"/>
  <c r="AC425" i="3"/>
  <c r="AF424" i="3"/>
  <c r="AE424" i="3"/>
  <c r="AD424" i="3"/>
  <c r="AC424" i="3"/>
  <c r="AF423" i="3"/>
  <c r="AE423" i="3"/>
  <c r="AD423" i="3"/>
  <c r="AC423" i="3"/>
  <c r="AF422" i="3"/>
  <c r="AE422" i="3"/>
  <c r="AD422" i="3"/>
  <c r="AC422" i="3"/>
  <c r="AF421" i="3"/>
  <c r="AE421" i="3"/>
  <c r="AD421" i="3"/>
  <c r="AC421" i="3"/>
  <c r="AF420" i="3"/>
  <c r="AE420" i="3"/>
  <c r="AD420" i="3"/>
  <c r="AC420" i="3"/>
  <c r="AF418" i="3"/>
  <c r="AE418" i="3"/>
  <c r="AD418" i="3"/>
  <c r="AC418" i="3"/>
  <c r="AF417" i="3"/>
  <c r="AE417" i="3"/>
  <c r="AD417" i="3"/>
  <c r="AC417" i="3"/>
  <c r="AF416" i="3"/>
  <c r="AE416" i="3"/>
  <c r="AD416" i="3"/>
  <c r="AC416" i="3"/>
  <c r="AF415" i="3"/>
  <c r="AE415" i="3"/>
  <c r="AD415" i="3"/>
  <c r="AC415" i="3"/>
  <c r="AF414" i="3"/>
  <c r="AE414" i="3"/>
  <c r="AD414" i="3"/>
  <c r="AC414" i="3"/>
  <c r="AF413" i="3"/>
  <c r="AE413" i="3"/>
  <c r="AD413" i="3"/>
  <c r="AC413" i="3"/>
  <c r="AF412" i="3"/>
  <c r="AE412" i="3"/>
  <c r="AD412" i="3"/>
  <c r="AC412" i="3"/>
  <c r="AF411" i="3"/>
  <c r="AE411" i="3"/>
  <c r="AD411" i="3"/>
  <c r="AC411" i="3"/>
  <c r="AF410" i="3"/>
  <c r="AE410" i="3"/>
  <c r="AD410" i="3"/>
  <c r="AC410" i="3"/>
  <c r="AF409" i="3"/>
  <c r="AE409" i="3"/>
  <c r="AD409" i="3"/>
  <c r="AC409" i="3"/>
  <c r="AF408" i="3"/>
  <c r="AE408" i="3"/>
  <c r="AD408" i="3"/>
  <c r="AC408" i="3"/>
  <c r="AF407" i="3"/>
  <c r="AE407" i="3"/>
  <c r="AD407" i="3"/>
  <c r="AC407" i="3"/>
  <c r="AF406" i="3"/>
  <c r="AE406" i="3"/>
  <c r="AD406" i="3"/>
  <c r="AC406" i="3"/>
  <c r="AF405" i="3"/>
  <c r="AE405" i="3"/>
  <c r="AD405" i="3"/>
  <c r="AC405" i="3"/>
  <c r="AF404" i="3"/>
  <c r="AE404" i="3"/>
  <c r="AD404" i="3"/>
  <c r="AC404" i="3"/>
  <c r="AF403" i="3"/>
  <c r="AE403" i="3"/>
  <c r="AD403" i="3"/>
  <c r="AC403" i="3"/>
  <c r="AF402" i="3"/>
  <c r="AE402" i="3"/>
  <c r="AD402" i="3"/>
  <c r="AC402" i="3"/>
  <c r="AF401" i="3"/>
  <c r="AE401" i="3"/>
  <c r="AD401" i="3"/>
  <c r="AC401" i="3"/>
  <c r="AF400" i="3"/>
  <c r="AE400" i="3"/>
  <c r="AD400" i="3"/>
  <c r="AC400" i="3"/>
  <c r="AF399" i="3"/>
  <c r="AE399" i="3"/>
  <c r="AD399" i="3"/>
  <c r="AC399" i="3"/>
  <c r="AF398" i="3"/>
  <c r="AE398" i="3"/>
  <c r="AD398" i="3"/>
  <c r="AC398" i="3"/>
  <c r="AF397" i="3"/>
  <c r="AE397" i="3"/>
  <c r="AD397" i="3"/>
  <c r="AC397" i="3"/>
  <c r="AF396" i="3"/>
  <c r="AE396" i="3"/>
  <c r="AD396" i="3"/>
  <c r="AC396" i="3"/>
  <c r="AF395" i="3"/>
  <c r="AE395" i="3"/>
  <c r="AD395" i="3"/>
  <c r="AC395" i="3"/>
  <c r="AF394" i="3"/>
  <c r="AE394" i="3"/>
  <c r="AD394" i="3"/>
  <c r="AC394" i="3"/>
  <c r="AF393" i="3"/>
  <c r="AE393" i="3"/>
  <c r="AD393" i="3"/>
  <c r="AC393" i="3"/>
  <c r="AF392" i="3"/>
  <c r="AE392" i="3"/>
  <c r="AD392" i="3"/>
  <c r="AC392" i="3"/>
  <c r="AF391" i="3"/>
  <c r="AE391" i="3"/>
  <c r="AD391" i="3"/>
  <c r="AC391" i="3"/>
  <c r="AF390" i="3"/>
  <c r="AE390" i="3"/>
  <c r="AD390" i="3"/>
  <c r="AC390" i="3"/>
  <c r="AF389" i="3"/>
  <c r="AE389" i="3"/>
  <c r="AD389" i="3"/>
  <c r="AC389" i="3"/>
  <c r="AF388" i="3"/>
  <c r="AE388" i="3"/>
  <c r="AD388" i="3"/>
  <c r="AC388" i="3"/>
  <c r="AF387" i="3"/>
  <c r="AE387" i="3"/>
  <c r="AD387" i="3"/>
  <c r="AC387" i="3"/>
  <c r="AF386" i="3"/>
  <c r="AE386" i="3"/>
  <c r="AD386" i="3"/>
  <c r="AC386" i="3"/>
  <c r="AF384" i="3"/>
  <c r="AE384" i="3"/>
  <c r="AD384" i="3"/>
  <c r="AC384" i="3"/>
  <c r="AF383" i="3"/>
  <c r="AE383" i="3"/>
  <c r="AD383" i="3"/>
  <c r="AC383" i="3"/>
  <c r="AF381" i="3"/>
  <c r="AE381" i="3"/>
  <c r="AD381" i="3"/>
  <c r="AC381" i="3"/>
  <c r="AF380" i="3"/>
  <c r="AE380" i="3"/>
  <c r="AD380" i="3"/>
  <c r="AC380" i="3"/>
  <c r="AF379" i="3"/>
  <c r="AE379" i="3"/>
  <c r="AD379" i="3"/>
  <c r="AC379" i="3"/>
  <c r="AF378" i="3"/>
  <c r="AE378" i="3"/>
  <c r="AD378" i="3"/>
  <c r="AC378" i="3"/>
  <c r="AF377" i="3"/>
  <c r="AE377" i="3"/>
  <c r="AD377" i="3"/>
  <c r="AC377" i="3"/>
  <c r="AF376" i="3"/>
  <c r="AE376" i="3"/>
  <c r="AD376" i="3"/>
  <c r="AC376" i="3"/>
  <c r="AF375" i="3"/>
  <c r="AE375" i="3"/>
  <c r="AD375" i="3"/>
  <c r="AC375" i="3"/>
  <c r="AF374" i="3"/>
  <c r="AE374" i="3"/>
  <c r="AD374" i="3"/>
  <c r="AC374" i="3"/>
  <c r="AF372" i="3"/>
  <c r="AE372" i="3"/>
  <c r="AD372" i="3"/>
  <c r="AC372" i="3"/>
  <c r="AF371" i="3"/>
  <c r="AE371" i="3"/>
  <c r="AD371" i="3"/>
  <c r="AC371" i="3"/>
  <c r="AF370" i="3"/>
  <c r="AC370" i="3"/>
  <c r="AF368" i="3"/>
  <c r="AE368" i="3"/>
  <c r="AD368" i="3"/>
  <c r="AC368" i="3"/>
  <c r="AF367" i="3"/>
  <c r="AE367" i="3"/>
  <c r="AD367" i="3"/>
  <c r="AC367" i="3"/>
  <c r="AF366" i="3"/>
  <c r="AE366" i="3"/>
  <c r="AD366" i="3"/>
  <c r="AC366" i="3"/>
  <c r="AF365" i="3"/>
  <c r="AE365" i="3"/>
  <c r="AD365" i="3"/>
  <c r="AC365" i="3"/>
  <c r="AF364" i="3"/>
  <c r="AE364" i="3"/>
  <c r="AD364" i="3"/>
  <c r="AC364" i="3"/>
  <c r="AF363" i="3"/>
  <c r="AE363" i="3"/>
  <c r="AD363" i="3"/>
  <c r="AC363" i="3"/>
  <c r="AF362" i="3"/>
  <c r="AE362" i="3"/>
  <c r="AD362" i="3"/>
  <c r="AC362" i="3"/>
  <c r="AF360" i="3"/>
  <c r="AE360" i="3"/>
  <c r="AD360" i="3"/>
  <c r="AC360" i="3"/>
  <c r="AF359" i="3"/>
  <c r="AE359" i="3"/>
  <c r="AD359" i="3"/>
  <c r="AC359" i="3"/>
  <c r="AF358" i="3"/>
  <c r="AE358" i="3"/>
  <c r="AD358" i="3"/>
  <c r="AC358" i="3"/>
  <c r="AF357" i="3"/>
  <c r="AE357" i="3"/>
  <c r="AD357" i="3"/>
  <c r="AC357" i="3"/>
  <c r="AF355" i="3"/>
  <c r="AE355" i="3"/>
  <c r="AD355" i="3"/>
  <c r="AC355" i="3"/>
  <c r="AF354" i="3"/>
  <c r="AE354" i="3"/>
  <c r="AD354" i="3"/>
  <c r="AC354" i="3"/>
  <c r="AF353" i="3"/>
  <c r="AE353" i="3"/>
  <c r="AD353" i="3"/>
  <c r="AC353" i="3"/>
  <c r="AF351" i="3"/>
  <c r="AE351" i="3"/>
  <c r="AD351" i="3"/>
  <c r="AC351" i="3"/>
  <c r="AF350" i="3"/>
  <c r="AE350" i="3"/>
  <c r="AD350" i="3"/>
  <c r="AC350" i="3"/>
  <c r="AF349" i="3"/>
  <c r="AE349" i="3"/>
  <c r="AD349" i="3"/>
  <c r="AC349" i="3"/>
  <c r="AF348" i="3"/>
  <c r="AE348" i="3"/>
  <c r="AD348" i="3"/>
  <c r="AC348" i="3"/>
  <c r="AF347" i="3"/>
  <c r="AE347" i="3"/>
  <c r="AD347" i="3"/>
  <c r="AC347" i="3"/>
  <c r="AF346" i="3"/>
  <c r="AE346" i="3"/>
  <c r="AD346" i="3"/>
  <c r="AC346" i="3"/>
  <c r="AF344" i="3"/>
  <c r="AE344" i="3"/>
  <c r="AD344" i="3"/>
  <c r="AC344" i="3"/>
  <c r="AF343" i="3"/>
  <c r="AE343" i="3"/>
  <c r="AD343" i="3"/>
  <c r="AC343" i="3"/>
  <c r="AF342" i="3"/>
  <c r="AE342" i="3"/>
  <c r="AD342" i="3"/>
  <c r="AC342" i="3"/>
  <c r="AF340" i="3"/>
  <c r="AE340" i="3"/>
  <c r="AD340" i="3"/>
  <c r="AC340" i="3"/>
  <c r="AF339" i="3"/>
  <c r="AE339" i="3"/>
  <c r="AD339" i="3"/>
  <c r="AC339" i="3"/>
  <c r="AF337" i="3"/>
  <c r="AE337" i="3"/>
  <c r="AD337" i="3"/>
  <c r="AC337" i="3"/>
  <c r="AF336" i="3"/>
  <c r="AE336" i="3"/>
  <c r="AD336" i="3"/>
  <c r="AC336" i="3"/>
  <c r="AF335" i="3"/>
  <c r="AE335" i="3"/>
  <c r="AD335" i="3"/>
  <c r="AC335" i="3"/>
  <c r="AF334" i="3"/>
  <c r="AE334" i="3"/>
  <c r="AD334" i="3"/>
  <c r="AC334" i="3"/>
  <c r="AF333" i="3"/>
  <c r="AE333" i="3"/>
  <c r="AD333" i="3"/>
  <c r="AC333" i="3"/>
  <c r="AF332" i="3"/>
  <c r="AE332" i="3"/>
  <c r="AD332" i="3"/>
  <c r="AC332" i="3"/>
  <c r="AF331" i="3"/>
  <c r="AE331" i="3"/>
  <c r="AD331" i="3"/>
  <c r="AC331" i="3"/>
  <c r="AF330" i="3"/>
  <c r="AE330" i="3"/>
  <c r="AD330" i="3"/>
  <c r="AC330" i="3"/>
  <c r="AF329" i="3"/>
  <c r="AE329" i="3"/>
  <c r="AD329" i="3"/>
  <c r="AC329" i="3"/>
  <c r="AF328" i="3"/>
  <c r="AE328" i="3"/>
  <c r="AD328" i="3"/>
  <c r="AC328" i="3"/>
  <c r="AF327" i="3"/>
  <c r="AE327" i="3"/>
  <c r="AD327" i="3"/>
  <c r="AC327" i="3"/>
  <c r="AF326" i="3"/>
  <c r="AE326" i="3"/>
  <c r="AD326" i="3"/>
  <c r="AC326" i="3"/>
  <c r="AF325" i="3"/>
  <c r="AE325" i="3"/>
  <c r="AD325" i="3"/>
  <c r="AC325" i="3"/>
  <c r="AF324" i="3"/>
  <c r="AE324" i="3"/>
  <c r="AD324" i="3"/>
  <c r="AC324" i="3"/>
  <c r="AF323" i="3"/>
  <c r="AE323" i="3"/>
  <c r="AD323" i="3"/>
  <c r="AC323" i="3"/>
  <c r="AF322" i="3"/>
  <c r="AE322" i="3"/>
  <c r="AD322" i="3"/>
  <c r="AC322" i="3"/>
  <c r="AF321" i="3"/>
  <c r="AE321" i="3"/>
  <c r="AD321" i="3"/>
  <c r="AC321" i="3"/>
  <c r="AF320" i="3"/>
  <c r="AE320" i="3"/>
  <c r="AD320" i="3"/>
  <c r="AC320" i="3"/>
  <c r="AF319" i="3"/>
  <c r="AE319" i="3"/>
  <c r="AD319" i="3"/>
  <c r="AC319" i="3"/>
  <c r="AF318" i="3"/>
  <c r="AE318" i="3"/>
  <c r="AD318" i="3"/>
  <c r="AC318" i="3"/>
  <c r="AF317" i="3"/>
  <c r="AE317" i="3"/>
  <c r="AD317" i="3"/>
  <c r="AC317" i="3"/>
  <c r="AF316" i="3"/>
  <c r="AE316" i="3"/>
  <c r="AD316" i="3"/>
  <c r="AC316" i="3"/>
  <c r="AF315" i="3"/>
  <c r="AE315" i="3"/>
  <c r="AD315" i="3"/>
  <c r="AC315" i="3"/>
  <c r="AF314" i="3"/>
  <c r="AE314" i="3"/>
  <c r="AD314" i="3"/>
  <c r="AC314" i="3"/>
  <c r="AF313" i="3"/>
  <c r="AE313" i="3"/>
  <c r="AD313" i="3"/>
  <c r="AC313" i="3"/>
  <c r="AF312" i="3"/>
  <c r="AE312" i="3"/>
  <c r="AD312" i="3"/>
  <c r="AC312" i="3"/>
  <c r="AF311" i="3"/>
  <c r="AE311" i="3"/>
  <c r="AD311" i="3"/>
  <c r="AC311" i="3"/>
  <c r="AF310" i="3"/>
  <c r="AE310" i="3"/>
  <c r="AD310" i="3"/>
  <c r="AC310" i="3"/>
  <c r="AF309" i="3"/>
  <c r="AE309" i="3"/>
  <c r="AD309" i="3"/>
  <c r="AC309" i="3"/>
  <c r="AF307" i="3"/>
  <c r="AE307" i="3"/>
  <c r="AD307" i="3"/>
  <c r="AC307" i="3"/>
  <c r="AF306" i="3"/>
  <c r="AE306" i="3"/>
  <c r="AD306" i="3"/>
  <c r="AC306" i="3"/>
  <c r="AF305" i="3"/>
  <c r="AE305" i="3"/>
  <c r="AD305" i="3"/>
  <c r="AC305" i="3"/>
  <c r="AF304" i="3"/>
  <c r="AE304" i="3"/>
  <c r="AD304" i="3"/>
  <c r="AC304" i="3"/>
  <c r="AF303" i="3"/>
  <c r="AE303" i="3"/>
  <c r="AD303" i="3"/>
  <c r="AC303" i="3"/>
  <c r="AF302" i="3"/>
  <c r="AE302" i="3"/>
  <c r="AD302" i="3"/>
  <c r="AC302" i="3"/>
  <c r="AF301" i="3"/>
  <c r="AE301" i="3"/>
  <c r="AD301" i="3"/>
  <c r="AC301" i="3"/>
  <c r="AF300" i="3"/>
  <c r="AE300" i="3"/>
  <c r="AD300" i="3"/>
  <c r="AC300" i="3"/>
  <c r="AF299" i="3"/>
  <c r="AE299" i="3"/>
  <c r="AD299" i="3"/>
  <c r="AC299" i="3"/>
  <c r="AF298" i="3"/>
  <c r="AE298" i="3"/>
  <c r="AD298" i="3"/>
  <c r="AC298" i="3"/>
  <c r="AF297" i="3"/>
  <c r="AE297" i="3"/>
  <c r="AD297" i="3"/>
  <c r="AC297" i="3"/>
  <c r="AF296" i="3"/>
  <c r="AE296" i="3"/>
  <c r="AD296" i="3"/>
  <c r="AC296" i="3"/>
  <c r="AF295" i="3"/>
  <c r="AE295" i="3"/>
  <c r="AD295" i="3"/>
  <c r="AC295" i="3"/>
  <c r="AF294" i="3"/>
  <c r="AE294" i="3"/>
  <c r="AD294" i="3"/>
  <c r="AC294" i="3"/>
  <c r="AF293" i="3"/>
  <c r="AE293" i="3"/>
  <c r="AD293" i="3"/>
  <c r="AC293" i="3"/>
  <c r="AF292" i="3"/>
  <c r="AE292" i="3"/>
  <c r="AD292" i="3"/>
  <c r="AC292" i="3"/>
  <c r="AF291" i="3"/>
  <c r="AE291" i="3"/>
  <c r="AD291" i="3"/>
  <c r="AC291" i="3"/>
  <c r="AF290" i="3"/>
  <c r="AE290" i="3"/>
  <c r="AD290" i="3"/>
  <c r="AC290" i="3"/>
  <c r="AF289" i="3"/>
  <c r="AE289" i="3"/>
  <c r="AD289" i="3"/>
  <c r="AC289" i="3"/>
  <c r="AF288" i="3"/>
  <c r="AE288" i="3"/>
  <c r="AD288" i="3"/>
  <c r="AC288" i="3"/>
  <c r="AF287" i="3"/>
  <c r="AE287" i="3"/>
  <c r="AD287" i="3"/>
  <c r="AC287" i="3"/>
  <c r="AF286" i="3"/>
  <c r="AE286" i="3"/>
  <c r="AD286" i="3"/>
  <c r="AC286" i="3"/>
  <c r="AF285" i="3"/>
  <c r="AE285" i="3"/>
  <c r="AD285" i="3"/>
  <c r="AC285" i="3"/>
  <c r="AF284" i="3"/>
  <c r="AE284" i="3"/>
  <c r="AD284" i="3"/>
  <c r="AC284" i="3"/>
  <c r="AF283" i="3"/>
  <c r="AE283" i="3"/>
  <c r="AD283" i="3"/>
  <c r="AC283" i="3"/>
  <c r="AF282" i="3"/>
  <c r="AE282" i="3"/>
  <c r="AD282" i="3"/>
  <c r="AC282" i="3"/>
  <c r="AF281" i="3"/>
  <c r="AE281" i="3"/>
  <c r="AD281" i="3"/>
  <c r="AC281" i="3"/>
  <c r="AF280" i="3"/>
  <c r="AE280" i="3"/>
  <c r="AD280" i="3"/>
  <c r="AC280" i="3"/>
  <c r="AF278" i="3"/>
  <c r="AE278" i="3"/>
  <c r="AD278" i="3"/>
  <c r="AC278" i="3"/>
  <c r="AF277" i="3"/>
  <c r="AE277" i="3"/>
  <c r="AD277" i="3"/>
  <c r="AC277" i="3"/>
  <c r="AF275" i="3"/>
  <c r="AE275" i="3"/>
  <c r="AD275" i="3"/>
  <c r="AC275" i="3"/>
  <c r="AF274" i="3"/>
  <c r="AE274" i="3"/>
  <c r="AD274" i="3"/>
  <c r="AC274" i="3"/>
  <c r="AF273" i="3"/>
  <c r="AE273" i="3"/>
  <c r="AD273" i="3"/>
  <c r="AC273" i="3"/>
  <c r="AF272" i="3"/>
  <c r="AE272" i="3"/>
  <c r="AD272" i="3"/>
  <c r="AC272" i="3"/>
  <c r="AF271" i="3"/>
  <c r="AE271" i="3"/>
  <c r="AD271" i="3"/>
  <c r="AC271" i="3"/>
  <c r="AF270" i="3"/>
  <c r="AE270" i="3"/>
  <c r="AD270" i="3"/>
  <c r="AC270" i="3"/>
  <c r="AF269" i="3"/>
  <c r="AE269" i="3"/>
  <c r="AD269" i="3"/>
  <c r="AC269" i="3"/>
  <c r="AF268" i="3"/>
  <c r="AE268" i="3"/>
  <c r="AD268" i="3"/>
  <c r="AC268" i="3"/>
  <c r="AF267" i="3"/>
  <c r="AE267" i="3"/>
  <c r="AD267" i="3"/>
  <c r="AC267" i="3"/>
  <c r="AF266" i="3"/>
  <c r="AE266" i="3"/>
  <c r="AD266" i="3"/>
  <c r="AC266" i="3"/>
  <c r="AF265" i="3"/>
  <c r="AE265" i="3"/>
  <c r="AD265" i="3"/>
  <c r="AC265" i="3"/>
  <c r="AF263" i="3"/>
  <c r="AE263" i="3"/>
  <c r="AD263" i="3"/>
  <c r="AC263" i="3"/>
  <c r="AF262" i="3"/>
  <c r="AE262" i="3"/>
  <c r="AD262" i="3"/>
  <c r="AC262" i="3"/>
  <c r="AF261" i="3"/>
  <c r="AE261" i="3"/>
  <c r="AD261" i="3"/>
  <c r="AC261" i="3"/>
  <c r="AF260" i="3"/>
  <c r="AE260" i="3"/>
  <c r="AD260" i="3"/>
  <c r="AC260" i="3"/>
  <c r="AF259" i="3"/>
  <c r="AE259" i="3"/>
  <c r="AD259" i="3"/>
  <c r="AC259" i="3"/>
  <c r="AF258" i="3"/>
  <c r="AE258" i="3"/>
  <c r="AD258" i="3"/>
  <c r="AC258" i="3"/>
  <c r="AF257" i="3"/>
  <c r="AE257" i="3"/>
  <c r="AD257" i="3"/>
  <c r="AC257" i="3"/>
  <c r="AF256" i="3"/>
  <c r="AE256" i="3"/>
  <c r="AD256" i="3"/>
  <c r="AC256" i="3"/>
  <c r="AF254" i="3"/>
  <c r="AE254" i="3"/>
  <c r="AD254" i="3"/>
  <c r="AC254" i="3"/>
  <c r="AF253" i="3"/>
  <c r="AE253" i="3"/>
  <c r="AD253" i="3"/>
  <c r="AC253" i="3"/>
  <c r="AF252" i="3"/>
  <c r="AE252" i="3"/>
  <c r="AD252" i="3"/>
  <c r="AC252" i="3"/>
  <c r="AF251" i="3"/>
  <c r="AE251" i="3"/>
  <c r="AD251" i="3"/>
  <c r="AC251" i="3"/>
  <c r="AF250" i="3"/>
  <c r="AE250" i="3"/>
  <c r="AD250" i="3"/>
  <c r="AC250" i="3"/>
  <c r="AF249" i="3"/>
  <c r="AE249" i="3"/>
  <c r="AD249" i="3"/>
  <c r="AC249" i="3"/>
  <c r="AF248" i="3"/>
  <c r="AE248" i="3"/>
  <c r="AD248" i="3"/>
  <c r="AC248" i="3"/>
  <c r="AF247" i="3"/>
  <c r="AE247" i="3"/>
  <c r="AD247" i="3"/>
  <c r="AC247" i="3"/>
  <c r="AF246" i="3"/>
  <c r="AE246" i="3"/>
  <c r="AD246" i="3"/>
  <c r="AC246" i="3"/>
  <c r="AF245" i="3"/>
  <c r="AE245" i="3"/>
  <c r="AD245" i="3"/>
  <c r="AC245" i="3"/>
  <c r="AF244" i="3"/>
  <c r="AE244" i="3"/>
  <c r="AD244" i="3"/>
  <c r="AC244" i="3"/>
  <c r="AF243" i="3"/>
  <c r="AE243" i="3"/>
  <c r="AD243" i="3"/>
  <c r="AC243" i="3"/>
  <c r="AF242" i="3"/>
  <c r="AE242" i="3"/>
  <c r="AD242" i="3"/>
  <c r="AC242" i="3"/>
  <c r="AF241" i="3"/>
  <c r="AE241" i="3"/>
  <c r="AD241" i="3"/>
  <c r="AC241" i="3"/>
  <c r="AF240" i="3"/>
  <c r="AE240" i="3"/>
  <c r="AD240" i="3"/>
  <c r="AC240" i="3"/>
  <c r="AF239" i="3"/>
  <c r="AE239" i="3"/>
  <c r="AD239" i="3"/>
  <c r="AC239" i="3"/>
  <c r="AF238" i="3"/>
  <c r="AE238" i="3"/>
  <c r="AD238" i="3"/>
  <c r="AC238" i="3"/>
  <c r="AF236" i="3"/>
  <c r="AE236" i="3"/>
  <c r="AD236" i="3"/>
  <c r="AC236" i="3"/>
  <c r="AF235" i="3"/>
  <c r="AE235" i="3"/>
  <c r="AD235" i="3"/>
  <c r="AC235" i="3"/>
  <c r="AF234" i="3"/>
  <c r="AE234" i="3"/>
  <c r="AD234" i="3"/>
  <c r="AC234" i="3"/>
  <c r="AF233" i="3"/>
  <c r="AE233" i="3"/>
  <c r="AD233" i="3"/>
  <c r="AC233" i="3"/>
  <c r="AF232" i="3"/>
  <c r="AE232" i="3"/>
  <c r="AD232" i="3"/>
  <c r="AC232" i="3"/>
  <c r="AF230" i="3"/>
  <c r="AE230" i="3"/>
  <c r="AD230" i="3"/>
  <c r="AC230" i="3"/>
  <c r="AF229" i="3"/>
  <c r="AE229" i="3"/>
  <c r="AD229" i="3"/>
  <c r="AC229" i="3"/>
  <c r="AF228" i="3"/>
  <c r="AE228" i="3"/>
  <c r="AD228" i="3"/>
  <c r="AC228" i="3"/>
  <c r="AF227" i="3"/>
  <c r="AE227" i="3"/>
  <c r="AD227" i="3"/>
  <c r="AC227" i="3"/>
  <c r="AF226" i="3"/>
  <c r="AE226" i="3"/>
  <c r="AD226" i="3"/>
  <c r="AC226" i="3"/>
  <c r="AF225" i="3"/>
  <c r="AE225" i="3"/>
  <c r="AD225" i="3"/>
  <c r="AC225" i="3"/>
  <c r="AF224" i="3"/>
  <c r="AE224" i="3"/>
  <c r="AD224" i="3"/>
  <c r="AC224" i="3"/>
  <c r="AF223" i="3"/>
  <c r="AE223" i="3"/>
  <c r="AD223" i="3"/>
  <c r="AC223" i="3"/>
  <c r="AF222" i="3"/>
  <c r="AE222" i="3"/>
  <c r="AD222" i="3"/>
  <c r="AC222" i="3"/>
  <c r="AF221" i="3"/>
  <c r="AE221" i="3"/>
  <c r="AD221" i="3"/>
  <c r="AC221" i="3"/>
  <c r="AF220" i="3"/>
  <c r="AE220" i="3"/>
  <c r="AD220" i="3"/>
  <c r="AC220" i="3"/>
  <c r="AF219" i="3"/>
  <c r="AE219" i="3"/>
  <c r="AD219" i="3"/>
  <c r="AC219" i="3"/>
  <c r="AF218" i="3"/>
  <c r="AE218" i="3"/>
  <c r="AD218" i="3"/>
  <c r="AC218" i="3"/>
  <c r="AF217" i="3"/>
  <c r="AE217" i="3"/>
  <c r="AD217" i="3"/>
  <c r="AC217" i="3"/>
  <c r="AF216" i="3"/>
  <c r="AE216" i="3"/>
  <c r="AD216" i="3"/>
  <c r="AC216" i="3"/>
  <c r="AF215" i="3"/>
  <c r="AE215" i="3"/>
  <c r="AD215" i="3"/>
  <c r="AC215" i="3"/>
  <c r="AF214" i="3"/>
  <c r="AE214" i="3"/>
  <c r="AD214" i="3"/>
  <c r="AC214" i="3"/>
  <c r="AF213" i="3"/>
  <c r="AE213" i="3"/>
  <c r="AD213" i="3"/>
  <c r="AC213" i="3"/>
  <c r="AF212" i="3"/>
  <c r="AE212" i="3"/>
  <c r="AD212" i="3"/>
  <c r="AC212" i="3"/>
  <c r="AF211" i="3"/>
  <c r="AE211" i="3"/>
  <c r="AD211" i="3"/>
  <c r="AC211" i="3"/>
  <c r="AF210" i="3"/>
  <c r="AE210" i="3"/>
  <c r="AD210" i="3"/>
  <c r="AC210" i="3"/>
  <c r="AF209" i="3"/>
  <c r="AE209" i="3"/>
  <c r="AD209" i="3"/>
  <c r="AC209" i="3"/>
  <c r="AF208" i="3"/>
  <c r="AE208" i="3"/>
  <c r="AD208" i="3"/>
  <c r="AC208" i="3"/>
  <c r="AF207" i="3"/>
  <c r="AE207" i="3"/>
  <c r="AD207" i="3"/>
  <c r="AC207" i="3"/>
  <c r="AF206" i="3"/>
  <c r="AE206" i="3"/>
  <c r="AD206" i="3"/>
  <c r="AC206" i="3"/>
  <c r="AF204" i="3"/>
  <c r="AE204" i="3"/>
  <c r="AD204" i="3"/>
  <c r="AC204" i="3"/>
  <c r="AF202" i="3"/>
  <c r="AE202" i="3"/>
  <c r="AD202" i="3"/>
  <c r="AC202" i="3"/>
  <c r="AF201" i="3"/>
  <c r="AE201" i="3"/>
  <c r="AD201" i="3"/>
  <c r="AC201" i="3"/>
  <c r="AF200" i="3"/>
  <c r="AE200" i="3"/>
  <c r="AD200" i="3"/>
  <c r="AC200" i="3"/>
  <c r="AF199" i="3"/>
  <c r="AE199" i="3"/>
  <c r="AD199" i="3"/>
  <c r="AC199" i="3"/>
  <c r="AF198" i="3"/>
  <c r="AE198" i="3"/>
  <c r="AD198" i="3"/>
  <c r="AC198" i="3"/>
  <c r="AF196" i="3"/>
  <c r="AE196" i="3"/>
  <c r="AD196" i="3"/>
  <c r="AC196" i="3"/>
  <c r="AF194" i="3"/>
  <c r="AE194" i="3"/>
  <c r="AD194" i="3"/>
  <c r="AC194" i="3"/>
  <c r="AF193" i="3"/>
  <c r="AE193" i="3"/>
  <c r="AD193" i="3"/>
  <c r="AC193" i="3"/>
  <c r="AF192" i="3"/>
  <c r="AE192" i="3"/>
  <c r="AD192" i="3"/>
  <c r="AC192" i="3"/>
  <c r="AF191" i="3"/>
  <c r="AE191" i="3"/>
  <c r="AD191" i="3"/>
  <c r="AC191" i="3"/>
  <c r="AF189" i="3"/>
  <c r="AE189" i="3"/>
  <c r="AD189" i="3"/>
  <c r="AC189" i="3"/>
  <c r="AF188" i="3"/>
  <c r="AE188" i="3"/>
  <c r="AD188" i="3"/>
  <c r="AC188" i="3"/>
  <c r="AF187" i="3"/>
  <c r="AE187" i="3"/>
  <c r="AD187" i="3"/>
  <c r="AC187" i="3"/>
  <c r="AF186" i="3"/>
  <c r="AE186" i="3"/>
  <c r="AD186" i="3"/>
  <c r="AC186" i="3"/>
  <c r="AF185" i="3"/>
  <c r="AE185" i="3"/>
  <c r="AD185" i="3"/>
  <c r="AC185" i="3"/>
  <c r="AF184" i="3"/>
  <c r="AE184" i="3"/>
  <c r="AD184" i="3"/>
  <c r="AC184" i="3"/>
  <c r="AF182" i="3"/>
  <c r="AE182" i="3"/>
  <c r="AD182" i="3"/>
  <c r="AC182" i="3"/>
  <c r="AF181" i="3"/>
  <c r="AE181" i="3"/>
  <c r="AD181" i="3"/>
  <c r="AC181" i="3"/>
  <c r="AF179" i="3"/>
  <c r="AE179" i="3"/>
  <c r="AD179" i="3"/>
  <c r="AC179" i="3"/>
  <c r="AF177" i="3"/>
  <c r="AE177" i="3"/>
  <c r="AD177" i="3"/>
  <c r="AC177" i="3"/>
  <c r="AF175" i="3"/>
  <c r="AE175" i="3"/>
  <c r="AD175" i="3"/>
  <c r="AC175" i="3"/>
  <c r="AF174" i="3"/>
  <c r="AE174" i="3"/>
  <c r="AD174" i="3"/>
  <c r="AC174" i="3"/>
  <c r="AF173" i="3"/>
  <c r="AE173" i="3"/>
  <c r="AD173" i="3"/>
  <c r="AC173" i="3"/>
  <c r="AF172" i="3"/>
  <c r="AE172" i="3"/>
  <c r="AD172" i="3"/>
  <c r="AC172" i="3"/>
  <c r="AF170" i="3"/>
  <c r="AE170" i="3"/>
  <c r="AD170" i="3"/>
  <c r="AC170" i="3"/>
  <c r="AF169" i="3"/>
  <c r="AE169" i="3"/>
  <c r="AD169" i="3"/>
  <c r="AC169" i="3"/>
  <c r="AF168" i="3"/>
  <c r="AE168" i="3"/>
  <c r="AD168" i="3"/>
  <c r="AC168" i="3"/>
  <c r="AF166" i="3"/>
  <c r="AE166" i="3"/>
  <c r="AD166" i="3"/>
  <c r="AC166" i="3"/>
  <c r="AF164" i="3"/>
  <c r="AE164" i="3"/>
  <c r="AD164" i="3"/>
  <c r="AC164" i="3"/>
  <c r="AF163" i="3"/>
  <c r="AE163" i="3"/>
  <c r="AD163" i="3"/>
  <c r="AC163" i="3"/>
  <c r="AF162" i="3"/>
  <c r="AE162" i="3"/>
  <c r="AD162" i="3"/>
  <c r="AC162" i="3"/>
  <c r="AF161" i="3"/>
  <c r="AE161" i="3"/>
  <c r="AD161" i="3"/>
  <c r="AC161" i="3"/>
  <c r="AF160" i="3"/>
  <c r="AE160" i="3"/>
  <c r="AD160" i="3"/>
  <c r="AC160" i="3"/>
  <c r="AF159" i="3"/>
  <c r="AE159" i="3"/>
  <c r="AD159" i="3"/>
  <c r="AC159" i="3"/>
  <c r="AF158" i="3"/>
  <c r="AE158" i="3"/>
  <c r="AD158" i="3"/>
  <c r="AC158" i="3"/>
  <c r="AF156" i="3"/>
  <c r="AE156" i="3"/>
  <c r="AD156" i="3"/>
  <c r="AC156" i="3"/>
  <c r="AF154" i="3"/>
  <c r="AE154" i="3"/>
  <c r="AD154" i="3"/>
  <c r="AC154" i="3"/>
  <c r="AF153" i="3"/>
  <c r="AE153" i="3"/>
  <c r="AD153" i="3"/>
  <c r="AC153" i="3"/>
  <c r="AF152" i="3"/>
  <c r="AE152" i="3"/>
  <c r="AD152" i="3"/>
  <c r="AC152" i="3"/>
  <c r="AF150" i="3"/>
  <c r="AE150" i="3"/>
  <c r="AD150" i="3"/>
  <c r="AC150" i="3"/>
  <c r="AF149" i="3"/>
  <c r="AE149" i="3"/>
  <c r="AD149" i="3"/>
  <c r="AC149" i="3"/>
  <c r="AF148" i="3"/>
  <c r="AE148" i="3"/>
  <c r="AD148" i="3"/>
  <c r="AC148" i="3"/>
  <c r="AF147" i="3"/>
  <c r="AE147" i="3"/>
  <c r="AD147" i="3"/>
  <c r="AC147" i="3"/>
  <c r="AF146" i="3"/>
  <c r="AE146" i="3"/>
  <c r="AD146" i="3"/>
  <c r="AC146" i="3"/>
  <c r="AF145" i="3"/>
  <c r="AE145" i="3"/>
  <c r="AD145" i="3"/>
  <c r="AC145" i="3"/>
  <c r="AF144" i="3"/>
  <c r="AE144" i="3"/>
  <c r="AD144" i="3"/>
  <c r="AC144" i="3"/>
  <c r="AF143" i="3"/>
  <c r="AE143" i="3"/>
  <c r="AD143" i="3"/>
  <c r="AC143" i="3"/>
  <c r="AF142" i="3"/>
  <c r="AE142" i="3"/>
  <c r="AD142" i="3"/>
  <c r="AC142" i="3"/>
  <c r="AF141" i="3"/>
  <c r="AE141" i="3"/>
  <c r="AD141" i="3"/>
  <c r="AC141" i="3"/>
  <c r="AF140" i="3"/>
  <c r="AE140" i="3"/>
  <c r="AD140" i="3"/>
  <c r="AC140" i="3"/>
  <c r="AF139" i="3"/>
  <c r="AE139" i="3"/>
  <c r="AD139" i="3"/>
  <c r="AC139" i="3"/>
  <c r="AF137" i="3"/>
  <c r="AE137" i="3"/>
  <c r="AD137" i="3"/>
  <c r="AC137" i="3"/>
  <c r="AF135" i="3"/>
  <c r="AE135" i="3"/>
  <c r="AD135" i="3"/>
  <c r="AC135" i="3"/>
  <c r="AF134" i="3"/>
  <c r="AE134" i="3"/>
  <c r="AD134" i="3"/>
  <c r="AC134" i="3"/>
  <c r="AF133" i="3"/>
  <c r="AE133" i="3"/>
  <c r="AD133" i="3"/>
  <c r="AC133" i="3"/>
  <c r="AF131" i="3"/>
  <c r="AE131" i="3"/>
  <c r="AD131" i="3"/>
  <c r="AC131" i="3"/>
  <c r="AF130" i="3"/>
  <c r="AE130" i="3"/>
  <c r="AD130" i="3"/>
  <c r="AC130" i="3"/>
  <c r="AF129" i="3"/>
  <c r="AE129" i="3"/>
  <c r="AD129" i="3"/>
  <c r="AC129" i="3"/>
  <c r="AF127" i="3"/>
  <c r="AE127" i="3"/>
  <c r="AD127" i="3"/>
  <c r="AC127" i="3"/>
  <c r="AF126" i="3"/>
  <c r="AE126" i="3"/>
  <c r="AD126" i="3"/>
  <c r="AC126" i="3"/>
  <c r="AF124" i="3"/>
  <c r="AE124" i="3"/>
  <c r="AD124" i="3"/>
  <c r="AC124" i="3"/>
  <c r="AF123" i="3"/>
  <c r="AE123" i="3"/>
  <c r="AD123" i="3"/>
  <c r="AC123" i="3"/>
  <c r="AF122" i="3"/>
  <c r="AE122" i="3"/>
  <c r="AD122" i="3"/>
  <c r="AC122" i="3"/>
  <c r="AF121" i="3"/>
  <c r="AE121" i="3"/>
  <c r="AD121" i="3"/>
  <c r="AC121" i="3"/>
  <c r="AF120" i="3"/>
  <c r="AE120" i="3"/>
  <c r="AD120" i="3"/>
  <c r="AC120" i="3"/>
  <c r="AF119" i="3"/>
  <c r="AE119" i="3"/>
  <c r="AD119" i="3"/>
  <c r="AC119" i="3"/>
  <c r="AF117" i="3"/>
  <c r="AE117" i="3"/>
  <c r="AD117" i="3"/>
  <c r="AC117" i="3"/>
  <c r="AF115" i="3"/>
  <c r="AE115" i="3"/>
  <c r="AD115" i="3"/>
  <c r="AC115" i="3"/>
  <c r="AF114" i="3"/>
  <c r="AE114" i="3"/>
  <c r="AD114" i="3"/>
  <c r="AC114" i="3"/>
  <c r="AF113" i="3"/>
  <c r="AE113" i="3"/>
  <c r="AD113" i="3"/>
  <c r="AC113" i="3"/>
  <c r="AF111" i="3"/>
  <c r="AE111" i="3"/>
  <c r="AD111" i="3"/>
  <c r="AC111" i="3"/>
  <c r="AF110" i="3"/>
  <c r="AE110" i="3"/>
  <c r="AD110" i="3"/>
  <c r="AC110" i="3"/>
  <c r="AF109" i="3"/>
  <c r="AE109" i="3"/>
  <c r="AD109" i="3"/>
  <c r="AC109" i="3"/>
  <c r="AE108" i="3"/>
  <c r="AD108" i="3"/>
  <c r="AC108" i="3"/>
  <c r="AF107" i="3"/>
  <c r="AE107" i="3"/>
  <c r="AD107" i="3"/>
  <c r="AC107" i="3"/>
  <c r="AF106" i="3"/>
  <c r="AE106" i="3"/>
  <c r="AD106" i="3"/>
  <c r="AC106" i="3"/>
  <c r="AF105" i="3"/>
  <c r="AE105" i="3"/>
  <c r="AD105" i="3"/>
  <c r="AC105" i="3"/>
  <c r="AF104" i="3"/>
  <c r="AE104" i="3"/>
  <c r="AD104" i="3"/>
  <c r="AC104" i="3"/>
  <c r="AE103" i="3"/>
  <c r="AD103" i="3"/>
  <c r="AC103" i="3"/>
  <c r="AF102" i="3"/>
  <c r="AE102" i="3"/>
  <c r="AD102" i="3"/>
  <c r="AC102" i="3"/>
  <c r="AF101" i="3"/>
  <c r="AE101" i="3"/>
  <c r="AD101" i="3"/>
  <c r="AC101" i="3"/>
  <c r="AF100" i="3"/>
  <c r="AE100" i="3"/>
  <c r="AD100" i="3"/>
  <c r="AC100" i="3"/>
  <c r="AF99" i="3"/>
  <c r="AE99" i="3"/>
  <c r="AD99" i="3"/>
  <c r="AC99" i="3"/>
  <c r="AE98" i="3"/>
  <c r="AD98" i="3"/>
  <c r="AC98" i="3"/>
  <c r="AF97" i="3"/>
  <c r="AE97" i="3"/>
  <c r="AD97" i="3"/>
  <c r="AC97" i="3"/>
  <c r="AE96" i="3"/>
  <c r="AD96" i="3"/>
  <c r="AC96" i="3"/>
  <c r="AF95" i="3"/>
  <c r="AE95" i="3"/>
  <c r="AD95" i="3"/>
  <c r="AC95" i="3"/>
  <c r="AF94" i="3"/>
  <c r="AE94" i="3"/>
  <c r="AD94" i="3"/>
  <c r="AC94" i="3"/>
  <c r="AF93" i="3"/>
  <c r="AE93" i="3"/>
  <c r="AD93" i="3"/>
  <c r="AC93" i="3"/>
  <c r="AF92" i="3"/>
  <c r="AE92" i="3"/>
  <c r="AD92" i="3"/>
  <c r="AC92" i="3"/>
  <c r="AF90" i="3"/>
  <c r="AE90" i="3"/>
  <c r="AD90" i="3"/>
  <c r="AC90" i="3"/>
  <c r="AF88" i="3"/>
  <c r="AE88" i="3"/>
  <c r="AD88" i="3"/>
  <c r="AC88" i="3"/>
  <c r="AF87" i="3"/>
  <c r="AE87" i="3"/>
  <c r="AD87" i="3"/>
  <c r="AC87" i="3"/>
  <c r="AF86" i="3"/>
  <c r="AE86" i="3"/>
  <c r="AD86" i="3"/>
  <c r="AC86" i="3"/>
  <c r="AF85" i="3"/>
  <c r="AE85" i="3"/>
  <c r="AD85" i="3"/>
  <c r="AC85" i="3"/>
  <c r="AF84" i="3"/>
  <c r="AE84" i="3"/>
  <c r="AD84" i="3"/>
  <c r="AC84" i="3"/>
  <c r="AF82" i="3"/>
  <c r="AE82" i="3"/>
  <c r="AD82" i="3"/>
  <c r="AC82" i="3"/>
  <c r="AF81" i="3"/>
  <c r="AE81" i="3"/>
  <c r="AD81" i="3"/>
  <c r="AC81" i="3"/>
  <c r="AF80" i="3"/>
  <c r="AE80" i="3"/>
  <c r="AD80" i="3"/>
  <c r="AC80" i="3"/>
  <c r="AF79" i="3"/>
  <c r="AE79" i="3"/>
  <c r="AD79" i="3"/>
  <c r="AC79" i="3"/>
  <c r="AF78" i="3"/>
  <c r="AE78" i="3"/>
  <c r="AD78" i="3"/>
  <c r="AC78" i="3"/>
  <c r="AF77" i="3"/>
  <c r="AE77" i="3"/>
  <c r="AD77" i="3"/>
  <c r="AC77" i="3"/>
  <c r="AF76" i="3"/>
  <c r="AE76" i="3"/>
  <c r="AD76" i="3"/>
  <c r="AC76" i="3"/>
  <c r="AF75" i="3"/>
  <c r="AE75" i="3"/>
  <c r="AD75" i="3"/>
  <c r="AC75" i="3"/>
  <c r="AF74" i="3"/>
  <c r="AE74" i="3"/>
  <c r="AD74" i="3"/>
  <c r="AC74" i="3"/>
  <c r="AF73" i="3"/>
  <c r="AE73" i="3"/>
  <c r="AD73" i="3"/>
  <c r="AC73" i="3"/>
  <c r="AF72" i="3"/>
  <c r="AE72" i="3"/>
  <c r="AD72" i="3"/>
  <c r="AC72" i="3"/>
  <c r="AF71" i="3"/>
  <c r="AE71" i="3"/>
  <c r="AD71" i="3"/>
  <c r="AC71" i="3"/>
  <c r="AF70" i="3"/>
  <c r="AE70" i="3"/>
  <c r="AD70" i="3"/>
  <c r="AC70" i="3"/>
  <c r="AF69" i="3"/>
  <c r="AE69" i="3"/>
  <c r="AD69" i="3"/>
  <c r="AC69" i="3"/>
  <c r="AF68" i="3"/>
  <c r="AE68" i="3"/>
  <c r="AD68" i="3"/>
  <c r="AC68" i="3"/>
  <c r="AF66" i="3"/>
  <c r="AE66" i="3"/>
  <c r="AD66" i="3"/>
  <c r="AC66" i="3"/>
  <c r="AF64" i="3"/>
  <c r="AE64" i="3"/>
  <c r="AD64" i="3"/>
  <c r="AC64" i="3"/>
  <c r="AF62" i="3"/>
  <c r="AE62" i="3"/>
  <c r="AD62" i="3"/>
  <c r="AC62" i="3"/>
  <c r="AF61" i="3"/>
  <c r="AE61" i="3"/>
  <c r="AD61" i="3"/>
  <c r="AC61" i="3"/>
  <c r="AF60" i="3"/>
  <c r="AE60" i="3"/>
  <c r="AD60" i="3"/>
  <c r="AC60" i="3"/>
  <c r="AF58" i="3"/>
  <c r="AE58" i="3"/>
  <c r="AD58" i="3"/>
  <c r="AC58" i="3"/>
  <c r="AF56" i="3"/>
  <c r="AE56" i="3"/>
  <c r="AD56" i="3"/>
  <c r="AC56" i="3"/>
  <c r="AF54" i="3"/>
  <c r="AE54" i="3"/>
  <c r="AD54" i="3"/>
  <c r="AC54" i="3"/>
  <c r="AF53" i="3"/>
  <c r="AE53" i="3"/>
  <c r="AD53" i="3"/>
  <c r="AC53" i="3"/>
  <c r="AF51" i="3"/>
  <c r="AE51" i="3"/>
  <c r="AD51" i="3"/>
  <c r="AC51" i="3"/>
  <c r="AF50" i="3"/>
  <c r="AE50" i="3"/>
  <c r="AD50" i="3"/>
  <c r="AC50" i="3"/>
  <c r="AF49" i="3"/>
  <c r="AE49" i="3"/>
  <c r="AD49" i="3"/>
  <c r="AC49" i="3"/>
  <c r="AF47" i="3"/>
  <c r="AE47" i="3"/>
  <c r="AD47" i="3"/>
  <c r="AC47" i="3"/>
  <c r="AF46" i="3"/>
  <c r="AE46" i="3"/>
  <c r="AD46" i="3"/>
  <c r="AC46" i="3"/>
  <c r="AF45" i="3"/>
  <c r="AE45" i="3"/>
  <c r="AD45" i="3"/>
  <c r="AC45" i="3"/>
  <c r="AF43" i="3"/>
  <c r="AE43" i="3"/>
  <c r="AD43" i="3"/>
  <c r="AC43" i="3"/>
  <c r="AF42" i="3"/>
  <c r="AE42" i="3"/>
  <c r="AD42" i="3"/>
  <c r="AC42" i="3"/>
  <c r="AF41" i="3"/>
  <c r="AE41" i="3"/>
  <c r="AD41" i="3"/>
  <c r="AC41" i="3"/>
  <c r="AF39" i="3"/>
  <c r="AE39" i="3"/>
  <c r="AD39" i="3"/>
  <c r="AC39" i="3"/>
  <c r="AF38" i="3"/>
  <c r="AE38" i="3"/>
  <c r="AD38" i="3"/>
  <c r="AC38" i="3"/>
  <c r="AF37" i="3"/>
  <c r="AE37" i="3"/>
  <c r="AD37" i="3"/>
  <c r="AC37" i="3"/>
  <c r="AF36" i="3"/>
  <c r="AE36" i="3"/>
  <c r="AD36" i="3"/>
  <c r="AC36" i="3"/>
  <c r="AF35" i="3"/>
  <c r="AE35" i="3"/>
  <c r="AD35" i="3"/>
  <c r="AC35" i="3"/>
  <c r="AF34" i="3"/>
  <c r="AE34" i="3"/>
  <c r="AD34" i="3"/>
  <c r="AC34" i="3"/>
  <c r="AF33" i="3"/>
  <c r="AE33" i="3"/>
  <c r="AD33" i="3"/>
  <c r="AC33" i="3"/>
  <c r="AF32" i="3"/>
  <c r="AE32" i="3"/>
  <c r="AD32" i="3"/>
  <c r="AC32" i="3"/>
  <c r="AF31" i="3"/>
  <c r="AE31" i="3"/>
  <c r="AD31" i="3"/>
  <c r="AC31" i="3"/>
  <c r="AF30" i="3"/>
  <c r="AE30" i="3"/>
  <c r="AD30" i="3"/>
  <c r="AC30" i="3"/>
  <c r="AF29" i="3"/>
  <c r="AE29" i="3"/>
  <c r="AD29" i="3"/>
  <c r="AC29" i="3"/>
  <c r="AF28" i="3"/>
  <c r="AE28" i="3"/>
  <c r="AD28" i="3"/>
  <c r="AC28" i="3"/>
  <c r="AF27" i="3"/>
  <c r="AE27" i="3"/>
  <c r="AD27" i="3"/>
  <c r="AC27" i="3"/>
  <c r="AF26" i="3"/>
  <c r="AE26" i="3"/>
  <c r="AD26" i="3"/>
  <c r="AC26" i="3"/>
  <c r="AF25" i="3"/>
  <c r="AE25" i="3"/>
  <c r="AD25" i="3"/>
  <c r="AC25" i="3"/>
  <c r="AF24" i="3"/>
  <c r="AE24" i="3"/>
  <c r="AD24" i="3"/>
  <c r="AC24" i="3"/>
  <c r="AF23" i="3"/>
  <c r="AE23" i="3"/>
  <c r="AD23" i="3"/>
  <c r="AC23" i="3"/>
  <c r="AF21" i="3"/>
  <c r="AE21" i="3"/>
  <c r="AD21" i="3"/>
  <c r="AC21" i="3"/>
  <c r="AF20" i="3"/>
  <c r="AE20" i="3"/>
  <c r="AD20" i="3"/>
  <c r="AC20" i="3"/>
  <c r="AF19" i="3"/>
  <c r="AE19" i="3"/>
  <c r="AD19" i="3"/>
  <c r="AD641" i="3" s="1"/>
  <c r="AC19" i="3"/>
  <c r="AF18" i="3"/>
  <c r="AE18" i="3"/>
  <c r="AD18" i="3"/>
  <c r="AC18" i="3"/>
  <c r="AF17" i="3"/>
  <c r="AE17" i="3"/>
  <c r="AD17" i="3"/>
  <c r="AC17" i="3"/>
  <c r="AF16" i="3"/>
  <c r="AE16" i="3"/>
  <c r="AD16" i="3"/>
  <c r="AC16" i="3"/>
  <c r="AF14" i="3"/>
  <c r="AE14" i="3"/>
  <c r="AD14" i="3"/>
  <c r="AC14" i="3"/>
  <c r="AF13" i="3"/>
  <c r="AE13" i="3"/>
  <c r="AD13" i="3"/>
  <c r="AC13" i="3"/>
  <c r="AF12" i="3"/>
  <c r="AE12" i="3"/>
  <c r="AE641" i="3" s="1"/>
  <c r="AD12" i="3"/>
  <c r="AC12" i="3"/>
  <c r="AF11" i="3"/>
  <c r="AE11" i="3"/>
  <c r="AD11" i="3"/>
  <c r="AC11" i="3"/>
  <c r="AF9" i="3"/>
  <c r="AE9" i="3"/>
  <c r="AD9" i="3"/>
  <c r="AC9" i="3"/>
  <c r="AF7" i="3"/>
  <c r="AE7" i="3"/>
  <c r="AD7" i="3"/>
  <c r="AC7" i="3"/>
  <c r="AF6" i="3"/>
  <c r="AE6" i="3"/>
  <c r="AD6" i="3"/>
  <c r="AC6" i="3"/>
  <c r="AF5" i="3"/>
  <c r="AF641" i="3" s="1"/>
  <c r="AE5" i="3"/>
  <c r="AD5" i="3"/>
  <c r="AC5" i="3"/>
  <c r="AC641" i="3" l="1"/>
  <c r="C19" i="10"/>
  <c r="X53" i="6"/>
  <c r="W53" i="6"/>
  <c r="AF99" i="5"/>
  <c r="AC99" i="5"/>
  <c r="AF354" i="4"/>
  <c r="AC354" i="4"/>
  <c r="D11" i="10"/>
  <c r="D23" i="10" s="1"/>
  <c r="C11" i="10"/>
  <c r="C23" i="10" s="1"/>
  <c r="Y53" i="6"/>
  <c r="Z53" i="6"/>
  <c r="L36" i="2"/>
  <c r="C9" i="10" s="1"/>
  <c r="AB36" i="2"/>
  <c r="E9" i="10" s="1"/>
  <c r="L178" i="1"/>
  <c r="C7" i="10" s="1"/>
  <c r="R178" i="1"/>
  <c r="D7" i="10" s="1"/>
  <c r="W178" i="1"/>
  <c r="AF35" i="2"/>
  <c r="AC35" i="2"/>
  <c r="AF34" i="2"/>
  <c r="AC34" i="2"/>
  <c r="AF33" i="2"/>
  <c r="AC33" i="2"/>
  <c r="AF32" i="2"/>
  <c r="AC32" i="2"/>
  <c r="AF31" i="2"/>
  <c r="AC31" i="2"/>
  <c r="AF30" i="2"/>
  <c r="AC30" i="2"/>
  <c r="AF29" i="2"/>
  <c r="AC29" i="2"/>
  <c r="AF28" i="2"/>
  <c r="AC28" i="2"/>
  <c r="AF27" i="2"/>
  <c r="AC27" i="2"/>
  <c r="AF26" i="2"/>
  <c r="AC26" i="2"/>
  <c r="AF25" i="2"/>
  <c r="AC25" i="2"/>
  <c r="AF24" i="2"/>
  <c r="AC24" i="2"/>
  <c r="AF23" i="2"/>
  <c r="AC23" i="2"/>
  <c r="AF22" i="2"/>
  <c r="AC22" i="2"/>
  <c r="AF21" i="2"/>
  <c r="AC21" i="2"/>
  <c r="AF20" i="2"/>
  <c r="AC20" i="2"/>
  <c r="AF19" i="2"/>
  <c r="AC19" i="2"/>
  <c r="AF18" i="2"/>
  <c r="AC18" i="2"/>
  <c r="AF17" i="2"/>
  <c r="AC17" i="2"/>
  <c r="AF16" i="2"/>
  <c r="AC16" i="2"/>
  <c r="AF15" i="2"/>
  <c r="AC15" i="2"/>
  <c r="AF14" i="2"/>
  <c r="AC14" i="2"/>
  <c r="AF13" i="2"/>
  <c r="AC13" i="2"/>
  <c r="AF12" i="2"/>
  <c r="AC12" i="2"/>
  <c r="AF11" i="2"/>
  <c r="AC11" i="2"/>
  <c r="AF10" i="2"/>
  <c r="AC10" i="2"/>
  <c r="AF9" i="2"/>
  <c r="AC9" i="2"/>
  <c r="D6" i="8" l="1"/>
  <c r="AF36" i="2"/>
  <c r="AC36" i="2"/>
  <c r="AB178" i="1"/>
  <c r="E7" i="10" s="1"/>
  <c r="E23" i="10" s="1"/>
  <c r="F23" i="10" s="1"/>
  <c r="AF177" i="1"/>
  <c r="AE177" i="1"/>
  <c r="AD177" i="1"/>
  <c r="AC177" i="1"/>
  <c r="AC178" i="1" s="1"/>
  <c r="AF176" i="1"/>
  <c r="AE176" i="1"/>
  <c r="AD176" i="1"/>
  <c r="AC176" i="1"/>
  <c r="AF175" i="1"/>
  <c r="AE175" i="1"/>
  <c r="AD175" i="1"/>
  <c r="AC175" i="1"/>
  <c r="AF173" i="1"/>
  <c r="AE173" i="1"/>
  <c r="AD173" i="1"/>
  <c r="AC173" i="1"/>
  <c r="AF171" i="1"/>
  <c r="AE171" i="1"/>
  <c r="AD171" i="1"/>
  <c r="AC171" i="1"/>
  <c r="AF170" i="1"/>
  <c r="AE170" i="1"/>
  <c r="AD170" i="1"/>
  <c r="AC170" i="1"/>
  <c r="AF169" i="1"/>
  <c r="AE169" i="1"/>
  <c r="AD169" i="1"/>
  <c r="AC169" i="1"/>
  <c r="AF166" i="1"/>
  <c r="AE166" i="1"/>
  <c r="AD166" i="1"/>
  <c r="AC166" i="1"/>
  <c r="AF165" i="1"/>
  <c r="AE165" i="1"/>
  <c r="AD165" i="1"/>
  <c r="AC165" i="1"/>
  <c r="AF164" i="1"/>
  <c r="AE164" i="1"/>
  <c r="AD164" i="1"/>
  <c r="AC164" i="1"/>
  <c r="AF163" i="1"/>
  <c r="AE163" i="1"/>
  <c r="AD163" i="1"/>
  <c r="AC163" i="1"/>
  <c r="AF161" i="1"/>
  <c r="AE161" i="1"/>
  <c r="AD161" i="1"/>
  <c r="AC161" i="1"/>
  <c r="AF160" i="1"/>
  <c r="AE160" i="1"/>
  <c r="AD160" i="1"/>
  <c r="AC160" i="1"/>
  <c r="AF159" i="1"/>
  <c r="AE159" i="1"/>
  <c r="AD159" i="1"/>
  <c r="AC159" i="1"/>
  <c r="AF158" i="1"/>
  <c r="AE158" i="1"/>
  <c r="AD158" i="1"/>
  <c r="AC158" i="1"/>
  <c r="AF157" i="1"/>
  <c r="AE157" i="1"/>
  <c r="AD157" i="1"/>
  <c r="AC157" i="1"/>
  <c r="AF156" i="1"/>
  <c r="AE156" i="1"/>
  <c r="AD156" i="1"/>
  <c r="AC156" i="1"/>
  <c r="AF155" i="1"/>
  <c r="AE155" i="1"/>
  <c r="AD155" i="1"/>
  <c r="AC155" i="1"/>
  <c r="AF154" i="1"/>
  <c r="AE154" i="1"/>
  <c r="AD154" i="1"/>
  <c r="AC154" i="1"/>
  <c r="AF153" i="1"/>
  <c r="AE153" i="1"/>
  <c r="AD153" i="1"/>
  <c r="AC153" i="1"/>
  <c r="AF151" i="1"/>
  <c r="AE151" i="1"/>
  <c r="AD151" i="1"/>
  <c r="AC151" i="1"/>
  <c r="AF150" i="1"/>
  <c r="AE150" i="1"/>
  <c r="AD150" i="1"/>
  <c r="AC150" i="1"/>
  <c r="AF149" i="1"/>
  <c r="AE149" i="1"/>
  <c r="AD149" i="1"/>
  <c r="AC149" i="1"/>
  <c r="AF148" i="1"/>
  <c r="AE148" i="1"/>
  <c r="AD148" i="1"/>
  <c r="AC148" i="1"/>
  <c r="AF147" i="1"/>
  <c r="AE147" i="1"/>
  <c r="AD147" i="1"/>
  <c r="AC147" i="1"/>
  <c r="AF145" i="1"/>
  <c r="AE145" i="1"/>
  <c r="AD145" i="1"/>
  <c r="AC145" i="1"/>
  <c r="AF144" i="1"/>
  <c r="AE144" i="1"/>
  <c r="AD144" i="1"/>
  <c r="AC144" i="1"/>
  <c r="AF143" i="1"/>
  <c r="AE143" i="1"/>
  <c r="AD143" i="1"/>
  <c r="AC143" i="1"/>
  <c r="AF142" i="1"/>
  <c r="AE142" i="1"/>
  <c r="AD142" i="1"/>
  <c r="AC142" i="1"/>
  <c r="AF140" i="1"/>
  <c r="AE140" i="1"/>
  <c r="AD140" i="1"/>
  <c r="AC140" i="1"/>
  <c r="AF139" i="1"/>
  <c r="AE139" i="1"/>
  <c r="AD139" i="1"/>
  <c r="AC139" i="1"/>
  <c r="AF137" i="1"/>
  <c r="AE137" i="1"/>
  <c r="AD137" i="1"/>
  <c r="AC137" i="1"/>
  <c r="AF136" i="1"/>
  <c r="AE136" i="1"/>
  <c r="AD136" i="1"/>
  <c r="AC136" i="1"/>
  <c r="AF135" i="1"/>
  <c r="AE135" i="1"/>
  <c r="AD135" i="1"/>
  <c r="AC135" i="1"/>
  <c r="AF134" i="1"/>
  <c r="AE134" i="1"/>
  <c r="AD134" i="1"/>
  <c r="AC134" i="1"/>
  <c r="AF132" i="1"/>
  <c r="AE132" i="1"/>
  <c r="AD132" i="1"/>
  <c r="AC132" i="1"/>
  <c r="AF131" i="1"/>
  <c r="AE131" i="1"/>
  <c r="AE178" i="1" s="1"/>
  <c r="AD131" i="1"/>
  <c r="AC131" i="1"/>
  <c r="AF130" i="1"/>
  <c r="AE130" i="1"/>
  <c r="AD130" i="1"/>
  <c r="AC130" i="1"/>
  <c r="AF129" i="1"/>
  <c r="AE129" i="1"/>
  <c r="AD129" i="1"/>
  <c r="AC129" i="1"/>
  <c r="AF127" i="1"/>
  <c r="AE127" i="1"/>
  <c r="AD127" i="1"/>
  <c r="AC127" i="1"/>
  <c r="AF126" i="1"/>
  <c r="AE126" i="1"/>
  <c r="AD126" i="1"/>
  <c r="AC126" i="1"/>
  <c r="AF125" i="1"/>
  <c r="AE125" i="1"/>
  <c r="AD125" i="1"/>
  <c r="AC125" i="1"/>
  <c r="AF124" i="1"/>
  <c r="AE124" i="1"/>
  <c r="AD124" i="1"/>
  <c r="AC124" i="1"/>
  <c r="AF123" i="1"/>
  <c r="AE123" i="1"/>
  <c r="AD123" i="1"/>
  <c r="AC123" i="1"/>
  <c r="AF122" i="1"/>
  <c r="AE122" i="1"/>
  <c r="AD122" i="1"/>
  <c r="AC122" i="1"/>
  <c r="AF121" i="1"/>
  <c r="AE121" i="1"/>
  <c r="AD121" i="1"/>
  <c r="AC121" i="1"/>
  <c r="AF120" i="1"/>
  <c r="AE120" i="1"/>
  <c r="AD120" i="1"/>
  <c r="AC120" i="1"/>
  <c r="AF118" i="1"/>
  <c r="AE118" i="1"/>
  <c r="AD118" i="1"/>
  <c r="AC118" i="1"/>
  <c r="AF117" i="1"/>
  <c r="AE117" i="1"/>
  <c r="AD117" i="1"/>
  <c r="AC117" i="1"/>
  <c r="AF116" i="1"/>
  <c r="AE116" i="1"/>
  <c r="AD116" i="1"/>
  <c r="AC116" i="1"/>
  <c r="AF115" i="1"/>
  <c r="AE115" i="1"/>
  <c r="AD115" i="1"/>
  <c r="AC115" i="1"/>
  <c r="AF114" i="1"/>
  <c r="AE114" i="1"/>
  <c r="AD114" i="1"/>
  <c r="AC114" i="1"/>
  <c r="AF113" i="1"/>
  <c r="AE113" i="1"/>
  <c r="AD113" i="1"/>
  <c r="AC113" i="1"/>
  <c r="AF112" i="1"/>
  <c r="AE112" i="1"/>
  <c r="AD112" i="1"/>
  <c r="AC112" i="1"/>
  <c r="AF111" i="1"/>
  <c r="AE111" i="1"/>
  <c r="AD111" i="1"/>
  <c r="AC111" i="1"/>
  <c r="AF109" i="1"/>
  <c r="AE109" i="1"/>
  <c r="AD109" i="1"/>
  <c r="AC109" i="1"/>
  <c r="AF108" i="1"/>
  <c r="AE108" i="1"/>
  <c r="AD108" i="1"/>
  <c r="AC108" i="1"/>
  <c r="AF107" i="1"/>
  <c r="AE107" i="1"/>
  <c r="AD107" i="1"/>
  <c r="AC107" i="1"/>
  <c r="AF106" i="1"/>
  <c r="AE106" i="1"/>
  <c r="AD106" i="1"/>
  <c r="AC106" i="1"/>
  <c r="AF105" i="1"/>
  <c r="AE105" i="1"/>
  <c r="AD105" i="1"/>
  <c r="AC105" i="1"/>
  <c r="AF104" i="1"/>
  <c r="AE104" i="1"/>
  <c r="AD104" i="1"/>
  <c r="AC104" i="1"/>
  <c r="AF103" i="1"/>
  <c r="AE103" i="1"/>
  <c r="AD103" i="1"/>
  <c r="AC103" i="1"/>
  <c r="AF102" i="1"/>
  <c r="AE102" i="1"/>
  <c r="AD102" i="1"/>
  <c r="AC102" i="1"/>
  <c r="AF101" i="1"/>
  <c r="AE101" i="1"/>
  <c r="AD101" i="1"/>
  <c r="AC101" i="1"/>
  <c r="AF100" i="1"/>
  <c r="AE100" i="1"/>
  <c r="AD100" i="1"/>
  <c r="AC100" i="1"/>
  <c r="AF99" i="1"/>
  <c r="AE99" i="1"/>
  <c r="AD99" i="1"/>
  <c r="AC99" i="1"/>
  <c r="AF98" i="1"/>
  <c r="AE98" i="1"/>
  <c r="AD98" i="1"/>
  <c r="AC98" i="1"/>
  <c r="AF96" i="1"/>
  <c r="AE96" i="1"/>
  <c r="AD96" i="1"/>
  <c r="AC96" i="1"/>
  <c r="AF95" i="1"/>
  <c r="AE95" i="1"/>
  <c r="AD95" i="1"/>
  <c r="AC95" i="1"/>
  <c r="AF94" i="1"/>
  <c r="AE94" i="1"/>
  <c r="AD94" i="1"/>
  <c r="AC94" i="1"/>
  <c r="AF93" i="1"/>
  <c r="AE93" i="1"/>
  <c r="AD93" i="1"/>
  <c r="AC93" i="1"/>
  <c r="AF92" i="1"/>
  <c r="AE92" i="1"/>
  <c r="AD92" i="1"/>
  <c r="AC92" i="1"/>
  <c r="AF91" i="1"/>
  <c r="AE91" i="1"/>
  <c r="AD91" i="1"/>
  <c r="AC91" i="1"/>
  <c r="AF89" i="1"/>
  <c r="AE89" i="1"/>
  <c r="AD89" i="1"/>
  <c r="AC89" i="1"/>
  <c r="AF88" i="1"/>
  <c r="AE88" i="1"/>
  <c r="AD88" i="1"/>
  <c r="AC88" i="1"/>
  <c r="AF87" i="1"/>
  <c r="AE87" i="1"/>
  <c r="AD87" i="1"/>
  <c r="AC87" i="1"/>
  <c r="AF86" i="1"/>
  <c r="AE86" i="1"/>
  <c r="AD86" i="1"/>
  <c r="AC86" i="1"/>
  <c r="AF85" i="1"/>
  <c r="AE85" i="1"/>
  <c r="AD85" i="1"/>
  <c r="AC85" i="1"/>
  <c r="AF84" i="1"/>
  <c r="AE84" i="1"/>
  <c r="AD84" i="1"/>
  <c r="AC84" i="1"/>
  <c r="AF83" i="1"/>
  <c r="AE83" i="1"/>
  <c r="AD83" i="1"/>
  <c r="AC83" i="1"/>
  <c r="AF82" i="1"/>
  <c r="AE82" i="1"/>
  <c r="AD82" i="1"/>
  <c r="AC82" i="1"/>
  <c r="AF81" i="1"/>
  <c r="AE81" i="1"/>
  <c r="AD81" i="1"/>
  <c r="AC81" i="1"/>
  <c r="AF80" i="1"/>
  <c r="AE80" i="1"/>
  <c r="AD80" i="1"/>
  <c r="AC80" i="1"/>
  <c r="AF79" i="1"/>
  <c r="AE79" i="1"/>
  <c r="AD79" i="1"/>
  <c r="AC79" i="1"/>
  <c r="AF78" i="1"/>
  <c r="AE78" i="1"/>
  <c r="AD78" i="1"/>
  <c r="AC78" i="1"/>
  <c r="AF77" i="1"/>
  <c r="AE77" i="1"/>
  <c r="AD77" i="1"/>
  <c r="AC77" i="1"/>
  <c r="AF76" i="1"/>
  <c r="AE76" i="1"/>
  <c r="AD76" i="1"/>
  <c r="AC76" i="1"/>
  <c r="AF75" i="1"/>
  <c r="AE75" i="1"/>
  <c r="AD75" i="1"/>
  <c r="AC75" i="1"/>
  <c r="AF74" i="1"/>
  <c r="AE74" i="1"/>
  <c r="AD74" i="1"/>
  <c r="AC74" i="1"/>
  <c r="AF73" i="1"/>
  <c r="AE73" i="1"/>
  <c r="AD73" i="1"/>
  <c r="AC73" i="1"/>
  <c r="AF72" i="1"/>
  <c r="AE72" i="1"/>
  <c r="AD72" i="1"/>
  <c r="AC72" i="1"/>
  <c r="AF71" i="1"/>
  <c r="AE71" i="1"/>
  <c r="AD71" i="1"/>
  <c r="AC71" i="1"/>
  <c r="AF69" i="1"/>
  <c r="AE69" i="1"/>
  <c r="AD69" i="1"/>
  <c r="AC69" i="1"/>
  <c r="AF68" i="1"/>
  <c r="AE68" i="1"/>
  <c r="AD68" i="1"/>
  <c r="AC68" i="1"/>
  <c r="AF67" i="1"/>
  <c r="AE67" i="1"/>
  <c r="AD67" i="1"/>
  <c r="AC67" i="1"/>
  <c r="AF66" i="1"/>
  <c r="AE66" i="1"/>
  <c r="AD66" i="1"/>
  <c r="AC66" i="1"/>
  <c r="AF65" i="1"/>
  <c r="AE65" i="1"/>
  <c r="AD65" i="1"/>
  <c r="AC65" i="1"/>
  <c r="AF64" i="1"/>
  <c r="AE64" i="1"/>
  <c r="AD64" i="1"/>
  <c r="AC64" i="1"/>
  <c r="AF63" i="1"/>
  <c r="AE63" i="1"/>
  <c r="AD63" i="1"/>
  <c r="AC63" i="1"/>
  <c r="AF62" i="1"/>
  <c r="AE62" i="1"/>
  <c r="AD62" i="1"/>
  <c r="AC62" i="1"/>
  <c r="AF61" i="1"/>
  <c r="AE61" i="1"/>
  <c r="AD61" i="1"/>
  <c r="AC61" i="1"/>
  <c r="AF60" i="1"/>
  <c r="AE60" i="1"/>
  <c r="AD60" i="1"/>
  <c r="AC60" i="1"/>
  <c r="AF59" i="1"/>
  <c r="AE59" i="1"/>
  <c r="AD59" i="1"/>
  <c r="AC59" i="1"/>
  <c r="AF58" i="1"/>
  <c r="AE58" i="1"/>
  <c r="AD58" i="1"/>
  <c r="AC58" i="1"/>
  <c r="AF57" i="1"/>
  <c r="AE57" i="1"/>
  <c r="AD57" i="1"/>
  <c r="AC57" i="1"/>
  <c r="AF56" i="1"/>
  <c r="AE56" i="1"/>
  <c r="AD56" i="1"/>
  <c r="AC56" i="1"/>
  <c r="AF55" i="1"/>
  <c r="AE55" i="1"/>
  <c r="AD55" i="1"/>
  <c r="AC55" i="1"/>
  <c r="AF54" i="1"/>
  <c r="AE54" i="1"/>
  <c r="AD54" i="1"/>
  <c r="AC54" i="1"/>
  <c r="AF53" i="1"/>
  <c r="AE53" i="1"/>
  <c r="AD53" i="1"/>
  <c r="AC53" i="1"/>
  <c r="AF52" i="1"/>
  <c r="AE52" i="1"/>
  <c r="AD52" i="1"/>
  <c r="AC52" i="1"/>
  <c r="AF51" i="1"/>
  <c r="AE51" i="1"/>
  <c r="AD51" i="1"/>
  <c r="AC51" i="1"/>
  <c r="AF50" i="1"/>
  <c r="AE50" i="1"/>
  <c r="AD50" i="1"/>
  <c r="AC50" i="1"/>
  <c r="AF49" i="1"/>
  <c r="AE49" i="1"/>
  <c r="AD49" i="1"/>
  <c r="AC49" i="1"/>
  <c r="AF48" i="1"/>
  <c r="AE48" i="1"/>
  <c r="AD48" i="1"/>
  <c r="AC48" i="1"/>
  <c r="AF46" i="1"/>
  <c r="AE46" i="1"/>
  <c r="AD46" i="1"/>
  <c r="AC46" i="1"/>
  <c r="AF45" i="1"/>
  <c r="AE45" i="1"/>
  <c r="AD45" i="1"/>
  <c r="AC45" i="1"/>
  <c r="AF44" i="1"/>
  <c r="AE44" i="1"/>
  <c r="AD44" i="1"/>
  <c r="AC44" i="1"/>
  <c r="AF43" i="1"/>
  <c r="AE43" i="1"/>
  <c r="AD43" i="1"/>
  <c r="AC43" i="1"/>
  <c r="AF42" i="1"/>
  <c r="AE42" i="1"/>
  <c r="AD42" i="1"/>
  <c r="AC42" i="1"/>
  <c r="AF41" i="1"/>
  <c r="AE41" i="1"/>
  <c r="AD41" i="1"/>
  <c r="AC41" i="1"/>
  <c r="AF40" i="1"/>
  <c r="AE40" i="1"/>
  <c r="AD40" i="1"/>
  <c r="AC40" i="1"/>
  <c r="AF39" i="1"/>
  <c r="AE39" i="1"/>
  <c r="AD39" i="1"/>
  <c r="AC39" i="1"/>
  <c r="AF38" i="1"/>
  <c r="AE38" i="1"/>
  <c r="AD38" i="1"/>
  <c r="AC38" i="1"/>
  <c r="AF37" i="1"/>
  <c r="AE37" i="1"/>
  <c r="AD37" i="1"/>
  <c r="AC37" i="1"/>
  <c r="AF36" i="1"/>
  <c r="AE36" i="1"/>
  <c r="AD36" i="1"/>
  <c r="AC36" i="1"/>
  <c r="AF35" i="1"/>
  <c r="AE35" i="1"/>
  <c r="AD35" i="1"/>
  <c r="AC35" i="1"/>
  <c r="AF34" i="1"/>
  <c r="AE34" i="1"/>
  <c r="AD34" i="1"/>
  <c r="AC34" i="1"/>
  <c r="AF33" i="1"/>
  <c r="AE33" i="1"/>
  <c r="AD33" i="1"/>
  <c r="AC33" i="1"/>
  <c r="AF32" i="1"/>
  <c r="AE32" i="1"/>
  <c r="AD32" i="1"/>
  <c r="AC32" i="1"/>
  <c r="AF31" i="1"/>
  <c r="AE31" i="1"/>
  <c r="AD31" i="1"/>
  <c r="AC31" i="1"/>
  <c r="AF30" i="1"/>
  <c r="AE30" i="1"/>
  <c r="AD30" i="1"/>
  <c r="AC30" i="1"/>
  <c r="AF29" i="1"/>
  <c r="AE29" i="1"/>
  <c r="AD29" i="1"/>
  <c r="AC29" i="1"/>
  <c r="AF28" i="1"/>
  <c r="AE28" i="1"/>
  <c r="AD28" i="1"/>
  <c r="AC28" i="1"/>
  <c r="AF27" i="1"/>
  <c r="AE27" i="1"/>
  <c r="AD27" i="1"/>
  <c r="AC27" i="1"/>
  <c r="AF26" i="1"/>
  <c r="AE26" i="1"/>
  <c r="AD26" i="1"/>
  <c r="AC26" i="1"/>
  <c r="AF25" i="1"/>
  <c r="AE25" i="1"/>
  <c r="AD25" i="1"/>
  <c r="AC25" i="1"/>
  <c r="AF24" i="1"/>
  <c r="AE24" i="1"/>
  <c r="AD24" i="1"/>
  <c r="AC24" i="1"/>
  <c r="AF23" i="1"/>
  <c r="AE23" i="1"/>
  <c r="AD23" i="1"/>
  <c r="AC23" i="1"/>
  <c r="AF22" i="1"/>
  <c r="AE22" i="1"/>
  <c r="AD22" i="1"/>
  <c r="AC22" i="1"/>
  <c r="AF21" i="1"/>
  <c r="AE21" i="1"/>
  <c r="AD21" i="1"/>
  <c r="AC21" i="1"/>
  <c r="AF20" i="1"/>
  <c r="AE20" i="1"/>
  <c r="AD20" i="1"/>
  <c r="AC20" i="1"/>
  <c r="AF19" i="1"/>
  <c r="AE19" i="1"/>
  <c r="AD19" i="1"/>
  <c r="AC19" i="1"/>
  <c r="AF18" i="1"/>
  <c r="AE18" i="1"/>
  <c r="AD18" i="1"/>
  <c r="AC18" i="1"/>
  <c r="AF17" i="1"/>
  <c r="AE17" i="1"/>
  <c r="AD17" i="1"/>
  <c r="AC17" i="1"/>
  <c r="AF16" i="1"/>
  <c r="AE16" i="1"/>
  <c r="AD16" i="1"/>
  <c r="AC16" i="1"/>
  <c r="AF14" i="1"/>
  <c r="AE14" i="1"/>
  <c r="AD14" i="1"/>
  <c r="AC14" i="1"/>
  <c r="AF13" i="1"/>
  <c r="AE13" i="1"/>
  <c r="AD13" i="1"/>
  <c r="AC13" i="1"/>
  <c r="AF12" i="1"/>
  <c r="AE12" i="1"/>
  <c r="AD12" i="1"/>
  <c r="AC12" i="1"/>
  <c r="AF11" i="1"/>
  <c r="AE11" i="1"/>
  <c r="AD11" i="1"/>
  <c r="AC11" i="1"/>
  <c r="AF10" i="1"/>
  <c r="AE10" i="1"/>
  <c r="AD10" i="1"/>
  <c r="AC10" i="1"/>
  <c r="AF9" i="1"/>
  <c r="AE9" i="1"/>
  <c r="AD9" i="1"/>
  <c r="AC9" i="1"/>
  <c r="AF8" i="1"/>
  <c r="AE8" i="1"/>
  <c r="AD8" i="1"/>
  <c r="AC8" i="1"/>
  <c r="AF7" i="1"/>
  <c r="AE7" i="1"/>
  <c r="AD7" i="1"/>
  <c r="AC7" i="1"/>
  <c r="AF6" i="1"/>
  <c r="AE6" i="1"/>
  <c r="AD6" i="1"/>
  <c r="AC6" i="1"/>
  <c r="AF5" i="1"/>
  <c r="AE5" i="1"/>
  <c r="AD5" i="1"/>
  <c r="AC5" i="1"/>
  <c r="D3" i="8" l="1"/>
  <c r="AF178" i="1"/>
  <c r="D5" i="8" s="1"/>
  <c r="AD178" i="1"/>
  <c r="D4" i="8" s="1"/>
  <c r="D8" i="8" l="1"/>
</calcChain>
</file>

<file path=xl/sharedStrings.xml><?xml version="1.0" encoding="utf-8"?>
<sst xmlns="http://schemas.openxmlformats.org/spreadsheetml/2006/main" count="5532" uniqueCount="3536">
  <si>
    <t>Kód</t>
  </si>
  <si>
    <t>Druh
Odrůda</t>
  </si>
  <si>
    <t>Popis odrůdy</t>
  </si>
  <si>
    <t>Barevné sáčky</t>
  </si>
  <si>
    <t>Zahradnické balení</t>
  </si>
  <si>
    <t>Volně vážené osivo</t>
  </si>
  <si>
    <t>gramů
nebo
kusů semen</t>
  </si>
  <si>
    <t>cena
Kč/ks</t>
  </si>
  <si>
    <t>cenová skupina</t>
  </si>
  <si>
    <t>objednávka
ks</t>
  </si>
  <si>
    <t>čárový kód</t>
  </si>
  <si>
    <t>min.
odběr
v kg</t>
  </si>
  <si>
    <t>cena
Kč/kg</t>
  </si>
  <si>
    <t>objednávka
kg</t>
  </si>
  <si>
    <t xml:space="preserve">KOLEKCE NAŠE NEJ     </t>
  </si>
  <si>
    <t xml:space="preserve">HRÁCH ZAHRADNÍ </t>
  </si>
  <si>
    <r>
      <rPr>
        <b/>
        <sz val="10"/>
        <rFont val="Arial CE"/>
        <charset val="238"/>
      </rPr>
      <t>OSKAR</t>
    </r>
    <r>
      <rPr>
        <b/>
        <vertAlign val="superscript"/>
        <sz val="10"/>
        <rFont val="Arial CE"/>
        <charset val="238"/>
      </rPr>
      <t>®</t>
    </r>
    <r>
      <rPr>
        <sz val="10"/>
        <rFont val="Arial CE"/>
        <charset val="238"/>
      </rPr>
      <t>,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>velmi raný, velkozrnný</t>
    </r>
  </si>
  <si>
    <t/>
  </si>
  <si>
    <t>8590396100405</t>
  </si>
  <si>
    <t>OKURKA NAKLÁDAČKA</t>
  </si>
  <si>
    <r>
      <rPr>
        <b/>
        <sz val="10"/>
        <rFont val="Arial CE"/>
        <charset val="238"/>
      </rPr>
      <t>CHARLOTTE F1</t>
    </r>
    <r>
      <rPr>
        <sz val="10"/>
        <rFont val="Arial CE"/>
        <family val="2"/>
        <charset val="238"/>
      </rPr>
      <t>, hustoostná, velmi raná</t>
    </r>
  </si>
  <si>
    <t>8590396232304</t>
  </si>
  <si>
    <t>OKURKA SALÁTOVÁ</t>
  </si>
  <si>
    <r>
      <rPr>
        <b/>
        <sz val="10"/>
        <rFont val="Arial CE"/>
        <charset val="238"/>
      </rPr>
      <t>MINISPRINT F1</t>
    </r>
    <r>
      <rPr>
        <sz val="10"/>
        <rFont val="Arial CE"/>
        <charset val="238"/>
      </rPr>
      <t xml:space="preserve">,
pro skleníky i fóliové kryty, 15-17 cm </t>
    </r>
  </si>
  <si>
    <t>10 s.</t>
  </si>
  <si>
    <t>8590396241405</t>
  </si>
  <si>
    <t>30 s.</t>
  </si>
  <si>
    <t>100 s.</t>
  </si>
  <si>
    <r>
      <rPr>
        <b/>
        <sz val="10"/>
        <rFont val="Arial CE"/>
        <charset val="238"/>
      </rPr>
      <t>SUPERSTAR F1</t>
    </r>
    <r>
      <rPr>
        <sz val="10"/>
        <rFont val="Arial CE"/>
        <family val="2"/>
        <charset val="238"/>
      </rPr>
      <t>, pro skleníky, 25-30 cm</t>
    </r>
  </si>
  <si>
    <t>8590396241504</t>
  </si>
  <si>
    <r>
      <rPr>
        <b/>
        <sz val="10"/>
        <rFont val="Arial CE"/>
        <charset val="238"/>
      </rPr>
      <t>VISTA F1</t>
    </r>
    <r>
      <rPr>
        <sz val="10"/>
        <rFont val="Arial CE"/>
        <family val="2"/>
        <charset val="238"/>
      </rPr>
      <t>, pro skleníky, 35-40 cm</t>
    </r>
  </si>
  <si>
    <t>8590396241603</t>
  </si>
  <si>
    <t xml:space="preserve"> </t>
  </si>
  <si>
    <t>PAPRIKA ZELENINOVÁ</t>
  </si>
  <si>
    <r>
      <rPr>
        <b/>
        <sz val="10"/>
        <rFont val="Arial CE"/>
        <charset val="238"/>
      </rPr>
      <t>AMY</t>
    </r>
    <r>
      <rPr>
        <sz val="10"/>
        <rFont val="Arial CE"/>
        <family val="2"/>
        <charset val="238"/>
      </rPr>
      <t>, pro rychlení i pole, smetanově bílá, jehlanec</t>
    </r>
  </si>
  <si>
    <t>8590396251008</t>
  </si>
  <si>
    <t>3003</t>
  </si>
  <si>
    <t>PETRŽEL KOŘENOVÁ</t>
  </si>
  <si>
    <r>
      <rPr>
        <b/>
        <sz val="10"/>
        <rFont val="Arial CE"/>
        <charset val="238"/>
      </rPr>
      <t>ORBIS</t>
    </r>
    <r>
      <rPr>
        <sz val="10"/>
        <rFont val="Arial CE"/>
        <family val="2"/>
        <charset val="238"/>
      </rPr>
      <t>, středně raná</t>
    </r>
  </si>
  <si>
    <t>8590396300300</t>
  </si>
  <si>
    <t xml:space="preserve">RAJČE TYČKOVÉ </t>
  </si>
  <si>
    <r>
      <rPr>
        <b/>
        <sz val="10"/>
        <rFont val="Arial CE"/>
        <charset val="238"/>
      </rPr>
      <t>TORNÁDO F1</t>
    </r>
    <r>
      <rPr>
        <sz val="10"/>
        <rFont val="Arial CE"/>
        <family val="2"/>
        <charset val="238"/>
      </rPr>
      <t>, přímý konzum, univerzální</t>
    </r>
  </si>
  <si>
    <t>35 s.</t>
  </si>
  <si>
    <t>8590396320209</t>
  </si>
  <si>
    <t>ŘEDKVIČKA</t>
  </si>
  <si>
    <r>
      <rPr>
        <b/>
        <sz val="10"/>
        <rFont val="Arial CE"/>
        <charset val="238"/>
      </rPr>
      <t>KVARTA</t>
    </r>
    <r>
      <rPr>
        <sz val="10"/>
        <rFont val="Arial CE"/>
        <family val="2"/>
        <charset val="238"/>
      </rPr>
      <t xml:space="preserve">,  rychlení i pole, kulatá, červená, </t>
    </r>
    <r>
      <rPr>
        <b/>
        <sz val="10"/>
        <rFont val="Arial CE"/>
        <charset val="238"/>
      </rPr>
      <t>tetraploidní</t>
    </r>
    <r>
      <rPr>
        <sz val="10"/>
        <rFont val="Arial CE"/>
        <family val="2"/>
        <charset val="238"/>
      </rPr>
      <t xml:space="preserve">          </t>
    </r>
  </si>
  <si>
    <t>8590396341105</t>
  </si>
  <si>
    <t>4075</t>
  </si>
  <si>
    <t xml:space="preserve">TYKEV </t>
  </si>
  <si>
    <r>
      <rPr>
        <b/>
        <sz val="10"/>
        <rFont val="Arial CE"/>
        <charset val="238"/>
      </rPr>
      <t>HOKKAIDO ORANGE</t>
    </r>
    <r>
      <rPr>
        <sz val="10"/>
        <rFont val="Arial CE"/>
        <charset val="238"/>
      </rPr>
      <t>, oranžová, plazivá, 
na vaření</t>
    </r>
  </si>
  <si>
    <t>8590396407504</t>
  </si>
  <si>
    <t>KOLEKCE PRO MLSNÉ JAZÝČKY</t>
  </si>
  <si>
    <t>0905</t>
  </si>
  <si>
    <t xml:space="preserve">FAZOL KEŘÍČKOVÝ </t>
  </si>
  <si>
    <r>
      <rPr>
        <b/>
        <sz val="10"/>
        <rFont val="Arial CE"/>
        <charset val="238"/>
      </rPr>
      <t>GUSTY (ARGUS)</t>
    </r>
    <r>
      <rPr>
        <sz val="10"/>
        <rFont val="Arial CE"/>
        <family val="2"/>
        <charset val="238"/>
      </rPr>
      <t>, zelenoluský, na čerstvé lusky</t>
    </r>
  </si>
  <si>
    <t>8590396090508</t>
  </si>
  <si>
    <t>0904</t>
  </si>
  <si>
    <r>
      <rPr>
        <b/>
        <sz val="10"/>
        <rFont val="Arial CE"/>
        <charset val="238"/>
      </rPr>
      <t>FLEURET (MASCARET)</t>
    </r>
    <r>
      <rPr>
        <sz val="10"/>
        <rFont val="Arial CE"/>
        <family val="2"/>
        <charset val="238"/>
      </rPr>
      <t>, zelenoluský, 
na čerstvé lusky</t>
    </r>
  </si>
  <si>
    <t>0915</t>
  </si>
  <si>
    <r>
      <rPr>
        <b/>
        <sz val="10"/>
        <rFont val="Arial CE"/>
        <charset val="238"/>
      </rPr>
      <t>HAWAII</t>
    </r>
    <r>
      <rPr>
        <sz val="10"/>
        <rFont val="Arial CE"/>
        <charset val="238"/>
      </rPr>
      <t>, středně zelená, na čerstvé lusky, extra jemná</t>
    </r>
  </si>
  <si>
    <r>
      <rPr>
        <b/>
        <sz val="10"/>
        <rFont val="Arial CE"/>
        <charset val="238"/>
      </rPr>
      <t>CETRIS</t>
    </r>
    <r>
      <rPr>
        <sz val="10"/>
        <rFont val="Arial CE"/>
        <family val="2"/>
        <charset val="238"/>
      </rPr>
      <t>, poloraný, drobnozrnný</t>
    </r>
  </si>
  <si>
    <t>8590396104403</t>
  </si>
  <si>
    <t>1211</t>
  </si>
  <si>
    <t>JAHODNÍK</t>
  </si>
  <si>
    <r>
      <rPr>
        <b/>
        <sz val="10"/>
        <rFont val="Arial CE"/>
        <charset val="238"/>
      </rPr>
      <t>TEMPTATION</t>
    </r>
    <r>
      <rPr>
        <sz val="10"/>
        <rFont val="Arial CE"/>
        <family val="2"/>
        <charset val="238"/>
      </rPr>
      <t>, převislý, velkoplodý</t>
    </r>
  </si>
  <si>
    <t>15 s.</t>
  </si>
  <si>
    <t>8590396121103</t>
  </si>
  <si>
    <t>1218</t>
  </si>
  <si>
    <r>
      <rPr>
        <b/>
        <sz val="10"/>
        <rFont val="Arial CE"/>
        <charset val="238"/>
      </rPr>
      <t>DELICIAN F1</t>
    </r>
    <r>
      <rPr>
        <sz val="10"/>
        <rFont val="Arial CE"/>
        <family val="2"/>
        <charset val="238"/>
      </rPr>
      <t>, velkoplodý, aromatická chuť</t>
    </r>
  </si>
  <si>
    <t>12 s.</t>
  </si>
  <si>
    <t>8590396121806</t>
  </si>
  <si>
    <t>1216</t>
  </si>
  <si>
    <r>
      <rPr>
        <b/>
        <sz val="10"/>
        <rFont val="Arial CE"/>
        <charset val="238"/>
      </rPr>
      <t>FLORIAN F1</t>
    </r>
    <r>
      <rPr>
        <sz val="10"/>
        <rFont val="Arial CE"/>
        <family val="2"/>
        <charset val="238"/>
      </rPr>
      <t>, velkoplodý</t>
    </r>
  </si>
  <si>
    <t>1215</t>
  </si>
  <si>
    <r>
      <rPr>
        <b/>
        <sz val="10"/>
        <rFont val="Arial CE"/>
        <charset val="238"/>
      </rPr>
      <t>GRANDIAN F1</t>
    </r>
    <r>
      <rPr>
        <sz val="10"/>
        <rFont val="Arial CE"/>
        <family val="2"/>
        <charset val="238"/>
      </rPr>
      <t>, velkoplodý, stáleplodící</t>
    </r>
  </si>
  <si>
    <t>8590396121509</t>
  </si>
  <si>
    <t>1730</t>
  </si>
  <si>
    <t xml:space="preserve">KUKUŘICE CUKROVÁ </t>
  </si>
  <si>
    <r>
      <rPr>
        <b/>
        <sz val="10"/>
        <rFont val="Arial CE"/>
        <charset val="238"/>
      </rPr>
      <t>LUMINOX F1</t>
    </r>
    <r>
      <rPr>
        <sz val="10"/>
        <rFont val="Arial CE"/>
        <family val="2"/>
        <charset val="238"/>
      </rPr>
      <t xml:space="preserve">, velmi raná, supersladká </t>
    </r>
  </si>
  <si>
    <t>1732</t>
  </si>
  <si>
    <r>
      <rPr>
        <b/>
        <sz val="10"/>
        <rFont val="Arial CE"/>
        <charset val="238"/>
      </rPr>
      <t>RAMONDIA F1</t>
    </r>
    <r>
      <rPr>
        <sz val="10"/>
        <rFont val="Arial CE"/>
        <family val="2"/>
        <charset val="238"/>
      </rPr>
      <t xml:space="preserve">, velmi raná, supersladká, dvoubarevná, bílá a žlutá zrna </t>
    </r>
  </si>
  <si>
    <t>1721</t>
  </si>
  <si>
    <r>
      <rPr>
        <b/>
        <sz val="10"/>
        <rFont val="Arial CE"/>
        <charset val="238"/>
      </rPr>
      <t>AGNES F1</t>
    </r>
    <r>
      <rPr>
        <sz val="10"/>
        <rFont val="Arial CE"/>
        <family val="2"/>
        <charset val="238"/>
      </rPr>
      <t>, (náhrada LONGA F1), raná, supersladká</t>
    </r>
  </si>
  <si>
    <t>8590396172105</t>
  </si>
  <si>
    <t>2419</t>
  </si>
  <si>
    <r>
      <rPr>
        <b/>
        <sz val="10"/>
        <rFont val="Arial CE"/>
        <charset val="238"/>
      </rPr>
      <t>BABY F1</t>
    </r>
    <r>
      <rPr>
        <sz val="10"/>
        <rFont val="Arial CE"/>
        <family val="2"/>
        <charset val="238"/>
      </rPr>
      <t>, pro skleníky i fóliové kryty, 
15-17 cm</t>
    </r>
  </si>
  <si>
    <t>8590396241900</t>
  </si>
  <si>
    <t>2412</t>
  </si>
  <si>
    <t>2521</t>
  </si>
  <si>
    <r>
      <t>HAMÍK</t>
    </r>
    <r>
      <rPr>
        <b/>
        <vertAlign val="superscript"/>
        <sz val="10"/>
        <rFont val="Arial CE"/>
        <charset val="238"/>
      </rPr>
      <t>®</t>
    </r>
    <r>
      <rPr>
        <sz val="10"/>
        <rFont val="Arial CE"/>
        <charset val="238"/>
      </rPr>
      <t>, pro rychlení i pole, oranžová, tupý jehlanec, lahůdková</t>
    </r>
  </si>
  <si>
    <t>8590396252104</t>
  </si>
  <si>
    <t>2546</t>
  </si>
  <si>
    <r>
      <t xml:space="preserve">JABLINA F1, </t>
    </r>
    <r>
      <rPr>
        <sz val="10"/>
        <rFont val="Arial CE"/>
        <charset val="238"/>
      </rPr>
      <t>pro rychlení i pole, smetanově bílá, jablíčková</t>
    </r>
  </si>
  <si>
    <t>3221</t>
  </si>
  <si>
    <r>
      <rPr>
        <b/>
        <sz val="10"/>
        <rFont val="Arial CE"/>
        <charset val="238"/>
      </rPr>
      <t>BEJBINO F1</t>
    </r>
    <r>
      <rPr>
        <sz val="10"/>
        <rFont val="Arial CE"/>
        <family val="2"/>
        <charset val="238"/>
      </rPr>
      <t>, přímý konzum, koktejlové</t>
    </r>
  </si>
  <si>
    <t>8590396322104</t>
  </si>
  <si>
    <t>3276</t>
  </si>
  <si>
    <r>
      <rPr>
        <b/>
        <sz val="10"/>
        <rFont val="Arial CE"/>
        <charset val="238"/>
      </rPr>
      <t>BIBI</t>
    </r>
    <r>
      <rPr>
        <sz val="10"/>
        <rFont val="Arial CE"/>
        <family val="2"/>
        <charset val="238"/>
      </rPr>
      <t>, třešňové se špičkou, červené</t>
    </r>
  </si>
  <si>
    <t>3275</t>
  </si>
  <si>
    <r>
      <rPr>
        <b/>
        <sz val="10"/>
        <rFont val="Arial CE"/>
        <charset val="238"/>
      </rPr>
      <t>MINI</t>
    </r>
    <r>
      <rPr>
        <sz val="10"/>
        <rFont val="Arial CE"/>
        <family val="2"/>
        <charset val="238"/>
      </rPr>
      <t>, třešňové, červené</t>
    </r>
  </si>
  <si>
    <t>3239</t>
  </si>
  <si>
    <r>
      <rPr>
        <b/>
        <sz val="10"/>
        <rFont val="Arial CE"/>
        <charset val="238"/>
      </rPr>
      <t>STRILLO F1</t>
    </r>
    <r>
      <rPr>
        <sz val="10"/>
        <rFont val="Arial CE"/>
        <family val="2"/>
        <charset val="238"/>
      </rPr>
      <t>, třešňové, červené</t>
    </r>
  </si>
  <si>
    <t>8590396323903</t>
  </si>
  <si>
    <t>3279</t>
  </si>
  <si>
    <r>
      <rPr>
        <b/>
        <sz val="10"/>
        <rFont val="Arial CE"/>
        <charset val="238"/>
      </rPr>
      <t>JAHODO</t>
    </r>
    <r>
      <rPr>
        <sz val="10"/>
        <rFont val="Arial CE"/>
        <family val="2"/>
        <charset val="238"/>
      </rPr>
      <t>, jahodové, červené, rané</t>
    </r>
  </si>
  <si>
    <t>3271</t>
  </si>
  <si>
    <r>
      <rPr>
        <b/>
        <sz val="10"/>
        <rFont val="Arial CE"/>
        <charset val="238"/>
      </rPr>
      <t>DATLO</t>
    </r>
    <r>
      <rPr>
        <sz val="10"/>
        <rFont val="Arial CE"/>
        <family val="2"/>
        <charset val="238"/>
      </rPr>
      <t>, datlové, žluté</t>
    </r>
  </si>
  <si>
    <t>3238</t>
  </si>
  <si>
    <r>
      <rPr>
        <b/>
        <sz val="10"/>
        <rFont val="Arial CE"/>
        <charset val="238"/>
      </rPr>
      <t>POLLICINO F1</t>
    </r>
    <r>
      <rPr>
        <sz val="10"/>
        <rFont val="Arial CE"/>
        <family val="2"/>
        <charset val="238"/>
      </rPr>
      <t>, datlové, červené</t>
    </r>
  </si>
  <si>
    <t>8590396323804</t>
  </si>
  <si>
    <t>3272</t>
  </si>
  <si>
    <r>
      <rPr>
        <b/>
        <sz val="10"/>
        <rFont val="Arial CE"/>
        <charset val="238"/>
      </rPr>
      <t>VALDO</t>
    </r>
    <r>
      <rPr>
        <sz val="10"/>
        <rFont val="Arial CE"/>
        <family val="2"/>
        <charset val="238"/>
      </rPr>
      <t>, datlové, červené</t>
    </r>
  </si>
  <si>
    <t>3268</t>
  </si>
  <si>
    <r>
      <rPr>
        <b/>
        <sz val="10"/>
        <rFont val="Arial CE"/>
        <charset val="238"/>
      </rPr>
      <t>GARDENBERRY F1</t>
    </r>
    <r>
      <rPr>
        <sz val="10"/>
        <rFont val="Arial CE"/>
        <family val="2"/>
        <charset val="238"/>
      </rPr>
      <t>,
jahodové, červené, rané</t>
    </r>
  </si>
  <si>
    <t>3284</t>
  </si>
  <si>
    <r>
      <rPr>
        <b/>
        <sz val="10"/>
        <rFont val="Arial CE"/>
        <charset val="238"/>
      </rPr>
      <t xml:space="preserve">TIGRINO, </t>
    </r>
    <r>
      <rPr>
        <sz val="10"/>
        <rFont val="Arial CE"/>
        <family val="2"/>
        <charset val="238"/>
      </rPr>
      <t>zelenočervené, žíhané</t>
    </r>
  </si>
  <si>
    <t>3306</t>
  </si>
  <si>
    <t>ŘEDKEV SETÁ</t>
  </si>
  <si>
    <r>
      <rPr>
        <b/>
        <sz val="10"/>
        <rFont val="Arial CE"/>
        <charset val="238"/>
      </rPr>
      <t>JAROLA F1</t>
    </r>
    <r>
      <rPr>
        <sz val="10"/>
        <rFont val="Arial CE"/>
        <family val="2"/>
        <charset val="238"/>
      </rPr>
      <t xml:space="preserve">, bílá, obří, </t>
    </r>
    <r>
      <rPr>
        <b/>
        <sz val="10"/>
        <rFont val="Arial CE"/>
        <charset val="238"/>
      </rPr>
      <t>i pro jarní setí</t>
    </r>
  </si>
  <si>
    <t>8590396330604</t>
  </si>
  <si>
    <t>3506</t>
  </si>
  <si>
    <t xml:space="preserve">ŘEPA SALÁTOVÁ </t>
  </si>
  <si>
    <r>
      <rPr>
        <b/>
        <sz val="10"/>
        <rFont val="Arial CE"/>
        <charset val="238"/>
      </rPr>
      <t>PABLO F1</t>
    </r>
    <r>
      <rPr>
        <sz val="10"/>
        <rFont val="Arial CE"/>
        <family val="2"/>
        <charset val="238"/>
      </rPr>
      <t>, lahůdková, kulatá, červená, jednoklíčková</t>
    </r>
  </si>
  <si>
    <t>60 s.</t>
  </si>
  <si>
    <t>8590396350602</t>
  </si>
  <si>
    <t>3947</t>
  </si>
  <si>
    <t xml:space="preserve">ŠPENÁT </t>
  </si>
  <si>
    <r>
      <rPr>
        <b/>
        <sz val="10"/>
        <rFont val="Arial CE"/>
        <charset val="238"/>
      </rPr>
      <t>HARP F1</t>
    </r>
    <r>
      <rPr>
        <sz val="10"/>
        <rFont val="Arial CE"/>
        <family val="2"/>
        <charset val="238"/>
      </rPr>
      <t>, lahůdkový, na mladé listy</t>
    </r>
  </si>
  <si>
    <t>300 s.</t>
  </si>
  <si>
    <t>8590396394705</t>
  </si>
  <si>
    <t>0615</t>
  </si>
  <si>
    <t>TYKEV - CUKETA</t>
  </si>
  <si>
    <r>
      <t>EMPEROL F1</t>
    </r>
    <r>
      <rPr>
        <sz val="10"/>
        <rFont val="Arial CE"/>
        <charset val="238"/>
      </rPr>
      <t>,
bělozelená síťovaná, kratší, tupá</t>
    </r>
  </si>
  <si>
    <t>0619</t>
  </si>
  <si>
    <r>
      <rPr>
        <b/>
        <sz val="10"/>
        <rFont val="Arial CE"/>
        <charset val="238"/>
      </rPr>
      <t>SUNSTRIPE F1</t>
    </r>
    <r>
      <rPr>
        <sz val="10"/>
        <rFont val="Arial CE"/>
        <family val="2"/>
        <charset val="238"/>
      </rPr>
      <t>, žlutá s bílými pruhy</t>
    </r>
  </si>
  <si>
    <t>4107</t>
  </si>
  <si>
    <t>VODNICE</t>
  </si>
  <si>
    <r>
      <rPr>
        <b/>
        <sz val="10"/>
        <rFont val="Arial CE"/>
        <charset val="238"/>
      </rPr>
      <t xml:space="preserve">AMELIE F1 </t>
    </r>
    <r>
      <rPr>
        <sz val="10"/>
        <rFont val="Arial CE"/>
        <charset val="238"/>
      </rPr>
      <t>(SM 5/17 Yu F1), raná, nízká nať, bílá bulva i dužnina</t>
    </r>
  </si>
  <si>
    <t>50 s.</t>
  </si>
  <si>
    <t>KOLEKCE MAXI</t>
  </si>
  <si>
    <t>0536</t>
  </si>
  <si>
    <t xml:space="preserve">CIBULE KUCHYŇSKÁ </t>
  </si>
  <si>
    <r>
      <rPr>
        <b/>
        <sz val="10"/>
        <rFont val="Arial CE"/>
        <charset val="238"/>
      </rPr>
      <t>SOUTHPORT WHITE GLOBE</t>
    </r>
    <r>
      <rPr>
        <sz val="10"/>
        <rFont val="Arial CE"/>
        <family val="2"/>
        <charset val="238"/>
      </rPr>
      <t xml:space="preserve">, bílá, obří </t>
    </r>
  </si>
  <si>
    <t>8590396053602</t>
  </si>
  <si>
    <t>1085</t>
  </si>
  <si>
    <r>
      <t>ALDERMAN</t>
    </r>
    <r>
      <rPr>
        <sz val="10"/>
        <rFont val="Arial CE"/>
        <charset val="238"/>
      </rPr>
      <t>, tyčkový, pozdní, velkozrnný</t>
    </r>
  </si>
  <si>
    <t>8590396108500</t>
  </si>
  <si>
    <t>1095</t>
  </si>
  <si>
    <t>HRÁCH CUKROVÝ</t>
  </si>
  <si>
    <r>
      <rPr>
        <b/>
        <sz val="10"/>
        <rFont val="Arial CE"/>
        <charset val="238"/>
      </rPr>
      <t>SWEETSALOME</t>
    </r>
    <r>
      <rPr>
        <sz val="10"/>
        <rFont val="Arial CE"/>
        <family val="2"/>
        <charset val="238"/>
      </rPr>
      <t>, pro konzum celých lusků, tyčkový</t>
    </r>
  </si>
  <si>
    <t>8590396109507</t>
  </si>
  <si>
    <t>1605</t>
  </si>
  <si>
    <t>KOPR</t>
  </si>
  <si>
    <r>
      <t>MAMUT</t>
    </r>
    <r>
      <rPr>
        <sz val="10"/>
        <rFont val="Arial CE"/>
        <family val="2"/>
        <charset val="238"/>
      </rPr>
      <t>, vysoký výnos zelené hmoty</t>
    </r>
  </si>
  <si>
    <t>8590396160508</t>
  </si>
  <si>
    <t>2272</t>
  </si>
  <si>
    <t xml:space="preserve">MRKEV </t>
  </si>
  <si>
    <r>
      <rPr>
        <b/>
        <sz val="10"/>
        <rFont val="Arial CE"/>
        <charset val="238"/>
      </rPr>
      <t>KOLOSEUM F1</t>
    </r>
    <r>
      <rPr>
        <sz val="10"/>
        <rFont val="Arial CE"/>
        <family val="2"/>
        <charset val="238"/>
      </rPr>
      <t>, pozdní, skladovatelná</t>
    </r>
  </si>
  <si>
    <t>8590396227201</t>
  </si>
  <si>
    <t>2424</t>
  </si>
  <si>
    <t>OKURKA SALÁTOVÁ „HADOVKA“</t>
  </si>
  <si>
    <r>
      <rPr>
        <b/>
        <sz val="10"/>
        <rFont val="Arial CE"/>
        <charset val="238"/>
      </rPr>
      <t>ORCA F1</t>
    </r>
    <r>
      <rPr>
        <sz val="10"/>
        <rFont val="Arial CE"/>
        <family val="2"/>
        <charset val="238"/>
      </rPr>
      <t>, pro skleníky, 40-50 cm</t>
    </r>
  </si>
  <si>
    <t>8590396242402</t>
  </si>
  <si>
    <t>2524</t>
  </si>
  <si>
    <r>
      <rPr>
        <b/>
        <sz val="10"/>
        <rFont val="Arial CE"/>
        <charset val="238"/>
      </rPr>
      <t>ALCEO F1</t>
    </r>
    <r>
      <rPr>
        <sz val="10"/>
        <rFont val="Arial CE"/>
        <family val="2"/>
        <charset val="238"/>
      </rPr>
      <t>, pro rychlení, červená, LAMYO typ, vylepšený SAMURAI F1</t>
    </r>
  </si>
  <si>
    <t>8590396252401</t>
  </si>
  <si>
    <t>2525</t>
  </si>
  <si>
    <r>
      <rPr>
        <b/>
        <sz val="10"/>
        <rFont val="Arial CE"/>
        <charset val="238"/>
      </rPr>
      <t>THEOS F1</t>
    </r>
    <r>
      <rPr>
        <sz val="10"/>
        <rFont val="Arial CE"/>
        <family val="2"/>
        <charset val="238"/>
      </rPr>
      <t>, pro rychlení, žlutá, LAMYO typ</t>
    </r>
  </si>
  <si>
    <t>8590396252500</t>
  </si>
  <si>
    <t>3004</t>
  </si>
  <si>
    <r>
      <rPr>
        <b/>
        <sz val="10"/>
        <rFont val="Arial CE"/>
        <charset val="238"/>
      </rPr>
      <t>ATIKA</t>
    </r>
    <r>
      <rPr>
        <sz val="10"/>
        <rFont val="Arial CE"/>
        <family val="2"/>
        <charset val="238"/>
      </rPr>
      <t>, raná</t>
    </r>
  </si>
  <si>
    <t>8590396344205</t>
  </si>
  <si>
    <t>3006</t>
  </si>
  <si>
    <r>
      <rPr>
        <b/>
        <sz val="10"/>
        <rFont val="Arial CE"/>
        <charset val="238"/>
      </rPr>
      <t>EFEZ</t>
    </r>
    <r>
      <rPr>
        <sz val="10"/>
        <rFont val="Arial CE"/>
        <family val="2"/>
        <charset val="238"/>
      </rPr>
      <t>, polopozdní</t>
    </r>
  </si>
  <si>
    <t>3007</t>
  </si>
  <si>
    <r>
      <rPr>
        <b/>
        <sz val="10"/>
        <rFont val="Arial CE"/>
        <charset val="238"/>
      </rPr>
      <t>TROJA</t>
    </r>
    <r>
      <rPr>
        <sz val="10"/>
        <rFont val="Arial CE"/>
        <family val="2"/>
        <charset val="238"/>
      </rPr>
      <t>, polopozdní</t>
    </r>
  </si>
  <si>
    <t>2904</t>
  </si>
  <si>
    <t>PÓR</t>
  </si>
  <si>
    <t>8590396290403</t>
  </si>
  <si>
    <t>3226</t>
  </si>
  <si>
    <r>
      <rPr>
        <b/>
        <sz val="10"/>
        <rFont val="Arial CE"/>
        <charset val="238"/>
      </rPr>
      <t>YELLOW GAZZI RIBBED</t>
    </r>
    <r>
      <rPr>
        <sz val="10"/>
        <rFont val="Arial CE"/>
        <family val="2"/>
        <charset val="238"/>
      </rPr>
      <t>, beefsteak typ, žluté, plody až 500g</t>
    </r>
  </si>
  <si>
    <t>8590396322609</t>
  </si>
  <si>
    <t>3235</t>
  </si>
  <si>
    <r>
      <rPr>
        <b/>
        <sz val="10"/>
        <rFont val="Arial CE"/>
        <charset val="238"/>
      </rPr>
      <t>HOMESTEAD</t>
    </r>
    <r>
      <rPr>
        <sz val="10"/>
        <rFont val="Arial CE"/>
        <family val="2"/>
        <charset val="238"/>
      </rPr>
      <t>, beefsteak typ, červené, plody až 500 g</t>
    </r>
  </si>
  <si>
    <t>40 s.</t>
  </si>
  <si>
    <t>8590396323507</t>
  </si>
  <si>
    <t>3224</t>
  </si>
  <si>
    <r>
      <rPr>
        <b/>
        <sz val="10"/>
        <rFont val="Arial CE"/>
        <charset val="238"/>
      </rPr>
      <t>PITAGORA F1</t>
    </r>
    <r>
      <rPr>
        <sz val="10"/>
        <rFont val="Arial CE"/>
        <charset val="238"/>
      </rPr>
      <t>, beefsteak typ, červené plody až 500 g</t>
    </r>
  </si>
  <si>
    <t>3442</t>
  </si>
  <si>
    <r>
      <rPr>
        <b/>
        <sz val="10"/>
        <rFont val="Arial CE"/>
        <charset val="238"/>
      </rPr>
      <t>VINARA F1</t>
    </r>
    <r>
      <rPr>
        <sz val="10"/>
        <rFont val="Arial CE"/>
        <family val="2"/>
        <charset val="238"/>
      </rPr>
      <t>, rychlení i pole, kulatá, červená</t>
    </r>
  </si>
  <si>
    <t>3833</t>
  </si>
  <si>
    <t>SALÁT HLÁVKOVÝ</t>
  </si>
  <si>
    <r>
      <rPr>
        <b/>
        <sz val="10"/>
        <rFont val="Arial CE"/>
        <charset val="238"/>
      </rPr>
      <t>JUPITER</t>
    </r>
    <r>
      <rPr>
        <sz val="10"/>
        <rFont val="Arial CE"/>
        <family val="2"/>
        <charset val="238"/>
      </rPr>
      <t>, polní, letní, velká hlávka</t>
    </r>
  </si>
  <si>
    <t>3848</t>
  </si>
  <si>
    <t>SALÁT ŘÍMSKÝ</t>
  </si>
  <si>
    <r>
      <rPr>
        <b/>
        <sz val="10"/>
        <rFont val="Arial CE"/>
        <charset val="238"/>
      </rPr>
      <t>GLÓBUS</t>
    </r>
    <r>
      <rPr>
        <sz val="10"/>
        <rFont val="Arial CE"/>
        <family val="2"/>
        <charset val="238"/>
      </rPr>
      <t xml:space="preserve">, </t>
    </r>
    <r>
      <rPr>
        <sz val="10"/>
        <rFont val="Arial CE"/>
        <family val="2"/>
        <charset val="238"/>
      </rPr>
      <t xml:space="preserve">polní, letní, </t>
    </r>
    <r>
      <rPr>
        <b/>
        <sz val="10"/>
        <rFont val="Arial CE"/>
        <charset val="238"/>
      </rPr>
      <t>PROFI</t>
    </r>
  </si>
  <si>
    <t>8590396384805</t>
  </si>
  <si>
    <t>4006</t>
  </si>
  <si>
    <r>
      <rPr>
        <b/>
        <sz val="10"/>
        <rFont val="Arial CE"/>
        <charset val="238"/>
      </rPr>
      <t>ATLANTIC GIANT</t>
    </r>
    <r>
      <rPr>
        <sz val="10"/>
        <rFont val="Arial CE"/>
        <family val="2"/>
        <charset val="238"/>
      </rPr>
      <t>, plazivá, obří</t>
    </r>
  </si>
  <si>
    <t>4 s.</t>
  </si>
  <si>
    <t>8590396400604</t>
  </si>
  <si>
    <t>4261</t>
  </si>
  <si>
    <t xml:space="preserve">ZELÍ HLÁVKOVÉ </t>
  </si>
  <si>
    <r>
      <rPr>
        <b/>
        <sz val="10"/>
        <rFont val="Arial CE"/>
        <charset val="238"/>
      </rPr>
      <t>MEGATON F1</t>
    </r>
    <r>
      <rPr>
        <sz val="10"/>
        <rFont val="Arial CE"/>
        <family val="2"/>
        <charset val="238"/>
      </rPr>
      <t>, pozdní, kruhárenské</t>
    </r>
  </si>
  <si>
    <t>20 s.</t>
  </si>
  <si>
    <t>8590396426109</t>
  </si>
  <si>
    <t>AKSAMITNÍK VZPŘÍMENÝ</t>
  </si>
  <si>
    <r>
      <rPr>
        <b/>
        <sz val="10"/>
        <rFont val="Arial CE"/>
        <charset val="238"/>
      </rPr>
      <t>TAISHAN F1</t>
    </r>
    <r>
      <rPr>
        <sz val="10"/>
        <rFont val="Arial CE"/>
        <family val="2"/>
        <charset val="238"/>
      </rPr>
      <t>, nízký s velkými květy</t>
    </r>
  </si>
  <si>
    <t>8590396952905</t>
  </si>
  <si>
    <t>SLUNEČNICE</t>
  </si>
  <si>
    <r>
      <t>TITAN,</t>
    </r>
    <r>
      <rPr>
        <sz val="10"/>
        <rFont val="Arial CE"/>
        <charset val="238"/>
      </rPr>
      <t xml:space="preserve"> výška 4 m a více</t>
    </r>
  </si>
  <si>
    <t>KOLEKCE MINI</t>
  </si>
  <si>
    <t>1608</t>
  </si>
  <si>
    <t>KOPR VONNÝ</t>
  </si>
  <si>
    <r>
      <t>COMPACT</t>
    </r>
    <r>
      <rPr>
        <sz val="10"/>
        <rFont val="Arial CE"/>
        <charset val="238"/>
      </rPr>
      <t>, pro truhlíky a nádoby, kompaktní</t>
    </r>
  </si>
  <si>
    <t>8590396160805</t>
  </si>
  <si>
    <t>2522</t>
  </si>
  <si>
    <r>
      <rPr>
        <b/>
        <sz val="10"/>
        <rFont val="Arial CE"/>
        <charset val="238"/>
      </rPr>
      <t>HAMÍK</t>
    </r>
    <r>
      <rPr>
        <b/>
        <vertAlign val="superscript"/>
        <sz val="10"/>
        <rFont val="Arial CE"/>
        <charset val="238"/>
      </rPr>
      <t>®</t>
    </r>
    <r>
      <rPr>
        <sz val="10"/>
        <rFont val="Arial CE"/>
        <charset val="238"/>
      </rPr>
      <t>, pro rychlení i pole, oranžová, tupý jehlanec, lahůdková</t>
    </r>
  </si>
  <si>
    <t>8590396252203</t>
  </si>
  <si>
    <t>2553</t>
  </si>
  <si>
    <r>
      <rPr>
        <b/>
        <sz val="10"/>
        <rFont val="Arial CE"/>
        <charset val="238"/>
      </rPr>
      <t>PYRAMID</t>
    </r>
    <r>
      <rPr>
        <sz val="10"/>
        <rFont val="Arial CE"/>
        <family val="2"/>
        <charset val="238"/>
      </rPr>
      <t xml:space="preserve">, silně pálivá, </t>
    </r>
    <r>
      <rPr>
        <b/>
        <sz val="10"/>
        <rFont val="Arial CE"/>
        <charset val="238"/>
      </rPr>
      <t>SHU 40 000</t>
    </r>
    <r>
      <rPr>
        <sz val="10"/>
        <rFont val="Arial CE"/>
        <family val="2"/>
        <charset val="238"/>
      </rPr>
      <t>, okrasná</t>
    </r>
  </si>
  <si>
    <t>8590396255303</t>
  </si>
  <si>
    <t>3139</t>
  </si>
  <si>
    <t>RAJČE KEŘÍČKOVÉ</t>
  </si>
  <si>
    <r>
      <rPr>
        <b/>
        <sz val="10"/>
        <rFont val="Arial CE"/>
        <charset val="238"/>
      </rPr>
      <t>TUMBLING TOM YELLOW</t>
    </r>
    <r>
      <rPr>
        <sz val="10"/>
        <rFont val="Arial CE"/>
        <family val="2"/>
        <charset val="238"/>
      </rPr>
      <t>,
přímý konzum, převislé, žluté</t>
    </r>
  </si>
  <si>
    <t>8590396313904</t>
  </si>
  <si>
    <t>3878</t>
  </si>
  <si>
    <t>SALÁT LISTOVÝ</t>
  </si>
  <si>
    <r>
      <rPr>
        <b/>
        <sz val="10"/>
        <rFont val="Arial CE"/>
        <charset val="238"/>
      </rPr>
      <t>SMĚS K ŘEZU MLADÝCH LISTŮ</t>
    </r>
    <r>
      <rPr>
        <sz val="10"/>
        <rFont val="Arial CE"/>
        <charset val="238"/>
      </rPr>
      <t>,
barevná směs list. odrůd k řezu baby listů</t>
    </r>
  </si>
  <si>
    <t>8590396387806</t>
  </si>
  <si>
    <t>3894</t>
  </si>
  <si>
    <r>
      <rPr>
        <b/>
        <sz val="10"/>
        <rFont val="Arial CE"/>
        <charset val="238"/>
      </rPr>
      <t>LITTLE GEM</t>
    </r>
    <r>
      <rPr>
        <sz val="10"/>
        <rFont val="Arial CE"/>
        <family val="2"/>
        <charset val="238"/>
      </rPr>
      <t>, polní</t>
    </r>
  </si>
  <si>
    <t>5895</t>
  </si>
  <si>
    <t>BAZALKA</t>
  </si>
  <si>
    <r>
      <rPr>
        <b/>
        <sz val="10"/>
        <rFont val="Arial CE"/>
        <charset val="238"/>
      </rPr>
      <t>MAMMOLO GENOVESE</t>
    </r>
    <r>
      <rPr>
        <sz val="10"/>
        <rFont val="Arial CE"/>
        <family val="2"/>
        <charset val="238"/>
      </rPr>
      <t>,  zelená, kompaktní, širokolistá, do nádob</t>
    </r>
  </si>
  <si>
    <t>8590396589507</t>
  </si>
  <si>
    <t>5896</t>
  </si>
  <si>
    <r>
      <rPr>
        <b/>
        <sz val="10"/>
        <rFont val="Arial CE"/>
        <charset val="238"/>
      </rPr>
      <t>POKEMON</t>
    </r>
    <r>
      <rPr>
        <sz val="10"/>
        <rFont val="Arial CE"/>
        <family val="2"/>
        <charset val="238"/>
      </rPr>
      <t>, zelená, kompaktní, širokolistá, do nádob, rezistentní k fuzáriu</t>
    </r>
  </si>
  <si>
    <t>5900</t>
  </si>
  <si>
    <r>
      <rPr>
        <b/>
        <sz val="10"/>
        <rFont val="Arial CE"/>
        <charset val="238"/>
      </rPr>
      <t>PURPLE BALL</t>
    </r>
    <r>
      <rPr>
        <sz val="10"/>
        <rFont val="Arial CE"/>
        <charset val="238"/>
      </rPr>
      <t>, červená, kompaktní, drobnolistá</t>
    </r>
  </si>
  <si>
    <t>NOVINKA</t>
  </si>
  <si>
    <t>AKSAMITNÍK ROZKLADITÝ</t>
  </si>
  <si>
    <r>
      <rPr>
        <b/>
        <sz val="10"/>
        <rFont val="Arial CE"/>
        <charset val="238"/>
      </rPr>
      <t>SAFARI YELLOW</t>
    </r>
    <r>
      <rPr>
        <sz val="10"/>
        <rFont val="Arial CE"/>
        <family val="2"/>
        <charset val="238"/>
      </rPr>
      <t>, nízký, žlutý</t>
    </r>
  </si>
  <si>
    <r>
      <rPr>
        <b/>
        <sz val="10"/>
        <rFont val="Arial CE"/>
        <charset val="238"/>
      </rPr>
      <t>SAFARI YELLOW FIRE</t>
    </r>
    <r>
      <rPr>
        <sz val="10"/>
        <rFont val="Arial CE"/>
        <family val="2"/>
        <charset val="238"/>
      </rPr>
      <t>, nízký, žlutočervený</t>
    </r>
  </si>
  <si>
    <r>
      <rPr>
        <b/>
        <sz val="10"/>
        <rFont val="Arial CE"/>
        <charset val="238"/>
      </rPr>
      <t>CUPIDON SMĚS</t>
    </r>
    <r>
      <rPr>
        <sz val="10"/>
        <rFont val="Arial CE"/>
        <family val="2"/>
        <charset val="238"/>
      </rPr>
      <t>, nízký, velkokvětý</t>
    </r>
  </si>
  <si>
    <t>8590396952608</t>
  </si>
  <si>
    <t>KOPRETINA</t>
  </si>
  <si>
    <r>
      <rPr>
        <b/>
        <sz val="10"/>
        <rFont val="Arial CE"/>
        <charset val="238"/>
      </rPr>
      <t>SILVER PRINCESS</t>
    </r>
    <r>
      <rPr>
        <sz val="10"/>
        <rFont val="Arial CE"/>
        <family val="2"/>
        <charset val="238"/>
      </rPr>
      <t>, kompaktní, 
výška 30 cm</t>
    </r>
  </si>
  <si>
    <t>8590396982902</t>
  </si>
  <si>
    <t>LICHOŘEŘIŠNICE VĚTŠÍ</t>
  </si>
  <si>
    <r>
      <rPr>
        <b/>
        <sz val="10"/>
        <rFont val="Arial CE"/>
        <charset val="238"/>
      </rPr>
      <t>BIJOU DOUBLE</t>
    </r>
    <r>
      <rPr>
        <sz val="10"/>
        <rFont val="Arial CE"/>
        <family val="2"/>
        <charset val="238"/>
      </rPr>
      <t>, nízká, plné květy,
výška 30 cm</t>
    </r>
  </si>
  <si>
    <t>8590396955708</t>
  </si>
  <si>
    <t>MĚSÍČEK LÉKAŘSKÝ</t>
  </si>
  <si>
    <r>
      <rPr>
        <b/>
        <sz val="10"/>
        <rFont val="Arial CE"/>
        <charset val="238"/>
      </rPr>
      <t>ORANGE DAISY</t>
    </r>
    <r>
      <rPr>
        <sz val="10"/>
        <rFont val="Arial CE"/>
        <family val="2"/>
        <charset val="238"/>
      </rPr>
      <t>, výška 15 cm</t>
    </r>
  </si>
  <si>
    <t>8590396909305</t>
  </si>
  <si>
    <r>
      <rPr>
        <b/>
        <sz val="10"/>
        <rFont val="Arial CE"/>
        <charset val="238"/>
      </rPr>
      <t>GITANA YELLOW (BON BON YELLOW)</t>
    </r>
    <r>
      <rPr>
        <sz val="10"/>
        <rFont val="Arial CE"/>
        <family val="2"/>
        <charset val="238"/>
      </rPr>
      <t>, kompaktní, výška 30 cm</t>
    </r>
  </si>
  <si>
    <t>SLUNEČNICE ROČNÍ</t>
  </si>
  <si>
    <r>
      <rPr>
        <b/>
        <sz val="10"/>
        <rFont val="Arial CE"/>
        <charset val="238"/>
      </rPr>
      <t>WAOOH!</t>
    </r>
    <r>
      <rPr>
        <sz val="10"/>
        <rFont val="Arial CE"/>
        <family val="2"/>
        <charset val="238"/>
      </rPr>
      <t>, do květináčů, výška 50-70 cm</t>
    </r>
  </si>
  <si>
    <t>8590396928108</t>
  </si>
  <si>
    <r>
      <rPr>
        <b/>
        <sz val="10"/>
        <rFont val="Arial CE"/>
        <charset val="238"/>
      </rPr>
      <t>PACINO MIX (DWARF MIX F1),</t>
    </r>
    <r>
      <rPr>
        <sz val="10"/>
        <rFont val="Arial CE"/>
        <charset val="238"/>
      </rPr>
      <t xml:space="preserve">
do květináčů, výška 40 cm</t>
    </r>
  </si>
  <si>
    <t>VEČERNIČKA PŘÍMOŘSKÁ</t>
  </si>
  <si>
    <r>
      <t>SPRING SPARKLE,</t>
    </r>
    <r>
      <rPr>
        <sz val="10"/>
        <rFont val="Arial CE"/>
        <charset val="238"/>
      </rPr>
      <t xml:space="preserve"> 
výška 10-20 cm</t>
    </r>
  </si>
  <si>
    <t>8590396928603</t>
  </si>
  <si>
    <t>KOLEKCE DUO</t>
  </si>
  <si>
    <t>0515</t>
  </si>
  <si>
    <r>
      <rPr>
        <b/>
        <sz val="10"/>
        <rFont val="Arial CE"/>
        <charset val="238"/>
      </rPr>
      <t>SMĚS BAREV-SVAZKOVÁ</t>
    </r>
    <r>
      <rPr>
        <sz val="10"/>
        <rFont val="Arial CE"/>
        <family val="2"/>
        <charset val="238"/>
      </rPr>
      <t>, 
žlutá + červená, sklizeň na zeleno</t>
    </r>
  </si>
  <si>
    <t>8590396051509</t>
  </si>
  <si>
    <t>1321</t>
  </si>
  <si>
    <t>KADEŘÁVEK</t>
  </si>
  <si>
    <r>
      <rPr>
        <b/>
        <sz val="10"/>
        <rFont val="Arial CE"/>
        <charset val="238"/>
      </rPr>
      <t>SMĚS BAREV</t>
    </r>
    <r>
      <rPr>
        <sz val="10"/>
        <rFont val="Arial CE"/>
        <family val="2"/>
        <charset val="238"/>
      </rPr>
      <t>, zelený a červený</t>
    </r>
  </si>
  <si>
    <t>8590396132109</t>
  </si>
  <si>
    <t>3873</t>
  </si>
  <si>
    <r>
      <rPr>
        <b/>
        <sz val="10"/>
        <rFont val="Arial CE"/>
        <charset val="238"/>
      </rPr>
      <t>SMĚS TYPU BOWL</t>
    </r>
    <r>
      <rPr>
        <sz val="10"/>
        <rFont val="Arial CE"/>
        <family val="2"/>
        <charset val="238"/>
      </rPr>
      <t>, 
červený a zelený, „dubový“ list</t>
    </r>
  </si>
  <si>
    <t>8590396387301</t>
  </si>
  <si>
    <t>ČERNUCHA DAMAŠSKÁ</t>
  </si>
  <si>
    <r>
      <rPr>
        <b/>
        <sz val="10"/>
        <rFont val="Arial CE"/>
        <charset val="238"/>
      </rPr>
      <t>DUO MIX</t>
    </r>
    <r>
      <rPr>
        <sz val="10"/>
        <rFont val="Arial CE"/>
        <family val="2"/>
        <charset val="238"/>
      </rPr>
      <t>,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>tobolky</t>
    </r>
    <r>
      <rPr>
        <b/>
        <sz val="10"/>
        <rFont val="Arial CE"/>
        <family val="2"/>
        <charset val="238"/>
      </rPr>
      <t xml:space="preserve">, </t>
    </r>
    <r>
      <rPr>
        <sz val="10"/>
        <rFont val="Arial CE"/>
        <family val="2"/>
        <charset val="238"/>
      </rPr>
      <t>bordó a zelené</t>
    </r>
  </si>
  <si>
    <t>8590396942807</t>
  </si>
  <si>
    <t>KORTADÉRIE - PAMPOVÁ TRÁVA</t>
  </si>
  <si>
    <r>
      <rPr>
        <b/>
        <sz val="10"/>
        <rFont val="Arial CE"/>
        <charset val="238"/>
      </rPr>
      <t>PINK AND WHITE</t>
    </r>
    <r>
      <rPr>
        <sz val="10"/>
        <rFont val="Arial CE"/>
        <family val="2"/>
        <charset val="238"/>
      </rPr>
      <t>, 
růžová a bílá, výška 100-200 cm</t>
    </r>
  </si>
  <si>
    <t>8590396920201</t>
  </si>
  <si>
    <t>MACEŠKA ZAHRADNÍ</t>
  </si>
  <si>
    <r>
      <rPr>
        <b/>
        <sz val="10"/>
        <rFont val="Arial CE"/>
        <charset val="238"/>
      </rPr>
      <t>CLEAR CRYSTALS</t>
    </r>
    <r>
      <rPr>
        <sz val="10"/>
        <rFont val="Arial CE"/>
        <family val="2"/>
        <charset val="238"/>
      </rPr>
      <t>, černá a oranžová</t>
    </r>
  </si>
  <si>
    <t>8590396966209</t>
  </si>
  <si>
    <t>KOLEKCE PALETA BAREV</t>
  </si>
  <si>
    <t>0928</t>
  </si>
  <si>
    <t>8590396092809</t>
  </si>
  <si>
    <t>1912</t>
  </si>
  <si>
    <t>LILEK VEJCOPLODÝ</t>
  </si>
  <si>
    <r>
      <t>SMĚS BAREV</t>
    </r>
    <r>
      <rPr>
        <sz val="10"/>
        <rFont val="Arial CE"/>
        <charset val="238"/>
      </rPr>
      <t>,
bílý, světle fialový a černofialový</t>
    </r>
  </si>
  <si>
    <t>8590396191205</t>
  </si>
  <si>
    <t>4908</t>
  </si>
  <si>
    <t>MANGOLD</t>
  </si>
  <si>
    <r>
      <t>SMĚS BAREV</t>
    </r>
    <r>
      <rPr>
        <sz val="10"/>
        <rFont val="Arial CE"/>
        <charset val="238"/>
      </rPr>
      <t>, pravidelný sběr listů, zelený list, bílý, žlutý a červený řapík</t>
    </r>
  </si>
  <si>
    <t>8590396066107</t>
  </si>
  <si>
    <t>2298</t>
  </si>
  <si>
    <r>
      <t>SMĚS BAREV</t>
    </r>
    <r>
      <rPr>
        <sz val="10"/>
        <rFont val="Arial"/>
        <family val="2"/>
        <charset val="238"/>
      </rPr>
      <t>, 
žlutá, červená, bílá a fialová</t>
    </r>
  </si>
  <si>
    <t>8590396229809</t>
  </si>
  <si>
    <t>2565</t>
  </si>
  <si>
    <r>
      <t>SMĚS BAREV CHILI</t>
    </r>
    <r>
      <rPr>
        <sz val="10"/>
        <rFont val="Arial CE"/>
        <charset val="238"/>
      </rPr>
      <t xml:space="preserve">, silně pálivá, 
</t>
    </r>
    <r>
      <rPr>
        <b/>
        <sz val="10"/>
        <rFont val="Arial CE"/>
        <charset val="238"/>
      </rPr>
      <t xml:space="preserve">SHU 50 000, </t>
    </r>
    <r>
      <rPr>
        <sz val="10"/>
        <rFont val="Arial CE"/>
        <charset val="238"/>
      </rPr>
      <t>pro rychlení i pole, 
červená + oranžová + žlutá</t>
    </r>
  </si>
  <si>
    <t>8590396256508</t>
  </si>
  <si>
    <t>2721</t>
  </si>
  <si>
    <t xml:space="preserve">PATIZON </t>
  </si>
  <si>
    <r>
      <t>SMĚS BAREV</t>
    </r>
    <r>
      <rPr>
        <sz val="10"/>
        <rFont val="Arial CE"/>
        <charset val="238"/>
      </rPr>
      <t>, bílý, zelený a žlutý</t>
    </r>
  </si>
  <si>
    <t>8590396272102</t>
  </si>
  <si>
    <t>3250</t>
  </si>
  <si>
    <r>
      <t>SMĚS BAREV CHERRY</t>
    </r>
    <r>
      <rPr>
        <sz val="10"/>
        <rFont val="Arial CE"/>
        <family val="2"/>
        <charset val="238"/>
      </rPr>
      <t>, 
žluté + zelené + oranžové + červené plody</t>
    </r>
  </si>
  <si>
    <t>3461</t>
  </si>
  <si>
    <r>
      <rPr>
        <b/>
        <sz val="10"/>
        <rFont val="Arial CE"/>
        <charset val="238"/>
      </rPr>
      <t>SMĚS BAREV</t>
    </r>
    <r>
      <rPr>
        <sz val="10"/>
        <rFont val="Arial CE"/>
        <family val="2"/>
        <charset val="238"/>
      </rPr>
      <t>, rychlení i pole</t>
    </r>
  </si>
  <si>
    <t>8590396346100</t>
  </si>
  <si>
    <t>4084</t>
  </si>
  <si>
    <t>TYKEV</t>
  </si>
  <si>
    <r>
      <t>SMĚS BAREV HOKKAIDO</t>
    </r>
    <r>
      <rPr>
        <sz val="10"/>
        <rFont val="Arial CE"/>
        <charset val="238"/>
      </rPr>
      <t>, 
oranžová + modrá + zelená</t>
    </r>
  </si>
  <si>
    <t>0661</t>
  </si>
  <si>
    <r>
      <t>SMĚS BAREV</t>
    </r>
    <r>
      <rPr>
        <sz val="10"/>
        <rFont val="Arial CE"/>
        <charset val="238"/>
      </rPr>
      <t>, žlutá, bílá a zelená</t>
    </r>
  </si>
  <si>
    <t>LUPINA MNOHOLISTÁ (Vlčí bob)</t>
  </si>
  <si>
    <r>
      <t>SMĚS BAREV</t>
    </r>
    <r>
      <rPr>
        <sz val="10"/>
        <rFont val="Arial CE"/>
        <charset val="238"/>
      </rPr>
      <t>, bílá, červená, modrá</t>
    </r>
  </si>
  <si>
    <t>8590396984708</t>
  </si>
  <si>
    <t>ŠALVĚJ ZÁŘIVÁ</t>
  </si>
  <si>
    <r>
      <t>SMĚS BAREV</t>
    </r>
    <r>
      <rPr>
        <sz val="10"/>
        <rFont val="Arial CE"/>
        <charset val="238"/>
      </rPr>
      <t>, 
odstíny bílé, lososové a levandulové barvy</t>
    </r>
  </si>
  <si>
    <t>8590396948809</t>
  </si>
  <si>
    <t>KOLEKCE ROUBUJ S NÁMI</t>
  </si>
  <si>
    <t>2599</t>
  </si>
  <si>
    <t>PODNOŽ POD PAPRIKY</t>
  </si>
  <si>
    <t>VITALPAPRIKA F1 (SM-TANT)</t>
  </si>
  <si>
    <r>
      <t xml:space="preserve">Pokud máte zájem o větší balení osiva, kontaktujte prosím obchodní oddělení na tel. čísle </t>
    </r>
    <r>
      <rPr>
        <b/>
        <sz val="10"/>
        <rFont val="Arial CE"/>
        <charset val="238"/>
      </rPr>
      <t xml:space="preserve">582 301 900-903 </t>
    </r>
    <r>
      <rPr>
        <sz val="10"/>
        <rFont val="Arial CE"/>
        <family val="2"/>
        <charset val="238"/>
      </rPr>
      <t xml:space="preserve">nebo na e-mailu: </t>
    </r>
    <r>
      <rPr>
        <b/>
        <sz val="10"/>
        <rFont val="Arial CE"/>
        <charset val="238"/>
      </rPr>
      <t>obchod@semo.cz</t>
    </r>
  </si>
  <si>
    <t>3181</t>
  </si>
  <si>
    <t>PODNOŽ POD RAJČATA</t>
  </si>
  <si>
    <t>TOMASTRONG F1 (SM JBT)</t>
  </si>
  <si>
    <t>8590396491602</t>
  </si>
  <si>
    <t>4031</t>
  </si>
  <si>
    <t>PODNOŽ POD OKURKY</t>
  </si>
  <si>
    <t>FÍKOLISTÁ (SM CF 106)</t>
  </si>
  <si>
    <t>4041</t>
  </si>
  <si>
    <t>PODNOŽ POD OKURKY A MELOUNY</t>
  </si>
  <si>
    <t>BOLT F1 (SM TETxSU)</t>
  </si>
  <si>
    <t>4034</t>
  </si>
  <si>
    <t>SPRINTER F1</t>
  </si>
  <si>
    <t>4037</t>
  </si>
  <si>
    <t>KLIPSY PRO ROUBOVÁNÍ</t>
  </si>
  <si>
    <r>
      <t xml:space="preserve">plastové </t>
    </r>
    <r>
      <rPr>
        <sz val="10"/>
        <rFont val="Arial CE"/>
        <charset val="238"/>
      </rPr>
      <t>klipsy pro okurky a melouny</t>
    </r>
  </si>
  <si>
    <t>21% DPH</t>
  </si>
  <si>
    <t>5 ks</t>
  </si>
  <si>
    <r>
      <t xml:space="preserve">Pokud máte zájem o větší balení klipsů, kontaktujte prosím obchodní oddělení na tel. čísle </t>
    </r>
    <r>
      <rPr>
        <b/>
        <sz val="10"/>
        <rFont val="Arial CE"/>
        <charset val="238"/>
      </rPr>
      <t>582 301 900-903</t>
    </r>
    <r>
      <rPr>
        <sz val="10"/>
        <rFont val="Arial CE"/>
        <family val="2"/>
        <charset val="238"/>
      </rPr>
      <t xml:space="preserve"> nebo na e-mailu: </t>
    </r>
    <r>
      <rPr>
        <b/>
        <sz val="10"/>
        <rFont val="Arial CE"/>
        <charset val="238"/>
      </rPr>
      <t>obchod@semo.cz</t>
    </r>
  </si>
  <si>
    <t>4038</t>
  </si>
  <si>
    <r>
      <t xml:space="preserve">silikonové </t>
    </r>
    <r>
      <rPr>
        <sz val="10"/>
        <rFont val="Arial CE"/>
        <charset val="238"/>
      </rPr>
      <t>klipsy pro okurky a melouny</t>
    </r>
  </si>
  <si>
    <t>4039</t>
  </si>
  <si>
    <r>
      <t xml:space="preserve">silikonové </t>
    </r>
    <r>
      <rPr>
        <sz val="10"/>
        <rFont val="Arial CE"/>
        <charset val="238"/>
      </rPr>
      <t>klipsy pro papriky a rajčata</t>
    </r>
  </si>
  <si>
    <t>KOLEKCE CHUŤ ASIE</t>
  </si>
  <si>
    <t>4458</t>
  </si>
  <si>
    <t>ČÍNSKÉ ZELÍ</t>
  </si>
  <si>
    <r>
      <rPr>
        <b/>
        <sz val="10"/>
        <rFont val="Arial CE"/>
        <charset val="238"/>
      </rPr>
      <t>CANTON (CASH F1)</t>
    </r>
    <r>
      <rPr>
        <sz val="10"/>
        <rFont val="Arial CE"/>
        <charset val="238"/>
      </rPr>
      <t>,</t>
    </r>
    <r>
      <rPr>
        <b/>
        <sz val="10"/>
        <rFont val="Arial CE"/>
        <charset val="238"/>
      </rPr>
      <t xml:space="preserve"> </t>
    </r>
    <r>
      <rPr>
        <sz val="10"/>
        <rFont val="Arial CE"/>
        <family val="2"/>
        <charset val="238"/>
      </rPr>
      <t>typ PAK-CHOY</t>
    </r>
  </si>
  <si>
    <t>8590396445803</t>
  </si>
  <si>
    <t>0129</t>
  </si>
  <si>
    <t>MIBUNA</t>
  </si>
  <si>
    <t>úzký list, na saláty</t>
  </si>
  <si>
    <t>8590396012906</t>
  </si>
  <si>
    <t>0125</t>
  </si>
  <si>
    <t xml:space="preserve">MIZUNA </t>
  </si>
  <si>
    <t>stříhané listy, na saláty</t>
  </si>
  <si>
    <t>8590396012500</t>
  </si>
  <si>
    <t>2429</t>
  </si>
  <si>
    <r>
      <rPr>
        <b/>
        <sz val="10"/>
        <rFont val="Arial"/>
        <family val="2"/>
        <charset val="238"/>
      </rPr>
      <t>AVANTGARDE F1</t>
    </r>
    <r>
      <rPr>
        <sz val="10"/>
        <rFont val="Arial"/>
        <family val="2"/>
        <charset val="238"/>
      </rPr>
      <t>, pro skleníky a fóliové kryty</t>
    </r>
  </si>
  <si>
    <t>8590396242907</t>
  </si>
  <si>
    <t>0135</t>
  </si>
  <si>
    <t>PERILA</t>
  </si>
  <si>
    <t>zelená a červená, na saláty</t>
  </si>
  <si>
    <t>8590396013507</t>
  </si>
  <si>
    <t>3331</t>
  </si>
  <si>
    <r>
      <rPr>
        <b/>
        <sz val="10"/>
        <rFont val="Arial CE"/>
        <charset val="238"/>
      </rPr>
      <t>RED MEAT</t>
    </r>
    <r>
      <rPr>
        <sz val="10"/>
        <rFont val="Arial CE"/>
        <family val="2"/>
        <charset val="238"/>
      </rPr>
      <t>, bílá slupka, červená dužnina</t>
    </r>
  </si>
  <si>
    <t>8590396333100</t>
  </si>
  <si>
    <t>4125</t>
  </si>
  <si>
    <r>
      <rPr>
        <b/>
        <sz val="10"/>
        <rFont val="Arial CE"/>
        <charset val="238"/>
      </rPr>
      <t>OASIS F1</t>
    </r>
    <r>
      <rPr>
        <sz val="10"/>
        <rFont val="Arial CE"/>
        <family val="2"/>
        <charset val="238"/>
      </rPr>
      <t>, bílá bulva i dužnina, polopozdní, skladovatelná</t>
    </r>
  </si>
  <si>
    <t>4123</t>
  </si>
  <si>
    <r>
      <rPr>
        <b/>
        <sz val="10"/>
        <rFont val="Arial CE"/>
        <charset val="238"/>
      </rPr>
      <t>TOKYO CROSS F1</t>
    </r>
    <r>
      <rPr>
        <sz val="10"/>
        <rFont val="Arial CE"/>
        <family val="2"/>
        <charset val="238"/>
      </rPr>
      <t>, bílá bulva, bílá dužnina</t>
    </r>
  </si>
  <si>
    <t>8590396412300</t>
  </si>
  <si>
    <t>KOLEKCE RACIO</t>
  </si>
  <si>
    <t>4943</t>
  </si>
  <si>
    <t>CIZRNA</t>
  </si>
  <si>
    <t>raná, jednoletá</t>
  </si>
  <si>
    <t>8590396494306</t>
  </si>
  <si>
    <t>2061</t>
  </si>
  <si>
    <t>MÁK SETÝ</t>
  </si>
  <si>
    <r>
      <rPr>
        <b/>
        <sz val="10"/>
        <rFont val="Arial CE"/>
        <charset val="238"/>
      </rPr>
      <t>OREL</t>
    </r>
    <r>
      <rPr>
        <sz val="10"/>
        <rFont val="Arial CE"/>
        <family val="2"/>
        <charset val="238"/>
      </rPr>
      <t>, bělosemenný, pro potravinářské využití, oříšková chuť</t>
    </r>
  </si>
  <si>
    <t>8590396206107</t>
  </si>
  <si>
    <t>2065</t>
  </si>
  <si>
    <r>
      <rPr>
        <b/>
        <sz val="10"/>
        <rFont val="Arial CE"/>
        <charset val="238"/>
      </rPr>
      <t>MARATON</t>
    </r>
    <r>
      <rPr>
        <sz val="10"/>
        <rFont val="Arial CE"/>
        <family val="2"/>
        <charset val="238"/>
      </rPr>
      <t xml:space="preserve">, modrosemenný </t>
    </r>
  </si>
  <si>
    <t>8590396206503</t>
  </si>
  <si>
    <t>4004</t>
  </si>
  <si>
    <r>
      <rPr>
        <b/>
        <sz val="10"/>
        <rFont val="Arial CE"/>
        <family val="2"/>
        <charset val="238"/>
      </rPr>
      <t>ESO</t>
    </r>
    <r>
      <rPr>
        <sz val="10"/>
        <rFont val="Arial CE"/>
        <family val="2"/>
        <charset val="238"/>
      </rPr>
      <t>, olejná, bezslupkatá semena</t>
    </r>
  </si>
  <si>
    <t xml:space="preserve">KOLEKCE ZELENÁ LÉKÁRNA </t>
  </si>
  <si>
    <t>5958</t>
  </si>
  <si>
    <t>PROSKURNÍK TOPOLOVKA</t>
  </si>
  <si>
    <t>na trávící ústrojí</t>
  </si>
  <si>
    <t>8590396595805</t>
  </si>
  <si>
    <t>5954</t>
  </si>
  <si>
    <t>STÉVIE SLADKÁ</t>
  </si>
  <si>
    <r>
      <rPr>
        <b/>
        <sz val="10"/>
        <rFont val="Arial CE"/>
        <charset val="238"/>
      </rPr>
      <t>COMPACT SWEET</t>
    </r>
    <r>
      <rPr>
        <sz val="10"/>
        <rFont val="Arial CE"/>
        <family val="2"/>
        <charset val="238"/>
      </rPr>
      <t>, pro diabetiky</t>
    </r>
  </si>
  <si>
    <t>8590396595409</t>
  </si>
  <si>
    <t>TŘEZALKA TEČKOVANÁ</t>
  </si>
  <si>
    <t>proti depresím</t>
  </si>
  <si>
    <t>8590396595904</t>
  </si>
  <si>
    <t>5963</t>
  </si>
  <si>
    <t>VRBOVKA</t>
  </si>
  <si>
    <t>na prostatu</t>
  </si>
  <si>
    <t>8590396596307</t>
  </si>
  <si>
    <t>KOLEKCE KURIOZITY</t>
  </si>
  <si>
    <t>4916</t>
  </si>
  <si>
    <t>LUFA</t>
  </si>
  <si>
    <r>
      <t>LUFA</t>
    </r>
    <r>
      <rPr>
        <sz val="10"/>
        <rFont val="Arial CE"/>
        <charset val="238"/>
      </rPr>
      <t>, Lufa cylindrica L.</t>
    </r>
  </si>
  <si>
    <t>SPILANT</t>
  </si>
  <si>
    <r>
      <t>SPILANT</t>
    </r>
    <r>
      <rPr>
        <sz val="10"/>
        <rFont val="Arial CE"/>
        <charset val="238"/>
      </rPr>
      <t>, žlutá knoflíkovitá soukvětí</t>
    </r>
  </si>
  <si>
    <t>8590396950307</t>
  </si>
  <si>
    <t>KOLEKCE JEDLÉ KVĚTY</t>
  </si>
  <si>
    <t>0651</t>
  </si>
  <si>
    <t>TYKEV-CUKETA</t>
  </si>
  <si>
    <t>směs pro sklizeň jedlých květů</t>
  </si>
  <si>
    <t>9071</t>
  </si>
  <si>
    <t>BRUTNÁK LÉKAŘSKÝ</t>
  </si>
  <si>
    <t>pro sklizeň jedlých květů</t>
  </si>
  <si>
    <t>směs pro sklizeň jedlých květů, pikantní řeřichová chuť</t>
  </si>
  <si>
    <t>8590396940704</t>
  </si>
  <si>
    <t>MINIVIOLKA</t>
  </si>
  <si>
    <t>směs pro sklizeň jedlých květů fialové a modrožluté barvy</t>
  </si>
  <si>
    <t>KOLEKCE KVĚTINY K ŘEZU</t>
  </si>
  <si>
    <t>9530</t>
  </si>
  <si>
    <r>
      <t xml:space="preserve">IMPERIALE SMĚS, </t>
    </r>
    <r>
      <rPr>
        <sz val="10"/>
        <rFont val="Arial CE"/>
        <charset val="238"/>
      </rPr>
      <t>plnokvětý, výška 80 cm</t>
    </r>
  </si>
  <si>
    <t>9191</t>
  </si>
  <si>
    <t>OSTROŽKA STRAČKA PLNOKVĚTÁ</t>
  </si>
  <si>
    <r>
      <t xml:space="preserve">HONOUR MIX, </t>
    </r>
    <r>
      <rPr>
        <sz val="10"/>
        <rFont val="Arial CE"/>
        <charset val="238"/>
      </rPr>
      <t>směs barev, výška 90 cm</t>
    </r>
  </si>
  <si>
    <t>9269</t>
  </si>
  <si>
    <r>
      <t xml:space="preserve">SUN, </t>
    </r>
    <r>
      <rPr>
        <sz val="10"/>
        <rFont val="Arial CE"/>
        <charset val="238"/>
      </rPr>
      <t>nevětvící, výška 180 cm</t>
    </r>
  </si>
  <si>
    <t>9972</t>
  </si>
  <si>
    <t>KVĚTINOVÝ KOBEREC</t>
  </si>
  <si>
    <r>
      <t xml:space="preserve">LETNÍ VÁZA, </t>
    </r>
    <r>
      <rPr>
        <sz val="10"/>
        <rFont val="Arial CE"/>
        <charset val="238"/>
      </rPr>
      <t>mix 19 letniček, výška 60-100 cm</t>
    </r>
  </si>
  <si>
    <t>9616</t>
  </si>
  <si>
    <t>HVOZDÍK BRADATÝ</t>
  </si>
  <si>
    <r>
      <t xml:space="preserve">FRAGRANCE MIX, </t>
    </r>
    <r>
      <rPr>
        <sz val="10"/>
        <rFont val="Arial CE"/>
        <charset val="238"/>
      </rPr>
      <t>směs barev, 
výška 70 cm</t>
    </r>
  </si>
  <si>
    <t>KOLEKCE KVĚTINOVÝ KOBEREC</t>
  </si>
  <si>
    <t>9981</t>
  </si>
  <si>
    <t>SMĚS KVĚTINOVÝ KOBEREC</t>
  </si>
  <si>
    <r>
      <rPr>
        <b/>
        <sz val="10"/>
        <rFont val="Arial CE"/>
        <charset val="238"/>
      </rPr>
      <t>PASTELOVÁ ROMANCE</t>
    </r>
    <r>
      <rPr>
        <sz val="10"/>
        <rFont val="Arial CE"/>
        <charset val="238"/>
      </rPr>
      <t>, 
bílé, růžové, starorůžové až fialové barvy, výška 40-60 cm</t>
    </r>
  </si>
  <si>
    <t>9982</t>
  </si>
  <si>
    <r>
      <rPr>
        <b/>
        <sz val="10"/>
        <rFont val="Arial CE"/>
        <charset val="238"/>
      </rPr>
      <t>TISÍCE SVĚTEL</t>
    </r>
    <r>
      <rPr>
        <sz val="10"/>
        <rFont val="Arial CE"/>
        <charset val="238"/>
      </rPr>
      <t>, 
žluté, oranžové a červené barvy, výška 40-60 cm</t>
    </r>
  </si>
  <si>
    <t>9986</t>
  </si>
  <si>
    <r>
      <t xml:space="preserve">LUČNÍ TŘPYT, 
</t>
    </r>
    <r>
      <rPr>
        <sz val="10"/>
        <rFont val="Arial CE"/>
        <charset val="238"/>
      </rPr>
      <t>výška 20-40 cm</t>
    </r>
  </si>
  <si>
    <t>9973</t>
  </si>
  <si>
    <r>
      <t xml:space="preserve">MODROBÍLÉ NEBE, </t>
    </r>
    <r>
      <rPr>
        <sz val="10"/>
        <rFont val="Arial CE"/>
        <charset val="238"/>
      </rPr>
      <t>mix 17 letniček, výška 60-70 cm</t>
    </r>
  </si>
  <si>
    <t>9974</t>
  </si>
  <si>
    <r>
      <t xml:space="preserve">JAHODY SE ŠLEHAČKOU, 
</t>
    </r>
    <r>
      <rPr>
        <sz val="10"/>
        <rFont val="Arial CE"/>
        <charset val="238"/>
      </rPr>
      <t>mix 14 letniček, 
výška 40-60 cm,</t>
    </r>
  </si>
  <si>
    <t>9977</t>
  </si>
  <si>
    <r>
      <t xml:space="preserve">ENERGIE ŽIVOTA, 
</t>
    </r>
    <r>
      <rPr>
        <sz val="10"/>
        <rFont val="Arial CE"/>
        <charset val="238"/>
      </rPr>
      <t>žluté, oranžové a červené barvy, výška 60-90 cm</t>
    </r>
  </si>
  <si>
    <t>9978</t>
  </si>
  <si>
    <r>
      <t xml:space="preserve">ZAHRADNÍ SLAVNOST, 
</t>
    </r>
    <r>
      <rPr>
        <sz val="10"/>
        <rFont val="Arial CE"/>
        <charset val="238"/>
      </rPr>
      <t>mix 12 dvouletek a 21 trvalek, výška 30-100 cm</t>
    </r>
  </si>
  <si>
    <t>9983</t>
  </si>
  <si>
    <r>
      <t xml:space="preserve">PESTRÉ LÉTO, 
</t>
    </r>
    <r>
      <rPr>
        <sz val="10"/>
        <rFont val="Arial CE"/>
        <charset val="238"/>
      </rPr>
      <t>mix 16 letniček a 17 trvalek, výška 20-60 cm</t>
    </r>
  </si>
  <si>
    <t>9984</t>
  </si>
  <si>
    <r>
      <t xml:space="preserve">KVĚTENA VENKOVA, 
</t>
    </r>
    <r>
      <rPr>
        <sz val="10"/>
        <rFont val="Arial CE"/>
        <charset val="238"/>
      </rPr>
      <t>mix 10 letniček a 5 trvalek, výška 100 cm</t>
    </r>
  </si>
  <si>
    <t>KOLEKCE K DEKORACI</t>
  </si>
  <si>
    <t>9198</t>
  </si>
  <si>
    <t>Tykev velkoplodá 
YELLOWGIRLS F1 *</t>
  </si>
  <si>
    <t>pro Halloween i vaření, 4-6 kg</t>
  </si>
  <si>
    <t>9199</t>
  </si>
  <si>
    <t>Tykev velkoplodá 
YELLOWBOYS F1 *</t>
  </si>
  <si>
    <t>pro Halloween i vaření, 6-8 kg</t>
  </si>
  <si>
    <t>9197</t>
  </si>
  <si>
    <t>Tykev velkoplodá
HALLOWEEN *</t>
  </si>
  <si>
    <t>pro Halloween i konzervaci, plod 8-12 kg</t>
  </si>
  <si>
    <t>9201</t>
  </si>
  <si>
    <t>Tykev cuketa
TREND F1 *</t>
  </si>
  <si>
    <t>kulatá, krémová, na malování, 0,5-1 kg</t>
  </si>
  <si>
    <r>
      <t>* Nabídku volně váženého osiva najdete v kapitole „</t>
    </r>
    <r>
      <rPr>
        <b/>
        <sz val="10"/>
        <rFont val="Arial CE"/>
        <charset val="238"/>
      </rPr>
      <t>ZELENINA“</t>
    </r>
  </si>
  <si>
    <t>KOLEKCE NEKTAR PÁRTY</t>
  </si>
  <si>
    <t>9268</t>
  </si>
  <si>
    <t>SLUNEČNICE SLABÁ</t>
  </si>
  <si>
    <r>
      <rPr>
        <b/>
        <sz val="10"/>
        <rFont val="Arial CE"/>
        <charset val="238"/>
      </rPr>
      <t>SUNNY BABE (náhrada PICCOLO)</t>
    </r>
    <r>
      <rPr>
        <sz val="10"/>
        <rFont val="Arial CE"/>
        <family val="2"/>
        <charset val="238"/>
      </rPr>
      <t>, 
drobné žluté květy, výška 120 cm</t>
    </r>
  </si>
  <si>
    <t>9949</t>
  </si>
  <si>
    <t>SVAZENKA SHLOUČENÁ</t>
  </si>
  <si>
    <r>
      <t>FIONA</t>
    </r>
    <r>
      <rPr>
        <sz val="10"/>
        <rFont val="Arial CE"/>
        <charset val="238"/>
      </rPr>
      <t>, 
nenáročná na pěstování</t>
    </r>
  </si>
  <si>
    <t>9948</t>
  </si>
  <si>
    <t>SVAZENKA VRATIČOLISTÁ</t>
  </si>
  <si>
    <r>
      <t>BORATUS</t>
    </r>
    <r>
      <rPr>
        <sz val="10"/>
        <rFont val="Arial CE"/>
        <charset val="238"/>
      </rPr>
      <t>, 
modrofialová, výška 50 cm</t>
    </r>
  </si>
  <si>
    <t>KOLEKCE NEKTAR PÁRTY - SMĚSI</t>
  </si>
  <si>
    <t>9979</t>
  </si>
  <si>
    <t>VÍCELETÁ SMĚS PRO OPYLOVAČE</t>
  </si>
  <si>
    <t>trvalkový květinový mix, 
výška 40-70 cm</t>
  </si>
  <si>
    <t>velikost balení</t>
  </si>
  <si>
    <t>cena za balení</t>
  </si>
  <si>
    <t>objednávka
počet balení</t>
  </si>
  <si>
    <t>9946</t>
  </si>
  <si>
    <t>SMĚS PRO ČMELÁKY</t>
  </si>
  <si>
    <t>slunné stanoviště, výška 80 cm</t>
  </si>
  <si>
    <t>5 kg</t>
  </si>
  <si>
    <t>9947</t>
  </si>
  <si>
    <t>SMĚS PRO MOTÝLY</t>
  </si>
  <si>
    <t>slunné stanoviště, výška 100 cm</t>
  </si>
  <si>
    <t>9945</t>
  </si>
  <si>
    <t>SMĚS PRO VČELY</t>
  </si>
  <si>
    <t>Tato osiva byla vyprodukována podle standardů biologické produkce a jsou určena pro ekologické zemědělství, což při každém prodeji doložíme kopií "Osvědčení o možnosti použití osiva v systému ekologického zemědělství podle zákona č. 242/2000 Sb." vydaného společností KEZ o.p.s. Semena nebyla chemicky ošetřena v průběhu pěstování, sklizně ani následného zpracování.</t>
  </si>
  <si>
    <t>Dodací lhůta u všech volně vážených BIO osiv je 1 měsíc.</t>
  </si>
  <si>
    <t>Ceny jsou uvedeny bez DPH (v době vydání ceníku 15%).</t>
  </si>
  <si>
    <t>Cibule sečka GERDA</t>
  </si>
  <si>
    <t>zimní, raná, celoročně pro nať, sečka</t>
  </si>
  <si>
    <t xml:space="preserve">Cuketa STARTGREEN F1 </t>
  </si>
  <si>
    <t>tmavozelená</t>
  </si>
  <si>
    <r>
      <t>Hrách zahradní OSKAR</t>
    </r>
    <r>
      <rPr>
        <vertAlign val="superscript"/>
        <sz val="10"/>
        <rFont val="Arial CE"/>
        <family val="2"/>
        <charset val="238"/>
      </rPr>
      <t>®</t>
    </r>
  </si>
  <si>
    <t>velmi raný, velkozrnný</t>
  </si>
  <si>
    <r>
      <t xml:space="preserve">Hrách zahradní </t>
    </r>
    <r>
      <rPr>
        <sz val="10"/>
        <rFont val="Arial CE"/>
        <charset val="238"/>
      </rPr>
      <t>PROGRESS 9</t>
    </r>
  </si>
  <si>
    <t>raný, velkozrnný</t>
  </si>
  <si>
    <t>8590396109750</t>
  </si>
  <si>
    <t>Kapusta VERTUS 2</t>
  </si>
  <si>
    <t>pozdní</t>
  </si>
  <si>
    <t>1606</t>
  </si>
  <si>
    <t>Kopr PLAIN</t>
  </si>
  <si>
    <t>aromatický, kompaktní, pro truhlíky a nádoby</t>
  </si>
  <si>
    <t>8590396160652</t>
  </si>
  <si>
    <t>Mrkev NANTES 5</t>
  </si>
  <si>
    <t>raná, karotka, (dříve NANTÉSKÁ)</t>
  </si>
  <si>
    <t>8590396220257</t>
  </si>
  <si>
    <t>Okurka salátová MARKETMORE</t>
  </si>
  <si>
    <t>pro pole, tmavě zelená, plody cca 20 cm</t>
  </si>
  <si>
    <t>Pažitka pravá PRAGA</t>
  </si>
  <si>
    <t>pevný list, vzpřímená, tmavě zelená</t>
  </si>
  <si>
    <t>Pór GIANT 2</t>
  </si>
  <si>
    <t>zimní</t>
  </si>
  <si>
    <t>Petržel EFEZ</t>
  </si>
  <si>
    <t>kořenová, polopozdní</t>
  </si>
  <si>
    <t>Petržel GIGANTE D´ITALIA</t>
  </si>
  <si>
    <t>naťová, hladká</t>
  </si>
  <si>
    <t>3410</t>
  </si>
  <si>
    <t>Ředkvička KVINTARA F1</t>
  </si>
  <si>
    <t>pro rychlení i pole, červená, kulatá</t>
  </si>
  <si>
    <t>8590396341051</t>
  </si>
  <si>
    <t>3410a</t>
  </si>
  <si>
    <t>Ředkvička SAXA 2</t>
  </si>
  <si>
    <t>3445</t>
  </si>
  <si>
    <r>
      <t xml:space="preserve">pro rychlení i pole, červená, kulatá, 
pro </t>
    </r>
    <r>
      <rPr>
        <b/>
        <sz val="10"/>
        <rFont val="Arial CE"/>
        <charset val="238"/>
      </rPr>
      <t>celoroční</t>
    </r>
    <r>
      <rPr>
        <sz val="10"/>
        <rFont val="Arial CE"/>
        <family val="2"/>
        <charset val="238"/>
      </rPr>
      <t xml:space="preserve"> pěstování</t>
    </r>
  </si>
  <si>
    <t>3601</t>
  </si>
  <si>
    <t>Řeřicha PLAIN</t>
  </si>
  <si>
    <t>pro celoroční rychlení, zpeřené listy</t>
  </si>
  <si>
    <t>8590396360151</t>
  </si>
  <si>
    <t>Roketa WILD ROCKET</t>
  </si>
  <si>
    <t>Diplotaxis tenuifolia, na saláty</t>
  </si>
  <si>
    <t>3805</t>
  </si>
  <si>
    <t>Salát jarní KRÁL MÁJE 1</t>
  </si>
  <si>
    <t>polní, jarní</t>
  </si>
  <si>
    <t>8590396380555</t>
  </si>
  <si>
    <t>3841</t>
  </si>
  <si>
    <t>Salát letní SMERALDO 2</t>
  </si>
  <si>
    <t>polní, letní</t>
  </si>
  <si>
    <t>8590396384157</t>
  </si>
  <si>
    <t>3902</t>
  </si>
  <si>
    <t>Špenát MATADOR</t>
  </si>
  <si>
    <t>jarní i podzimní</t>
  </si>
  <si>
    <t>8590396390257</t>
  </si>
  <si>
    <t>Tykev ESO</t>
  </si>
  <si>
    <t>olejná, bezslupkatá semena</t>
  </si>
  <si>
    <t>4002</t>
  </si>
  <si>
    <t>Tykev GOLIÁŠ</t>
  </si>
  <si>
    <t>plazivá, pro konzervaci, marmelády, přesnídávky</t>
  </si>
  <si>
    <t>9 s.</t>
  </si>
  <si>
    <t>Tykev HOKKAIDO ORANGE</t>
  </si>
  <si>
    <t>plazivá, pro kuchyňské zpracování</t>
  </si>
  <si>
    <t>4078</t>
  </si>
  <si>
    <t>Tykev AMORO F1</t>
  </si>
  <si>
    <r>
      <rPr>
        <b/>
        <sz val="10"/>
        <rFont val="Arial CE"/>
        <charset val="238"/>
      </rPr>
      <t>typ HOKKAIDO</t>
    </r>
    <r>
      <rPr>
        <sz val="10"/>
        <rFont val="Arial CE"/>
        <family val="2"/>
        <charset val="238"/>
      </rPr>
      <t>, oranžová, ploše kulovitý plod, poloplazivá, na vaření, 1,5-2 kg</t>
    </r>
  </si>
  <si>
    <t>4076</t>
  </si>
  <si>
    <t>Tykev SOLOR F1</t>
  </si>
  <si>
    <r>
      <rPr>
        <b/>
        <sz val="10"/>
        <rFont val="Arial CE"/>
        <charset val="238"/>
      </rPr>
      <t>typ HOKKAIDO</t>
    </r>
    <r>
      <rPr>
        <sz val="10"/>
        <rFont val="Arial CE"/>
        <family val="2"/>
        <charset val="238"/>
      </rPr>
      <t>, oranžová, plazivá, na vaření, skladovatelná</t>
    </r>
  </si>
  <si>
    <t>4102</t>
  </si>
  <si>
    <t>Vodnice PURPLE TOP MILAN</t>
  </si>
  <si>
    <t>středně pozdní</t>
  </si>
  <si>
    <t>8590396410252</t>
  </si>
  <si>
    <t>Koriandr</t>
  </si>
  <si>
    <t>listový</t>
  </si>
  <si>
    <t>Cena celkem bar.sáčky sloupec L</t>
  </si>
  <si>
    <t>Cena celkem zahr.bal. sloupec R</t>
  </si>
  <si>
    <t>Cena celkem zahr.bal. sloupec W</t>
  </si>
  <si>
    <t>Cena celkem volně vážené sloupec AB</t>
  </si>
  <si>
    <t>ASIJSKÉ ZELENINY</t>
  </si>
  <si>
    <t>MIZUNA</t>
  </si>
  <si>
    <t>BOB ZAHRADNÍ</t>
  </si>
  <si>
    <t>0972</t>
  </si>
  <si>
    <t>SATURN</t>
  </si>
  <si>
    <t>polopozdní, velkozrnný</t>
  </si>
  <si>
    <t>0219</t>
  </si>
  <si>
    <t>ATLANTIS F1</t>
  </si>
  <si>
    <t>poloraná</t>
  </si>
  <si>
    <t>8590396021205</t>
  </si>
  <si>
    <t>0203</t>
  </si>
  <si>
    <t>CALABRESE</t>
  </si>
  <si>
    <t>pro postupnou sklizeň</t>
  </si>
  <si>
    <t>8590396020307</t>
  </si>
  <si>
    <t>0212</t>
  </si>
  <si>
    <t>STEEL F1</t>
  </si>
  <si>
    <t>0224</t>
  </si>
  <si>
    <t>LUCKY F1</t>
  </si>
  <si>
    <t>8590396022400</t>
  </si>
  <si>
    <t>CELER</t>
  </si>
  <si>
    <t>0401</t>
  </si>
  <si>
    <t>MAXIM</t>
  </si>
  <si>
    <t>bulvový</t>
  </si>
  <si>
    <t>8590396040107</t>
  </si>
  <si>
    <t>0402</t>
  </si>
  <si>
    <t xml:space="preserve">KOMPAKT </t>
  </si>
  <si>
    <t>8590396040206</t>
  </si>
  <si>
    <t>0403</t>
  </si>
  <si>
    <t xml:space="preserve">NEON </t>
  </si>
  <si>
    <t>bulvový, bez antokyanu</t>
  </si>
  <si>
    <t>8590396040305</t>
  </si>
  <si>
    <t>0403W</t>
  </si>
  <si>
    <t>NEON - předklíčené pelety</t>
  </si>
  <si>
    <t>1000 p.</t>
  </si>
  <si>
    <t>0421</t>
  </si>
  <si>
    <t xml:space="preserve">JEMNÝ </t>
  </si>
  <si>
    <t>8590396042101</t>
  </si>
  <si>
    <t>0443</t>
  </si>
  <si>
    <t>MERLIN</t>
  </si>
  <si>
    <t>řapíkatý</t>
  </si>
  <si>
    <t>CIBULE KUCHYŇSKÁ - JARNÍ</t>
  </si>
  <si>
    <t>0526</t>
  </si>
  <si>
    <t>AENEUS F1</t>
  </si>
  <si>
    <t>žlutá, jarní</t>
  </si>
  <si>
    <t>0521</t>
  </si>
  <si>
    <t xml:space="preserve">ALICE </t>
  </si>
  <si>
    <t>8590396052100</t>
  </si>
  <si>
    <t>0528</t>
  </si>
  <si>
    <t>DAGMAR</t>
  </si>
  <si>
    <t>8590396052803</t>
  </si>
  <si>
    <t>0525</t>
  </si>
  <si>
    <t>KLARIA</t>
  </si>
  <si>
    <t>0529</t>
  </si>
  <si>
    <t>LUSY</t>
  </si>
  <si>
    <t>8590396052902</t>
  </si>
  <si>
    <t>0533</t>
  </si>
  <si>
    <t>ELISTA</t>
  </si>
  <si>
    <t>žlutá, oválná, jarní, salátová, skladovatelná</t>
  </si>
  <si>
    <t>8590396053305</t>
  </si>
  <si>
    <t>0522</t>
  </si>
  <si>
    <t xml:space="preserve">ŠTUTGARTSKÁ </t>
  </si>
  <si>
    <t>žlutá, plochá, jarní</t>
  </si>
  <si>
    <t>8590396052209</t>
  </si>
  <si>
    <t>0523</t>
  </si>
  <si>
    <t xml:space="preserve">VŠETANA </t>
  </si>
  <si>
    <t>8590396052308</t>
  </si>
  <si>
    <t>0531</t>
  </si>
  <si>
    <t>WELLINA</t>
  </si>
  <si>
    <t>žlutá, jarní, skladovatelná</t>
  </si>
  <si>
    <t>0535</t>
  </si>
  <si>
    <t xml:space="preserve">GLOBO </t>
  </si>
  <si>
    <t>žlutá, obří, kulatá, jarní, salátová</t>
  </si>
  <si>
    <t>8590396053503</t>
  </si>
  <si>
    <t>0555</t>
  </si>
  <si>
    <t>LILIA</t>
  </si>
  <si>
    <t>růžovočervená, jarní, srdčitá</t>
  </si>
  <si>
    <t>8590396055101</t>
  </si>
  <si>
    <t>0551</t>
  </si>
  <si>
    <t xml:space="preserve">KARMEN </t>
  </si>
  <si>
    <t>červená, jarní</t>
  </si>
  <si>
    <t>0549</t>
  </si>
  <si>
    <t>KARMINKA</t>
  </si>
  <si>
    <t>červená, jarní, oválná, salátová, skladovatelná</t>
  </si>
  <si>
    <t>0502</t>
  </si>
  <si>
    <t xml:space="preserve">AGOSTANA </t>
  </si>
  <si>
    <t>bílá, jarní</t>
  </si>
  <si>
    <t>8590396050205</t>
  </si>
  <si>
    <t>0501</t>
  </si>
  <si>
    <t>ALBIENKA</t>
  </si>
  <si>
    <t>8590396050106</t>
  </si>
  <si>
    <t>SOUTHPORT WHITE GLOBE</t>
  </si>
  <si>
    <t>0511</t>
  </si>
  <si>
    <t>POMPEI</t>
  </si>
  <si>
    <t>bílá, lahůdková</t>
  </si>
  <si>
    <t>8590396051103</t>
  </si>
  <si>
    <t>CIBULE KUCHYŇSKÁ - OZIMÁ</t>
  </si>
  <si>
    <t>0571</t>
  </si>
  <si>
    <t xml:space="preserve">HIBERNA </t>
  </si>
  <si>
    <t>žlutá, ozimá</t>
  </si>
  <si>
    <t>8590396057105</t>
  </si>
  <si>
    <t>0575</t>
  </si>
  <si>
    <t xml:space="preserve">AUGUSTA </t>
  </si>
  <si>
    <t>8590396057501</t>
  </si>
  <si>
    <t>0572</t>
  </si>
  <si>
    <t>WINTERIA</t>
  </si>
  <si>
    <t>CIBULE KUCHYŇSKÁ - NA SVAZKOVÁNÍ (tvoří cibulku)</t>
  </si>
  <si>
    <t>SMĚS BAREV-SVAZKOVÁ</t>
  </si>
  <si>
    <t>0548</t>
  </si>
  <si>
    <t>ROSSA DI FIRENZE</t>
  </si>
  <si>
    <t>červená, jarní, svazková</t>
  </si>
  <si>
    <t>8590396054807</t>
  </si>
  <si>
    <t>0513</t>
  </si>
  <si>
    <t>RANILA</t>
  </si>
  <si>
    <t>bílá, jarní, svazková</t>
  </si>
  <si>
    <t>CIBULE SEČKA - NA SVAZKOVÁNÍ (zůstává štíhlá)</t>
  </si>
  <si>
    <t>0588</t>
  </si>
  <si>
    <t>SNOW QUEEN F1</t>
  </si>
  <si>
    <t>0591</t>
  </si>
  <si>
    <t xml:space="preserve">GERDA </t>
  </si>
  <si>
    <t>8590396059109</t>
  </si>
  <si>
    <t>0590</t>
  </si>
  <si>
    <t>KAJ</t>
  </si>
  <si>
    <t>zimní, poloraná, celoročně pro nať, sečka</t>
  </si>
  <si>
    <t>CIBULE - ŠALOTKA</t>
  </si>
  <si>
    <t>0581</t>
  </si>
  <si>
    <t>AMBITION F1</t>
  </si>
  <si>
    <t>šalotka ze semene, žlutá</t>
  </si>
  <si>
    <t>8590396058102</t>
  </si>
  <si>
    <t>0583</t>
  </si>
  <si>
    <t>CAMELOT F1</t>
  </si>
  <si>
    <t>šalotka ze semene, červená</t>
  </si>
  <si>
    <t>8590396058300</t>
  </si>
  <si>
    <t xml:space="preserve">              </t>
  </si>
  <si>
    <t>3590</t>
  </si>
  <si>
    <t>HANNIBAL</t>
  </si>
  <si>
    <t>vysoká cukernatost</t>
  </si>
  <si>
    <t xml:space="preserve">ČEKANKA SALÁTOVÁ </t>
  </si>
  <si>
    <t>MECHELSE MIDDELVROEG</t>
  </si>
  <si>
    <t>8590396485007</t>
  </si>
  <si>
    <t>4802</t>
  </si>
  <si>
    <t>PALLA ROSSA 3</t>
  </si>
  <si>
    <t>hlávková, červená</t>
  </si>
  <si>
    <t>8590396480200</t>
  </si>
  <si>
    <t>4813</t>
  </si>
  <si>
    <t>Pan di zucchero BRAVO</t>
  </si>
  <si>
    <t>hlávková, zelená, poloraná</t>
  </si>
  <si>
    <t>8590396481306</t>
  </si>
  <si>
    <t>ČERNÝ KOŘEN</t>
  </si>
  <si>
    <t>0701</t>
  </si>
  <si>
    <t>LIBOCHOVICKÝ</t>
  </si>
  <si>
    <t>krémově bílá dužnina</t>
  </si>
  <si>
    <t>8590396070104</t>
  </si>
  <si>
    <t>CANTON (CASH F1)</t>
  </si>
  <si>
    <t>FAZOL KEŘÍČKOVÝ</t>
  </si>
  <si>
    <t>0901</t>
  </si>
  <si>
    <t>BONA (BOLERO)</t>
  </si>
  <si>
    <t>zelenoluský, na čerstvé lusky</t>
  </si>
  <si>
    <t>8590396090102</t>
  </si>
  <si>
    <t>0902</t>
  </si>
  <si>
    <t>GAMA</t>
  </si>
  <si>
    <t>8590396090201</t>
  </si>
  <si>
    <t>GUSTY (ARGUS)</t>
  </si>
  <si>
    <t>FLEURET (MASCARET)</t>
  </si>
  <si>
    <t>HAWAII</t>
  </si>
  <si>
    <t>0913</t>
  </si>
  <si>
    <t>AIDAGOLD</t>
  </si>
  <si>
    <t>žlutoluský, na čerstvé lusky</t>
  </si>
  <si>
    <t>8590396091307</t>
  </si>
  <si>
    <t>0911</t>
  </si>
  <si>
    <t>BERGGOLD</t>
  </si>
  <si>
    <t>8590396091109</t>
  </si>
  <si>
    <t>0914</t>
  </si>
  <si>
    <t>MAXIDOR</t>
  </si>
  <si>
    <t>8590396091406</t>
  </si>
  <si>
    <t>0921</t>
  </si>
  <si>
    <t>PURPLE QUEEN</t>
  </si>
  <si>
    <t xml:space="preserve">fialovoluský, na čerstvé lusky </t>
  </si>
  <si>
    <t>8590396092106</t>
  </si>
  <si>
    <t>SMĚS BAREV</t>
  </si>
  <si>
    <t>0955</t>
  </si>
  <si>
    <t>CARMEN</t>
  </si>
  <si>
    <t>polní, na suchá semena, hnědá</t>
  </si>
  <si>
    <t>8590396095503</t>
  </si>
  <si>
    <t>0958</t>
  </si>
  <si>
    <t>TAYLOR'S HORTICULTURAL</t>
  </si>
  <si>
    <t>polní, na suchá semena, béžovohnědá</t>
  </si>
  <si>
    <t>8590396095800</t>
  </si>
  <si>
    <t>0924</t>
  </si>
  <si>
    <t>NUGETKA</t>
  </si>
  <si>
    <t>polní, na suchá semena, béžová až hnědá</t>
  </si>
  <si>
    <t>0951</t>
  </si>
  <si>
    <t>CANNELLINO (PETRONILA)</t>
  </si>
  <si>
    <t>polní, na suchá semena, bílá</t>
  </si>
  <si>
    <t>8590396095107</t>
  </si>
  <si>
    <t>0954</t>
  </si>
  <si>
    <t>YIN YANG</t>
  </si>
  <si>
    <t>polní, na suchá semena, bílo-černá</t>
  </si>
  <si>
    <t>0935</t>
  </si>
  <si>
    <t>A COSSE VIOLETTE SANS FIL</t>
  </si>
  <si>
    <t>fialový lusk</t>
  </si>
  <si>
    <t>8590396093509</t>
  </si>
  <si>
    <t>0931</t>
  </si>
  <si>
    <t>BORLOTTO DI VIGEVANO</t>
  </si>
  <si>
    <t>červenobílý lusk</t>
  </si>
  <si>
    <t>8590396093103</t>
  </si>
  <si>
    <t>0934</t>
  </si>
  <si>
    <t>MERAVIGLIA DI VENEZIA</t>
  </si>
  <si>
    <t>žlutý, plochý lusk</t>
  </si>
  <si>
    <t>8590396093400</t>
  </si>
  <si>
    <t>0933</t>
  </si>
  <si>
    <t>SUPERMARCONI "LIMCA"</t>
  </si>
  <si>
    <t>zelený, plochý lusk</t>
  </si>
  <si>
    <t>8590396093301</t>
  </si>
  <si>
    <t>0944</t>
  </si>
  <si>
    <t>ALBENA</t>
  </si>
  <si>
    <t>velké bílé zrno</t>
  </si>
  <si>
    <t>FENYKL ŘAPÍKATÝ (SLADKÝ)</t>
  </si>
  <si>
    <t>4501</t>
  </si>
  <si>
    <t>DE FLORENCIA</t>
  </si>
  <si>
    <t>„bulvový“ typ</t>
  </si>
  <si>
    <t>8590396450104</t>
  </si>
  <si>
    <t>HRÁCH ZAHRADNÍ</t>
  </si>
  <si>
    <t>1081</t>
  </si>
  <si>
    <t>AVOLA</t>
  </si>
  <si>
    <t>8590396108104</t>
  </si>
  <si>
    <t>1003</t>
  </si>
  <si>
    <t>JUNOS</t>
  </si>
  <si>
    <t>8590396100429</t>
  </si>
  <si>
    <t>1010</t>
  </si>
  <si>
    <t>GLORIOSA</t>
  </si>
  <si>
    <t>8590396101006</t>
  </si>
  <si>
    <t>PROGRESS 9</t>
  </si>
  <si>
    <r>
      <t xml:space="preserve">raný, velkozrnný
(osivo nabízíme i v </t>
    </r>
    <r>
      <rPr>
        <b/>
        <sz val="10"/>
        <rFont val="Arial"/>
        <family val="2"/>
        <charset val="238"/>
      </rPr>
      <t>BIO</t>
    </r>
    <r>
      <rPr>
        <sz val="10"/>
        <rFont val="Arial"/>
        <family val="2"/>
        <charset val="238"/>
      </rPr>
      <t xml:space="preserve"> kvalitě)</t>
    </r>
  </si>
  <si>
    <t xml:space="preserve">VLADAN </t>
  </si>
  <si>
    <t>8590396101105</t>
  </si>
  <si>
    <t>RADOVAN</t>
  </si>
  <si>
    <t>poloraný, střednězrnný</t>
  </si>
  <si>
    <t>8590396104106</t>
  </si>
  <si>
    <t>8590396104113</t>
  </si>
  <si>
    <t>JOHAN</t>
  </si>
  <si>
    <t>poloraný, velkozrnný</t>
  </si>
  <si>
    <t>CETRIS</t>
  </si>
  <si>
    <t>1050</t>
  </si>
  <si>
    <t>KUDRNÁČ</t>
  </si>
  <si>
    <t>polopozdní, velkozrnný, bezlistý-afila typ</t>
  </si>
  <si>
    <t>8590396105004</t>
  </si>
  <si>
    <t>1072</t>
  </si>
  <si>
    <t>CEDRIK</t>
  </si>
  <si>
    <t>pozdní, velkozrnný</t>
  </si>
  <si>
    <t>1069</t>
  </si>
  <si>
    <t>DALILA</t>
  </si>
  <si>
    <t>8590396106902</t>
  </si>
  <si>
    <t xml:space="preserve">RADIM </t>
  </si>
  <si>
    <t>pozdní, středně až velkozrnný</t>
  </si>
  <si>
    <t>8590396107107</t>
  </si>
  <si>
    <t>ALDERMAN</t>
  </si>
  <si>
    <t xml:space="preserve">HRÁCH CUKROVÝ </t>
  </si>
  <si>
    <t>1090</t>
  </si>
  <si>
    <t>AMBROSIA</t>
  </si>
  <si>
    <t>pro konzum celých lusků</t>
  </si>
  <si>
    <t>8590396109002</t>
  </si>
  <si>
    <t>1093</t>
  </si>
  <si>
    <t>CAROUBY</t>
  </si>
  <si>
    <t>8590396109309</t>
  </si>
  <si>
    <t>SWEETSALOME</t>
  </si>
  <si>
    <t>CHŘEST</t>
  </si>
  <si>
    <t>4921</t>
  </si>
  <si>
    <t>ARGENTEUIL</t>
  </si>
  <si>
    <t>k bělení</t>
  </si>
  <si>
    <t>8590396492104</t>
  </si>
  <si>
    <t>1203</t>
  </si>
  <si>
    <t>YELLOW WONDER</t>
  </si>
  <si>
    <t>měsíční, žluté plody</t>
  </si>
  <si>
    <t>8590396120106</t>
  </si>
  <si>
    <t>RUJANA</t>
  </si>
  <si>
    <t>měsíční, červené plody</t>
  </si>
  <si>
    <t>TEMPTATION</t>
  </si>
  <si>
    <t>DELICIAN F1</t>
  </si>
  <si>
    <t>FLORIAN F1</t>
  </si>
  <si>
    <t>GRANDIAN F1</t>
  </si>
  <si>
    <t>HALBHOHER GRÜNER KRAUSER</t>
  </si>
  <si>
    <t>zelený</t>
  </si>
  <si>
    <t>8590396130204</t>
  </si>
  <si>
    <t xml:space="preserve">PŘEDZVĚST </t>
  </si>
  <si>
    <t>raná</t>
  </si>
  <si>
    <t>8590396140104</t>
  </si>
  <si>
    <t>1441</t>
  </si>
  <si>
    <t>BLISTRA F1</t>
  </si>
  <si>
    <t>VERTUS 2</t>
  </si>
  <si>
    <t>8590396142108</t>
  </si>
  <si>
    <t>1502</t>
  </si>
  <si>
    <t>GRONINGER</t>
  </si>
  <si>
    <t>8590396150202</t>
  </si>
  <si>
    <t>1523</t>
  </si>
  <si>
    <t>LUNET F1</t>
  </si>
  <si>
    <t>8590396152305</t>
  </si>
  <si>
    <t>1525</t>
  </si>
  <si>
    <t>DANET F1</t>
  </si>
  <si>
    <t>polopozdní</t>
  </si>
  <si>
    <t>INKA</t>
  </si>
  <si>
    <t>odolná proti nízkým teplotám</t>
  </si>
  <si>
    <t>8590396147103</t>
  </si>
  <si>
    <t>0301</t>
  </si>
  <si>
    <t>DVORANA</t>
  </si>
  <si>
    <t>bílý, pro rychlení</t>
  </si>
  <si>
    <t>8590396030108</t>
  </si>
  <si>
    <t>0321</t>
  </si>
  <si>
    <t xml:space="preserve">MORAVIA                           </t>
  </si>
  <si>
    <t>bílý, pro pole, raný</t>
  </si>
  <si>
    <t>VÝHODNÁ CENA</t>
  </si>
  <si>
    <t>8590396032102</t>
  </si>
  <si>
    <t>0387</t>
  </si>
  <si>
    <t>KORIST F1</t>
  </si>
  <si>
    <t>bílý, pro rychlení i pole, velmi raný</t>
  </si>
  <si>
    <t>0388</t>
  </si>
  <si>
    <t>KOSSAK F1</t>
  </si>
  <si>
    <t>bílý, pro pole, poloraný</t>
  </si>
  <si>
    <t>25 s.</t>
  </si>
  <si>
    <t>8590396038807</t>
  </si>
  <si>
    <t>0331</t>
  </si>
  <si>
    <t>SPARTA F1</t>
  </si>
  <si>
    <t>0391</t>
  </si>
  <si>
    <t>GIGANT</t>
  </si>
  <si>
    <t>bílý, pro pole, pozdní</t>
  </si>
  <si>
    <t>8590396039101</t>
  </si>
  <si>
    <t>0351</t>
  </si>
  <si>
    <t>AZUR</t>
  </si>
  <si>
    <t>modrý, pro pole, raný</t>
  </si>
  <si>
    <t>8590396035103</t>
  </si>
  <si>
    <t>0352</t>
  </si>
  <si>
    <t>BLANKYT</t>
  </si>
  <si>
    <t>8590396035202</t>
  </si>
  <si>
    <t>0365</t>
  </si>
  <si>
    <t>MODRAVA F1</t>
  </si>
  <si>
    <t>8590396036506</t>
  </si>
  <si>
    <t>0367</t>
  </si>
  <si>
    <t>PURPURAN F1</t>
  </si>
  <si>
    <t>modrý, pro pole, poloraný</t>
  </si>
  <si>
    <t>0353</t>
  </si>
  <si>
    <t>VIOLA</t>
  </si>
  <si>
    <t>0354</t>
  </si>
  <si>
    <t>VIOLETA</t>
  </si>
  <si>
    <t>modrý, pro pole, pozdní</t>
  </si>
  <si>
    <t>8590396035400</t>
  </si>
  <si>
    <t>COMPACT</t>
  </si>
  <si>
    <t>aromatický</t>
  </si>
  <si>
    <t>8590396160102</t>
  </si>
  <si>
    <t>MAMUT</t>
  </si>
  <si>
    <t>KOZLÍČEK POLNÍČEK</t>
  </si>
  <si>
    <t>5001</t>
  </si>
  <si>
    <t>LARGED LEAVED</t>
  </si>
  <si>
    <t>D´Olanda a seme grosso, na saláty</t>
  </si>
  <si>
    <t>8590396500106</t>
  </si>
  <si>
    <t>LUMINOX F1</t>
  </si>
  <si>
    <t>RAMONDIA F1</t>
  </si>
  <si>
    <t>AGNES F1 (náhrada LONGA F1)</t>
  </si>
  <si>
    <t>1713</t>
  </si>
  <si>
    <t>ADIKA F1 (náhrada ANITA F1)</t>
  </si>
  <si>
    <t>poloraná, sladká</t>
  </si>
  <si>
    <t>1715</t>
  </si>
  <si>
    <t>AFRODITA F1 
(náhrada GUSTA F1)</t>
  </si>
  <si>
    <t>polopozdní, sladká</t>
  </si>
  <si>
    <t>8590396171504</t>
  </si>
  <si>
    <t>ANDREA F1</t>
  </si>
  <si>
    <t>8590396171108</t>
  </si>
  <si>
    <t>JANTÁR F1</t>
  </si>
  <si>
    <t>8590396460103</t>
  </si>
  <si>
    <t xml:space="preserve">BORA </t>
  </si>
  <si>
    <t>raný</t>
  </si>
  <si>
    <t>8590396180100</t>
  </si>
  <si>
    <t>1863</t>
  </si>
  <si>
    <t>SNOW LADY</t>
  </si>
  <si>
    <t>letní a podzimní</t>
  </si>
  <si>
    <t>8590396186300</t>
  </si>
  <si>
    <t>1892</t>
  </si>
  <si>
    <t>VERONICA F1</t>
  </si>
  <si>
    <t>typ ROMANESCO, podzimní</t>
  </si>
  <si>
    <t>8590396189202</t>
  </si>
  <si>
    <t>ČESKÝ RANÝ</t>
  </si>
  <si>
    <t>tmavofialový povrch, smetanově bílá dužnina</t>
  </si>
  <si>
    <t>8590396190109</t>
  </si>
  <si>
    <t>1903</t>
  </si>
  <si>
    <t>KRASAN</t>
  </si>
  <si>
    <t>poloraný, vejčité plody</t>
  </si>
  <si>
    <t>1906</t>
  </si>
  <si>
    <t>KLASIK</t>
  </si>
  <si>
    <t>poloraný, válcovité plody</t>
  </si>
  <si>
    <t>MAJORÁNKA ZAHRADNÍ</t>
  </si>
  <si>
    <t>2002</t>
  </si>
  <si>
    <t>MARIETTA</t>
  </si>
  <si>
    <t>silně aromatická</t>
  </si>
  <si>
    <t>8590396200204</t>
  </si>
  <si>
    <r>
      <t>MÁK SETÝ</t>
    </r>
    <r>
      <rPr>
        <b/>
        <strike/>
        <sz val="12"/>
        <color rgb="FFFF0000"/>
        <rFont val="Arial CE"/>
        <charset val="238"/>
      </rPr>
      <t/>
    </r>
  </si>
  <si>
    <t>OREL</t>
  </si>
  <si>
    <t>MARATON</t>
  </si>
  <si>
    <t>4905</t>
  </si>
  <si>
    <t>PERPETUAL SPINACH (GATOR)</t>
  </si>
  <si>
    <t>zelený, listový</t>
  </si>
  <si>
    <t>8590396490506</t>
  </si>
  <si>
    <t xml:space="preserve">LUCULLUS </t>
  </si>
  <si>
    <t>žlutozelený list, bílý řapík</t>
  </si>
  <si>
    <t>8590396490100</t>
  </si>
  <si>
    <t>4902</t>
  </si>
  <si>
    <t>LUSIANA</t>
  </si>
  <si>
    <t>zelený list, 
bílý řapík</t>
  </si>
  <si>
    <t>4906</t>
  </si>
  <si>
    <t>BRIGHT YELLOW F1</t>
  </si>
  <si>
    <t>zelený list, žlutý řapík</t>
  </si>
  <si>
    <t>4907</t>
  </si>
  <si>
    <t>RHUBARB CHARD</t>
  </si>
  <si>
    <t>zelený list, 
červený řapík</t>
  </si>
  <si>
    <t>MELOUNY - POMŮCKY K ROUBOVÁNÍ</t>
  </si>
  <si>
    <t xml:space="preserve">SPRINTER F1 </t>
  </si>
  <si>
    <t>8590396403407</t>
  </si>
  <si>
    <t>MELOUN CUKROVÝ</t>
  </si>
  <si>
    <t>SOLARTUR</t>
  </si>
  <si>
    <t>žlutohnědá slupka hustě síťovaná, světle zelená dužnina</t>
  </si>
  <si>
    <t>8590396470102</t>
  </si>
  <si>
    <t>MELOUN VODNÍ</t>
  </si>
  <si>
    <t>LAJKO II F1</t>
  </si>
  <si>
    <t>tmavozelený, kulatý</t>
  </si>
  <si>
    <t>8590396210104</t>
  </si>
  <si>
    <t>2106</t>
  </si>
  <si>
    <t>SUGAR BABY</t>
  </si>
  <si>
    <t>8590396210609</t>
  </si>
  <si>
    <t>2105</t>
  </si>
  <si>
    <t>CRIMSON SWEET</t>
  </si>
  <si>
    <t>žíhaný, oválný</t>
  </si>
  <si>
    <t>8590396210500</t>
  </si>
  <si>
    <t>2121</t>
  </si>
  <si>
    <t>PRIMAGOLD F1</t>
  </si>
  <si>
    <t>žlutá dužnina, žíhaný</t>
  </si>
  <si>
    <t>8 s.</t>
  </si>
  <si>
    <t>8590396212108</t>
  </si>
  <si>
    <t>2127</t>
  </si>
  <si>
    <t>PRIMAORANGE F1</t>
  </si>
  <si>
    <t>oranžová dužnina, žíhaný</t>
  </si>
  <si>
    <t>8590396212702</t>
  </si>
  <si>
    <t>MOCHYNĚ PERUÁNSKÁ</t>
  </si>
  <si>
    <t>4951</t>
  </si>
  <si>
    <t>TŘEŠEŇ INKA</t>
  </si>
  <si>
    <t>jedlá</t>
  </si>
  <si>
    <t>8590396495105</t>
  </si>
  <si>
    <t>2251</t>
  </si>
  <si>
    <t>PARIJSE MARKT 4</t>
  </si>
  <si>
    <t>velmi raná, kulatá</t>
  </si>
  <si>
    <t>8590396225108</t>
  </si>
  <si>
    <t>2260</t>
  </si>
  <si>
    <t>CALIBRA F1</t>
  </si>
  <si>
    <t>velmi raná, karotka</t>
  </si>
  <si>
    <t>8590396226006</t>
  </si>
  <si>
    <t>2217</t>
  </si>
  <si>
    <t>FLYAWAY F1</t>
  </si>
  <si>
    <t>raná, karotka, odolná k pochmurnatce</t>
  </si>
  <si>
    <t>2263</t>
  </si>
  <si>
    <t>JARANA F1</t>
  </si>
  <si>
    <t>raná, karotka</t>
  </si>
  <si>
    <t>8590396226303</t>
  </si>
  <si>
    <t>2262</t>
  </si>
  <si>
    <t>JITKA F1</t>
  </si>
  <si>
    <t>8590396226204</t>
  </si>
  <si>
    <t>2207</t>
  </si>
  <si>
    <t>KRÁSKA</t>
  </si>
  <si>
    <t>8590396220301</t>
  </si>
  <si>
    <t>NANTES 3 (dříve TIP-TOP)</t>
  </si>
  <si>
    <t>8590396220509</t>
  </si>
  <si>
    <t xml:space="preserve">NANTES 5 (dříve NANTÉSKÁ) </t>
  </si>
  <si>
    <t>8590396220202</t>
  </si>
  <si>
    <t xml:space="preserve">SMIRNA </t>
  </si>
  <si>
    <t>8590396220103</t>
  </si>
  <si>
    <t xml:space="preserve">VANDA </t>
  </si>
  <si>
    <t>2223</t>
  </si>
  <si>
    <t>ANINA</t>
  </si>
  <si>
    <t>poloraná, karotka</t>
  </si>
  <si>
    <t>8590396222305</t>
  </si>
  <si>
    <t>2206</t>
  </si>
  <si>
    <t>FIRE WEDGE F1</t>
  </si>
  <si>
    <t>poloraná, karotka, velmi šťavnatá, 
typ KURODA</t>
  </si>
  <si>
    <t>2231</t>
  </si>
  <si>
    <t>CHAMARE</t>
  </si>
  <si>
    <t>poloraná, typ CHANTENAY</t>
  </si>
  <si>
    <t>8590396223104</t>
  </si>
  <si>
    <t>2265</t>
  </si>
  <si>
    <t>JOLANA F1</t>
  </si>
  <si>
    <t>2221</t>
  </si>
  <si>
    <t>KAROTINA</t>
  </si>
  <si>
    <t>8590396222107</t>
  </si>
  <si>
    <t>2224</t>
  </si>
  <si>
    <t>MARQUETTE</t>
  </si>
  <si>
    <t>8590396222404</t>
  </si>
  <si>
    <t>2248</t>
  </si>
  <si>
    <t>BERLIKUMER 2 (ROMOSA)</t>
  </si>
  <si>
    <t>pozdní, skladovatelná</t>
  </si>
  <si>
    <t>8590396224804</t>
  </si>
  <si>
    <t>2243</t>
  </si>
  <si>
    <t>KARDILA</t>
  </si>
  <si>
    <t>pozdní, skladovatelná, těžká, průmyslová</t>
  </si>
  <si>
    <t>8590396224507</t>
  </si>
  <si>
    <t>2245</t>
  </si>
  <si>
    <t>KAROLA</t>
  </si>
  <si>
    <t>2247</t>
  </si>
  <si>
    <t>KATLEN</t>
  </si>
  <si>
    <t>KOLOSEUM F1</t>
  </si>
  <si>
    <t xml:space="preserve">RUBÍNA </t>
  </si>
  <si>
    <t>8590396224200</t>
  </si>
  <si>
    <t xml:space="preserve">TÁBORSKÁ ŽLUTÁ </t>
  </si>
  <si>
    <t>pozdní, skladovatelná, žlutá</t>
  </si>
  <si>
    <t>8590396228208</t>
  </si>
  <si>
    <t>2292</t>
  </si>
  <si>
    <t>PURPLE HAZE F1</t>
  </si>
  <si>
    <t>poloraná, fialová</t>
  </si>
  <si>
    <t>350 s.</t>
  </si>
  <si>
    <t>8590396229205</t>
  </si>
  <si>
    <r>
      <t>PALETA BAREV</t>
    </r>
    <r>
      <rPr>
        <sz val="10"/>
        <rFont val="Arial"/>
        <family val="2"/>
        <charset val="238"/>
      </rPr>
      <t>, 
žlutá, červená, fialová, bílá</t>
    </r>
  </si>
  <si>
    <t>OKURKY - POMŮCKY K ROUBOVÁNÍ</t>
  </si>
  <si>
    <t>8590396403100</t>
  </si>
  <si>
    <t>2306</t>
  </si>
  <si>
    <t>BÁRA F1</t>
  </si>
  <si>
    <t>hruboostná, štíhlá</t>
  </si>
  <si>
    <t>8590396230607</t>
  </si>
  <si>
    <t xml:space="preserve">BLANKA F1 </t>
  </si>
  <si>
    <t>hruboostná</t>
  </si>
  <si>
    <t>8590396230508</t>
  </si>
  <si>
    <t>2307</t>
  </si>
  <si>
    <t>BOHEMIA F1</t>
  </si>
  <si>
    <t>8590396230706</t>
  </si>
  <si>
    <t>2311</t>
  </si>
  <si>
    <t>CHANTAL F1</t>
  </si>
  <si>
    <t>hruboostná - velké množství hrubých ostnů</t>
  </si>
  <si>
    <t>8590396231109</t>
  </si>
  <si>
    <t>2303</t>
  </si>
  <si>
    <t xml:space="preserve">NORA F1 </t>
  </si>
  <si>
    <t>8590396230201</t>
  </si>
  <si>
    <t xml:space="preserve">REGINA F1 </t>
  </si>
  <si>
    <t>2308</t>
  </si>
  <si>
    <t>IWONNA F1</t>
  </si>
  <si>
    <t>hruboostná, vhodná i na kvašáky</t>
  </si>
  <si>
    <t>8590396230805</t>
  </si>
  <si>
    <t xml:space="preserve">FATIMA F1 </t>
  </si>
  <si>
    <t>hustoostná</t>
  </si>
  <si>
    <t>8590396232106</t>
  </si>
  <si>
    <t xml:space="preserve">CHARLOTTE F1 </t>
  </si>
  <si>
    <t xml:space="preserve">ORNELLO F1 </t>
  </si>
  <si>
    <t>8590396232403</t>
  </si>
  <si>
    <t>2339</t>
  </si>
  <si>
    <t xml:space="preserve">ANYA F1 </t>
  </si>
  <si>
    <t>hruboostná, partenokarpická</t>
  </si>
  <si>
    <t>2338</t>
  </si>
  <si>
    <t>DAFNE F1</t>
  </si>
  <si>
    <t>2337</t>
  </si>
  <si>
    <t>GRACIE F1</t>
  </si>
  <si>
    <t>2340</t>
  </si>
  <si>
    <t>NAJADA F1</t>
  </si>
  <si>
    <t>2330</t>
  </si>
  <si>
    <t xml:space="preserve">ELISABET F1 </t>
  </si>
  <si>
    <t>hustoostná, partenokarpická</t>
  </si>
  <si>
    <t>8590396233004</t>
  </si>
  <si>
    <t>2326</t>
  </si>
  <si>
    <t>HARRIET F1</t>
  </si>
  <si>
    <t>8590396232601</t>
  </si>
  <si>
    <t>2331</t>
  </si>
  <si>
    <t>SONADA F1</t>
  </si>
  <si>
    <t>8590396233103</t>
  </si>
  <si>
    <t>2405</t>
  </si>
  <si>
    <t>CHEER F1</t>
  </si>
  <si>
    <t>pro pole i fóliové kryty</t>
  </si>
  <si>
    <t>8590396240507</t>
  </si>
  <si>
    <t>2420</t>
  </si>
  <si>
    <t xml:space="preserve">LILI F1 </t>
  </si>
  <si>
    <t>8590396242006</t>
  </si>
  <si>
    <t xml:space="preserve">LINDA F1 MIX </t>
  </si>
  <si>
    <t>pro pole</t>
  </si>
  <si>
    <t>8590396240200</t>
  </si>
  <si>
    <t>2407</t>
  </si>
  <si>
    <t>MARKYZA F1</t>
  </si>
  <si>
    <t>8590396240705</t>
  </si>
  <si>
    <t>2409</t>
  </si>
  <si>
    <t>MARLEN F1</t>
  </si>
  <si>
    <t xml:space="preserve">PERSEUS F1               </t>
  </si>
  <si>
    <t>8590396240309</t>
  </si>
  <si>
    <t>2408</t>
  </si>
  <si>
    <t>AMANDA F1</t>
  </si>
  <si>
    <t>pro fóliové kryty, dlouhá</t>
  </si>
  <si>
    <t>8590396240804</t>
  </si>
  <si>
    <t xml:space="preserve">LIVIE F1 </t>
  </si>
  <si>
    <t>pro fóliové kryty</t>
  </si>
  <si>
    <t>8590396241108</t>
  </si>
  <si>
    <t>BABY F1</t>
  </si>
  <si>
    <t>2414</t>
  </si>
  <si>
    <t xml:space="preserve">MINISPRINT F1 </t>
  </si>
  <si>
    <t>SNACK F1</t>
  </si>
  <si>
    <t>2422</t>
  </si>
  <si>
    <t>EMILIE F1</t>
  </si>
  <si>
    <t>pro skleníky i fóliové kryty, 20-21 cm</t>
  </si>
  <si>
    <t>8590396242204</t>
  </si>
  <si>
    <t>2418</t>
  </si>
  <si>
    <t xml:space="preserve">FORMULE F1                </t>
  </si>
  <si>
    <t>pro skleníky i fóliové kryty, 16-24 cm</t>
  </si>
  <si>
    <t>8590396241801</t>
  </si>
  <si>
    <t>2417</t>
  </si>
  <si>
    <t xml:space="preserve">SALADIN F1 </t>
  </si>
  <si>
    <t>pro skleníky i fóliové kryty, 25-30 cm</t>
  </si>
  <si>
    <t>8590396241702</t>
  </si>
  <si>
    <t xml:space="preserve">SUPERSTAR F1 </t>
  </si>
  <si>
    <t>2423</t>
  </si>
  <si>
    <t>TRIBUTE F1</t>
  </si>
  <si>
    <t>pro skleníky, 28-35 cm</t>
  </si>
  <si>
    <t>8590396242303</t>
  </si>
  <si>
    <t xml:space="preserve">VISTA F1 </t>
  </si>
  <si>
    <t>ORCA F1</t>
  </si>
  <si>
    <t>AVANTGARDE F1</t>
  </si>
  <si>
    <r>
      <t>ASIE</t>
    </r>
    <r>
      <rPr>
        <sz val="10"/>
        <rFont val="Arial"/>
        <family val="2"/>
        <charset val="238"/>
      </rPr>
      <t>, pro skleníky a fóliové kryty, japonský typ</t>
    </r>
  </si>
  <si>
    <t>PAPRIKA - POMŮCKY K ROUBOVÁNÍ</t>
  </si>
  <si>
    <t>VITALPAPRIKA F1 (SM TANT)</t>
  </si>
  <si>
    <t>8590396254108</t>
  </si>
  <si>
    <t>PAPRIKA ZELENINOVÁ - sladká</t>
  </si>
  <si>
    <t>2634</t>
  </si>
  <si>
    <t>IVICA F1</t>
  </si>
  <si>
    <t>pro rychlení, žluto - oranžová, jehlanec</t>
  </si>
  <si>
    <t>2536</t>
  </si>
  <si>
    <t>ORENY F1</t>
  </si>
  <si>
    <t>pro rychlení, oranžová, kvádr</t>
  </si>
  <si>
    <t>8590396253606</t>
  </si>
  <si>
    <t>2533</t>
  </si>
  <si>
    <t>RUBIKA F1</t>
  </si>
  <si>
    <t>pro rychlení, červená, kvádr</t>
  </si>
  <si>
    <t>8590396253309</t>
  </si>
  <si>
    <t>ALCEO F1</t>
  </si>
  <si>
    <t>THEOS F1</t>
  </si>
  <si>
    <t xml:space="preserve">AMY </t>
  </si>
  <si>
    <t>2529</t>
  </si>
  <si>
    <t>AMYKA F1</t>
  </si>
  <si>
    <t>pro rychlení i pole, smetanově bílá, jehlanec</t>
  </si>
  <si>
    <t>8590396252906</t>
  </si>
  <si>
    <t>2538</t>
  </si>
  <si>
    <t>LUNGY F1</t>
  </si>
  <si>
    <t>pro rychlení i pole, červená, jehlanec</t>
  </si>
  <si>
    <t>8590396253804</t>
  </si>
  <si>
    <t>2590</t>
  </si>
  <si>
    <t>SLÁVUS F1</t>
  </si>
  <si>
    <t>pro rychlení i pole, světle zelený jehlanec, v botanické zralosti krátkodobě skladovatelná</t>
  </si>
  <si>
    <t>2595</t>
  </si>
  <si>
    <t>GOLDUS F1</t>
  </si>
  <si>
    <t>pro pole i rychlení, světle zelený jehlanec, 
v botanické zralosti žluto-oranžová</t>
  </si>
  <si>
    <t>2534</t>
  </si>
  <si>
    <t>SLÁVY F1</t>
  </si>
  <si>
    <t>pro rychlení i pole, světle zelený jehlanec</t>
  </si>
  <si>
    <t>8590396253408</t>
  </si>
  <si>
    <t>2597</t>
  </si>
  <si>
    <t>SLOVANUS F1</t>
  </si>
  <si>
    <t>pro rychlení i pole, velmi raný, světle zelený jehlanec</t>
  </si>
  <si>
    <t>2537</t>
  </si>
  <si>
    <t>KVADRY F1</t>
  </si>
  <si>
    <t>pro rychlení i pole, smetanově bílá, kvádr</t>
  </si>
  <si>
    <t>8590396253705</t>
  </si>
  <si>
    <t>2532</t>
  </si>
  <si>
    <t>SASKIA F1</t>
  </si>
  <si>
    <t>pro rychlení i pole, světle zelená, kvádr</t>
  </si>
  <si>
    <t>8590396253200</t>
  </si>
  <si>
    <t xml:space="preserve">LYDIA </t>
  </si>
  <si>
    <t>pro rychlení i pole, červená, pravá kápie</t>
  </si>
  <si>
    <t>8590396251107</t>
  </si>
  <si>
    <t>2508</t>
  </si>
  <si>
    <t>NOVA</t>
  </si>
  <si>
    <t>pro rychlení i pole, žlutozelená</t>
  </si>
  <si>
    <t>8590396250803</t>
  </si>
  <si>
    <t>2539</t>
  </si>
  <si>
    <t>RADMILA F1</t>
  </si>
  <si>
    <t>pro rychlení i pole, červená, pravá kápie,
na sterilování i pečení</t>
  </si>
  <si>
    <t>2526</t>
  </si>
  <si>
    <t>RADUZA F1</t>
  </si>
  <si>
    <t>8590396252609</t>
  </si>
  <si>
    <t>2594</t>
  </si>
  <si>
    <t>RAFAELUS F1 (SM-RAF)</t>
  </si>
  <si>
    <t>pro rychlení i pole, velmi raná, červená, pravá kapie</t>
  </si>
  <si>
    <t>2512</t>
  </si>
  <si>
    <t>SPIRALUS</t>
  </si>
  <si>
    <t>pro rychlení i pole, světle zelená, nepálivý „beraní roh“</t>
  </si>
  <si>
    <t>2648</t>
  </si>
  <si>
    <t>DERMA</t>
  </si>
  <si>
    <t>pro pole, raná, typ kapie</t>
  </si>
  <si>
    <t>2504</t>
  </si>
  <si>
    <t xml:space="preserve">GRANOVA </t>
  </si>
  <si>
    <t>pro pole, červená</t>
  </si>
  <si>
    <t>8590396250407</t>
  </si>
  <si>
    <t>2503</t>
  </si>
  <si>
    <t>RUBINOVA</t>
  </si>
  <si>
    <t xml:space="preserve">pro pole, červená </t>
  </si>
  <si>
    <t>8590396250308</t>
  </si>
  <si>
    <t>2519</t>
  </si>
  <si>
    <t>SLOVAKIA</t>
  </si>
  <si>
    <t>8590396251909</t>
  </si>
  <si>
    <t>JABLINA F1</t>
  </si>
  <si>
    <t>8590396255204</t>
  </si>
  <si>
    <t>2547</t>
  </si>
  <si>
    <t>TAMINA F1</t>
  </si>
  <si>
    <t>pro pole, červená, rajčinová</t>
  </si>
  <si>
    <t>8590396254702</t>
  </si>
  <si>
    <t>PAPRIKA ZELENINOVÁ - pálivá</t>
  </si>
  <si>
    <t>2592</t>
  </si>
  <si>
    <t>SOMBORIUS F1 (SM-SOM)</t>
  </si>
  <si>
    <t>2530</t>
  </si>
  <si>
    <t>OSTRY F1</t>
  </si>
  <si>
    <t>8590396253002</t>
  </si>
  <si>
    <t xml:space="preserve">PCR </t>
  </si>
  <si>
    <t>8590396250100</t>
  </si>
  <si>
    <t>2575</t>
  </si>
  <si>
    <t>DRÁKY F1</t>
  </si>
  <si>
    <t>8590396257505</t>
  </si>
  <si>
    <t>2552</t>
  </si>
  <si>
    <r>
      <t>ILIKA</t>
    </r>
    <r>
      <rPr>
        <sz val="10"/>
        <color rgb="FFFF0000"/>
        <rFont val="Arial CE"/>
        <charset val="238"/>
      </rPr>
      <t/>
    </r>
  </si>
  <si>
    <t>2578</t>
  </si>
  <si>
    <t>PÁLINDA F1</t>
  </si>
  <si>
    <t>2572</t>
  </si>
  <si>
    <t>JALAHOT F1</t>
  </si>
  <si>
    <t>8590396257208</t>
  </si>
  <si>
    <t>2596</t>
  </si>
  <si>
    <t>SRILANUS F1 (SM-SRI)</t>
  </si>
  <si>
    <t>2549</t>
  </si>
  <si>
    <t>ORANGE KORAL</t>
  </si>
  <si>
    <t>8590396255105</t>
  </si>
  <si>
    <t xml:space="preserve">KORÁL </t>
  </si>
  <si>
    <t>PYRAMID</t>
  </si>
  <si>
    <t>2561</t>
  </si>
  <si>
    <t>DAMIÁN</t>
  </si>
  <si>
    <t>8590396256102</t>
  </si>
  <si>
    <t>2562</t>
  </si>
  <si>
    <t>KILIÁN</t>
  </si>
  <si>
    <t>8590396256201</t>
  </si>
  <si>
    <t>2563</t>
  </si>
  <si>
    <t>KRISTIÁN</t>
  </si>
  <si>
    <t>8590396256300</t>
  </si>
  <si>
    <t>SMĚS BAREV CHILI</t>
  </si>
  <si>
    <t>2576</t>
  </si>
  <si>
    <t>PUMPKIN</t>
  </si>
  <si>
    <t>2559</t>
  </si>
  <si>
    <t>HABANERO RED</t>
  </si>
  <si>
    <t>8590396255808</t>
  </si>
  <si>
    <t>2550</t>
  </si>
  <si>
    <t>HABANERO WHITE</t>
  </si>
  <si>
    <t>2555</t>
  </si>
  <si>
    <t>HABANERO CHOCOLATE</t>
  </si>
  <si>
    <t>2556</t>
  </si>
  <si>
    <t>HABANERO LEMON</t>
  </si>
  <si>
    <t>2560</t>
  </si>
  <si>
    <t>HABANERO ORANGE</t>
  </si>
  <si>
    <t>2567</t>
  </si>
  <si>
    <t>VULCAIN</t>
  </si>
  <si>
    <t>2571</t>
  </si>
  <si>
    <t>BHUT JOLOKIA RED</t>
  </si>
  <si>
    <t>2573</t>
  </si>
  <si>
    <t>BHUT JOLOKIA ORANGE</t>
  </si>
  <si>
    <t>2574</t>
  </si>
  <si>
    <t>BHUT JOLOKIA YELLOW</t>
  </si>
  <si>
    <t>2557</t>
  </si>
  <si>
    <t>NAGA MORICH</t>
  </si>
  <si>
    <t>2569</t>
  </si>
  <si>
    <t>TRINIDAD MORUGA SCORPION RED</t>
  </si>
  <si>
    <t>2568</t>
  </si>
  <si>
    <t>TRINIDAD MORUGA SCORPION YELLOW</t>
  </si>
  <si>
    <t>2570</t>
  </si>
  <si>
    <t>CAROLINA REAPER</t>
  </si>
  <si>
    <t>PAPRIKA KOŘENINOVÁ</t>
  </si>
  <si>
    <t>2680</t>
  </si>
  <si>
    <t>KORA ZEL</t>
  </si>
  <si>
    <t>sladká, červená</t>
  </si>
  <si>
    <t>2544</t>
  </si>
  <si>
    <t>ŽITAVA</t>
  </si>
  <si>
    <t>sladká, červená, pro sušení celých lusků</t>
  </si>
  <si>
    <t>PASTINÁK</t>
  </si>
  <si>
    <t>2621</t>
  </si>
  <si>
    <t>ALBION F1</t>
  </si>
  <si>
    <t>řepovitý tvar, přímý konzum i průmyslové zpracování</t>
  </si>
  <si>
    <t>2602</t>
  </si>
  <si>
    <t>BIELAS</t>
  </si>
  <si>
    <t>pozdní, skladovatelný</t>
  </si>
  <si>
    <t>8590396260208</t>
  </si>
  <si>
    <t>DLOUHÝ BÍLÝ</t>
  </si>
  <si>
    <t>kuželovitý tvar, přímý konzum i konzervace</t>
  </si>
  <si>
    <t>8590396260109</t>
  </si>
  <si>
    <t>DELIKATES</t>
  </si>
  <si>
    <t>bílý</t>
  </si>
  <si>
    <t>8590396271105</t>
  </si>
  <si>
    <t>2702</t>
  </si>
  <si>
    <t>PATINOVA</t>
  </si>
  <si>
    <t>2703</t>
  </si>
  <si>
    <t>SNOWDISC F1</t>
  </si>
  <si>
    <t>2716</t>
  </si>
  <si>
    <t>SUNSEANCE F1</t>
  </si>
  <si>
    <t>žlutý</t>
  </si>
  <si>
    <t>8590396271600</t>
  </si>
  <si>
    <t>2719</t>
  </si>
  <si>
    <t>GREENDISC F1</t>
  </si>
  <si>
    <t>tmavozelený</t>
  </si>
  <si>
    <r>
      <t>PAŽITKA PRAVÁ</t>
    </r>
    <r>
      <rPr>
        <b/>
        <strike/>
        <sz val="12"/>
        <color rgb="FFFF0000"/>
        <rFont val="Arial CE"/>
        <charset val="238"/>
      </rPr>
      <t/>
    </r>
  </si>
  <si>
    <t>2805</t>
  </si>
  <si>
    <t>ERECTA</t>
  </si>
  <si>
    <t>vzpřímený list</t>
  </si>
  <si>
    <t>2801</t>
  </si>
  <si>
    <t>JEMNÁ</t>
  </si>
  <si>
    <t>jemný list, světle zelená</t>
  </si>
  <si>
    <t>PRAGA</t>
  </si>
  <si>
    <t>8590396280206</t>
  </si>
  <si>
    <t>4406</t>
  </si>
  <si>
    <t>CONCORD F1</t>
  </si>
  <si>
    <t>polopozdní, soudečkovitá hlávka</t>
  </si>
  <si>
    <t>8590396440600</t>
  </si>
  <si>
    <t>4404</t>
  </si>
  <si>
    <t>MANOKO F1</t>
  </si>
  <si>
    <t>8590396440402</t>
  </si>
  <si>
    <t>4405</t>
  </si>
  <si>
    <t>PARKIN F1</t>
  </si>
  <si>
    <t>8590396440501</t>
  </si>
  <si>
    <t>4407</t>
  </si>
  <si>
    <t>RAPID F1 (SM 9/18 CHU)</t>
  </si>
  <si>
    <t>rané, soudečkovitá hlávka</t>
  </si>
  <si>
    <t>ATIKA</t>
  </si>
  <si>
    <t xml:space="preserve">ORBIS </t>
  </si>
  <si>
    <t>EFEZ</t>
  </si>
  <si>
    <t xml:space="preserve">JADRAN                 </t>
  </si>
  <si>
    <t xml:space="preserve">   VÝHODNÁ CENA</t>
  </si>
  <si>
    <t>8590396300508</t>
  </si>
  <si>
    <t xml:space="preserve">HANÁCKÁ </t>
  </si>
  <si>
    <t>8590396300102</t>
  </si>
  <si>
    <t xml:space="preserve">OLOMOUCKÁ DLOUHÁ </t>
  </si>
  <si>
    <t>8590396300201</t>
  </si>
  <si>
    <t>TROJA</t>
  </si>
  <si>
    <t>FESTIVAL 68</t>
  </si>
  <si>
    <t>hladká</t>
  </si>
  <si>
    <t>8590396305107</t>
  </si>
  <si>
    <t>3060</t>
  </si>
  <si>
    <t>GIGANTE D´ITALIA</t>
  </si>
  <si>
    <t>8590396306005</t>
  </si>
  <si>
    <t xml:space="preserve">KADEŘAVÁ </t>
  </si>
  <si>
    <t>kadeřavá</t>
  </si>
  <si>
    <t>8590396305206</t>
  </si>
  <si>
    <t>2902</t>
  </si>
  <si>
    <t>BYSTRÍN F1</t>
  </si>
  <si>
    <t>letní</t>
  </si>
  <si>
    <t>1000 s.</t>
  </si>
  <si>
    <t>2902W</t>
  </si>
  <si>
    <t>BYSTRÍN F1 - pelety</t>
  </si>
  <si>
    <t>500 p.</t>
  </si>
  <si>
    <t>STAROZAGORSKI KAMUŠ</t>
  </si>
  <si>
    <t>8590396290106</t>
  </si>
  <si>
    <t>2903</t>
  </si>
  <si>
    <t>GIGANTE SUIZO</t>
  </si>
  <si>
    <t>dříve PRELINA, letní</t>
  </si>
  <si>
    <t>8590396290304</t>
  </si>
  <si>
    <t>2907</t>
  </si>
  <si>
    <t>MORAVÍN F1</t>
  </si>
  <si>
    <t>letní až podzimní</t>
  </si>
  <si>
    <t>ZWITSERSE REUZEN (COLUMBUS)</t>
  </si>
  <si>
    <t xml:space="preserve">ELEFANT </t>
  </si>
  <si>
    <t>8590396292100</t>
  </si>
  <si>
    <t>2922</t>
  </si>
  <si>
    <t>ODRÍN F1</t>
  </si>
  <si>
    <t>podzimní až jarní</t>
  </si>
  <si>
    <t>RAJČATA - POMŮCKY K ROUBOVÁNÍ</t>
  </si>
  <si>
    <t>BEJBINO F1</t>
  </si>
  <si>
    <t>3216</t>
  </si>
  <si>
    <t>AMBROS F1</t>
  </si>
  <si>
    <t>přímý konzum, univerzální</t>
  </si>
  <si>
    <t>3215</t>
  </si>
  <si>
    <t>NIKI ZEL F1</t>
  </si>
  <si>
    <t>45 s.</t>
  </si>
  <si>
    <t>3212</t>
  </si>
  <si>
    <t>PARTO F1</t>
  </si>
  <si>
    <t>skladovatelné, nepraská</t>
  </si>
  <si>
    <t>8590396321206</t>
  </si>
  <si>
    <t>3218</t>
  </si>
  <si>
    <t>START S F1</t>
  </si>
  <si>
    <t>přímý konzum</t>
  </si>
  <si>
    <t>8590396321800</t>
  </si>
  <si>
    <t>3232</t>
  </si>
  <si>
    <t>STUPICKÉ POLNÍ RANÉ</t>
  </si>
  <si>
    <t>8590396323200</t>
  </si>
  <si>
    <t xml:space="preserve">TIPO F1                            </t>
  </si>
  <si>
    <t>přímý konzum, nepraská, pevný plod</t>
  </si>
  <si>
    <t>8590396320407</t>
  </si>
  <si>
    <t>3211</t>
  </si>
  <si>
    <t>TORINO F1</t>
  </si>
  <si>
    <t xml:space="preserve">TORNÁDO F1 </t>
  </si>
  <si>
    <t xml:space="preserve">TORO F1 </t>
  </si>
  <si>
    <t>přímý konzum, velmi rané</t>
  </si>
  <si>
    <t>8590396320308</t>
  </si>
  <si>
    <t>3214</t>
  </si>
  <si>
    <t>přímý konzum, polorané</t>
  </si>
  <si>
    <t>3286</t>
  </si>
  <si>
    <t>BRUNITO F1</t>
  </si>
  <si>
    <t>přímý konzum, typ Kumato, polorané, hnědé</t>
  </si>
  <si>
    <t>3225</t>
  </si>
  <si>
    <t>JERGUS F1</t>
  </si>
  <si>
    <t>beefsteak typ, červené</t>
  </si>
  <si>
    <t>YELLOW GAZZI RIBBED</t>
  </si>
  <si>
    <t>HOMESTEAD</t>
  </si>
  <si>
    <t>PITAGORA F1</t>
  </si>
  <si>
    <t>3234</t>
  </si>
  <si>
    <t>OXHEART (sel. Riviera)</t>
  </si>
  <si>
    <t>býčí srdce, červené</t>
  </si>
  <si>
    <t>8590396323408</t>
  </si>
  <si>
    <t>3236</t>
  </si>
  <si>
    <t>S. MARZANO GIGANTE 3</t>
  </si>
  <si>
    <t>oválné, na vaření a kečupy</t>
  </si>
  <si>
    <t>8590396323606</t>
  </si>
  <si>
    <t>3237</t>
  </si>
  <si>
    <t>GENNARO F1</t>
  </si>
  <si>
    <t>odolné k deficitu Ca</t>
  </si>
  <si>
    <t>GARDENBERRY F1</t>
  </si>
  <si>
    <t>BIBI</t>
  </si>
  <si>
    <t>MINI</t>
  </si>
  <si>
    <t>STRILLO F1</t>
  </si>
  <si>
    <t>3246</t>
  </si>
  <si>
    <t>SUNCHOCOLA F1</t>
  </si>
  <si>
    <t>třešňové, hnědé</t>
  </si>
  <si>
    <t>3245</t>
  </si>
  <si>
    <t>SUNLEMON F1</t>
  </si>
  <si>
    <t>třešňové, žluté</t>
  </si>
  <si>
    <t>3274</t>
  </si>
  <si>
    <t>BLUMKO</t>
  </si>
  <si>
    <t>švestkové, červené</t>
  </si>
  <si>
    <t>DATLO</t>
  </si>
  <si>
    <t>POLLICINO F1</t>
  </si>
  <si>
    <t>VALDO</t>
  </si>
  <si>
    <t>3231</t>
  </si>
  <si>
    <t>PERUN</t>
  </si>
  <si>
    <t>žluté hruštičky</t>
  </si>
  <si>
    <t>8590396323101</t>
  </si>
  <si>
    <t xml:space="preserve">TIGRINO </t>
  </si>
  <si>
    <t>SMĚS BAREV CHERRY</t>
  </si>
  <si>
    <t>3151</t>
  </si>
  <si>
    <t>DARINKA F1</t>
  </si>
  <si>
    <t>8590396315106</t>
  </si>
  <si>
    <t>3171</t>
  </si>
  <si>
    <t>MARIENKA F1</t>
  </si>
  <si>
    <t>3119</t>
  </si>
  <si>
    <t>MINIGOLD</t>
  </si>
  <si>
    <t>přímý konzum, třešňové, žluté</t>
  </si>
  <si>
    <t>8590396310606</t>
  </si>
  <si>
    <t xml:space="preserve">ORANŽE </t>
  </si>
  <si>
    <t>přímý konzum, oranžové</t>
  </si>
  <si>
    <t>8590396312006</t>
  </si>
  <si>
    <t xml:space="preserve">PAVLÍNA </t>
  </si>
  <si>
    <t>přímý konzum, skladovatelné</t>
  </si>
  <si>
    <t>8590396310804</t>
  </si>
  <si>
    <t>3172</t>
  </si>
  <si>
    <t>TEREZA F1</t>
  </si>
  <si>
    <t>přímý konzum, polorané, velké plody</t>
  </si>
  <si>
    <t>8590396317209</t>
  </si>
  <si>
    <t>TUMBLING TOM YELLOW</t>
  </si>
  <si>
    <t>3146</t>
  </si>
  <si>
    <t xml:space="preserve">ŠEJK       </t>
  </si>
  <si>
    <t>výroba kečupů, velmi rané</t>
  </si>
  <si>
    <t>8590396314604</t>
  </si>
  <si>
    <t>ESKORT</t>
  </si>
  <si>
    <t>výroba kečupů a skladování, rané</t>
  </si>
  <si>
    <t>SEMAROL</t>
  </si>
  <si>
    <t>výroba kečupů a skladování, velmi rané</t>
  </si>
  <si>
    <t xml:space="preserve">ORBIT </t>
  </si>
  <si>
    <t>výroba kečupů a skladování, polorané</t>
  </si>
  <si>
    <t>8590396314208</t>
  </si>
  <si>
    <t>PROTON</t>
  </si>
  <si>
    <t>3152</t>
  </si>
  <si>
    <t>SEMAPRIM F1</t>
  </si>
  <si>
    <t>výroba kečupů, polorané</t>
  </si>
  <si>
    <t xml:space="preserve">DENÁR </t>
  </si>
  <si>
    <t>výroba kečupů, polopozdní</t>
  </si>
  <si>
    <t>8590396314109</t>
  </si>
  <si>
    <t>3154</t>
  </si>
  <si>
    <t>SEMAKING F1</t>
  </si>
  <si>
    <t xml:space="preserve">výroba kečupů, polopozdní </t>
  </si>
  <si>
    <t>8590396315403</t>
  </si>
  <si>
    <t>3156</t>
  </si>
  <si>
    <t>SEMAPEEL F1</t>
  </si>
  <si>
    <t>výroba kečupů, polopozdní, podlouhlý plod</t>
  </si>
  <si>
    <t>3155</t>
  </si>
  <si>
    <t>SEMALATE F1</t>
  </si>
  <si>
    <t>výroba kečupů, pozdní</t>
  </si>
  <si>
    <t>3124</t>
  </si>
  <si>
    <t>TRITONEX</t>
  </si>
  <si>
    <t>výroba kečupů a skladování, pozdní</t>
  </si>
  <si>
    <t>REVEŇ</t>
  </si>
  <si>
    <t>4931</t>
  </si>
  <si>
    <t>LIDER</t>
  </si>
  <si>
    <t>rebarbora, červený řapík</t>
  </si>
  <si>
    <t>8590396493101</t>
  </si>
  <si>
    <t>ROKETA SETÁ</t>
  </si>
  <si>
    <t>3610</t>
  </si>
  <si>
    <t>RUKOLA</t>
  </si>
  <si>
    <t>Eruca sativa, rychlení, truhlíky i pole</t>
  </si>
  <si>
    <t>8590396361004</t>
  </si>
  <si>
    <t>3613</t>
  </si>
  <si>
    <t>WILD ROCKET</t>
  </si>
  <si>
    <t>8590396361301</t>
  </si>
  <si>
    <t xml:space="preserve">JAPANA F1 </t>
  </si>
  <si>
    <t>typ Japonská dlouhá, obří, pro letní setí</t>
  </si>
  <si>
    <t>8590396330109</t>
  </si>
  <si>
    <t>JAROLA F1</t>
  </si>
  <si>
    <t>3305</t>
  </si>
  <si>
    <t>LUTEA</t>
  </si>
  <si>
    <t>žlutá, podlouhlá</t>
  </si>
  <si>
    <t>8590396330406</t>
  </si>
  <si>
    <t>KULATÁ ČERNÁ</t>
  </si>
  <si>
    <t xml:space="preserve">ploše kulovitá, černá </t>
  </si>
  <si>
    <t>8590396330208</t>
  </si>
  <si>
    <t>3303</t>
  </si>
  <si>
    <t>PANTER</t>
  </si>
  <si>
    <t>kulatá, černá</t>
  </si>
  <si>
    <t>8590396330307</t>
  </si>
  <si>
    <t>3304</t>
  </si>
  <si>
    <t xml:space="preserve">KARMINA </t>
  </si>
  <si>
    <t>červená, podlouhlá</t>
  </si>
  <si>
    <t>RED MEAT</t>
  </si>
  <si>
    <t>GRANÁT</t>
  </si>
  <si>
    <t>rychlení i pole, kulatá, červená</t>
  </si>
  <si>
    <t>8590396340207</t>
  </si>
  <si>
    <t>3431</t>
  </si>
  <si>
    <t>CHERRY BELLE</t>
  </si>
  <si>
    <t>8590396343109</t>
  </si>
  <si>
    <t>3448</t>
  </si>
  <si>
    <t>KATRENA F1</t>
  </si>
  <si>
    <t xml:space="preserve">KVARTA                 </t>
  </si>
  <si>
    <t>3420</t>
  </si>
  <si>
    <t>KVINTA</t>
  </si>
  <si>
    <t>8590396342003</t>
  </si>
  <si>
    <t>KVINTARA F1</t>
  </si>
  <si>
    <t>3412</t>
  </si>
  <si>
    <t>PRIMA</t>
  </si>
  <si>
    <t>8590396341204</t>
  </si>
  <si>
    <t>3443</t>
  </si>
  <si>
    <t>PRIMARA F1</t>
  </si>
  <si>
    <t>8590396344304</t>
  </si>
  <si>
    <t>SAXA 2</t>
  </si>
  <si>
    <t>8590396341006</t>
  </si>
  <si>
    <t>3422</t>
  </si>
  <si>
    <t>TEKO</t>
  </si>
  <si>
    <t>8590396342201</t>
  </si>
  <si>
    <t>3421</t>
  </si>
  <si>
    <t xml:space="preserve">TERCIA                       </t>
  </si>
  <si>
    <t>8590396342102</t>
  </si>
  <si>
    <t>VINARA F1</t>
  </si>
  <si>
    <t xml:space="preserve">DUO                                       </t>
  </si>
  <si>
    <t>rychlení i pole, kulatá, červenobílá</t>
  </si>
  <si>
    <t>8590396340108</t>
  </si>
  <si>
    <t>3413</t>
  </si>
  <si>
    <t xml:space="preserve">SLAVIA                           </t>
  </si>
  <si>
    <t>rychlení i pole, podlouhlá, červenobílá</t>
  </si>
  <si>
    <t>8590396341303</t>
  </si>
  <si>
    <t>3408</t>
  </si>
  <si>
    <t>BLANKA</t>
  </si>
  <si>
    <t>rychlení i pole, kulatá, bílá</t>
  </si>
  <si>
    <t>8590396340801</t>
  </si>
  <si>
    <t xml:space="preserve">RAMPOUCH </t>
  </si>
  <si>
    <t>rychlení i pole, podlouhlá, bílá</t>
  </si>
  <si>
    <t>8590396340900</t>
  </si>
  <si>
    <t>3469</t>
  </si>
  <si>
    <t>LILANA</t>
  </si>
  <si>
    <t>3473</t>
  </si>
  <si>
    <t>PURPURA F1</t>
  </si>
  <si>
    <t>rychlení i pole, kulatá, fialová, velmi vyrovnané bulvičky</t>
  </si>
  <si>
    <t>3477</t>
  </si>
  <si>
    <t>BELANA F1</t>
  </si>
  <si>
    <t>3478</t>
  </si>
  <si>
    <t>STALAGNIT F1</t>
  </si>
  <si>
    <t xml:space="preserve">BETINA </t>
  </si>
  <si>
    <t>kulatá, červená</t>
  </si>
  <si>
    <t>8590396350107</t>
  </si>
  <si>
    <t>3508</t>
  </si>
  <si>
    <t>BIKORES</t>
  </si>
  <si>
    <t>8590396350800</t>
  </si>
  <si>
    <t xml:space="preserve">ČERVENÁ KULATÁ </t>
  </si>
  <si>
    <t>8590396350206</t>
  </si>
  <si>
    <t>3505</t>
  </si>
  <si>
    <t>MONOPOLY (MONETA)</t>
  </si>
  <si>
    <t>kulatá, červená, jednoklíčková</t>
  </si>
  <si>
    <t>8590396350503</t>
  </si>
  <si>
    <t>PABLO F1</t>
  </si>
  <si>
    <t>3512</t>
  </si>
  <si>
    <t>REDSHINE</t>
  </si>
  <si>
    <t>3510</t>
  </si>
  <si>
    <t>KARKULKA</t>
  </si>
  <si>
    <t>podlouhlá, červená</t>
  </si>
  <si>
    <t>8590396350404</t>
  </si>
  <si>
    <t>3504</t>
  </si>
  <si>
    <t>MONORUBRA</t>
  </si>
  <si>
    <t>podlouhlá, červená, jednoklíčková</t>
  </si>
  <si>
    <t xml:space="preserve">RENOVA </t>
  </si>
  <si>
    <t>8590396350305</t>
  </si>
  <si>
    <t>ŘEPA KRMNÁ</t>
  </si>
  <si>
    <t>3570</t>
  </si>
  <si>
    <t>BUČIANSKY ŽLTÝ VALEC</t>
  </si>
  <si>
    <t>krmná, žlutá</t>
  </si>
  <si>
    <t>Nabídku většího balení naleznete v kapitole "OSTATNÍ OSIVA"</t>
  </si>
  <si>
    <t>ŘEŘICHA ZAHRADNÍ</t>
  </si>
  <si>
    <t>DÁNSKÁ</t>
  </si>
  <si>
    <t>8590396360106</t>
  </si>
  <si>
    <t>3603</t>
  </si>
  <si>
    <t>MEGA</t>
  </si>
  <si>
    <t>pro celoroční rychlení, velké listy</t>
  </si>
  <si>
    <t>SALÁT HLÁVKOVÝ - K RYCHLENÍ</t>
  </si>
  <si>
    <t>3701</t>
  </si>
  <si>
    <t>KAMENEX (SM-KAM)</t>
  </si>
  <si>
    <t>3701W</t>
  </si>
  <si>
    <t>KAMENEX (SM-KAM) - pelety</t>
  </si>
  <si>
    <t>3750</t>
  </si>
  <si>
    <t>NEFERIN</t>
  </si>
  <si>
    <t>pro studené skleníky a fóliové kryty</t>
  </si>
  <si>
    <t>8590396375001</t>
  </si>
  <si>
    <t xml:space="preserve">SAFÍR </t>
  </si>
  <si>
    <t>8590396375308</t>
  </si>
  <si>
    <t>3755</t>
  </si>
  <si>
    <t>SAFÍRUS</t>
  </si>
  <si>
    <t>3765</t>
  </si>
  <si>
    <t>BREMEX</t>
  </si>
  <si>
    <t>8590396376503</t>
  </si>
  <si>
    <t>SMARAGD "S"</t>
  </si>
  <si>
    <t>pro skleníky a pařeniště</t>
  </si>
  <si>
    <t>8590396370402</t>
  </si>
  <si>
    <t>3705</t>
  </si>
  <si>
    <t>SMARAGDUS</t>
  </si>
  <si>
    <t>SALÁT HLÁVKOVÝ - JARNÍ, LETNÍ A PODZIMNÍ</t>
  </si>
  <si>
    <t>3837</t>
  </si>
  <si>
    <t xml:space="preserve">ČERVÁNEK                       </t>
  </si>
  <si>
    <t>polní, jarní, načervenalý</t>
  </si>
  <si>
    <t>8590396383709</t>
  </si>
  <si>
    <t>3837W</t>
  </si>
  <si>
    <t xml:space="preserve">ČERVÁNEK - pelety </t>
  </si>
  <si>
    <t>KRÁL MÁJE 1</t>
  </si>
  <si>
    <t>8590396380500</t>
  </si>
  <si>
    <t>3801</t>
  </si>
  <si>
    <t>MAJOR</t>
  </si>
  <si>
    <t>8590396380104</t>
  </si>
  <si>
    <t>3802</t>
  </si>
  <si>
    <t>DEON</t>
  </si>
  <si>
    <t>polní, jarní a podzimní</t>
  </si>
  <si>
    <t>8590396380203</t>
  </si>
  <si>
    <t>3770</t>
  </si>
  <si>
    <t>TITANUS</t>
  </si>
  <si>
    <t>3803</t>
  </si>
  <si>
    <t>FARAON</t>
  </si>
  <si>
    <t>3807</t>
  </si>
  <si>
    <t>HAKON</t>
  </si>
  <si>
    <t>3804</t>
  </si>
  <si>
    <t>DĚTENICKÁ ATRAKCE</t>
  </si>
  <si>
    <t>polní, letní, střední hlávka</t>
  </si>
  <si>
    <t>8590396384102</t>
  </si>
  <si>
    <t>JUPITER</t>
  </si>
  <si>
    <t>8590396383303</t>
  </si>
  <si>
    <t>3832</t>
  </si>
  <si>
    <t xml:space="preserve">MARS        </t>
  </si>
  <si>
    <t>8590396383204</t>
  </si>
  <si>
    <t>SALÁT HLÁVKOVÝ - OZIMÝ</t>
  </si>
  <si>
    <t xml:space="preserve">HUMIL </t>
  </si>
  <si>
    <t>ozimý</t>
  </si>
  <si>
    <t>8590396388209</t>
  </si>
  <si>
    <t>SALÁT HLÁVKOVÝ - CELOROČNÍ, POLNÍ</t>
  </si>
  <si>
    <t>3828</t>
  </si>
  <si>
    <t>MARŠÁLUS</t>
  </si>
  <si>
    <t>8590396382801</t>
  </si>
  <si>
    <t>3845</t>
  </si>
  <si>
    <t>3831</t>
  </si>
  <si>
    <t>MERKURION</t>
  </si>
  <si>
    <t>8590396383105</t>
  </si>
  <si>
    <t>3831W</t>
  </si>
  <si>
    <t xml:space="preserve">MERKURION - pelety </t>
  </si>
  <si>
    <t>3834</t>
  </si>
  <si>
    <t>SATURION</t>
  </si>
  <si>
    <t>SALÁT HLÁVKOVÝ - typ BATÁVIA</t>
  </si>
  <si>
    <t>3885</t>
  </si>
  <si>
    <t>BATAVUS</t>
  </si>
  <si>
    <t>3885W</t>
  </si>
  <si>
    <t xml:space="preserve">BATAVUS - pelety </t>
  </si>
  <si>
    <t>SALÁT HLÁVKOVÝ - LEDOVÝ</t>
  </si>
  <si>
    <t>3857</t>
  </si>
  <si>
    <t>LEDANO</t>
  </si>
  <si>
    <t>polní, ledový, žlutý</t>
  </si>
  <si>
    <t>8590396385703</t>
  </si>
  <si>
    <t>3855</t>
  </si>
  <si>
    <t xml:space="preserve">MAXIMO </t>
  </si>
  <si>
    <t>polní, ledový, velká hlávka</t>
  </si>
  <si>
    <t>8590396385505</t>
  </si>
  <si>
    <t>3855W</t>
  </si>
  <si>
    <t xml:space="preserve">MAXIMO - pelety </t>
  </si>
  <si>
    <t>3858</t>
  </si>
  <si>
    <t>MEDIMO</t>
  </si>
  <si>
    <t>8590396385802</t>
  </si>
  <si>
    <t>3856</t>
  </si>
  <si>
    <t>MINIKO</t>
  </si>
  <si>
    <t>polní, ledový, menší těžká hlávka</t>
  </si>
  <si>
    <t>8590396385604</t>
  </si>
  <si>
    <t xml:space="preserve">PRAŽAN </t>
  </si>
  <si>
    <t>polní, ledový</t>
  </si>
  <si>
    <t>8590396385109</t>
  </si>
  <si>
    <t>SALÁT HLÁVKOVÝ - ŘÍMSKÝ</t>
  </si>
  <si>
    <t>LITTLE GEM</t>
  </si>
  <si>
    <t>3891</t>
  </si>
  <si>
    <t>GELBUS</t>
  </si>
  <si>
    <t>3891W</t>
  </si>
  <si>
    <t xml:space="preserve">GELBUS - pelety </t>
  </si>
  <si>
    <t>GLÓBUS</t>
  </si>
  <si>
    <t>SALÁT CHŘESTOVÝ</t>
  </si>
  <si>
    <t>3898</t>
  </si>
  <si>
    <t>CELTUCE</t>
  </si>
  <si>
    <t>pro postupné česání listů a pro šťavnatý stonek</t>
  </si>
  <si>
    <t>8590396389800</t>
  </si>
  <si>
    <t>3863</t>
  </si>
  <si>
    <t>DUBAGOLD</t>
  </si>
  <si>
    <t>hladký, žlutozelený</t>
  </si>
  <si>
    <t>8590396386304</t>
  </si>
  <si>
    <t>3863W</t>
  </si>
  <si>
    <t xml:space="preserve">DUBAGOLD - pelety </t>
  </si>
  <si>
    <t>3861</t>
  </si>
  <si>
    <t>DUBARED</t>
  </si>
  <si>
    <t>hladký, tmavočervený</t>
  </si>
  <si>
    <t>8590396386106</t>
  </si>
  <si>
    <t>3867W</t>
  </si>
  <si>
    <t xml:space="preserve">ZLATAVA - pelety </t>
  </si>
  <si>
    <t>3864</t>
  </si>
  <si>
    <t>KARMINOVA</t>
  </si>
  <si>
    <t>jemně zkadeřený, tmavočervený</t>
  </si>
  <si>
    <t>3868</t>
  </si>
  <si>
    <t xml:space="preserve">RODEN </t>
  </si>
  <si>
    <t>kadeřavý, červený</t>
  </si>
  <si>
    <t>8590396386809</t>
  </si>
  <si>
    <t>3871</t>
  </si>
  <si>
    <t xml:space="preserve">DARK RODEN </t>
  </si>
  <si>
    <t>kadeřavý, tmavočervený</t>
  </si>
  <si>
    <t>3871W</t>
  </si>
  <si>
    <t xml:space="preserve">DARK RODEN - pelety </t>
  </si>
  <si>
    <t>BAREVNÁ SMĚS ODRŮD</t>
  </si>
  <si>
    <t>směs listových odrůd</t>
  </si>
  <si>
    <t>8590396387608</t>
  </si>
  <si>
    <t>SMĚS K ŘEZU MLADÝCH LISTŮ</t>
  </si>
  <si>
    <t>SMĚS TYPU BOWL</t>
  </si>
  <si>
    <t>ŠPENÁT SETÝ</t>
  </si>
  <si>
    <t>3912</t>
  </si>
  <si>
    <t>SACRAMENTO F1</t>
  </si>
  <si>
    <t>8590396391209</t>
  </si>
  <si>
    <t>HARP F1</t>
  </si>
  <si>
    <t>3917</t>
  </si>
  <si>
    <t xml:space="preserve">PIANO F1 </t>
  </si>
  <si>
    <t>jarní a přezimující</t>
  </si>
  <si>
    <t>8590396391704</t>
  </si>
  <si>
    <t>3903</t>
  </si>
  <si>
    <t>LORELAY</t>
  </si>
  <si>
    <t>8590396390301</t>
  </si>
  <si>
    <t>MATADOR</t>
  </si>
  <si>
    <t>8590396390202</t>
  </si>
  <si>
    <t>3914</t>
  </si>
  <si>
    <t>HUDSON F1</t>
  </si>
  <si>
    <t>jarní a podzimní</t>
  </si>
  <si>
    <t>8590396391407</t>
  </si>
  <si>
    <t>MONORES</t>
  </si>
  <si>
    <t>8590396390103</t>
  </si>
  <si>
    <t>3904</t>
  </si>
  <si>
    <t>WINTERRIESEN</t>
  </si>
  <si>
    <t>jarní, podzimní a přezimující</t>
  </si>
  <si>
    <t>8590396390400</t>
  </si>
  <si>
    <t>ŠPENÁT NOVOZÉLANDSKÝ</t>
  </si>
  <si>
    <t>3931</t>
  </si>
  <si>
    <t>ČTYŘBOČ</t>
  </si>
  <si>
    <t>vysoký výnos zelené hmoty</t>
  </si>
  <si>
    <t>8590396393104</t>
  </si>
  <si>
    <t>ŠRUCHA</t>
  </si>
  <si>
    <t>3981</t>
  </si>
  <si>
    <t>GREEN PURSLANE</t>
  </si>
  <si>
    <t>Portulaca oleracea sativa, jedlá</t>
  </si>
  <si>
    <t>ŠŤOVÍK</t>
  </si>
  <si>
    <t>na saláty</t>
  </si>
  <si>
    <t>8590396364104</t>
  </si>
  <si>
    <t>TUŘÍN</t>
  </si>
  <si>
    <t>4116</t>
  </si>
  <si>
    <t>GOWRIE</t>
  </si>
  <si>
    <t>žlutomasý</t>
  </si>
  <si>
    <t>4118</t>
  </si>
  <si>
    <t>MAGRES</t>
  </si>
  <si>
    <t>0614</t>
  </si>
  <si>
    <t>BĚTKA F1</t>
  </si>
  <si>
    <t xml:space="preserve">krémově bílá </t>
  </si>
  <si>
    <t>8590396061409</t>
  </si>
  <si>
    <t>0612</t>
  </si>
  <si>
    <t>GOLDLINE F1</t>
  </si>
  <si>
    <t xml:space="preserve">žlutá </t>
  </si>
  <si>
    <t>8590396061201</t>
  </si>
  <si>
    <t>0613</t>
  </si>
  <si>
    <t>ORELIA F1</t>
  </si>
  <si>
    <t>SUNSTRIPE F1</t>
  </si>
  <si>
    <t>8590396060105</t>
  </si>
  <si>
    <t>0601</t>
  </si>
  <si>
    <t>AMBASSADOR F1</t>
  </si>
  <si>
    <t>0603</t>
  </si>
  <si>
    <t>BLACK BEAUTY</t>
  </si>
  <si>
    <t xml:space="preserve">zelená </t>
  </si>
  <si>
    <t>8590396060303</t>
  </si>
  <si>
    <t>0602</t>
  </si>
  <si>
    <t>JIGONAL</t>
  </si>
  <si>
    <t>zelená</t>
  </si>
  <si>
    <t>8590396060204</t>
  </si>
  <si>
    <t>0611</t>
  </si>
  <si>
    <t>STARTGREEN F1</t>
  </si>
  <si>
    <t>8590396061102</t>
  </si>
  <si>
    <t>0625</t>
  </si>
  <si>
    <t>POSEIDON F1</t>
  </si>
  <si>
    <t>mírně síťovaná, delší, štíhlejší</t>
  </si>
  <si>
    <t>0626</t>
  </si>
  <si>
    <t>SENZACE F1</t>
  </si>
  <si>
    <t>mírně síťovaná, kratší</t>
  </si>
  <si>
    <t>EMPEROL F1</t>
  </si>
  <si>
    <t>0607</t>
  </si>
  <si>
    <t>STRIATO DI NAPOLI</t>
  </si>
  <si>
    <t xml:space="preserve">světle zelená, žíhaná </t>
  </si>
  <si>
    <t>8590396060709</t>
  </si>
  <si>
    <t>0637</t>
  </si>
  <si>
    <t>TREND F1</t>
  </si>
  <si>
    <t>kulatá, krémově bílá</t>
  </si>
  <si>
    <t>0635</t>
  </si>
  <si>
    <t>TONDO DI PIACENZA</t>
  </si>
  <si>
    <t xml:space="preserve">kulatá, tmavozelená </t>
  </si>
  <si>
    <t>0641</t>
  </si>
  <si>
    <t>TONDO CHIARO DI NIZA</t>
  </si>
  <si>
    <t>na loupání semen</t>
  </si>
  <si>
    <t>8590396064103</t>
  </si>
  <si>
    <t>JEDLÉ KVĚTY</t>
  </si>
  <si>
    <t>AMORO F1</t>
  </si>
  <si>
    <t>5 s.</t>
  </si>
  <si>
    <t>4082</t>
  </si>
  <si>
    <t>BLUE KURI</t>
  </si>
  <si>
    <t>modrá, plazivá, na vaření</t>
  </si>
  <si>
    <t>7 s.</t>
  </si>
  <si>
    <t>4079</t>
  </si>
  <si>
    <t>DELICA F1</t>
  </si>
  <si>
    <t>zelená, plazivá, na vaření</t>
  </si>
  <si>
    <t>8590396407900</t>
  </si>
  <si>
    <t>4077</t>
  </si>
  <si>
    <t>oranžová, plazivá, na vaření</t>
  </si>
  <si>
    <t>8590396407702</t>
  </si>
  <si>
    <t>4087</t>
  </si>
  <si>
    <t>FICTOR F1</t>
  </si>
  <si>
    <t>oranžová, plazivá, na vaření, plod 1,2-1,4 kg</t>
  </si>
  <si>
    <t>4081</t>
  </si>
  <si>
    <t>GREY QUEEN F1</t>
  </si>
  <si>
    <t>šedomodrá, plazivá, na vaření</t>
  </si>
  <si>
    <t>HOKKAIDO ORANGE</t>
  </si>
  <si>
    <t>SOLOR F1</t>
  </si>
  <si>
    <t>4086</t>
  </si>
  <si>
    <t>SHOKICHI RED F1</t>
  </si>
  <si>
    <t>oranžová, typ KABOCHA, plod 0,5kg</t>
  </si>
  <si>
    <t>SMĚS BAREV HOKKAIDO</t>
  </si>
  <si>
    <t>4054</t>
  </si>
  <si>
    <t>STELLA F1</t>
  </si>
  <si>
    <t>4053</t>
  </si>
  <si>
    <t>LAURA</t>
  </si>
  <si>
    <t>4074</t>
  </si>
  <si>
    <t>BUTTERNUT (LISCIA)</t>
  </si>
  <si>
    <t xml:space="preserve">pro konzervaci i vaření, máslově ořechová chuť, plod 2 - 2,5 kg  </t>
  </si>
  <si>
    <t>8590396407405</t>
  </si>
  <si>
    <t>4072</t>
  </si>
  <si>
    <t>MOSCATA DI PROVENZA</t>
  </si>
  <si>
    <t xml:space="preserve">muškátová, pro konzervaci i vaření, 
plod 8-10 kg           </t>
  </si>
  <si>
    <t>8590396408006</t>
  </si>
  <si>
    <t>4080</t>
  </si>
  <si>
    <t>SERPENTINE F1</t>
  </si>
  <si>
    <t xml:space="preserve">muškátová, pro konzervaci i vaření, skladovatelná   </t>
  </si>
  <si>
    <t>ESO</t>
  </si>
  <si>
    <t xml:space="preserve">ATLANTIC GIANT </t>
  </si>
  <si>
    <t xml:space="preserve">GOLIÁŠ </t>
  </si>
  <si>
    <t>8590396400208</t>
  </si>
  <si>
    <t>4071</t>
  </si>
  <si>
    <t>GRAN GIGANTE</t>
  </si>
  <si>
    <t>8590396407108</t>
  </si>
  <si>
    <t>4069</t>
  </si>
  <si>
    <t>YELLOWBOYS F1</t>
  </si>
  <si>
    <t>pro Halloween i vaření, plod 6-8 kg</t>
  </si>
  <si>
    <t>8590396406903</t>
  </si>
  <si>
    <t>4068</t>
  </si>
  <si>
    <t>YELLOWGIRLS F1</t>
  </si>
  <si>
    <t>pro Halloween i vaření, plod 4-6 kg</t>
  </si>
  <si>
    <t>8590396406804</t>
  </si>
  <si>
    <t xml:space="preserve">KVETA </t>
  </si>
  <si>
    <t>keříčková, žlutá, na vaření, plod 1,5 kg</t>
  </si>
  <si>
    <t>8590396400109</t>
  </si>
  <si>
    <t>4061</t>
  </si>
  <si>
    <t>BABY SPAGHETTI F1</t>
  </si>
  <si>
    <t>špagetová, hodně plodů á 0,5 kg</t>
  </si>
  <si>
    <t>4085</t>
  </si>
  <si>
    <t>VEGETABLE SPAGHETTI</t>
  </si>
  <si>
    <t>špagetová, žlutá, plod 2 kg</t>
  </si>
  <si>
    <t>8590396408501</t>
  </si>
  <si>
    <t>4092</t>
  </si>
  <si>
    <t>BIRDHOUSE BOTTLE</t>
  </si>
  <si>
    <t>lagenaria (indická okurka), baňatá</t>
  </si>
  <si>
    <t>8590396409201</t>
  </si>
  <si>
    <t>4091</t>
  </si>
  <si>
    <t>KALABASA</t>
  </si>
  <si>
    <t>lagenaria (indická okurka), dlouhá, štíhlá</t>
  </si>
  <si>
    <t>8590396409102</t>
  </si>
  <si>
    <t>FÍKOLISTÁ (SM CF 106) - (podnož)</t>
  </si>
  <si>
    <t>SPRINTER F1 - (podnož)</t>
  </si>
  <si>
    <t>AMELIE F1 (SM 5/17 Yu F1)</t>
  </si>
  <si>
    <t>4108</t>
  </si>
  <si>
    <t>ANDY F1 (SM 6/17 Fu F1)</t>
  </si>
  <si>
    <t>poloraná, mohutnější bílá bulva i dužnina</t>
  </si>
  <si>
    <t>OASIS F1</t>
  </si>
  <si>
    <t>4105</t>
  </si>
  <si>
    <t>PURPLE TOP WHITE GLOBE</t>
  </si>
  <si>
    <t>fialovobílá bulva, bílá dužnina</t>
  </si>
  <si>
    <t>8590396412409</t>
  </si>
  <si>
    <t>TOKYO CROSS F1</t>
  </si>
  <si>
    <t>4201</t>
  </si>
  <si>
    <t>JUNA F1</t>
  </si>
  <si>
    <t>rané</t>
  </si>
  <si>
    <t>4207</t>
  </si>
  <si>
    <t>MINICA F1</t>
  </si>
  <si>
    <t xml:space="preserve">SLÁVA F1 </t>
  </si>
  <si>
    <t>rané i pro letní výsevy</t>
  </si>
  <si>
    <t>8590396420206</t>
  </si>
  <si>
    <t>4206</t>
  </si>
  <si>
    <t>UNIKÁT F1</t>
  </si>
  <si>
    <t>8590396420602</t>
  </si>
  <si>
    <t xml:space="preserve">ZORA </t>
  </si>
  <si>
    <t>8590396421104</t>
  </si>
  <si>
    <t xml:space="preserve">HOLT </t>
  </si>
  <si>
    <t>pozdní, ke skladování</t>
  </si>
  <si>
    <t>8590396422408</t>
  </si>
  <si>
    <t>4225</t>
  </si>
  <si>
    <t>POLAR</t>
  </si>
  <si>
    <t>8590396422507</t>
  </si>
  <si>
    <t>4227</t>
  </si>
  <si>
    <t>KAMIENNA GLOWA</t>
  </si>
  <si>
    <t>pozdní, kruhárenské a ke skladování</t>
  </si>
  <si>
    <t>8590396422705</t>
  </si>
  <si>
    <t>4250</t>
  </si>
  <si>
    <t>KORINO F1</t>
  </si>
  <si>
    <t>polorané, kruhárenské</t>
  </si>
  <si>
    <t>8590396425003</t>
  </si>
  <si>
    <t>4245</t>
  </si>
  <si>
    <t>PAVLO F1</t>
  </si>
  <si>
    <t>polopozdní, kruhárenské</t>
  </si>
  <si>
    <t>8590396424501</t>
  </si>
  <si>
    <t xml:space="preserve">POUROVO POZDNÍ     </t>
  </si>
  <si>
    <t>pozdní, kruhárenské</t>
  </si>
  <si>
    <t>8590396422101</t>
  </si>
  <si>
    <t>MEGATON F1</t>
  </si>
  <si>
    <t>4235</t>
  </si>
  <si>
    <t>MURDOC F1</t>
  </si>
  <si>
    <t>špičaté</t>
  </si>
  <si>
    <t>8590396423504</t>
  </si>
  <si>
    <t>červené, letní</t>
  </si>
  <si>
    <t>8590396430106</t>
  </si>
  <si>
    <t xml:space="preserve">POUROVO ČERVENÉ </t>
  </si>
  <si>
    <t>červené, kruhárenské</t>
  </si>
  <si>
    <t>8590396430205</t>
  </si>
  <si>
    <t>KALIBOS</t>
  </si>
  <si>
    <t>červené, špičaté</t>
  </si>
  <si>
    <t>8590396430403</t>
  </si>
  <si>
    <r>
      <t xml:space="preserve">AKSAMITNÍK DROBNOKVĚTÝ </t>
    </r>
    <r>
      <rPr>
        <i/>
        <sz val="12"/>
        <rFont val="Arial CE"/>
        <charset val="238"/>
      </rPr>
      <t>(Tagetes tenuifolia)</t>
    </r>
  </si>
  <si>
    <t>ŽLUTÝ</t>
  </si>
  <si>
    <t>jednoduché drobné květy, 30-40 cm</t>
  </si>
  <si>
    <t>8590396953506</t>
  </si>
  <si>
    <t>ORANŽOVÝ</t>
  </si>
  <si>
    <t>kvetoucí až do zámrazu, 30-40 cm</t>
  </si>
  <si>
    <t>8590396953605</t>
  </si>
  <si>
    <t>ČERVENÝ</t>
  </si>
  <si>
    <t>nízký, stále kvetoucí</t>
  </si>
  <si>
    <t>8590396953704</t>
  </si>
  <si>
    <r>
      <t xml:space="preserve">AKSAMITNÍK ROZKLADITÝ </t>
    </r>
    <r>
      <rPr>
        <i/>
        <sz val="12"/>
        <rFont val="Arial CE"/>
        <charset val="238"/>
      </rPr>
      <t>(Tagetes patula)</t>
    </r>
  </si>
  <si>
    <t>BONANZA BEE</t>
  </si>
  <si>
    <t>mahagonovožlutý</t>
  </si>
  <si>
    <t>8590396950802</t>
  </si>
  <si>
    <t>BONANZA DEEP ORANGE</t>
  </si>
  <si>
    <t>oranžový</t>
  </si>
  <si>
    <t>cihlově červený</t>
  </si>
  <si>
    <t>8590396951304</t>
  </si>
  <si>
    <t>PETIT SMĚS</t>
  </si>
  <si>
    <t>nízký</t>
  </si>
  <si>
    <t>8590396951007</t>
  </si>
  <si>
    <t>LEMON DROP</t>
  </si>
  <si>
    <t>žlutý, nízký</t>
  </si>
  <si>
    <t>8590396951205</t>
  </si>
  <si>
    <t>PETIT ŽLUTÝ</t>
  </si>
  <si>
    <t>8590396951502</t>
  </si>
  <si>
    <t>PETIT ORANŽOVÝ</t>
  </si>
  <si>
    <t>8590396951403</t>
  </si>
  <si>
    <t>TIGER EYES</t>
  </si>
  <si>
    <t>nízký, dvoubarevný</t>
  </si>
  <si>
    <t>8590396951106</t>
  </si>
  <si>
    <t>LA BAMBA</t>
  </si>
  <si>
    <t>nízký, oranžově žlutý, pruhovaný</t>
  </si>
  <si>
    <t>8590396953209</t>
  </si>
  <si>
    <t>Mr. MAJESTIC</t>
  </si>
  <si>
    <t>nízký, pruhovaný</t>
  </si>
  <si>
    <t>8590396951700</t>
  </si>
  <si>
    <t>HONEYCOMB
(SUPER HERO ORANGE FLAME)</t>
  </si>
  <si>
    <t>oranžově hnědý se světlým lemem</t>
  </si>
  <si>
    <t>8590396952202</t>
  </si>
  <si>
    <t>HARMONY BOY</t>
  </si>
  <si>
    <t>hnědý s oranžovým středem</t>
  </si>
  <si>
    <t>8590396952301</t>
  </si>
  <si>
    <t>DURANGO MIX</t>
  </si>
  <si>
    <t>velkokvětá směs, výška 25–30 cm</t>
  </si>
  <si>
    <t>8590396952400</t>
  </si>
  <si>
    <t>SAFARI YELLOW</t>
  </si>
  <si>
    <r>
      <rPr>
        <b/>
        <sz val="10"/>
        <rFont val="Arial CE"/>
        <charset val="238"/>
      </rPr>
      <t>MINI</t>
    </r>
    <r>
      <rPr>
        <sz val="10"/>
        <rFont val="Arial CE"/>
        <charset val="238"/>
      </rPr>
      <t>, nízký, žlutý</t>
    </r>
  </si>
  <si>
    <t>8590396954008</t>
  </si>
  <si>
    <t>SAFARI YELLOW FIRE</t>
  </si>
  <si>
    <r>
      <rPr>
        <b/>
        <sz val="10"/>
        <rFont val="Arial CE"/>
        <charset val="238"/>
      </rPr>
      <t>MINI</t>
    </r>
    <r>
      <rPr>
        <sz val="10"/>
        <rFont val="Arial CE"/>
        <charset val="238"/>
      </rPr>
      <t>,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>nízký, žlutočervený</t>
    </r>
  </si>
  <si>
    <t>8590396954107</t>
  </si>
  <si>
    <t>GROUND CONTROL</t>
  </si>
  <si>
    <t>proti půdním háďátkům</t>
  </si>
  <si>
    <t>8590396951809</t>
  </si>
  <si>
    <t>9507</t>
  </si>
  <si>
    <t>STRAWBERRY BLONDE</t>
  </si>
  <si>
    <t>měnící se barva květů</t>
  </si>
  <si>
    <r>
      <t xml:space="preserve">AKSAMITNÍK VZPŘÍMENÝ </t>
    </r>
    <r>
      <rPr>
        <i/>
        <sz val="12"/>
        <rFont val="Arial CE"/>
        <charset val="238"/>
      </rPr>
      <t>(Tagetes erecta)</t>
    </r>
  </si>
  <si>
    <t>CUPIDON SMĚS</t>
  </si>
  <si>
    <r>
      <t>MINI</t>
    </r>
    <r>
      <rPr>
        <sz val="10"/>
        <rFont val="Arial CE"/>
        <charset val="238"/>
      </rPr>
      <t>, nízký, velkokvětý</t>
    </r>
  </si>
  <si>
    <t>DOUBLE GRANDE SMĚS</t>
  </si>
  <si>
    <t>vysoký</t>
  </si>
  <si>
    <t>8590396952509</t>
  </si>
  <si>
    <t>IMPERIALE SMĚS</t>
  </si>
  <si>
    <r>
      <rPr>
        <b/>
        <sz val="10"/>
        <rFont val="Arial CE"/>
        <charset val="238"/>
      </rPr>
      <t xml:space="preserve">KVĚTINY K ŘEZU, </t>
    </r>
    <r>
      <rPr>
        <sz val="10"/>
        <rFont val="Arial CE"/>
        <charset val="238"/>
      </rPr>
      <t>plnokvětý, výška 80 cm</t>
    </r>
  </si>
  <si>
    <t>8590396953001</t>
  </si>
  <si>
    <t>KILIMANJARO WHITE</t>
  </si>
  <si>
    <t>8590396952707</t>
  </si>
  <si>
    <t>TAISHAN F1</t>
  </si>
  <si>
    <r>
      <t>MAXI</t>
    </r>
    <r>
      <rPr>
        <sz val="10"/>
        <rFont val="Arial CE"/>
        <charset val="238"/>
      </rPr>
      <t>,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>nízký s velkými květy</t>
    </r>
  </si>
  <si>
    <r>
      <t xml:space="preserve">ASTRA ČÍNSKÁ </t>
    </r>
    <r>
      <rPr>
        <i/>
        <sz val="12"/>
        <rFont val="Arial CE"/>
        <charset val="238"/>
      </rPr>
      <t>(Callistephus chinensis)</t>
    </r>
  </si>
  <si>
    <t>ANDRELLA SUPER MIX</t>
  </si>
  <si>
    <t>jednoduchý květ, výška 70 cm</t>
  </si>
  <si>
    <t>8590396909909</t>
  </si>
  <si>
    <t>AMERICAN BEAUTY SMĚS</t>
  </si>
  <si>
    <t>velké plné květy, výška 80 cm</t>
  </si>
  <si>
    <t>8590396911209</t>
  </si>
  <si>
    <t>POMPON SMĚS</t>
  </si>
  <si>
    <t>směs barev, výška 70 cm</t>
  </si>
  <si>
    <t>8590396911308</t>
  </si>
  <si>
    <t>POMPON BLUE AND WHITE</t>
  </si>
  <si>
    <t>bílý střed, modrý okraj, výška 60 cm</t>
  </si>
  <si>
    <t>8590396911506</t>
  </si>
  <si>
    <t>POMPON RED AND WHITE</t>
  </si>
  <si>
    <t>bílý střed, červený okraj, výška 60 cm</t>
  </si>
  <si>
    <t>8590396911605</t>
  </si>
  <si>
    <t>POMPON WHITE AND YELLOW</t>
  </si>
  <si>
    <t>žlutý střed, bílý okraj, výška 60 cm</t>
  </si>
  <si>
    <t>8590396910608</t>
  </si>
  <si>
    <t>MATSUMOTO SMĚS</t>
  </si>
  <si>
    <t>mnohokvětá, menší plné květy, výška 70 cm</t>
  </si>
  <si>
    <t>8590396911407</t>
  </si>
  <si>
    <t>COLOUR CARPET SMĚS</t>
  </si>
  <si>
    <t>směs barev, nízká, výška 30 cm</t>
  </si>
  <si>
    <t>8590396911704</t>
  </si>
  <si>
    <t>PRŮHONICKÝ TRPASLÍK SMĚS</t>
  </si>
  <si>
    <t xml:space="preserve">kompaktní, výška 20-25 cm </t>
  </si>
  <si>
    <t>8590396911803</t>
  </si>
  <si>
    <t>PRŮHONICKÝ TRPASLÍK BÍLÝ</t>
  </si>
  <si>
    <t>8590396911902</t>
  </si>
  <si>
    <t>PRŮHONICKÝ TRPASLÍK RŮŽOVÝ</t>
  </si>
  <si>
    <t>8590396912008</t>
  </si>
  <si>
    <t>PRŮHONICKÝ TRPASLÍK ŠARLATOVÝ</t>
  </si>
  <si>
    <t>8590396912107</t>
  </si>
  <si>
    <t>PRŮHONICKÝ TRPASLÍK MODRÝ</t>
  </si>
  <si>
    <t>8590396912206</t>
  </si>
  <si>
    <t>DUCHESSE SILVERY BLUE</t>
  </si>
  <si>
    <t>modrostříbrná, výška 70 cm</t>
  </si>
  <si>
    <t>8590396913104</t>
  </si>
  <si>
    <t>DUCHESSE SILVERY ROSE</t>
  </si>
  <si>
    <t>růžovostříbrná, výška 70 cm</t>
  </si>
  <si>
    <t>8590396913203</t>
  </si>
  <si>
    <t>SUPER PRINCESS SMĚS</t>
  </si>
  <si>
    <t>plnokvětá, žlutý střed, výška 80 cm</t>
  </si>
  <si>
    <t>8590396910707</t>
  </si>
  <si>
    <t>SUPER PRINCESS MODRÁ</t>
  </si>
  <si>
    <t>8590396910806</t>
  </si>
  <si>
    <t>SUPER PRINCESS RŮŽOVÁ</t>
  </si>
  <si>
    <t>8590396910905</t>
  </si>
  <si>
    <t>SUPER PRINCESS BÍLÁ</t>
  </si>
  <si>
    <t>8590396911001</t>
  </si>
  <si>
    <t>ELECTRIC SMĚS</t>
  </si>
  <si>
    <t>jehlicovitá k řezu, výška 60 cm</t>
  </si>
  <si>
    <t>8590396910004</t>
  </si>
  <si>
    <t>ELECTRIC ČERVENÁ</t>
  </si>
  <si>
    <t>8590396910103</t>
  </si>
  <si>
    <t>ELECTRIC MODRÁ</t>
  </si>
  <si>
    <t>8590396910202</t>
  </si>
  <si>
    <t>ELECTRIC BÍLÁ</t>
  </si>
  <si>
    <t>8590396910301</t>
  </si>
  <si>
    <t>PIVOINE SMĚS</t>
  </si>
  <si>
    <t>8590396912503</t>
  </si>
  <si>
    <t>RED RIBBON</t>
  </si>
  <si>
    <t>červená, bílé žíhání, pouze 25 cm</t>
  </si>
  <si>
    <t>8590396913302</t>
  </si>
  <si>
    <r>
      <t xml:space="preserve">BRUTNÁK LÉKAŘSKÝ </t>
    </r>
    <r>
      <rPr>
        <i/>
        <sz val="12"/>
        <rFont val="Arial CE"/>
        <charset val="238"/>
      </rPr>
      <t>(Borago officinalis)</t>
    </r>
  </si>
  <si>
    <r>
      <rPr>
        <b/>
        <sz val="10"/>
        <rFont val="Arial CE"/>
        <charset val="238"/>
      </rPr>
      <t>JEDLÉ KVĚTY</t>
    </r>
    <r>
      <rPr>
        <sz val="10"/>
        <rFont val="Arial CE"/>
        <charset val="238"/>
      </rPr>
      <t>,</t>
    </r>
    <r>
      <rPr>
        <b/>
        <sz val="10"/>
        <rFont val="Arial CE"/>
        <charset val="238"/>
      </rPr>
      <t xml:space="preserve"> 
</t>
    </r>
    <r>
      <rPr>
        <sz val="10"/>
        <rFont val="Arial CE"/>
        <charset val="238"/>
      </rPr>
      <t>pro sklizeň jedlých květů</t>
    </r>
  </si>
  <si>
    <r>
      <t xml:space="preserve">CYPŘIŠEK LETNÍ </t>
    </r>
    <r>
      <rPr>
        <i/>
        <sz val="12"/>
        <rFont val="Arial CE"/>
        <charset val="238"/>
      </rPr>
      <t>(Kochia scoparia)</t>
    </r>
  </si>
  <si>
    <t>KOCHIE</t>
  </si>
  <si>
    <t>keřovitý, vejčitý tvar, výška 80 cm</t>
  </si>
  <si>
    <t>8590396934505</t>
  </si>
  <si>
    <r>
      <t xml:space="preserve">ČERNUCHA DAMAŠSKÁ </t>
    </r>
    <r>
      <rPr>
        <i/>
        <sz val="12"/>
        <rFont val="Arial CE"/>
        <charset val="238"/>
      </rPr>
      <t>(Nigella damascena)</t>
    </r>
  </si>
  <si>
    <t>PERSIAN JEWELS</t>
  </si>
  <si>
    <t>k sušení</t>
  </si>
  <si>
    <t>8590396943002</t>
  </si>
  <si>
    <t>DUO MIX</t>
  </si>
  <si>
    <r>
      <t>DUO</t>
    </r>
    <r>
      <rPr>
        <sz val="10"/>
        <rFont val="Arial CE"/>
        <charset val="238"/>
      </rPr>
      <t>, bordó a zelené tobolky</t>
    </r>
  </si>
  <si>
    <r>
      <t xml:space="preserve">ČERNUCHA VÝCHODNÍ </t>
    </r>
    <r>
      <rPr>
        <i/>
        <sz val="12"/>
        <rFont val="Arial CE"/>
        <charset val="238"/>
      </rPr>
      <t>(Nigella orientalis)</t>
    </r>
  </si>
  <si>
    <t>TRANSFORMER</t>
  </si>
  <si>
    <t>k sušení - dekorativní</t>
  </si>
  <si>
    <t>8590396943101</t>
  </si>
  <si>
    <r>
      <t xml:space="preserve">DRAČÍK </t>
    </r>
    <r>
      <rPr>
        <i/>
        <sz val="12"/>
        <rFont val="Arial CE"/>
        <charset val="238"/>
      </rPr>
      <t>(Penstemon hartwegii)</t>
    </r>
  </si>
  <si>
    <t>SMĚS</t>
  </si>
  <si>
    <t>velké kalichovité květy, výška 70 cm</t>
  </si>
  <si>
    <t>8590396945006</t>
  </si>
  <si>
    <r>
      <t xml:space="preserve">FAZOL ŠARLATOVÝ </t>
    </r>
    <r>
      <rPr>
        <i/>
        <sz val="12"/>
        <rFont val="Arial CE"/>
        <charset val="238"/>
      </rPr>
      <t>(Phaseolus coccineus)</t>
    </r>
  </si>
  <si>
    <t>ČERVENOBÍLÝ</t>
  </si>
  <si>
    <t>pnoucí</t>
  </si>
  <si>
    <t>8590396946508</t>
  </si>
  <si>
    <r>
      <t xml:space="preserve">FIALA LETNÍ </t>
    </r>
    <r>
      <rPr>
        <i/>
        <sz val="12"/>
        <rFont val="Arial CE"/>
        <charset val="238"/>
      </rPr>
      <t>(Mathiola incana)</t>
    </r>
  </si>
  <si>
    <t>směs barev, výška 60 cm</t>
  </si>
  <si>
    <t>8590396940506</t>
  </si>
  <si>
    <r>
      <t xml:space="preserve">GAZÁNIE ZÁŘIVÁ </t>
    </r>
    <r>
      <rPr>
        <i/>
        <sz val="12"/>
        <rFont val="Arial CE"/>
        <charset val="238"/>
      </rPr>
      <t>(Gazania splendens)</t>
    </r>
  </si>
  <si>
    <t>NEW DAY CLEAR ORANGE F1</t>
  </si>
  <si>
    <t>oranžová</t>
  </si>
  <si>
    <t>8590396925305</t>
  </si>
  <si>
    <t>NEW DAY PINK F1</t>
  </si>
  <si>
    <t xml:space="preserve">růžová </t>
  </si>
  <si>
    <t>8590396925404</t>
  </si>
  <si>
    <t>DAYBREAK RED STRIPE F1</t>
  </si>
  <si>
    <t>žlutá s červenými pruhy</t>
  </si>
  <si>
    <t>8590396925701</t>
  </si>
  <si>
    <t>DAYBREAK ROSE STRIPE F1</t>
  </si>
  <si>
    <t>růžová s červenými pruhy</t>
  </si>
  <si>
    <t>8590396925602</t>
  </si>
  <si>
    <t xml:space="preserve">do truhlíků </t>
  </si>
  <si>
    <t>8590396926005</t>
  </si>
  <si>
    <r>
      <t xml:space="preserve">HLEDÍK VĚTŠÍ </t>
    </r>
    <r>
      <rPr>
        <i/>
        <sz val="12"/>
        <rFont val="Arial CE"/>
        <charset val="238"/>
      </rPr>
      <t>(Antirrhinum majus)</t>
    </r>
  </si>
  <si>
    <t>MAJESTIC</t>
  </si>
  <si>
    <t>středně vysoký, výška 50-60 cm</t>
  </si>
  <si>
    <t>8590396906205</t>
  </si>
  <si>
    <t>MAXIMUM</t>
  </si>
  <si>
    <t>vysoký, výška 90 cm</t>
  </si>
  <si>
    <t>8590396906106</t>
  </si>
  <si>
    <t>TOM POUCE</t>
  </si>
  <si>
    <t>nízký, kompaktní, výška 20 cm</t>
  </si>
  <si>
    <t>8590396906007</t>
  </si>
  <si>
    <r>
      <t xml:space="preserve">HLEDÍKOVKA </t>
    </r>
    <r>
      <rPr>
        <i/>
        <sz val="12"/>
        <rFont val="Arial CE"/>
        <charset val="238"/>
      </rPr>
      <t>(Nemesia strumosa)</t>
    </r>
  </si>
  <si>
    <t>CARNAVAL SMĚS</t>
  </si>
  <si>
    <t>velkokvětá</t>
  </si>
  <si>
    <t>8590396942005</t>
  </si>
  <si>
    <r>
      <t xml:space="preserve">HRACHOR VONNÝ </t>
    </r>
    <r>
      <rPr>
        <i/>
        <sz val="12"/>
        <rFont val="Arial CE"/>
        <charset val="238"/>
      </rPr>
      <t>(Lathyrus odoratus)</t>
    </r>
  </si>
  <si>
    <t>CUPIDON</t>
  </si>
  <si>
    <t>nízký, výška 25 cm</t>
  </si>
  <si>
    <t>8590396935601</t>
  </si>
  <si>
    <t>SPENCER</t>
  </si>
  <si>
    <t>pnoucí, výška 200 cm</t>
  </si>
  <si>
    <t>8590396935502</t>
  </si>
  <si>
    <t>MAMMOTH SCARLET</t>
  </si>
  <si>
    <t>pnoucí, červený, výška 200 cm</t>
  </si>
  <si>
    <t>8590396935809</t>
  </si>
  <si>
    <r>
      <t xml:space="preserve">HVOZDÍK BRADATÝ </t>
    </r>
    <r>
      <rPr>
        <i/>
        <sz val="12"/>
        <rFont val="Arial CE"/>
        <charset val="238"/>
      </rPr>
      <t>(Dianthus barbatus)</t>
    </r>
  </si>
  <si>
    <t>jednoletá forma</t>
  </si>
  <si>
    <t>8590396922502</t>
  </si>
  <si>
    <r>
      <t xml:space="preserve">HVOZDÍK ČÍNSKÝ </t>
    </r>
    <r>
      <rPr>
        <i/>
        <sz val="12"/>
        <rFont val="Arial CE"/>
        <charset val="238"/>
      </rPr>
      <t>(Dianthus chinensis)</t>
    </r>
  </si>
  <si>
    <t>8590396922908</t>
  </si>
  <si>
    <r>
      <t xml:space="preserve">HVOZDÍK KARAFIÁT </t>
    </r>
    <r>
      <rPr>
        <i/>
        <sz val="12"/>
        <rFont val="Arial CE"/>
        <charset val="238"/>
      </rPr>
      <t>(Dianthus caryophyllus)</t>
    </r>
  </si>
  <si>
    <t>Chabaudovy karafiáty</t>
  </si>
  <si>
    <t>8590396922601</t>
  </si>
  <si>
    <t>PICOTEE</t>
  </si>
  <si>
    <t>Chabaudovy karafiáty, žíhané</t>
  </si>
  <si>
    <t>8590396922700</t>
  </si>
  <si>
    <r>
      <t xml:space="preserve">CHRPA CÍSAŘSKÁ </t>
    </r>
    <r>
      <rPr>
        <i/>
        <sz val="12"/>
        <rFont val="Arial CE"/>
        <charset val="238"/>
      </rPr>
      <t>(Centaurea  cyanus)</t>
    </r>
  </si>
  <si>
    <t>směs barev, výška 90 cm</t>
  </si>
  <si>
    <t>8590396916006</t>
  </si>
  <si>
    <r>
      <t xml:space="preserve">JIŘINKA PROMĚNLIVÁ </t>
    </r>
    <r>
      <rPr>
        <i/>
        <sz val="12"/>
        <rFont val="Arial CE"/>
        <charset val="238"/>
      </rPr>
      <t>(Dahlia pinnata)</t>
    </r>
  </si>
  <si>
    <t>KOMPAKT SMĚS</t>
  </si>
  <si>
    <t>nízká</t>
  </si>
  <si>
    <t>8590396922007</t>
  </si>
  <si>
    <t>FIREWORKS</t>
  </si>
  <si>
    <t>nízká, žíhané květy</t>
  </si>
  <si>
    <t>8590396922205</t>
  </si>
  <si>
    <t>MARDI GRAS</t>
  </si>
  <si>
    <t>bílé, růžové a červené odstíny</t>
  </si>
  <si>
    <t>8590396922304</t>
  </si>
  <si>
    <r>
      <t xml:space="preserve">KAPUSTA OKRASNÁ </t>
    </r>
    <r>
      <rPr>
        <i/>
        <sz val="12"/>
        <rFont val="Arial CE"/>
        <charset val="238"/>
      </rPr>
      <t>(Brassica oleracea)</t>
    </r>
  </si>
  <si>
    <t>zvlněné až zkadeřené listy</t>
  </si>
  <si>
    <t>8590396908506</t>
  </si>
  <si>
    <t xml:space="preserve">CORAL F1 MIX </t>
  </si>
  <si>
    <t>stříhané listy</t>
  </si>
  <si>
    <t>8590396908407</t>
  </si>
  <si>
    <t>KAMOME F1 MIX</t>
  </si>
  <si>
    <t>silně zkadeřené listy</t>
  </si>
  <si>
    <t>8590396908308</t>
  </si>
  <si>
    <t>VICTORIA PIGEON F1</t>
  </si>
  <si>
    <t>růžovobílý střed</t>
  </si>
  <si>
    <t>8590396908209</t>
  </si>
  <si>
    <t>PEACOCK F1 MIX</t>
  </si>
  <si>
    <t>silně stříhané listy</t>
  </si>
  <si>
    <t>8590396908605</t>
  </si>
  <si>
    <r>
      <t xml:space="preserve">KOBEA </t>
    </r>
    <r>
      <rPr>
        <i/>
        <sz val="12"/>
        <rFont val="Arial CE"/>
        <charset val="238"/>
      </rPr>
      <t>(Cobaea scandens)</t>
    </r>
  </si>
  <si>
    <t>BLUE BELL</t>
  </si>
  <si>
    <t>8590396918505</t>
  </si>
  <si>
    <r>
      <t xml:space="preserve">KOLEUS - AFRICKÁ KOPŘIVA </t>
    </r>
    <r>
      <rPr>
        <i/>
        <sz val="12"/>
        <rFont val="Arial CE"/>
        <charset val="238"/>
      </rPr>
      <t>(Coleus blumei)</t>
    </r>
  </si>
  <si>
    <t xml:space="preserve">RAINBOW </t>
  </si>
  <si>
    <t>směs barev</t>
  </si>
  <si>
    <t>8590396918703</t>
  </si>
  <si>
    <r>
      <t xml:space="preserve">KOPRETINA BALKÓNOVÁ </t>
    </r>
    <r>
      <rPr>
        <i/>
        <sz val="12"/>
        <rFont val="Arial CE"/>
        <charset val="238"/>
      </rPr>
      <t>(Chrysanthemum paludosum)</t>
    </r>
  </si>
  <si>
    <t>SNĚHURKA</t>
  </si>
  <si>
    <t>bílá, do truhlíků</t>
  </si>
  <si>
    <t>8590396916501</t>
  </si>
  <si>
    <r>
      <t xml:space="preserve">KOPRETINA BALKÓNOVÁ </t>
    </r>
    <r>
      <rPr>
        <i/>
        <sz val="12"/>
        <rFont val="Arial CE"/>
        <charset val="238"/>
      </rPr>
      <t>(Colestephus multicaulius)</t>
    </r>
  </si>
  <si>
    <t>ZLATOVLÁSKA</t>
  </si>
  <si>
    <t xml:space="preserve">žlutá, do truhlíků </t>
  </si>
  <si>
    <t>8590396916402</t>
  </si>
  <si>
    <r>
      <t xml:space="preserve">KOPRETINA KÝLNATÁ </t>
    </r>
    <r>
      <rPr>
        <i/>
        <sz val="12"/>
        <rFont val="Arial CE"/>
        <charset val="238"/>
      </rPr>
      <t>(Chrysanthemum carinatum)</t>
    </r>
  </si>
  <si>
    <t>RAINBOW MIX</t>
  </si>
  <si>
    <r>
      <t xml:space="preserve">KOSMATEC SEDMIKRÁSKOVITÝ </t>
    </r>
    <r>
      <rPr>
        <i/>
        <sz val="12"/>
        <rFont val="Arial CE"/>
        <charset val="238"/>
      </rPr>
      <t>(Doroteanthus bellidiformis)</t>
    </r>
  </si>
  <si>
    <t>směs svítivých barev, výška 10-15 cm</t>
  </si>
  <si>
    <t>8590396924001</t>
  </si>
  <si>
    <r>
      <t xml:space="preserve">KRASPÉDIE </t>
    </r>
    <r>
      <rPr>
        <i/>
        <sz val="12"/>
        <rFont val="Arial CE"/>
        <charset val="238"/>
      </rPr>
      <t>(Craspedia globosa)</t>
    </r>
  </si>
  <si>
    <t>BILLY BUTTONS</t>
  </si>
  <si>
    <t>k sušení, dekorativní</t>
  </si>
  <si>
    <t>8590396921000</t>
  </si>
  <si>
    <r>
      <t xml:space="preserve">KRÁSENKA ZPEŘENÁ </t>
    </r>
    <r>
      <rPr>
        <i/>
        <sz val="12"/>
        <rFont val="Arial CE"/>
        <charset val="238"/>
      </rPr>
      <t>(Cosmos bipinnatus)</t>
    </r>
  </si>
  <si>
    <t>GAZEBO MIX</t>
  </si>
  <si>
    <t>8590396920508</t>
  </si>
  <si>
    <r>
      <t xml:space="preserve">KUKUŘICE OKRASNÁ </t>
    </r>
    <r>
      <rPr>
        <i/>
        <sz val="12"/>
        <rFont val="Arial CE"/>
        <charset val="238"/>
      </rPr>
      <t>(Zea mays)</t>
    </r>
  </si>
  <si>
    <t>MULTICOLOR</t>
  </si>
  <si>
    <t>vícebarevné klasy</t>
  </si>
  <si>
    <t>8590396957009</t>
  </si>
  <si>
    <r>
      <t xml:space="preserve">KVAMOKLIT </t>
    </r>
    <r>
      <rPr>
        <i/>
        <sz val="12"/>
        <rFont val="Arial CE"/>
        <charset val="238"/>
      </rPr>
      <t>(Quamoclit cardinalis)</t>
    </r>
  </si>
  <si>
    <t>KARDINÁL</t>
  </si>
  <si>
    <t>pnoucí, efektní, drobné výrazné červené květy</t>
  </si>
  <si>
    <t>8590396947802</t>
  </si>
  <si>
    <r>
      <t xml:space="preserve">LASKAVEC </t>
    </r>
    <r>
      <rPr>
        <i/>
        <sz val="12"/>
        <rFont val="Arial CE"/>
        <charset val="238"/>
      </rPr>
      <t>(Amaranthus hypochondriacus)</t>
    </r>
  </si>
  <si>
    <t>PYGMY TORCH</t>
  </si>
  <si>
    <t>červený, vzpřímený, na sušení</t>
  </si>
  <si>
    <t>8590396904508</t>
  </si>
  <si>
    <r>
      <t xml:space="preserve">LASKAVEC </t>
    </r>
    <r>
      <rPr>
        <i/>
        <sz val="12"/>
        <rFont val="Arial CE"/>
        <charset val="238"/>
      </rPr>
      <t>(Amaranthus paniculatus)</t>
    </r>
  </si>
  <si>
    <t>AUTUMN PALETTE</t>
  </si>
  <si>
    <t>okrové a smetanové odstíny</t>
  </si>
  <si>
    <t>8590396904409</t>
  </si>
  <si>
    <r>
      <t xml:space="preserve">LEN VELKOKVĚTÝ </t>
    </r>
    <r>
      <rPr>
        <i/>
        <sz val="12"/>
        <rFont val="Arial CE"/>
        <charset val="238"/>
      </rPr>
      <t>(Linum grandiflorum)</t>
    </r>
  </si>
  <si>
    <t>bohatě kvetoucí, výška 40 cm</t>
  </si>
  <si>
    <t>8590396938008</t>
  </si>
  <si>
    <r>
      <t xml:space="preserve">LICHOŘEŘIŠNICE VĚTŠÍ </t>
    </r>
    <r>
      <rPr>
        <i/>
        <sz val="12"/>
        <rFont val="Arial CE"/>
        <charset val="238"/>
      </rPr>
      <t>(Tropaeolum majus)</t>
    </r>
  </si>
  <si>
    <r>
      <t>JEDLÉ KVĚTY</t>
    </r>
    <r>
      <rPr>
        <sz val="10"/>
        <rFont val="Arial CE"/>
        <charset val="238"/>
      </rPr>
      <t>, pikantní řeřichová chuť</t>
    </r>
  </si>
  <si>
    <t>8590396955302</t>
  </si>
  <si>
    <t>PRINCESS OF INDIA</t>
  </si>
  <si>
    <t>červená s tmavým listem</t>
  </si>
  <si>
    <t>OUT OF AFRICA</t>
  </si>
  <si>
    <t>pnoucí, panašovaná</t>
  </si>
  <si>
    <t>8590396955401</t>
  </si>
  <si>
    <t>GRANDE SMĚS</t>
  </si>
  <si>
    <t>pnoucí, výška 2-3 m</t>
  </si>
  <si>
    <t>8590396955500</t>
  </si>
  <si>
    <t xml:space="preserve">TOM POUCE SMĚS </t>
  </si>
  <si>
    <t>nízká, výška 30 cm</t>
  </si>
  <si>
    <t>8590396955609</t>
  </si>
  <si>
    <t>BIJOU DOUBLE</t>
  </si>
  <si>
    <r>
      <t>MINI</t>
    </r>
    <r>
      <rPr>
        <sz val="10"/>
        <rFont val="Arial CE"/>
        <charset val="238"/>
      </rPr>
      <t>,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>nízká, plné květy, výška 30 cm</t>
    </r>
  </si>
  <si>
    <r>
      <t xml:space="preserve">LOBELKA </t>
    </r>
    <r>
      <rPr>
        <i/>
        <sz val="12"/>
        <rFont val="Arial CE"/>
        <charset val="238"/>
      </rPr>
      <t>(Lobelia erinus)</t>
    </r>
  </si>
  <si>
    <t>CRYSTAL PALACE</t>
  </si>
  <si>
    <t>kompaktní, tmavě modrá</t>
  </si>
  <si>
    <t>8590396939005</t>
  </si>
  <si>
    <t>BÍLÁ</t>
  </si>
  <si>
    <t>kompaktní, bílá</t>
  </si>
  <si>
    <t>8590396939401</t>
  </si>
  <si>
    <r>
      <t xml:space="preserve">LOBELKA </t>
    </r>
    <r>
      <rPr>
        <i/>
        <sz val="12"/>
        <rFont val="Arial CE"/>
        <charset val="238"/>
      </rPr>
      <t>(Lobelia pendula)</t>
    </r>
  </si>
  <si>
    <t>CASCADE ČERVENÁ</t>
  </si>
  <si>
    <t>převislá, červená</t>
  </si>
  <si>
    <t>8590396939104</t>
  </si>
  <si>
    <t>CASCADE SMĚS</t>
  </si>
  <si>
    <t>převislá, směs barev</t>
  </si>
  <si>
    <t>8590396939302</t>
  </si>
  <si>
    <t>LILA</t>
  </si>
  <si>
    <t>převislá, světle fialová</t>
  </si>
  <si>
    <t>8590396939203</t>
  </si>
  <si>
    <r>
      <t xml:space="preserve">MÁK SETÝ </t>
    </r>
    <r>
      <rPr>
        <i/>
        <sz val="12"/>
        <rFont val="Arial CE"/>
        <charset val="238"/>
      </rPr>
      <t>(Papaver somniferum)</t>
    </r>
  </si>
  <si>
    <t>DANISH FLAG</t>
  </si>
  <si>
    <t>červený s bílým středem</t>
  </si>
  <si>
    <t>8590396943606</t>
  </si>
  <si>
    <r>
      <t xml:space="preserve">MĚSÍČEK LÉKAŘSKÝ </t>
    </r>
    <r>
      <rPr>
        <i/>
        <sz val="12"/>
        <rFont val="Arial CE"/>
        <charset val="238"/>
      </rPr>
      <t>(Calendula officinalis)</t>
    </r>
  </si>
  <si>
    <t>plnokvětý, výška 40 cm</t>
  </si>
  <si>
    <t>8590396909008</t>
  </si>
  <si>
    <t>PACIFIC BEAUTY SMĚS</t>
  </si>
  <si>
    <t xml:space="preserve">směs pastelových tónů </t>
  </si>
  <si>
    <t>8590396909107</t>
  </si>
  <si>
    <t>NEON</t>
  </si>
  <si>
    <t>červeně žíhané květy</t>
  </si>
  <si>
    <t>8590396909206</t>
  </si>
  <si>
    <t>ORANGE DAISY</t>
  </si>
  <si>
    <r>
      <t>MINI</t>
    </r>
    <r>
      <rPr>
        <sz val="10"/>
        <rFont val="Arial CE"/>
        <charset val="238"/>
      </rPr>
      <t>, výška 15 cm</t>
    </r>
  </si>
  <si>
    <t>CABLOUNA MIX</t>
  </si>
  <si>
    <t>plný střed</t>
  </si>
  <si>
    <t>8590396909503</t>
  </si>
  <si>
    <t>GITANA YELLOW 
(BON BON YELLOW)</t>
  </si>
  <si>
    <r>
      <rPr>
        <b/>
        <sz val="10"/>
        <rFont val="Arial CE"/>
        <charset val="238"/>
      </rPr>
      <t>MINI</t>
    </r>
    <r>
      <rPr>
        <sz val="10"/>
        <rFont val="Arial CE"/>
        <charset val="238"/>
      </rPr>
      <t>, kompaktní, výška 30 cm</t>
    </r>
  </si>
  <si>
    <t>8590396909602</t>
  </si>
  <si>
    <r>
      <t xml:space="preserve">MINA </t>
    </r>
    <r>
      <rPr>
        <i/>
        <sz val="12"/>
        <rFont val="Arial CE"/>
        <charset val="238"/>
      </rPr>
      <t>(Mina lobata)</t>
    </r>
  </si>
  <si>
    <t>MINA</t>
  </si>
  <si>
    <t>pnoucí, efektní</t>
  </si>
  <si>
    <t>8590396940902</t>
  </si>
  <si>
    <r>
      <t xml:space="preserve">NESTAŘEC MEXICKÝ </t>
    </r>
    <r>
      <rPr>
        <i/>
        <sz val="12"/>
        <rFont val="Arial CE"/>
        <charset val="238"/>
      </rPr>
      <t>(Ageratum  mexicanum)</t>
    </r>
  </si>
  <si>
    <t>8590396903105</t>
  </si>
  <si>
    <t>TETRA BLUE MINK</t>
  </si>
  <si>
    <t>8590396903006</t>
  </si>
  <si>
    <r>
      <t xml:space="preserve">NETÝKAVKA BALSAMINA </t>
    </r>
    <r>
      <rPr>
        <i/>
        <sz val="12"/>
        <rFont val="Arial CE"/>
        <charset val="238"/>
      </rPr>
      <t>(Impatiens balsamina)</t>
    </r>
  </si>
  <si>
    <t>pestrá směs barev, výška 50 cm</t>
  </si>
  <si>
    <t>8590396933508</t>
  </si>
  <si>
    <r>
      <t xml:space="preserve">NETÝKAVKA SULTÁNSKÁ </t>
    </r>
    <r>
      <rPr>
        <i/>
        <sz val="12"/>
        <rFont val="Arial CE"/>
        <charset val="238"/>
      </rPr>
      <t>(Impatiens walleriana)</t>
    </r>
  </si>
  <si>
    <t>8590396933607</t>
  </si>
  <si>
    <r>
      <t xml:space="preserve">NEVADLEC HŘEBENITÝ </t>
    </r>
    <r>
      <rPr>
        <i/>
        <sz val="12"/>
        <rFont val="Arial CE"/>
        <charset val="238"/>
      </rPr>
      <t>(Celosia argentea var. Cristata)</t>
    </r>
  </si>
  <si>
    <t>k řezu i na sušení</t>
  </si>
  <si>
    <r>
      <t xml:space="preserve">OSTÁLKA HAAGEOVA </t>
    </r>
    <r>
      <rPr>
        <i/>
        <sz val="12"/>
        <rFont val="Arial CE"/>
        <charset val="238"/>
      </rPr>
      <t>(Zinnia haageana)</t>
    </r>
  </si>
  <si>
    <t>žlutooranžová směs, výška 60 cm</t>
  </si>
  <si>
    <t>8590396957900</t>
  </si>
  <si>
    <r>
      <t xml:space="preserve">OSTÁLKA </t>
    </r>
    <r>
      <rPr>
        <i/>
        <sz val="12"/>
        <rFont val="Arial CE"/>
        <charset val="238"/>
      </rPr>
      <t>(Zinnia marylandica)</t>
    </r>
  </si>
  <si>
    <r>
      <t>ZAHARA</t>
    </r>
    <r>
      <rPr>
        <vertAlign val="superscript"/>
        <sz val="10"/>
        <rFont val="Arial CE"/>
        <charset val="238"/>
      </rPr>
      <t>®</t>
    </r>
    <r>
      <rPr>
        <sz val="10"/>
        <rFont val="Arial CE"/>
        <charset val="238"/>
      </rPr>
      <t xml:space="preserve"> MIX</t>
    </r>
  </si>
  <si>
    <t>směs barev, 30-45 cm</t>
  </si>
  <si>
    <t>8590396959003</t>
  </si>
  <si>
    <r>
      <t>ZAHARA</t>
    </r>
    <r>
      <rPr>
        <vertAlign val="superscript"/>
        <sz val="10"/>
        <rFont val="Arial CE"/>
        <charset val="238"/>
      </rPr>
      <t>®</t>
    </r>
    <r>
      <rPr>
        <sz val="10"/>
        <rFont val="Arial CE"/>
        <charset val="238"/>
      </rPr>
      <t xml:space="preserve"> STARLIGHT  ROSE</t>
    </r>
  </si>
  <si>
    <t>růžovobílá, 30-45 cm</t>
  </si>
  <si>
    <t>8590396959102</t>
  </si>
  <si>
    <r>
      <t>ZAHARA</t>
    </r>
    <r>
      <rPr>
        <vertAlign val="superscript"/>
        <sz val="10"/>
        <rFont val="Arial CE"/>
        <charset val="238"/>
      </rPr>
      <t>®</t>
    </r>
    <r>
      <rPr>
        <sz val="10"/>
        <rFont val="Arial CE"/>
        <charset val="238"/>
      </rPr>
      <t xml:space="preserve"> CHERRY DOUBLE</t>
    </r>
  </si>
  <si>
    <t>tmavě růžový květ s dvěma řadami okvětních lístků, výška 35 cm</t>
  </si>
  <si>
    <r>
      <t>ZAHARA</t>
    </r>
    <r>
      <rPr>
        <vertAlign val="superscript"/>
        <sz val="10"/>
        <rFont val="Arial CE"/>
        <charset val="238"/>
      </rPr>
      <t>®</t>
    </r>
    <r>
      <rPr>
        <sz val="10"/>
        <rFont val="Arial CE"/>
        <charset val="238"/>
      </rPr>
      <t xml:space="preserve"> RASPBERRY</t>
    </r>
  </si>
  <si>
    <t>růžová, 40-50 cm</t>
  </si>
  <si>
    <t>8590396959607</t>
  </si>
  <si>
    <r>
      <t xml:space="preserve">OSTÁLKA LEPÁ </t>
    </r>
    <r>
      <rPr>
        <i/>
        <sz val="12"/>
        <rFont val="Arial CE"/>
        <charset val="238"/>
      </rPr>
      <t>(Zinnia elegans)</t>
    </r>
  </si>
  <si>
    <t>PEPERMINT STICKS</t>
  </si>
  <si>
    <t>žíhané květy, výška 70 cm</t>
  </si>
  <si>
    <t>8590396957207</t>
  </si>
  <si>
    <t>CAROUSSEL</t>
  </si>
  <si>
    <t>dvoubarevné květy, výška 70 cm</t>
  </si>
  <si>
    <t>8590396957306</t>
  </si>
  <si>
    <t>GEANT DE CALIFORNIA</t>
  </si>
  <si>
    <t>8590396957504</t>
  </si>
  <si>
    <t>CHERRY QUEEN</t>
  </si>
  <si>
    <t>červená, výška 70 cm</t>
  </si>
  <si>
    <t>8590396957801</t>
  </si>
  <si>
    <t>NINA</t>
  </si>
  <si>
    <t>bílá, výška 80 cm</t>
  </si>
  <si>
    <t>8590396957405</t>
  </si>
  <si>
    <t>REDMAN</t>
  </si>
  <si>
    <t>červená, kaktusokvětá, výška 80 cm</t>
  </si>
  <si>
    <t>8590396958105</t>
  </si>
  <si>
    <t>CANARY BIRD</t>
  </si>
  <si>
    <t>žlutá, výška 90 cm</t>
  </si>
  <si>
    <t>8590396958204</t>
  </si>
  <si>
    <t>LUMINOSA</t>
  </si>
  <si>
    <t>růžová, výška 90 cm</t>
  </si>
  <si>
    <t>8590396958303</t>
  </si>
  <si>
    <t>ORIOLE</t>
  </si>
  <si>
    <t>oranžová, výška 90 cm</t>
  </si>
  <si>
    <t>8590396958402</t>
  </si>
  <si>
    <t>ENVY</t>
  </si>
  <si>
    <t>zelená, výška 75 cm</t>
  </si>
  <si>
    <t>8590396958709</t>
  </si>
  <si>
    <t>POPART GOLDEN AND RED</t>
  </si>
  <si>
    <t>8590396958808</t>
  </si>
  <si>
    <t>QUEEN LIME RED</t>
  </si>
  <si>
    <t>růžovožlutá, výška 80 cm</t>
  </si>
  <si>
    <t>8590396958907</t>
  </si>
  <si>
    <t>KAKTUSOKVĚTÁ</t>
  </si>
  <si>
    <t>8590396957603</t>
  </si>
  <si>
    <t>DOUBLE LILIPUT</t>
  </si>
  <si>
    <t>pomponkovitá směs, výška 60 cm</t>
  </si>
  <si>
    <t>8590396957702</t>
  </si>
  <si>
    <t>SKABIOSA</t>
  </si>
  <si>
    <t>skabiosokvětá směs, výška 80 cm</t>
  </si>
  <si>
    <t>8590396958501</t>
  </si>
  <si>
    <r>
      <rPr>
        <b/>
        <i/>
        <sz val="12"/>
        <rFont val="Arial CE"/>
        <charset val="238"/>
      </rPr>
      <t xml:space="preserve">OSTEOSPERMUM </t>
    </r>
    <r>
      <rPr>
        <i/>
        <sz val="12"/>
        <rFont val="Arial CE"/>
        <charset val="238"/>
      </rPr>
      <t>(Osteospermum)</t>
    </r>
  </si>
  <si>
    <t>BALADE MIX</t>
  </si>
  <si>
    <t>směs barev, výška 20 cm</t>
  </si>
  <si>
    <t>8590396943309</t>
  </si>
  <si>
    <r>
      <t xml:space="preserve">OSTROŽKA STRAČKA PLNOKVĚTÁ </t>
    </r>
    <r>
      <rPr>
        <i/>
        <sz val="12"/>
        <rFont val="Arial CE"/>
        <charset val="238"/>
      </rPr>
      <t>(Delphinium consolida - Consolida regalis)</t>
    </r>
  </si>
  <si>
    <t>PLNOKVĚTÁ SMĚS BAREV</t>
  </si>
  <si>
    <t>8590396919007</t>
  </si>
  <si>
    <t>HONOUR MIX</t>
  </si>
  <si>
    <r>
      <rPr>
        <b/>
        <sz val="10"/>
        <rFont val="Arial CE"/>
        <charset val="238"/>
      </rPr>
      <t>KVĚTINY K ŘEZU</t>
    </r>
    <r>
      <rPr>
        <sz val="10"/>
        <rFont val="Arial CE"/>
        <charset val="238"/>
      </rPr>
      <t>, směs barev, výška 90 cm</t>
    </r>
  </si>
  <si>
    <t>8590396919106</t>
  </si>
  <si>
    <r>
      <t xml:space="preserve">PAPRIČKY OKRASNÉ </t>
    </r>
    <r>
      <rPr>
        <i/>
        <sz val="12"/>
        <rFont val="Arial CE"/>
        <charset val="238"/>
      </rPr>
      <t>(Capsicum sp.)</t>
    </r>
  </si>
  <si>
    <t>nízké, kompaktní</t>
  </si>
  <si>
    <t>8590396914002</t>
  </si>
  <si>
    <t>VICTORIA (SM 208/09)</t>
  </si>
  <si>
    <t>nízké, kompaktní, drobné úzké špičaté plody dozrávající do červena</t>
  </si>
  <si>
    <t>EMMA (SM 213/09)</t>
  </si>
  <si>
    <t>nízké, kompaktní, drobné kulaté plody dozrávající do oranžova a červena</t>
  </si>
  <si>
    <r>
      <rPr>
        <b/>
        <i/>
        <sz val="12"/>
        <rFont val="Arial CE"/>
        <charset val="238"/>
      </rPr>
      <t xml:space="preserve">PESTROVKA KULOVITÁ </t>
    </r>
    <r>
      <rPr>
        <i/>
        <sz val="12"/>
        <rFont val="Arial CE"/>
        <charset val="238"/>
      </rPr>
      <t>(Gomphrena globosa)</t>
    </r>
  </si>
  <si>
    <t>8590396927507</t>
  </si>
  <si>
    <r>
      <t xml:space="preserve">PETUNIE </t>
    </r>
    <r>
      <rPr>
        <i/>
        <sz val="12"/>
        <rFont val="Arial CE"/>
        <charset val="238"/>
      </rPr>
      <t>(Petunia x hybrida pendula)</t>
    </r>
  </si>
  <si>
    <t>SMĚS COMPACTA</t>
  </si>
  <si>
    <t>do truhlíků</t>
  </si>
  <si>
    <t>8590396945501</t>
  </si>
  <si>
    <r>
      <t xml:space="preserve">PETUNIE </t>
    </r>
    <r>
      <rPr>
        <i/>
        <sz val="12"/>
        <rFont val="Arial CE"/>
        <charset val="238"/>
      </rPr>
      <t>(Petunia superbissima)</t>
    </r>
  </si>
  <si>
    <t>SUPERBISSIMA SMĚS</t>
  </si>
  <si>
    <t>8590396945709</t>
  </si>
  <si>
    <r>
      <t xml:space="preserve">PETUNIE MNOHOKVĚTÁ </t>
    </r>
    <r>
      <rPr>
        <i/>
        <sz val="12"/>
        <rFont val="Arial CE"/>
        <charset val="238"/>
      </rPr>
      <t>(Petunia x hybrida multiflora)</t>
    </r>
  </si>
  <si>
    <t>DUO DOUBLE F1</t>
  </si>
  <si>
    <t>plnokvětá směs</t>
  </si>
  <si>
    <t>30 pel.</t>
  </si>
  <si>
    <t>8590396944207</t>
  </si>
  <si>
    <t>DEBONAIR DUSTY ROSE F1</t>
  </si>
  <si>
    <t>starorůžová</t>
  </si>
  <si>
    <t>13 pel.</t>
  </si>
  <si>
    <t>8590396943903</t>
  </si>
  <si>
    <t>SMĚS S ORCHID HVĚZDOU F1</t>
  </si>
  <si>
    <t>hybridy firmy ČERNÝ</t>
  </si>
  <si>
    <t>50 pel.</t>
  </si>
  <si>
    <t>8590396945808</t>
  </si>
  <si>
    <r>
      <t xml:space="preserve">PETUNIE VELKOKVĚTÁ </t>
    </r>
    <r>
      <rPr>
        <i/>
        <sz val="12"/>
        <rFont val="Arial CE"/>
        <charset val="238"/>
      </rPr>
      <t>(Petunia x hybrida grandiflora)</t>
    </r>
  </si>
  <si>
    <t>STAR F1</t>
  </si>
  <si>
    <t>směs s bílou hvězdou</t>
  </si>
  <si>
    <t>8590396944405</t>
  </si>
  <si>
    <t>LÁSKA  F1</t>
  </si>
  <si>
    <t>do truhlíků, červená</t>
  </si>
  <si>
    <t>8590396945907</t>
  </si>
  <si>
    <t>POZDRAV Z JAROMĚŘE</t>
  </si>
  <si>
    <t>do truhlíků, plnokvětá, třepenitá</t>
  </si>
  <si>
    <t>8590396945303</t>
  </si>
  <si>
    <r>
      <t xml:space="preserve">PETUNIE TYP „SURFÍNIE“ </t>
    </r>
    <r>
      <rPr>
        <i/>
        <sz val="12"/>
        <rFont val="Arial CE"/>
        <charset val="238"/>
      </rPr>
      <t>(Petunia x hybrida)</t>
    </r>
  </si>
  <si>
    <t>VELVET SALMON SHADES F1</t>
  </si>
  <si>
    <t>lososová, převislá</t>
  </si>
  <si>
    <t>10 pel.</t>
  </si>
  <si>
    <t>8590396944702</t>
  </si>
  <si>
    <t>PURPLE VELVET F1</t>
  </si>
  <si>
    <t>fialová, převislá</t>
  </si>
  <si>
    <t>8590396945402</t>
  </si>
  <si>
    <t>ROSE VEIN VELVET F1 
(ROSE VEIN DIAMOND F1)</t>
  </si>
  <si>
    <t>růžová hvězda, převislá</t>
  </si>
  <si>
    <t>8590396944900</t>
  </si>
  <si>
    <r>
      <t xml:space="preserve">PLAMÉNKA - FLOX </t>
    </r>
    <r>
      <rPr>
        <i/>
        <sz val="12"/>
        <rFont val="Arial CE"/>
        <charset val="238"/>
      </rPr>
      <t>(Phlox drummondii)</t>
    </r>
  </si>
  <si>
    <t>BEAUTY SMĚS</t>
  </si>
  <si>
    <t>velkokvětá směs barev</t>
  </si>
  <si>
    <t>8590396946904</t>
  </si>
  <si>
    <t>CUSPIDATA SMĚS</t>
  </si>
  <si>
    <t>stříhané květy</t>
  </si>
  <si>
    <t>8590396947000</t>
  </si>
  <si>
    <r>
      <t xml:space="preserve">POVÍJNICE </t>
    </r>
    <r>
      <rPr>
        <i/>
        <sz val="12"/>
        <rFont val="Arial CE"/>
        <charset val="238"/>
      </rPr>
      <t>(Ipomoea  purpurea (L.) ROTH)</t>
    </r>
  </si>
  <si>
    <t>SCARLET O´HARA</t>
  </si>
  <si>
    <t>červená</t>
  </si>
  <si>
    <t>8590396934109</t>
  </si>
  <si>
    <r>
      <t xml:space="preserve">POVÍJNICE </t>
    </r>
    <r>
      <rPr>
        <i/>
        <sz val="12"/>
        <rFont val="Arial CE"/>
        <charset val="238"/>
      </rPr>
      <t>(Ipomoea  tricolor)</t>
    </r>
  </si>
  <si>
    <t>IMPERIAL SMĚS</t>
  </si>
  <si>
    <t>8590396933805</t>
  </si>
  <si>
    <t>modrá</t>
  </si>
  <si>
    <t>8590396934000</t>
  </si>
  <si>
    <r>
      <t xml:space="preserve">SKOČEC OBECNÝ </t>
    </r>
    <r>
      <rPr>
        <i/>
        <sz val="12"/>
        <rFont val="Arial CE"/>
        <charset val="238"/>
      </rPr>
      <t>(Ricinus communis)</t>
    </r>
  </si>
  <si>
    <t>SANGUIN</t>
  </si>
  <si>
    <t>červenolistý</t>
  </si>
  <si>
    <t>8590396948007</t>
  </si>
  <si>
    <r>
      <t xml:space="preserve">SLAMĚNKA </t>
    </r>
    <r>
      <rPr>
        <i/>
        <sz val="12"/>
        <rFont val="Arial CE"/>
        <charset val="238"/>
      </rPr>
      <t>(Helichrysum bracteatum)</t>
    </r>
  </si>
  <si>
    <t>vysoká, velké květy</t>
  </si>
  <si>
    <t>8590396930002</t>
  </si>
  <si>
    <t>bílá, velkokvětá</t>
  </si>
  <si>
    <t>8590396930200</t>
  </si>
  <si>
    <t>RŮŽOVÁ</t>
  </si>
  <si>
    <t>růžová, velkokvětá</t>
  </si>
  <si>
    <t>8590396930309</t>
  </si>
  <si>
    <t>ŽLUTÁ</t>
  </si>
  <si>
    <t>žlutá, velkokvětá</t>
  </si>
  <si>
    <t>8590396930408</t>
  </si>
  <si>
    <t>BUNTER BIKINI SMĚS</t>
  </si>
  <si>
    <t>nízká, kompaktní</t>
  </si>
  <si>
    <t>8590396930101</t>
  </si>
  <si>
    <t>BRONZOVÁ</t>
  </si>
  <si>
    <t>bronzová, velkokvětá</t>
  </si>
  <si>
    <t>8590396930507</t>
  </si>
  <si>
    <t>ČERVENÁ</t>
  </si>
  <si>
    <t>červená, velkokvětá</t>
  </si>
  <si>
    <t>8590396930606</t>
  </si>
  <si>
    <r>
      <t xml:space="preserve">SLUNCOVKA KALIFORNSKÁ </t>
    </r>
    <r>
      <rPr>
        <i/>
        <sz val="12"/>
        <rFont val="Arial CE"/>
        <charset val="238"/>
      </rPr>
      <t>(Escholtzia californica)</t>
    </r>
  </si>
  <si>
    <t>směs teplých zářivých barev</t>
  </si>
  <si>
    <t>8590396924506</t>
  </si>
  <si>
    <r>
      <rPr>
        <b/>
        <i/>
        <sz val="12"/>
        <rFont val="Arial CE"/>
        <charset val="238"/>
      </rPr>
      <t xml:space="preserve">SLUNEČNICE SLABÁ </t>
    </r>
    <r>
      <rPr>
        <i/>
        <sz val="12"/>
        <rFont val="Arial CE"/>
        <charset val="238"/>
      </rPr>
      <t>(Helianthus debilis )</t>
    </r>
  </si>
  <si>
    <t>SUNNY BABE 
(náhrada PICCOLO)</t>
  </si>
  <si>
    <r>
      <rPr>
        <b/>
        <sz val="10"/>
        <rFont val="Arial CE"/>
        <charset val="238"/>
      </rPr>
      <t>NEKTAR PÁRTY</t>
    </r>
    <r>
      <rPr>
        <sz val="10"/>
        <rFont val="Arial CE"/>
        <charset val="238"/>
      </rPr>
      <t>, mnoho menších žlutých květů, výška 120 cm</t>
    </r>
  </si>
  <si>
    <r>
      <t xml:space="preserve">SLUNEČNICE ROČNÍ </t>
    </r>
    <r>
      <rPr>
        <i/>
        <sz val="12"/>
        <rFont val="Arial CE"/>
        <charset val="238"/>
      </rPr>
      <t>(Helianthus annuus)</t>
    </r>
  </si>
  <si>
    <t>SLUNEČNICE PRO PTÁČKY</t>
  </si>
  <si>
    <t>krmná, na produkci semínek</t>
  </si>
  <si>
    <t>8590396926708</t>
  </si>
  <si>
    <t>SUN</t>
  </si>
  <si>
    <r>
      <rPr>
        <b/>
        <sz val="10"/>
        <rFont val="Arial CE"/>
        <charset val="238"/>
      </rPr>
      <t xml:space="preserve">KVĚTINY K ŘEZU, </t>
    </r>
    <r>
      <rPr>
        <sz val="10"/>
        <rFont val="Arial CE"/>
        <charset val="238"/>
      </rPr>
      <t>nevětvící, výška 180 cm</t>
    </r>
  </si>
  <si>
    <t>SONNY F1</t>
  </si>
  <si>
    <t>bez pylu, výška 70 cm</t>
  </si>
  <si>
    <t>8590396927101</t>
  </si>
  <si>
    <t>MEZZULAH F1</t>
  </si>
  <si>
    <t>bez pylu, výška 80 cm</t>
  </si>
  <si>
    <t>BUTTERCREAM F1</t>
  </si>
  <si>
    <t>krémově žlutá, bez pylu, výška 100 cm</t>
  </si>
  <si>
    <t>WAOOH!</t>
  </si>
  <si>
    <r>
      <t>MINI</t>
    </r>
    <r>
      <rPr>
        <sz val="10"/>
        <rFont val="Arial CE"/>
        <charset val="238"/>
      </rPr>
      <t>, do květináčů, výška 50-70 cm</t>
    </r>
  </si>
  <si>
    <t>CLARET F1</t>
  </si>
  <si>
    <t>tmavá, sametová, výška 200 cm</t>
  </si>
  <si>
    <t>PACINO MIX (DWARF MIX F1)</t>
  </si>
  <si>
    <r>
      <t>MINI</t>
    </r>
    <r>
      <rPr>
        <sz val="10"/>
        <rFont val="Arial CE"/>
        <charset val="238"/>
      </rPr>
      <t>, do květináčů, výška 40 cm</t>
    </r>
  </si>
  <si>
    <t>mahagonová,výška 2 m</t>
  </si>
  <si>
    <t>8590396929006</t>
  </si>
  <si>
    <t xml:space="preserve">TEDDY BEAR </t>
  </si>
  <si>
    <t>plnokvětá, žlutá, výška 60 cm</t>
  </si>
  <si>
    <t>8590396929105</t>
  </si>
  <si>
    <t>OBROVSKÁ</t>
  </si>
  <si>
    <t>ruská obří, výška 2-3 m</t>
  </si>
  <si>
    <t>8590396929204</t>
  </si>
  <si>
    <t>TITAN</t>
  </si>
  <si>
    <r>
      <rPr>
        <b/>
        <sz val="10"/>
        <rFont val="Arial CE"/>
        <charset val="238"/>
      </rPr>
      <t xml:space="preserve">MAXI, </t>
    </r>
    <r>
      <rPr>
        <sz val="10"/>
        <rFont val="Arial CE"/>
        <charset val="238"/>
      </rPr>
      <t>výška 4 m a více</t>
    </r>
  </si>
  <si>
    <t>8590396929303</t>
  </si>
  <si>
    <t>AUTUMN BEAUTY</t>
  </si>
  <si>
    <t>směs barev, výška 1,7 m</t>
  </si>
  <si>
    <t>8590396929402</t>
  </si>
  <si>
    <t>ORANGE MAHOGANY BICOLOUR F1</t>
  </si>
  <si>
    <t>bez pylu, výška 180 cm</t>
  </si>
  <si>
    <t>8590396929501</t>
  </si>
  <si>
    <t>SONJA</t>
  </si>
  <si>
    <t>oranžová, vhodná na sušení, výška 1,5 m</t>
  </si>
  <si>
    <t>8590396929907</t>
  </si>
  <si>
    <r>
      <t xml:space="preserve">SMILEK RŮŽOVÝ - NESMRTELKA </t>
    </r>
    <r>
      <rPr>
        <i/>
        <sz val="12"/>
        <rFont val="Arial CE"/>
        <charset val="238"/>
      </rPr>
      <t>(Helipterum  roseum)</t>
    </r>
  </si>
  <si>
    <t>na sušení</t>
  </si>
  <si>
    <t>8590396931504</t>
  </si>
  <si>
    <t>GOLIATH</t>
  </si>
  <si>
    <t>růžová, černý střed</t>
  </si>
  <si>
    <t>8590396931405</t>
  </si>
  <si>
    <r>
      <t xml:space="preserve">SPILANT </t>
    </r>
    <r>
      <rPr>
        <i/>
        <sz val="12"/>
        <rFont val="Arial CE"/>
        <charset val="238"/>
      </rPr>
      <t>(Spilanthes oleracea - Acmella oleracea)</t>
    </r>
  </si>
  <si>
    <r>
      <t>KURIOZITY</t>
    </r>
    <r>
      <rPr>
        <sz val="10"/>
        <rFont val="Arial CE"/>
        <charset val="238"/>
      </rPr>
      <t>, žlutá knoflíkovitá soukvětí</t>
    </r>
  </si>
  <si>
    <r>
      <t xml:space="preserve">SPORÝŠ ZKŘÍŽENÝ </t>
    </r>
    <r>
      <rPr>
        <i/>
        <sz val="12"/>
        <rFont val="Arial CE"/>
        <charset val="238"/>
      </rPr>
      <t>(Verbena hybrida)</t>
    </r>
  </si>
  <si>
    <t>8590396956002</t>
  </si>
  <si>
    <r>
      <t xml:space="preserve">STATICE SINUATA - LIMONKA </t>
    </r>
    <r>
      <rPr>
        <i/>
        <sz val="12"/>
        <rFont val="Arial CE"/>
        <charset val="238"/>
      </rPr>
      <t>(Limonium sinuatum)</t>
    </r>
  </si>
  <si>
    <t>8590396937001</t>
  </si>
  <si>
    <t>HEAVENLY BLUE</t>
  </si>
  <si>
    <t>8590396937100</t>
  </si>
  <si>
    <t>DARK BLUE</t>
  </si>
  <si>
    <t>fialová</t>
  </si>
  <si>
    <t>8590396937209</t>
  </si>
  <si>
    <t>WHITE</t>
  </si>
  <si>
    <t>bílá</t>
  </si>
  <si>
    <t>8590396937308</t>
  </si>
  <si>
    <t>ROSEA SUPERBA</t>
  </si>
  <si>
    <t>růžová</t>
  </si>
  <si>
    <t>8590396937407</t>
  </si>
  <si>
    <t>GOLD COAST</t>
  </si>
  <si>
    <t>žlutá</t>
  </si>
  <si>
    <t>8590396937506</t>
  </si>
  <si>
    <r>
      <t xml:space="preserve">STARČEK </t>
    </r>
    <r>
      <rPr>
        <i/>
        <sz val="12"/>
        <rFont val="Arial CE"/>
        <charset val="238"/>
      </rPr>
      <t>(Cineraria maritima)</t>
    </r>
  </si>
  <si>
    <t>SILVERDUST</t>
  </si>
  <si>
    <t>stříbřitý, jemně vykrajovaný list</t>
  </si>
  <si>
    <t>8590396917003</t>
  </si>
  <si>
    <r>
      <t xml:space="preserve">SUCHOKVĚT ROČNÍ </t>
    </r>
    <r>
      <rPr>
        <i/>
        <sz val="12"/>
        <rFont val="Arial"/>
        <family val="2"/>
        <charset val="238"/>
      </rPr>
      <t>(Xerathemum annuum)</t>
    </r>
  </si>
  <si>
    <t>8590396956507</t>
  </si>
  <si>
    <r>
      <t xml:space="preserve">SVAZENKA SHLOUČENÁ </t>
    </r>
    <r>
      <rPr>
        <i/>
        <sz val="12"/>
        <rFont val="Arial CE"/>
        <charset val="238"/>
      </rPr>
      <t>(Phacelia congesta)</t>
    </r>
  </si>
  <si>
    <t>FIONA</t>
  </si>
  <si>
    <r>
      <rPr>
        <b/>
        <sz val="10"/>
        <rFont val="Arial CE"/>
        <charset val="238"/>
      </rPr>
      <t>NEKTAR PÁRTY</t>
    </r>
    <r>
      <rPr>
        <sz val="10"/>
        <rFont val="Arial CE"/>
        <charset val="238"/>
      </rPr>
      <t>,</t>
    </r>
    <r>
      <rPr>
        <b/>
        <sz val="10"/>
        <rFont val="Arial CE"/>
        <charset val="238"/>
      </rPr>
      <t xml:space="preserve"> 
</t>
    </r>
    <r>
      <rPr>
        <sz val="10"/>
        <rFont val="Arial CE"/>
        <charset val="238"/>
      </rPr>
      <t>pro opylovače, výška 50 cm</t>
    </r>
  </si>
  <si>
    <r>
      <t xml:space="preserve">SVAZENKA VRATIČOLISTÁ </t>
    </r>
    <r>
      <rPr>
        <i/>
        <sz val="12"/>
        <rFont val="Arial CE"/>
        <charset val="238"/>
      </rPr>
      <t>(Phacelia tanacetifolia)</t>
    </r>
  </si>
  <si>
    <t>BORATUS</t>
  </si>
  <si>
    <r>
      <t>Nabídku volně váženého osiva najdete v kapitole „</t>
    </r>
    <r>
      <rPr>
        <b/>
        <sz val="10"/>
        <rFont val="Arial CE"/>
        <charset val="238"/>
      </rPr>
      <t>OSTATNÍ OSIVA“</t>
    </r>
  </si>
  <si>
    <r>
      <t xml:space="preserve">SVĚTLICE BARVÍŘSKÁ </t>
    </r>
    <r>
      <rPr>
        <i/>
        <sz val="12"/>
        <rFont val="Arial CE"/>
        <charset val="238"/>
      </rPr>
      <t>(Carthamus tinctorius)</t>
    </r>
  </si>
  <si>
    <t>ORANGE BOWL</t>
  </si>
  <si>
    <t>8590396914507</t>
  </si>
  <si>
    <r>
      <t xml:space="preserve">SVLAČEC TROJBAREVNÝ </t>
    </r>
    <r>
      <rPr>
        <i/>
        <sz val="12"/>
        <rFont val="Arial CE"/>
        <charset val="238"/>
      </rPr>
      <t>(Convolvulus tricolor)</t>
    </r>
  </si>
  <si>
    <t>poléhavá letnička</t>
  </si>
  <si>
    <t>8590396920003</t>
  </si>
  <si>
    <r>
      <t xml:space="preserve">ŠALVĚJ ZÁŘIVÁ </t>
    </r>
    <r>
      <rPr>
        <i/>
        <sz val="12"/>
        <rFont val="Arial CE"/>
        <charset val="238"/>
      </rPr>
      <t>(Salvia splendens)</t>
    </r>
  </si>
  <si>
    <r>
      <t>PALETA BAREV</t>
    </r>
    <r>
      <rPr>
        <sz val="10"/>
        <rFont val="Arial CE"/>
        <charset val="238"/>
      </rPr>
      <t>, směs odstínů bílé, lososové a levandulové barvy</t>
    </r>
  </si>
  <si>
    <t>8590396949004</t>
  </si>
  <si>
    <r>
      <t xml:space="preserve">ŠRUCHA VELKOKVĚTÁ </t>
    </r>
    <r>
      <rPr>
        <i/>
        <sz val="12"/>
        <rFont val="Arial CE"/>
        <charset val="238"/>
      </rPr>
      <t>(Portulaca grandiflora)</t>
    </r>
  </si>
  <si>
    <t>MARGARITA MIX</t>
  </si>
  <si>
    <t>vícesemenné pelety</t>
  </si>
  <si>
    <t>15 pel.</t>
  </si>
  <si>
    <t>8590396947406</t>
  </si>
  <si>
    <t>směs zářivých barev</t>
  </si>
  <si>
    <t>8590396947505</t>
  </si>
  <si>
    <t>PLNOKVĚTÁ</t>
  </si>
  <si>
    <t>pro suché zídky, záhony i nádoby</t>
  </si>
  <si>
    <t>8590396947604</t>
  </si>
  <si>
    <r>
      <t xml:space="preserve">TAŘICE PŘÍMOŘSKÁ </t>
    </r>
    <r>
      <rPr>
        <i/>
        <sz val="12"/>
        <rFont val="Arial CE"/>
        <charset val="238"/>
      </rPr>
      <t>(Lobularia maritima (syn. Alyssum maritimum))</t>
    </r>
  </si>
  <si>
    <t>CORBEILLE D´ARGENT</t>
  </si>
  <si>
    <t>bílá, vhodná pro kobercové výsadby</t>
  </si>
  <si>
    <t>8590396904003</t>
  </si>
  <si>
    <t xml:space="preserve">TRÁVA PRO DOMÁCÍ MAZLÍČKY </t>
  </si>
  <si>
    <t>TRÁVA PRO KOČKY</t>
  </si>
  <si>
    <t>Hordeum vulgare</t>
  </si>
  <si>
    <t>8590396931900</t>
  </si>
  <si>
    <t>TRÁVA PRO PEJSKY</t>
  </si>
  <si>
    <t>Triticum aestivum</t>
  </si>
  <si>
    <t>8590396932105</t>
  </si>
  <si>
    <t>TRÁVA PRO MALÉ HLODAVCE</t>
  </si>
  <si>
    <t>8590396932204</t>
  </si>
  <si>
    <r>
      <t xml:space="preserve">TŘAPATKA SRSTNATÁ - RUDBÉKIE </t>
    </r>
    <r>
      <rPr>
        <i/>
        <sz val="12"/>
        <rFont val="Arial CE"/>
        <charset val="238"/>
      </rPr>
      <t>(Rudbeckia hirta)</t>
    </r>
  </si>
  <si>
    <t>GLORIA DAISY</t>
  </si>
  <si>
    <t>žlutý okraj, tmavě červený střed</t>
  </si>
  <si>
    <t>8590396948502</t>
  </si>
  <si>
    <t>CHERRY BRANDY</t>
  </si>
  <si>
    <t>tmavě červená</t>
  </si>
  <si>
    <t>8590396948601</t>
  </si>
  <si>
    <r>
      <t xml:space="preserve">TUNBERGIE - ČERNOOKÁ ZUZANA </t>
    </r>
    <r>
      <rPr>
        <i/>
        <sz val="12"/>
        <rFont val="Arial CE"/>
        <charset val="238"/>
      </rPr>
      <t>(Thunbergia alata)</t>
    </r>
  </si>
  <si>
    <t>ORANŽOVÁ S OKEM</t>
  </si>
  <si>
    <t>8590396954503</t>
  </si>
  <si>
    <r>
      <t xml:space="preserve">TYKEV OKRASNÁ </t>
    </r>
    <r>
      <rPr>
        <i/>
        <sz val="12"/>
        <rFont val="Arial CE"/>
        <charset val="238"/>
      </rPr>
      <t>(Cucurbita pepo)</t>
    </r>
  </si>
  <si>
    <t>CELEBRATION F1</t>
  </si>
  <si>
    <t>oranžová, tmavé žíhání</t>
  </si>
  <si>
    <t>8590396920300</t>
  </si>
  <si>
    <t>GALAXY OF STARS F1</t>
  </si>
  <si>
    <t>hvězdicovitá směs</t>
  </si>
  <si>
    <t>8590396920409</t>
  </si>
  <si>
    <t>BABY BOO</t>
  </si>
  <si>
    <t>bílá, plochá</t>
  </si>
  <si>
    <t>8590396920904</t>
  </si>
  <si>
    <t>MINI TURBAN</t>
  </si>
  <si>
    <t>menší plody</t>
  </si>
  <si>
    <t>8590396921109</t>
  </si>
  <si>
    <t>PEAR BICOLOR</t>
  </si>
  <si>
    <t>dvoubarevná, hruškovitá</t>
  </si>
  <si>
    <t>8590396921208</t>
  </si>
  <si>
    <t>„Z BRADAVIC“</t>
  </si>
  <si>
    <t>bradavičnatá</t>
  </si>
  <si>
    <t>8590396921307</t>
  </si>
  <si>
    <t>ANDĚLSKÁ KŘÍDLA</t>
  </si>
  <si>
    <t>„křídla“ po obvodu plodu</t>
  </si>
  <si>
    <t>8590396921406</t>
  </si>
  <si>
    <t>DROBNOPLODÁ SMĚS</t>
  </si>
  <si>
    <t>směs drobných plodů různých tvarů a barev</t>
  </si>
  <si>
    <t>8590396921505</t>
  </si>
  <si>
    <t>TRNOVÁ KORUNA</t>
  </si>
  <si>
    <t>trnové výstupky po obvodu plodu</t>
  </si>
  <si>
    <t>8590396921604</t>
  </si>
  <si>
    <t>JACK BE LITTLE</t>
  </si>
  <si>
    <t>oranžová, plochá</t>
  </si>
  <si>
    <t>8590396921703</t>
  </si>
  <si>
    <t>GA GA GA F1</t>
  </si>
  <si>
    <t>protáhle hruškovitý tvar se zahnutým krkem, sytě žlutá</t>
  </si>
  <si>
    <t>8590396920805</t>
  </si>
  <si>
    <t>KAČENKY</t>
  </si>
  <si>
    <t>žluté, zahnutý „krk“</t>
  </si>
  <si>
    <t>8590396921802</t>
  </si>
  <si>
    <t>SWEET DUMPLING</t>
  </si>
  <si>
    <t>bílá se zelenými pruhy</t>
  </si>
  <si>
    <t>8590396921901</t>
  </si>
  <si>
    <t>YELLOWGIRLS F1 *</t>
  </si>
  <si>
    <r>
      <rPr>
        <b/>
        <sz val="10"/>
        <rFont val="Arial CE"/>
        <charset val="238"/>
      </rPr>
      <t>K DEKORACI</t>
    </r>
    <r>
      <rPr>
        <sz val="10"/>
        <rFont val="Arial CE"/>
        <charset val="238"/>
      </rPr>
      <t>, pro Halloween i vaření, 4-6 kg</t>
    </r>
  </si>
  <si>
    <t>8590396919809</t>
  </si>
  <si>
    <t>YELLOWBOYS F1 *</t>
  </si>
  <si>
    <r>
      <rPr>
        <b/>
        <sz val="10"/>
        <rFont val="Arial CE"/>
        <charset val="238"/>
      </rPr>
      <t>K DEKORACI</t>
    </r>
    <r>
      <rPr>
        <sz val="10"/>
        <rFont val="Arial CE"/>
        <charset val="238"/>
      </rPr>
      <t>, pro Halloween i vaření, 6-8 kg</t>
    </r>
  </si>
  <si>
    <t>8590396919908</t>
  </si>
  <si>
    <t>HALLOWEEN *</t>
  </si>
  <si>
    <r>
      <rPr>
        <b/>
        <sz val="10"/>
        <rFont val="Arial CE"/>
        <charset val="238"/>
      </rPr>
      <t>K DEKORACI</t>
    </r>
    <r>
      <rPr>
        <sz val="10"/>
        <rFont val="Arial CE"/>
        <charset val="238"/>
      </rPr>
      <t>, pro Halloween i konzervaci, 
8-12 kg</t>
    </r>
  </si>
  <si>
    <t>8590396919700</t>
  </si>
  <si>
    <t>TREND F1 *</t>
  </si>
  <si>
    <r>
      <rPr>
        <b/>
        <sz val="10"/>
        <rFont val="Arial CE"/>
        <charset val="238"/>
      </rPr>
      <t>K DEKORACI</t>
    </r>
    <r>
      <rPr>
        <sz val="10"/>
        <rFont val="Arial CE"/>
        <charset val="238"/>
      </rPr>
      <t>, kulatá, krémová, na malování, 0,5-1 kg</t>
    </r>
  </si>
  <si>
    <t>8590396920102</t>
  </si>
  <si>
    <r>
      <t xml:space="preserve">VEČERNIČKA PŘÍMOŘSKÁ </t>
    </r>
    <r>
      <rPr>
        <i/>
        <sz val="12"/>
        <rFont val="Arial CE"/>
        <charset val="238"/>
      </rPr>
      <t>(Malcolmia maritima)</t>
    </r>
  </si>
  <si>
    <t>SPRING SPARKLE</t>
  </si>
  <si>
    <r>
      <t xml:space="preserve">MINI, </t>
    </r>
    <r>
      <rPr>
        <sz val="10"/>
        <rFont val="Arial CE"/>
        <charset val="238"/>
      </rPr>
      <t>výška 10-20 cm</t>
    </r>
  </si>
  <si>
    <t>8590396940100</t>
  </si>
  <si>
    <r>
      <t xml:space="preserve">VELIKONOČNÍ OSENÍ </t>
    </r>
    <r>
      <rPr>
        <i/>
        <sz val="12"/>
        <rFont val="Arial CE"/>
        <charset val="238"/>
      </rPr>
      <t>(Hordeum vulgare)</t>
    </r>
  </si>
  <si>
    <t>OSENÍ</t>
  </si>
  <si>
    <t>jarní dekorace</t>
  </si>
  <si>
    <t>8590396932006</t>
  </si>
  <si>
    <r>
      <t xml:space="preserve">VŠELICHA IBERKOLISTÁ </t>
    </r>
    <r>
      <rPr>
        <i/>
        <sz val="12"/>
        <rFont val="Arial CE"/>
        <charset val="238"/>
      </rPr>
      <t>(Brachycome iberidifolia)</t>
    </r>
  </si>
  <si>
    <t>8590396907202</t>
  </si>
  <si>
    <r>
      <t xml:space="preserve">VITÁLKA POLOŽENÁ </t>
    </r>
    <r>
      <rPr>
        <i/>
        <sz val="12"/>
        <rFont val="Arial CE"/>
        <charset val="238"/>
      </rPr>
      <t>(Sanvitalia procumbens)</t>
    </r>
  </si>
  <si>
    <t>do nádob i na záhony</t>
  </si>
  <si>
    <t>8590396949509</t>
  </si>
  <si>
    <r>
      <t xml:space="preserve">ZAJEČÍ OCÁSEK </t>
    </r>
    <r>
      <rPr>
        <i/>
        <sz val="12"/>
        <rFont val="Arial CE"/>
        <charset val="238"/>
      </rPr>
      <t>(Lagurus ovatus)</t>
    </r>
  </si>
  <si>
    <t>SAMETOVKA</t>
  </si>
  <si>
    <t>8590396935007</t>
  </si>
  <si>
    <r>
      <t xml:space="preserve">ZÁŘIVKA VELKOKVĚTÁ </t>
    </r>
    <r>
      <rPr>
        <i/>
        <sz val="12"/>
        <rFont val="Arial CE"/>
        <charset val="238"/>
      </rPr>
      <t>(Godetia grandiflora)</t>
    </r>
  </si>
  <si>
    <t>MONARCH SMĚS</t>
  </si>
  <si>
    <t>„azalkokvětá“ směs</t>
  </si>
  <si>
    <t>8590396926500</t>
  </si>
  <si>
    <t>SMĚSI PRO OPYLOVAČE</t>
  </si>
  <si>
    <t>balené osivo - prodej pouze v originálním balení á 5kg</t>
  </si>
  <si>
    <t>Směs pro čmeláky</t>
  </si>
  <si>
    <r>
      <t>NEKTAR PÁRTY</t>
    </r>
    <r>
      <rPr>
        <sz val="10"/>
        <rFont val="Arial CE"/>
        <charset val="238"/>
      </rPr>
      <t>, slunné stanoviště, 
výška 80 cm</t>
    </r>
  </si>
  <si>
    <t>Směs pro motýly</t>
  </si>
  <si>
    <r>
      <t>NEKTAR PÁRTY</t>
    </r>
    <r>
      <rPr>
        <sz val="10"/>
        <rFont val="Arial CE"/>
        <charset val="238"/>
      </rPr>
      <t>, slunné stanoviště, 
výška 100 cm</t>
    </r>
  </si>
  <si>
    <t>Směs pro včely</t>
  </si>
  <si>
    <r>
      <t>Nabídku volně váženého osiva najdete v kapitole „</t>
    </r>
    <r>
      <rPr>
        <b/>
        <i/>
        <sz val="10"/>
        <rFont val="Arial CE"/>
        <charset val="238"/>
      </rPr>
      <t>OSTATNÍ OSIVA“</t>
    </r>
  </si>
  <si>
    <t>SMĚSI  - l e t n i č k y</t>
  </si>
  <si>
    <t>Směs dekoračních trav</t>
  </si>
  <si>
    <t>8590396995506</t>
  </si>
  <si>
    <t>Japonská květinová zahrada</t>
  </si>
  <si>
    <t>pěstování z přímého výsevu</t>
  </si>
  <si>
    <t>8590396997500</t>
  </si>
  <si>
    <t>Směs letniček pro balkóny</t>
  </si>
  <si>
    <t>8590396996008</t>
  </si>
  <si>
    <t>Směs letniček pro sušení</t>
  </si>
  <si>
    <t>8590396996503</t>
  </si>
  <si>
    <t>Směs letniček k řezu</t>
  </si>
  <si>
    <t>na řez a tvorbu kytic</t>
  </si>
  <si>
    <t>8590396997005</t>
  </si>
  <si>
    <t>Směs nízkých letniček</t>
  </si>
  <si>
    <t>do truhlíků i na záhony</t>
  </si>
  <si>
    <t>8590396998507</t>
  </si>
  <si>
    <t>Směs popínavých letniček</t>
  </si>
  <si>
    <t>8590396998002</t>
  </si>
  <si>
    <t>Květinový koberec 
ENERGIE ŽIVOTA</t>
  </si>
  <si>
    <r>
      <rPr>
        <b/>
        <sz val="10"/>
        <rFont val="Arial CE"/>
        <charset val="238"/>
      </rPr>
      <t>KVĚTINOVÝ KOBEREC</t>
    </r>
    <r>
      <rPr>
        <sz val="10"/>
        <rFont val="Arial CE"/>
        <charset val="238"/>
      </rPr>
      <t>, mix žluté, oranžové a červené barvy,výška 60-90 cm</t>
    </r>
  </si>
  <si>
    <t>8590396997708</t>
  </si>
  <si>
    <t>Nízký květinový koberec
LUČNÍ TŘPYT</t>
  </si>
  <si>
    <r>
      <rPr>
        <b/>
        <sz val="10"/>
        <rFont val="Arial CE"/>
        <charset val="238"/>
      </rPr>
      <t xml:space="preserve">KVĚTINOVÝ KOBEREC, </t>
    </r>
    <r>
      <rPr>
        <sz val="10"/>
        <rFont val="Arial CE"/>
        <charset val="238"/>
      </rPr>
      <t>nízký kvetoucí koberec, výška 20-40 cm</t>
    </r>
  </si>
  <si>
    <t>8590396998606</t>
  </si>
  <si>
    <t>Květinový koberec 
PASTELOVÁ ROMANCE</t>
  </si>
  <si>
    <r>
      <rPr>
        <b/>
        <sz val="10"/>
        <rFont val="Arial CE"/>
        <charset val="238"/>
      </rPr>
      <t xml:space="preserve">KVĚTINOVÝ KOBEREC, </t>
    </r>
    <r>
      <rPr>
        <sz val="10"/>
        <rFont val="Arial CE"/>
        <charset val="238"/>
      </rPr>
      <t>mix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>bílé, růžové, starorůžové až fialové barvy, výška 40-60 cm</t>
    </r>
  </si>
  <si>
    <t>8590396998101</t>
  </si>
  <si>
    <t>Květinový koberec 
TISÍCE SVĚTEL</t>
  </si>
  <si>
    <r>
      <rPr>
        <b/>
        <sz val="10"/>
        <rFont val="Arial CE"/>
        <charset val="238"/>
      </rPr>
      <t xml:space="preserve">KVĚTINOVÝ KOBEREC, </t>
    </r>
    <r>
      <rPr>
        <sz val="10"/>
        <rFont val="Arial CE"/>
        <charset val="238"/>
      </rPr>
      <t>mix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>žluté, oranžové a červené barvy, výška 40-60 cm</t>
    </r>
  </si>
  <si>
    <t>8590396998200</t>
  </si>
  <si>
    <t>Květinový koberec 
PESTRÉ LÉTO</t>
  </si>
  <si>
    <r>
      <rPr>
        <b/>
        <sz val="10"/>
        <rFont val="Arial CE"/>
        <charset val="238"/>
      </rPr>
      <t xml:space="preserve">KVĚTINOVÝ KOBEREC, </t>
    </r>
    <r>
      <rPr>
        <sz val="10"/>
        <rFont val="Arial CE"/>
        <charset val="238"/>
      </rPr>
      <t>mix 16 letniček a 
17 trvalek, výška 20-60 cm</t>
    </r>
  </si>
  <si>
    <t>8590396998309</t>
  </si>
  <si>
    <t>Květinový koberec 
KVĚTENA VENKOVA</t>
  </si>
  <si>
    <r>
      <rPr>
        <b/>
        <sz val="10"/>
        <rFont val="Arial CE"/>
        <charset val="238"/>
      </rPr>
      <t xml:space="preserve">KVĚTINOVÝ KOBEREC, </t>
    </r>
    <r>
      <rPr>
        <sz val="10"/>
        <rFont val="Arial CE"/>
        <charset val="238"/>
      </rPr>
      <t>mix 
10 letniček a 5 trvalek, výška 100 cm</t>
    </r>
  </si>
  <si>
    <t>8590396998408</t>
  </si>
  <si>
    <t>Květinový koberec 
LETNÍ VÁZA</t>
  </si>
  <si>
    <r>
      <t xml:space="preserve">KVĚTINY K ŘEZU, </t>
    </r>
    <r>
      <rPr>
        <sz val="10"/>
        <rFont val="Arial CE"/>
        <charset val="238"/>
      </rPr>
      <t>mix 
19 letniček, výška 60-100 cm</t>
    </r>
  </si>
  <si>
    <t>8590396997203</t>
  </si>
  <si>
    <t>Květinový koberec 
MODROBÍLÉ NEBE</t>
  </si>
  <si>
    <r>
      <t xml:space="preserve">KVĚTINOVÝ KOBEREC, </t>
    </r>
    <r>
      <rPr>
        <sz val="10"/>
        <rFont val="Arial CE"/>
        <charset val="238"/>
      </rPr>
      <t>mix 
17 letniček, výška 60-70 cm</t>
    </r>
  </si>
  <si>
    <t>8590396997302</t>
  </si>
  <si>
    <t>Květinový koberec 
JAHODY SE ŠLEHAČKOU</t>
  </si>
  <si>
    <r>
      <t xml:space="preserve">KVĚTINOVÝ KOBEREC, </t>
    </r>
    <r>
      <rPr>
        <sz val="10"/>
        <rFont val="Arial CE"/>
        <charset val="238"/>
      </rPr>
      <t>mix 
14 letniček, výška 40-60 cm</t>
    </r>
  </si>
  <si>
    <t>8590396997401</t>
  </si>
  <si>
    <r>
      <t xml:space="preserve">HRACHOR ŠIROKOLISTÝ </t>
    </r>
    <r>
      <rPr>
        <i/>
        <sz val="12"/>
        <rFont val="Arial CE"/>
        <charset val="238"/>
      </rPr>
      <t>(Lathyrus latifolius)</t>
    </r>
  </si>
  <si>
    <t>8590396983602</t>
  </si>
  <si>
    <r>
      <t xml:space="preserve">HVĚZDNICE ALPSKÁ </t>
    </r>
    <r>
      <rPr>
        <i/>
        <sz val="12"/>
        <rFont val="Arial CE"/>
        <charset val="238"/>
      </rPr>
      <t>(Aster alpinus)</t>
    </r>
  </si>
  <si>
    <t>skalnička</t>
  </si>
  <si>
    <t>8590396974006</t>
  </si>
  <si>
    <t>HOLBORN GLORY</t>
  </si>
  <si>
    <t>purpurovobílý</t>
  </si>
  <si>
    <t>8590396961402</t>
  </si>
  <si>
    <t>směs barev, výška 30 cm</t>
  </si>
  <si>
    <t>8590396961501</t>
  </si>
  <si>
    <t>FRAGRANCE MIX</t>
  </si>
  <si>
    <r>
      <rPr>
        <b/>
        <sz val="10"/>
        <rFont val="Arial CE"/>
        <charset val="238"/>
      </rPr>
      <t xml:space="preserve">KVĚTINY K ŘEZU, </t>
    </r>
    <r>
      <rPr>
        <sz val="10"/>
        <rFont val="Arial CE"/>
        <charset val="238"/>
      </rPr>
      <t>směs barev, výška 70 cm</t>
    </r>
  </si>
  <si>
    <t>8590396961600</t>
  </si>
  <si>
    <t>GRENADIN</t>
  </si>
  <si>
    <t>dvouleté zahradní karafiáty</t>
  </si>
  <si>
    <t>8590396961808</t>
  </si>
  <si>
    <r>
      <t xml:space="preserve">HVOZDÍK KROPENATÝ </t>
    </r>
    <r>
      <rPr>
        <i/>
        <sz val="12"/>
        <rFont val="Arial CE"/>
        <charset val="238"/>
      </rPr>
      <t>(Dianthus deltoides)</t>
    </r>
  </si>
  <si>
    <t>MAIDEN PINK</t>
  </si>
  <si>
    <t>karmínový, výška 15 cm</t>
  </si>
  <si>
    <t>8590396979001</t>
  </si>
  <si>
    <r>
      <t xml:space="preserve">KEJKLÍŘKA </t>
    </r>
    <r>
      <rPr>
        <i/>
        <sz val="12"/>
        <rFont val="Arial CE"/>
        <charset val="238"/>
      </rPr>
      <t>(Mimulus tigrinus)</t>
    </r>
  </si>
  <si>
    <t>VELKOKVĚTÁ</t>
  </si>
  <si>
    <t>směs barev, výška 25 cm</t>
  </si>
  <si>
    <t>8590396985002</t>
  </si>
  <si>
    <r>
      <t xml:space="preserve">KOHOUTEK CHALCEDONSKÝ </t>
    </r>
    <r>
      <rPr>
        <i/>
        <sz val="12"/>
        <rFont val="Arial CE"/>
        <charset val="238"/>
      </rPr>
      <t>(Lychnis chalcedonica)</t>
    </r>
  </si>
  <si>
    <t>opakovaně kvetoucí selekce, výška 80 cm</t>
  </si>
  <si>
    <t>8590396984807</t>
  </si>
  <si>
    <r>
      <t xml:space="preserve">KOKARDA </t>
    </r>
    <r>
      <rPr>
        <i/>
        <sz val="12"/>
        <rFont val="Arial CE"/>
        <charset val="238"/>
      </rPr>
      <t>(Gaillardia grandiflora)</t>
    </r>
  </si>
  <si>
    <t>ŽLUTOHNĚDÁ</t>
  </si>
  <si>
    <t>velkokvětá s tmavým středem</t>
  </si>
  <si>
    <t>8590396925008</t>
  </si>
  <si>
    <r>
      <t xml:space="preserve">KOPRETINA BÍLÁ </t>
    </r>
    <r>
      <rPr>
        <i/>
        <sz val="12"/>
        <rFont val="Arial CE"/>
        <charset val="238"/>
      </rPr>
      <t>(Leucanthemum maximum)</t>
    </r>
  </si>
  <si>
    <t>SILVER PRINCESS</t>
  </si>
  <si>
    <r>
      <t>MINI</t>
    </r>
    <r>
      <rPr>
        <sz val="10"/>
        <rFont val="Arial CE"/>
        <charset val="238"/>
      </rPr>
      <t>, kompaktní, výška 30 cm</t>
    </r>
  </si>
  <si>
    <t>SHASTA DAISY</t>
  </si>
  <si>
    <t>velkokvětá, výška 100 cm</t>
  </si>
  <si>
    <t>8590396983008</t>
  </si>
  <si>
    <r>
      <t xml:space="preserve">KORTADÉRIE - PAMPOVÁ TRÁVA </t>
    </r>
    <r>
      <rPr>
        <i/>
        <sz val="12"/>
        <rFont val="Arial CE"/>
        <charset val="238"/>
      </rPr>
      <t>(Cortaderia selloana)</t>
    </r>
  </si>
  <si>
    <t>PINK AND WHITE</t>
  </si>
  <si>
    <r>
      <t>DUO</t>
    </r>
    <r>
      <rPr>
        <sz val="10"/>
        <rFont val="Arial CE"/>
        <charset val="238"/>
      </rPr>
      <t>,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>růžová a bílá, výška 100-200 cm</t>
    </r>
  </si>
  <si>
    <r>
      <t xml:space="preserve">KOSTŘAVA MODRÁ </t>
    </r>
    <r>
      <rPr>
        <i/>
        <sz val="12"/>
        <rFont val="Arial CE"/>
        <charset val="238"/>
      </rPr>
      <t>(Festuca cinerea L.)</t>
    </r>
  </si>
  <si>
    <t>VARNA</t>
  </si>
  <si>
    <t>8590396980502</t>
  </si>
  <si>
    <r>
      <t xml:space="preserve">LUPINA MNOHOLISTÁ </t>
    </r>
    <r>
      <rPr>
        <b/>
        <i/>
        <sz val="10"/>
        <rFont val="Arial CE"/>
        <charset val="238"/>
      </rPr>
      <t>(viz též VLČÍ BOB)</t>
    </r>
    <r>
      <rPr>
        <b/>
        <i/>
        <sz val="12"/>
        <rFont val="Arial CE"/>
        <charset val="238"/>
      </rPr>
      <t xml:space="preserve"> </t>
    </r>
    <r>
      <rPr>
        <i/>
        <sz val="12"/>
        <rFont val="Arial CE"/>
        <charset val="238"/>
      </rPr>
      <t>(Lupinus polyphyllus)</t>
    </r>
  </si>
  <si>
    <r>
      <t>PALETA BAREV</t>
    </r>
    <r>
      <rPr>
        <sz val="10"/>
        <rFont val="Arial CE"/>
        <charset val="238"/>
      </rPr>
      <t>, červená, modrá a bílá</t>
    </r>
  </si>
  <si>
    <r>
      <t xml:space="preserve">MACEŠKA ZAHRADNÍ VELKOKVĚTÁ </t>
    </r>
    <r>
      <rPr>
        <i/>
        <sz val="12"/>
        <rFont val="Arial CE"/>
        <charset val="238"/>
      </rPr>
      <t>(Viola x witrockiana)</t>
    </r>
  </si>
  <si>
    <t>CLEAR CRYSTALS</t>
  </si>
  <si>
    <r>
      <t>DUO,</t>
    </r>
    <r>
      <rPr>
        <sz val="10"/>
        <rFont val="Arial CE"/>
        <charset val="238"/>
      </rPr>
      <t xml:space="preserve"> černá a oranžová</t>
    </r>
  </si>
  <si>
    <t>ROCOCO SMĚS</t>
  </si>
  <si>
    <t>zkadeřené květy</t>
  </si>
  <si>
    <t>8590396966407</t>
  </si>
  <si>
    <t>SMĚS S OKEM</t>
  </si>
  <si>
    <t>velkokvětá s okem</t>
  </si>
  <si>
    <t>8590396966506</t>
  </si>
  <si>
    <t>SMĚS BEZ OKA</t>
  </si>
  <si>
    <t>8590396966605</t>
  </si>
  <si>
    <t>MODRÁ S OKEM</t>
  </si>
  <si>
    <t>8590396966704</t>
  </si>
  <si>
    <t>ČERVENÁ S OKEM</t>
  </si>
  <si>
    <t>8590396966803</t>
  </si>
  <si>
    <t>ŽLUTÁ S OKEM</t>
  </si>
  <si>
    <t>8590396966902</t>
  </si>
  <si>
    <t>8590396967008</t>
  </si>
  <si>
    <t>BÍLÁ S OKEM</t>
  </si>
  <si>
    <t>8590396967107</t>
  </si>
  <si>
    <t>MISTRAL S1 ŽLUTO ČERVENÁ</t>
  </si>
  <si>
    <t>žlutočervená</t>
  </si>
  <si>
    <t>8590396968302</t>
  </si>
  <si>
    <t>MISTRAL S1 RŮŽOVÁ S OKEM</t>
  </si>
  <si>
    <t>8590396968401</t>
  </si>
  <si>
    <t>SUPER BEACONSFIELD</t>
  </si>
  <si>
    <t>fialová s bílými křídly</t>
  </si>
  <si>
    <t>8590396968500</t>
  </si>
  <si>
    <t>GLACIER ICE VIOLET WHITE</t>
  </si>
  <si>
    <t>modrofialová s bílou „tváří“</t>
  </si>
  <si>
    <t>8590396968609</t>
  </si>
  <si>
    <r>
      <t xml:space="preserve">MINIVIOLKA </t>
    </r>
    <r>
      <rPr>
        <i/>
        <sz val="12"/>
        <rFont val="Arial CE"/>
        <charset val="238"/>
      </rPr>
      <t>(Viola cornuta hybridy)</t>
    </r>
  </si>
  <si>
    <r>
      <t>JEDLÉ KVĚTY</t>
    </r>
    <r>
      <rPr>
        <sz val="10"/>
        <rFont val="Arial CE"/>
        <charset val="238"/>
      </rPr>
      <t>, fialové a modrožluté květy</t>
    </r>
  </si>
  <si>
    <t>8590396966001</t>
  </si>
  <si>
    <t>9689</t>
  </si>
  <si>
    <t>SORBET YTT</t>
  </si>
  <si>
    <r>
      <t xml:space="preserve">MOCHYNĚ ŽIDOVSKÁ </t>
    </r>
    <r>
      <rPr>
        <i/>
        <sz val="12"/>
        <rFont val="Arial"/>
        <family val="2"/>
        <charset val="238"/>
      </rPr>
      <t>(Physalis alkekengi)</t>
    </r>
  </si>
  <si>
    <t>ORANŽOVÁ</t>
  </si>
  <si>
    <t>8590396987006</t>
  </si>
  <si>
    <r>
      <t xml:space="preserve">MUŠKÁT PÁSKATÝ </t>
    </r>
    <r>
      <rPr>
        <i/>
        <sz val="12"/>
        <rFont val="Arial CE"/>
        <charset val="238"/>
      </rPr>
      <t>(Pelargonium zonale)</t>
    </r>
  </si>
  <si>
    <t>HORIZON RIPPLE RASPBERRY</t>
  </si>
  <si>
    <t>purpurově žíhaný</t>
  </si>
  <si>
    <t>11 s.</t>
  </si>
  <si>
    <t>8590396985903</t>
  </si>
  <si>
    <t>HORIZON STAR F1</t>
  </si>
  <si>
    <t>růžová hvězda v květu</t>
  </si>
  <si>
    <t>8590396986504</t>
  </si>
  <si>
    <t>směs barev, výška 40 cm</t>
  </si>
  <si>
    <t>8590396986108</t>
  </si>
  <si>
    <t>8590396986009</t>
  </si>
  <si>
    <t>BÍLÝ</t>
  </si>
  <si>
    <t>výška 35 cm</t>
  </si>
  <si>
    <t>8590396986306</t>
  </si>
  <si>
    <t>RŮŽOVÝ</t>
  </si>
  <si>
    <t>8590396986405</t>
  </si>
  <si>
    <r>
      <t xml:space="preserve">NÁPRSTNÍK ČERVENÝ </t>
    </r>
    <r>
      <rPr>
        <i/>
        <sz val="12"/>
        <rFont val="Arial CE"/>
        <charset val="238"/>
      </rPr>
      <t>(Digitalis purpurea)</t>
    </r>
  </si>
  <si>
    <t>EXCELSIOR SMĚS</t>
  </si>
  <si>
    <t>velkokvětá směs růžových, fialových a bílých odstínů</t>
  </si>
  <si>
    <t>8590396962508</t>
  </si>
  <si>
    <r>
      <t xml:space="preserve">ORLÍČEK </t>
    </r>
    <r>
      <rPr>
        <i/>
        <sz val="12"/>
        <rFont val="Arial CE"/>
        <charset val="238"/>
      </rPr>
      <t>(Aquilegia x hybrida hort.)</t>
    </r>
  </si>
  <si>
    <t>MAC KANA</t>
  </si>
  <si>
    <t>velkokvětá směs barev, výška 80 cm</t>
  </si>
  <si>
    <t>8590396973603</t>
  </si>
  <si>
    <r>
      <t xml:space="preserve">POMNĚNKA </t>
    </r>
    <r>
      <rPr>
        <i/>
        <sz val="12"/>
        <rFont val="Arial CE"/>
        <charset val="238"/>
      </rPr>
      <t>(Myosotis alpestris)</t>
    </r>
  </si>
  <si>
    <t>MODRÁ</t>
  </si>
  <si>
    <t>drobnokvětá, bohatě kvetoucí</t>
  </si>
  <si>
    <t>8590396964007</t>
  </si>
  <si>
    <t>modré, růžové a bílé květy</t>
  </si>
  <si>
    <t>8590396964106</t>
  </si>
  <si>
    <r>
      <t xml:space="preserve">PROSKURNÍK TOPOLOVKA PLNOKVĚTÝ </t>
    </r>
    <r>
      <rPr>
        <i/>
        <sz val="12"/>
        <rFont val="Arial CE"/>
        <charset val="238"/>
      </rPr>
      <t>(Althea rosea)</t>
    </r>
  </si>
  <si>
    <t>plnokvětá směs sedmi barev</t>
  </si>
  <si>
    <t>8590396960108</t>
  </si>
  <si>
    <r>
      <t xml:space="preserve">PROTĚŽ ALPSKÁ </t>
    </r>
    <r>
      <rPr>
        <i/>
        <sz val="12"/>
        <rFont val="Arial CE"/>
        <charset val="238"/>
      </rPr>
      <t>(Leontopodium alpinum)</t>
    </r>
  </si>
  <si>
    <t>EDELWEISS</t>
  </si>
  <si>
    <t>pro skalky a suché zídky</t>
  </si>
  <si>
    <t>8590396983800</t>
  </si>
  <si>
    <r>
      <t xml:space="preserve">ŘEBŘÍČEK OBECNÝ </t>
    </r>
    <r>
      <rPr>
        <i/>
        <sz val="12"/>
        <rFont val="Arial CE"/>
        <charset val="238"/>
      </rPr>
      <t>(Achillea milefolium)</t>
    </r>
  </si>
  <si>
    <t>SUMMER PASTELS</t>
  </si>
  <si>
    <t>výběrová směs barev, na sušení</t>
  </si>
  <si>
    <t>8590396971609</t>
  </si>
  <si>
    <r>
      <t xml:space="preserve">ŘEBŘÍČEK TUŽEBNÍKOVÝ </t>
    </r>
    <r>
      <rPr>
        <i/>
        <sz val="12"/>
        <rFont val="Arial CE"/>
        <charset val="238"/>
      </rPr>
      <t>(Achillea filipendulina)</t>
    </r>
  </si>
  <si>
    <t>CLOTH OF GOLD</t>
  </si>
  <si>
    <t>žlutý, k sušení</t>
  </si>
  <si>
    <t>8590396971500</t>
  </si>
  <si>
    <r>
      <t xml:space="preserve">SEDMIKRÁSKA CHUDOBKA </t>
    </r>
    <r>
      <rPr>
        <i/>
        <sz val="12"/>
        <rFont val="Arial CE"/>
        <charset val="238"/>
      </rPr>
      <t>(Bellis perenis)</t>
    </r>
  </si>
  <si>
    <t>PLNOKVĚTÁ SMĚS</t>
  </si>
  <si>
    <t>růžové, červené a bílé květy</t>
  </si>
  <si>
    <t>8590396960504</t>
  </si>
  <si>
    <r>
      <t xml:space="preserve">STRAČKA </t>
    </r>
    <r>
      <rPr>
        <i/>
        <sz val="12"/>
        <rFont val="Arial CE"/>
        <charset val="238"/>
      </rPr>
      <t>(Delphinium cultorum)</t>
    </r>
  </si>
  <si>
    <t>PACIFIC SMĚS</t>
  </si>
  <si>
    <t>směs modrých, bílých a růžových odstínů</t>
  </si>
  <si>
    <t>8590396978004</t>
  </si>
  <si>
    <r>
      <t xml:space="preserve">ŠANTA KOČIČÍ </t>
    </r>
    <r>
      <rPr>
        <i/>
        <sz val="12"/>
        <rFont val="Arial CE"/>
        <charset val="238"/>
      </rPr>
      <t>(Nepeta cataria)</t>
    </r>
  </si>
  <si>
    <t>CAT GRASS</t>
  </si>
  <si>
    <t>typické aroma, výška 60 cm</t>
  </si>
  <si>
    <t>8590396985200</t>
  </si>
  <si>
    <r>
      <t xml:space="preserve">TAŘICE SKALNÍ </t>
    </r>
    <r>
      <rPr>
        <i/>
        <sz val="12"/>
        <rFont val="Arial CE"/>
        <charset val="238"/>
      </rPr>
      <t>(Aurinia saxatilis (syn. Alyssum saxatile))</t>
    </r>
  </si>
  <si>
    <t>GOLD CLOUD</t>
  </si>
  <si>
    <t>zlatožlutá, výška 25 cm</t>
  </si>
  <si>
    <t>8590396972606</t>
  </si>
  <si>
    <r>
      <t xml:space="preserve">TAŘIČKA </t>
    </r>
    <r>
      <rPr>
        <i/>
        <sz val="12"/>
        <rFont val="Arial CE"/>
        <charset val="238"/>
      </rPr>
      <t>(Aubrietia hybrida)</t>
    </r>
  </si>
  <si>
    <t>LEICHTLINII</t>
  </si>
  <si>
    <t>karmínové odstíny</t>
  </si>
  <si>
    <t>8590396975102</t>
  </si>
  <si>
    <t>karmínové, fialové a růžové odstíny</t>
  </si>
  <si>
    <t>8590396975003</t>
  </si>
  <si>
    <r>
      <t xml:space="preserve">TŘAPATKA NACHOVÁ </t>
    </r>
    <r>
      <rPr>
        <i/>
        <sz val="12"/>
        <rFont val="Arial CE"/>
        <charset val="238"/>
      </rPr>
      <t>(Echinacea purpurea)</t>
    </r>
  </si>
  <si>
    <t>PARADISO</t>
  </si>
  <si>
    <t>směs botanických druhů a jejich hybridů</t>
  </si>
  <si>
    <t>8590396979902</t>
  </si>
  <si>
    <t>PURPUROVÁ</t>
  </si>
  <si>
    <t>karmínové květy, výška 80 cm</t>
  </si>
  <si>
    <t>8590396980007</t>
  </si>
  <si>
    <r>
      <t xml:space="preserve">VLČÍ BOB </t>
    </r>
    <r>
      <rPr>
        <b/>
        <i/>
        <sz val="10"/>
        <rFont val="Arial CE"/>
        <charset val="238"/>
      </rPr>
      <t xml:space="preserve">(viz též LUPINA MNOHOLISTÁ) </t>
    </r>
    <r>
      <rPr>
        <i/>
        <sz val="12"/>
        <rFont val="Arial CE"/>
        <charset val="238"/>
      </rPr>
      <t>(Lupinus polyphyllus)</t>
    </r>
  </si>
  <si>
    <r>
      <t>PALETA BAREV</t>
    </r>
    <r>
      <rPr>
        <sz val="10"/>
        <rFont val="Arial CE"/>
        <charset val="238"/>
      </rPr>
      <t>,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>červená, modrá a bílá</t>
    </r>
  </si>
  <si>
    <r>
      <t xml:space="preserve">ZVONEK PROSTŘEDNÍ </t>
    </r>
    <r>
      <rPr>
        <i/>
        <sz val="12"/>
        <rFont val="Arial CE"/>
        <charset val="238"/>
      </rPr>
      <t>(Campanula medium)</t>
    </r>
  </si>
  <si>
    <t>CUP AND SAUCERS SMĚS</t>
  </si>
  <si>
    <t>dvojité atraktivní květy, růžové, bílé a modré</t>
  </si>
  <si>
    <t>8590396961006</t>
  </si>
  <si>
    <t>SMĚS PRO OPYLOVAČE</t>
  </si>
  <si>
    <t>Víceletá směs pro opylovače</t>
  </si>
  <si>
    <r>
      <rPr>
        <b/>
        <sz val="10"/>
        <rFont val="Arial CE"/>
        <charset val="238"/>
      </rPr>
      <t>NEKTAR PÁRTY</t>
    </r>
    <r>
      <rPr>
        <sz val="10"/>
        <rFont val="Arial CE"/>
        <charset val="238"/>
      </rPr>
      <t>, 
výška 40-70 cm</t>
    </r>
  </si>
  <si>
    <t>8590396997906</t>
  </si>
  <si>
    <t xml:space="preserve">S M Ě S I - t r v a l k y </t>
  </si>
  <si>
    <t>Směs květin pro skalky</t>
  </si>
  <si>
    <t>podzimní výsadba, výška 15-35 cm</t>
  </si>
  <si>
    <t>8590396995001</t>
  </si>
  <si>
    <t>Směs sukulentů</t>
  </si>
  <si>
    <t>směs sukulentů a kaktusů různých tvarů a velikostí</t>
  </si>
  <si>
    <t>8590396998705</t>
  </si>
  <si>
    <t>Směs vysokých trvalek</t>
  </si>
  <si>
    <t>pro záhony, výška 80-150 cm</t>
  </si>
  <si>
    <t>8590396998903</t>
  </si>
  <si>
    <r>
      <rPr>
        <b/>
        <sz val="10"/>
        <rFont val="Arial CE"/>
        <charset val="238"/>
      </rPr>
      <t xml:space="preserve">KVĚTINOVÝ KOBEREC, 
</t>
    </r>
    <r>
      <rPr>
        <sz val="10"/>
        <rFont val="Arial CE"/>
        <charset val="238"/>
      </rPr>
      <t>mix 16 letniček a 17 trvalek, výška 20-60 cm</t>
    </r>
  </si>
  <si>
    <r>
      <rPr>
        <b/>
        <sz val="10"/>
        <rFont val="Arial CE"/>
        <charset val="238"/>
      </rPr>
      <t xml:space="preserve">KVĚTINOVÝ KOBEREC, 
</t>
    </r>
    <r>
      <rPr>
        <sz val="10"/>
        <rFont val="Arial CE"/>
        <charset val="238"/>
      </rPr>
      <t>mix 10 letniček a 5 trvalek, výška 100 cm</t>
    </r>
  </si>
  <si>
    <t>Květinový koberec 
ZAHRADNÍ SLAVNOST</t>
  </si>
  <si>
    <r>
      <rPr>
        <b/>
        <sz val="10"/>
        <rFont val="Arial CE"/>
        <charset val="238"/>
      </rPr>
      <t xml:space="preserve">KVĚTINOVÝ KOBEREC, 
</t>
    </r>
    <r>
      <rPr>
        <sz val="10"/>
        <rFont val="Arial CE"/>
        <charset val="238"/>
      </rPr>
      <t>mix 12 dvouletek a 21 trvalek, 
výška 30-100 cm</t>
    </r>
  </si>
  <si>
    <t>8590396997807</t>
  </si>
  <si>
    <r>
      <t>NEKTAR PÁRTY</t>
    </r>
    <r>
      <rPr>
        <sz val="10"/>
        <rFont val="Arial CE"/>
        <charset val="238"/>
      </rPr>
      <t>, slunné stanoviště, výška 80 cm</t>
    </r>
  </si>
  <si>
    <r>
      <t>NEKTAR PÁRTY</t>
    </r>
    <r>
      <rPr>
        <sz val="10"/>
        <rFont val="Arial CE"/>
        <charset val="238"/>
      </rPr>
      <t>, slunné stanoviště, výška 100 cm</t>
    </r>
  </si>
  <si>
    <t>M E Z I P LO D I N Y  K  D E Z I N F E K C I  P Ů D Y</t>
  </si>
  <si>
    <t>Druh</t>
  </si>
  <si>
    <t>Popis</t>
  </si>
  <si>
    <t>balené osivo - prodej pouze v originálním balení (nelze rozvažovat)</t>
  </si>
  <si>
    <t>min. odběr
v kg</t>
  </si>
  <si>
    <t>velikost balení
v kg</t>
  </si>
  <si>
    <t>cena
Kč/balení</t>
  </si>
  <si>
    <t>objednávka
ks balení</t>
  </si>
  <si>
    <t>Ředkev olejná</t>
  </si>
  <si>
    <t>proti nádorovitosti košťálovin</t>
  </si>
  <si>
    <t>Lnička setá ZUZANA</t>
  </si>
  <si>
    <t>nenáročná meziplodina s krátkou vegetační dobou</t>
  </si>
  <si>
    <t>Aksamitník rozkladitý GROUND CONTROL</t>
  </si>
  <si>
    <t xml:space="preserve">HOBBY balení této plodiny naleznete i v části KVĚTINY LETNIČKY </t>
  </si>
  <si>
    <t>P R O G R A M  P R O  O P Y L O V A Č E</t>
  </si>
  <si>
    <t>Brutnák lékařský (medonosná plodina)</t>
  </si>
  <si>
    <t>vzrůstná letnička s modrými květy, kvete do zámrazu</t>
  </si>
  <si>
    <t>HOBBY Brutnáku lékařského naleznete i v části AROMATICKÉ A LÉČIVÉ ROSTLINY (kód 5888) a KVĚTINY LETNIČKY (kód 9071)</t>
  </si>
  <si>
    <t>9945-M</t>
  </si>
  <si>
    <t xml:space="preserve">Komonice bílá MEBA </t>
  </si>
  <si>
    <t>vhodná pro opylovače i pro zlepšení půdní struktury, zvyšuje podíl dusíku v půdě</t>
  </si>
  <si>
    <t>Svazenka shloučená FIONA</t>
  </si>
  <si>
    <t>rostlina vhodná pro opylovače i pro zlepšení půdní struktury, vysoce výnosná</t>
  </si>
  <si>
    <t>trvalkový květinový mix, výška 40-70 cm</t>
  </si>
  <si>
    <t>HOBBY balení položek 9949 a 9979 nabízíme v části KVĚTINY LETNIČKY</t>
  </si>
  <si>
    <t>Svazenka vratičolistá (medonosná plodina)</t>
  </si>
  <si>
    <t>HOBBY balení Svazenky vratičolisté nabízíme v části KVĚTINY LETNIČKY pod kódem 9948</t>
  </si>
  <si>
    <t>HOBBY balení směsí pro čmeláky, motýly a včely nabízíme v části KVĚTINY LETNIČKY</t>
  </si>
  <si>
    <t>T R A V N Í  S M Ě S I</t>
  </si>
  <si>
    <t>Parková směs</t>
  </si>
  <si>
    <t>Hřišťová směs</t>
  </si>
  <si>
    <t>Luční směs trvalá</t>
  </si>
  <si>
    <t>Rekreační směs</t>
  </si>
  <si>
    <t>O S T A T N Í  O S I V A</t>
  </si>
  <si>
    <t>obsah
v kg</t>
  </si>
  <si>
    <t>KRMNÁ ŘEPA</t>
  </si>
  <si>
    <t>BUČIANSKÝ ŽLUTÝ VÁLEC (víceklíčková)</t>
  </si>
  <si>
    <t>AJA (žlutá jednoklíčková)</t>
  </si>
  <si>
    <t>Červená víceklíčková</t>
  </si>
  <si>
    <t>MONRO (červená jednoklíčková)</t>
  </si>
  <si>
    <t>JETELE</t>
  </si>
  <si>
    <t>Jetel luční dvojsečný</t>
  </si>
  <si>
    <t>Vojtěška setá</t>
  </si>
  <si>
    <t>SEMENA NA ZELENO</t>
  </si>
  <si>
    <t>Luskoobilní směska (hrách, peluška, oves)</t>
  </si>
  <si>
    <t>Směs hořčice + řepka</t>
  </si>
  <si>
    <t>Hořčice bílá - merkantil</t>
  </si>
  <si>
    <t>K U K U Ř I C E   K R M N Á   (Z R N O V Á)</t>
  </si>
  <si>
    <t>Kukuřice ZE PRENDA F1  (FAO 250)</t>
  </si>
  <si>
    <t>velmi raný hybrid vhodný na zrno a siláž</t>
  </si>
  <si>
    <t>Kukuřice ZE SLOVAKIA F1 (FAO 350)</t>
  </si>
  <si>
    <t>poloraný hybrid vhodný na zrno a siláž</t>
  </si>
  <si>
    <t>Cena celkem sloupec G</t>
  </si>
  <si>
    <t>Cena celkem sloupec L</t>
  </si>
  <si>
    <t>Cena celkem sloupec Q</t>
  </si>
  <si>
    <t>Cena celkem sloupec V</t>
  </si>
  <si>
    <r>
      <t>NEKTAR PÁRTY</t>
    </r>
    <r>
      <rPr>
        <sz val="10"/>
        <rFont val="Arial"/>
        <family val="2"/>
        <charset val="238"/>
      </rPr>
      <t>, slunné stanoviště, výška 80 cm</t>
    </r>
  </si>
  <si>
    <r>
      <t>NEKTAR PÁRTY</t>
    </r>
    <r>
      <rPr>
        <sz val="10"/>
        <rFont val="Arial"/>
        <family val="2"/>
        <charset val="238"/>
      </rPr>
      <t>, slunné stanoviště, výška 100 cm</t>
    </r>
  </si>
  <si>
    <t>Druh textilie</t>
  </si>
  <si>
    <t>DPH</t>
  </si>
  <si>
    <t>8950-00</t>
  </si>
  <si>
    <t>Netkaná textilie 1,6 x 5 m, bílá</t>
  </si>
  <si>
    <t>8952-02</t>
  </si>
  <si>
    <t>Netkaná textilie 1,6 x 10 m, bílá</t>
  </si>
  <si>
    <t>8950-01</t>
  </si>
  <si>
    <t>Netkaná textilie 1,6 x 5 m, černá</t>
  </si>
  <si>
    <t>8952-01</t>
  </si>
  <si>
    <t>Netkaná textilie 1,6 x 10 m, černá</t>
  </si>
  <si>
    <t>STOJANY</t>
  </si>
  <si>
    <t>Stojan</t>
  </si>
  <si>
    <t>A. kostra stojanu</t>
  </si>
  <si>
    <t>(2 nohy cca 180 cm, 4 kolečka)</t>
  </si>
  <si>
    <t>B. síť na sáčky „SEMO“ 36 eurozávěsů (4 x 9 háky)</t>
  </si>
  <si>
    <t>(pro jednostranný stojan jsou potřeba 2 sítě)</t>
  </si>
  <si>
    <t>8903-06</t>
  </si>
  <si>
    <t>C. síť na hrachy 7 háků</t>
  </si>
  <si>
    <t>(pro jednostranný stojan je potřeba 1 síť)</t>
  </si>
  <si>
    <r>
      <t xml:space="preserve">Možné kombinace pro </t>
    </r>
    <r>
      <rPr>
        <b/>
        <sz val="10"/>
        <rFont val="Arial CE"/>
        <charset val="238"/>
      </rPr>
      <t xml:space="preserve"> jednostranný </t>
    </r>
    <r>
      <rPr>
        <sz val="10"/>
        <rFont val="Arial CE"/>
        <charset val="238"/>
      </rPr>
      <t>stojan</t>
    </r>
    <r>
      <rPr>
        <b/>
        <sz val="10"/>
        <rFont val="Arial CE"/>
        <charset val="238"/>
      </rPr>
      <t xml:space="preserve">:  </t>
    </r>
    <r>
      <rPr>
        <sz val="10"/>
        <rFont val="Arial CE"/>
        <charset val="238"/>
      </rPr>
      <t xml:space="preserve">  
kostra A + 2 x síť na sáčky B
kostra A + 2 x síť na sáčky B + síť na hrachy C
Stojany lze kombinovat i pro  </t>
    </r>
    <r>
      <rPr>
        <b/>
        <sz val="10"/>
        <rFont val="Arial CE"/>
        <charset val="238"/>
      </rPr>
      <t>oboustranné</t>
    </r>
    <r>
      <rPr>
        <sz val="10"/>
        <rFont val="Arial CE"/>
        <charset val="238"/>
      </rPr>
      <t xml:space="preserve"> použití.
Samostatně lze síť na sáčky B zavěsit na zeď.</t>
    </r>
  </si>
  <si>
    <t>PUBLIKACE</t>
  </si>
  <si>
    <t>Název</t>
  </si>
  <si>
    <t>8962-00</t>
  </si>
  <si>
    <r>
      <t xml:space="preserve">LUŠTĚNINY A LUSKOVÉ ZELENINY V LIDSKÉ VÝŽIVĚ - KUCHAŘKA
autoři: Ing. Miroslav Houba, CSc., Prof. Ing. Jana Dostálová, CSc.   </t>
    </r>
    <r>
      <rPr>
        <sz val="10"/>
        <rFont val="Arial CE"/>
        <charset val="238"/>
      </rPr>
      <t>Kniha je určena těm, kdo rádi konzumují zeleninu a luštěniny a chtějí se o nich více dozvědět. Hlavní součástí publikace jsou kuchařské předpisy a kulinářská doporučení na dané téma. Najdete tu přes dvě stovky pokrmů nejen z domácí kuchyně, ale také ze sousedních zemí, i ze zemí exotických.</t>
    </r>
    <r>
      <rPr>
        <b/>
        <sz val="10"/>
        <rFont val="Arial CE"/>
        <charset val="238"/>
      </rPr>
      <t xml:space="preserve">
</t>
    </r>
  </si>
  <si>
    <t>15 % DPH</t>
  </si>
  <si>
    <t>8930-00</t>
  </si>
  <si>
    <r>
      <t xml:space="preserve">DVD (Školení zahrádkářů)
Přednáší: Ing. Ivana Hasalová, Ing. Ivo Kotrle, Ing. Jan Prášil, Ing. Karel Zavadil
</t>
    </r>
    <r>
      <rPr>
        <sz val="10"/>
        <rFont val="Arial CE"/>
        <charset val="238"/>
      </rPr>
      <t>Obsahuje soubor přednášek na téma: plodová zelenina, listová zelenina, hrách, fazol, léčivé a aromatické rostliny, cibule a česnek.</t>
    </r>
  </si>
  <si>
    <t>8998-K3</t>
  </si>
  <si>
    <t>Stolní kalendář „Zahrádkářův rok 2023“</t>
  </si>
  <si>
    <t>RAŠELINOVÉ TABLETY</t>
  </si>
  <si>
    <t>Druh, průměr</t>
  </si>
  <si>
    <t>7109-05</t>
  </si>
  <si>
    <t xml:space="preserve">Jiffy - Rašelinová tableta Ø 33mm </t>
  </si>
  <si>
    <t>7109-06</t>
  </si>
  <si>
    <t xml:space="preserve">Jiffy - Rašelinová tableta Ø 41mm </t>
  </si>
  <si>
    <t>Cena celkem sloupec H</t>
  </si>
  <si>
    <r>
      <rPr>
        <b/>
        <sz val="10"/>
        <rFont val="Arial CE"/>
        <charset val="238"/>
      </rPr>
      <t>Výše slevy</t>
    </r>
    <r>
      <rPr>
        <sz val="10"/>
        <rFont val="Arial CE"/>
        <charset val="238"/>
      </rPr>
      <t xml:space="preserve"> (pro správný výpočet musíte vyplnit vaši přiznanou slevu v procentech dle smlouvy)</t>
    </r>
  </si>
  <si>
    <r>
      <rPr>
        <b/>
        <sz val="10"/>
        <rFont val="Arial CE"/>
        <charset val="238"/>
      </rPr>
      <t>Celková cena po slevě</t>
    </r>
    <r>
      <rPr>
        <sz val="10"/>
        <rFont val="Arial CE"/>
        <charset val="238"/>
      </rPr>
      <t xml:space="preserve">
(pokud nevyplníte slevu ve sloupci C, bude celková cena před slevou)</t>
    </r>
  </si>
  <si>
    <t>zahradnické balení</t>
  </si>
  <si>
    <t>volně vážené osivo</t>
  </si>
  <si>
    <t>ostatní osiva</t>
  </si>
  <si>
    <t>ostatní sortiment</t>
  </si>
  <si>
    <t>S DPH 15%</t>
  </si>
  <si>
    <t>Český
název</t>
  </si>
  <si>
    <t>Latinský
název</t>
  </si>
  <si>
    <t>cenová
skupina</t>
  </si>
  <si>
    <t>Aksamitník mexický</t>
  </si>
  <si>
    <t>Tagetes lucida</t>
  </si>
  <si>
    <t>Anýz</t>
  </si>
  <si>
    <t>Pimpinella anisum</t>
  </si>
  <si>
    <t>náročný na teplo</t>
  </si>
  <si>
    <t>8590396590206</t>
  </si>
  <si>
    <t>Bazalka svatá THULSI</t>
  </si>
  <si>
    <t>Ocimum sanktum</t>
  </si>
  <si>
    <t>zelená, antioxidační účinky</t>
  </si>
  <si>
    <t>Bazalka CINAMONETTE</t>
  </si>
  <si>
    <t>Ocimum basilicum</t>
  </si>
  <si>
    <t>zelená, skořicová</t>
  </si>
  <si>
    <t>8590396590404</t>
  </si>
  <si>
    <t>5905</t>
  </si>
  <si>
    <t>Bazalka COMPAKT</t>
  </si>
  <si>
    <t>zelená, kompaktní</t>
  </si>
  <si>
    <t>8590396590503</t>
  </si>
  <si>
    <t>5906</t>
  </si>
  <si>
    <t>Bazalka DARK GREEN</t>
  </si>
  <si>
    <t>tmavě zelená</t>
  </si>
  <si>
    <t>8590396590602</t>
  </si>
  <si>
    <t xml:space="preserve">Bazalka POKEMON </t>
  </si>
  <si>
    <t>5908</t>
  </si>
  <si>
    <t>Bazalka LETTUCE LEAF</t>
  </si>
  <si>
    <t>zelená, salátová, typ Tuscan</t>
  </si>
  <si>
    <t>8590396590800</t>
  </si>
  <si>
    <t>5909</t>
  </si>
  <si>
    <t>Bazalka LIME</t>
  </si>
  <si>
    <t>zelená, citronová</t>
  </si>
  <si>
    <t>8590396590909</t>
  </si>
  <si>
    <t>Bazalka MAMMOLO GENOVESE</t>
  </si>
  <si>
    <t>5894</t>
  </si>
  <si>
    <t>Bazalka MÁNES</t>
  </si>
  <si>
    <t>zelená, kompaktní, drobnolistá, do nádob</t>
  </si>
  <si>
    <t>8590396589408</t>
  </si>
  <si>
    <t>5907</t>
  </si>
  <si>
    <t>Bazalka PURPLE OPAAL</t>
  </si>
  <si>
    <t>8590396590701</t>
  </si>
  <si>
    <t>5898</t>
  </si>
  <si>
    <t>Bazalka PURPLE RUFFLES</t>
  </si>
  <si>
    <t>červená, zkadeřená</t>
  </si>
  <si>
    <t>8590396589804</t>
  </si>
  <si>
    <t>5899</t>
  </si>
  <si>
    <t>Bazalka RED RUBIN</t>
  </si>
  <si>
    <t>8590396589903</t>
  </si>
  <si>
    <t>Bazalka PURPLE BALL</t>
  </si>
  <si>
    <t>Bazalka SIAM QUEEN</t>
  </si>
  <si>
    <t>zelená, balkonová</t>
  </si>
  <si>
    <t>8590396590305</t>
  </si>
  <si>
    <t>Bazalka SMĚS</t>
  </si>
  <si>
    <t>směs drobnolisté, širokolisté a červené bazalky</t>
  </si>
  <si>
    <t>8590396589101</t>
  </si>
  <si>
    <t>Brutnák lékařský</t>
  </si>
  <si>
    <t>Borago officinalis</t>
  </si>
  <si>
    <t>blankytně modré květy</t>
  </si>
  <si>
    <t>8590396596901</t>
  </si>
  <si>
    <t>Citronová tráva</t>
  </si>
  <si>
    <t>Cymbopogon flexuosus</t>
  </si>
  <si>
    <t>šedozelené tenké listy, do nádob</t>
  </si>
  <si>
    <t>5912</t>
  </si>
  <si>
    <t>Divizna ZLATA</t>
  </si>
  <si>
    <t>Verbascum densiflorum</t>
  </si>
  <si>
    <t>jasně žlutá</t>
  </si>
  <si>
    <t>8590396591203</t>
  </si>
  <si>
    <t>Dobromysl (Oregano)</t>
  </si>
  <si>
    <t>Origanum vulgare</t>
  </si>
  <si>
    <t>„vytrvalá majoránka“</t>
  </si>
  <si>
    <t>8590396591005</t>
  </si>
  <si>
    <t xml:space="preserve">Fenykl </t>
  </si>
  <si>
    <t>Foeniculum vulgare</t>
  </si>
  <si>
    <t>pro semeno, na čaje</t>
  </si>
  <si>
    <t>8590396591500</t>
  </si>
  <si>
    <t>Heřmánek</t>
  </si>
  <si>
    <t>Matricaria recutitta</t>
  </si>
  <si>
    <t>kosmetické využití</t>
  </si>
  <si>
    <t>8590396591708</t>
  </si>
  <si>
    <t>Jablečník</t>
  </si>
  <si>
    <t>Marrubium vulgare</t>
  </si>
  <si>
    <t>výška 50-60 cm</t>
  </si>
  <si>
    <t>Jitrocel kopinatý</t>
  </si>
  <si>
    <t>Plantago lanceolata</t>
  </si>
  <si>
    <t>léčivý</t>
  </si>
  <si>
    <t>Kerblík COMMUN</t>
  </si>
  <si>
    <t>Anthriscus cerefolium</t>
  </si>
  <si>
    <t>na ochucování pokrmů</t>
  </si>
  <si>
    <t>8590396592002</t>
  </si>
  <si>
    <t>Anethum graveolens</t>
  </si>
  <si>
    <t>velký výnos zelené hmoty</t>
  </si>
  <si>
    <t>8590396592408</t>
  </si>
  <si>
    <t>Koriandr AROMA</t>
  </si>
  <si>
    <t>Coriandrum sativum</t>
  </si>
  <si>
    <t>8590396592507</t>
  </si>
  <si>
    <t>Levandule PROVENCE</t>
  </si>
  <si>
    <t>Levandula officinalis</t>
  </si>
  <si>
    <t>8590396592804</t>
  </si>
  <si>
    <t>Levandule MUNSTEAD BLUE</t>
  </si>
  <si>
    <t>kompaktní</t>
  </si>
  <si>
    <t>8590396592903</t>
  </si>
  <si>
    <t>Libeček</t>
  </si>
  <si>
    <t>Levisticum officinale</t>
  </si>
  <si>
    <t>léčivý i na ochucování pokrmů</t>
  </si>
  <si>
    <t>8590396593009</t>
  </si>
  <si>
    <t>Majoránka</t>
  </si>
  <si>
    <t>Majorana hortensis</t>
  </si>
  <si>
    <t>kompaktní, silně aromatická</t>
  </si>
  <si>
    <t>8590396593405</t>
  </si>
  <si>
    <t xml:space="preserve">Máta </t>
  </si>
  <si>
    <t>Mentha sp.</t>
  </si>
  <si>
    <t>nenáročná na pěstování</t>
  </si>
  <si>
    <t>500 s.</t>
  </si>
  <si>
    <t>8590396593504</t>
  </si>
  <si>
    <t>Máta klasnatá</t>
  </si>
  <si>
    <t>Mentha spicata</t>
  </si>
  <si>
    <t>protizánětlivé účinky, na vaření</t>
  </si>
  <si>
    <t>8590396593603</t>
  </si>
  <si>
    <t>5937</t>
  </si>
  <si>
    <t>Mateřídouška</t>
  </si>
  <si>
    <t>Thymus serpyllum</t>
  </si>
  <si>
    <t>8590396593702</t>
  </si>
  <si>
    <t>5940</t>
  </si>
  <si>
    <t>Meduňka CITRA</t>
  </si>
  <si>
    <t>Melissa officinalis</t>
  </si>
  <si>
    <t>zklidňující účinky</t>
  </si>
  <si>
    <t>8590396594006</t>
  </si>
  <si>
    <t>5942</t>
  </si>
  <si>
    <t>Měsíček lékařský</t>
  </si>
  <si>
    <t>Calendula officinalis</t>
  </si>
  <si>
    <t>léčivý, potravinářské i kosmetické využití</t>
  </si>
  <si>
    <t>8590396594204</t>
  </si>
  <si>
    <t>5944</t>
  </si>
  <si>
    <t>Ostropestřec MARIÁNSKÝ</t>
  </si>
  <si>
    <t>Silybum marianum</t>
  </si>
  <si>
    <t>bodlákovitý, výška 50-100 cm</t>
  </si>
  <si>
    <t>8590396594402</t>
  </si>
  <si>
    <t>Pelyněk</t>
  </si>
  <si>
    <t>Artemisia dracunculus</t>
  </si>
  <si>
    <t>koření „Estragon“</t>
  </si>
  <si>
    <t>8590396594501</t>
  </si>
  <si>
    <t>Proskurník topolovka</t>
  </si>
  <si>
    <t>Althea rosea</t>
  </si>
  <si>
    <t>Rozmarýn</t>
  </si>
  <si>
    <t>Rosmarinus officinalis</t>
  </si>
  <si>
    <t>do nádob, uklidňující účinky</t>
  </si>
  <si>
    <t>8590396594808</t>
  </si>
  <si>
    <t>5911</t>
  </si>
  <si>
    <t>Řecké oregano</t>
  </si>
  <si>
    <t>Origanum heracleoticum</t>
  </si>
  <si>
    <t>na skalky i suché zídky, aromatické</t>
  </si>
  <si>
    <t>8590396591104</t>
  </si>
  <si>
    <t>Saturejka (letnička)</t>
  </si>
  <si>
    <t>Satureja hortensis</t>
  </si>
  <si>
    <t>léčivá i na ochucování pokrmů</t>
  </si>
  <si>
    <t>8590396595003</t>
  </si>
  <si>
    <t>Saturejka MONTANA (trvalka)</t>
  </si>
  <si>
    <t>Satureja montana</t>
  </si>
  <si>
    <t>8590396595201</t>
  </si>
  <si>
    <t>Stévie sladká COMPACT SWEET</t>
  </si>
  <si>
    <t>Stevia rebaudiana</t>
  </si>
  <si>
    <t>Šalvěj</t>
  </si>
  <si>
    <t>Salvia officinalis</t>
  </si>
  <si>
    <t>protizánětlivé a dezinfekční účinky</t>
  </si>
  <si>
    <t>8590396595508</t>
  </si>
  <si>
    <t>Třapatka nachová ECHINACEA</t>
  </si>
  <si>
    <t>Echinacea purpurea</t>
  </si>
  <si>
    <t>léčivá, výška 80 cm, purpurové květy</t>
  </si>
  <si>
    <t>8590396591302</t>
  </si>
  <si>
    <t>Třezalka tečkovaná</t>
  </si>
  <si>
    <t>Hypericum perforatum</t>
  </si>
  <si>
    <t>Tymián</t>
  </si>
  <si>
    <t>Thymus vulgaris</t>
  </si>
  <si>
    <t>na trávení i na ochucování pokrmů</t>
  </si>
  <si>
    <t>8590396596000</t>
  </si>
  <si>
    <t>Vrbovka</t>
  </si>
  <si>
    <t>Epilobium parviflorum</t>
  </si>
  <si>
    <t>Yzop</t>
  </si>
  <si>
    <t>Hyssopus officinalis</t>
  </si>
  <si>
    <t>antiseptické účinky</t>
  </si>
  <si>
    <t>8590396596505</t>
  </si>
  <si>
    <t xml:space="preserve">Směs koření </t>
  </si>
  <si>
    <t>směs vybraných koření</t>
  </si>
  <si>
    <t>8590396597502</t>
  </si>
  <si>
    <t>K O L E K C E - sezona 22-23</t>
  </si>
  <si>
    <t>CZ_2022_23</t>
  </si>
  <si>
    <t>B I O   O S I V A  -  u r č e n o   p r o   e k o l o g i c k é   z e mě d ě l s t v í - sezona 22-23</t>
  </si>
  <si>
    <t>Z E L E N I N A - sezona 22-23</t>
  </si>
  <si>
    <t>L É Č I V É   A   A R O M A T I C K É   R O S T L I N Y - sezona 22-23</t>
  </si>
  <si>
    <t>K V Ě T I N Y   -   L E T N I Č K Y - sezona 22-23</t>
  </si>
  <si>
    <t>K V Ě T I N Y   -   D V O U L E T K Y  A  T R V A L K Y - sezona 22-23</t>
  </si>
  <si>
    <t>NETKANÉ TEXTILIE - sezona 22-23</t>
  </si>
  <si>
    <t>TENTO LIST SLOUŽÍ PRO POTŘEBY VLOŽENÍ OBJEDNÁVKY, JE UZAMČENÝ, NIC DO NĚJ NELZE VEPISOVAT!</t>
  </si>
  <si>
    <t>sáčky</t>
  </si>
  <si>
    <t>zahr. bal.</t>
  </si>
  <si>
    <t>VV</t>
  </si>
  <si>
    <t>zelenina</t>
  </si>
  <si>
    <t>počet</t>
  </si>
  <si>
    <t>množství</t>
  </si>
  <si>
    <t>bylinky</t>
  </si>
  <si>
    <t>květiny letničky</t>
  </si>
  <si>
    <t>květiny trvalky</t>
  </si>
  <si>
    <t>BIO</t>
  </si>
  <si>
    <t xml:space="preserve">kolekce </t>
  </si>
  <si>
    <t>POZOR, TENTO LIST</t>
  </si>
  <si>
    <t>SE NEIMPORTUJE!!</t>
  </si>
  <si>
    <t>celkem</t>
  </si>
  <si>
    <t>Gramáž</t>
  </si>
  <si>
    <t>ZB</t>
  </si>
  <si>
    <t>Celkem</t>
  </si>
  <si>
    <t>0403W Celer NEON - PELETY</t>
  </si>
  <si>
    <t>1081H Hrách AVOLA</t>
  </si>
  <si>
    <t>250g</t>
  </si>
  <si>
    <t>1004H Hrách OSKAR</t>
  </si>
  <si>
    <t>1010H Hrách GLORIOSA</t>
  </si>
  <si>
    <t>1041S Hrách RADOVAN</t>
  </si>
  <si>
    <t>20g</t>
  </si>
  <si>
    <t>1072H Hrách CEDRIK</t>
  </si>
  <si>
    <t>1715S Kukuřice AFRODITA F1</t>
  </si>
  <si>
    <t>40g</t>
  </si>
  <si>
    <t>2902W Pór BYSTRÍN F1 - PELETY</t>
  </si>
  <si>
    <t>3701W Salát KAMENEX - PELETY</t>
  </si>
  <si>
    <t>3837W Salát ČERVÁNEK - PELETY</t>
  </si>
  <si>
    <t>3831W Salát MERKURION - PELETY</t>
  </si>
  <si>
    <t>3885W Salát BATAVUS - PELETY</t>
  </si>
  <si>
    <t>3855W Salát MAXIMO - PELETY</t>
  </si>
  <si>
    <t>3891W Salát GELBUS - PELETY</t>
  </si>
  <si>
    <t>3863W Salát DUBAGOLD - PELETY</t>
  </si>
  <si>
    <t>3867W Salát ZLATAVA - PELETY</t>
  </si>
  <si>
    <t>3871W Salát DARK RODEN - PELETY</t>
  </si>
  <si>
    <t>REKAPITULACE OBJEDNÁVKY rekapitulace_objednavky (2022/2023)</t>
  </si>
  <si>
    <r>
      <t>ASIE</t>
    </r>
    <r>
      <rPr>
        <sz val="10"/>
        <rFont val="Arial"/>
        <family val="2"/>
        <charset val="238"/>
      </rPr>
      <t>, úzký list, na saláty</t>
    </r>
  </si>
  <si>
    <r>
      <t>ASIE</t>
    </r>
    <r>
      <rPr>
        <sz val="10"/>
        <rFont val="Arial"/>
        <family val="2"/>
        <charset val="238"/>
      </rPr>
      <t>, stříhané listy, na saláty</t>
    </r>
  </si>
  <si>
    <r>
      <t>ASIE</t>
    </r>
    <r>
      <rPr>
        <sz val="10"/>
        <rFont val="Arial"/>
        <family val="2"/>
        <charset val="238"/>
      </rPr>
      <t>, zelená a červená, na saláty</t>
    </r>
  </si>
  <si>
    <r>
      <t>BROKOLICE</t>
    </r>
    <r>
      <rPr>
        <i/>
        <sz val="12"/>
        <rFont val="Arial"/>
        <family val="2"/>
        <charset val="238"/>
      </rPr>
      <t xml:space="preserve"> - osivo ošetřeno proti chorobám</t>
    </r>
  </si>
  <si>
    <r>
      <t xml:space="preserve">pro </t>
    </r>
    <r>
      <rPr>
        <b/>
        <sz val="10"/>
        <rFont val="Arial"/>
        <family val="2"/>
        <charset val="238"/>
      </rPr>
      <t>celoroční</t>
    </r>
    <r>
      <rPr>
        <sz val="10"/>
        <rFont val="Arial"/>
        <family val="2"/>
        <charset val="238"/>
      </rPr>
      <t xml:space="preserve"> pěstování</t>
    </r>
  </si>
  <si>
    <r>
      <t>MAXI</t>
    </r>
    <r>
      <rPr>
        <sz val="10"/>
        <rFont val="Arial"/>
        <family val="2"/>
        <charset val="238"/>
      </rPr>
      <t>, bílá, obří</t>
    </r>
  </si>
  <si>
    <r>
      <t>DUO</t>
    </r>
    <r>
      <rPr>
        <sz val="10"/>
        <rFont val="Arial"/>
        <family val="2"/>
        <charset val="238"/>
      </rPr>
      <t>,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žlutá + červená, sklizeň na zeleno</t>
    </r>
  </si>
  <si>
    <t>zimní, velmi raná, celoročně pro nať, sečka</t>
  </si>
  <si>
    <r>
      <t>zimní, raná, celoročně pro nať, sečka
(osivo nabízíme i v</t>
    </r>
    <r>
      <rPr>
        <b/>
        <sz val="10"/>
        <rFont val="Arial"/>
        <family val="2"/>
        <charset val="238"/>
      </rPr>
      <t xml:space="preserve"> BIO</t>
    </r>
    <r>
      <rPr>
        <sz val="10"/>
        <rFont val="Arial"/>
        <family val="2"/>
        <charset val="238"/>
      </rPr>
      <t xml:space="preserve"> kvalitě)</t>
    </r>
  </si>
  <si>
    <r>
      <t>RACIO</t>
    </r>
    <r>
      <rPr>
        <sz val="10"/>
        <rFont val="Arial"/>
        <family val="2"/>
        <charset val="238"/>
      </rPr>
      <t xml:space="preserve">, raná, jednoletá </t>
    </r>
  </si>
  <si>
    <r>
      <t xml:space="preserve">CUKROVKA </t>
    </r>
    <r>
      <rPr>
        <i/>
        <sz val="12"/>
        <rFont val="Arial"/>
        <family val="2"/>
        <charset val="238"/>
      </rPr>
      <t>- osivo ošetřeno proti chorobám</t>
    </r>
  </si>
  <si>
    <r>
      <t xml:space="preserve">40 </t>
    </r>
    <r>
      <rPr>
        <sz val="8"/>
        <rFont val="Arial"/>
        <family val="2"/>
        <charset val="238"/>
      </rPr>
      <t>pel.</t>
    </r>
  </si>
  <si>
    <r>
      <t>puková</t>
    </r>
    <r>
      <rPr>
        <sz val="9"/>
        <rFont val="Arial"/>
        <family val="2"/>
        <charset val="238"/>
      </rPr>
      <t xml:space="preserve"> </t>
    </r>
  </si>
  <si>
    <r>
      <t xml:space="preserve">ČÍNSKÉ ZELÍ </t>
    </r>
    <r>
      <rPr>
        <i/>
        <sz val="12"/>
        <rFont val="Arial"/>
        <family val="2"/>
        <charset val="238"/>
      </rPr>
      <t>- osivo ošetřeno proti chorobám</t>
    </r>
  </si>
  <si>
    <r>
      <t>ASIE</t>
    </r>
    <r>
      <rPr>
        <sz val="10"/>
        <rFont val="Arial"/>
        <family val="2"/>
        <charset val="238"/>
      </rPr>
      <t>, typ PAK-CHOY</t>
    </r>
  </si>
  <si>
    <r>
      <t>PRO MLSNÉ JAZÝČKY</t>
    </r>
    <r>
      <rPr>
        <sz val="10"/>
        <rFont val="Arial"/>
        <family val="2"/>
        <charset val="238"/>
      </rPr>
      <t>,
zelenoluský, na čerstvé lusky</t>
    </r>
  </si>
  <si>
    <r>
      <t>PRO MLSNÉ JAZÝČKY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zelenoluský, na čerstvé lusky</t>
    </r>
  </si>
  <si>
    <r>
      <t>PRO MLSNÉ JAZÝČKY</t>
    </r>
    <r>
      <rPr>
        <sz val="10"/>
        <rFont val="Arial"/>
        <family val="2"/>
        <charset val="238"/>
      </rPr>
      <t>, středně zelený, 
na čerstvé lusky, extra jemný</t>
    </r>
  </si>
  <si>
    <r>
      <t>PALETA BAREV</t>
    </r>
    <r>
      <rPr>
        <sz val="10"/>
        <rFont val="Arial"/>
        <family val="2"/>
        <charset val="238"/>
      </rPr>
      <t>, 
na čerstvé lusky, žluté + zelené +fialové</t>
    </r>
  </si>
  <si>
    <r>
      <t>FAZOL PNOUCÍ</t>
    </r>
    <r>
      <rPr>
        <i/>
        <sz val="12"/>
        <rFont val="Arial"/>
        <family val="2"/>
        <charset val="238"/>
      </rPr>
      <t xml:space="preserve"> </t>
    </r>
  </si>
  <si>
    <r>
      <t>OSKAR</t>
    </r>
    <r>
      <rPr>
        <vertAlign val="superscript"/>
        <sz val="10"/>
        <rFont val="Arial"/>
        <family val="2"/>
        <charset val="238"/>
      </rPr>
      <t>®</t>
    </r>
  </si>
  <si>
    <r>
      <t>NEJ</t>
    </r>
    <r>
      <rPr>
        <sz val="10"/>
        <rFont val="Arial"/>
        <family val="2"/>
        <charset val="238"/>
      </rPr>
      <t>, velmi raný, velkozrnný</t>
    </r>
  </si>
  <si>
    <r>
      <t>PRO MLSNÉ JAZÝČKY</t>
    </r>
    <r>
      <rPr>
        <sz val="10"/>
        <rFont val="Arial"/>
        <family val="2"/>
        <charset val="238"/>
      </rPr>
      <t>,  
poloraný, drobnozrnný</t>
    </r>
  </si>
  <si>
    <r>
      <rPr>
        <b/>
        <sz val="10"/>
        <rFont val="Arial"/>
        <family val="2"/>
        <charset val="238"/>
      </rPr>
      <t>MAXI</t>
    </r>
    <r>
      <rPr>
        <sz val="10"/>
        <rFont val="Arial"/>
        <family val="2"/>
        <charset val="238"/>
      </rPr>
      <t>, tyčkový, pozdní, velkozrnný</t>
    </r>
  </si>
  <si>
    <r>
      <t>MAXI</t>
    </r>
    <r>
      <rPr>
        <sz val="10"/>
        <rFont val="Arial"/>
        <family val="2"/>
        <charset val="238"/>
      </rPr>
      <t>, pro konzum celých lusků, tyčkový</t>
    </r>
  </si>
  <si>
    <r>
      <t>PRO MLSNÉ JAZÝČKY</t>
    </r>
    <r>
      <rPr>
        <sz val="10"/>
        <rFont val="Arial"/>
        <family val="2"/>
        <charset val="238"/>
      </rPr>
      <t>,</t>
    </r>
    <r>
      <rPr>
        <b/>
        <sz val="10"/>
        <rFont val="Arial"/>
        <family val="2"/>
        <charset val="238"/>
      </rPr>
      <t xml:space="preserve"> 
</t>
    </r>
    <r>
      <rPr>
        <sz val="10"/>
        <rFont val="Arial"/>
        <family val="2"/>
        <charset val="238"/>
      </rPr>
      <t>převislý, velkoplodý</t>
    </r>
  </si>
  <si>
    <r>
      <t>PRO MLSNÉ JAZÝČKY</t>
    </r>
    <r>
      <rPr>
        <sz val="10"/>
        <rFont val="Arial"/>
        <family val="2"/>
        <charset val="238"/>
      </rPr>
      <t>, 
velkoplodý, aromatická chuť</t>
    </r>
  </si>
  <si>
    <r>
      <t>PRO MLSNÉ JAZÝČKY</t>
    </r>
    <r>
      <rPr>
        <sz val="10"/>
        <rFont val="Arial"/>
        <family val="2"/>
        <charset val="238"/>
      </rPr>
      <t>, velkoplodý</t>
    </r>
  </si>
  <si>
    <r>
      <t>PRO MLSNÉ JAZÝČKY</t>
    </r>
    <r>
      <rPr>
        <sz val="10"/>
        <rFont val="Arial"/>
        <family val="2"/>
        <charset val="238"/>
      </rPr>
      <t>,</t>
    </r>
    <r>
      <rPr>
        <b/>
        <sz val="10"/>
        <rFont val="Arial"/>
        <family val="2"/>
        <charset val="238"/>
      </rPr>
      <t xml:space="preserve"> 
</t>
    </r>
    <r>
      <rPr>
        <sz val="10"/>
        <rFont val="Arial"/>
        <family val="2"/>
        <charset val="238"/>
      </rPr>
      <t xml:space="preserve">velkoplodý, stáleplodící </t>
    </r>
  </si>
  <si>
    <r>
      <t>KADEŘÁVEK</t>
    </r>
    <r>
      <rPr>
        <i/>
        <sz val="12"/>
        <rFont val="Arial"/>
        <family val="2"/>
        <charset val="238"/>
      </rPr>
      <t xml:space="preserve"> - osivo ošetřeno proti chorobám</t>
    </r>
  </si>
  <si>
    <r>
      <t>DUO</t>
    </r>
    <r>
      <rPr>
        <sz val="10"/>
        <rFont val="Arial"/>
        <family val="2"/>
        <charset val="238"/>
      </rPr>
      <t>,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zelený + červený</t>
    </r>
  </si>
  <si>
    <r>
      <t>KAPUSTA HLÁVKOVÁ</t>
    </r>
    <r>
      <rPr>
        <i/>
        <sz val="12"/>
        <rFont val="Arial"/>
        <family val="2"/>
        <charset val="238"/>
      </rPr>
      <t xml:space="preserve"> - osivo ošetřeno proti chorobám</t>
    </r>
  </si>
  <si>
    <r>
      <t xml:space="preserve">pozdní (osivo nabízíme i v </t>
    </r>
    <r>
      <rPr>
        <b/>
        <sz val="10"/>
        <rFont val="Arial"/>
        <family val="2"/>
        <charset val="238"/>
      </rPr>
      <t xml:space="preserve">BIO </t>
    </r>
    <r>
      <rPr>
        <sz val="10"/>
        <rFont val="Arial"/>
        <family val="2"/>
        <charset val="238"/>
      </rPr>
      <t>kvalitě)</t>
    </r>
  </si>
  <si>
    <r>
      <t>KAPUSTA RŮŽIČKOVÁ</t>
    </r>
    <r>
      <rPr>
        <i/>
        <sz val="12"/>
        <rFont val="Arial"/>
        <family val="2"/>
        <charset val="238"/>
      </rPr>
      <t xml:space="preserve"> - osivo ošetřeno proti chorobám </t>
    </r>
  </si>
  <si>
    <r>
      <t>KAPUSTA KRMNÁ</t>
    </r>
    <r>
      <rPr>
        <i/>
        <sz val="12"/>
        <rFont val="Arial"/>
        <family val="2"/>
        <charset val="238"/>
      </rPr>
      <t xml:space="preserve"> - osivo ošetřeno proti chorobám</t>
    </r>
  </si>
  <si>
    <r>
      <t xml:space="preserve">KEDLUBEN </t>
    </r>
    <r>
      <rPr>
        <i/>
        <sz val="12"/>
        <rFont val="Arial"/>
        <family val="2"/>
        <charset val="238"/>
      </rPr>
      <t>- osivo ošetřeno proti chorobám</t>
    </r>
  </si>
  <si>
    <r>
      <rPr>
        <b/>
        <sz val="10"/>
        <rFont val="Arial"/>
        <family val="2"/>
        <charset val="238"/>
      </rPr>
      <t>MINI</t>
    </r>
    <r>
      <rPr>
        <sz val="10"/>
        <rFont val="Arial"/>
        <family val="2"/>
        <charset val="238"/>
      </rPr>
      <t>, kompaktní, pro truhlíky a nádoby</t>
    </r>
  </si>
  <si>
    <r>
      <t>HANÁK</t>
    </r>
    <r>
      <rPr>
        <vertAlign val="superscript"/>
        <sz val="10"/>
        <rFont val="Arial"/>
        <family val="2"/>
        <charset val="238"/>
      </rPr>
      <t>®</t>
    </r>
  </si>
  <si>
    <r>
      <t>MAXI</t>
    </r>
    <r>
      <rPr>
        <sz val="10"/>
        <rFont val="Arial"/>
        <family val="2"/>
        <charset val="238"/>
      </rPr>
      <t>, vysoký výnos zelené hmoty</t>
    </r>
  </si>
  <si>
    <r>
      <t xml:space="preserve">KUKUŘICE CUKROVÁ </t>
    </r>
    <r>
      <rPr>
        <i/>
        <sz val="12"/>
        <rFont val="Arial"/>
        <family val="2"/>
        <charset val="238"/>
      </rPr>
      <t>- osivo ošetřeno proti chorobám</t>
    </r>
  </si>
  <si>
    <r>
      <t>PRO MLSNÉ JAZÝČKY</t>
    </r>
    <r>
      <rPr>
        <sz val="10"/>
        <rFont val="Arial"/>
        <family val="2"/>
        <charset val="238"/>
      </rPr>
      <t>, 
velmi raná, supersladká</t>
    </r>
  </si>
  <si>
    <r>
      <t>PRO MLSNÉ JAZÝČKY</t>
    </r>
    <r>
      <rPr>
        <sz val="10"/>
        <rFont val="Arial"/>
        <family val="2"/>
        <charset val="238"/>
      </rPr>
      <t>, velmi raná, supersladká, dvoubarevná, bílá a žlutá zrna</t>
    </r>
  </si>
  <si>
    <r>
      <t>PRO MLSNÉ JAZÝČKY</t>
    </r>
    <r>
      <rPr>
        <sz val="10"/>
        <rFont val="Arial"/>
        <family val="2"/>
        <charset val="238"/>
      </rPr>
      <t>, raná, supersladká</t>
    </r>
  </si>
  <si>
    <r>
      <t xml:space="preserve">KUKUŘICE PUKANCOVÁ </t>
    </r>
    <r>
      <rPr>
        <i/>
        <sz val="12"/>
        <rFont val="Arial"/>
        <family val="2"/>
        <charset val="238"/>
      </rPr>
      <t>- osivo ošetřeno proti chorobám</t>
    </r>
  </si>
  <si>
    <r>
      <t>KVĚTÁK -</t>
    </r>
    <r>
      <rPr>
        <i/>
        <sz val="12"/>
        <rFont val="Arial"/>
        <family val="2"/>
        <charset val="238"/>
      </rPr>
      <t xml:space="preserve"> osivo ošetřeno proti chorobám </t>
    </r>
  </si>
  <si>
    <r>
      <t>PALETA BAREV</t>
    </r>
    <r>
      <rPr>
        <sz val="10"/>
        <rFont val="Arial"/>
        <family val="2"/>
        <charset val="238"/>
      </rPr>
      <t>,
bílý, světle fialový, černofialový</t>
    </r>
  </si>
  <si>
    <r>
      <t>KURIOZITY</t>
    </r>
    <r>
      <rPr>
        <sz val="10"/>
        <rFont val="Arial"/>
        <family val="2"/>
        <charset val="238"/>
      </rPr>
      <t>, Lufa cylindrica L.</t>
    </r>
  </si>
  <si>
    <r>
      <t>RACIO</t>
    </r>
    <r>
      <rPr>
        <sz val="10"/>
        <rFont val="Arial"/>
        <family val="2"/>
        <charset val="238"/>
      </rPr>
      <t>, pro potravinářské využití, bělosemenný, oříšková chuť</t>
    </r>
  </si>
  <si>
    <r>
      <t>RACIO</t>
    </r>
    <r>
      <rPr>
        <sz val="10"/>
        <rFont val="Arial"/>
        <family val="2"/>
        <charset val="238"/>
      </rPr>
      <t xml:space="preserve">, modrosemenný </t>
    </r>
  </si>
  <si>
    <r>
      <rPr>
        <b/>
        <sz val="10"/>
        <rFont val="Arial"/>
        <family val="2"/>
        <charset val="238"/>
      </rPr>
      <t>PALETA BAREV</t>
    </r>
    <r>
      <rPr>
        <sz val="10"/>
        <rFont val="Arial"/>
        <family val="2"/>
        <charset val="238"/>
      </rPr>
      <t>, pravidelný sběr listů,
zelený list, bílý, žlutý a červený řapík</t>
    </r>
  </si>
  <si>
    <r>
      <rPr>
        <b/>
        <sz val="10"/>
        <rFont val="Arial"/>
        <family val="2"/>
        <charset val="238"/>
      </rPr>
      <t>ROUBUJ S NÁMI</t>
    </r>
    <r>
      <rPr>
        <sz val="10"/>
        <rFont val="Arial"/>
        <family val="2"/>
        <charset val="238"/>
      </rPr>
      <t>, 
podnož k roubování okurek a melounů</t>
    </r>
  </si>
  <si>
    <r>
      <t xml:space="preserve">ROUBUJ S NÁMI, plastové </t>
    </r>
    <r>
      <rPr>
        <sz val="10"/>
        <rFont val="Arial"/>
        <family val="2"/>
        <charset val="238"/>
      </rPr>
      <t>klipsy pro okurky a melouny</t>
    </r>
  </si>
  <si>
    <r>
      <t xml:space="preserve">Pokud máte zájem o větší balení klipsů, kontaktujte prosím obchodní oddělení na tel. čísle </t>
    </r>
    <r>
      <rPr>
        <b/>
        <sz val="10"/>
        <rFont val="Arial"/>
        <family val="2"/>
        <charset val="238"/>
      </rPr>
      <t>582 301 900-903</t>
    </r>
    <r>
      <rPr>
        <sz val="10"/>
        <rFont val="Arial"/>
        <family val="2"/>
        <charset val="238"/>
      </rPr>
      <t xml:space="preserve"> nebo na e-mailu: </t>
    </r>
    <r>
      <rPr>
        <b/>
        <sz val="10"/>
        <rFont val="Arial"/>
        <family val="2"/>
        <charset val="238"/>
      </rPr>
      <t>obchod@semo.cz</t>
    </r>
  </si>
  <si>
    <r>
      <t>ROUBUJ S NÁMI, silikonové</t>
    </r>
    <r>
      <rPr>
        <sz val="10"/>
        <rFont val="Arial"/>
        <family val="2"/>
        <charset val="238"/>
      </rPr>
      <t xml:space="preserve"> klipsy pro okurky a melouny</t>
    </r>
  </si>
  <si>
    <r>
      <t xml:space="preserve">MRKEV </t>
    </r>
    <r>
      <rPr>
        <i/>
        <sz val="12"/>
        <rFont val="Arial"/>
        <family val="2"/>
        <charset val="238"/>
      </rPr>
      <t>- osivo ošetřeno proti chorobám</t>
    </r>
  </si>
  <si>
    <r>
      <t xml:space="preserve">raná, karotka (osivo nabízíme i v </t>
    </r>
    <r>
      <rPr>
        <b/>
        <sz val="10"/>
        <rFont val="Arial"/>
        <family val="2"/>
        <charset val="238"/>
      </rPr>
      <t>BIO</t>
    </r>
    <r>
      <rPr>
        <sz val="10"/>
        <rFont val="Arial"/>
        <family val="2"/>
        <charset val="238"/>
      </rPr>
      <t xml:space="preserve"> kvalitě)</t>
    </r>
  </si>
  <si>
    <r>
      <t>MAXI</t>
    </r>
    <r>
      <rPr>
        <sz val="10"/>
        <rFont val="Arial"/>
        <family val="2"/>
        <charset val="238"/>
      </rPr>
      <t>,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pozdní, skladovatelná</t>
    </r>
  </si>
  <si>
    <r>
      <rPr>
        <b/>
        <sz val="10"/>
        <rFont val="Arial"/>
        <family val="2"/>
        <charset val="238"/>
      </rPr>
      <t>ROUBUJ S NÁMI</t>
    </r>
    <r>
      <rPr>
        <sz val="10"/>
        <rFont val="Arial"/>
        <family val="2"/>
        <charset val="238"/>
      </rPr>
      <t xml:space="preserve">, 
</t>
    </r>
    <r>
      <rPr>
        <b/>
        <sz val="10"/>
        <rFont val="Arial"/>
        <family val="2"/>
        <charset val="238"/>
      </rPr>
      <t>podnož</t>
    </r>
    <r>
      <rPr>
        <sz val="10"/>
        <rFont val="Arial"/>
        <family val="2"/>
        <charset val="238"/>
      </rPr>
      <t xml:space="preserve"> k roubování okurek</t>
    </r>
  </si>
  <si>
    <r>
      <rPr>
        <b/>
        <sz val="10"/>
        <rFont val="Arial"/>
        <family val="2"/>
        <charset val="238"/>
      </rPr>
      <t>ROUBUJ S NÁMI</t>
    </r>
    <r>
      <rPr>
        <sz val="10"/>
        <rFont val="Arial"/>
        <family val="2"/>
        <charset val="238"/>
      </rPr>
      <t xml:space="preserve">, 
</t>
    </r>
    <r>
      <rPr>
        <b/>
        <sz val="10"/>
        <rFont val="Arial"/>
        <family val="2"/>
        <charset val="238"/>
      </rPr>
      <t>podnož</t>
    </r>
    <r>
      <rPr>
        <sz val="10"/>
        <rFont val="Arial"/>
        <family val="2"/>
        <charset val="238"/>
      </rPr>
      <t xml:space="preserve"> k roubování okurek a melounů</t>
    </r>
  </si>
  <si>
    <r>
      <t>ROUBUJ S NÁMI, plastové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klipsy</t>
    </r>
    <r>
      <rPr>
        <sz val="10"/>
        <rFont val="Arial"/>
        <family val="2"/>
        <charset val="238"/>
      </rPr>
      <t xml:space="preserve"> pro okurky a melouny</t>
    </r>
  </si>
  <si>
    <r>
      <t>ROUBUJ S NÁMI, silikonové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klipsy</t>
    </r>
    <r>
      <rPr>
        <sz val="10"/>
        <rFont val="Arial"/>
        <family val="2"/>
        <charset val="238"/>
      </rPr>
      <t xml:space="preserve"> pro okurky a melouny</t>
    </r>
  </si>
  <si>
    <r>
      <t>OKURKA NAKLÁDAČKA</t>
    </r>
    <r>
      <rPr>
        <i/>
        <sz val="12"/>
        <rFont val="Arial"/>
        <family val="2"/>
        <charset val="238"/>
      </rPr>
      <t xml:space="preserve"> - osivo ošetřeno proti chorobám</t>
    </r>
  </si>
  <si>
    <r>
      <t>NEJ</t>
    </r>
    <r>
      <rPr>
        <sz val="10"/>
        <rFont val="Arial"/>
        <family val="2"/>
        <charset val="238"/>
      </rPr>
      <t>, hustoostná, velmi raná</t>
    </r>
  </si>
  <si>
    <r>
      <rPr>
        <b/>
        <sz val="10"/>
        <rFont val="Arial"/>
        <family val="2"/>
        <charset val="238"/>
      </rPr>
      <t xml:space="preserve">DO NÁDOB, </t>
    </r>
    <r>
      <rPr>
        <sz val="10"/>
        <rFont val="Arial"/>
        <family val="2"/>
        <charset val="238"/>
      </rPr>
      <t>hruboostná, partenokarpická, dlouhé plody, do truhlíků a kontejnerů</t>
    </r>
  </si>
  <si>
    <r>
      <t>OKURKA SALÁTOVÁ</t>
    </r>
    <r>
      <rPr>
        <i/>
        <sz val="12"/>
        <rFont val="Arial"/>
        <family val="2"/>
        <charset val="238"/>
      </rPr>
      <t xml:space="preserve"> - osivo ošetřeno proti chorobám</t>
    </r>
  </si>
  <si>
    <r>
      <t>OKURKA SALÁTOVÁ „HADOVKA“</t>
    </r>
    <r>
      <rPr>
        <i/>
        <sz val="12"/>
        <rFont val="Arial"/>
        <family val="2"/>
        <charset val="238"/>
      </rPr>
      <t xml:space="preserve"> - osivo ošetřeno proti chorobám</t>
    </r>
  </si>
  <si>
    <r>
      <t>PRO MLSNÉ JAZÝČKY</t>
    </r>
    <r>
      <rPr>
        <sz val="10"/>
        <rFont val="Arial"/>
        <family val="2"/>
        <charset val="238"/>
      </rPr>
      <t>, pro skleníky i fóliové kryty, 15-17 cm</t>
    </r>
  </si>
  <si>
    <r>
      <t>NEJ</t>
    </r>
    <r>
      <rPr>
        <sz val="10"/>
        <rFont val="Arial"/>
        <family val="2"/>
        <charset val="238"/>
      </rPr>
      <t>, pro skleníky i fóliové kryty, 15-17 cm</t>
    </r>
  </si>
  <si>
    <r>
      <rPr>
        <b/>
        <sz val="10"/>
        <rFont val="Arial"/>
        <family val="2"/>
        <charset val="238"/>
      </rPr>
      <t>PRO MLSNÉ JAZÝČKY</t>
    </r>
    <r>
      <rPr>
        <sz val="10"/>
        <rFont val="Arial"/>
        <family val="2"/>
        <charset val="238"/>
      </rPr>
      <t>, 
pro skleníky i fóliové kryty, 15-17 cm</t>
    </r>
  </si>
  <si>
    <r>
      <t>NEJ</t>
    </r>
    <r>
      <rPr>
        <sz val="10"/>
        <rFont val="Arial"/>
        <family val="2"/>
        <charset val="238"/>
      </rPr>
      <t>, pro skleníky, 25-30 cm</t>
    </r>
  </si>
  <si>
    <r>
      <t>NEJ</t>
    </r>
    <r>
      <rPr>
        <sz val="10"/>
        <rFont val="Arial"/>
        <family val="2"/>
        <charset val="238"/>
      </rPr>
      <t>, pro skleníky, 35-40 cm</t>
    </r>
  </si>
  <si>
    <r>
      <t>MAXI</t>
    </r>
    <r>
      <rPr>
        <sz val="10"/>
        <rFont val="Arial"/>
        <family val="2"/>
        <charset val="238"/>
      </rPr>
      <t>, pro skleníky, 40-50 cm</t>
    </r>
  </si>
  <si>
    <r>
      <t xml:space="preserve">ROUBUJ S NÁMI, </t>
    </r>
    <r>
      <rPr>
        <sz val="10"/>
        <rFont val="Arial"/>
        <family val="2"/>
        <charset val="238"/>
      </rPr>
      <t>podnož</t>
    </r>
  </si>
  <si>
    <r>
      <t xml:space="preserve">Pokud máte zájem o větší balení osiva nebo klipsů, kontaktujte prosím obchodní oddělení na tel. čísle </t>
    </r>
    <r>
      <rPr>
        <b/>
        <sz val="10"/>
        <rFont val="Arial"/>
        <family val="2"/>
        <charset val="238"/>
      </rPr>
      <t>582 301 900-903</t>
    </r>
    <r>
      <rPr>
        <sz val="10"/>
        <rFont val="Arial"/>
        <family val="2"/>
        <charset val="238"/>
      </rPr>
      <t xml:space="preserve"> nebo na e-mailu: </t>
    </r>
    <r>
      <rPr>
        <b/>
        <sz val="10"/>
        <rFont val="Arial"/>
        <family val="2"/>
        <charset val="238"/>
      </rPr>
      <t>obchod@semo.cz</t>
    </r>
  </si>
  <si>
    <r>
      <t>ROUBUJ S NÁMI, silikonové</t>
    </r>
    <r>
      <rPr>
        <sz val="10"/>
        <rFont val="Arial"/>
        <family val="2"/>
        <charset val="238"/>
      </rPr>
      <t xml:space="preserve"> klipsy pro papriky a rajčata</t>
    </r>
  </si>
  <si>
    <r>
      <t>MAXI</t>
    </r>
    <r>
      <rPr>
        <sz val="10"/>
        <rFont val="Arial"/>
        <family val="2"/>
        <charset val="238"/>
      </rPr>
      <t>, pro rychlení, červená, LAMYO typ, vylepšený SAMURAI F1</t>
    </r>
  </si>
  <si>
    <r>
      <t>MAXI</t>
    </r>
    <r>
      <rPr>
        <sz val="10"/>
        <rFont val="Arial"/>
        <family val="2"/>
        <charset val="238"/>
      </rPr>
      <t>, pro rychlení, žlutá, LAMYO typ</t>
    </r>
  </si>
  <si>
    <r>
      <t>NEJ</t>
    </r>
    <r>
      <rPr>
        <sz val="10"/>
        <rFont val="Arial"/>
        <family val="2"/>
        <charset val="238"/>
      </rPr>
      <t>, pro rychlení i pole, smetanově bílá, jehlanec</t>
    </r>
  </si>
  <si>
    <r>
      <t>HAMÍK</t>
    </r>
    <r>
      <rPr>
        <vertAlign val="superscript"/>
        <sz val="10"/>
        <rFont val="Arial"/>
        <family val="2"/>
        <charset val="238"/>
      </rPr>
      <t>®</t>
    </r>
  </si>
  <si>
    <r>
      <t>PRO MLSNÉ JAZÝČKY</t>
    </r>
    <r>
      <rPr>
        <sz val="10"/>
        <rFont val="Arial"/>
        <family val="2"/>
        <charset val="238"/>
      </rPr>
      <t>, pro rychlení i pole, oranžová, tupý jehlanec, lahůdková</t>
    </r>
  </si>
  <si>
    <r>
      <t>MINI</t>
    </r>
    <r>
      <rPr>
        <sz val="10"/>
        <rFont val="Arial"/>
        <family val="2"/>
        <charset val="238"/>
      </rPr>
      <t>, pro rychlení i pole, oranžová, tupý jehlanec, lahůdková</t>
    </r>
  </si>
  <si>
    <r>
      <rPr>
        <b/>
        <sz val="10"/>
        <rFont val="Arial"/>
        <family val="2"/>
        <charset val="238"/>
      </rPr>
      <t xml:space="preserve">PRO MLSNÉ JAZÝČKY, </t>
    </r>
    <r>
      <rPr>
        <sz val="10"/>
        <rFont val="Arial"/>
        <family val="2"/>
        <charset val="238"/>
      </rPr>
      <t>pro rychlení i pole, smetanově bílá, jablíčková</t>
    </r>
  </si>
  <si>
    <r>
      <t xml:space="preserve">nepatrně pálivá, </t>
    </r>
    <r>
      <rPr>
        <b/>
        <sz val="10"/>
        <rFont val="Arial"/>
        <family val="2"/>
        <charset val="238"/>
      </rPr>
      <t>SHU 500</t>
    </r>
    <r>
      <rPr>
        <sz val="10"/>
        <rFont val="Arial"/>
        <family val="2"/>
        <charset val="238"/>
      </rPr>
      <t>, krátký smetanový jehlanec</t>
    </r>
  </si>
  <si>
    <r>
      <t xml:space="preserve">nepatrně pálivá, </t>
    </r>
    <r>
      <rPr>
        <b/>
        <sz val="10"/>
        <rFont val="Arial"/>
        <family val="2"/>
        <charset val="238"/>
      </rPr>
      <t>SHU 650</t>
    </r>
    <r>
      <rPr>
        <sz val="10"/>
        <rFont val="Arial"/>
        <family val="2"/>
        <charset val="238"/>
      </rPr>
      <t xml:space="preserve">, pro rychlení i pole, světle zelená, dlouhý jehlanec </t>
    </r>
  </si>
  <si>
    <r>
      <t xml:space="preserve">nepatrně pálivá, </t>
    </r>
    <r>
      <rPr>
        <b/>
        <sz val="10"/>
        <rFont val="Arial"/>
        <family val="2"/>
        <charset val="238"/>
      </rPr>
      <t>SHU 700</t>
    </r>
    <r>
      <rPr>
        <sz val="10"/>
        <rFont val="Arial"/>
        <family val="2"/>
        <charset val="238"/>
      </rPr>
      <t>, 
pro rychlení, světle zelená, jehlanec</t>
    </r>
  </si>
  <si>
    <r>
      <t xml:space="preserve">mírně pálivá, </t>
    </r>
    <r>
      <rPr>
        <b/>
        <sz val="10"/>
        <rFont val="Arial"/>
        <family val="2"/>
        <charset val="238"/>
      </rPr>
      <t>SHU 1 000</t>
    </r>
    <r>
      <rPr>
        <sz val="10"/>
        <rFont val="Arial"/>
        <family val="2"/>
        <charset val="238"/>
      </rPr>
      <t xml:space="preserve">, pro rychlení i pole, červená, dlouhý jehlanec </t>
    </r>
  </si>
  <si>
    <r>
      <t xml:space="preserve">středně pálivá, </t>
    </r>
    <r>
      <rPr>
        <b/>
        <sz val="10"/>
        <rFont val="Arial"/>
        <family val="2"/>
        <charset val="238"/>
      </rPr>
      <t>SHU 2 000</t>
    </r>
    <r>
      <rPr>
        <sz val="10"/>
        <rFont val="Arial"/>
        <family val="2"/>
        <charset val="238"/>
      </rPr>
      <t>, 
pro rychlení i pole, červená, jablíčková</t>
    </r>
  </si>
  <si>
    <r>
      <t xml:space="preserve">středně pálivá, </t>
    </r>
    <r>
      <rPr>
        <b/>
        <sz val="10"/>
        <rFont val="Arial"/>
        <family val="2"/>
        <charset val="238"/>
      </rPr>
      <t>SHU 2 500</t>
    </r>
    <r>
      <rPr>
        <sz val="10"/>
        <rFont val="Arial"/>
        <family val="2"/>
        <charset val="238"/>
      </rPr>
      <t>, pro rychlení i pole, smetanově bílá, jablíčková</t>
    </r>
  </si>
  <si>
    <r>
      <t xml:space="preserve">silně pálivá, </t>
    </r>
    <r>
      <rPr>
        <b/>
        <sz val="10"/>
        <rFont val="Arial"/>
        <family val="2"/>
        <charset val="238"/>
      </rPr>
      <t>SHU 10 000</t>
    </r>
    <r>
      <rPr>
        <sz val="10"/>
        <rFont val="Arial"/>
        <family val="2"/>
        <charset val="238"/>
      </rPr>
      <t>, 
pro rychlení i pole, typ JALAPEŇO, červená</t>
    </r>
  </si>
  <si>
    <r>
      <t xml:space="preserve">silně pálivá, </t>
    </r>
    <r>
      <rPr>
        <b/>
        <sz val="10"/>
        <rFont val="Arial"/>
        <family val="2"/>
        <charset val="238"/>
      </rPr>
      <t>SHU 12 000</t>
    </r>
    <r>
      <rPr>
        <sz val="10"/>
        <rFont val="Arial"/>
        <family val="2"/>
        <charset val="238"/>
      </rPr>
      <t>, pro rychlení i pole, ze světle zelené do červené</t>
    </r>
  </si>
  <si>
    <r>
      <t xml:space="preserve">silně pálivá, </t>
    </r>
    <r>
      <rPr>
        <b/>
        <sz val="10"/>
        <rFont val="Arial"/>
        <family val="2"/>
        <charset val="238"/>
      </rPr>
      <t>SHU 25 000</t>
    </r>
    <r>
      <rPr>
        <sz val="10"/>
        <rFont val="Arial"/>
        <family val="2"/>
        <charset val="238"/>
      </rPr>
      <t>, 
pro pole, oranžová, třešňová</t>
    </r>
  </si>
  <si>
    <r>
      <t xml:space="preserve">silně pálivá, </t>
    </r>
    <r>
      <rPr>
        <b/>
        <sz val="10"/>
        <rFont val="Arial"/>
        <family val="2"/>
        <charset val="238"/>
      </rPr>
      <t>SHU 30 000</t>
    </r>
    <r>
      <rPr>
        <sz val="10"/>
        <rFont val="Arial"/>
        <family val="2"/>
        <charset val="238"/>
      </rPr>
      <t>, 
pro pole, červená, třešňová</t>
    </r>
  </si>
  <si>
    <r>
      <t>MINI</t>
    </r>
    <r>
      <rPr>
        <sz val="10"/>
        <rFont val="Arial"/>
        <family val="2"/>
        <charset val="238"/>
      </rPr>
      <t xml:space="preserve">, silně pálivá, </t>
    </r>
    <r>
      <rPr>
        <b/>
        <sz val="10"/>
        <rFont val="Arial"/>
        <family val="2"/>
        <charset val="238"/>
      </rPr>
      <t>SHU 40 000</t>
    </r>
    <r>
      <rPr>
        <sz val="10"/>
        <rFont val="Arial"/>
        <family val="2"/>
        <charset val="238"/>
      </rPr>
      <t>, okrasná</t>
    </r>
  </si>
  <si>
    <r>
      <t xml:space="preserve">silně pálivá, </t>
    </r>
    <r>
      <rPr>
        <b/>
        <sz val="10"/>
        <rFont val="Arial"/>
        <family val="2"/>
        <charset val="238"/>
      </rPr>
      <t>SHU 35 000</t>
    </r>
    <r>
      <rPr>
        <sz val="10"/>
        <rFont val="Arial"/>
        <family val="2"/>
        <charset val="238"/>
      </rPr>
      <t>, 
chili, pro rychlení i pole, červená</t>
    </r>
  </si>
  <si>
    <r>
      <t xml:space="preserve">silně pálivá, </t>
    </r>
    <r>
      <rPr>
        <b/>
        <sz val="10"/>
        <rFont val="Arial"/>
        <family val="2"/>
        <charset val="238"/>
      </rPr>
      <t>SHU 50 000</t>
    </r>
    <r>
      <rPr>
        <sz val="10"/>
        <rFont val="Arial"/>
        <family val="2"/>
        <charset val="238"/>
      </rPr>
      <t>, 
chili, pro rychlení i pole, oranžová</t>
    </r>
  </si>
  <si>
    <r>
      <t xml:space="preserve">silně pálivá, </t>
    </r>
    <r>
      <rPr>
        <b/>
        <sz val="10"/>
        <rFont val="Arial"/>
        <family val="2"/>
        <charset val="238"/>
      </rPr>
      <t>SHU 55 000</t>
    </r>
    <r>
      <rPr>
        <sz val="10"/>
        <rFont val="Arial"/>
        <family val="2"/>
        <charset val="238"/>
      </rPr>
      <t>, 
chili, pro rychlení i pole, žlutá</t>
    </r>
  </si>
  <si>
    <r>
      <t>PALETA BAREV</t>
    </r>
    <r>
      <rPr>
        <sz val="10"/>
        <rFont val="Arial"/>
        <family val="2"/>
        <charset val="238"/>
      </rPr>
      <t xml:space="preserve">, silně pálivá, </t>
    </r>
    <r>
      <rPr>
        <b/>
        <sz val="10"/>
        <rFont val="Arial"/>
        <family val="2"/>
        <charset val="238"/>
      </rPr>
      <t>SHU 50 000</t>
    </r>
    <r>
      <rPr>
        <sz val="10"/>
        <rFont val="Arial"/>
        <family val="2"/>
        <charset val="238"/>
      </rPr>
      <t>,
chili, pro rychlení i pole,
červená + oranžová + žlutá</t>
    </r>
  </si>
  <si>
    <r>
      <t xml:space="preserve">velmi silně pálivá, </t>
    </r>
    <r>
      <rPr>
        <b/>
        <sz val="10"/>
        <rFont val="Arial"/>
        <family val="2"/>
        <charset val="238"/>
      </rPr>
      <t>SHU 120 000</t>
    </r>
    <r>
      <rPr>
        <sz val="10"/>
        <rFont val="Arial"/>
        <family val="2"/>
        <charset val="238"/>
      </rPr>
      <t>, červené drobné plody s tvarem patisonů</t>
    </r>
  </si>
  <si>
    <r>
      <t xml:space="preserve">velmi silně pálivá, </t>
    </r>
    <r>
      <rPr>
        <b/>
        <sz val="10"/>
        <rFont val="Arial"/>
        <family val="2"/>
        <charset val="238"/>
      </rPr>
      <t>SHU 300 000</t>
    </r>
    <r>
      <rPr>
        <sz val="10"/>
        <rFont val="Arial"/>
        <family val="2"/>
        <charset val="238"/>
      </rPr>
      <t>, červená</t>
    </r>
  </si>
  <si>
    <r>
      <t xml:space="preserve">velmi silně pálivá, </t>
    </r>
    <r>
      <rPr>
        <b/>
        <sz val="10"/>
        <rFont val="Arial"/>
        <family val="2"/>
        <charset val="238"/>
      </rPr>
      <t>SHU 400 000</t>
    </r>
    <r>
      <rPr>
        <sz val="10"/>
        <rFont val="Arial"/>
        <family val="2"/>
        <charset val="238"/>
      </rPr>
      <t>, 
smetanově bílá</t>
    </r>
  </si>
  <si>
    <r>
      <t xml:space="preserve">velmi silně pálivá, </t>
    </r>
    <r>
      <rPr>
        <b/>
        <sz val="10"/>
        <rFont val="Arial"/>
        <family val="2"/>
        <charset val="238"/>
      </rPr>
      <t>SHU 450 000</t>
    </r>
    <r>
      <rPr>
        <sz val="10"/>
        <rFont val="Arial"/>
        <family val="2"/>
        <charset val="238"/>
      </rPr>
      <t>, hnědá</t>
    </r>
  </si>
  <si>
    <r>
      <t xml:space="preserve">velmi silně pálivá, </t>
    </r>
    <r>
      <rPr>
        <b/>
        <sz val="10"/>
        <rFont val="Arial"/>
        <family val="2"/>
        <charset val="238"/>
      </rPr>
      <t>SHU 500 000</t>
    </r>
    <r>
      <rPr>
        <sz val="10"/>
        <rFont val="Arial"/>
        <family val="2"/>
        <charset val="238"/>
      </rPr>
      <t>, žlutá</t>
    </r>
  </si>
  <si>
    <r>
      <t xml:space="preserve">velmi silně pálivá, </t>
    </r>
    <r>
      <rPr>
        <b/>
        <sz val="10"/>
        <rFont val="Arial"/>
        <family val="2"/>
        <charset val="238"/>
      </rPr>
      <t>SHU 600 000</t>
    </r>
    <r>
      <rPr>
        <sz val="10"/>
        <rFont val="Arial"/>
        <family val="2"/>
        <charset val="238"/>
      </rPr>
      <t>, oranžová</t>
    </r>
  </si>
  <si>
    <r>
      <t xml:space="preserve">velmi silně pálivá, </t>
    </r>
    <r>
      <rPr>
        <b/>
        <sz val="10"/>
        <rFont val="Arial"/>
        <family val="2"/>
        <charset val="238"/>
      </rPr>
      <t>SHU 800 000</t>
    </r>
    <r>
      <rPr>
        <sz val="10"/>
        <rFont val="Arial"/>
        <family val="2"/>
        <charset val="238"/>
      </rPr>
      <t>, žlutá</t>
    </r>
  </si>
  <si>
    <r>
      <t xml:space="preserve">extrémně silně pálivá, 
</t>
    </r>
    <r>
      <rPr>
        <b/>
        <sz val="10"/>
        <rFont val="Arial"/>
        <family val="2"/>
        <charset val="238"/>
      </rPr>
      <t>SHU 1 050 000</t>
    </r>
    <r>
      <rPr>
        <sz val="10"/>
        <rFont val="Arial"/>
        <family val="2"/>
        <charset val="238"/>
      </rPr>
      <t>, červená</t>
    </r>
  </si>
  <si>
    <r>
      <t xml:space="preserve">extrémně silně pálivá, 
</t>
    </r>
    <r>
      <rPr>
        <b/>
        <sz val="10"/>
        <rFont val="Arial"/>
        <family val="2"/>
        <charset val="238"/>
      </rPr>
      <t>SHU 1 050 000</t>
    </r>
    <r>
      <rPr>
        <sz val="10"/>
        <rFont val="Arial"/>
        <family val="2"/>
        <charset val="238"/>
      </rPr>
      <t>, oranžová</t>
    </r>
  </si>
  <si>
    <r>
      <t xml:space="preserve">extrémně silně pálivá, 
</t>
    </r>
    <r>
      <rPr>
        <b/>
        <sz val="10"/>
        <rFont val="Arial"/>
        <family val="2"/>
        <charset val="238"/>
      </rPr>
      <t>SHU 1 050 000</t>
    </r>
    <r>
      <rPr>
        <sz val="10"/>
        <rFont val="Arial"/>
        <family val="2"/>
        <charset val="238"/>
      </rPr>
      <t>, žlutá</t>
    </r>
  </si>
  <si>
    <r>
      <t xml:space="preserve">extrémně silně pálivá, </t>
    </r>
    <r>
      <rPr>
        <b/>
        <sz val="10"/>
        <rFont val="Arial"/>
        <family val="2"/>
        <charset val="238"/>
      </rPr>
      <t>SHU 1 050 000</t>
    </r>
    <r>
      <rPr>
        <sz val="10"/>
        <rFont val="Arial"/>
        <family val="2"/>
        <charset val="238"/>
      </rPr>
      <t>, 
červená</t>
    </r>
  </si>
  <si>
    <r>
      <t xml:space="preserve">extrémně silně pálivá, </t>
    </r>
    <r>
      <rPr>
        <b/>
        <sz val="10"/>
        <rFont val="Arial"/>
        <family val="2"/>
        <charset val="238"/>
      </rPr>
      <t>SHU 1 200 000</t>
    </r>
    <r>
      <rPr>
        <sz val="10"/>
        <rFont val="Arial"/>
        <family val="2"/>
        <charset val="238"/>
      </rPr>
      <t>, červená</t>
    </r>
  </si>
  <si>
    <r>
      <t xml:space="preserve">extrémně silně pálivá, </t>
    </r>
    <r>
      <rPr>
        <b/>
        <sz val="10"/>
        <rFont val="Arial"/>
        <family val="2"/>
        <charset val="238"/>
      </rPr>
      <t>SHU 1 200 000</t>
    </r>
    <r>
      <rPr>
        <sz val="10"/>
        <rFont val="Arial"/>
        <family val="2"/>
        <charset val="238"/>
      </rPr>
      <t>, 
žlutá</t>
    </r>
  </si>
  <si>
    <r>
      <t xml:space="preserve">extrémně silně pálivá, </t>
    </r>
    <r>
      <rPr>
        <b/>
        <sz val="10"/>
        <rFont val="Arial"/>
        <family val="2"/>
        <charset val="238"/>
      </rPr>
      <t>SHU 2 000 000</t>
    </r>
    <r>
      <rPr>
        <sz val="10"/>
        <rFont val="Arial"/>
        <family val="2"/>
        <charset val="238"/>
      </rPr>
      <t>, červená</t>
    </r>
  </si>
  <si>
    <r>
      <t>PATIZON</t>
    </r>
    <r>
      <rPr>
        <i/>
        <sz val="12"/>
        <rFont val="Arial"/>
        <family val="2"/>
        <charset val="238"/>
      </rPr>
      <t xml:space="preserve"> - osivo ošetřeno proti chorobám</t>
    </r>
  </si>
  <si>
    <r>
      <t>PALETA BAREV</t>
    </r>
    <r>
      <rPr>
        <sz val="10"/>
        <rFont val="Arial"/>
        <family val="2"/>
        <charset val="238"/>
      </rPr>
      <t>, žlutý + bílý + zelený</t>
    </r>
  </si>
  <si>
    <r>
      <t xml:space="preserve">PEKINGSKÉ ZELÍ </t>
    </r>
    <r>
      <rPr>
        <i/>
        <sz val="12"/>
        <rFont val="Arial"/>
        <family val="2"/>
        <charset val="238"/>
      </rPr>
      <t xml:space="preserve">- osivo ošetřeno proti chorobám </t>
    </r>
  </si>
  <si>
    <r>
      <t xml:space="preserve">pro </t>
    </r>
    <r>
      <rPr>
        <b/>
        <sz val="10"/>
        <rFont val="Arial"/>
        <family val="2"/>
        <charset val="238"/>
      </rPr>
      <t>celoroční</t>
    </r>
    <r>
      <rPr>
        <sz val="10"/>
        <rFont val="Arial"/>
        <family val="2"/>
        <charset val="238"/>
      </rPr>
      <t xml:space="preserve"> pěstování, soudečkovitá hlávka</t>
    </r>
  </si>
  <si>
    <r>
      <t xml:space="preserve">PETRŽEL KOŘENOVÁ </t>
    </r>
    <r>
      <rPr>
        <i/>
        <sz val="12"/>
        <rFont val="Arial"/>
        <family val="2"/>
        <charset val="238"/>
      </rPr>
      <t>- osivo ošetřeno proti chorobám</t>
    </r>
  </si>
  <si>
    <r>
      <t>MAXI</t>
    </r>
    <r>
      <rPr>
        <sz val="10"/>
        <rFont val="Arial"/>
        <family val="2"/>
        <charset val="238"/>
      </rPr>
      <t>, raná</t>
    </r>
  </si>
  <si>
    <r>
      <t>NEJ</t>
    </r>
    <r>
      <rPr>
        <sz val="10"/>
        <rFont val="Arial"/>
        <family val="2"/>
        <charset val="238"/>
      </rPr>
      <t>,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středně raná</t>
    </r>
  </si>
  <si>
    <r>
      <t>MAXI</t>
    </r>
    <r>
      <rPr>
        <sz val="10"/>
        <rFont val="Arial"/>
        <family val="2"/>
        <charset val="238"/>
      </rPr>
      <t xml:space="preserve">, polopozdní  
(osivo nabízíme i v </t>
    </r>
    <r>
      <rPr>
        <b/>
        <sz val="10"/>
        <rFont val="Arial"/>
        <family val="2"/>
        <charset val="238"/>
      </rPr>
      <t>BIO</t>
    </r>
    <r>
      <rPr>
        <sz val="10"/>
        <rFont val="Arial"/>
        <family val="2"/>
        <charset val="238"/>
      </rPr>
      <t xml:space="preserve"> kvalitě)</t>
    </r>
  </si>
  <si>
    <r>
      <rPr>
        <b/>
        <sz val="10"/>
        <rFont val="Arial"/>
        <family val="2"/>
        <charset val="238"/>
      </rPr>
      <t>MAXI</t>
    </r>
    <r>
      <rPr>
        <sz val="10"/>
        <rFont val="Arial"/>
        <family val="2"/>
        <charset val="238"/>
      </rPr>
      <t>,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polopozdní</t>
    </r>
  </si>
  <si>
    <r>
      <t xml:space="preserve">PETRŽEL NAŤOVÁ </t>
    </r>
    <r>
      <rPr>
        <i/>
        <sz val="12"/>
        <rFont val="Arial"/>
        <family val="2"/>
        <charset val="238"/>
      </rPr>
      <t>- osivo ošetřeno proti chorobám</t>
    </r>
  </si>
  <si>
    <r>
      <t>hladká  (osivo nabízíme i v</t>
    </r>
    <r>
      <rPr>
        <b/>
        <sz val="10"/>
        <rFont val="Arial"/>
        <family val="2"/>
        <charset val="238"/>
      </rPr>
      <t xml:space="preserve"> BIO</t>
    </r>
    <r>
      <rPr>
        <sz val="10"/>
        <rFont val="Arial"/>
        <family val="2"/>
        <charset val="238"/>
      </rPr>
      <t xml:space="preserve"> kvalitě)</t>
    </r>
  </si>
  <si>
    <r>
      <t>pelety</t>
    </r>
    <r>
      <rPr>
        <b/>
        <sz val="10"/>
        <rFont val="Arial"/>
        <family val="2"/>
        <charset val="238"/>
      </rPr>
      <t xml:space="preserve"> Pro Pel 300</t>
    </r>
  </si>
  <si>
    <r>
      <t>MAXI</t>
    </r>
    <r>
      <rPr>
        <sz val="10"/>
        <rFont val="Arial"/>
        <family val="2"/>
        <charset val="238"/>
      </rPr>
      <t>, letní až podzimní</t>
    </r>
  </si>
  <si>
    <r>
      <t>ROUBUJ S NÁMI</t>
    </r>
    <r>
      <rPr>
        <sz val="10"/>
        <rFont val="Arial"/>
        <family val="2"/>
        <charset val="238"/>
      </rPr>
      <t>,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podnož</t>
    </r>
  </si>
  <si>
    <r>
      <t>ROUBUJ S NÁMI</t>
    </r>
    <r>
      <rPr>
        <sz val="10"/>
        <rFont val="Arial"/>
        <family val="2"/>
        <charset val="238"/>
      </rPr>
      <t>,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silikonové klipsy pro papriky a rajčata</t>
    </r>
  </si>
  <si>
    <r>
      <t>PRO MLSNÉ JAZÝČKY</t>
    </r>
    <r>
      <rPr>
        <sz val="10"/>
        <rFont val="Arial"/>
        <family val="2"/>
        <charset val="238"/>
      </rPr>
      <t>,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přímý konzum, koktejlové</t>
    </r>
  </si>
  <si>
    <r>
      <t>NEJ</t>
    </r>
    <r>
      <rPr>
        <sz val="10"/>
        <rFont val="Arial"/>
        <family val="2"/>
        <charset val="238"/>
      </rPr>
      <t>, přímý konzum, univerzální</t>
    </r>
  </si>
  <si>
    <t>ŽOFKA F1</t>
  </si>
  <si>
    <r>
      <t>MAXI</t>
    </r>
    <r>
      <rPr>
        <sz val="10"/>
        <rFont val="Arial"/>
        <family val="2"/>
        <charset val="238"/>
      </rPr>
      <t>, beefsteak typ, žluté, plody až 500 g</t>
    </r>
  </si>
  <si>
    <r>
      <t>MAXI</t>
    </r>
    <r>
      <rPr>
        <sz val="10"/>
        <rFont val="Arial"/>
        <family val="2"/>
        <charset val="238"/>
      </rPr>
      <t>, beefsteak typ, červené, plody až 500 g</t>
    </r>
  </si>
  <si>
    <r>
      <t xml:space="preserve">MAXI, </t>
    </r>
    <r>
      <rPr>
        <sz val="10"/>
        <rFont val="Arial"/>
        <family val="2"/>
        <charset val="238"/>
      </rPr>
      <t>beefsteak typ, červené, plody až 500 g</t>
    </r>
  </si>
  <si>
    <r>
      <rPr>
        <b/>
        <sz val="10"/>
        <rFont val="Arial"/>
        <family val="2"/>
        <charset val="238"/>
      </rPr>
      <t>PRO MLSNÉ JAZÝČKY</t>
    </r>
    <r>
      <rPr>
        <sz val="10"/>
        <rFont val="Arial"/>
        <family val="2"/>
        <charset val="238"/>
      </rPr>
      <t>,
jahodové, červené, rané</t>
    </r>
  </si>
  <si>
    <r>
      <rPr>
        <b/>
        <sz val="10"/>
        <rFont val="Arial"/>
        <family val="2"/>
        <charset val="238"/>
      </rPr>
      <t>PRO MLSNÉ JAZÝČKY</t>
    </r>
    <r>
      <rPr>
        <sz val="10"/>
        <rFont val="Arial"/>
        <family val="2"/>
        <charset val="238"/>
      </rPr>
      <t>, třešňové se špičkou, červené</t>
    </r>
  </si>
  <si>
    <r>
      <t>PRO MLSNÉ JAZÝČKY</t>
    </r>
    <r>
      <rPr>
        <sz val="10"/>
        <rFont val="Arial"/>
        <family val="2"/>
        <charset val="238"/>
      </rPr>
      <t>, třešňové, červené</t>
    </r>
  </si>
  <si>
    <r>
      <rPr>
        <b/>
        <sz val="10"/>
        <rFont val="Arial"/>
        <family val="2"/>
        <charset val="238"/>
      </rPr>
      <t>PRO MLSNÉ JAZÝČKY</t>
    </r>
    <r>
      <rPr>
        <sz val="10"/>
        <rFont val="Arial"/>
        <family val="2"/>
        <charset val="238"/>
      </rPr>
      <t>, třešňové, červené</t>
    </r>
  </si>
  <si>
    <r>
      <t>JAHODO</t>
    </r>
    <r>
      <rPr>
        <sz val="10"/>
        <color rgb="FFFF0000"/>
        <rFont val="Arial"/>
        <family val="2"/>
        <charset val="238"/>
      </rPr>
      <t xml:space="preserve"> </t>
    </r>
  </si>
  <si>
    <r>
      <t>PRO MLSNÉ JAZÝČKY</t>
    </r>
    <r>
      <rPr>
        <sz val="10"/>
        <rFont val="Arial"/>
        <family val="2"/>
        <charset val="238"/>
      </rPr>
      <t>, datlové, žluté</t>
    </r>
  </si>
  <si>
    <r>
      <t>PRO MLSNÉ JAZÝČKY</t>
    </r>
    <r>
      <rPr>
        <sz val="10"/>
        <rFont val="Arial"/>
        <family val="2"/>
        <charset val="238"/>
      </rPr>
      <t>, datlové, červené</t>
    </r>
  </si>
  <si>
    <r>
      <rPr>
        <b/>
        <sz val="10"/>
        <rFont val="Arial"/>
        <family val="2"/>
        <charset val="238"/>
      </rPr>
      <t>PRO MLSNÉ JAZÝČKY</t>
    </r>
    <r>
      <rPr>
        <sz val="10"/>
        <rFont val="Arial"/>
        <family val="2"/>
        <charset val="238"/>
      </rPr>
      <t>,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zelenočervené, žíhané</t>
    </r>
  </si>
  <si>
    <r>
      <t>PALETA BAREV</t>
    </r>
    <r>
      <rPr>
        <sz val="10"/>
        <rFont val="Arial"/>
        <family val="2"/>
        <charset val="238"/>
      </rPr>
      <t>,
žluté + zelené + oranžové + červené plody</t>
    </r>
  </si>
  <si>
    <r>
      <t xml:space="preserve">RAJČE KEŘÍČKOVÉ </t>
    </r>
    <r>
      <rPr>
        <i/>
        <sz val="12"/>
        <rFont val="Arial"/>
        <family val="2"/>
        <charset val="238"/>
      </rPr>
      <t xml:space="preserve"> - obrušované osivo</t>
    </r>
  </si>
  <si>
    <r>
      <t>MINI</t>
    </r>
    <r>
      <rPr>
        <sz val="10"/>
        <rFont val="Arial"/>
        <family val="2"/>
        <charset val="238"/>
      </rPr>
      <t>, přímý konzum, převislé, žluté</t>
    </r>
  </si>
  <si>
    <r>
      <t xml:space="preserve">Diplotaxis tenuifolia, na saláty
(osivo nabízíme i v </t>
    </r>
    <r>
      <rPr>
        <b/>
        <sz val="10"/>
        <rFont val="Arial"/>
        <family val="2"/>
        <charset val="238"/>
      </rPr>
      <t>BIO</t>
    </r>
    <r>
      <rPr>
        <sz val="10"/>
        <rFont val="Arial"/>
        <family val="2"/>
        <charset val="238"/>
      </rPr>
      <t xml:space="preserve"> kvalitě)</t>
    </r>
  </si>
  <si>
    <r>
      <t>PRO MLSNÉ JAZÝČKY</t>
    </r>
    <r>
      <rPr>
        <sz val="10"/>
        <rFont val="Arial"/>
        <family val="2"/>
        <charset val="238"/>
      </rPr>
      <t>,</t>
    </r>
    <r>
      <rPr>
        <b/>
        <sz val="10"/>
        <rFont val="Arial"/>
        <family val="2"/>
        <charset val="238"/>
      </rPr>
      <t xml:space="preserve"> 
</t>
    </r>
    <r>
      <rPr>
        <sz val="10"/>
        <rFont val="Arial"/>
        <family val="2"/>
        <charset val="238"/>
      </rPr>
      <t>bílá, obří,</t>
    </r>
    <r>
      <rPr>
        <b/>
        <sz val="10"/>
        <rFont val="Arial"/>
        <family val="2"/>
        <charset val="238"/>
      </rPr>
      <t xml:space="preserve"> i pro jarní setí </t>
    </r>
  </si>
  <si>
    <r>
      <t>ASIE</t>
    </r>
    <r>
      <rPr>
        <sz val="10"/>
        <rFont val="Arial"/>
        <family val="2"/>
        <charset val="238"/>
      </rPr>
      <t>, bílá slupka, červená dužnina</t>
    </r>
  </si>
  <si>
    <r>
      <t>NEJ</t>
    </r>
    <r>
      <rPr>
        <sz val="10"/>
        <rFont val="Arial"/>
        <family val="2"/>
        <charset val="238"/>
      </rPr>
      <t xml:space="preserve">, rychlení i pole, kulatá, červená, </t>
    </r>
    <r>
      <rPr>
        <b/>
        <sz val="10"/>
        <rFont val="Arial"/>
        <family val="2"/>
        <charset val="238"/>
      </rPr>
      <t>tetraploidní</t>
    </r>
  </si>
  <si>
    <r>
      <t xml:space="preserve">rychlení i pole, kulatá, červená, pro </t>
    </r>
    <r>
      <rPr>
        <b/>
        <sz val="10"/>
        <rFont val="Arial"/>
        <family val="2"/>
        <charset val="238"/>
      </rPr>
      <t xml:space="preserve">celoroční </t>
    </r>
    <r>
      <rPr>
        <sz val="10"/>
        <rFont val="Arial"/>
        <family val="2"/>
        <charset val="238"/>
      </rPr>
      <t>pěstování</t>
    </r>
  </si>
  <si>
    <r>
      <t xml:space="preserve">rychlení i pole, kulatá, červená,
pro </t>
    </r>
    <r>
      <rPr>
        <b/>
        <sz val="10"/>
        <rFont val="Arial"/>
        <family val="2"/>
        <charset val="238"/>
      </rPr>
      <t xml:space="preserve">celoroční </t>
    </r>
    <r>
      <rPr>
        <sz val="10"/>
        <rFont val="Arial"/>
        <family val="2"/>
        <charset val="238"/>
      </rPr>
      <t xml:space="preserve">pěstování,
(osivo nabízíme i v </t>
    </r>
    <r>
      <rPr>
        <b/>
        <sz val="10"/>
        <rFont val="Arial"/>
        <family val="2"/>
        <charset val="238"/>
      </rPr>
      <t>BIO</t>
    </r>
    <r>
      <rPr>
        <sz val="10"/>
        <rFont val="Arial"/>
        <family val="2"/>
        <charset val="238"/>
      </rPr>
      <t xml:space="preserve"> kvalitě)</t>
    </r>
  </si>
  <si>
    <r>
      <t xml:space="preserve">rychlení i pole, kulatá, červená
(osivo nabízíme i v </t>
    </r>
    <r>
      <rPr>
        <b/>
        <sz val="10"/>
        <rFont val="Arial"/>
        <family val="2"/>
        <charset val="238"/>
      </rPr>
      <t>BIO</t>
    </r>
    <r>
      <rPr>
        <sz val="10"/>
        <rFont val="Arial"/>
        <family val="2"/>
        <charset val="238"/>
      </rPr>
      <t xml:space="preserve"> kvalitě)</t>
    </r>
  </si>
  <si>
    <r>
      <t>rychlení i pole, kulatá, červená, pro</t>
    </r>
    <r>
      <rPr>
        <b/>
        <sz val="10"/>
        <rFont val="Arial"/>
        <family val="2"/>
        <charset val="238"/>
      </rPr>
      <t xml:space="preserve"> celoroční</t>
    </r>
    <r>
      <rPr>
        <sz val="10"/>
        <rFont val="Arial"/>
        <family val="2"/>
        <charset val="238"/>
      </rPr>
      <t xml:space="preserve"> pěstování</t>
    </r>
  </si>
  <si>
    <r>
      <t>MAXI</t>
    </r>
    <r>
      <rPr>
        <sz val="10"/>
        <rFont val="Arial"/>
        <family val="2"/>
        <charset val="238"/>
      </rPr>
      <t>, rychlení i pole, kulatá, červená</t>
    </r>
  </si>
  <si>
    <r>
      <t xml:space="preserve">rychlení i pole, kulatá, fialová, pro </t>
    </r>
    <r>
      <rPr>
        <b/>
        <sz val="10"/>
        <rFont val="Arial"/>
        <family val="2"/>
        <charset val="238"/>
      </rPr>
      <t>celoroční</t>
    </r>
    <r>
      <rPr>
        <sz val="10"/>
        <rFont val="Arial"/>
        <family val="2"/>
        <charset val="238"/>
      </rPr>
      <t xml:space="preserve"> pěstování</t>
    </r>
  </si>
  <si>
    <r>
      <t xml:space="preserve">rychlení i pole, kulatá, bílá, velmi vyrovnané bulvičky, pro </t>
    </r>
    <r>
      <rPr>
        <b/>
        <sz val="10"/>
        <rFont val="Arial"/>
        <family val="2"/>
        <charset val="238"/>
      </rPr>
      <t>celoroční</t>
    </r>
    <r>
      <rPr>
        <sz val="10"/>
        <rFont val="Arial"/>
        <family val="2"/>
        <charset val="238"/>
      </rPr>
      <t xml:space="preserve"> pěstování</t>
    </r>
  </si>
  <si>
    <r>
      <t xml:space="preserve">rychlení i pole, podlouhlá, bílá, vyrovnané dlouhé bulvičky, pro </t>
    </r>
    <r>
      <rPr>
        <b/>
        <sz val="10"/>
        <rFont val="Arial"/>
        <family val="2"/>
        <charset val="238"/>
      </rPr>
      <t>celoroční</t>
    </r>
    <r>
      <rPr>
        <sz val="10"/>
        <rFont val="Arial"/>
        <family val="2"/>
        <charset val="238"/>
      </rPr>
      <t xml:space="preserve"> pěstování</t>
    </r>
  </si>
  <si>
    <r>
      <t>PALETA BAREV</t>
    </r>
    <r>
      <rPr>
        <sz val="10"/>
        <rFont val="Arial"/>
        <family val="2"/>
        <charset val="238"/>
      </rPr>
      <t>, rychlení i pole</t>
    </r>
  </si>
  <si>
    <r>
      <t xml:space="preserve">ŘEPA SALÁTOVÁ </t>
    </r>
    <r>
      <rPr>
        <i/>
        <sz val="12"/>
        <rFont val="Arial"/>
        <family val="2"/>
        <charset val="238"/>
      </rPr>
      <t>- obrušované nebo jednoklíčkové osivo, ošetřeno proti chorobám</t>
    </r>
  </si>
  <si>
    <r>
      <t>PRO MLSNÉ JAZÝČKY</t>
    </r>
    <r>
      <rPr>
        <sz val="10"/>
        <rFont val="Arial"/>
        <family val="2"/>
        <charset val="238"/>
      </rPr>
      <t>,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lahůdková, kulatá, červená, jednoklíčková</t>
    </r>
  </si>
  <si>
    <r>
      <t xml:space="preserve">pro celoroční rychlení, zpeřené listy
(osivo řeřichy nabízíme i v </t>
    </r>
    <r>
      <rPr>
        <b/>
        <sz val="10"/>
        <rFont val="Arial"/>
        <family val="2"/>
        <charset val="238"/>
      </rPr>
      <t>BIO</t>
    </r>
    <r>
      <rPr>
        <sz val="10"/>
        <rFont val="Arial"/>
        <family val="2"/>
        <charset val="238"/>
      </rPr>
      <t xml:space="preserve"> kvalitě)</t>
    </r>
  </si>
  <si>
    <r>
      <t xml:space="preserve">zelená hlávka, 300 g, pro </t>
    </r>
    <r>
      <rPr>
        <b/>
        <sz val="10"/>
        <rFont val="Arial"/>
        <family val="2"/>
        <charset val="238"/>
      </rPr>
      <t xml:space="preserve">celoroční </t>
    </r>
    <r>
      <rPr>
        <sz val="10"/>
        <rFont val="Arial"/>
        <family val="2"/>
        <charset val="238"/>
      </rPr>
      <t>pěstování</t>
    </r>
  </si>
  <si>
    <r>
      <t>pelety</t>
    </r>
    <r>
      <rPr>
        <b/>
        <sz val="10"/>
        <rFont val="Arial"/>
        <family val="2"/>
        <charset val="238"/>
      </rPr>
      <t xml:space="preserve"> SPLIT PILL</t>
    </r>
  </si>
  <si>
    <r>
      <t xml:space="preserve">jasně zelená hlávka, 300 g, 
pro </t>
    </r>
    <r>
      <rPr>
        <b/>
        <sz val="10"/>
        <rFont val="Arial"/>
        <family val="2"/>
        <charset val="238"/>
      </rPr>
      <t>celoroční</t>
    </r>
    <r>
      <rPr>
        <sz val="10"/>
        <rFont val="Arial"/>
        <family val="2"/>
        <charset val="238"/>
      </rPr>
      <t xml:space="preserve"> polní pěstování</t>
    </r>
  </si>
  <si>
    <r>
      <t>PROFI</t>
    </r>
    <r>
      <rPr>
        <sz val="10"/>
        <rFont val="Arial"/>
        <family val="2"/>
        <charset val="238"/>
      </rPr>
      <t xml:space="preserve">, pro rychlírny a pole, pro </t>
    </r>
    <r>
      <rPr>
        <b/>
        <sz val="10"/>
        <rFont val="Arial"/>
        <family val="2"/>
        <charset val="238"/>
      </rPr>
      <t xml:space="preserve">celoroční </t>
    </r>
    <r>
      <rPr>
        <sz val="10"/>
        <rFont val="Arial"/>
        <family val="2"/>
        <charset val="238"/>
      </rPr>
      <t>pěstování</t>
    </r>
  </si>
  <si>
    <r>
      <t xml:space="preserve">žlutozelená bublinatá hlávka, 200 g, pro </t>
    </r>
    <r>
      <rPr>
        <b/>
        <sz val="10"/>
        <rFont val="Arial"/>
        <family val="2"/>
        <charset val="238"/>
      </rPr>
      <t>celoroční</t>
    </r>
    <r>
      <rPr>
        <sz val="10"/>
        <rFont val="Arial"/>
        <family val="2"/>
        <charset val="238"/>
      </rPr>
      <t xml:space="preserve"> pěstování</t>
    </r>
  </si>
  <si>
    <r>
      <t xml:space="preserve">polní, jarní (osivo nabízíme i v </t>
    </r>
    <r>
      <rPr>
        <b/>
        <sz val="10"/>
        <rFont val="Arial"/>
        <family val="2"/>
        <charset val="238"/>
      </rPr>
      <t>BIO</t>
    </r>
    <r>
      <rPr>
        <sz val="10"/>
        <rFont val="Arial"/>
        <family val="2"/>
        <charset val="238"/>
      </rPr>
      <t xml:space="preserve"> kvalitě)</t>
    </r>
  </si>
  <si>
    <t>polní, světle zelená hlávka, 
370 g, pro jarní a podzimní pěstování</t>
  </si>
  <si>
    <r>
      <rPr>
        <b/>
        <sz val="10"/>
        <rFont val="Arial"/>
        <family val="2"/>
        <charset val="238"/>
      </rPr>
      <t>PROFI</t>
    </r>
    <r>
      <rPr>
        <sz val="10"/>
        <rFont val="Arial"/>
        <family val="2"/>
        <charset val="238"/>
      </rPr>
      <t>, polní, jarní a podzimní, velká hlávka</t>
    </r>
  </si>
  <si>
    <r>
      <rPr>
        <b/>
        <sz val="10"/>
        <rFont val="Arial"/>
        <family val="2"/>
        <charset val="238"/>
      </rPr>
      <t>MAXI</t>
    </r>
    <r>
      <rPr>
        <sz val="10"/>
        <rFont val="Arial"/>
        <family val="2"/>
        <charset val="238"/>
      </rPr>
      <t>, polní, letní, velká hlávka</t>
    </r>
  </si>
  <si>
    <r>
      <t>PROFI</t>
    </r>
    <r>
      <rPr>
        <sz val="10"/>
        <rFont val="Arial"/>
        <family val="2"/>
        <charset val="238"/>
      </rPr>
      <t>, polní, letní, menší hlávka</t>
    </r>
  </si>
  <si>
    <r>
      <t>PROFI</t>
    </r>
    <r>
      <rPr>
        <sz val="10"/>
        <rFont val="Arial"/>
        <family val="2"/>
        <charset val="238"/>
      </rPr>
      <t xml:space="preserve">, polní, pro </t>
    </r>
    <r>
      <rPr>
        <b/>
        <sz val="10"/>
        <rFont val="Arial"/>
        <family val="2"/>
        <charset val="238"/>
      </rPr>
      <t xml:space="preserve">celoroční </t>
    </r>
    <r>
      <rPr>
        <sz val="10"/>
        <rFont val="Arial"/>
        <family val="2"/>
        <charset val="238"/>
      </rPr>
      <t>pěstování</t>
    </r>
  </si>
  <si>
    <r>
      <t>PROFI</t>
    </r>
    <r>
      <rPr>
        <sz val="10"/>
        <rFont val="Arial"/>
        <family val="2"/>
        <charset val="238"/>
      </rPr>
      <t>, polní, pro</t>
    </r>
    <r>
      <rPr>
        <b/>
        <sz val="10"/>
        <rFont val="Arial"/>
        <family val="2"/>
        <charset val="238"/>
      </rPr>
      <t xml:space="preserve"> celoroční</t>
    </r>
    <r>
      <rPr>
        <sz val="10"/>
        <rFont val="Arial"/>
        <family val="2"/>
        <charset val="238"/>
      </rPr>
      <t xml:space="preserve"> pěstování,</t>
    </r>
    <r>
      <rPr>
        <b/>
        <sz val="10"/>
        <rFont val="Arial"/>
        <family val="2"/>
        <charset val="238"/>
      </rPr>
      <t xml:space="preserve"> tepelně </t>
    </r>
    <r>
      <rPr>
        <sz val="10"/>
        <rFont val="Arial"/>
        <family val="2"/>
        <charset val="238"/>
      </rPr>
      <t>ošetřeno pro lepší klíčení při vysokých teplotách</t>
    </r>
  </si>
  <si>
    <r>
      <t>PROFI</t>
    </r>
    <r>
      <rPr>
        <sz val="10"/>
        <rFont val="Arial"/>
        <family val="2"/>
        <charset val="238"/>
      </rPr>
      <t>, polní, pro</t>
    </r>
    <r>
      <rPr>
        <b/>
        <sz val="10"/>
        <rFont val="Arial"/>
        <family val="2"/>
        <charset val="238"/>
      </rPr>
      <t xml:space="preserve"> celoroční</t>
    </r>
    <r>
      <rPr>
        <sz val="10"/>
        <rFont val="Arial"/>
        <family val="2"/>
        <charset val="238"/>
      </rPr>
      <t xml:space="preserve"> pěstování,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velká hlávka</t>
    </r>
    <r>
      <rPr>
        <sz val="10"/>
        <rFont val="Arial CE"/>
        <charset val="238"/>
      </rPr>
      <t/>
    </r>
  </si>
  <si>
    <r>
      <t>PROFI</t>
    </r>
    <r>
      <rPr>
        <sz val="10"/>
        <rFont val="Arial"/>
        <family val="2"/>
        <charset val="238"/>
      </rPr>
      <t>,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polní, letní, velká hlávka</t>
    </r>
  </si>
  <si>
    <r>
      <rPr>
        <b/>
        <sz val="10"/>
        <rFont val="Arial"/>
        <family val="2"/>
        <charset val="238"/>
      </rPr>
      <t>PROFI</t>
    </r>
    <r>
      <rPr>
        <sz val="10"/>
        <rFont val="Arial"/>
        <family val="2"/>
        <charset val="238"/>
      </rPr>
      <t>, polní, celoroční, střední hlávka</t>
    </r>
  </si>
  <si>
    <r>
      <rPr>
        <b/>
        <sz val="10"/>
        <rFont val="Arial"/>
        <family val="2"/>
        <charset val="238"/>
      </rPr>
      <t>PROFI</t>
    </r>
    <r>
      <rPr>
        <sz val="10"/>
        <rFont val="Arial"/>
        <family val="2"/>
        <charset val="238"/>
      </rPr>
      <t>, polní, ledový, střední hlávka</t>
    </r>
  </si>
  <si>
    <r>
      <rPr>
        <b/>
        <sz val="10"/>
        <rFont val="Arial"/>
        <family val="2"/>
        <charset val="238"/>
      </rPr>
      <t>MINI</t>
    </r>
    <r>
      <rPr>
        <sz val="10"/>
        <rFont val="Arial"/>
        <family val="2"/>
        <charset val="238"/>
      </rPr>
      <t>, římský, polní</t>
    </r>
  </si>
  <si>
    <r>
      <rPr>
        <b/>
        <sz val="10"/>
        <rFont val="Arial"/>
        <family val="2"/>
        <charset val="238"/>
      </rPr>
      <t>PROFI</t>
    </r>
    <r>
      <rPr>
        <sz val="10"/>
        <rFont val="Arial"/>
        <family val="2"/>
        <charset val="238"/>
      </rPr>
      <t>, římský, polní</t>
    </r>
  </si>
  <si>
    <r>
      <t>MAXI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PROFI</t>
    </r>
    <r>
      <rPr>
        <sz val="10"/>
        <rFont val="Arial"/>
        <family val="2"/>
        <charset val="238"/>
      </rPr>
      <t>, římský, polní, letní</t>
    </r>
  </si>
  <si>
    <r>
      <t>MINI</t>
    </r>
    <r>
      <rPr>
        <sz val="10"/>
        <rFont val="Arial"/>
        <family val="2"/>
        <charset val="238"/>
      </rPr>
      <t>, barevná směs listových odrůd, k řezu baby listů</t>
    </r>
  </si>
  <si>
    <r>
      <t>DUO</t>
    </r>
    <r>
      <rPr>
        <sz val="10"/>
        <rFont val="Arial"/>
        <family val="2"/>
        <charset val="238"/>
      </rPr>
      <t>, červený a zelený „dubový“ list</t>
    </r>
  </si>
  <si>
    <r>
      <rPr>
        <sz val="10"/>
        <rFont val="Arial"/>
        <family val="2"/>
        <charset val="238"/>
      </rPr>
      <t>pro</t>
    </r>
    <r>
      <rPr>
        <b/>
        <sz val="10"/>
        <rFont val="Arial"/>
        <family val="2"/>
        <charset val="238"/>
      </rPr>
      <t xml:space="preserve"> celoroční</t>
    </r>
    <r>
      <rPr>
        <sz val="10"/>
        <rFont val="Arial"/>
        <family val="2"/>
        <charset val="238"/>
      </rPr>
      <t xml:space="preserve"> pěstování, odolný vůči plísni špenátové</t>
    </r>
  </si>
  <si>
    <r>
      <t>PRO MLSNÉ JAZÝČKY</t>
    </r>
    <r>
      <rPr>
        <sz val="10"/>
        <rFont val="Arial"/>
        <family val="2"/>
        <charset val="238"/>
      </rPr>
      <t>,
lahůdkový, na mladé listy</t>
    </r>
  </si>
  <si>
    <r>
      <t xml:space="preserve">jarní a podzimní 
(osivo nabízíme i v </t>
    </r>
    <r>
      <rPr>
        <b/>
        <sz val="10"/>
        <rFont val="Arial"/>
        <family val="2"/>
        <charset val="238"/>
      </rPr>
      <t>BIO</t>
    </r>
    <r>
      <rPr>
        <sz val="10"/>
        <rFont val="Arial"/>
        <family val="2"/>
        <charset val="238"/>
      </rPr>
      <t xml:space="preserve"> kvalitě)</t>
    </r>
  </si>
  <si>
    <r>
      <t>TYKEV - CUKETA</t>
    </r>
    <r>
      <rPr>
        <i/>
        <sz val="12"/>
        <rFont val="Arial"/>
        <family val="2"/>
        <charset val="238"/>
      </rPr>
      <t xml:space="preserve"> - osivo ošetřeno proti chorobám</t>
    </r>
  </si>
  <si>
    <r>
      <rPr>
        <b/>
        <sz val="10"/>
        <rFont val="Arial"/>
        <family val="2"/>
        <charset val="238"/>
      </rPr>
      <t>PRO MLSNÉ JAZÝČKY</t>
    </r>
    <r>
      <rPr>
        <sz val="10"/>
        <rFont val="Arial"/>
        <family val="2"/>
        <charset val="238"/>
      </rPr>
      <t>, žlutá s bílými pruhy</t>
    </r>
  </si>
  <si>
    <r>
      <t xml:space="preserve">tmavozelená (osivo nabízíme i v </t>
    </r>
    <r>
      <rPr>
        <b/>
        <sz val="10"/>
        <rFont val="Arial"/>
        <family val="2"/>
        <charset val="238"/>
      </rPr>
      <t>BIO</t>
    </r>
    <r>
      <rPr>
        <sz val="10"/>
        <rFont val="Arial"/>
        <family val="2"/>
        <charset val="238"/>
      </rPr>
      <t xml:space="preserve"> kvalitě)</t>
    </r>
  </si>
  <si>
    <r>
      <rPr>
        <b/>
        <sz val="10"/>
        <rFont val="Arial"/>
        <family val="2"/>
        <charset val="238"/>
      </rPr>
      <t>PRO MLSNÉ JAZÝČKY</t>
    </r>
    <r>
      <rPr>
        <sz val="10"/>
        <rFont val="Arial"/>
        <family val="2"/>
        <charset val="238"/>
      </rPr>
      <t>,
bělozelená síťovaná, kratší, tupá</t>
    </r>
  </si>
  <si>
    <r>
      <t>PALETA BAREV</t>
    </r>
    <r>
      <rPr>
        <sz val="10"/>
        <rFont val="Arial"/>
        <family val="2"/>
        <charset val="238"/>
      </rPr>
      <t>, zelená, žlutá, bílá</t>
    </r>
  </si>
  <si>
    <r>
      <t>JEDLÉ KVĚTY</t>
    </r>
    <r>
      <rPr>
        <sz val="10"/>
        <rFont val="Arial"/>
        <family val="2"/>
        <charset val="238"/>
      </rPr>
      <t>,
pro sklizeň jedlých květů</t>
    </r>
  </si>
  <si>
    <r>
      <t>TYKEV - typ HOKKAIDO</t>
    </r>
    <r>
      <rPr>
        <i/>
        <sz val="12"/>
        <rFont val="Arial"/>
        <family val="2"/>
        <charset val="238"/>
      </rPr>
      <t xml:space="preserve"> - osivo ošetřeno proti chorobám</t>
    </r>
  </si>
  <si>
    <r>
      <t xml:space="preserve">oranžová, ploše kulovitá, poloplazivá, na vaření, plod 1,5-2 kg
(osivo nabízíme i v </t>
    </r>
    <r>
      <rPr>
        <b/>
        <sz val="10"/>
        <rFont val="Arial"/>
        <family val="2"/>
        <charset val="238"/>
      </rPr>
      <t>BIO</t>
    </r>
    <r>
      <rPr>
        <sz val="10"/>
        <rFont val="Arial"/>
        <family val="2"/>
        <charset val="238"/>
      </rPr>
      <t xml:space="preserve"> kvalitě)</t>
    </r>
  </si>
  <si>
    <r>
      <rPr>
        <b/>
        <sz val="10"/>
        <rFont val="Arial"/>
        <family val="2"/>
        <charset val="238"/>
      </rPr>
      <t xml:space="preserve">NEJ, </t>
    </r>
    <r>
      <rPr>
        <sz val="10"/>
        <rFont val="Arial"/>
        <family val="2"/>
        <charset val="238"/>
      </rPr>
      <t xml:space="preserve">oranžová, plazivá, na vaření
(osivo nabízíme i v </t>
    </r>
    <r>
      <rPr>
        <b/>
        <sz val="10"/>
        <rFont val="Arial"/>
        <family val="2"/>
        <charset val="238"/>
      </rPr>
      <t>BIO</t>
    </r>
    <r>
      <rPr>
        <sz val="10"/>
        <rFont val="Arial"/>
        <family val="2"/>
        <charset val="238"/>
      </rPr>
      <t xml:space="preserve"> kvalitě)</t>
    </r>
  </si>
  <si>
    <r>
      <t xml:space="preserve">oranžová, plazivá, na vaření, skladovatelná
(osivo nabízíme i v </t>
    </r>
    <r>
      <rPr>
        <b/>
        <sz val="10"/>
        <rFont val="Arial"/>
        <family val="2"/>
        <charset val="238"/>
      </rPr>
      <t>BIO</t>
    </r>
    <r>
      <rPr>
        <sz val="10"/>
        <rFont val="Arial"/>
        <family val="2"/>
        <charset val="238"/>
      </rPr>
      <t xml:space="preserve"> kvalitě)</t>
    </r>
  </si>
  <si>
    <r>
      <rPr>
        <b/>
        <sz val="10"/>
        <rFont val="Arial"/>
        <family val="2"/>
        <charset val="238"/>
      </rPr>
      <t>PALETA BAREV</t>
    </r>
    <r>
      <rPr>
        <sz val="10"/>
        <rFont val="Arial"/>
        <family val="2"/>
        <charset val="238"/>
      </rPr>
      <t>,</t>
    </r>
    <r>
      <rPr>
        <b/>
        <sz val="10"/>
        <rFont val="Arial"/>
        <family val="2"/>
        <charset val="238"/>
      </rPr>
      <t xml:space="preserve"> 
</t>
    </r>
    <r>
      <rPr>
        <sz val="10"/>
        <rFont val="Arial"/>
        <family val="2"/>
        <charset val="238"/>
      </rPr>
      <t>oranžová + zelená + modrá</t>
    </r>
  </si>
  <si>
    <r>
      <t>TYKEV - MUŠKÁTOVÁ</t>
    </r>
    <r>
      <rPr>
        <i/>
        <sz val="12"/>
        <rFont val="Arial"/>
        <family val="2"/>
        <charset val="238"/>
      </rPr>
      <t xml:space="preserve"> - osivo ošetřeno proti chorobám</t>
    </r>
  </si>
  <si>
    <r>
      <t xml:space="preserve">typ </t>
    </r>
    <r>
      <rPr>
        <b/>
        <sz val="10"/>
        <rFont val="Arial"/>
        <family val="2"/>
        <charset val="238"/>
      </rPr>
      <t>BUTTERNUT</t>
    </r>
    <r>
      <rPr>
        <sz val="10"/>
        <rFont val="Arial"/>
        <family val="2"/>
        <charset val="238"/>
      </rPr>
      <t>, máslová, pro konzervaci i vaření, plod 1,2-1,7 kg</t>
    </r>
  </si>
  <si>
    <r>
      <t xml:space="preserve">typ </t>
    </r>
    <r>
      <rPr>
        <b/>
        <sz val="10"/>
        <rFont val="Arial"/>
        <family val="2"/>
        <charset val="238"/>
      </rPr>
      <t>BUTTERNUT</t>
    </r>
    <r>
      <rPr>
        <sz val="10"/>
        <rFont val="Arial"/>
        <family val="2"/>
        <charset val="238"/>
      </rPr>
      <t>,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pro konzervaci i vaření, máslově ořechová chuť, plod 1-1,5 kg  </t>
    </r>
  </si>
  <si>
    <r>
      <t>TYKEV</t>
    </r>
    <r>
      <rPr>
        <i/>
        <sz val="12"/>
        <rFont val="Arial"/>
        <family val="2"/>
        <charset val="238"/>
      </rPr>
      <t xml:space="preserve"> - </t>
    </r>
    <r>
      <rPr>
        <b/>
        <i/>
        <sz val="12"/>
        <rFont val="Arial"/>
        <family val="2"/>
        <charset val="238"/>
      </rPr>
      <t xml:space="preserve">OSTATNÍ </t>
    </r>
    <r>
      <rPr>
        <i/>
        <sz val="12"/>
        <rFont val="Arial"/>
        <family val="2"/>
        <charset val="238"/>
      </rPr>
      <t>- osivo ošetřeno proti chorobám</t>
    </r>
  </si>
  <si>
    <r>
      <rPr>
        <b/>
        <sz val="10"/>
        <rFont val="Arial"/>
        <family val="2"/>
        <charset val="238"/>
      </rPr>
      <t>RACIO</t>
    </r>
    <r>
      <rPr>
        <sz val="10"/>
        <rFont val="Arial"/>
        <family val="2"/>
        <charset val="238"/>
      </rPr>
      <t>, olejná, bezslupkatá semena
(osivo nabízíme i v</t>
    </r>
    <r>
      <rPr>
        <b/>
        <sz val="10"/>
        <rFont val="Arial"/>
        <family val="2"/>
        <charset val="238"/>
      </rPr>
      <t xml:space="preserve"> BIO </t>
    </r>
    <r>
      <rPr>
        <sz val="10"/>
        <rFont val="Arial"/>
        <family val="2"/>
        <charset val="238"/>
      </rPr>
      <t>kvalitě)</t>
    </r>
  </si>
  <si>
    <r>
      <t>MAXI</t>
    </r>
    <r>
      <rPr>
        <sz val="10"/>
        <rFont val="Arial"/>
        <family val="2"/>
        <charset val="238"/>
      </rPr>
      <t xml:space="preserve">, plazivá, obří </t>
    </r>
  </si>
  <si>
    <r>
      <t xml:space="preserve">plazivá, velkoplodá, pro konzervaci,
plod 20-30 kg
(osivo nabízíme i v </t>
    </r>
    <r>
      <rPr>
        <b/>
        <sz val="10"/>
        <rFont val="Arial"/>
        <family val="2"/>
        <charset val="238"/>
      </rPr>
      <t>BIO</t>
    </r>
    <r>
      <rPr>
        <sz val="10"/>
        <rFont val="Arial"/>
        <family val="2"/>
        <charset val="238"/>
      </rPr>
      <t xml:space="preserve"> kvalitě)</t>
    </r>
  </si>
  <si>
    <r>
      <rPr>
        <b/>
        <sz val="10"/>
        <rFont val="Arial"/>
        <family val="2"/>
        <charset val="238"/>
      </rPr>
      <t xml:space="preserve">ROUBUJ S NÁMI, 
</t>
    </r>
    <r>
      <rPr>
        <sz val="10"/>
        <rFont val="Arial"/>
        <family val="2"/>
        <charset val="238"/>
      </rPr>
      <t>podnož k roubování okurek</t>
    </r>
  </si>
  <si>
    <r>
      <t>TYKEV</t>
    </r>
    <r>
      <rPr>
        <i/>
        <sz val="12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OKRASNÁ</t>
    </r>
  </si>
  <si>
    <r>
      <t>Nabídku osiva naleznete v kapitole „</t>
    </r>
    <r>
      <rPr>
        <b/>
        <i/>
        <sz val="10"/>
        <rFont val="Arial"/>
        <family val="2"/>
        <charset val="238"/>
      </rPr>
      <t>KVĚTINY LETNIČKY“</t>
    </r>
  </si>
  <si>
    <r>
      <rPr>
        <b/>
        <sz val="10"/>
        <rFont val="Arial"/>
        <family val="2"/>
        <charset val="238"/>
      </rPr>
      <t>MLSNÉ JAZÝČKY</t>
    </r>
    <r>
      <rPr>
        <sz val="10"/>
        <rFont val="Arial"/>
        <family val="2"/>
        <charset val="238"/>
      </rPr>
      <t>, 
raná, nízká nať, bílá bulva i dužnina</t>
    </r>
  </si>
  <si>
    <r>
      <t>ASIE</t>
    </r>
    <r>
      <rPr>
        <sz val="10"/>
        <rFont val="Arial"/>
        <family val="2"/>
        <charset val="238"/>
      </rPr>
      <t>, bílá bulva i dužnina, polopozdní, skladovatelná</t>
    </r>
  </si>
  <si>
    <r>
      <t>ASIE</t>
    </r>
    <r>
      <rPr>
        <sz val="10"/>
        <rFont val="Arial"/>
        <family val="2"/>
        <charset val="238"/>
      </rPr>
      <t>, bílá bulva i dužnina</t>
    </r>
  </si>
  <si>
    <r>
      <t xml:space="preserve">ZELÍ HLÁVKOVÉ </t>
    </r>
    <r>
      <rPr>
        <i/>
        <sz val="12"/>
        <rFont val="Arial"/>
        <family val="2"/>
        <charset val="238"/>
      </rPr>
      <t xml:space="preserve">- osivo ošetřeno proti chorobám </t>
    </r>
  </si>
  <si>
    <r>
      <t>MAXI</t>
    </r>
    <r>
      <rPr>
        <sz val="10"/>
        <rFont val="Arial"/>
        <family val="2"/>
        <charset val="238"/>
      </rPr>
      <t>, pozdní, kruhárenské</t>
    </r>
  </si>
  <si>
    <r>
      <t>MINI</t>
    </r>
    <r>
      <rPr>
        <sz val="9"/>
        <rFont val="Arial"/>
        <family val="2"/>
        <charset val="238"/>
      </rPr>
      <t>,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zelená, kompaktní, širokolistá, 
do nádob, rezistentní k fusáriu</t>
    </r>
  </si>
  <si>
    <r>
      <rPr>
        <b/>
        <sz val="9"/>
        <rFont val="Arial"/>
        <family val="2"/>
        <charset val="238"/>
      </rPr>
      <t>MINI</t>
    </r>
    <r>
      <rPr>
        <sz val="9"/>
        <rFont val="Arial"/>
        <family val="2"/>
        <charset val="238"/>
      </rPr>
      <t>,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zelená, kompaktní, širokolistá, do nádob</t>
    </r>
  </si>
  <si>
    <r>
      <rPr>
        <b/>
        <sz val="9"/>
        <rFont val="Arial"/>
        <family val="2"/>
        <charset val="238"/>
      </rPr>
      <t>MINI</t>
    </r>
    <r>
      <rPr>
        <sz val="9"/>
        <rFont val="Arial"/>
        <family val="2"/>
        <charset val="238"/>
      </rPr>
      <t>, červená, kompaktní, drobnolistá</t>
    </r>
  </si>
  <si>
    <r>
      <t>Kopr HANÁK</t>
    </r>
    <r>
      <rPr>
        <vertAlign val="superscript"/>
        <sz val="10"/>
        <rFont val="Arial"/>
        <family val="2"/>
        <charset val="238"/>
      </rPr>
      <t>®</t>
    </r>
  </si>
  <si>
    <r>
      <t xml:space="preserve">listový
(osivo nabízíme i v </t>
    </r>
    <r>
      <rPr>
        <b/>
        <sz val="9"/>
        <rFont val="Arial"/>
        <family val="2"/>
        <charset val="238"/>
      </rPr>
      <t>BIO</t>
    </r>
    <r>
      <rPr>
        <sz val="9"/>
        <rFont val="Arial"/>
        <family val="2"/>
        <charset val="238"/>
      </rPr>
      <t xml:space="preserve"> kvalitě)</t>
    </r>
  </si>
  <si>
    <r>
      <t>ZELENÁ LÉKÁRNA</t>
    </r>
    <r>
      <rPr>
        <sz val="9"/>
        <rFont val="Arial"/>
        <family val="2"/>
        <charset val="238"/>
      </rPr>
      <t>, na trávicí ústrojí</t>
    </r>
  </si>
  <si>
    <r>
      <t>ZELENÁ LÉKÁRNA</t>
    </r>
    <r>
      <rPr>
        <sz val="9"/>
        <rFont val="Arial"/>
        <family val="2"/>
        <charset val="238"/>
      </rPr>
      <t>, pro diabetiky</t>
    </r>
  </si>
  <si>
    <r>
      <t>ZELENÁ LÉKÁRNA</t>
    </r>
    <r>
      <rPr>
        <sz val="9"/>
        <rFont val="Arial"/>
        <family val="2"/>
        <charset val="238"/>
      </rPr>
      <t>, 
proti depresím</t>
    </r>
  </si>
  <si>
    <r>
      <t>ZELENÁ LÉKÁRNA</t>
    </r>
    <r>
      <rPr>
        <sz val="9"/>
        <rFont val="Arial"/>
        <family val="2"/>
        <charset val="238"/>
      </rPr>
      <t>, na prostatu</t>
    </r>
  </si>
  <si>
    <t>1097H Hrách PROGRESS 9</t>
  </si>
  <si>
    <r>
      <rPr>
        <b/>
        <sz val="10"/>
        <rFont val="Arial CE"/>
        <charset val="238"/>
      </rPr>
      <t>SNACK F1</t>
    </r>
    <r>
      <rPr>
        <sz val="10"/>
        <rFont val="Arial CE"/>
        <charset val="238"/>
      </rPr>
      <t>, pro skleníky i fóliové kryty, 
15-17 cm</t>
    </r>
  </si>
  <si>
    <r>
      <rPr>
        <b/>
        <sz val="10"/>
        <rFont val="Arial CE"/>
        <charset val="238"/>
      </rPr>
      <t>ZWITSERSE REUZEN (COLUMBUS)</t>
    </r>
    <r>
      <rPr>
        <sz val="10"/>
        <rFont val="Arial CE"/>
        <charset val="238"/>
      </rPr>
      <t>, letní až podzimní</t>
    </r>
  </si>
  <si>
    <r>
      <rPr>
        <b/>
        <sz val="10"/>
        <rFont val="Arial CE"/>
        <charset val="238"/>
      </rPr>
      <t>SMĚS BAREV</t>
    </r>
    <r>
      <rPr>
        <sz val="10"/>
        <rFont val="Arial CE"/>
        <charset val="238"/>
      </rPr>
      <t>, 
na čerstvé lusky, žlutá, zelená a fialová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</si>
</sst>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00"/>
    <numFmt numFmtId="165" formatCode="[$-41B]General"/>
    <numFmt numFmtId="166" formatCode="_-* #,##0.00\ _K_č_-;\-* #,##0.00\ _K_č_-;_-* \-??\ _K_č_-;_-@_-"/>
    <numFmt numFmtId="167" formatCode="[$-41B]0%"/>
    <numFmt numFmtId="168" formatCode="#,##0.00&quot; &quot;[$€-41B];[Red]&quot;-&quot;#,##0.00&quot; &quot;[$€-41B]"/>
    <numFmt numFmtId="169" formatCode="#,##0.00\ [$€-41B];[Red]\-#,##0.00\ [$€-41B]"/>
    <numFmt numFmtId="170" formatCode="0000"/>
    <numFmt numFmtId="171" formatCode="#,##0.000"/>
  </numFmts>
  <fonts count="159">
    <font>
      <sz val="10"/>
      <name val="Arial CE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b/>
      <sz val="10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i/>
      <sz val="9"/>
      <color indexed="9"/>
      <name val="Arial CE"/>
      <family val="2"/>
      <charset val="238"/>
    </font>
    <font>
      <b/>
      <i/>
      <sz val="9"/>
      <color indexed="9"/>
      <name val="Arial CE"/>
      <family val="2"/>
      <charset val="238"/>
    </font>
    <font>
      <b/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sz val="8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7"/>
      <name val="Arial CE"/>
      <charset val="238"/>
    </font>
    <font>
      <b/>
      <i/>
      <sz val="12"/>
      <name val="Arial CE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vertAlign val="superscript"/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trike/>
      <sz val="10"/>
      <name val="Arial CE"/>
      <family val="2"/>
      <charset val="238"/>
    </font>
    <font>
      <strike/>
      <sz val="10"/>
      <name val="Arial CE"/>
      <family val="2"/>
      <charset val="238"/>
    </font>
    <font>
      <b/>
      <strike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7"/>
      <name val="Arial CE"/>
      <family val="2"/>
      <charset val="238"/>
    </font>
    <font>
      <b/>
      <sz val="9"/>
      <name val="Arial CE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Mangal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1"/>
      <color rgb="FF800080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rgb="FF33339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rgb="FF333399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rgb="FF333399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rgb="FF333399"/>
      <name val="Cambria"/>
      <family val="1"/>
      <charset val="238"/>
    </font>
    <font>
      <b/>
      <sz val="18"/>
      <color rgb="FF333399"/>
      <name val="Cambria1"/>
      <charset val="238"/>
    </font>
    <font>
      <b/>
      <sz val="18"/>
      <color indexed="62"/>
      <name val="Cambria1"/>
      <charset val="238"/>
    </font>
    <font>
      <b/>
      <sz val="18"/>
      <color indexed="62"/>
      <name val="Cambria"/>
      <family val="1"/>
      <charset val="238"/>
    </font>
    <font>
      <b/>
      <sz val="18"/>
      <color indexed="62"/>
      <name val="Cambria"/>
      <family val="2"/>
      <charset val="238"/>
    </font>
    <font>
      <sz val="11"/>
      <color rgb="FF808000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indexed="10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rgb="FF00800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rgb="FF424242"/>
      <name val="Calibri"/>
      <family val="2"/>
      <charset val="238"/>
    </font>
    <font>
      <b/>
      <sz val="11"/>
      <color indexed="58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rgb="FF808080"/>
      <name val="Calibri"/>
      <family val="2"/>
      <charset val="238"/>
    </font>
    <font>
      <i/>
      <sz val="11"/>
      <color indexed="23"/>
      <name val="Calibri"/>
      <family val="2"/>
      <charset val="238"/>
    </font>
    <font>
      <i/>
      <sz val="10"/>
      <color indexed="9"/>
      <name val="Arial CE"/>
      <family val="2"/>
      <charset val="238"/>
    </font>
    <font>
      <b/>
      <i/>
      <sz val="10"/>
      <color indexed="9"/>
      <name val="Arial CE"/>
      <family val="2"/>
      <charset val="238"/>
    </font>
    <font>
      <b/>
      <sz val="7"/>
      <name val="Arial CE"/>
      <family val="2"/>
      <charset val="238"/>
    </font>
    <font>
      <b/>
      <sz val="6"/>
      <name val="Arial CE"/>
      <family val="2"/>
      <charset val="238"/>
    </font>
    <font>
      <vertAlign val="superscript"/>
      <sz val="10"/>
      <name val="Arial CE"/>
      <family val="2"/>
      <charset val="238"/>
    </font>
    <font>
      <strike/>
      <sz val="10"/>
      <name val="Arial"/>
      <family val="2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8"/>
      <name val="Arial CE"/>
      <family val="2"/>
      <charset val="238"/>
    </font>
    <font>
      <sz val="6"/>
      <name val="Arial CE"/>
      <family val="2"/>
      <charset val="238"/>
    </font>
    <font>
      <sz val="6"/>
      <name val="Arial CE"/>
      <charset val="238"/>
    </font>
    <font>
      <i/>
      <sz val="12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6"/>
      <name val="Arial"/>
      <family val="2"/>
      <charset val="238"/>
    </font>
    <font>
      <vertAlign val="superscript"/>
      <sz val="10"/>
      <name val="Arial CE"/>
      <charset val="238"/>
    </font>
    <font>
      <sz val="8"/>
      <name val="Arial"/>
      <family val="2"/>
      <charset val="238"/>
    </font>
    <font>
      <b/>
      <strike/>
      <sz val="12"/>
      <color rgb="FFFF0000"/>
      <name val="Arial CE"/>
      <charset val="238"/>
    </font>
    <font>
      <strike/>
      <sz val="10"/>
      <name val="Arial CE"/>
      <charset val="238"/>
    </font>
    <font>
      <sz val="10"/>
      <color rgb="FFFF0000"/>
      <name val="Arial CE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color indexed="8"/>
      <name val="Arial CE"/>
      <charset val="238"/>
    </font>
    <font>
      <vertAlign val="subscript"/>
      <sz val="10"/>
      <name val="Arial CE"/>
      <charset val="238"/>
    </font>
    <font>
      <b/>
      <sz val="14"/>
      <name val="Arial"/>
      <family val="2"/>
      <charset val="238"/>
    </font>
    <font>
      <b/>
      <sz val="7"/>
      <color indexed="9"/>
      <name val="Arial CE"/>
      <charset val="238"/>
    </font>
    <font>
      <b/>
      <sz val="10"/>
      <color indexed="9"/>
      <name val="Arial CE"/>
      <charset val="238"/>
    </font>
    <font>
      <i/>
      <sz val="7"/>
      <color indexed="9"/>
      <name val="Arial CE"/>
      <charset val="238"/>
    </font>
    <font>
      <b/>
      <i/>
      <sz val="7"/>
      <color indexed="9"/>
      <name val="Arial CE"/>
      <charset val="238"/>
    </font>
    <font>
      <sz val="7"/>
      <color indexed="9"/>
      <name val="Arial CE"/>
      <charset val="238"/>
    </font>
    <font>
      <sz val="10"/>
      <color indexed="9"/>
      <name val="Arial CE"/>
      <charset val="238"/>
    </font>
    <font>
      <i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b/>
      <i/>
      <sz val="9"/>
      <name val="Arial CE"/>
      <charset val="238"/>
    </font>
    <font>
      <b/>
      <sz val="6"/>
      <name val="Arial CE"/>
      <charset val="238"/>
    </font>
    <font>
      <sz val="9"/>
      <name val="Arial"/>
      <family val="2"/>
      <charset val="238"/>
    </font>
    <font>
      <b/>
      <sz val="7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i/>
      <sz val="7"/>
      <color indexed="9"/>
      <name val="Arial"/>
      <family val="2"/>
      <charset val="238"/>
    </font>
    <font>
      <sz val="7"/>
      <name val="Arial"/>
      <family val="2"/>
      <charset val="238"/>
    </font>
    <font>
      <sz val="7"/>
      <color indexed="9"/>
      <name val="Arial"/>
      <family val="2"/>
      <charset val="238"/>
    </font>
    <font>
      <b/>
      <sz val="6.5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b/>
      <sz val="12"/>
      <color indexed="9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9"/>
      <name val="Arial CE"/>
      <family val="2"/>
      <charset val="238"/>
    </font>
    <font>
      <b/>
      <u/>
      <sz val="6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2"/>
      <name val="Arial CE"/>
      <charset val="238"/>
    </font>
    <font>
      <b/>
      <sz val="12"/>
      <color indexed="9"/>
      <name val="Arial CE"/>
      <charset val="238"/>
    </font>
    <font>
      <sz val="10"/>
      <color indexed="17"/>
      <name val="Arial CE"/>
      <charset val="238"/>
    </font>
    <font>
      <b/>
      <sz val="12"/>
      <color indexed="17"/>
      <name val="Calibri"/>
      <family val="2"/>
      <charset val="238"/>
    </font>
    <font>
      <b/>
      <sz val="10"/>
      <color indexed="17"/>
      <name val="Arial CE"/>
      <charset val="238"/>
    </font>
    <font>
      <i/>
      <sz val="10"/>
      <color indexed="17"/>
      <name val="Arial CE"/>
      <charset val="238"/>
    </font>
    <font>
      <b/>
      <sz val="14"/>
      <color indexed="17"/>
      <name val="Calibri"/>
      <family val="2"/>
      <charset val="238"/>
    </font>
    <font>
      <b/>
      <sz val="11"/>
      <color indexed="17"/>
      <name val="Arial CE"/>
      <charset val="238"/>
    </font>
    <font>
      <sz val="11"/>
      <color indexed="17"/>
      <name val="Arial CE"/>
      <charset val="238"/>
    </font>
    <font>
      <b/>
      <sz val="9"/>
      <color indexed="17"/>
      <name val="Arial CE"/>
      <charset val="238"/>
    </font>
    <font>
      <b/>
      <sz val="10"/>
      <color indexed="10"/>
      <name val="Arial"/>
      <family val="2"/>
      <charset val="238"/>
    </font>
    <font>
      <b/>
      <sz val="6"/>
      <name val="Arial"/>
      <family val="2"/>
      <charset val="238"/>
    </font>
    <font>
      <i/>
      <sz val="7"/>
      <color indexed="9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indexed="9"/>
      <name val="Arial"/>
      <family val="2"/>
      <charset val="238"/>
    </font>
    <font>
      <b/>
      <i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9"/>
      <name val="Arial"/>
      <family val="2"/>
      <charset val="238"/>
    </font>
  </fonts>
  <fills count="10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34998626667073579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mediumGray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bgColor theme="0"/>
      </patternFill>
    </fill>
    <fill>
      <patternFill patternType="solid">
        <fgColor rgb="FFCC00FF"/>
        <bgColor indexed="64"/>
      </patternFill>
    </fill>
    <fill>
      <patternFill patternType="gray125">
        <fgColor indexed="9"/>
        <bgColor theme="0"/>
      </patternFill>
    </fill>
    <fill>
      <patternFill patternType="solid">
        <fgColor rgb="FFA6CAF0"/>
        <bgColor rgb="FFA6CAF0"/>
      </patternFill>
    </fill>
    <fill>
      <patternFill patternType="solid">
        <fgColor indexed="31"/>
        <bgColor indexed="4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rgb="FFFF8080"/>
        <bgColor rgb="FFFF8080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rgb="FFFFFFC0"/>
        <bgColor rgb="FFFFFFC0"/>
      </patternFill>
    </fill>
    <fill>
      <patternFill patternType="solid">
        <fgColor indexed="41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41"/>
      </patternFill>
    </fill>
    <fill>
      <patternFill patternType="solid">
        <fgColor rgb="FFE3E3E3"/>
        <bgColor rgb="FFE3E3E3"/>
      </patternFill>
    </fill>
    <fill>
      <patternFill patternType="solid">
        <fgColor indexed="42"/>
        <bgColor indexed="27"/>
      </patternFill>
    </fill>
    <fill>
      <patternFill patternType="solid">
        <fgColor indexed="47"/>
      </patternFill>
    </fill>
    <fill>
      <patternFill patternType="solid">
        <fgColor indexed="47"/>
        <bgColor indexed="42"/>
      </patternFill>
    </fill>
    <fill>
      <patternFill patternType="solid">
        <fgColor rgb="FFA0E0E0"/>
        <bgColor rgb="FFA0E0E0"/>
      </patternFill>
    </fill>
    <fill>
      <patternFill patternType="solid">
        <fgColor indexed="40"/>
        <bgColor indexed="31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rgb="FFFFFF99"/>
        <bgColor rgb="FFFFFF99"/>
      </patternFill>
    </fill>
    <fill>
      <patternFill patternType="solid">
        <fgColor indexed="43"/>
        <bgColor indexed="41"/>
      </patternFill>
    </fill>
    <fill>
      <patternFill patternType="solid">
        <fgColor indexed="43"/>
      </patternFill>
    </fill>
    <fill>
      <patternFill patternType="solid">
        <fgColor rgb="FFCC9CCC"/>
        <bgColor rgb="FFCC9CCC"/>
      </patternFill>
    </fill>
    <fill>
      <patternFill patternType="solid">
        <fgColor indexed="52"/>
        <bgColor indexed="46"/>
      </patternFill>
    </fill>
    <fill>
      <patternFill patternType="solid">
        <fgColor indexed="45"/>
      </patternFill>
    </fill>
    <fill>
      <patternFill patternType="solid">
        <fgColor indexed="45"/>
        <bgColor indexed="52"/>
      </patternFill>
    </fill>
    <fill>
      <patternFill patternType="solid">
        <fgColor rgb="FF996666"/>
        <bgColor rgb="FF996666"/>
      </patternFill>
    </fill>
    <fill>
      <patternFill patternType="solid">
        <fgColor indexed="25"/>
        <b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29"/>
      </patternFill>
    </fill>
    <fill>
      <patternFill patternType="solid">
        <fgColor rgb="FF999933"/>
        <bgColor rgb="FF999933"/>
      </patternFill>
    </fill>
    <fill>
      <patternFill patternType="solid">
        <fgColor indexed="50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rgb="FFCC99FF"/>
        <bgColor rgb="FFCC99FF"/>
      </patternFill>
    </fill>
    <fill>
      <patternFill patternType="solid">
        <fgColor indexed="46"/>
        <bgColor indexed="52"/>
      </patternFill>
    </fill>
    <fill>
      <patternFill patternType="solid">
        <fgColor indexed="46"/>
      </patternFill>
    </fill>
    <fill>
      <patternFill patternType="solid">
        <fgColor rgb="FF969696"/>
        <bgColor rgb="FF969696"/>
      </patternFill>
    </fill>
    <fill>
      <patternFill patternType="solid">
        <fgColor indexed="55"/>
        <bgColor indexed="24"/>
      </patternFill>
    </fill>
    <fill>
      <patternFill patternType="solid">
        <fgColor indexed="55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rgb="FF3333CC"/>
        <bgColor rgb="FF3333CC"/>
      </patternFill>
    </fill>
    <fill>
      <patternFill patternType="solid">
        <fgColor indexed="48"/>
        <bgColor indexed="62"/>
      </patternFill>
    </fill>
    <fill>
      <patternFill patternType="solid">
        <fgColor indexed="56"/>
      </patternFill>
    </fill>
    <fill>
      <patternFill patternType="solid">
        <fgColor indexed="56"/>
        <bgColor indexed="38"/>
      </patternFill>
    </fill>
    <fill>
      <patternFill patternType="solid">
        <fgColor rgb="FF666699"/>
        <bgColor rgb="FF666699"/>
      </patternFill>
    </fill>
    <fill>
      <patternFill patternType="solid">
        <fgColor indexed="54"/>
        <bgColor indexed="57"/>
      </patternFill>
    </fill>
    <fill>
      <patternFill patternType="solid">
        <fgColor indexed="54"/>
      </patternFill>
    </fill>
    <fill>
      <patternFill patternType="solid">
        <fgColor rgb="FF33CCCC"/>
        <bgColor rgb="FF33CCCC"/>
      </patternFill>
    </fill>
    <fill>
      <patternFill patternType="solid">
        <fgColor indexed="49"/>
        <bgColor indexed="15"/>
      </patternFill>
    </fill>
    <fill>
      <patternFill patternType="solid">
        <fgColor indexed="49"/>
      </patternFill>
    </fill>
    <fill>
      <patternFill patternType="solid">
        <fgColor rgb="FFFF0000"/>
        <bgColor rgb="FFFF0000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theme="9" tint="-0.24994659260841701"/>
        <bgColor indexed="64"/>
      </patternFill>
    </fill>
    <fill>
      <patternFill patternType="gray125">
        <bgColor theme="0"/>
      </patternFill>
    </fill>
    <fill>
      <patternFill patternType="gray125">
        <bgColor rgb="FFFFFF00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56"/>
        <bgColor indexed="5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8"/>
      </patternFill>
    </fill>
    <fill>
      <patternFill patternType="solid">
        <fgColor theme="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9"/>
      </patternFill>
    </fill>
    <fill>
      <patternFill patternType="solid">
        <fgColor theme="0"/>
        <bgColor indexed="9"/>
      </patternFill>
    </fill>
    <fill>
      <patternFill patternType="gray125">
        <fgColor indexed="8"/>
        <bgColor theme="0"/>
      </patternFill>
    </fill>
    <fill>
      <patternFill patternType="solid">
        <fgColor rgb="FFFFFF00"/>
        <bgColor indexed="8"/>
      </patternFill>
    </fill>
    <fill>
      <patternFill patternType="mediumGray">
        <bgColor rgb="FFFFFF00"/>
      </patternFill>
    </fill>
    <fill>
      <patternFill patternType="mediumGray">
        <fgColor indexed="8"/>
        <bgColor theme="0"/>
      </patternFill>
    </fill>
    <fill>
      <patternFill patternType="gray125">
        <fgColor indexed="8"/>
        <bgColor rgb="FFFFFF00"/>
      </patternFill>
    </fill>
    <fill>
      <patternFill patternType="solid">
        <fgColor rgb="FF66FF3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 style="double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rgb="FF3333CC"/>
      </bottom>
      <diagonal/>
    </border>
    <border>
      <left/>
      <right/>
      <top/>
      <bottom style="thin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n">
        <color rgb="FFA0E0E0"/>
      </bottom>
      <diagonal/>
    </border>
    <border>
      <left/>
      <right/>
      <top/>
      <bottom style="thin">
        <color indexed="4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0000"/>
      </bottom>
      <diagonal/>
    </border>
    <border>
      <left/>
      <right/>
      <top/>
      <bottom style="double">
        <color indexed="1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56"/>
      </bottom>
      <diagonal/>
    </border>
    <border>
      <left/>
      <right/>
      <top/>
      <bottom style="thin">
        <color indexed="2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3" tint="-0.249977111117893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</borders>
  <cellStyleXfs count="51640">
    <xf numFmtId="0" fontId="0" fillId="0" borderId="0"/>
    <xf numFmtId="0" fontId="34" fillId="17" borderId="0"/>
    <xf numFmtId="165" fontId="34" fillId="17" borderId="0"/>
    <xf numFmtId="0" fontId="35" fillId="18" borderId="0"/>
    <xf numFmtId="0" fontId="35" fillId="18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4" fillId="21" borderId="0"/>
    <xf numFmtId="165" fontId="34" fillId="21" borderId="0"/>
    <xf numFmtId="0" fontId="35" fillId="22" borderId="0"/>
    <xf numFmtId="0" fontId="35" fillId="22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2" borderId="0" applyNumberFormat="0" applyBorder="0" applyAlignment="0" applyProtection="0"/>
    <xf numFmtId="0" fontId="34" fillId="24" borderId="0"/>
    <xf numFmtId="165" fontId="34" fillId="24" borderId="0"/>
    <xf numFmtId="0" fontId="35" fillId="25" borderId="0"/>
    <xf numFmtId="0" fontId="35" fillId="25" borderId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4" fillId="28" borderId="0"/>
    <xf numFmtId="165" fontId="34" fillId="28" borderId="0"/>
    <xf numFmtId="0" fontId="35" fillId="29" borderId="0"/>
    <xf numFmtId="0" fontId="35" fillId="29" borderId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4" fillId="32" borderId="0"/>
    <xf numFmtId="165" fontId="34" fillId="32" borderId="0"/>
    <xf numFmtId="0" fontId="35" fillId="33" borderId="0"/>
    <xf numFmtId="0" fontId="35" fillId="33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4" fillId="24" borderId="0"/>
    <xf numFmtId="165" fontId="34" fillId="24" borderId="0"/>
    <xf numFmtId="0" fontId="35" fillId="25" borderId="0"/>
    <xf numFmtId="0" fontId="35" fillId="25" borderId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4" fillId="32" borderId="0"/>
    <xf numFmtId="165" fontId="34" fillId="32" borderId="0"/>
    <xf numFmtId="0" fontId="35" fillId="33" borderId="0"/>
    <xf numFmtId="0" fontId="35" fillId="33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4" fillId="21" borderId="0"/>
    <xf numFmtId="165" fontId="34" fillId="21" borderId="0"/>
    <xf numFmtId="0" fontId="35" fillId="22" borderId="0"/>
    <xf numFmtId="0" fontId="35" fillId="22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2" borderId="0" applyNumberFormat="0" applyBorder="0" applyAlignment="0" applyProtection="0"/>
    <xf numFmtId="0" fontId="34" fillId="36" borderId="0"/>
    <xf numFmtId="165" fontId="34" fillId="36" borderId="0"/>
    <xf numFmtId="0" fontId="35" fillId="37" borderId="0"/>
    <xf numFmtId="0" fontId="35" fillId="37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7" borderId="0" applyNumberFormat="0" applyBorder="0" applyAlignment="0" applyProtection="0"/>
    <xf numFmtId="0" fontId="34" fillId="39" borderId="0"/>
    <xf numFmtId="165" fontId="34" fillId="39" borderId="0"/>
    <xf numFmtId="0" fontId="35" fillId="40" borderId="0"/>
    <xf numFmtId="0" fontId="35" fillId="40" borderId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4" fillId="32" borderId="0"/>
    <xf numFmtId="165" fontId="34" fillId="32" borderId="0"/>
    <xf numFmtId="0" fontId="35" fillId="33" borderId="0"/>
    <xf numFmtId="0" fontId="35" fillId="33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4" fillId="24" borderId="0"/>
    <xf numFmtId="165" fontId="34" fillId="24" borderId="0"/>
    <xf numFmtId="0" fontId="35" fillId="25" borderId="0"/>
    <xf numFmtId="0" fontId="35" fillId="25" borderId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6" fillId="32" borderId="0"/>
    <xf numFmtId="165" fontId="36" fillId="32" borderId="0"/>
    <xf numFmtId="0" fontId="37" fillId="33" borderId="0"/>
    <xf numFmtId="0" fontId="37" fillId="33" borderId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6" fillId="43" borderId="0"/>
    <xf numFmtId="165" fontId="36" fillId="43" borderId="0"/>
    <xf numFmtId="0" fontId="37" fillId="44" borderId="0"/>
    <xf numFmtId="0" fontId="37" fillId="44" borderId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6" fillId="47" borderId="0"/>
    <xf numFmtId="165" fontId="36" fillId="47" borderId="0"/>
    <xf numFmtId="0" fontId="37" fillId="48" borderId="0"/>
    <xf numFmtId="0" fontId="37" fillId="48" borderId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6" fillId="39" borderId="0"/>
    <xf numFmtId="165" fontId="36" fillId="39" borderId="0"/>
    <xf numFmtId="0" fontId="37" fillId="40" borderId="0"/>
    <xf numFmtId="0" fontId="37" fillId="40" borderId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6" fillId="32" borderId="0"/>
    <xf numFmtId="165" fontId="36" fillId="32" borderId="0"/>
    <xf numFmtId="0" fontId="37" fillId="33" borderId="0"/>
    <xf numFmtId="0" fontId="37" fillId="33" borderId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6" fillId="21" borderId="0"/>
    <xf numFmtId="165" fontId="36" fillId="21" borderId="0"/>
    <xf numFmtId="0" fontId="37" fillId="22" borderId="0"/>
    <xf numFmtId="0" fontId="37" fillId="22" borderId="0"/>
    <xf numFmtId="0" fontId="37" fillId="23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2" borderId="0" applyNumberFormat="0" applyBorder="0" applyAlignment="0" applyProtection="0"/>
    <xf numFmtId="0" fontId="38" fillId="0" borderId="69"/>
    <xf numFmtId="165" fontId="38" fillId="0" borderId="69"/>
    <xf numFmtId="0" fontId="39" fillId="0" borderId="70"/>
    <xf numFmtId="0" fontId="39" fillId="0" borderId="70"/>
    <xf numFmtId="0" fontId="39" fillId="0" borderId="70"/>
    <xf numFmtId="0" fontId="39" fillId="0" borderId="70"/>
    <xf numFmtId="0" fontId="39" fillId="0" borderId="70"/>
    <xf numFmtId="0" fontId="39" fillId="0" borderId="70"/>
    <xf numFmtId="0" fontId="39" fillId="0" borderId="70"/>
    <xf numFmtId="0" fontId="39" fillId="0" borderId="70"/>
    <xf numFmtId="0" fontId="39" fillId="0" borderId="70"/>
    <xf numFmtId="0" fontId="39" fillId="0" borderId="70"/>
    <xf numFmtId="0" fontId="39" fillId="0" borderId="70"/>
    <xf numFmtId="0" fontId="39" fillId="0" borderId="70"/>
    <xf numFmtId="0" fontId="39" fillId="0" borderId="70"/>
    <xf numFmtId="0" fontId="39" fillId="0" borderId="70"/>
    <xf numFmtId="0" fontId="39" fillId="0" borderId="70"/>
    <xf numFmtId="0" fontId="39" fillId="0" borderId="7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0" fontId="39" fillId="0" borderId="71" applyNumberFormat="0" applyFill="0" applyAlignment="0" applyProtection="0"/>
    <xf numFmtId="43" fontId="5" fillId="0" borderId="0" applyFont="0" applyFill="0" applyBorder="0" applyAlignment="0" applyProtection="0"/>
    <xf numFmtId="166" fontId="40" fillId="0" borderId="0" applyFill="0" applyBorder="0" applyAlignment="0" applyProtection="0"/>
    <xf numFmtId="167" fontId="4" fillId="0" borderId="0"/>
    <xf numFmtId="9" fontId="4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2" fillId="0" borderId="0">
      <alignment horizontal="center"/>
    </xf>
    <xf numFmtId="165" fontId="43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2" fillId="0" borderId="0">
      <alignment horizontal="center" textRotation="90"/>
    </xf>
    <xf numFmtId="165" fontId="43" fillId="0" borderId="0">
      <alignment horizontal="center" textRotation="90"/>
    </xf>
    <xf numFmtId="0" fontId="44" fillId="0" borderId="0">
      <alignment horizontal="center" textRotation="90"/>
    </xf>
    <xf numFmtId="0" fontId="44" fillId="0" borderId="0">
      <alignment horizontal="center" textRotation="90"/>
    </xf>
    <xf numFmtId="0" fontId="45" fillId="51" borderId="0"/>
    <xf numFmtId="165" fontId="45" fillId="51" borderId="0"/>
    <xf numFmtId="0" fontId="46" fillId="52" borderId="0"/>
    <xf numFmtId="0" fontId="46" fillId="52" borderId="0"/>
    <xf numFmtId="0" fontId="46" fillId="53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2" borderId="0" applyNumberFormat="0" applyBorder="0" applyAlignment="0" applyProtection="0"/>
    <xf numFmtId="0" fontId="47" fillId="54" borderId="72"/>
    <xf numFmtId="165" fontId="47" fillId="54" borderId="72"/>
    <xf numFmtId="0" fontId="48" fillId="55" borderId="73"/>
    <xf numFmtId="0" fontId="48" fillId="55" borderId="73"/>
    <xf numFmtId="0" fontId="48" fillId="56" borderId="74" applyNumberFormat="0" applyAlignment="0" applyProtection="0"/>
    <xf numFmtId="0" fontId="48" fillId="55" borderId="74" applyNumberFormat="0" applyAlignment="0" applyProtection="0"/>
    <xf numFmtId="0" fontId="48" fillId="56" borderId="74" applyNumberFormat="0" applyAlignment="0" applyProtection="0"/>
    <xf numFmtId="0" fontId="48" fillId="55" borderId="74" applyNumberFormat="0" applyAlignment="0" applyProtection="0"/>
    <xf numFmtId="4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9" fillId="0" borderId="75"/>
    <xf numFmtId="165" fontId="49" fillId="0" borderId="75"/>
    <xf numFmtId="0" fontId="50" fillId="0" borderId="76"/>
    <xf numFmtId="0" fontId="50" fillId="0" borderId="76"/>
    <xf numFmtId="0" fontId="50" fillId="0" borderId="77" applyNumberFormat="0" applyFill="0" applyAlignment="0" applyProtection="0"/>
    <xf numFmtId="0" fontId="50" fillId="0" borderId="77" applyNumberFormat="0" applyFill="0" applyAlignment="0" applyProtection="0"/>
    <xf numFmtId="0" fontId="51" fillId="0" borderId="78"/>
    <xf numFmtId="165" fontId="51" fillId="0" borderId="78"/>
    <xf numFmtId="0" fontId="52" fillId="0" borderId="79"/>
    <xf numFmtId="0" fontId="52" fillId="0" borderId="79"/>
    <xf numFmtId="0" fontId="52" fillId="0" borderId="80" applyNumberFormat="0" applyFill="0" applyAlignment="0" applyProtection="0"/>
    <xf numFmtId="0" fontId="52" fillId="0" borderId="80" applyNumberFormat="0" applyFill="0" applyAlignment="0" applyProtection="0"/>
    <xf numFmtId="0" fontId="53" fillId="0" borderId="78"/>
    <xf numFmtId="165" fontId="53" fillId="0" borderId="78"/>
    <xf numFmtId="0" fontId="54" fillId="0" borderId="79"/>
    <xf numFmtId="0" fontId="54" fillId="0" borderId="79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3" fillId="0" borderId="0"/>
    <xf numFmtId="165" fontId="53" fillId="0" borderId="0"/>
    <xf numFmtId="0" fontId="54" fillId="0" borderId="0"/>
    <xf numFmtId="0" fontId="54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/>
    <xf numFmtId="165" fontId="56" fillId="0" borderId="0"/>
    <xf numFmtId="0" fontId="57" fillId="0" borderId="0"/>
    <xf numFmtId="0" fontId="58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36" borderId="0"/>
    <xf numFmtId="165" fontId="60" fillId="36" borderId="0"/>
    <xf numFmtId="0" fontId="61" fillId="37" borderId="0"/>
    <xf numFmtId="0" fontId="61" fillId="37" borderId="0"/>
    <xf numFmtId="0" fontId="61" fillId="38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165" fontId="41" fillId="0" borderId="0"/>
    <xf numFmtId="165" fontId="41" fillId="0" borderId="0"/>
    <xf numFmtId="0" fontId="62" fillId="0" borderId="0"/>
    <xf numFmtId="165" fontId="41" fillId="0" borderId="0"/>
    <xf numFmtId="0" fontId="28" fillId="0" borderId="0"/>
    <xf numFmtId="165" fontId="41" fillId="0" borderId="0"/>
    <xf numFmtId="0" fontId="28" fillId="0" borderId="0"/>
    <xf numFmtId="0" fontId="28" fillId="0" borderId="0"/>
    <xf numFmtId="0" fontId="62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28" fillId="0" borderId="0"/>
    <xf numFmtId="0" fontId="5" fillId="0" borderId="0"/>
    <xf numFmtId="0" fontId="15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165" fontId="41" fillId="24" borderId="82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62" fillId="25" borderId="83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4" fillId="24" borderId="82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40" fillId="27" borderId="83" applyNumberForma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0" fontId="5" fillId="26" borderId="83" applyNumberFormat="0" applyFont="0" applyAlignment="0" applyProtection="0"/>
    <xf numFmtId="9" fontId="28" fillId="0" borderId="0" applyNumberFormat="0" applyFill="0" applyBorder="0" applyAlignment="0" applyProtection="0"/>
    <xf numFmtId="9" fontId="28" fillId="0" borderId="0" applyNumberFormat="0" applyFill="0" applyBorder="0" applyAlignment="0" applyProtection="0"/>
    <xf numFmtId="9" fontId="28" fillId="0" borderId="0" applyNumberFormat="0" applyFill="0" applyBorder="0" applyAlignment="0" applyProtection="0"/>
    <xf numFmtId="9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ill="0" applyBorder="0" applyAlignment="0" applyProtection="0"/>
    <xf numFmtId="9" fontId="5" fillId="0" borderId="0" applyFont="0" applyFill="0" applyBorder="0" applyAlignment="0" applyProtection="0"/>
    <xf numFmtId="9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ill="0" applyBorder="0" applyAlignment="0" applyProtection="0"/>
    <xf numFmtId="9" fontId="28" fillId="0" borderId="0" applyNumberFormat="0" applyFill="0" applyBorder="0" applyAlignment="0" applyProtection="0"/>
    <xf numFmtId="9" fontId="28" fillId="0" borderId="0" applyNumberFormat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64" fillId="0" borderId="84"/>
    <xf numFmtId="165" fontId="64" fillId="0" borderId="84"/>
    <xf numFmtId="0" fontId="65" fillId="0" borderId="85"/>
    <xf numFmtId="0" fontId="65" fillId="0" borderId="85"/>
    <xf numFmtId="0" fontId="65" fillId="0" borderId="85" applyNumberFormat="0" applyFill="0" applyAlignment="0" applyProtection="0"/>
    <xf numFmtId="0" fontId="65" fillId="0" borderId="85" applyNumberFormat="0" applyFill="0" applyAlignment="0" applyProtection="0"/>
    <xf numFmtId="0" fontId="66" fillId="0" borderId="0"/>
    <xf numFmtId="165" fontId="67" fillId="0" borderId="0"/>
    <xf numFmtId="0" fontId="68" fillId="0" borderId="0"/>
    <xf numFmtId="0" fontId="68" fillId="0" borderId="0"/>
    <xf numFmtId="168" fontId="66" fillId="0" borderId="0"/>
    <xf numFmtId="168" fontId="67" fillId="0" borderId="0"/>
    <xf numFmtId="169" fontId="68" fillId="0" borderId="0"/>
    <xf numFmtId="169" fontId="68" fillId="0" borderId="0"/>
    <xf numFmtId="0" fontId="69" fillId="32" borderId="0"/>
    <xf numFmtId="165" fontId="69" fillId="32" borderId="0"/>
    <xf numFmtId="0" fontId="70" fillId="33" borderId="0"/>
    <xf numFmtId="0" fontId="70" fillId="33" borderId="0"/>
    <xf numFmtId="0" fontId="70" fillId="34" borderId="0" applyNumberFormat="0" applyBorder="0" applyAlignment="0" applyProtection="0"/>
    <xf numFmtId="0" fontId="70" fillId="35" borderId="0" applyNumberFormat="0" applyBorder="0" applyAlignment="0" applyProtection="0"/>
    <xf numFmtId="0" fontId="70" fillId="34" borderId="0" applyNumberFormat="0" applyBorder="0" applyAlignment="0" applyProtection="0"/>
    <xf numFmtId="0" fontId="70" fillId="35" borderId="0" applyNumberFormat="0" applyBorder="0" applyAlignment="0" applyProtection="0"/>
    <xf numFmtId="0" fontId="64" fillId="0" borderId="0"/>
    <xf numFmtId="165" fontId="64" fillId="0" borderId="0"/>
    <xf numFmtId="0" fontId="65" fillId="0" borderId="0"/>
    <xf numFmtId="0" fontId="65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1" fillId="36" borderId="86"/>
    <xf numFmtId="165" fontId="71" fillId="36" borderId="86"/>
    <xf numFmtId="0" fontId="72" fillId="37" borderId="87"/>
    <xf numFmtId="0" fontId="72" fillId="37" borderId="87"/>
    <xf numFmtId="0" fontId="72" fillId="37" borderId="87"/>
    <xf numFmtId="0" fontId="72" fillId="37" borderId="87"/>
    <xf numFmtId="0" fontId="72" fillId="37" borderId="87"/>
    <xf numFmtId="0" fontId="72" fillId="37" borderId="87"/>
    <xf numFmtId="0" fontId="72" fillId="37" borderId="87"/>
    <xf numFmtId="0" fontId="72" fillId="37" borderId="87"/>
    <xf numFmtId="0" fontId="72" fillId="37" borderId="87"/>
    <xf numFmtId="0" fontId="72" fillId="37" borderId="87"/>
    <xf numFmtId="0" fontId="72" fillId="37" borderId="87"/>
    <xf numFmtId="0" fontId="72" fillId="37" borderId="87"/>
    <xf numFmtId="0" fontId="72" fillId="37" borderId="87"/>
    <xf numFmtId="0" fontId="72" fillId="37" borderId="87"/>
    <xf numFmtId="0" fontId="72" fillId="37" borderId="87"/>
    <xf numFmtId="0" fontId="72" fillId="37" borderId="87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7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2" fillId="38" borderId="87" applyNumberFormat="0" applyAlignment="0" applyProtection="0"/>
    <xf numFmtId="0" fontId="73" fillId="57" borderId="86"/>
    <xf numFmtId="165" fontId="73" fillId="57" borderId="86"/>
    <xf numFmtId="0" fontId="74" fillId="58" borderId="87"/>
    <xf numFmtId="0" fontId="74" fillId="58" borderId="87"/>
    <xf numFmtId="0" fontId="74" fillId="58" borderId="87"/>
    <xf numFmtId="0" fontId="74" fillId="58" borderId="87"/>
    <xf numFmtId="0" fontId="74" fillId="58" borderId="87"/>
    <xf numFmtId="0" fontId="74" fillId="58" borderId="87"/>
    <xf numFmtId="0" fontId="74" fillId="58" borderId="87"/>
    <xf numFmtId="0" fontId="74" fillId="58" borderId="87"/>
    <xf numFmtId="0" fontId="74" fillId="58" borderId="87"/>
    <xf numFmtId="0" fontId="74" fillId="58" borderId="87"/>
    <xf numFmtId="0" fontId="74" fillId="58" borderId="87"/>
    <xf numFmtId="0" fontId="74" fillId="58" borderId="87"/>
    <xf numFmtId="0" fontId="74" fillId="58" borderId="87"/>
    <xf numFmtId="0" fontId="74" fillId="58" borderId="87"/>
    <xf numFmtId="0" fontId="74" fillId="58" borderId="87"/>
    <xf numFmtId="0" fontId="74" fillId="58" borderId="87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8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4" fillId="59" borderId="87" applyNumberFormat="0" applyAlignment="0" applyProtection="0"/>
    <xf numFmtId="0" fontId="75" fillId="57" borderId="88"/>
    <xf numFmtId="165" fontId="75" fillId="57" borderId="88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6" fillId="58" borderId="89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8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7" fillId="59" borderId="90" applyNumberFormat="0" applyAlignment="0" applyProtection="0"/>
    <xf numFmtId="0" fontId="78" fillId="0" borderId="0"/>
    <xf numFmtId="165" fontId="78" fillId="0" borderId="0"/>
    <xf numFmtId="0" fontId="79" fillId="0" borderId="0"/>
    <xf numFmtId="0" fontId="79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6" fillId="60" borderId="0"/>
    <xf numFmtId="165" fontId="36" fillId="60" borderId="0"/>
    <xf numFmtId="0" fontId="37" fillId="61" borderId="0"/>
    <xf numFmtId="0" fontId="37" fillId="61" borderId="0"/>
    <xf numFmtId="0" fontId="37" fillId="62" borderId="0" applyNumberFormat="0" applyBorder="0" applyAlignment="0" applyProtection="0"/>
    <xf numFmtId="0" fontId="37" fillId="63" borderId="0" applyNumberFormat="0" applyBorder="0" applyAlignment="0" applyProtection="0"/>
    <xf numFmtId="0" fontId="37" fillId="62" borderId="0" applyNumberFormat="0" applyBorder="0" applyAlignment="0" applyProtection="0"/>
    <xf numFmtId="0" fontId="37" fillId="63" borderId="0" applyNumberFormat="0" applyBorder="0" applyAlignment="0" applyProtection="0"/>
    <xf numFmtId="0" fontId="36" fillId="43" borderId="0"/>
    <xf numFmtId="165" fontId="36" fillId="43" borderId="0"/>
    <xf numFmtId="0" fontId="37" fillId="44" borderId="0"/>
    <xf numFmtId="0" fontId="37" fillId="44" borderId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6" fillId="47" borderId="0"/>
    <xf numFmtId="165" fontId="36" fillId="47" borderId="0"/>
    <xf numFmtId="0" fontId="37" fillId="48" borderId="0"/>
    <xf numFmtId="0" fontId="37" fillId="48" borderId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6" fillId="64" borderId="0"/>
    <xf numFmtId="165" fontId="36" fillId="64" borderId="0"/>
    <xf numFmtId="0" fontId="37" fillId="65" borderId="0"/>
    <xf numFmtId="0" fontId="37" fillId="65" borderId="0"/>
    <xf numFmtId="0" fontId="37" fillId="66" borderId="0" applyNumberFormat="0" applyBorder="0" applyAlignment="0" applyProtection="0"/>
    <xf numFmtId="0" fontId="37" fillId="65" borderId="0" applyNumberFormat="0" applyBorder="0" applyAlignment="0" applyProtection="0"/>
    <xf numFmtId="0" fontId="37" fillId="66" borderId="0" applyNumberFormat="0" applyBorder="0" applyAlignment="0" applyProtection="0"/>
    <xf numFmtId="0" fontId="37" fillId="65" borderId="0" applyNumberFormat="0" applyBorder="0" applyAlignment="0" applyProtection="0"/>
    <xf numFmtId="0" fontId="36" fillId="67" borderId="0"/>
    <xf numFmtId="165" fontId="36" fillId="67" borderId="0"/>
    <xf numFmtId="0" fontId="37" fillId="68" borderId="0"/>
    <xf numFmtId="0" fontId="37" fillId="68" borderId="0"/>
    <xf numFmtId="0" fontId="37" fillId="69" borderId="0" applyNumberFormat="0" applyBorder="0" applyAlignment="0" applyProtection="0"/>
    <xf numFmtId="0" fontId="37" fillId="68" borderId="0" applyNumberFormat="0" applyBorder="0" applyAlignment="0" applyProtection="0"/>
    <xf numFmtId="0" fontId="37" fillId="69" borderId="0" applyNumberFormat="0" applyBorder="0" applyAlignment="0" applyProtection="0"/>
    <xf numFmtId="0" fontId="37" fillId="68" borderId="0" applyNumberFormat="0" applyBorder="0" applyAlignment="0" applyProtection="0"/>
    <xf numFmtId="0" fontId="36" fillId="70" borderId="0"/>
    <xf numFmtId="165" fontId="36" fillId="70" borderId="0"/>
    <xf numFmtId="0" fontId="37" fillId="71" borderId="0"/>
    <xf numFmtId="0" fontId="37" fillId="71" borderId="0"/>
    <xf numFmtId="0" fontId="37" fillId="72" borderId="0" applyNumberFormat="0" applyBorder="0" applyAlignment="0" applyProtection="0"/>
    <xf numFmtId="0" fontId="37" fillId="71" borderId="0" applyNumberFormat="0" applyBorder="0" applyAlignment="0" applyProtection="0"/>
    <xf numFmtId="0" fontId="37" fillId="72" borderId="0" applyNumberFormat="0" applyBorder="0" applyAlignment="0" applyProtection="0"/>
    <xf numFmtId="0" fontId="37" fillId="71" borderId="0" applyNumberFormat="0" applyBorder="0" applyAlignment="0" applyProtection="0"/>
    <xf numFmtId="167" fontId="3" fillId="0" borderId="0"/>
    <xf numFmtId="0" fontId="3" fillId="0" borderId="0"/>
    <xf numFmtId="0" fontId="3" fillId="24" borderId="82"/>
    <xf numFmtId="0" fontId="3" fillId="0" borderId="0"/>
    <xf numFmtId="0" fontId="63" fillId="0" borderId="0"/>
    <xf numFmtId="165" fontId="34" fillId="76" borderId="0"/>
    <xf numFmtId="0" fontId="34" fillId="76" borderId="0"/>
    <xf numFmtId="165" fontId="34" fillId="77" borderId="0"/>
    <xf numFmtId="0" fontId="34" fillId="77" borderId="0"/>
    <xf numFmtId="165" fontId="34" fillId="77" borderId="0"/>
    <xf numFmtId="0" fontId="34" fillId="77" borderId="0"/>
    <xf numFmtId="165" fontId="34" fillId="78" borderId="0"/>
    <xf numFmtId="0" fontId="34" fillId="78" borderId="0"/>
    <xf numFmtId="165" fontId="34" fillId="77" borderId="0"/>
    <xf numFmtId="0" fontId="34" fillId="77" borderId="0"/>
    <xf numFmtId="165" fontId="36" fillId="77" borderId="0"/>
    <xf numFmtId="0" fontId="36" fillId="77" borderId="0"/>
    <xf numFmtId="165" fontId="36" fillId="79" borderId="0"/>
    <xf numFmtId="0" fontId="36" fillId="79" borderId="0"/>
    <xf numFmtId="165" fontId="36" fillId="80" borderId="0"/>
    <xf numFmtId="0" fontId="36" fillId="80" borderId="0"/>
    <xf numFmtId="165" fontId="36" fillId="78" borderId="0"/>
    <xf numFmtId="0" fontId="36" fillId="78" borderId="0"/>
    <xf numFmtId="165" fontId="36" fillId="77" borderId="0"/>
    <xf numFmtId="0" fontId="36" fillId="77" borderId="0"/>
    <xf numFmtId="165" fontId="38" fillId="0" borderId="71"/>
    <xf numFmtId="0" fontId="38" fillId="0" borderId="71"/>
    <xf numFmtId="165" fontId="49" fillId="0" borderId="95"/>
    <xf numFmtId="0" fontId="49" fillId="0" borderId="95"/>
    <xf numFmtId="165" fontId="51" fillId="0" borderId="96"/>
    <xf numFmtId="0" fontId="51" fillId="0" borderId="96"/>
    <xf numFmtId="165" fontId="53" fillId="0" borderId="96"/>
    <xf numFmtId="0" fontId="53" fillId="0" borderId="96"/>
    <xf numFmtId="165" fontId="69" fillId="77" borderId="0"/>
    <xf numFmtId="0" fontId="69" fillId="77" borderId="0"/>
    <xf numFmtId="165" fontId="36" fillId="81" borderId="0"/>
    <xf numFmtId="0" fontId="36" fillId="81" borderId="0"/>
    <xf numFmtId="165" fontId="36" fillId="79" borderId="0"/>
    <xf numFmtId="0" fontId="36" fillId="79" borderId="0"/>
    <xf numFmtId="165" fontId="36" fillId="80" borderId="0"/>
    <xf numFmtId="0" fontId="36" fillId="8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3" fontId="5" fillId="0" borderId="0" applyFont="0" applyFill="0" applyBorder="0" applyAlignment="0" applyProtection="0"/>
    <xf numFmtId="167" fontId="2" fillId="0" borderId="0"/>
    <xf numFmtId="0" fontId="2" fillId="0" borderId="0"/>
    <xf numFmtId="0" fontId="2" fillId="24" borderId="82"/>
    <xf numFmtId="0" fontId="2" fillId="0" borderId="0"/>
    <xf numFmtId="167" fontId="1" fillId="0" borderId="0"/>
    <xf numFmtId="0" fontId="1" fillId="0" borderId="0"/>
    <xf numFmtId="0" fontId="1" fillId="24" borderId="82"/>
    <xf numFmtId="0" fontId="1" fillId="0" borderId="0"/>
  </cellStyleXfs>
  <cellXfs count="4244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2" fontId="8" fillId="2" borderId="2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2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2" fontId="14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1" fontId="16" fillId="4" borderId="10" xfId="0" applyNumberFormat="1" applyFont="1" applyFill="1" applyBorder="1" applyAlignment="1">
      <alignment horizontal="center" vertical="center" textRotation="90" wrapText="1"/>
    </xf>
    <xf numFmtId="0" fontId="16" fillId="4" borderId="13" xfId="0" applyFont="1" applyFill="1" applyBorder="1" applyAlignment="1">
      <alignment horizontal="center" vertical="center" wrapText="1"/>
    </xf>
    <xf numFmtId="49" fontId="15" fillId="0" borderId="21" xfId="0" applyNumberFormat="1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vertical="center"/>
    </xf>
    <xf numFmtId="0" fontId="15" fillId="4" borderId="24" xfId="0" applyFont="1" applyFill="1" applyBorder="1" applyAlignment="1">
      <alignment horizontal="left" vertical="center"/>
    </xf>
    <xf numFmtId="0" fontId="20" fillId="4" borderId="24" xfId="0" applyFont="1" applyFill="1" applyBorder="1" applyAlignment="1">
      <alignment horizontal="left" vertical="center"/>
    </xf>
    <xf numFmtId="0" fontId="20" fillId="4" borderId="25" xfId="0" applyFont="1" applyFill="1" applyBorder="1" applyAlignment="1">
      <alignment horizontal="right" vertical="center"/>
    </xf>
    <xf numFmtId="2" fontId="15" fillId="4" borderId="26" xfId="0" applyNumberFormat="1" applyFont="1" applyFill="1" applyBorder="1" applyAlignment="1">
      <alignment horizontal="center" vertical="center"/>
    </xf>
    <xf numFmtId="2" fontId="15" fillId="4" borderId="27" xfId="0" applyNumberFormat="1" applyFont="1" applyFill="1" applyBorder="1" applyAlignment="1">
      <alignment horizontal="center" vertical="center"/>
    </xf>
    <xf numFmtId="2" fontId="15" fillId="4" borderId="23" xfId="0" applyNumberFormat="1" applyFont="1" applyFill="1" applyBorder="1" applyAlignment="1">
      <alignment horizontal="right" vertical="center"/>
    </xf>
    <xf numFmtId="2" fontId="15" fillId="4" borderId="27" xfId="0" applyNumberFormat="1" applyFont="1" applyFill="1" applyBorder="1" applyAlignment="1">
      <alignment vertical="center"/>
    </xf>
    <xf numFmtId="1" fontId="15" fillId="4" borderId="23" xfId="0" applyNumberFormat="1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2" fontId="15" fillId="6" borderId="24" xfId="0" applyNumberFormat="1" applyFont="1" applyFill="1" applyBorder="1" applyAlignment="1">
      <alignment horizontal="center" vertical="center"/>
    </xf>
    <xf numFmtId="0" fontId="15" fillId="6" borderId="27" xfId="0" applyFont="1" applyFill="1" applyBorder="1" applyAlignment="1">
      <alignment vertical="center"/>
    </xf>
    <xf numFmtId="2" fontId="15" fillId="7" borderId="23" xfId="0" applyNumberFormat="1" applyFont="1" applyFill="1" applyBorder="1" applyAlignment="1">
      <alignment horizontal="center" vertical="center"/>
    </xf>
    <xf numFmtId="2" fontId="15" fillId="6" borderId="26" xfId="0" applyNumberFormat="1" applyFont="1" applyFill="1" applyBorder="1" applyAlignment="1">
      <alignment horizontal="center" vertical="center"/>
    </xf>
    <xf numFmtId="2" fontId="15" fillId="6" borderId="23" xfId="0" applyNumberFormat="1" applyFont="1" applyFill="1" applyBorder="1" applyAlignment="1">
      <alignment vertical="center"/>
    </xf>
    <xf numFmtId="2" fontId="15" fillId="4" borderId="26" xfId="0" applyNumberFormat="1" applyFont="1" applyFill="1" applyBorder="1" applyAlignment="1">
      <alignment horizontal="right" vertical="center"/>
    </xf>
    <xf numFmtId="0" fontId="15" fillId="4" borderId="29" xfId="0" applyFont="1" applyFill="1" applyBorder="1" applyAlignment="1">
      <alignment vertical="center"/>
    </xf>
    <xf numFmtId="4" fontId="15" fillId="0" borderId="23" xfId="0" applyNumberFormat="1" applyFont="1" applyFill="1" applyBorder="1" applyAlignment="1">
      <alignment horizontal="right" vertical="center"/>
    </xf>
    <xf numFmtId="0" fontId="15" fillId="0" borderId="29" xfId="0" applyFont="1" applyFill="1" applyBorder="1" applyAlignment="1">
      <alignment vertical="center"/>
    </xf>
    <xf numFmtId="49" fontId="15" fillId="0" borderId="30" xfId="0" applyNumberFormat="1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right" vertical="center"/>
    </xf>
    <xf numFmtId="2" fontId="15" fillId="4" borderId="33" xfId="0" applyNumberFormat="1" applyFont="1" applyFill="1" applyBorder="1" applyAlignment="1">
      <alignment horizontal="center" vertical="center"/>
    </xf>
    <xf numFmtId="2" fontId="15" fillId="4" borderId="34" xfId="0" applyNumberFormat="1" applyFont="1" applyFill="1" applyBorder="1" applyAlignment="1">
      <alignment horizontal="center" vertical="center"/>
    </xf>
    <xf numFmtId="2" fontId="15" fillId="4" borderId="35" xfId="0" applyNumberFormat="1" applyFont="1" applyFill="1" applyBorder="1" applyAlignment="1">
      <alignment horizontal="right" vertical="center"/>
    </xf>
    <xf numFmtId="2" fontId="15" fillId="4" borderId="34" xfId="0" applyNumberFormat="1" applyFont="1" applyFill="1" applyBorder="1" applyAlignment="1">
      <alignment vertical="center"/>
    </xf>
    <xf numFmtId="1" fontId="15" fillId="4" borderId="35" xfId="0" applyNumberFormat="1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2" fontId="15" fillId="4" borderId="38" xfId="0" applyNumberFormat="1" applyFont="1" applyFill="1" applyBorder="1" applyAlignment="1">
      <alignment horizontal="center" vertical="center"/>
    </xf>
    <xf numFmtId="2" fontId="15" fillId="4" borderId="34" xfId="0" applyNumberFormat="1" applyFont="1" applyFill="1" applyBorder="1" applyAlignment="1">
      <alignment horizontal="right" vertical="center"/>
    </xf>
    <xf numFmtId="2" fontId="15" fillId="0" borderId="35" xfId="0" applyNumberFormat="1" applyFont="1" applyFill="1" applyBorder="1" applyAlignment="1">
      <alignment horizontal="right" vertical="center"/>
    </xf>
    <xf numFmtId="2" fontId="15" fillId="0" borderId="34" xfId="0" applyNumberFormat="1" applyFont="1" applyFill="1" applyBorder="1" applyAlignment="1">
      <alignment horizontal="right" vertical="center"/>
    </xf>
    <xf numFmtId="2" fontId="15" fillId="0" borderId="38" xfId="0" applyNumberFormat="1" applyFont="1" applyFill="1" applyBorder="1" applyAlignment="1">
      <alignment horizontal="right" vertical="center"/>
    </xf>
    <xf numFmtId="2" fontId="15" fillId="0" borderId="33" xfId="0" applyNumberFormat="1" applyFont="1" applyFill="1" applyBorder="1" applyAlignment="1">
      <alignment horizontal="center" vertical="center"/>
    </xf>
    <xf numFmtId="2" fontId="15" fillId="4" borderId="38" xfId="0" applyNumberFormat="1" applyFont="1" applyFill="1" applyBorder="1" applyAlignment="1">
      <alignment horizontal="right" vertical="center"/>
    </xf>
    <xf numFmtId="2" fontId="15" fillId="4" borderId="33" xfId="0" applyNumberFormat="1" applyFont="1" applyFill="1" applyBorder="1" applyAlignment="1">
      <alignment horizontal="right" vertical="center"/>
    </xf>
    <xf numFmtId="4" fontId="15" fillId="0" borderId="38" xfId="0" applyNumberFormat="1" applyFont="1" applyFill="1" applyBorder="1" applyAlignment="1">
      <alignment horizontal="right" vertical="center"/>
    </xf>
    <xf numFmtId="0" fontId="15" fillId="0" borderId="34" xfId="0" applyFont="1" applyFill="1" applyBorder="1" applyAlignment="1">
      <alignment vertical="center"/>
    </xf>
    <xf numFmtId="0" fontId="15" fillId="0" borderId="37" xfId="0" applyFont="1" applyFill="1" applyBorder="1" applyAlignment="1">
      <alignment vertical="center"/>
    </xf>
    <xf numFmtId="0" fontId="15" fillId="4" borderId="39" xfId="0" applyFont="1" applyFill="1" applyBorder="1" applyAlignment="1">
      <alignment vertical="center"/>
    </xf>
    <xf numFmtId="2" fontId="15" fillId="0" borderId="33" xfId="0" applyNumberFormat="1" applyFont="1" applyFill="1" applyBorder="1" applyAlignment="1">
      <alignment horizontal="right" vertical="center"/>
    </xf>
    <xf numFmtId="4" fontId="15" fillId="0" borderId="35" xfId="0" applyNumberFormat="1" applyFont="1" applyFill="1" applyBorder="1" applyAlignment="1">
      <alignment horizontal="right" vertical="center"/>
    </xf>
    <xf numFmtId="0" fontId="15" fillId="8" borderId="0" xfId="0" applyFont="1" applyFill="1" applyBorder="1" applyAlignment="1">
      <alignment vertical="center"/>
    </xf>
    <xf numFmtId="0" fontId="15" fillId="8" borderId="0" xfId="0" applyFont="1" applyFill="1" applyAlignment="1">
      <alignment vertical="center"/>
    </xf>
    <xf numFmtId="49" fontId="15" fillId="0" borderId="40" xfId="0" applyNumberFormat="1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vertical="center"/>
    </xf>
    <xf numFmtId="0" fontId="15" fillId="0" borderId="38" xfId="0" applyFont="1" applyFill="1" applyBorder="1" applyAlignment="1">
      <alignment horizontal="left" vertical="center"/>
    </xf>
    <xf numFmtId="0" fontId="20" fillId="0" borderId="38" xfId="0" applyFont="1" applyFill="1" applyBorder="1" applyAlignment="1">
      <alignment horizontal="left" vertical="center"/>
    </xf>
    <xf numFmtId="0" fontId="20" fillId="0" borderId="37" xfId="0" applyFont="1" applyFill="1" applyBorder="1" applyAlignment="1">
      <alignment horizontal="right" vertical="center"/>
    </xf>
    <xf numFmtId="2" fontId="15" fillId="4" borderId="41" xfId="0" applyNumberFormat="1" applyFont="1" applyFill="1" applyBorder="1" applyAlignment="1">
      <alignment horizontal="center" vertical="center"/>
    </xf>
    <xf numFmtId="2" fontId="15" fillId="4" borderId="42" xfId="0" applyNumberFormat="1" applyFont="1" applyFill="1" applyBorder="1" applyAlignment="1">
      <alignment horizontal="center" vertical="center"/>
    </xf>
    <xf numFmtId="2" fontId="15" fillId="4" borderId="32" xfId="0" applyNumberFormat="1" applyFont="1" applyFill="1" applyBorder="1" applyAlignment="1">
      <alignment horizontal="right" vertical="center"/>
    </xf>
    <xf numFmtId="2" fontId="15" fillId="4" borderId="42" xfId="0" applyNumberFormat="1" applyFont="1" applyFill="1" applyBorder="1" applyAlignment="1">
      <alignment vertical="center"/>
    </xf>
    <xf numFmtId="1" fontId="15" fillId="4" borderId="32" xfId="0" applyNumberFormat="1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2" fontId="15" fillId="4" borderId="42" xfId="0" applyNumberFormat="1" applyFont="1" applyFill="1" applyBorder="1" applyAlignment="1">
      <alignment horizontal="right" vertical="center"/>
    </xf>
    <xf numFmtId="2" fontId="15" fillId="0" borderId="32" xfId="0" applyNumberFormat="1" applyFont="1" applyFill="1" applyBorder="1" applyAlignment="1">
      <alignment horizontal="right" vertical="center"/>
    </xf>
    <xf numFmtId="2" fontId="15" fillId="0" borderId="42" xfId="0" applyNumberFormat="1" applyFont="1" applyFill="1" applyBorder="1" applyAlignment="1">
      <alignment horizontal="right" vertical="center"/>
    </xf>
    <xf numFmtId="2" fontId="15" fillId="0" borderId="41" xfId="0" applyNumberFormat="1" applyFont="1" applyFill="1" applyBorder="1" applyAlignment="1">
      <alignment horizontal="right" vertical="center"/>
    </xf>
    <xf numFmtId="2" fontId="15" fillId="0" borderId="45" xfId="0" applyNumberFormat="1" applyFont="1" applyFill="1" applyBorder="1" applyAlignment="1">
      <alignment horizontal="center" vertical="center"/>
    </xf>
    <xf numFmtId="2" fontId="15" fillId="4" borderId="45" xfId="0" applyNumberFormat="1" applyFont="1" applyFill="1" applyBorder="1" applyAlignment="1">
      <alignment horizontal="right" vertical="center"/>
    </xf>
    <xf numFmtId="4" fontId="15" fillId="0" borderId="32" xfId="0" applyNumberFormat="1" applyFont="1" applyFill="1" applyBorder="1" applyAlignment="1">
      <alignment horizontal="right" vertical="center"/>
    </xf>
    <xf numFmtId="0" fontId="15" fillId="0" borderId="42" xfId="0" applyFont="1" applyFill="1" applyBorder="1" applyAlignment="1">
      <alignment vertical="center"/>
    </xf>
    <xf numFmtId="0" fontId="15" fillId="0" borderId="44" xfId="0" applyFont="1" applyFill="1" applyBorder="1" applyAlignment="1">
      <alignment vertical="center"/>
    </xf>
    <xf numFmtId="2" fontId="15" fillId="7" borderId="33" xfId="0" applyNumberFormat="1" applyFont="1" applyFill="1" applyBorder="1" applyAlignment="1">
      <alignment horizontal="right" vertical="center"/>
    </xf>
    <xf numFmtId="2" fontId="15" fillId="7" borderId="38" xfId="0" applyNumberFormat="1" applyFont="1" applyFill="1" applyBorder="1" applyAlignment="1">
      <alignment horizontal="right" vertical="center"/>
    </xf>
    <xf numFmtId="4" fontId="15" fillId="7" borderId="35" xfId="0" applyNumberFormat="1" applyFont="1" applyFill="1" applyBorder="1" applyAlignment="1">
      <alignment horizontal="right" vertical="center"/>
    </xf>
    <xf numFmtId="0" fontId="15" fillId="7" borderId="34" xfId="0" applyFont="1" applyFill="1" applyBorder="1" applyAlignment="1">
      <alignment vertical="center"/>
    </xf>
    <xf numFmtId="0" fontId="15" fillId="7" borderId="37" xfId="0" applyFont="1" applyFill="1" applyBorder="1" applyAlignment="1">
      <alignment vertical="center"/>
    </xf>
    <xf numFmtId="0" fontId="15" fillId="4" borderId="38" xfId="0" applyFont="1" applyFill="1" applyBorder="1" applyAlignment="1">
      <alignment vertical="center"/>
    </xf>
    <xf numFmtId="2" fontId="15" fillId="0" borderId="45" xfId="0" applyNumberFormat="1" applyFont="1" applyFill="1" applyBorder="1" applyAlignment="1">
      <alignment horizontal="right" vertical="center"/>
    </xf>
    <xf numFmtId="4" fontId="15" fillId="0" borderId="41" xfId="0" applyNumberFormat="1" applyFont="1" applyFill="1" applyBorder="1" applyAlignment="1">
      <alignment horizontal="right" vertical="center"/>
    </xf>
    <xf numFmtId="0" fontId="15" fillId="4" borderId="0" xfId="0" applyFont="1" applyFill="1" applyBorder="1" applyAlignment="1">
      <alignment vertical="center"/>
    </xf>
    <xf numFmtId="0" fontId="15" fillId="0" borderId="41" xfId="0" applyFont="1" applyFill="1" applyBorder="1" applyAlignment="1">
      <alignment horizontal="left" vertical="center"/>
    </xf>
    <xf numFmtId="0" fontId="20" fillId="0" borderId="41" xfId="0" applyFont="1" applyFill="1" applyBorder="1" applyAlignment="1">
      <alignment horizontal="left" vertical="center"/>
    </xf>
    <xf numFmtId="0" fontId="20" fillId="0" borderId="44" xfId="0" applyFont="1" applyFill="1" applyBorder="1" applyAlignment="1">
      <alignment horizontal="right" vertical="center"/>
    </xf>
    <xf numFmtId="0" fontId="15" fillId="4" borderId="35" xfId="0" applyFont="1" applyFill="1" applyBorder="1" applyAlignment="1">
      <alignment vertical="center"/>
    </xf>
    <xf numFmtId="49" fontId="15" fillId="0" borderId="46" xfId="0" applyNumberFormat="1" applyFont="1" applyFill="1" applyBorder="1" applyAlignment="1">
      <alignment horizontal="center" vertical="center"/>
    </xf>
    <xf numFmtId="0" fontId="15" fillId="4" borderId="47" xfId="0" applyFont="1" applyFill="1" applyBorder="1" applyAlignment="1">
      <alignment vertical="center"/>
    </xf>
    <xf numFmtId="2" fontId="15" fillId="4" borderId="48" xfId="0" applyNumberFormat="1" applyFont="1" applyFill="1" applyBorder="1" applyAlignment="1">
      <alignment horizontal="center" vertical="center"/>
    </xf>
    <xf numFmtId="2" fontId="15" fillId="4" borderId="50" xfId="0" applyNumberFormat="1" applyFont="1" applyFill="1" applyBorder="1" applyAlignment="1">
      <alignment horizontal="center" vertical="center"/>
    </xf>
    <xf numFmtId="2" fontId="15" fillId="4" borderId="47" xfId="0" applyNumberFormat="1" applyFont="1" applyFill="1" applyBorder="1" applyAlignment="1">
      <alignment horizontal="right" vertical="center"/>
    </xf>
    <xf numFmtId="2" fontId="15" fillId="4" borderId="50" xfId="0" applyNumberFormat="1" applyFont="1" applyFill="1" applyBorder="1" applyAlignment="1">
      <alignment vertical="center"/>
    </xf>
    <xf numFmtId="1" fontId="15" fillId="4" borderId="47" xfId="0" applyNumberFormat="1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center" vertical="center"/>
    </xf>
    <xf numFmtId="2" fontId="15" fillId="4" borderId="50" xfId="0" applyNumberFormat="1" applyFont="1" applyFill="1" applyBorder="1" applyAlignment="1">
      <alignment horizontal="right" vertical="center"/>
    </xf>
    <xf numFmtId="2" fontId="15" fillId="0" borderId="47" xfId="0" applyNumberFormat="1" applyFont="1" applyFill="1" applyBorder="1" applyAlignment="1">
      <alignment horizontal="right" vertical="center"/>
    </xf>
    <xf numFmtId="2" fontId="15" fillId="0" borderId="50" xfId="0" applyNumberFormat="1" applyFont="1" applyFill="1" applyBorder="1" applyAlignment="1">
      <alignment horizontal="right" vertical="center"/>
    </xf>
    <xf numFmtId="2" fontId="15" fillId="0" borderId="48" xfId="0" applyNumberFormat="1" applyFont="1" applyFill="1" applyBorder="1" applyAlignment="1">
      <alignment horizontal="right" vertical="center"/>
    </xf>
    <xf numFmtId="2" fontId="15" fillId="0" borderId="52" xfId="0" applyNumberFormat="1" applyFont="1" applyFill="1" applyBorder="1" applyAlignment="1">
      <alignment horizontal="center" vertical="center"/>
    </xf>
    <xf numFmtId="2" fontId="15" fillId="0" borderId="52" xfId="0" applyNumberFormat="1" applyFont="1" applyFill="1" applyBorder="1" applyAlignment="1">
      <alignment horizontal="right" vertical="center"/>
    </xf>
    <xf numFmtId="4" fontId="15" fillId="0" borderId="48" xfId="0" applyNumberFormat="1" applyFont="1" applyFill="1" applyBorder="1" applyAlignment="1">
      <alignment horizontal="right" vertical="center"/>
    </xf>
    <xf numFmtId="0" fontId="15" fillId="0" borderId="5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right" vertical="center"/>
    </xf>
    <xf numFmtId="2" fontId="15" fillId="4" borderId="0" xfId="0" applyNumberFormat="1" applyFont="1" applyFill="1" applyBorder="1" applyAlignment="1">
      <alignment horizontal="center" vertical="center"/>
    </xf>
    <xf numFmtId="2" fontId="15" fillId="4" borderId="0" xfId="0" applyNumberFormat="1" applyFont="1" applyFill="1" applyBorder="1" applyAlignment="1">
      <alignment horizontal="right" vertical="center"/>
    </xf>
    <xf numFmtId="1" fontId="15" fillId="4" borderId="0" xfId="0" applyNumberFormat="1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4" fontId="15" fillId="4" borderId="0" xfId="0" applyNumberFormat="1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2" fontId="15" fillId="0" borderId="26" xfId="0" applyNumberFormat="1" applyFont="1" applyFill="1" applyBorder="1" applyAlignment="1">
      <alignment horizontal="center" vertical="center"/>
    </xf>
    <xf numFmtId="2" fontId="15" fillId="0" borderId="27" xfId="0" applyNumberFormat="1" applyFont="1" applyFill="1" applyBorder="1" applyAlignment="1">
      <alignment horizontal="center" vertical="center"/>
    </xf>
    <xf numFmtId="2" fontId="15" fillId="0" borderId="23" xfId="0" applyNumberFormat="1" applyFont="1" applyFill="1" applyBorder="1" applyAlignment="1">
      <alignment horizontal="right" vertical="center"/>
    </xf>
    <xf numFmtId="2" fontId="15" fillId="0" borderId="27" xfId="0" applyNumberFormat="1" applyFont="1" applyFill="1" applyBorder="1" applyAlignment="1">
      <alignment vertical="center"/>
    </xf>
    <xf numFmtId="1" fontId="15" fillId="0" borderId="23" xfId="0" applyNumberFormat="1" applyFont="1" applyFill="1" applyBorder="1" applyAlignment="1">
      <alignment horizontal="center" vertical="center"/>
    </xf>
    <xf numFmtId="2" fontId="15" fillId="0" borderId="24" xfId="0" applyNumberFormat="1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2" fontId="15" fillId="0" borderId="23" xfId="0" applyNumberFormat="1" applyFont="1" applyFill="1" applyBorder="1" applyAlignment="1">
      <alignment horizontal="center" vertical="center"/>
    </xf>
    <xf numFmtId="0" fontId="15" fillId="6" borderId="27" xfId="0" applyFont="1" applyFill="1" applyBorder="1" applyAlignment="1">
      <alignment horizontal="center" vertical="center"/>
    </xf>
    <xf numFmtId="2" fontId="15" fillId="6" borderId="23" xfId="0" applyNumberFormat="1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vertical="center"/>
    </xf>
    <xf numFmtId="4" fontId="15" fillId="4" borderId="23" xfId="0" applyNumberFormat="1" applyFont="1" applyFill="1" applyBorder="1" applyAlignment="1">
      <alignment horizontal="right" vertical="center"/>
    </xf>
    <xf numFmtId="0" fontId="15" fillId="0" borderId="38" xfId="0" applyFont="1" applyFill="1" applyBorder="1" applyAlignment="1">
      <alignment vertical="center"/>
    </xf>
    <xf numFmtId="2" fontId="15" fillId="0" borderId="34" xfId="0" applyNumberFormat="1" applyFont="1" applyFill="1" applyBorder="1" applyAlignment="1">
      <alignment horizontal="center" vertical="center"/>
    </xf>
    <xf numFmtId="2" fontId="15" fillId="0" borderId="34" xfId="0" applyNumberFormat="1" applyFont="1" applyFill="1" applyBorder="1" applyAlignment="1">
      <alignment vertical="center"/>
    </xf>
    <xf numFmtId="1" fontId="15" fillId="0" borderId="35" xfId="0" applyNumberFormat="1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2" fontId="15" fillId="7" borderId="38" xfId="0" applyNumberFormat="1" applyFont="1" applyFill="1" applyBorder="1" applyAlignment="1">
      <alignment horizontal="center" vertical="center"/>
    </xf>
    <xf numFmtId="2" fontId="15" fillId="7" borderId="34" xfId="0" applyNumberFormat="1" applyFont="1" applyFill="1" applyBorder="1" applyAlignment="1">
      <alignment horizontal="right" vertical="center"/>
    </xf>
    <xf numFmtId="2" fontId="15" fillId="7" borderId="35" xfId="0" applyNumberFormat="1" applyFont="1" applyFill="1" applyBorder="1" applyAlignment="1">
      <alignment horizontal="right" vertical="center"/>
    </xf>
    <xf numFmtId="2" fontId="15" fillId="7" borderId="33" xfId="0" applyNumberFormat="1" applyFont="1" applyFill="1" applyBorder="1" applyAlignment="1">
      <alignment horizontal="center" vertical="center"/>
    </xf>
    <xf numFmtId="4" fontId="15" fillId="4" borderId="38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49" fontId="15" fillId="0" borderId="53" xfId="0" applyNumberFormat="1" applyFont="1" applyFill="1" applyBorder="1" applyAlignment="1">
      <alignment horizontal="center" vertical="center"/>
    </xf>
    <xf numFmtId="2" fontId="15" fillId="0" borderId="19" xfId="0" applyNumberFormat="1" applyFont="1" applyFill="1" applyBorder="1" applyAlignment="1">
      <alignment horizontal="center" vertical="center"/>
    </xf>
    <xf numFmtId="2" fontId="15" fillId="0" borderId="54" xfId="0" applyNumberFormat="1" applyFont="1" applyFill="1" applyBorder="1" applyAlignment="1">
      <alignment horizontal="center" vertical="center"/>
    </xf>
    <xf numFmtId="2" fontId="15" fillId="0" borderId="55" xfId="0" applyNumberFormat="1" applyFont="1" applyFill="1" applyBorder="1" applyAlignment="1">
      <alignment horizontal="right" vertical="center"/>
    </xf>
    <xf numFmtId="2" fontId="15" fillId="0" borderId="54" xfId="0" applyNumberFormat="1" applyFont="1" applyFill="1" applyBorder="1" applyAlignment="1">
      <alignment vertical="center"/>
    </xf>
    <xf numFmtId="1" fontId="15" fillId="0" borderId="55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2" fontId="15" fillId="7" borderId="0" xfId="0" applyNumberFormat="1" applyFont="1" applyFill="1" applyBorder="1" applyAlignment="1">
      <alignment horizontal="center" vertical="center"/>
    </xf>
    <xf numFmtId="2" fontId="15" fillId="7" borderId="54" xfId="0" applyNumberFormat="1" applyFont="1" applyFill="1" applyBorder="1" applyAlignment="1">
      <alignment horizontal="right" vertical="center"/>
    </xf>
    <xf numFmtId="2" fontId="15" fillId="7" borderId="55" xfId="0" applyNumberFormat="1" applyFont="1" applyFill="1" applyBorder="1" applyAlignment="1">
      <alignment horizontal="right" vertical="center"/>
    </xf>
    <xf numFmtId="2" fontId="15" fillId="7" borderId="0" xfId="0" applyNumberFormat="1" applyFont="1" applyFill="1" applyBorder="1" applyAlignment="1">
      <alignment horizontal="right" vertical="center"/>
    </xf>
    <xf numFmtId="2" fontId="15" fillId="7" borderId="19" xfId="0" applyNumberFormat="1" applyFont="1" applyFill="1" applyBorder="1" applyAlignment="1">
      <alignment horizontal="center" vertical="center"/>
    </xf>
    <xf numFmtId="49" fontId="15" fillId="0" borderId="57" xfId="0" applyNumberFormat="1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vertical="center"/>
    </xf>
    <xf numFmtId="0" fontId="15" fillId="0" borderId="59" xfId="0" applyFont="1" applyFill="1" applyBorder="1" applyAlignment="1">
      <alignment vertical="center"/>
    </xf>
    <xf numFmtId="0" fontId="20" fillId="4" borderId="59" xfId="0" applyFont="1" applyFill="1" applyBorder="1" applyAlignment="1">
      <alignment horizontal="left" vertical="center"/>
    </xf>
    <xf numFmtId="0" fontId="25" fillId="4" borderId="60" xfId="0" applyFont="1" applyFill="1" applyBorder="1" applyAlignment="1">
      <alignment horizontal="right" vertical="center"/>
    </xf>
    <xf numFmtId="2" fontId="15" fillId="0" borderId="61" xfId="0" applyNumberFormat="1" applyFont="1" applyFill="1" applyBorder="1" applyAlignment="1">
      <alignment horizontal="center" vertical="center"/>
    </xf>
    <xf numFmtId="2" fontId="15" fillId="0" borderId="62" xfId="0" applyNumberFormat="1" applyFont="1" applyFill="1" applyBorder="1" applyAlignment="1">
      <alignment horizontal="center" vertical="center"/>
    </xf>
    <xf numFmtId="2" fontId="15" fillId="0" borderId="58" xfId="0" applyNumberFormat="1" applyFont="1" applyFill="1" applyBorder="1" applyAlignment="1">
      <alignment horizontal="right" vertical="center"/>
    </xf>
    <xf numFmtId="2" fontId="15" fillId="0" borderId="62" xfId="0" applyNumberFormat="1" applyFont="1" applyFill="1" applyBorder="1" applyAlignment="1">
      <alignment vertical="center"/>
    </xf>
    <xf numFmtId="1" fontId="15" fillId="0" borderId="58" xfId="0" applyNumberFormat="1" applyFont="1" applyFill="1" applyBorder="1" applyAlignment="1">
      <alignment horizontal="center" vertical="center"/>
    </xf>
    <xf numFmtId="0" fontId="15" fillId="4" borderId="60" xfId="0" applyFont="1" applyFill="1" applyBorder="1" applyAlignment="1">
      <alignment horizontal="center" vertical="center"/>
    </xf>
    <xf numFmtId="2" fontId="15" fillId="7" borderId="59" xfId="0" applyNumberFormat="1" applyFont="1" applyFill="1" applyBorder="1" applyAlignment="1">
      <alignment horizontal="center" vertical="center"/>
    </xf>
    <xf numFmtId="2" fontId="15" fillId="7" borderId="62" xfId="0" applyNumberFormat="1" applyFont="1" applyFill="1" applyBorder="1" applyAlignment="1">
      <alignment horizontal="right" vertical="center"/>
    </xf>
    <xf numFmtId="2" fontId="15" fillId="7" borderId="58" xfId="0" applyNumberFormat="1" applyFont="1" applyFill="1" applyBorder="1" applyAlignment="1">
      <alignment horizontal="right" vertical="center"/>
    </xf>
    <xf numFmtId="2" fontId="15" fillId="7" borderId="59" xfId="0" applyNumberFormat="1" applyFont="1" applyFill="1" applyBorder="1" applyAlignment="1">
      <alignment horizontal="right" vertical="center"/>
    </xf>
    <xf numFmtId="2" fontId="15" fillId="7" borderId="61" xfId="0" applyNumberFormat="1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right" vertical="center"/>
    </xf>
    <xf numFmtId="2" fontId="15" fillId="0" borderId="38" xfId="0" applyNumberFormat="1" applyFont="1" applyFill="1" applyBorder="1" applyAlignment="1">
      <alignment horizontal="center" vertical="center"/>
    </xf>
    <xf numFmtId="2" fontId="15" fillId="4" borderId="38" xfId="0" applyNumberFormat="1" applyFont="1" applyFill="1" applyBorder="1" applyAlignment="1">
      <alignment vertical="center"/>
    </xf>
    <xf numFmtId="1" fontId="15" fillId="4" borderId="39" xfId="0" applyNumberFormat="1" applyFont="1" applyFill="1" applyBorder="1" applyAlignment="1">
      <alignment horizontal="center" vertical="center"/>
    </xf>
    <xf numFmtId="4" fontId="15" fillId="7" borderId="33" xfId="0" applyNumberFormat="1" applyFont="1" applyFill="1" applyBorder="1" applyAlignment="1">
      <alignment horizontal="right" vertical="center"/>
    </xf>
    <xf numFmtId="4" fontId="15" fillId="7" borderId="34" xfId="0" applyNumberFormat="1" applyFont="1" applyFill="1" applyBorder="1" applyAlignment="1">
      <alignment horizontal="right" vertical="center"/>
    </xf>
    <xf numFmtId="4" fontId="15" fillId="7" borderId="38" xfId="0" applyNumberFormat="1" applyFont="1" applyFill="1" applyBorder="1" applyAlignment="1">
      <alignment horizontal="right" vertical="center"/>
    </xf>
    <xf numFmtId="4" fontId="15" fillId="7" borderId="38" xfId="0" applyNumberFormat="1" applyFont="1" applyFill="1" applyBorder="1" applyAlignment="1">
      <alignment vertical="center"/>
    </xf>
    <xf numFmtId="49" fontId="15" fillId="0" borderId="33" xfId="0" applyNumberFormat="1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vertical="center"/>
    </xf>
    <xf numFmtId="0" fontId="25" fillId="0" borderId="37" xfId="0" applyFont="1" applyFill="1" applyBorder="1" applyAlignment="1">
      <alignment horizontal="right" vertical="center"/>
    </xf>
    <xf numFmtId="2" fontId="15" fillId="6" borderId="33" xfId="0" applyNumberFormat="1" applyFont="1" applyFill="1" applyBorder="1" applyAlignment="1">
      <alignment horizontal="center" vertical="center"/>
    </xf>
    <xf numFmtId="0" fontId="15" fillId="6" borderId="34" xfId="0" applyFont="1" applyFill="1" applyBorder="1" applyAlignment="1">
      <alignment horizontal="center" vertical="center"/>
    </xf>
    <xf numFmtId="2" fontId="15" fillId="6" borderId="35" xfId="0" applyNumberFormat="1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right" vertical="center"/>
    </xf>
    <xf numFmtId="2" fontId="15" fillId="0" borderId="38" xfId="0" applyNumberFormat="1" applyFont="1" applyFill="1" applyBorder="1" applyAlignment="1">
      <alignment vertical="center"/>
    </xf>
    <xf numFmtId="1" fontId="15" fillId="0" borderId="39" xfId="0" applyNumberFormat="1" applyFont="1" applyFill="1" applyBorder="1" applyAlignment="1">
      <alignment horizontal="center" vertical="center"/>
    </xf>
    <xf numFmtId="0" fontId="15" fillId="9" borderId="37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vertical="center" wrapText="1"/>
    </xf>
    <xf numFmtId="4" fontId="15" fillId="0" borderId="33" xfId="0" applyNumberFormat="1" applyFont="1" applyFill="1" applyBorder="1" applyAlignment="1">
      <alignment horizontal="right" vertical="center"/>
    </xf>
    <xf numFmtId="4" fontId="15" fillId="0" borderId="34" xfId="0" applyNumberFormat="1" applyFont="1" applyFill="1" applyBorder="1" applyAlignment="1">
      <alignment horizontal="right" vertical="center"/>
    </xf>
    <xf numFmtId="4" fontId="15" fillId="0" borderId="38" xfId="0" applyNumberFormat="1" applyFont="1" applyFill="1" applyBorder="1" applyAlignment="1">
      <alignment vertical="center"/>
    </xf>
    <xf numFmtId="0" fontId="15" fillId="10" borderId="37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vertical="center"/>
    </xf>
    <xf numFmtId="0" fontId="15" fillId="10" borderId="0" xfId="0" applyFont="1" applyFill="1" applyAlignment="1">
      <alignment vertical="center"/>
    </xf>
    <xf numFmtId="2" fontId="15" fillId="0" borderId="41" xfId="0" applyNumberFormat="1" applyFont="1" applyFill="1" applyBorder="1" applyAlignment="1">
      <alignment horizontal="center" vertical="center"/>
    </xf>
    <xf numFmtId="2" fontId="15" fillId="0" borderId="41" xfId="0" applyNumberFormat="1" applyFont="1" applyFill="1" applyBorder="1" applyAlignment="1">
      <alignment vertical="center"/>
    </xf>
    <xf numFmtId="1" fontId="15" fillId="0" borderId="31" xfId="0" applyNumberFormat="1" applyFont="1" applyFill="1" applyBorder="1" applyAlignment="1">
      <alignment horizontal="center" vertical="center"/>
    </xf>
    <xf numFmtId="4" fontId="26" fillId="7" borderId="19" xfId="0" applyNumberFormat="1" applyFont="1" applyFill="1" applyBorder="1" applyAlignment="1">
      <alignment horizontal="right" vertical="center"/>
    </xf>
    <xf numFmtId="4" fontId="26" fillId="7" borderId="54" xfId="0" applyNumberFormat="1" applyFont="1" applyFill="1" applyBorder="1" applyAlignment="1">
      <alignment horizontal="right" vertical="center"/>
    </xf>
    <xf numFmtId="4" fontId="26" fillId="7" borderId="0" xfId="0" applyNumberFormat="1" applyFont="1" applyFill="1" applyBorder="1" applyAlignment="1">
      <alignment horizontal="right" vertical="center"/>
    </xf>
    <xf numFmtId="4" fontId="26" fillId="7" borderId="0" xfId="0" applyNumberFormat="1" applyFont="1" applyFill="1" applyBorder="1" applyAlignment="1">
      <alignment vertical="center"/>
    </xf>
    <xf numFmtId="0" fontId="15" fillId="0" borderId="35" xfId="0" applyFont="1" applyFill="1" applyBorder="1" applyAlignment="1">
      <alignment vertical="center"/>
    </xf>
    <xf numFmtId="0" fontId="26" fillId="3" borderId="0" xfId="0" applyFont="1" applyFill="1" applyBorder="1" applyAlignment="1">
      <alignment vertical="center"/>
    </xf>
    <xf numFmtId="2" fontId="15" fillId="7" borderId="61" xfId="0" applyNumberFormat="1" applyFont="1" applyFill="1" applyBorder="1" applyAlignment="1">
      <alignment horizontal="right" vertical="center"/>
    </xf>
    <xf numFmtId="4" fontId="15" fillId="7" borderId="59" xfId="0" applyNumberFormat="1" applyFont="1" applyFill="1" applyBorder="1" applyAlignment="1">
      <alignment horizontal="right" vertical="center"/>
    </xf>
    <xf numFmtId="0" fontId="15" fillId="7" borderId="59" xfId="0" applyFont="1" applyFill="1" applyBorder="1" applyAlignment="1">
      <alignment vertical="center"/>
    </xf>
    <xf numFmtId="2" fontId="15" fillId="0" borderId="61" xfId="0" applyNumberFormat="1" applyFont="1" applyFill="1" applyBorder="1" applyAlignment="1" applyProtection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2" fontId="15" fillId="0" borderId="59" xfId="0" applyNumberFormat="1" applyFont="1" applyFill="1" applyBorder="1" applyAlignment="1">
      <alignment horizontal="center" vertical="center"/>
    </xf>
    <xf numFmtId="2" fontId="15" fillId="0" borderId="62" xfId="0" applyNumberFormat="1" applyFont="1" applyFill="1" applyBorder="1" applyAlignment="1">
      <alignment horizontal="right" vertical="center"/>
    </xf>
    <xf numFmtId="0" fontId="25" fillId="0" borderId="20" xfId="0" applyFont="1" applyFill="1" applyBorder="1" applyAlignment="1">
      <alignment horizontal="right" vertical="center"/>
    </xf>
    <xf numFmtId="0" fontId="20" fillId="0" borderId="59" xfId="0" applyFont="1" applyFill="1" applyBorder="1" applyAlignment="1">
      <alignment horizontal="left" vertical="center"/>
    </xf>
    <xf numFmtId="0" fontId="15" fillId="11" borderId="0" xfId="0" applyFont="1" applyFill="1" applyBorder="1" applyAlignment="1">
      <alignment vertical="center"/>
    </xf>
    <xf numFmtId="0" fontId="15" fillId="9" borderId="60" xfId="0" applyFont="1" applyFill="1" applyBorder="1" applyAlignment="1">
      <alignment horizontal="center" vertical="center"/>
    </xf>
    <xf numFmtId="0" fontId="15" fillId="7" borderId="38" xfId="0" applyFont="1" applyFill="1" applyBorder="1" applyAlignment="1">
      <alignment horizontal="center" vertical="center"/>
    </xf>
    <xf numFmtId="0" fontId="15" fillId="7" borderId="38" xfId="0" applyFont="1" applyFill="1" applyBorder="1" applyAlignment="1">
      <alignment vertical="center"/>
    </xf>
    <xf numFmtId="0" fontId="15" fillId="7" borderId="35" xfId="0" applyFont="1" applyFill="1" applyBorder="1" applyAlignment="1">
      <alignment vertical="center"/>
    </xf>
    <xf numFmtId="0" fontId="15" fillId="7" borderId="36" xfId="0" applyFont="1" applyFill="1" applyBorder="1" applyAlignment="1">
      <alignment vertical="center"/>
    </xf>
    <xf numFmtId="4" fontId="15" fillId="0" borderId="34" xfId="0" applyNumberFormat="1" applyFont="1" applyFill="1" applyBorder="1" applyAlignment="1">
      <alignment vertical="center"/>
    </xf>
    <xf numFmtId="0" fontId="26" fillId="0" borderId="38" xfId="0" applyFont="1" applyFill="1" applyBorder="1" applyAlignment="1">
      <alignment horizontal="left" vertical="center"/>
    </xf>
    <xf numFmtId="2" fontId="15" fillId="6" borderId="38" xfId="0" applyNumberFormat="1" applyFont="1" applyFill="1" applyBorder="1" applyAlignment="1">
      <alignment horizontal="center" vertical="center"/>
    </xf>
    <xf numFmtId="2" fontId="15" fillId="6" borderId="38" xfId="0" applyNumberFormat="1" applyFont="1" applyFill="1" applyBorder="1" applyAlignment="1">
      <alignment horizontal="right" vertical="center"/>
    </xf>
    <xf numFmtId="2" fontId="15" fillId="6" borderId="35" xfId="0" applyNumberFormat="1" applyFont="1" applyFill="1" applyBorder="1" applyAlignment="1">
      <alignment horizontal="right" vertical="center"/>
    </xf>
    <xf numFmtId="2" fontId="15" fillId="6" borderId="34" xfId="0" applyNumberFormat="1" applyFont="1" applyFill="1" applyBorder="1" applyAlignment="1">
      <alignment horizontal="right" vertical="center"/>
    </xf>
    <xf numFmtId="49" fontId="15" fillId="0" borderId="9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2" fontId="15" fillId="0" borderId="14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2" fontId="15" fillId="0" borderId="11" xfId="0" applyNumberFormat="1" applyFont="1" applyFill="1" applyBorder="1" applyAlignment="1">
      <alignment horizontal="right" vertical="center"/>
    </xf>
    <xf numFmtId="2" fontId="15" fillId="0" borderId="12" xfId="0" applyNumberFormat="1" applyFont="1" applyFill="1" applyBorder="1" applyAlignment="1">
      <alignment vertical="center"/>
    </xf>
    <xf numFmtId="1" fontId="15" fillId="0" borderId="10" xfId="0" applyNumberFormat="1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2" fontId="15" fillId="6" borderId="12" xfId="0" applyNumberFormat="1" applyFont="1" applyFill="1" applyBorder="1" applyAlignment="1">
      <alignment horizontal="center" vertical="center"/>
    </xf>
    <xf numFmtId="2" fontId="15" fillId="6" borderId="12" xfId="0" applyNumberFormat="1" applyFont="1" applyFill="1" applyBorder="1" applyAlignment="1">
      <alignment horizontal="right" vertical="center"/>
    </xf>
    <xf numFmtId="2" fontId="15" fillId="6" borderId="11" xfId="0" applyNumberFormat="1" applyFont="1" applyFill="1" applyBorder="1" applyAlignment="1">
      <alignment horizontal="right" vertical="center"/>
    </xf>
    <xf numFmtId="2" fontId="15" fillId="6" borderId="15" xfId="0" applyNumberFormat="1" applyFont="1" applyFill="1" applyBorder="1" applyAlignment="1">
      <alignment horizontal="right" vertical="center"/>
    </xf>
    <xf numFmtId="4" fontId="15" fillId="0" borderId="14" xfId="0" applyNumberFormat="1" applyFont="1" applyFill="1" applyBorder="1" applyAlignment="1">
      <alignment horizontal="right" vertical="center"/>
    </xf>
    <xf numFmtId="4" fontId="15" fillId="0" borderId="15" xfId="0" applyNumberFormat="1" applyFont="1" applyFill="1" applyBorder="1" applyAlignment="1">
      <alignment horizontal="right" vertical="center"/>
    </xf>
    <xf numFmtId="4" fontId="15" fillId="0" borderId="47" xfId="0" applyNumberFormat="1" applyFont="1" applyFill="1" applyBorder="1" applyAlignment="1">
      <alignment horizontal="right" vertical="center"/>
    </xf>
    <xf numFmtId="4" fontId="15" fillId="0" borderId="12" xfId="0" applyNumberFormat="1" applyFont="1" applyFill="1" applyBorder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right" vertical="center"/>
    </xf>
    <xf numFmtId="2" fontId="15" fillId="4" borderId="64" xfId="0" applyNumberFormat="1" applyFont="1" applyFill="1" applyBorder="1" applyAlignment="1">
      <alignment horizontal="center" vertical="center"/>
    </xf>
    <xf numFmtId="2" fontId="15" fillId="4" borderId="29" xfId="0" applyNumberFormat="1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right" vertical="center"/>
    </xf>
    <xf numFmtId="1" fontId="15" fillId="4" borderId="5" xfId="0" applyNumberFormat="1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2" fontId="15" fillId="7" borderId="64" xfId="0" applyNumberFormat="1" applyFont="1" applyFill="1" applyBorder="1" applyAlignment="1">
      <alignment horizontal="center" vertical="center"/>
    </xf>
    <xf numFmtId="0" fontId="15" fillId="7" borderId="29" xfId="0" applyFont="1" applyFill="1" applyBorder="1" applyAlignment="1">
      <alignment horizontal="center" vertical="center"/>
    </xf>
    <xf numFmtId="2" fontId="15" fillId="7" borderId="6" xfId="0" applyNumberFormat="1" applyFont="1" applyFill="1" applyBorder="1" applyAlignment="1">
      <alignment horizontal="center" vertical="center"/>
    </xf>
    <xf numFmtId="2" fontId="15" fillId="0" borderId="64" xfId="0" applyNumberFormat="1" applyFont="1" applyFill="1" applyBorder="1" applyAlignment="1">
      <alignment horizontal="right" vertical="center"/>
    </xf>
    <xf numFmtId="4" fontId="15" fillId="0" borderId="29" xfId="0" applyNumberFormat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right" vertical="center"/>
    </xf>
    <xf numFmtId="4" fontId="15" fillId="0" borderId="29" xfId="0" applyNumberFormat="1" applyFont="1" applyFill="1" applyBorder="1" applyAlignment="1">
      <alignment vertical="center"/>
    </xf>
    <xf numFmtId="0" fontId="21" fillId="0" borderId="35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vertical="center" wrapText="1"/>
    </xf>
    <xf numFmtId="0" fontId="0" fillId="0" borderId="37" xfId="0" applyFont="1" applyFill="1" applyBorder="1" applyAlignment="1">
      <alignment vertical="center" wrapText="1"/>
    </xf>
    <xf numFmtId="0" fontId="15" fillId="12" borderId="37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vertical="center"/>
    </xf>
    <xf numFmtId="0" fontId="20" fillId="0" borderId="32" xfId="0" applyFont="1" applyFill="1" applyBorder="1" applyAlignment="1">
      <alignment horizontal="left" vertical="center"/>
    </xf>
    <xf numFmtId="0" fontId="20" fillId="0" borderId="41" xfId="0" applyFont="1" applyFill="1" applyBorder="1" applyAlignment="1">
      <alignment horizontal="right" vertical="center"/>
    </xf>
    <xf numFmtId="1" fontId="15" fillId="0" borderId="32" xfId="0" applyNumberFormat="1" applyFont="1" applyFill="1" applyBorder="1" applyAlignment="1">
      <alignment horizontal="center" vertical="center"/>
    </xf>
    <xf numFmtId="0" fontId="15" fillId="11" borderId="37" xfId="0" applyFont="1" applyFill="1" applyBorder="1" applyAlignment="1">
      <alignment horizontal="center" vertical="center"/>
    </xf>
    <xf numFmtId="2" fontId="15" fillId="0" borderId="42" xfId="0" applyNumberFormat="1" applyFont="1" applyFill="1" applyBorder="1" applyAlignment="1">
      <alignment horizontal="center" vertical="center"/>
    </xf>
    <xf numFmtId="2" fontId="15" fillId="0" borderId="42" xfId="0" applyNumberFormat="1" applyFont="1" applyFill="1" applyBorder="1" applyAlignment="1">
      <alignment vertical="center"/>
    </xf>
    <xf numFmtId="0" fontId="15" fillId="0" borderId="44" xfId="0" applyFont="1" applyFill="1" applyBorder="1" applyAlignment="1">
      <alignment horizontal="center" vertical="center"/>
    </xf>
    <xf numFmtId="2" fontId="15" fillId="7" borderId="41" xfId="0" applyNumberFormat="1" applyFont="1" applyFill="1" applyBorder="1" applyAlignment="1">
      <alignment horizontal="center" vertical="center"/>
    </xf>
    <xf numFmtId="2" fontId="15" fillId="7" borderId="41" xfId="0" applyNumberFormat="1" applyFont="1" applyFill="1" applyBorder="1" applyAlignment="1">
      <alignment horizontal="right" vertical="center"/>
    </xf>
    <xf numFmtId="2" fontId="15" fillId="7" borderId="32" xfId="0" applyNumberFormat="1" applyFont="1" applyFill="1" applyBorder="1" applyAlignment="1">
      <alignment horizontal="right" vertical="center"/>
    </xf>
    <xf numFmtId="4" fontId="15" fillId="0" borderId="42" xfId="0" applyNumberFormat="1" applyFont="1" applyFill="1" applyBorder="1" applyAlignment="1">
      <alignment horizontal="right" vertical="center"/>
    </xf>
    <xf numFmtId="4" fontId="15" fillId="0" borderId="42" xfId="0" applyNumberFormat="1" applyFont="1" applyFill="1" applyBorder="1" applyAlignment="1">
      <alignment vertical="center"/>
    </xf>
    <xf numFmtId="0" fontId="0" fillId="0" borderId="35" xfId="0" applyFont="1" applyFill="1" applyBorder="1" applyAlignment="1">
      <alignment horizontal="left" vertical="center"/>
    </xf>
    <xf numFmtId="164" fontId="15" fillId="0" borderId="33" xfId="0" applyNumberFormat="1" applyFont="1" applyFill="1" applyBorder="1" applyAlignment="1">
      <alignment horizontal="right" vertical="center"/>
    </xf>
    <xf numFmtId="2" fontId="15" fillId="5" borderId="38" xfId="0" applyNumberFormat="1" applyFont="1" applyFill="1" applyBorder="1" applyAlignment="1">
      <alignment horizontal="center" vertical="center"/>
    </xf>
    <xf numFmtId="2" fontId="15" fillId="5" borderId="34" xfId="0" applyNumberFormat="1" applyFont="1" applyFill="1" applyBorder="1" applyAlignment="1">
      <alignment horizontal="right" vertical="center"/>
    </xf>
    <xf numFmtId="4" fontId="15" fillId="4" borderId="35" xfId="0" applyNumberFormat="1" applyFont="1" applyFill="1" applyBorder="1" applyAlignment="1">
      <alignment horizontal="right" vertical="center"/>
    </xf>
    <xf numFmtId="0" fontId="15" fillId="13" borderId="60" xfId="0" applyFont="1" applyFill="1" applyBorder="1" applyAlignment="1">
      <alignment horizontal="center" vertical="center"/>
    </xf>
    <xf numFmtId="4" fontId="15" fillId="7" borderId="62" xfId="0" applyNumberFormat="1" applyFont="1" applyFill="1" applyBorder="1" applyAlignment="1">
      <alignment horizontal="right" vertical="center"/>
    </xf>
    <xf numFmtId="4" fontId="15" fillId="7" borderId="58" xfId="0" applyNumberFormat="1" applyFont="1" applyFill="1" applyBorder="1" applyAlignment="1">
      <alignment horizontal="right" vertical="center"/>
    </xf>
    <xf numFmtId="4" fontId="15" fillId="7" borderId="62" xfId="0" applyNumberFormat="1" applyFont="1" applyFill="1" applyBorder="1" applyAlignment="1">
      <alignment vertical="center"/>
    </xf>
    <xf numFmtId="2" fontId="15" fillId="4" borderId="61" xfId="0" applyNumberFormat="1" applyFont="1" applyFill="1" applyBorder="1" applyAlignment="1">
      <alignment horizontal="center" vertical="center"/>
    </xf>
    <xf numFmtId="2" fontId="15" fillId="4" borderId="62" xfId="0" applyNumberFormat="1" applyFont="1" applyFill="1" applyBorder="1" applyAlignment="1">
      <alignment horizontal="center" vertical="center"/>
    </xf>
    <xf numFmtId="2" fontId="15" fillId="4" borderId="58" xfId="0" applyNumberFormat="1" applyFont="1" applyFill="1" applyBorder="1" applyAlignment="1">
      <alignment horizontal="right" vertical="center"/>
    </xf>
    <xf numFmtId="2" fontId="15" fillId="4" borderId="62" xfId="0" applyNumberFormat="1" applyFont="1" applyFill="1" applyBorder="1" applyAlignment="1">
      <alignment vertical="center"/>
    </xf>
    <xf numFmtId="1" fontId="15" fillId="4" borderId="58" xfId="0" applyNumberFormat="1" applyFont="1" applyFill="1" applyBorder="1" applyAlignment="1">
      <alignment horizontal="center" vertical="center"/>
    </xf>
    <xf numFmtId="2" fontId="15" fillId="4" borderId="61" xfId="0" applyNumberFormat="1" applyFont="1" applyFill="1" applyBorder="1" applyAlignment="1">
      <alignment horizontal="right" vertical="center"/>
    </xf>
    <xf numFmtId="2" fontId="15" fillId="4" borderId="62" xfId="0" applyNumberFormat="1" applyFont="1" applyFill="1" applyBorder="1" applyAlignment="1">
      <alignment horizontal="right" vertical="center"/>
    </xf>
    <xf numFmtId="4" fontId="15" fillId="0" borderId="58" xfId="0" applyNumberFormat="1" applyFont="1" applyFill="1" applyBorder="1" applyAlignment="1">
      <alignment horizontal="right" vertical="center"/>
    </xf>
    <xf numFmtId="0" fontId="15" fillId="3" borderId="62" xfId="0" applyFont="1" applyFill="1" applyBorder="1" applyAlignment="1">
      <alignment vertical="center"/>
    </xf>
    <xf numFmtId="0" fontId="15" fillId="3" borderId="34" xfId="0" applyFont="1" applyFill="1" applyBorder="1" applyAlignment="1">
      <alignment vertical="center"/>
    </xf>
    <xf numFmtId="2" fontId="15" fillId="6" borderId="61" xfId="0" applyNumberFormat="1" applyFont="1" applyFill="1" applyBorder="1" applyAlignment="1">
      <alignment horizontal="center" vertical="center"/>
    </xf>
    <xf numFmtId="2" fontId="15" fillId="6" borderId="62" xfId="0" applyNumberFormat="1" applyFont="1" applyFill="1" applyBorder="1" applyAlignment="1">
      <alignment horizontal="right" vertical="center"/>
    </xf>
    <xf numFmtId="2" fontId="15" fillId="6" borderId="58" xfId="0" applyNumberFormat="1" applyFont="1" applyFill="1" applyBorder="1" applyAlignment="1">
      <alignment horizontal="right" vertical="center"/>
    </xf>
    <xf numFmtId="2" fontId="15" fillId="7" borderId="45" xfId="0" applyNumberFormat="1" applyFont="1" applyFill="1" applyBorder="1" applyAlignment="1">
      <alignment horizontal="right" vertical="center"/>
    </xf>
    <xf numFmtId="0" fontId="15" fillId="7" borderId="41" xfId="0" applyFont="1" applyFill="1" applyBorder="1" applyAlignment="1">
      <alignment vertical="center"/>
    </xf>
    <xf numFmtId="4" fontId="15" fillId="7" borderId="32" xfId="0" applyNumberFormat="1" applyFont="1" applyFill="1" applyBorder="1" applyAlignment="1">
      <alignment horizontal="right" vertical="center"/>
    </xf>
    <xf numFmtId="0" fontId="15" fillId="7" borderId="42" xfId="0" applyFont="1" applyFill="1" applyBorder="1" applyAlignment="1">
      <alignment vertical="center"/>
    </xf>
    <xf numFmtId="0" fontId="15" fillId="7" borderId="44" xfId="0" applyFont="1" applyFill="1" applyBorder="1" applyAlignment="1">
      <alignment vertical="center"/>
    </xf>
    <xf numFmtId="0" fontId="26" fillId="11" borderId="0" xfId="0" applyFont="1" applyFill="1" applyBorder="1" applyAlignment="1">
      <alignment vertical="center"/>
    </xf>
    <xf numFmtId="0" fontId="15" fillId="0" borderId="58" xfId="0" applyFont="1" applyFill="1" applyBorder="1" applyAlignment="1">
      <alignment vertical="center"/>
    </xf>
    <xf numFmtId="0" fontId="0" fillId="0" borderId="58" xfId="0" applyFont="1" applyFill="1" applyBorder="1" applyAlignment="1">
      <alignment horizontal="left" vertical="center"/>
    </xf>
    <xf numFmtId="0" fontId="15" fillId="0" borderId="59" xfId="0" applyFont="1" applyFill="1" applyBorder="1" applyAlignment="1">
      <alignment horizontal="left" vertical="center"/>
    </xf>
    <xf numFmtId="0" fontId="20" fillId="0" borderId="59" xfId="0" applyFont="1" applyFill="1" applyBorder="1" applyAlignment="1">
      <alignment horizontal="right" vertical="center"/>
    </xf>
    <xf numFmtId="2" fontId="15" fillId="4" borderId="55" xfId="0" applyNumberFormat="1" applyFont="1" applyFill="1" applyBorder="1" applyAlignment="1">
      <alignment horizontal="right" vertical="center"/>
    </xf>
    <xf numFmtId="2" fontId="15" fillId="6" borderId="59" xfId="0" applyNumberFormat="1" applyFont="1" applyFill="1" applyBorder="1" applyAlignment="1">
      <alignment horizontal="center" vertical="center"/>
    </xf>
    <xf numFmtId="1" fontId="15" fillId="4" borderId="34" xfId="0" applyNumberFormat="1" applyFont="1" applyFill="1" applyBorder="1" applyAlignment="1">
      <alignment horizontal="center" vertical="center"/>
    </xf>
    <xf numFmtId="4" fontId="15" fillId="4" borderId="34" xfId="0" applyNumberFormat="1" applyFont="1" applyFill="1" applyBorder="1" applyAlignment="1">
      <alignment horizontal="right" vertical="center"/>
    </xf>
    <xf numFmtId="4" fontId="15" fillId="4" borderId="34" xfId="0" applyNumberFormat="1" applyFont="1" applyFill="1" applyBorder="1" applyAlignment="1">
      <alignment vertical="center"/>
    </xf>
    <xf numFmtId="0" fontId="15" fillId="0" borderId="40" xfId="0" applyFont="1" applyFill="1" applyBorder="1" applyAlignment="1">
      <alignment horizontal="center" vertical="center"/>
    </xf>
    <xf numFmtId="2" fontId="15" fillId="0" borderId="31" xfId="0" applyNumberFormat="1" applyFont="1" applyFill="1" applyBorder="1" applyAlignment="1">
      <alignment horizontal="left" vertical="center"/>
    </xf>
    <xf numFmtId="2" fontId="20" fillId="0" borderId="41" xfId="0" applyNumberFormat="1" applyFont="1" applyFill="1" applyBorder="1" applyAlignment="1">
      <alignment horizontal="right" vertical="center"/>
    </xf>
    <xf numFmtId="0" fontId="25" fillId="0" borderId="41" xfId="0" applyFont="1" applyFill="1" applyBorder="1" applyAlignment="1">
      <alignment horizontal="right" vertical="center"/>
    </xf>
    <xf numFmtId="2" fontId="15" fillId="4" borderId="45" xfId="0" applyNumberFormat="1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164" fontId="15" fillId="7" borderId="41" xfId="0" applyNumberFormat="1" applyFont="1" applyFill="1" applyBorder="1" applyAlignment="1">
      <alignment horizontal="center" vertical="center"/>
    </xf>
    <xf numFmtId="0" fontId="15" fillId="7" borderId="45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vertical="center"/>
    </xf>
    <xf numFmtId="0" fontId="15" fillId="0" borderId="9" xfId="0" applyFont="1" applyFill="1" applyBorder="1" applyAlignment="1">
      <alignment horizontal="center" vertical="center"/>
    </xf>
    <xf numFmtId="2" fontId="15" fillId="0" borderId="15" xfId="0" applyNumberFormat="1" applyFont="1" applyFill="1" applyBorder="1" applyAlignment="1">
      <alignment horizontal="left" vertical="center"/>
    </xf>
    <xf numFmtId="0" fontId="21" fillId="0" borderId="11" xfId="0" applyFont="1" applyFill="1" applyBorder="1" applyAlignment="1">
      <alignment vertical="center"/>
    </xf>
    <xf numFmtId="2" fontId="20" fillId="0" borderId="12" xfId="0" applyNumberFormat="1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vertical="center"/>
    </xf>
    <xf numFmtId="0" fontId="25" fillId="0" borderId="12" xfId="0" applyFont="1" applyFill="1" applyBorder="1" applyAlignment="1">
      <alignment horizontal="right" vertical="center"/>
    </xf>
    <xf numFmtId="2" fontId="15" fillId="4" borderId="14" xfId="0" applyNumberFormat="1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2" fontId="15" fillId="4" borderId="11" xfId="0" applyNumberFormat="1" applyFont="1" applyFill="1" applyBorder="1" applyAlignment="1">
      <alignment horizontal="right" vertical="center"/>
    </xf>
    <xf numFmtId="2" fontId="15" fillId="4" borderId="15" xfId="0" applyNumberFormat="1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164" fontId="15" fillId="7" borderId="12" xfId="0" applyNumberFormat="1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vertical="center"/>
    </xf>
    <xf numFmtId="2" fontId="15" fillId="7" borderId="11" xfId="0" applyNumberFormat="1" applyFont="1" applyFill="1" applyBorder="1" applyAlignment="1">
      <alignment horizontal="right" vertical="center"/>
    </xf>
    <xf numFmtId="0" fontId="15" fillId="7" borderId="15" xfId="0" applyFont="1" applyFill="1" applyBorder="1" applyAlignment="1">
      <alignment vertical="center"/>
    </xf>
    <xf numFmtId="0" fontId="15" fillId="7" borderId="13" xfId="0" applyFont="1" applyFill="1" applyBorder="1" applyAlignment="1">
      <alignment vertical="center"/>
    </xf>
    <xf numFmtId="0" fontId="15" fillId="7" borderId="14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vertical="center"/>
    </xf>
    <xf numFmtId="0" fontId="15" fillId="7" borderId="50" xfId="0" applyFont="1" applyFill="1" applyBorder="1" applyAlignment="1">
      <alignment vertical="center"/>
    </xf>
    <xf numFmtId="0" fontId="15" fillId="4" borderId="49" xfId="0" applyFont="1" applyFill="1" applyBorder="1" applyAlignment="1">
      <alignment vertical="center"/>
    </xf>
    <xf numFmtId="0" fontId="15" fillId="0" borderId="22" xfId="0" applyFont="1" applyFill="1" applyBorder="1" applyAlignment="1">
      <alignment vertical="center"/>
    </xf>
    <xf numFmtId="0" fontId="21" fillId="0" borderId="24" xfId="0" applyFont="1" applyFill="1" applyBorder="1" applyAlignment="1">
      <alignment horizontal="left" vertical="center"/>
    </xf>
    <xf numFmtId="0" fontId="15" fillId="0" borderId="24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right" vertical="center"/>
    </xf>
    <xf numFmtId="0" fontId="20" fillId="0" borderId="25" xfId="0" applyFont="1" applyFill="1" applyBorder="1" applyAlignment="1">
      <alignment horizontal="right" vertical="center"/>
    </xf>
    <xf numFmtId="2" fontId="15" fillId="4" borderId="24" xfId="0" applyNumberFormat="1" applyFont="1" applyFill="1" applyBorder="1" applyAlignment="1">
      <alignment horizontal="center" vertical="center"/>
    </xf>
    <xf numFmtId="1" fontId="15" fillId="4" borderId="24" xfId="0" applyNumberFormat="1" applyFont="1" applyFill="1" applyBorder="1" applyAlignment="1">
      <alignment horizontal="center" vertical="center"/>
    </xf>
    <xf numFmtId="2" fontId="15" fillId="7" borderId="24" xfId="0" applyNumberFormat="1" applyFont="1" applyFill="1" applyBorder="1" applyAlignment="1">
      <alignment horizontal="center" vertical="center"/>
    </xf>
    <xf numFmtId="2" fontId="15" fillId="7" borderId="24" xfId="0" applyNumberFormat="1" applyFont="1" applyFill="1" applyBorder="1" applyAlignment="1">
      <alignment horizontal="right" vertical="center"/>
    </xf>
    <xf numFmtId="2" fontId="15" fillId="7" borderId="23" xfId="0" applyNumberFormat="1" applyFont="1" applyFill="1" applyBorder="1" applyAlignment="1">
      <alignment horizontal="right" vertical="center"/>
    </xf>
    <xf numFmtId="2" fontId="15" fillId="7" borderId="27" xfId="0" applyNumberFormat="1" applyFont="1" applyFill="1" applyBorder="1" applyAlignment="1">
      <alignment horizontal="right" vertical="center"/>
    </xf>
    <xf numFmtId="2" fontId="15" fillId="6" borderId="24" xfId="0" applyNumberFormat="1" applyFont="1" applyFill="1" applyBorder="1" applyAlignment="1">
      <alignment horizontal="right" vertical="center"/>
    </xf>
    <xf numFmtId="2" fontId="15" fillId="6" borderId="23" xfId="0" applyNumberFormat="1" applyFont="1" applyFill="1" applyBorder="1" applyAlignment="1">
      <alignment horizontal="right" vertical="center"/>
    </xf>
    <xf numFmtId="2" fontId="15" fillId="6" borderId="27" xfId="0" applyNumberFormat="1" applyFont="1" applyFill="1" applyBorder="1" applyAlignment="1">
      <alignment horizontal="right" vertical="center"/>
    </xf>
    <xf numFmtId="2" fontId="15" fillId="4" borderId="24" xfId="0" applyNumberFormat="1" applyFont="1" applyFill="1" applyBorder="1" applyAlignment="1">
      <alignment horizontal="right" vertical="center"/>
    </xf>
    <xf numFmtId="0" fontId="15" fillId="4" borderId="27" xfId="0" applyFont="1" applyFill="1" applyBorder="1" applyAlignment="1">
      <alignment vertical="center"/>
    </xf>
    <xf numFmtId="0" fontId="15" fillId="0" borderId="32" xfId="0" applyFont="1" applyFill="1" applyBorder="1" applyAlignment="1">
      <alignment vertical="center"/>
    </xf>
    <xf numFmtId="2" fontId="15" fillId="7" borderId="42" xfId="0" applyNumberFormat="1" applyFont="1" applyFill="1" applyBorder="1" applyAlignment="1">
      <alignment horizontal="right" vertical="center"/>
    </xf>
    <xf numFmtId="2" fontId="15" fillId="6" borderId="45" xfId="0" applyNumberFormat="1" applyFont="1" applyFill="1" applyBorder="1" applyAlignment="1">
      <alignment horizontal="center" vertical="center"/>
    </xf>
    <xf numFmtId="2" fontId="15" fillId="6" borderId="42" xfId="0" applyNumberFormat="1" applyFont="1" applyFill="1" applyBorder="1" applyAlignment="1">
      <alignment horizontal="right" vertical="center"/>
    </xf>
    <xf numFmtId="2" fontId="15" fillId="6" borderId="32" xfId="0" applyNumberFormat="1" applyFont="1" applyFill="1" applyBorder="1" applyAlignment="1">
      <alignment horizontal="right" vertical="center"/>
    </xf>
    <xf numFmtId="2" fontId="15" fillId="6" borderId="41" xfId="0" applyNumberFormat="1" applyFont="1" applyFill="1" applyBorder="1" applyAlignment="1">
      <alignment horizontal="right" vertical="center"/>
    </xf>
    <xf numFmtId="0" fontId="15" fillId="0" borderId="35" xfId="0" applyFont="1" applyFill="1" applyBorder="1" applyAlignment="1" applyProtection="1">
      <alignment vertical="center" wrapText="1" shrinkToFit="1"/>
      <protection locked="0"/>
    </xf>
    <xf numFmtId="0" fontId="15" fillId="3" borderId="59" xfId="0" applyFont="1" applyFill="1" applyBorder="1" applyAlignment="1">
      <alignment vertical="center"/>
    </xf>
    <xf numFmtId="2" fontId="15" fillId="4" borderId="59" xfId="0" applyNumberFormat="1" applyFont="1" applyFill="1" applyBorder="1" applyAlignment="1">
      <alignment horizontal="center" vertical="center"/>
    </xf>
    <xf numFmtId="2" fontId="15" fillId="7" borderId="19" xfId="0" applyNumberFormat="1" applyFont="1" applyFill="1" applyBorder="1" applyAlignment="1">
      <alignment horizontal="right" vertical="center"/>
    </xf>
    <xf numFmtId="0" fontId="15" fillId="7" borderId="62" xfId="0" applyFont="1" applyFill="1" applyBorder="1" applyAlignment="1">
      <alignment vertical="center"/>
    </xf>
    <xf numFmtId="0" fontId="15" fillId="3" borderId="38" xfId="0" applyFont="1" applyFill="1" applyBorder="1" applyAlignment="1">
      <alignment vertical="center"/>
    </xf>
    <xf numFmtId="0" fontId="15" fillId="4" borderId="34" xfId="0" applyFont="1" applyFill="1" applyBorder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1" fillId="0" borderId="37" xfId="0" applyFont="1" applyFill="1" applyBorder="1" applyAlignment="1">
      <alignment horizontal="right" vertical="center" wrapText="1"/>
    </xf>
    <xf numFmtId="0" fontId="15" fillId="0" borderId="30" xfId="0" applyFont="1" applyFill="1" applyBorder="1" applyAlignment="1">
      <alignment horizontal="center" vertical="center"/>
    </xf>
    <xf numFmtId="2" fontId="15" fillId="0" borderId="39" xfId="0" applyNumberFormat="1" applyFont="1" applyFill="1" applyBorder="1" applyAlignment="1">
      <alignment horizontal="left" vertical="center"/>
    </xf>
    <xf numFmtId="2" fontId="20" fillId="0" borderId="38" xfId="0" applyNumberFormat="1" applyFont="1" applyFill="1" applyBorder="1" applyAlignment="1">
      <alignment horizontal="right" vertical="center"/>
    </xf>
    <xf numFmtId="2" fontId="25" fillId="0" borderId="38" xfId="0" applyNumberFormat="1" applyFont="1" applyFill="1" applyBorder="1" applyAlignment="1">
      <alignment horizontal="right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vertical="center"/>
    </xf>
    <xf numFmtId="0" fontId="15" fillId="4" borderId="34" xfId="0" applyFont="1" applyFill="1" applyBorder="1" applyAlignment="1">
      <alignment horizontal="center" vertical="center"/>
    </xf>
    <xf numFmtId="0" fontId="15" fillId="4" borderId="39" xfId="0" applyFont="1" applyFill="1" applyBorder="1" applyAlignment="1">
      <alignment horizontal="center" vertical="center"/>
    </xf>
    <xf numFmtId="0" fontId="15" fillId="7" borderId="33" xfId="0" applyFont="1" applyFill="1" applyBorder="1" applyAlignment="1">
      <alignment horizontal="center" vertical="center"/>
    </xf>
    <xf numFmtId="0" fontId="15" fillId="14" borderId="34" xfId="0" applyFont="1" applyFill="1" applyBorder="1" applyAlignment="1">
      <alignment vertical="center"/>
    </xf>
    <xf numFmtId="0" fontId="15" fillId="4" borderId="41" xfId="0" applyFont="1" applyFill="1" applyBorder="1" applyAlignment="1">
      <alignment vertical="center"/>
    </xf>
    <xf numFmtId="0" fontId="15" fillId="4" borderId="42" xfId="0" applyFont="1" applyFill="1" applyBorder="1" applyAlignment="1">
      <alignment vertical="center"/>
    </xf>
    <xf numFmtId="2" fontId="0" fillId="0" borderId="35" xfId="0" applyNumberFormat="1" applyFont="1" applyFill="1" applyBorder="1" applyAlignment="1">
      <alignment horizontal="left" vertical="center"/>
    </xf>
    <xf numFmtId="164" fontId="15" fillId="7" borderId="38" xfId="0" applyNumberFormat="1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right" vertical="center"/>
    </xf>
    <xf numFmtId="2" fontId="15" fillId="4" borderId="27" xfId="0" applyNumberFormat="1" applyFont="1" applyFill="1" applyBorder="1" applyAlignment="1">
      <alignment horizontal="right" vertical="center"/>
    </xf>
    <xf numFmtId="0" fontId="15" fillId="7" borderId="27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2" fontId="15" fillId="7" borderId="26" xfId="0" applyNumberFormat="1" applyFont="1" applyFill="1" applyBorder="1" applyAlignment="1">
      <alignment horizontal="right" vertical="center"/>
    </xf>
    <xf numFmtId="0" fontId="15" fillId="7" borderId="27" xfId="0" applyFont="1" applyFill="1" applyBorder="1" applyAlignment="1">
      <alignment vertical="center"/>
    </xf>
    <xf numFmtId="4" fontId="15" fillId="7" borderId="23" xfId="0" applyNumberFormat="1" applyFont="1" applyFill="1" applyBorder="1" applyAlignment="1">
      <alignment horizontal="right" vertical="center"/>
    </xf>
    <xf numFmtId="0" fontId="15" fillId="7" borderId="24" xfId="0" applyFont="1" applyFill="1" applyBorder="1" applyAlignment="1">
      <alignment vertical="center"/>
    </xf>
    <xf numFmtId="0" fontId="15" fillId="7" borderId="28" xfId="0" applyFont="1" applyFill="1" applyBorder="1" applyAlignment="1">
      <alignment vertical="center"/>
    </xf>
    <xf numFmtId="0" fontId="0" fillId="4" borderId="35" xfId="0" applyFont="1" applyFill="1" applyBorder="1" applyAlignment="1">
      <alignment horizontal="left" vertical="center"/>
    </xf>
    <xf numFmtId="0" fontId="15" fillId="4" borderId="38" xfId="0" applyFont="1" applyFill="1" applyBorder="1" applyAlignment="1">
      <alignment horizontal="left" vertical="center"/>
    </xf>
    <xf numFmtId="0" fontId="20" fillId="4" borderId="38" xfId="0" applyFont="1" applyFill="1" applyBorder="1" applyAlignment="1">
      <alignment horizontal="right" vertical="center"/>
    </xf>
    <xf numFmtId="0" fontId="20" fillId="4" borderId="37" xfId="0" applyFont="1" applyFill="1" applyBorder="1" applyAlignment="1">
      <alignment horizontal="right" vertical="center"/>
    </xf>
    <xf numFmtId="2" fontId="0" fillId="0" borderId="32" xfId="0" applyNumberFormat="1" applyFont="1" applyFill="1" applyBorder="1" applyAlignment="1">
      <alignment horizontal="left" vertical="center"/>
    </xf>
    <xf numFmtId="2" fontId="20" fillId="0" borderId="44" xfId="0" applyNumberFormat="1" applyFont="1" applyFill="1" applyBorder="1" applyAlignment="1">
      <alignment horizontal="right" vertical="center"/>
    </xf>
    <xf numFmtId="0" fontId="15" fillId="0" borderId="52" xfId="0" applyFont="1" applyFill="1" applyBorder="1" applyAlignment="1">
      <alignment horizontal="center" vertical="center"/>
    </xf>
    <xf numFmtId="0" fontId="15" fillId="0" borderId="66" xfId="0" applyFont="1" applyFill="1" applyBorder="1" applyAlignment="1">
      <alignment vertical="center"/>
    </xf>
    <xf numFmtId="2" fontId="0" fillId="4" borderId="47" xfId="0" applyNumberFormat="1" applyFont="1" applyFill="1" applyBorder="1" applyAlignment="1">
      <alignment vertical="center"/>
    </xf>
    <xf numFmtId="0" fontId="15" fillId="4" borderId="48" xfId="0" applyFont="1" applyFill="1" applyBorder="1" applyAlignment="1">
      <alignment vertical="center"/>
    </xf>
    <xf numFmtId="2" fontId="15" fillId="4" borderId="52" xfId="0" applyNumberFormat="1" applyFont="1" applyFill="1" applyBorder="1" applyAlignment="1">
      <alignment horizontal="center" vertical="center"/>
    </xf>
    <xf numFmtId="0" fontId="15" fillId="4" borderId="48" xfId="0" applyFont="1" applyFill="1" applyBorder="1" applyAlignment="1">
      <alignment horizontal="center" vertical="center"/>
    </xf>
    <xf numFmtId="0" fontId="15" fillId="4" borderId="66" xfId="0" applyFont="1" applyFill="1" applyBorder="1" applyAlignment="1">
      <alignment horizontal="center" vertical="center"/>
    </xf>
    <xf numFmtId="0" fontId="15" fillId="7" borderId="48" xfId="0" applyFont="1" applyFill="1" applyBorder="1" applyAlignment="1">
      <alignment horizontal="center" vertical="center"/>
    </xf>
    <xf numFmtId="0" fontId="15" fillId="7" borderId="48" xfId="0" applyFont="1" applyFill="1" applyBorder="1" applyAlignment="1">
      <alignment vertical="center"/>
    </xf>
    <xf numFmtId="0" fontId="15" fillId="7" borderId="47" xfId="0" applyFont="1" applyFill="1" applyBorder="1" applyAlignment="1">
      <alignment vertical="center"/>
    </xf>
    <xf numFmtId="0" fontId="15" fillId="7" borderId="52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vertical="center"/>
    </xf>
    <xf numFmtId="0" fontId="15" fillId="4" borderId="50" xfId="0" applyFont="1" applyFill="1" applyBorder="1" applyAlignment="1">
      <alignment vertical="center"/>
    </xf>
    <xf numFmtId="2" fontId="15" fillId="0" borderId="7" xfId="0" applyNumberFormat="1" applyFont="1" applyFill="1" applyBorder="1" applyAlignment="1">
      <alignment horizontal="center" vertical="center"/>
    </xf>
    <xf numFmtId="2" fontId="15" fillId="0" borderId="29" xfId="0" applyNumberFormat="1" applyFont="1" applyFill="1" applyBorder="1" applyAlignment="1">
      <alignment horizontal="center" vertical="center"/>
    </xf>
    <xf numFmtId="2" fontId="15" fillId="0" borderId="29" xfId="0" applyNumberFormat="1" applyFont="1" applyFill="1" applyBorder="1" applyAlignment="1">
      <alignment vertical="center"/>
    </xf>
    <xf numFmtId="1" fontId="15" fillId="0" borderId="6" xfId="0" applyNumberFormat="1" applyFont="1" applyFill="1" applyBorder="1" applyAlignment="1">
      <alignment horizontal="center" vertical="center"/>
    </xf>
    <xf numFmtId="2" fontId="15" fillId="7" borderId="26" xfId="0" applyNumberFormat="1" applyFont="1" applyFill="1" applyBorder="1" applyAlignment="1">
      <alignment horizontal="center" vertical="center"/>
    </xf>
    <xf numFmtId="4" fontId="15" fillId="7" borderId="64" xfId="0" applyNumberFormat="1" applyFont="1" applyFill="1" applyBorder="1" applyAlignment="1">
      <alignment horizontal="right" vertical="center"/>
    </xf>
    <xf numFmtId="4" fontId="15" fillId="7" borderId="7" xfId="0" applyNumberFormat="1" applyFont="1" applyFill="1" applyBorder="1" applyAlignment="1">
      <alignment vertical="center"/>
    </xf>
    <xf numFmtId="4" fontId="15" fillId="7" borderId="6" xfId="0" applyNumberFormat="1" applyFont="1" applyFill="1" applyBorder="1" applyAlignment="1">
      <alignment horizontal="right" vertical="center"/>
    </xf>
    <xf numFmtId="0" fontId="15" fillId="15" borderId="37" xfId="0" applyFont="1" applyFill="1" applyBorder="1" applyAlignment="1">
      <alignment horizontal="center" vertical="center"/>
    </xf>
    <xf numFmtId="49" fontId="28" fillId="0" borderId="30" xfId="0" applyNumberFormat="1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vertical="center"/>
    </xf>
    <xf numFmtId="2" fontId="28" fillId="0" borderId="38" xfId="0" applyNumberFormat="1" applyFont="1" applyFill="1" applyBorder="1" applyAlignment="1">
      <alignment horizontal="center" vertical="center"/>
    </xf>
    <xf numFmtId="2" fontId="28" fillId="0" borderId="34" xfId="0" applyNumberFormat="1" applyFont="1" applyFill="1" applyBorder="1" applyAlignment="1">
      <alignment horizontal="center" vertical="center"/>
    </xf>
    <xf numFmtId="2" fontId="28" fillId="0" borderId="35" xfId="0" applyNumberFormat="1" applyFont="1" applyFill="1" applyBorder="1" applyAlignment="1">
      <alignment horizontal="right" vertical="center"/>
    </xf>
    <xf numFmtId="2" fontId="28" fillId="0" borderId="34" xfId="0" applyNumberFormat="1" applyFont="1" applyFill="1" applyBorder="1" applyAlignment="1">
      <alignment vertical="center"/>
    </xf>
    <xf numFmtId="1" fontId="28" fillId="0" borderId="35" xfId="0" applyNumberFormat="1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2" fontId="26" fillId="0" borderId="34" xfId="0" applyNumberFormat="1" applyFont="1" applyFill="1" applyBorder="1" applyAlignment="1">
      <alignment vertical="center"/>
    </xf>
    <xf numFmtId="1" fontId="26" fillId="0" borderId="35" xfId="0" applyNumberFormat="1" applyFont="1" applyFill="1" applyBorder="1" applyAlignment="1">
      <alignment horizontal="center" vertical="center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42" xfId="0" applyNumberFormat="1" applyFont="1" applyFill="1" applyBorder="1" applyAlignment="1">
      <alignment horizontal="right" vertical="center"/>
    </xf>
    <xf numFmtId="4" fontId="15" fillId="7" borderId="41" xfId="0" applyNumberFormat="1" applyFont="1" applyFill="1" applyBorder="1" applyAlignment="1">
      <alignment horizontal="right" vertical="center"/>
    </xf>
    <xf numFmtId="4" fontId="15" fillId="7" borderId="41" xfId="0" applyNumberFormat="1" applyFont="1" applyFill="1" applyBorder="1" applyAlignment="1">
      <alignment vertical="center"/>
    </xf>
    <xf numFmtId="0" fontId="21" fillId="0" borderId="35" xfId="0" applyFont="1" applyFill="1" applyBorder="1" applyAlignment="1">
      <alignment vertical="center"/>
    </xf>
    <xf numFmtId="4" fontId="15" fillId="7" borderId="34" xfId="0" applyNumberFormat="1" applyFont="1" applyFill="1" applyBorder="1" applyAlignment="1">
      <alignment vertical="center"/>
    </xf>
    <xf numFmtId="2" fontId="21" fillId="0" borderId="32" xfId="0" applyNumberFormat="1" applyFont="1" applyFill="1" applyBorder="1" applyAlignment="1">
      <alignment vertical="center"/>
    </xf>
    <xf numFmtId="0" fontId="15" fillId="0" borderId="41" xfId="0" applyFont="1" applyFill="1" applyBorder="1" applyAlignment="1">
      <alignment vertical="center" wrapText="1"/>
    </xf>
    <xf numFmtId="0" fontId="15" fillId="0" borderId="44" xfId="0" applyFont="1" applyFill="1" applyBorder="1" applyAlignment="1">
      <alignment vertical="center" wrapText="1"/>
    </xf>
    <xf numFmtId="0" fontId="15" fillId="0" borderId="42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7" borderId="41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2" fontId="15" fillId="0" borderId="50" xfId="0" applyNumberFormat="1" applyFont="1" applyFill="1" applyBorder="1" applyAlignment="1">
      <alignment horizontal="center" vertical="center"/>
    </xf>
    <xf numFmtId="0" fontId="15" fillId="0" borderId="66" xfId="0" applyFont="1" applyFill="1" applyBorder="1" applyAlignment="1">
      <alignment horizontal="center" vertical="center"/>
    </xf>
    <xf numFmtId="2" fontId="15" fillId="7" borderId="52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>
      <alignment vertical="center"/>
    </xf>
    <xf numFmtId="0" fontId="25" fillId="0" borderId="25" xfId="0" applyFont="1" applyFill="1" applyBorder="1" applyAlignment="1">
      <alignment horizontal="right" vertical="center"/>
    </xf>
    <xf numFmtId="0" fontId="15" fillId="0" borderId="25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left" vertical="center" wrapText="1"/>
    </xf>
    <xf numFmtId="0" fontId="15" fillId="9" borderId="44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left" vertical="center"/>
    </xf>
    <xf numFmtId="0" fontId="20" fillId="0" borderId="38" xfId="0" applyFont="1" applyFill="1" applyBorder="1" applyAlignment="1">
      <alignment horizontal="right" vertical="center" wrapText="1"/>
    </xf>
    <xf numFmtId="0" fontId="28" fillId="0" borderId="67" xfId="0" applyFont="1" applyFill="1" applyBorder="1" applyAlignment="1">
      <alignment vertical="center"/>
    </xf>
    <xf numFmtId="0" fontId="15" fillId="0" borderId="47" xfId="0" applyFont="1" applyFill="1" applyBorder="1" applyAlignment="1">
      <alignment vertical="center"/>
    </xf>
    <xf numFmtId="0" fontId="20" fillId="0" borderId="48" xfId="0" applyFont="1" applyFill="1" applyBorder="1" applyAlignment="1">
      <alignment horizontal="right" vertical="center" wrapText="1"/>
    </xf>
    <xf numFmtId="2" fontId="15" fillId="0" borderId="50" xfId="0" applyNumberFormat="1" applyFont="1" applyFill="1" applyBorder="1" applyAlignment="1">
      <alignment vertical="center"/>
    </xf>
    <xf numFmtId="1" fontId="15" fillId="0" borderId="47" xfId="0" applyNumberFormat="1" applyFont="1" applyFill="1" applyBorder="1" applyAlignment="1">
      <alignment horizontal="center" vertical="center"/>
    </xf>
    <xf numFmtId="0" fontId="15" fillId="9" borderId="49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49" fontId="15" fillId="0" borderId="26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left" vertical="center"/>
    </xf>
    <xf numFmtId="2" fontId="15" fillId="3" borderId="24" xfId="0" applyNumberFormat="1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vertical="center"/>
    </xf>
    <xf numFmtId="2" fontId="30" fillId="4" borderId="38" xfId="0" applyNumberFormat="1" applyFont="1" applyFill="1" applyBorder="1" applyAlignment="1">
      <alignment horizontal="right" vertical="center"/>
    </xf>
    <xf numFmtId="1" fontId="31" fillId="4" borderId="35" xfId="0" applyNumberFormat="1" applyFont="1" applyFill="1" applyBorder="1" applyAlignment="1">
      <alignment horizontal="center" vertical="center"/>
    </xf>
    <xf numFmtId="0" fontId="15" fillId="7" borderId="34" xfId="0" applyFont="1" applyFill="1" applyBorder="1" applyAlignment="1">
      <alignment horizontal="center" vertical="center"/>
    </xf>
    <xf numFmtId="2" fontId="15" fillId="7" borderId="35" xfId="0" applyNumberFormat="1" applyFont="1" applyFill="1" applyBorder="1" applyAlignment="1">
      <alignment horizontal="center" vertical="center"/>
    </xf>
    <xf numFmtId="49" fontId="28" fillId="0" borderId="61" xfId="0" applyNumberFormat="1" applyFont="1" applyFill="1" applyBorder="1" applyAlignment="1">
      <alignment horizontal="center" vertical="center"/>
    </xf>
    <xf numFmtId="0" fontId="28" fillId="0" borderId="58" xfId="0" applyFont="1" applyFill="1" applyBorder="1" applyAlignment="1">
      <alignment vertical="center"/>
    </xf>
    <xf numFmtId="0" fontId="28" fillId="0" borderId="59" xfId="0" applyFont="1" applyFill="1" applyBorder="1" applyAlignment="1">
      <alignment vertical="center"/>
    </xf>
    <xf numFmtId="0" fontId="29" fillId="0" borderId="59" xfId="0" applyFont="1" applyFill="1" applyBorder="1" applyAlignment="1">
      <alignment vertical="center"/>
    </xf>
    <xf numFmtId="0" fontId="29" fillId="0" borderId="60" xfId="0" applyFont="1" applyFill="1" applyBorder="1" applyAlignment="1">
      <alignment horizontal="right" vertical="center"/>
    </xf>
    <xf numFmtId="2" fontId="28" fillId="0" borderId="33" xfId="0" applyNumberFormat="1" applyFont="1" applyFill="1" applyBorder="1" applyAlignment="1">
      <alignment horizontal="center" vertical="center"/>
    </xf>
    <xf numFmtId="2" fontId="28" fillId="0" borderId="38" xfId="0" applyNumberFormat="1" applyFont="1" applyFill="1" applyBorder="1" applyAlignment="1">
      <alignment vertical="center"/>
    </xf>
    <xf numFmtId="0" fontId="28" fillId="9" borderId="37" xfId="0" applyFont="1" applyFill="1" applyBorder="1" applyAlignment="1">
      <alignment horizontal="center" vertical="center"/>
    </xf>
    <xf numFmtId="2" fontId="15" fillId="7" borderId="58" xfId="0" applyNumberFormat="1" applyFont="1" applyFill="1" applyBorder="1" applyAlignment="1">
      <alignment vertical="center"/>
    </xf>
    <xf numFmtId="2" fontId="28" fillId="0" borderId="33" xfId="0" applyNumberFormat="1" applyFont="1" applyFill="1" applyBorder="1" applyAlignment="1">
      <alignment horizontal="right" vertical="center"/>
    </xf>
    <xf numFmtId="2" fontId="28" fillId="0" borderId="34" xfId="0" applyNumberFormat="1" applyFont="1" applyFill="1" applyBorder="1" applyAlignment="1">
      <alignment horizontal="right" vertical="center"/>
    </xf>
    <xf numFmtId="4" fontId="28" fillId="0" borderId="35" xfId="0" applyNumberFormat="1" applyFont="1" applyFill="1" applyBorder="1" applyAlignment="1">
      <alignment horizontal="right" vertical="center"/>
    </xf>
    <xf numFmtId="0" fontId="28" fillId="0" borderId="34" xfId="0" applyFont="1" applyFill="1" applyBorder="1" applyAlignment="1">
      <alignment vertical="center"/>
    </xf>
    <xf numFmtId="0" fontId="28" fillId="9" borderId="0" xfId="0" applyFont="1" applyFill="1" applyBorder="1" applyAlignment="1">
      <alignment vertical="center"/>
    </xf>
    <xf numFmtId="0" fontId="28" fillId="9" borderId="0" xfId="0" applyFont="1" applyFill="1" applyAlignment="1">
      <alignment vertical="center"/>
    </xf>
    <xf numFmtId="49" fontId="15" fillId="0" borderId="61" xfId="0" applyNumberFormat="1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left" vertical="center" wrapText="1"/>
    </xf>
    <xf numFmtId="0" fontId="20" fillId="0" borderId="60" xfId="0" applyFont="1" applyFill="1" applyBorder="1" applyAlignment="1">
      <alignment horizontal="right" vertical="center"/>
    </xf>
    <xf numFmtId="2" fontId="30" fillId="4" borderId="0" xfId="0" applyNumberFormat="1" applyFont="1" applyFill="1" applyBorder="1" applyAlignment="1">
      <alignment horizontal="right" vertical="center"/>
    </xf>
    <xf numFmtId="1" fontId="31" fillId="4" borderId="68" xfId="0" applyNumberFormat="1" applyFont="1" applyFill="1" applyBorder="1" applyAlignment="1">
      <alignment horizontal="center" vertical="center"/>
    </xf>
    <xf numFmtId="2" fontId="15" fillId="0" borderId="19" xfId="0" applyNumberFormat="1" applyFont="1" applyFill="1" applyBorder="1" applyAlignment="1">
      <alignment horizontal="right" vertical="center"/>
    </xf>
    <xf numFmtId="0" fontId="15" fillId="0" borderId="54" xfId="0" applyFont="1" applyFill="1" applyBorder="1" applyAlignment="1">
      <alignment vertical="center"/>
    </xf>
    <xf numFmtId="4" fontId="15" fillId="0" borderId="55" xfId="0" applyNumberFormat="1" applyFont="1" applyFill="1" applyBorder="1" applyAlignment="1">
      <alignment horizontal="right" vertical="center"/>
    </xf>
    <xf numFmtId="0" fontId="15" fillId="0" borderId="20" xfId="0" applyFont="1" applyFill="1" applyBorder="1" applyAlignment="1">
      <alignment vertical="center"/>
    </xf>
    <xf numFmtId="1" fontId="15" fillId="0" borderId="38" xfId="0" applyNumberFormat="1" applyFont="1" applyFill="1" applyBorder="1" applyAlignment="1">
      <alignment horizontal="center" vertical="center"/>
    </xf>
    <xf numFmtId="49" fontId="15" fillId="0" borderId="52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1" fontId="15" fillId="4" borderId="48" xfId="0" applyNumberFormat="1" applyFont="1" applyFill="1" applyBorder="1" applyAlignment="1">
      <alignment horizontal="center" vertical="center"/>
    </xf>
    <xf numFmtId="2" fontId="15" fillId="6" borderId="48" xfId="0" applyNumberFormat="1" applyFont="1" applyFill="1" applyBorder="1" applyAlignment="1">
      <alignment horizontal="center" vertical="center"/>
    </xf>
    <xf numFmtId="2" fontId="15" fillId="6" borderId="48" xfId="0" applyNumberFormat="1" applyFont="1" applyFill="1" applyBorder="1" applyAlignment="1">
      <alignment horizontal="right" vertical="center"/>
    </xf>
    <xf numFmtId="2" fontId="15" fillId="6" borderId="47" xfId="0" applyNumberFormat="1" applyFont="1" applyFill="1" applyBorder="1" applyAlignment="1">
      <alignment horizontal="right" vertical="center"/>
    </xf>
    <xf numFmtId="2" fontId="15" fillId="6" borderId="50" xfId="0" applyNumberFormat="1" applyFont="1" applyFill="1" applyBorder="1" applyAlignment="1">
      <alignment horizontal="right" vertical="center"/>
    </xf>
    <xf numFmtId="2" fontId="15" fillId="16" borderId="52" xfId="0" applyNumberFormat="1" applyFont="1" applyFill="1" applyBorder="1" applyAlignment="1">
      <alignment horizontal="right" vertical="center"/>
    </xf>
    <xf numFmtId="2" fontId="15" fillId="16" borderId="50" xfId="0" applyNumberFormat="1" applyFont="1" applyFill="1" applyBorder="1" applyAlignment="1">
      <alignment horizontal="right" vertical="center"/>
    </xf>
    <xf numFmtId="0" fontId="25" fillId="0" borderId="24" xfId="0" applyFont="1" applyFill="1" applyBorder="1" applyAlignment="1">
      <alignment horizontal="right" vertical="center"/>
    </xf>
    <xf numFmtId="2" fontId="15" fillId="4" borderId="24" xfId="0" applyNumberFormat="1" applyFont="1" applyFill="1" applyBorder="1" applyAlignment="1">
      <alignment vertical="center"/>
    </xf>
    <xf numFmtId="1" fontId="15" fillId="4" borderId="22" xfId="0" applyNumberFormat="1" applyFont="1" applyFill="1" applyBorder="1" applyAlignment="1">
      <alignment horizontal="center" vertical="center"/>
    </xf>
    <xf numFmtId="2" fontId="26" fillId="7" borderId="33" xfId="0" applyNumberFormat="1" applyFont="1" applyFill="1" applyBorder="1" applyAlignment="1">
      <alignment horizontal="right" vertical="center"/>
    </xf>
    <xf numFmtId="2" fontId="26" fillId="7" borderId="34" xfId="0" applyNumberFormat="1" applyFont="1" applyFill="1" applyBorder="1" applyAlignment="1">
      <alignment horizontal="right" vertical="center"/>
    </xf>
    <xf numFmtId="4" fontId="26" fillId="7" borderId="35" xfId="0" applyNumberFormat="1" applyFont="1" applyFill="1" applyBorder="1" applyAlignment="1">
      <alignment horizontal="right" vertical="center"/>
    </xf>
    <xf numFmtId="0" fontId="26" fillId="7" borderId="34" xfId="0" applyFont="1" applyFill="1" applyBorder="1" applyAlignment="1">
      <alignment vertical="center"/>
    </xf>
    <xf numFmtId="0" fontId="15" fillId="0" borderId="37" xfId="0" applyFont="1" applyFill="1" applyBorder="1" applyAlignment="1">
      <alignment horizontal="left" vertical="center"/>
    </xf>
    <xf numFmtId="0" fontId="20" fillId="0" borderId="49" xfId="0" applyFont="1" applyFill="1" applyBorder="1" applyAlignment="1">
      <alignment horizontal="right" vertical="center"/>
    </xf>
    <xf numFmtId="2" fontId="15" fillId="0" borderId="48" xfId="0" applyNumberFormat="1" applyFont="1" applyFill="1" applyBorder="1" applyAlignment="1">
      <alignment horizontal="center" vertical="center"/>
    </xf>
    <xf numFmtId="2" fontId="15" fillId="0" borderId="48" xfId="0" applyNumberFormat="1" applyFont="1" applyFill="1" applyBorder="1" applyAlignment="1">
      <alignment vertical="center"/>
    </xf>
    <xf numFmtId="1" fontId="15" fillId="0" borderId="66" xfId="0" applyNumberFormat="1" applyFont="1" applyFill="1" applyBorder="1" applyAlignment="1">
      <alignment horizontal="center" vertical="center"/>
    </xf>
    <xf numFmtId="0" fontId="15" fillId="11" borderId="49" xfId="0" applyFont="1" applyFill="1" applyBorder="1" applyAlignment="1">
      <alignment horizontal="center" vertical="center"/>
    </xf>
    <xf numFmtId="2" fontId="28" fillId="0" borderId="52" xfId="0" applyNumberFormat="1" applyFont="1" applyFill="1" applyBorder="1" applyAlignment="1">
      <alignment horizontal="right" vertical="center"/>
    </xf>
    <xf numFmtId="0" fontId="28" fillId="0" borderId="48" xfId="0" applyFont="1" applyFill="1" applyBorder="1" applyAlignment="1">
      <alignment vertical="center"/>
    </xf>
    <xf numFmtId="4" fontId="28" fillId="0" borderId="47" xfId="0" applyNumberFormat="1" applyFont="1" applyFill="1" applyBorder="1" applyAlignment="1">
      <alignment horizontal="right" vertical="center"/>
    </xf>
    <xf numFmtId="2" fontId="15" fillId="4" borderId="0" xfId="0" applyNumberFormat="1" applyFont="1" applyFill="1" applyBorder="1" applyAlignment="1">
      <alignment vertical="center"/>
    </xf>
    <xf numFmtId="0" fontId="25" fillId="4" borderId="37" xfId="0" applyFont="1" applyFill="1" applyBorder="1" applyAlignment="1">
      <alignment horizontal="right" vertical="center"/>
    </xf>
    <xf numFmtId="49" fontId="15" fillId="0" borderId="45" xfId="0" applyNumberFormat="1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left" vertical="center"/>
    </xf>
    <xf numFmtId="2" fontId="15" fillId="4" borderId="41" xfId="0" applyNumberFormat="1" applyFont="1" applyFill="1" applyBorder="1" applyAlignment="1">
      <alignment vertical="center"/>
    </xf>
    <xf numFmtId="1" fontId="15" fillId="4" borderId="31" xfId="0" applyNumberFormat="1" applyFont="1" applyFill="1" applyBorder="1" applyAlignment="1">
      <alignment horizontal="center" vertical="center"/>
    </xf>
    <xf numFmtId="2" fontId="15" fillId="6" borderId="41" xfId="0" applyNumberFormat="1" applyFont="1" applyFill="1" applyBorder="1" applyAlignment="1">
      <alignment horizontal="center" vertical="center"/>
    </xf>
    <xf numFmtId="0" fontId="15" fillId="4" borderId="48" xfId="0" applyFont="1" applyFill="1" applyBorder="1" applyAlignment="1">
      <alignment horizontal="left" vertical="center"/>
    </xf>
    <xf numFmtId="0" fontId="20" fillId="4" borderId="48" xfId="0" applyFont="1" applyFill="1" applyBorder="1" applyAlignment="1">
      <alignment horizontal="right" vertical="center"/>
    </xf>
    <xf numFmtId="0" fontId="25" fillId="4" borderId="49" xfId="0" applyFont="1" applyFill="1" applyBorder="1" applyAlignment="1">
      <alignment horizontal="right" vertical="center"/>
    </xf>
    <xf numFmtId="2" fontId="15" fillId="4" borderId="48" xfId="0" applyNumberFormat="1" applyFont="1" applyFill="1" applyBorder="1" applyAlignment="1">
      <alignment vertical="center"/>
    </xf>
    <xf numFmtId="1" fontId="15" fillId="4" borderId="66" xfId="0" applyNumberFormat="1" applyFont="1" applyFill="1" applyBorder="1" applyAlignment="1">
      <alignment horizontal="center" vertical="center"/>
    </xf>
    <xf numFmtId="4" fontId="15" fillId="4" borderId="47" xfId="0" applyNumberFormat="1" applyFont="1" applyFill="1" applyBorder="1" applyAlignment="1">
      <alignment horizontal="right" vertical="center"/>
    </xf>
    <xf numFmtId="0" fontId="21" fillId="0" borderId="23" xfId="0" applyFont="1" applyFill="1" applyBorder="1" applyAlignment="1">
      <alignment horizontal="left" vertical="center"/>
    </xf>
    <xf numFmtId="2" fontId="21" fillId="0" borderId="48" xfId="0" applyNumberFormat="1" applyFont="1" applyFill="1" applyBorder="1" applyAlignment="1">
      <alignment horizontal="left" vertical="center"/>
    </xf>
    <xf numFmtId="2" fontId="25" fillId="0" borderId="49" xfId="0" applyNumberFormat="1" applyFont="1" applyFill="1" applyBorder="1" applyAlignment="1">
      <alignment horizontal="right" vertical="center"/>
    </xf>
    <xf numFmtId="0" fontId="15" fillId="0" borderId="48" xfId="0" applyFont="1" applyFill="1" applyBorder="1" applyAlignment="1">
      <alignment horizontal="center" vertical="center"/>
    </xf>
    <xf numFmtId="164" fontId="15" fillId="7" borderId="52" xfId="0" applyNumberFormat="1" applyFont="1" applyFill="1" applyBorder="1" applyAlignment="1">
      <alignment horizontal="right" vertical="center"/>
    </xf>
    <xf numFmtId="0" fontId="15" fillId="0" borderId="23" xfId="0" applyFont="1" applyFill="1" applyBorder="1" applyAlignment="1">
      <alignment horizontal="left" vertical="center"/>
    </xf>
    <xf numFmtId="2" fontId="25" fillId="0" borderId="25" xfId="0" applyNumberFormat="1" applyFont="1" applyFill="1" applyBorder="1" applyAlignment="1">
      <alignment horizontal="right" vertical="center"/>
    </xf>
    <xf numFmtId="0" fontId="15" fillId="7" borderId="25" xfId="0" applyFont="1" applyFill="1" applyBorder="1" applyAlignment="1">
      <alignment vertical="center"/>
    </xf>
    <xf numFmtId="2" fontId="15" fillId="0" borderId="35" xfId="0" applyNumberFormat="1" applyFont="1" applyFill="1" applyBorder="1" applyAlignment="1">
      <alignment horizontal="left" vertical="center"/>
    </xf>
    <xf numFmtId="2" fontId="25" fillId="0" borderId="44" xfId="0" applyNumberFormat="1" applyFont="1" applyFill="1" applyBorder="1" applyAlignment="1">
      <alignment horizontal="right" vertical="center"/>
    </xf>
    <xf numFmtId="164" fontId="15" fillId="7" borderId="45" xfId="0" applyNumberFormat="1" applyFont="1" applyFill="1" applyBorder="1" applyAlignment="1">
      <alignment horizontal="right" vertical="center"/>
    </xf>
    <xf numFmtId="0" fontId="15" fillId="7" borderId="43" xfId="0" applyFont="1" applyFill="1" applyBorder="1" applyAlignment="1">
      <alignment vertical="center"/>
    </xf>
    <xf numFmtId="0" fontId="15" fillId="0" borderId="49" xfId="0" applyFont="1" applyFill="1" applyBorder="1" applyAlignment="1">
      <alignment horizontal="center" vertical="center"/>
    </xf>
    <xf numFmtId="164" fontId="15" fillId="7" borderId="48" xfId="0" applyNumberFormat="1" applyFont="1" applyFill="1" applyBorder="1" applyAlignment="1">
      <alignment horizontal="center" vertical="center"/>
    </xf>
    <xf numFmtId="2" fontId="15" fillId="7" borderId="47" xfId="0" applyNumberFormat="1" applyFont="1" applyFill="1" applyBorder="1" applyAlignment="1">
      <alignment horizontal="right" vertical="center"/>
    </xf>
    <xf numFmtId="0" fontId="15" fillId="9" borderId="25" xfId="0" applyFont="1" applyFill="1" applyBorder="1" applyAlignment="1">
      <alignment horizontal="center" vertical="center"/>
    </xf>
    <xf numFmtId="2" fontId="15" fillId="0" borderId="26" xfId="0" applyNumberFormat="1" applyFont="1" applyFill="1" applyBorder="1" applyAlignment="1">
      <alignment horizontal="right" vertical="center"/>
    </xf>
    <xf numFmtId="2" fontId="15" fillId="0" borderId="24" xfId="0" applyNumberFormat="1" applyFont="1" applyFill="1" applyBorder="1" applyAlignment="1">
      <alignment horizontal="right" vertical="center"/>
    </xf>
    <xf numFmtId="0" fontId="15" fillId="0" borderId="35" xfId="0" applyFont="1" applyFill="1" applyBorder="1" applyAlignment="1">
      <alignment wrapText="1"/>
    </xf>
    <xf numFmtId="0" fontId="15" fillId="0" borderId="11" xfId="0" applyFont="1" applyFill="1" applyBorder="1" applyAlignment="1">
      <alignment vertical="center"/>
    </xf>
    <xf numFmtId="2" fontId="15" fillId="0" borderId="15" xfId="0" applyNumberFormat="1" applyFont="1" applyFill="1" applyBorder="1" applyAlignment="1">
      <alignment horizontal="center" vertical="center"/>
    </xf>
    <xf numFmtId="2" fontId="15" fillId="0" borderId="15" xfId="0" applyNumberFormat="1" applyFont="1" applyFill="1" applyBorder="1" applyAlignment="1">
      <alignment vertical="center"/>
    </xf>
    <xf numFmtId="1" fontId="15" fillId="0" borderId="11" xfId="0" applyNumberFormat="1" applyFont="1" applyFill="1" applyBorder="1" applyAlignment="1">
      <alignment horizontal="center" vertical="center"/>
    </xf>
    <xf numFmtId="2" fontId="15" fillId="7" borderId="12" xfId="0" applyNumberFormat="1" applyFont="1" applyFill="1" applyBorder="1" applyAlignment="1">
      <alignment horizontal="center" vertical="center"/>
    </xf>
    <xf numFmtId="2" fontId="15" fillId="0" borderId="14" xfId="0" applyNumberFormat="1" applyFont="1" applyFill="1" applyBorder="1" applyAlignment="1">
      <alignment horizontal="right" vertical="center"/>
    </xf>
    <xf numFmtId="4" fontId="15" fillId="0" borderId="11" xfId="0" applyNumberFormat="1" applyFont="1" applyFill="1" applyBorder="1" applyAlignment="1">
      <alignment horizontal="right" vertical="center"/>
    </xf>
    <xf numFmtId="0" fontId="15" fillId="0" borderId="15" xfId="0" applyFont="1" applyFill="1" applyBorder="1" applyAlignment="1">
      <alignment vertical="center"/>
    </xf>
    <xf numFmtId="0" fontId="15" fillId="0" borderId="35" xfId="0" applyFont="1" applyFill="1" applyBorder="1" applyAlignment="1">
      <alignment vertical="center" wrapText="1"/>
    </xf>
    <xf numFmtId="2" fontId="15" fillId="0" borderId="33" xfId="0" applyNumberFormat="1" applyFont="1" applyFill="1" applyBorder="1" applyAlignment="1">
      <alignment horizontal="right" vertical="center" wrapText="1"/>
    </xf>
    <xf numFmtId="4" fontId="15" fillId="0" borderId="35" xfId="0" applyNumberFormat="1" applyFont="1" applyFill="1" applyBorder="1" applyAlignment="1">
      <alignment horizontal="right" vertical="center" wrapText="1"/>
    </xf>
    <xf numFmtId="0" fontId="15" fillId="9" borderId="20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right" vertical="center"/>
    </xf>
    <xf numFmtId="0" fontId="0" fillId="0" borderId="23" xfId="0" applyFont="1" applyFill="1" applyBorder="1" applyAlignment="1">
      <alignment vertical="center" wrapText="1"/>
    </xf>
    <xf numFmtId="2" fontId="0" fillId="0" borderId="26" xfId="0" applyNumberFormat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2" fontId="15" fillId="7" borderId="26" xfId="0" applyNumberFormat="1" applyFont="1" applyFill="1" applyBorder="1" applyAlignment="1">
      <alignment horizontal="right" vertical="center" wrapText="1"/>
    </xf>
    <xf numFmtId="4" fontId="15" fillId="7" borderId="23" xfId="0" applyNumberFormat="1" applyFont="1" applyFill="1" applyBorder="1" applyAlignment="1">
      <alignment horizontal="right" vertical="center" wrapText="1"/>
    </xf>
    <xf numFmtId="0" fontId="0" fillId="0" borderId="35" xfId="0" applyFont="1" applyFill="1" applyBorder="1" applyAlignment="1">
      <alignment vertical="center" wrapText="1"/>
    </xf>
    <xf numFmtId="2" fontId="0" fillId="0" borderId="33" xfId="0" applyNumberFormat="1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2" fontId="15" fillId="7" borderId="45" xfId="0" applyNumberFormat="1" applyFont="1" applyFill="1" applyBorder="1" applyAlignment="1">
      <alignment horizontal="right" vertical="center" wrapText="1"/>
    </xf>
    <xf numFmtId="4" fontId="15" fillId="7" borderId="35" xfId="0" applyNumberFormat="1" applyFont="1" applyFill="1" applyBorder="1" applyAlignment="1">
      <alignment horizontal="right" vertical="center" wrapText="1"/>
    </xf>
    <xf numFmtId="2" fontId="15" fillId="7" borderId="33" xfId="0" applyNumberFormat="1" applyFont="1" applyFill="1" applyBorder="1" applyAlignment="1">
      <alignment horizontal="right" vertical="center" wrapText="1"/>
    </xf>
    <xf numFmtId="49" fontId="15" fillId="0" borderId="14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2" fontId="21" fillId="0" borderId="12" xfId="0" applyNumberFormat="1" applyFont="1" applyFill="1" applyBorder="1" applyAlignment="1">
      <alignment horizontal="left" vertical="center"/>
    </xf>
    <xf numFmtId="2" fontId="0" fillId="0" borderId="12" xfId="0" applyNumberFormat="1" applyFont="1" applyFill="1" applyBorder="1" applyAlignment="1">
      <alignment horizontal="left" vertical="center"/>
    </xf>
    <xf numFmtId="2" fontId="27" fillId="0" borderId="12" xfId="0" applyNumberFormat="1" applyFont="1" applyFill="1" applyBorder="1" applyAlignment="1">
      <alignment horizontal="right" vertical="center"/>
    </xf>
    <xf numFmtId="2" fontId="0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center"/>
    </xf>
    <xf numFmtId="0" fontId="0" fillId="0" borderId="12" xfId="0" applyFont="1" applyFill="1" applyBorder="1"/>
    <xf numFmtId="0" fontId="0" fillId="0" borderId="12" xfId="0" applyFont="1" applyFill="1" applyBorder="1" applyAlignment="1">
      <alignment horizontal="right"/>
    </xf>
    <xf numFmtId="164" fontId="0" fillId="0" borderId="12" xfId="0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vertical="center"/>
    </xf>
    <xf numFmtId="4" fontId="0" fillId="0" borderId="12" xfId="0" applyNumberFormat="1" applyFont="1" applyFill="1" applyBorder="1" applyAlignment="1">
      <alignment horizontal="right" vertical="center"/>
    </xf>
    <xf numFmtId="164" fontId="15" fillId="0" borderId="45" xfId="0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vertical="center" wrapText="1"/>
    </xf>
    <xf numFmtId="2" fontId="15" fillId="0" borderId="14" xfId="0" applyNumberFormat="1" applyFont="1" applyFill="1" applyBorder="1" applyAlignment="1">
      <alignment horizontal="right" vertical="center" wrapText="1"/>
    </xf>
    <xf numFmtId="4" fontId="15" fillId="0" borderId="11" xfId="0" applyNumberFormat="1" applyFont="1" applyFill="1" applyBorder="1" applyAlignment="1">
      <alignment horizontal="right" vertical="center" wrapText="1"/>
    </xf>
    <xf numFmtId="2" fontId="15" fillId="0" borderId="26" xfId="0" applyNumberFormat="1" applyFont="1" applyFill="1" applyBorder="1" applyAlignment="1">
      <alignment horizontal="right" vertical="center" wrapText="1"/>
    </xf>
    <xf numFmtId="4" fontId="15" fillId="0" borderId="6" xfId="0" applyNumberFormat="1" applyFont="1" applyFill="1" applyBorder="1" applyAlignment="1">
      <alignment horizontal="right" vertical="center" wrapText="1"/>
    </xf>
    <xf numFmtId="0" fontId="15" fillId="0" borderId="35" xfId="0" applyFont="1" applyFill="1" applyBorder="1" applyAlignment="1">
      <alignment horizontal="left" vertical="center"/>
    </xf>
    <xf numFmtId="2" fontId="15" fillId="0" borderId="45" xfId="0" applyNumberFormat="1" applyFont="1" applyFill="1" applyBorder="1" applyAlignment="1">
      <alignment horizontal="right" vertical="center" wrapText="1"/>
    </xf>
    <xf numFmtId="0" fontId="15" fillId="0" borderId="47" xfId="0" applyFont="1" applyFill="1" applyBorder="1" applyAlignment="1">
      <alignment horizontal="left" vertical="center"/>
    </xf>
    <xf numFmtId="0" fontId="15" fillId="0" borderId="48" xfId="0" applyFont="1" applyFill="1" applyBorder="1" applyAlignment="1">
      <alignment horizontal="left" vertical="center"/>
    </xf>
    <xf numFmtId="0" fontId="20" fillId="0" borderId="48" xfId="0" applyFont="1" applyFill="1" applyBorder="1" applyAlignment="1">
      <alignment horizontal="right" vertical="center"/>
    </xf>
    <xf numFmtId="2" fontId="15" fillId="0" borderId="52" xfId="0" applyNumberFormat="1" applyFont="1" applyFill="1" applyBorder="1" applyAlignment="1">
      <alignment horizontal="right" vertical="center" wrapText="1"/>
    </xf>
    <xf numFmtId="4" fontId="15" fillId="0" borderId="47" xfId="0" applyNumberFormat="1" applyFont="1" applyFill="1" applyBorder="1" applyAlignment="1">
      <alignment horizontal="right" vertical="center" wrapText="1"/>
    </xf>
    <xf numFmtId="49" fontId="15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2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right" vertical="center"/>
    </xf>
    <xf numFmtId="2" fontId="15" fillId="0" borderId="0" xfId="0" applyNumberFormat="1" applyFont="1" applyFill="1" applyBorder="1" applyAlignment="1">
      <alignment vertical="center"/>
    </xf>
    <xf numFmtId="1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right" vertical="center" wrapText="1"/>
    </xf>
    <xf numFmtId="4" fontId="15" fillId="0" borderId="0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/>
    <xf numFmtId="0" fontId="31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right" vertic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4" fontId="15" fillId="4" borderId="0" xfId="0" applyNumberFormat="1" applyFont="1" applyFill="1" applyAlignment="1">
      <alignment vertical="center"/>
    </xf>
    <xf numFmtId="49" fontId="15" fillId="3" borderId="0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right" vertical="center"/>
    </xf>
    <xf numFmtId="2" fontId="14" fillId="3" borderId="0" xfId="0" applyNumberFormat="1" applyFont="1" applyFill="1" applyBorder="1" applyAlignment="1">
      <alignment horizontal="center" vertical="center"/>
    </xf>
    <xf numFmtId="2" fontId="14" fillId="3" borderId="0" xfId="0" applyNumberFormat="1" applyFont="1" applyFill="1" applyBorder="1" applyAlignment="1">
      <alignment vertical="center"/>
    </xf>
    <xf numFmtId="1" fontId="14" fillId="3" borderId="0" xfId="0" applyNumberFormat="1" applyFont="1" applyFill="1" applyBorder="1" applyAlignment="1">
      <alignment horizontal="center" vertical="center"/>
    </xf>
    <xf numFmtId="1" fontId="15" fillId="3" borderId="0" xfId="0" applyNumberFormat="1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4" fontId="14" fillId="3" borderId="0" xfId="0" applyNumberFormat="1" applyFont="1" applyFill="1" applyAlignment="1">
      <alignment vertical="center"/>
    </xf>
    <xf numFmtId="0" fontId="21" fillId="0" borderId="35" xfId="0" applyFont="1" applyFill="1" applyBorder="1" applyAlignment="1">
      <alignment vertical="center" wrapText="1"/>
    </xf>
    <xf numFmtId="0" fontId="21" fillId="0" borderId="38" xfId="0" applyFont="1" applyFill="1" applyBorder="1" applyAlignment="1">
      <alignment vertical="center" wrapText="1"/>
    </xf>
    <xf numFmtId="0" fontId="21" fillId="0" borderId="37" xfId="0" applyFont="1" applyFill="1" applyBorder="1" applyAlignment="1">
      <alignment vertical="center" wrapText="1"/>
    </xf>
    <xf numFmtId="0" fontId="21" fillId="0" borderId="47" xfId="0" applyFont="1" applyFill="1" applyBorder="1" applyAlignment="1">
      <alignment vertical="center" wrapText="1"/>
    </xf>
    <xf numFmtId="0" fontId="21" fillId="0" borderId="48" xfId="0" applyFont="1" applyFill="1" applyBorder="1" applyAlignment="1">
      <alignment vertical="center" wrapText="1"/>
    </xf>
    <xf numFmtId="0" fontId="21" fillId="0" borderId="49" xfId="0" applyFont="1" applyFill="1" applyBorder="1" applyAlignment="1">
      <alignment vertical="center" wrapText="1"/>
    </xf>
    <xf numFmtId="2" fontId="80" fillId="2" borderId="2" xfId="0" applyNumberFormat="1" applyFont="1" applyFill="1" applyBorder="1" applyAlignment="1">
      <alignment horizontal="center" vertical="center"/>
    </xf>
    <xf numFmtId="2" fontId="81" fillId="2" borderId="2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right" vertical="center"/>
    </xf>
    <xf numFmtId="4" fontId="15" fillId="2" borderId="2" xfId="0" applyNumberFormat="1" applyFont="1" applyFill="1" applyBorder="1" applyAlignment="1">
      <alignment vertical="center"/>
    </xf>
    <xf numFmtId="0" fontId="15" fillId="4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1" fontId="82" fillId="4" borderId="10" xfId="0" applyNumberFormat="1" applyFont="1" applyFill="1" applyBorder="1" applyAlignment="1">
      <alignment horizontal="center" vertical="center" textRotation="90" wrapText="1"/>
    </xf>
    <xf numFmtId="0" fontId="83" fillId="4" borderId="16" xfId="0" applyFont="1" applyFill="1" applyBorder="1" applyAlignment="1">
      <alignment horizontal="center" vertical="center" textRotation="90" wrapText="1" shrinkToFit="1"/>
    </xf>
    <xf numFmtId="0" fontId="82" fillId="4" borderId="13" xfId="0" applyFont="1" applyFill="1" applyBorder="1" applyAlignment="1">
      <alignment horizontal="center" vertical="center" wrapText="1"/>
    </xf>
    <xf numFmtId="1" fontId="15" fillId="0" borderId="22" xfId="0" applyNumberFormat="1" applyFont="1" applyFill="1" applyBorder="1" applyAlignment="1">
      <alignment horizontal="center" vertical="center"/>
    </xf>
    <xf numFmtId="0" fontId="15" fillId="7" borderId="23" xfId="0" applyFont="1" applyFill="1" applyBorder="1" applyAlignment="1">
      <alignment vertical="center"/>
    </xf>
    <xf numFmtId="0" fontId="15" fillId="7" borderId="26" xfId="0" applyFont="1" applyFill="1" applyBorder="1" applyAlignment="1">
      <alignment vertical="center"/>
    </xf>
    <xf numFmtId="4" fontId="15" fillId="0" borderId="32" xfId="0" applyNumberFormat="1" applyFont="1" applyFill="1" applyBorder="1" applyAlignment="1">
      <alignment vertical="center"/>
    </xf>
    <xf numFmtId="170" fontId="15" fillId="0" borderId="33" xfId="0" applyNumberFormat="1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right" vertical="center"/>
    </xf>
    <xf numFmtId="0" fontId="27" fillId="0" borderId="37" xfId="0" applyFont="1" applyFill="1" applyBorder="1" applyAlignment="1">
      <alignment horizontal="right" vertical="center"/>
    </xf>
    <xf numFmtId="0" fontId="15" fillId="14" borderId="37" xfId="0" applyFont="1" applyFill="1" applyBorder="1" applyAlignment="1">
      <alignment horizontal="center" vertical="center"/>
    </xf>
    <xf numFmtId="0" fontId="15" fillId="7" borderId="33" xfId="0" applyFont="1" applyFill="1" applyBorder="1" applyAlignment="1">
      <alignment vertical="center"/>
    </xf>
    <xf numFmtId="4" fontId="15" fillId="0" borderId="35" xfId="0" applyNumberFormat="1" applyFont="1" applyFill="1" applyBorder="1" applyAlignment="1">
      <alignment vertical="center"/>
    </xf>
    <xf numFmtId="0" fontId="15" fillId="0" borderId="91" xfId="0" applyFont="1" applyFill="1" applyBorder="1" applyAlignment="1">
      <alignment vertical="center"/>
    </xf>
    <xf numFmtId="0" fontId="20" fillId="0" borderId="38" xfId="0" applyFont="1" applyFill="1" applyBorder="1" applyAlignment="1">
      <alignment vertical="center"/>
    </xf>
    <xf numFmtId="0" fontId="15" fillId="73" borderId="37" xfId="0" applyFont="1" applyFill="1" applyBorder="1" applyAlignment="1">
      <alignment horizontal="center" vertical="center"/>
    </xf>
    <xf numFmtId="2" fontId="15" fillId="7" borderId="62" xfId="0" applyNumberFormat="1" applyFont="1" applyFill="1" applyBorder="1" applyAlignment="1">
      <alignment vertical="center"/>
    </xf>
    <xf numFmtId="4" fontId="15" fillId="7" borderId="35" xfId="0" applyNumberFormat="1" applyFont="1" applyFill="1" applyBorder="1" applyAlignment="1">
      <alignment vertical="center"/>
    </xf>
    <xf numFmtId="0" fontId="15" fillId="73" borderId="0" xfId="0" applyFont="1" applyFill="1" applyAlignment="1">
      <alignment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left" vertical="center" wrapText="1"/>
    </xf>
    <xf numFmtId="2" fontId="15" fillId="7" borderId="34" xfId="0" applyNumberFormat="1" applyFont="1" applyFill="1" applyBorder="1" applyAlignment="1">
      <alignment horizontal="center" vertical="center"/>
    </xf>
    <xf numFmtId="1" fontId="15" fillId="7" borderId="39" xfId="0" applyNumberFormat="1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vertical="center"/>
    </xf>
    <xf numFmtId="0" fontId="15" fillId="7" borderId="55" xfId="0" applyFont="1" applyFill="1" applyBorder="1" applyAlignment="1">
      <alignment vertical="center"/>
    </xf>
    <xf numFmtId="0" fontId="15" fillId="7" borderId="56" xfId="0" applyFont="1" applyFill="1" applyBorder="1" applyAlignment="1">
      <alignment vertical="center"/>
    </xf>
    <xf numFmtId="0" fontId="15" fillId="7" borderId="19" xfId="0" applyFont="1" applyFill="1" applyBorder="1" applyAlignment="1">
      <alignment vertical="center"/>
    </xf>
    <xf numFmtId="0" fontId="15" fillId="7" borderId="54" xfId="0" applyFont="1" applyFill="1" applyBorder="1" applyAlignment="1">
      <alignment vertical="center"/>
    </xf>
    <xf numFmtId="0" fontId="15" fillId="7" borderId="20" xfId="0" applyFont="1" applyFill="1" applyBorder="1" applyAlignment="1">
      <alignment vertical="center"/>
    </xf>
    <xf numFmtId="0" fontId="15" fillId="74" borderId="37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vertical="center"/>
    </xf>
    <xf numFmtId="0" fontId="29" fillId="0" borderId="37" xfId="0" applyFont="1" applyFill="1" applyBorder="1" applyAlignment="1">
      <alignment horizontal="right" vertical="center" wrapText="1"/>
    </xf>
    <xf numFmtId="2" fontId="28" fillId="0" borderId="38" xfId="0" applyNumberFormat="1" applyFont="1" applyFill="1" applyBorder="1" applyAlignment="1">
      <alignment horizontal="right" vertical="center"/>
    </xf>
    <xf numFmtId="1" fontId="28" fillId="0" borderId="39" xfId="0" applyNumberFormat="1" applyFont="1" applyFill="1" applyBorder="1" applyAlignment="1">
      <alignment horizontal="center" vertical="center"/>
    </xf>
    <xf numFmtId="0" fontId="28" fillId="75" borderId="37" xfId="0" applyFont="1" applyFill="1" applyBorder="1" applyAlignment="1">
      <alignment horizontal="center" vertical="center"/>
    </xf>
    <xf numFmtId="0" fontId="85" fillId="11" borderId="0" xfId="0" applyFont="1" applyFill="1" applyAlignment="1">
      <alignment vertical="center"/>
    </xf>
    <xf numFmtId="0" fontId="15" fillId="0" borderId="35" xfId="0" applyFont="1" applyFill="1" applyBorder="1" applyAlignment="1">
      <alignment horizontal="left" vertical="center" wrapText="1"/>
    </xf>
    <xf numFmtId="0" fontId="15" fillId="0" borderId="38" xfId="0" applyFont="1" applyFill="1" applyBorder="1" applyAlignment="1">
      <alignment horizontal="left" vertical="center" wrapText="1"/>
    </xf>
    <xf numFmtId="0" fontId="27" fillId="0" borderId="44" xfId="0" applyFont="1" applyFill="1" applyBorder="1" applyAlignment="1">
      <alignment horizontal="right" vertical="center"/>
    </xf>
    <xf numFmtId="0" fontId="20" fillId="0" borderId="41" xfId="0" applyFont="1" applyFill="1" applyBorder="1" applyAlignment="1">
      <alignment vertical="center"/>
    </xf>
    <xf numFmtId="2" fontId="15" fillId="0" borderId="61" xfId="0" applyNumberFormat="1" applyFont="1" applyFill="1" applyBorder="1" applyAlignment="1">
      <alignment horizontal="right" vertical="center"/>
    </xf>
    <xf numFmtId="0" fontId="15" fillId="0" borderId="62" xfId="0" applyFont="1" applyFill="1" applyBorder="1" applyAlignment="1">
      <alignment vertical="center"/>
    </xf>
    <xf numFmtId="0" fontId="15" fillId="74" borderId="60" xfId="0" applyFont="1" applyFill="1" applyBorder="1" applyAlignment="1">
      <alignment horizontal="center" vertical="center"/>
    </xf>
    <xf numFmtId="0" fontId="15" fillId="7" borderId="45" xfId="0" applyFont="1" applyFill="1" applyBorder="1" applyAlignment="1">
      <alignment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27" fillId="0" borderId="49" xfId="0" applyFont="1" applyFill="1" applyBorder="1" applyAlignment="1">
      <alignment horizontal="right" vertical="center"/>
    </xf>
    <xf numFmtId="2" fontId="15" fillId="7" borderId="14" xfId="0" applyNumberFormat="1" applyFont="1" applyFill="1" applyBorder="1" applyAlignment="1">
      <alignment horizontal="center" vertical="center"/>
    </xf>
    <xf numFmtId="2" fontId="15" fillId="7" borderId="15" xfId="0" applyNumberFormat="1" applyFont="1" applyFill="1" applyBorder="1" applyAlignment="1">
      <alignment horizontal="center" vertical="center"/>
    </xf>
    <xf numFmtId="2" fontId="15" fillId="7" borderId="12" xfId="0" applyNumberFormat="1" applyFont="1" applyFill="1" applyBorder="1" applyAlignment="1">
      <alignment horizontal="right" vertical="center"/>
    </xf>
    <xf numFmtId="1" fontId="15" fillId="7" borderId="10" xfId="0" applyNumberFormat="1" applyFont="1" applyFill="1" applyBorder="1" applyAlignment="1">
      <alignment horizontal="center" vertical="center"/>
    </xf>
    <xf numFmtId="0" fontId="15" fillId="74" borderId="13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vertical="center"/>
    </xf>
    <xf numFmtId="0" fontId="15" fillId="7" borderId="14" xfId="0" applyFont="1" applyFill="1" applyBorder="1" applyAlignment="1">
      <alignment vertical="center"/>
    </xf>
    <xf numFmtId="4" fontId="15" fillId="0" borderId="11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right" vertical="center"/>
    </xf>
    <xf numFmtId="4" fontId="15" fillId="3" borderId="0" xfId="0" applyNumberFormat="1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3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49" fontId="15" fillId="3" borderId="61" xfId="0" applyNumberFormat="1" applyFont="1" applyFill="1" applyBorder="1" applyAlignment="1">
      <alignment horizontal="center" vertical="center"/>
    </xf>
    <xf numFmtId="0" fontId="18" fillId="3" borderId="59" xfId="0" applyFont="1" applyFill="1" applyBorder="1" applyAlignment="1">
      <alignment horizontal="left" vertical="center"/>
    </xf>
    <xf numFmtId="0" fontId="33" fillId="3" borderId="59" xfId="0" applyFont="1" applyFill="1" applyBorder="1" applyAlignment="1">
      <alignment horizontal="left" vertical="center"/>
    </xf>
    <xf numFmtId="0" fontId="33" fillId="3" borderId="59" xfId="0" applyFont="1" applyFill="1" applyBorder="1" applyAlignment="1">
      <alignment horizontal="right" vertical="center"/>
    </xf>
    <xf numFmtId="2" fontId="14" fillId="3" borderId="59" xfId="0" applyNumberFormat="1" applyFont="1" applyFill="1" applyBorder="1" applyAlignment="1">
      <alignment horizontal="center" vertical="center"/>
    </xf>
    <xf numFmtId="2" fontId="14" fillId="3" borderId="59" xfId="0" applyNumberFormat="1" applyFont="1" applyFill="1" applyBorder="1" applyAlignment="1">
      <alignment vertical="center"/>
    </xf>
    <xf numFmtId="1" fontId="14" fillId="3" borderId="59" xfId="0" applyNumberFormat="1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14" fillId="3" borderId="59" xfId="0" applyFont="1" applyFill="1" applyBorder="1" applyAlignment="1">
      <alignment horizontal="center" vertical="center"/>
    </xf>
    <xf numFmtId="0" fontId="14" fillId="3" borderId="59" xfId="0" applyFont="1" applyFill="1" applyBorder="1" applyAlignment="1">
      <alignment horizontal="right" vertical="center"/>
    </xf>
    <xf numFmtId="0" fontId="14" fillId="3" borderId="59" xfId="0" applyFont="1" applyFill="1" applyBorder="1" applyAlignment="1">
      <alignment vertical="center"/>
    </xf>
    <xf numFmtId="4" fontId="14" fillId="3" borderId="59" xfId="0" applyNumberFormat="1" applyFont="1" applyFill="1" applyBorder="1" applyAlignment="1">
      <alignment vertical="center"/>
    </xf>
    <xf numFmtId="171" fontId="25" fillId="7" borderId="38" xfId="0" applyNumberFormat="1" applyFont="1" applyFill="1" applyBorder="1" applyAlignment="1">
      <alignment horizontal="center" vertical="center"/>
    </xf>
    <xf numFmtId="3" fontId="21" fillId="6" borderId="41" xfId="0" applyNumberFormat="1" applyFont="1" applyFill="1" applyBorder="1" applyAlignment="1">
      <alignment horizontal="center" vertical="center"/>
    </xf>
    <xf numFmtId="171" fontId="20" fillId="7" borderId="48" xfId="0" applyNumberFormat="1" applyFont="1" applyFill="1" applyBorder="1" applyAlignment="1">
      <alignment horizontal="center" vertical="center"/>
    </xf>
    <xf numFmtId="3" fontId="21" fillId="4" borderId="38" xfId="0" applyNumberFormat="1" applyFont="1" applyFill="1" applyBorder="1" applyAlignment="1">
      <alignment horizontal="center" vertical="center"/>
    </xf>
    <xf numFmtId="3" fontId="21" fillId="7" borderId="65" xfId="0" applyNumberFormat="1" applyFont="1" applyFill="1" applyBorder="1" applyAlignment="1">
      <alignment horizontal="center" vertical="center"/>
    </xf>
    <xf numFmtId="171" fontId="20" fillId="4" borderId="47" xfId="0" applyNumberFormat="1" applyFont="1" applyFill="1" applyBorder="1" applyAlignment="1">
      <alignment horizontal="center" vertical="center"/>
    </xf>
    <xf numFmtId="171" fontId="19" fillId="82" borderId="0" xfId="0" applyNumberFormat="1" applyFont="1" applyFill="1" applyBorder="1" applyAlignment="1">
      <alignment horizontal="center" vertical="center" textRotation="90"/>
    </xf>
    <xf numFmtId="3" fontId="21" fillId="0" borderId="59" xfId="0" applyNumberFormat="1" applyFont="1" applyFill="1" applyBorder="1" applyAlignment="1">
      <alignment horizontal="center" vertical="center"/>
    </xf>
    <xf numFmtId="2" fontId="15" fillId="82" borderId="0" xfId="0" applyNumberFormat="1" applyFont="1" applyFill="1" applyBorder="1" applyAlignment="1">
      <alignment vertical="center"/>
    </xf>
    <xf numFmtId="0" fontId="15" fillId="82" borderId="2" xfId="0" applyFont="1" applyFill="1" applyBorder="1" applyAlignment="1">
      <alignment horizontal="center" vertical="center" textRotation="90" wrapText="1"/>
    </xf>
    <xf numFmtId="4" fontId="19" fillId="82" borderId="0" xfId="0" applyNumberFormat="1" applyFont="1" applyFill="1" applyBorder="1" applyAlignment="1">
      <alignment horizontal="center" vertical="center" wrapText="1"/>
    </xf>
    <xf numFmtId="3" fontId="21" fillId="0" borderId="12" xfId="0" applyNumberFormat="1" applyFont="1" applyFill="1" applyBorder="1" applyAlignment="1">
      <alignment horizontal="center" vertical="center"/>
    </xf>
    <xf numFmtId="2" fontId="20" fillId="82" borderId="1" xfId="0" applyNumberFormat="1" applyFont="1" applyFill="1" applyBorder="1" applyAlignment="1">
      <alignment horizontal="center" vertical="center"/>
    </xf>
    <xf numFmtId="4" fontId="19" fillId="82" borderId="19" xfId="0" applyNumberFormat="1" applyFont="1" applyFill="1" applyBorder="1" applyAlignment="1">
      <alignment horizontal="center" vertical="center" wrapText="1"/>
    </xf>
    <xf numFmtId="171" fontId="20" fillId="0" borderId="1" xfId="0" applyNumberFormat="1" applyFont="1" applyFill="1" applyBorder="1" applyAlignment="1">
      <alignment horizontal="center" vertical="center"/>
    </xf>
    <xf numFmtId="3" fontId="29" fillId="0" borderId="36" xfId="0" applyNumberFormat="1" applyFont="1" applyFill="1" applyBorder="1" applyAlignment="1">
      <alignment horizontal="center" vertical="center"/>
    </xf>
    <xf numFmtId="3" fontId="21" fillId="7" borderId="49" xfId="0" applyNumberFormat="1" applyFont="1" applyFill="1" applyBorder="1" applyAlignment="1">
      <alignment horizontal="center" vertical="center"/>
    </xf>
    <xf numFmtId="171" fontId="20" fillId="7" borderId="35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20" fillId="4" borderId="0" xfId="0" applyNumberFormat="1" applyFont="1" applyFill="1" applyAlignment="1">
      <alignment horizontal="center" vertical="center"/>
    </xf>
    <xf numFmtId="3" fontId="88" fillId="0" borderId="56" xfId="0" applyNumberFormat="1" applyFont="1" applyFill="1" applyBorder="1" applyAlignment="1">
      <alignment horizontal="center" vertical="center"/>
    </xf>
    <xf numFmtId="3" fontId="20" fillId="82" borderId="12" xfId="0" applyNumberFormat="1" applyFont="1" applyFill="1" applyBorder="1" applyAlignment="1">
      <alignment horizontal="center" vertical="center" textRotation="90"/>
    </xf>
    <xf numFmtId="3" fontId="20" fillId="82" borderId="12" xfId="0" applyNumberFormat="1" applyFont="1" applyFill="1" applyBorder="1" applyAlignment="1">
      <alignment horizontal="center" vertical="center"/>
    </xf>
    <xf numFmtId="3" fontId="20" fillId="82" borderId="2" xfId="0" applyNumberFormat="1" applyFont="1" applyFill="1" applyBorder="1" applyAlignment="1">
      <alignment horizontal="center" vertical="center" textRotation="90"/>
    </xf>
    <xf numFmtId="3" fontId="20" fillId="82" borderId="0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21" fillId="83" borderId="8" xfId="0" applyNumberFormat="1" applyFont="1" applyFill="1" applyBorder="1" applyAlignment="1">
      <alignment horizontal="center" vertical="center"/>
    </xf>
    <xf numFmtId="3" fontId="21" fillId="6" borderId="48" xfId="0" applyNumberFormat="1" applyFont="1" applyFill="1" applyBorder="1" applyAlignment="1">
      <alignment horizontal="center" vertical="center"/>
    </xf>
    <xf numFmtId="3" fontId="21" fillId="7" borderId="35" xfId="0" applyNumberFormat="1" applyFont="1" applyFill="1" applyBorder="1" applyAlignment="1">
      <alignment horizontal="center" vertical="center"/>
    </xf>
    <xf numFmtId="3" fontId="21" fillId="82" borderId="13" xfId="0" applyNumberFormat="1" applyFont="1" applyFill="1" applyBorder="1" applyAlignment="1">
      <alignment horizontal="center" vertical="center" textRotation="90"/>
    </xf>
    <xf numFmtId="3" fontId="21" fillId="7" borderId="24" xfId="0" applyNumberFormat="1" applyFont="1" applyFill="1" applyBorder="1" applyAlignment="1">
      <alignment horizontal="center" vertical="center"/>
    </xf>
    <xf numFmtId="3" fontId="21" fillId="82" borderId="3" xfId="0" applyNumberFormat="1" applyFont="1" applyFill="1" applyBorder="1" applyAlignment="1">
      <alignment horizontal="center" vertical="center" textRotation="90"/>
    </xf>
    <xf numFmtId="3" fontId="21" fillId="6" borderId="13" xfId="0" applyNumberFormat="1" applyFont="1" applyFill="1" applyBorder="1" applyAlignment="1">
      <alignment horizontal="center" vertical="center"/>
    </xf>
    <xf numFmtId="3" fontId="21" fillId="6" borderId="24" xfId="0" applyNumberFormat="1" applyFont="1" applyFill="1" applyBorder="1" applyAlignment="1">
      <alignment horizontal="center" vertical="center"/>
    </xf>
    <xf numFmtId="3" fontId="21" fillId="82" borderId="13" xfId="0" applyNumberFormat="1" applyFont="1" applyFill="1" applyBorder="1" applyAlignment="1">
      <alignment horizontal="center" vertical="center"/>
    </xf>
    <xf numFmtId="3" fontId="21" fillId="4" borderId="48" xfId="0" applyNumberFormat="1" applyFont="1" applyFill="1" applyBorder="1" applyAlignment="1">
      <alignment horizontal="center" vertical="center"/>
    </xf>
    <xf numFmtId="3" fontId="21" fillId="4" borderId="41" xfId="0" applyNumberFormat="1" applyFont="1" applyFill="1" applyBorder="1" applyAlignment="1">
      <alignment horizontal="center" vertical="center"/>
    </xf>
    <xf numFmtId="3" fontId="86" fillId="3" borderId="0" xfId="0" applyNumberFormat="1" applyFont="1" applyFill="1" applyAlignment="1">
      <alignment horizontal="center" vertical="center"/>
    </xf>
    <xf numFmtId="3" fontId="21" fillId="0" borderId="49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/>
    </xf>
    <xf numFmtId="3" fontId="21" fillId="7" borderId="28" xfId="0" applyNumberFormat="1" applyFont="1" applyFill="1" applyBorder="1" applyAlignment="1">
      <alignment horizontal="center" vertical="center"/>
    </xf>
    <xf numFmtId="3" fontId="21" fillId="83" borderId="0" xfId="0" applyNumberFormat="1" applyFont="1" applyFill="1" applyBorder="1" applyAlignment="1">
      <alignment horizontal="center" vertical="center"/>
    </xf>
    <xf numFmtId="3" fontId="21" fillId="6" borderId="28" xfId="0" applyNumberFormat="1" applyFont="1" applyFill="1" applyBorder="1" applyAlignment="1">
      <alignment horizontal="center" vertical="center"/>
    </xf>
    <xf numFmtId="3" fontId="21" fillId="7" borderId="60" xfId="0" applyNumberFormat="1" applyFont="1" applyFill="1" applyBorder="1" applyAlignment="1">
      <alignment horizontal="center" vertical="center"/>
    </xf>
    <xf numFmtId="3" fontId="21" fillId="6" borderId="25" xfId="0" applyNumberFormat="1" applyFont="1" applyFill="1" applyBorder="1" applyAlignment="1">
      <alignment horizontal="center" vertical="center"/>
    </xf>
    <xf numFmtId="3" fontId="21" fillId="82" borderId="12" xfId="0" applyNumberFormat="1" applyFont="1" applyFill="1" applyBorder="1" applyAlignment="1">
      <alignment horizontal="center" vertical="center" textRotation="90"/>
    </xf>
    <xf numFmtId="3" fontId="21" fillId="7" borderId="23" xfId="0" applyNumberFormat="1" applyFont="1" applyFill="1" applyBorder="1" applyAlignment="1">
      <alignment horizontal="center" vertical="center"/>
    </xf>
    <xf numFmtId="3" fontId="21" fillId="7" borderId="51" xfId="0" applyNumberFormat="1" applyFont="1" applyFill="1" applyBorder="1" applyAlignment="1">
      <alignment horizontal="center" vertical="center"/>
    </xf>
    <xf numFmtId="3" fontId="21" fillId="82" borderId="2" xfId="0" applyNumberFormat="1" applyFont="1" applyFill="1" applyBorder="1" applyAlignment="1">
      <alignment horizontal="center" vertical="center" textRotation="90"/>
    </xf>
    <xf numFmtId="3" fontId="21" fillId="6" borderId="38" xfId="0" applyNumberFormat="1" applyFont="1" applyFill="1" applyBorder="1" applyAlignment="1">
      <alignment horizontal="center" vertical="center"/>
    </xf>
    <xf numFmtId="3" fontId="21" fillId="7" borderId="41" xfId="0" applyNumberFormat="1" applyFont="1" applyFill="1" applyBorder="1" applyAlignment="1">
      <alignment horizontal="center" vertical="center"/>
    </xf>
    <xf numFmtId="3" fontId="21" fillId="7" borderId="25" xfId="0" applyNumberFormat="1" applyFont="1" applyFill="1" applyBorder="1" applyAlignment="1">
      <alignment horizontal="center" vertical="center"/>
    </xf>
    <xf numFmtId="3" fontId="21" fillId="7" borderId="13" xfId="0" applyNumberFormat="1" applyFont="1" applyFill="1" applyBorder="1" applyAlignment="1">
      <alignment horizontal="center" vertical="center"/>
    </xf>
    <xf numFmtId="3" fontId="21" fillId="7" borderId="44" xfId="0" applyNumberFormat="1" applyFont="1" applyFill="1" applyBorder="1" applyAlignment="1">
      <alignment horizontal="center" vertical="center"/>
    </xf>
    <xf numFmtId="3" fontId="21" fillId="6" borderId="59" xfId="0" applyNumberFormat="1" applyFont="1" applyFill="1" applyBorder="1" applyAlignment="1">
      <alignment horizontal="center" vertical="center"/>
    </xf>
    <xf numFmtId="3" fontId="21" fillId="5" borderId="38" xfId="0" applyNumberFormat="1" applyFont="1" applyFill="1" applyBorder="1" applyAlignment="1">
      <alignment horizontal="center" vertical="center"/>
    </xf>
    <xf numFmtId="3" fontId="21" fillId="4" borderId="8" xfId="0" applyNumberFormat="1" applyFont="1" applyFill="1" applyBorder="1" applyAlignment="1">
      <alignment horizontal="center" vertical="center"/>
    </xf>
    <xf numFmtId="3" fontId="21" fillId="82" borderId="0" xfId="0" applyNumberFormat="1" applyFont="1" applyFill="1" applyBorder="1" applyAlignment="1">
      <alignment horizontal="center" vertical="center" textRotation="90"/>
    </xf>
    <xf numFmtId="3" fontId="21" fillId="6" borderId="16" xfId="0" applyNumberFormat="1" applyFont="1" applyFill="1" applyBorder="1" applyAlignment="1">
      <alignment horizontal="center" vertical="center"/>
    </xf>
    <xf numFmtId="3" fontId="21" fillId="7" borderId="20" xfId="0" applyNumberFormat="1" applyFont="1" applyFill="1" applyBorder="1" applyAlignment="1">
      <alignment horizontal="center" vertical="center"/>
    </xf>
    <xf numFmtId="3" fontId="21" fillId="7" borderId="59" xfId="0" applyNumberFormat="1" applyFont="1" applyFill="1" applyBorder="1" applyAlignment="1">
      <alignment horizontal="center" vertical="center"/>
    </xf>
    <xf numFmtId="3" fontId="21" fillId="7" borderId="0" xfId="0" applyNumberFormat="1" applyFont="1" applyFill="1" applyBorder="1" applyAlignment="1">
      <alignment horizontal="center" vertical="center"/>
    </xf>
    <xf numFmtId="3" fontId="21" fillId="7" borderId="38" xfId="0" applyNumberFormat="1" applyFont="1" applyFill="1" applyBorder="1" applyAlignment="1">
      <alignment horizontal="center" vertical="center"/>
    </xf>
    <xf numFmtId="3" fontId="21" fillId="0" borderId="23" xfId="0" applyNumberFormat="1" applyFont="1" applyFill="1" applyBorder="1" applyAlignment="1">
      <alignment horizontal="center" vertical="center"/>
    </xf>
    <xf numFmtId="3" fontId="21" fillId="82" borderId="0" xfId="0" applyNumberFormat="1" applyFont="1" applyFill="1" applyBorder="1" applyAlignment="1">
      <alignment horizontal="center" vertical="center"/>
    </xf>
    <xf numFmtId="3" fontId="21" fillId="0" borderId="48" xfId="0" applyNumberFormat="1" applyFont="1" applyFill="1" applyBorder="1" applyAlignment="1">
      <alignment horizontal="center" vertical="center"/>
    </xf>
    <xf numFmtId="3" fontId="21" fillId="0" borderId="41" xfId="0" applyNumberFormat="1" applyFont="1" applyFill="1" applyBorder="1" applyAlignment="1">
      <alignment horizontal="center" vertical="center"/>
    </xf>
    <xf numFmtId="3" fontId="21" fillId="0" borderId="38" xfId="0" applyNumberFormat="1" applyFont="1" applyFill="1" applyBorder="1" applyAlignment="1">
      <alignment horizontal="center" vertical="center"/>
    </xf>
    <xf numFmtId="3" fontId="21" fillId="6" borderId="23" xfId="0" applyNumberFormat="1" applyFont="1" applyFill="1" applyBorder="1" applyAlignment="1">
      <alignment horizontal="center" vertical="center"/>
    </xf>
    <xf numFmtId="3" fontId="86" fillId="82" borderId="0" xfId="0" applyNumberFormat="1" applyFont="1" applyFill="1" applyBorder="1" applyAlignment="1">
      <alignment horizontal="center" vertical="center" textRotation="90"/>
    </xf>
    <xf numFmtId="3" fontId="86" fillId="2" borderId="2" xfId="0" applyNumberFormat="1" applyFont="1" applyFill="1" applyBorder="1" applyAlignment="1">
      <alignment horizontal="center" vertical="center"/>
    </xf>
    <xf numFmtId="3" fontId="20" fillId="82" borderId="0" xfId="0" applyNumberFormat="1" applyFont="1" applyFill="1" applyBorder="1" applyAlignment="1">
      <alignment horizontal="center" vertical="center" textRotation="90"/>
    </xf>
    <xf numFmtId="171" fontId="19" fillId="3" borderId="0" xfId="0" applyNumberFormat="1" applyFont="1" applyFill="1" applyAlignment="1">
      <alignment horizontal="center" vertical="center"/>
    </xf>
    <xf numFmtId="171" fontId="20" fillId="4" borderId="0" xfId="0" applyNumberFormat="1" applyFont="1" applyFill="1" applyAlignment="1">
      <alignment horizontal="center" vertical="center"/>
    </xf>
    <xf numFmtId="3" fontId="20" fillId="0" borderId="47" xfId="0" applyNumberFormat="1" applyFont="1" applyFill="1" applyBorder="1" applyAlignment="1">
      <alignment horizontal="center" vertical="center"/>
    </xf>
    <xf numFmtId="171" fontId="87" fillId="82" borderId="11" xfId="0" applyNumberFormat="1" applyFont="1" applyFill="1" applyBorder="1" applyAlignment="1">
      <alignment horizontal="center" vertical="center" textRotation="90" wrapText="1" shrinkToFit="1"/>
    </xf>
    <xf numFmtId="171" fontId="21" fillId="0" borderId="12" xfId="0" applyNumberFormat="1" applyFont="1" applyFill="1" applyBorder="1" applyAlignment="1">
      <alignment horizontal="center" vertical="center"/>
    </xf>
    <xf numFmtId="171" fontId="20" fillId="0" borderId="47" xfId="0" applyNumberFormat="1" applyFont="1" applyFill="1" applyBorder="1" applyAlignment="1">
      <alignment horizontal="center" vertical="center"/>
    </xf>
    <xf numFmtId="171" fontId="20" fillId="0" borderId="32" xfId="0" applyNumberFormat="1" applyFont="1" applyFill="1" applyBorder="1" applyAlignment="1">
      <alignment horizontal="center" vertical="center"/>
    </xf>
    <xf numFmtId="171" fontId="20" fillId="7" borderId="24" xfId="0" applyNumberFormat="1" applyFont="1" applyFill="1" applyBorder="1" applyAlignment="1">
      <alignment horizontal="center" vertical="center"/>
    </xf>
    <xf numFmtId="171" fontId="20" fillId="7" borderId="47" xfId="0" applyNumberFormat="1" applyFont="1" applyFill="1" applyBorder="1" applyAlignment="1">
      <alignment horizontal="center" vertical="center"/>
    </xf>
    <xf numFmtId="171" fontId="29" fillId="0" borderId="47" xfId="0" applyNumberFormat="1" applyFont="1" applyFill="1" applyBorder="1" applyAlignment="1">
      <alignment horizontal="center" vertical="center"/>
    </xf>
    <xf numFmtId="171" fontId="20" fillId="0" borderId="0" xfId="0" applyNumberFormat="1" applyFont="1" applyFill="1" applyBorder="1" applyAlignment="1">
      <alignment horizontal="center" vertical="center"/>
    </xf>
    <xf numFmtId="171" fontId="29" fillId="0" borderId="38" xfId="0" applyNumberFormat="1" applyFont="1" applyFill="1" applyBorder="1" applyAlignment="1">
      <alignment horizontal="center" vertical="center"/>
    </xf>
    <xf numFmtId="171" fontId="20" fillId="0" borderId="24" xfId="0" applyNumberFormat="1" applyFont="1" applyFill="1" applyBorder="1" applyAlignment="1">
      <alignment horizontal="center" vertical="center"/>
    </xf>
    <xf numFmtId="171" fontId="20" fillId="7" borderId="32" xfId="0" applyNumberFormat="1" applyFont="1" applyFill="1" applyBorder="1" applyAlignment="1">
      <alignment horizontal="center" vertical="center"/>
    </xf>
    <xf numFmtId="171" fontId="20" fillId="7" borderId="6" xfId="0" applyNumberFormat="1" applyFont="1" applyFill="1" applyBorder="1" applyAlignment="1">
      <alignment horizontal="center" vertical="center"/>
    </xf>
    <xf numFmtId="171" fontId="20" fillId="7" borderId="23" xfId="0" applyNumberFormat="1" applyFont="1" applyFill="1" applyBorder="1" applyAlignment="1">
      <alignment horizontal="center" vertical="center"/>
    </xf>
    <xf numFmtId="171" fontId="20" fillId="4" borderId="41" xfId="0" applyNumberFormat="1" applyFont="1" applyFill="1" applyBorder="1" applyAlignment="1">
      <alignment horizontal="center" vertical="center"/>
    </xf>
    <xf numFmtId="171" fontId="20" fillId="4" borderId="24" xfId="0" applyNumberFormat="1" applyFont="1" applyFill="1" applyBorder="1" applyAlignment="1">
      <alignment horizontal="center" vertical="center"/>
    </xf>
    <xf numFmtId="171" fontId="20" fillId="4" borderId="48" xfId="0" applyNumberFormat="1" applyFont="1" applyFill="1" applyBorder="1" applyAlignment="1">
      <alignment horizontal="center" vertical="center"/>
    </xf>
    <xf numFmtId="171" fontId="20" fillId="7" borderId="41" xfId="0" applyNumberFormat="1" applyFont="1" applyFill="1" applyBorder="1" applyAlignment="1">
      <alignment horizontal="center" vertical="center"/>
    </xf>
    <xf numFmtId="171" fontId="20" fillId="3" borderId="38" xfId="0" applyNumberFormat="1" applyFont="1" applyFill="1" applyBorder="1" applyAlignment="1">
      <alignment horizontal="center" vertical="center"/>
    </xf>
    <xf numFmtId="171" fontId="20" fillId="3" borderId="59" xfId="0" applyNumberFormat="1" applyFont="1" applyFill="1" applyBorder="1" applyAlignment="1">
      <alignment horizontal="center" vertical="center"/>
    </xf>
    <xf numFmtId="171" fontId="20" fillId="7" borderId="59" xfId="0" applyNumberFormat="1" applyFont="1" applyFill="1" applyBorder="1" applyAlignment="1">
      <alignment horizontal="center" vertical="center"/>
    </xf>
    <xf numFmtId="171" fontId="20" fillId="4" borderId="38" xfId="0" applyNumberFormat="1" applyFont="1" applyFill="1" applyBorder="1" applyAlignment="1">
      <alignment horizontal="center" vertical="center"/>
    </xf>
    <xf numFmtId="171" fontId="20" fillId="4" borderId="7" xfId="0" applyNumberFormat="1" applyFont="1" applyFill="1" applyBorder="1" applyAlignment="1">
      <alignment horizontal="center" vertical="center"/>
    </xf>
    <xf numFmtId="171" fontId="20" fillId="0" borderId="11" xfId="0" applyNumberFormat="1" applyFont="1" applyFill="1" applyBorder="1" applyAlignment="1">
      <alignment horizontal="center" vertical="center"/>
    </xf>
    <xf numFmtId="171" fontId="20" fillId="7" borderId="58" xfId="0" applyNumberFormat="1" applyFont="1" applyFill="1" applyBorder="1" applyAlignment="1">
      <alignment horizontal="center" vertical="center"/>
    </xf>
    <xf numFmtId="171" fontId="20" fillId="4" borderId="35" xfId="0" applyNumberFormat="1" applyFont="1" applyFill="1" applyBorder="1" applyAlignment="1">
      <alignment horizontal="center" vertical="center"/>
    </xf>
    <xf numFmtId="171" fontId="25" fillId="7" borderId="55" xfId="0" applyNumberFormat="1" applyFont="1" applyFill="1" applyBorder="1" applyAlignment="1">
      <alignment horizontal="center" vertical="center"/>
    </xf>
    <xf numFmtId="171" fontId="20" fillId="0" borderId="55" xfId="0" applyNumberFormat="1" applyFont="1" applyFill="1" applyBorder="1" applyAlignment="1">
      <alignment horizontal="center" vertical="center"/>
    </xf>
    <xf numFmtId="171" fontId="20" fillId="0" borderId="35" xfId="0" applyNumberFormat="1" applyFont="1" applyFill="1" applyBorder="1" applyAlignment="1">
      <alignment horizontal="center" vertical="center"/>
    </xf>
    <xf numFmtId="171" fontId="20" fillId="4" borderId="23" xfId="0" applyNumberFormat="1" applyFont="1" applyFill="1" applyBorder="1" applyAlignment="1">
      <alignment horizontal="center" vertical="center"/>
    </xf>
    <xf numFmtId="171" fontId="20" fillId="82" borderId="0" xfId="0" applyNumberFormat="1" applyFont="1" applyFill="1" applyBorder="1" applyAlignment="1">
      <alignment horizontal="center" vertical="center"/>
    </xf>
    <xf numFmtId="171" fontId="20" fillId="0" borderId="48" xfId="0" applyNumberFormat="1" applyFont="1" applyFill="1" applyBorder="1" applyAlignment="1">
      <alignment horizontal="center" vertical="center"/>
    </xf>
    <xf numFmtId="171" fontId="20" fillId="7" borderId="38" xfId="0" applyNumberFormat="1" applyFont="1" applyFill="1" applyBorder="1" applyAlignment="1">
      <alignment horizontal="center" vertical="center"/>
    </xf>
    <xf numFmtId="171" fontId="20" fillId="0" borderId="41" xfId="0" applyNumberFormat="1" applyFont="1" applyFill="1" applyBorder="1" applyAlignment="1">
      <alignment horizontal="center" vertical="center"/>
    </xf>
    <xf numFmtId="171" fontId="20" fillId="0" borderId="38" xfId="0" applyNumberFormat="1" applyFont="1" applyFill="1" applyBorder="1" applyAlignment="1">
      <alignment horizontal="center" vertical="center"/>
    </xf>
    <xf numFmtId="171" fontId="20" fillId="0" borderId="7" xfId="0" applyNumberFormat="1" applyFont="1" applyFill="1" applyBorder="1" applyAlignment="1">
      <alignment horizontal="center" vertical="center"/>
    </xf>
    <xf numFmtId="171" fontId="19" fillId="2" borderId="2" xfId="0" applyNumberFormat="1" applyFont="1" applyFill="1" applyBorder="1" applyAlignment="1">
      <alignment horizontal="center" vertical="center"/>
    </xf>
    <xf numFmtId="171" fontId="86" fillId="82" borderId="11" xfId="0" applyNumberFormat="1" applyFont="1" applyFill="1" applyBorder="1" applyAlignment="1">
      <alignment horizontal="center" vertical="center" wrapText="1" shrinkToFit="1"/>
    </xf>
    <xf numFmtId="171" fontId="20" fillId="82" borderId="12" xfId="0" applyNumberFormat="1" applyFont="1" applyFill="1" applyBorder="1" applyAlignment="1">
      <alignment horizontal="center" vertical="center" textRotation="90"/>
    </xf>
    <xf numFmtId="171" fontId="20" fillId="82" borderId="2" xfId="0" applyNumberFormat="1" applyFont="1" applyFill="1" applyBorder="1" applyAlignment="1">
      <alignment horizontal="center" vertical="center" textRotation="90"/>
    </xf>
    <xf numFmtId="171" fontId="20" fillId="82" borderId="0" xfId="0" applyNumberFormat="1" applyFont="1" applyFill="1" applyBorder="1" applyAlignment="1">
      <alignment horizontal="center" vertical="center" textRotation="90"/>
    </xf>
    <xf numFmtId="4" fontId="20" fillId="82" borderId="94" xfId="0" applyNumberFormat="1" applyFont="1" applyFill="1" applyBorder="1" applyAlignment="1">
      <alignment horizontal="center" vertical="center"/>
    </xf>
    <xf numFmtId="4" fontId="20" fillId="82" borderId="93" xfId="0" applyNumberFormat="1" applyFont="1" applyFill="1" applyBorder="1" applyAlignment="1">
      <alignment horizontal="center" vertical="center"/>
    </xf>
    <xf numFmtId="4" fontId="20" fillId="82" borderId="92" xfId="0" applyNumberFormat="1" applyFont="1" applyFill="1" applyBorder="1" applyAlignment="1">
      <alignment horizontal="center" vertical="center"/>
    </xf>
    <xf numFmtId="4" fontId="20" fillId="0" borderId="99" xfId="0" applyNumberFormat="1" applyFont="1" applyFill="1" applyBorder="1" applyAlignment="1">
      <alignment horizontal="center" vertical="center"/>
    </xf>
    <xf numFmtId="4" fontId="20" fillId="0" borderId="56" xfId="0" applyNumberFormat="1" applyFont="1" applyFill="1" applyBorder="1" applyAlignment="1">
      <alignment horizontal="center" vertical="center"/>
    </xf>
    <xf numFmtId="4" fontId="20" fillId="0" borderId="68" xfId="0" applyNumberFormat="1" applyFont="1" applyFill="1" applyBorder="1" applyAlignment="1">
      <alignment horizontal="center" vertical="center"/>
    </xf>
    <xf numFmtId="4" fontId="20" fillId="0" borderId="53" xfId="0" applyNumberFormat="1" applyFont="1" applyFill="1" applyBorder="1" applyAlignment="1">
      <alignment horizontal="center" vertical="center"/>
    </xf>
    <xf numFmtId="0" fontId="32" fillId="82" borderId="15" xfId="0" applyFont="1" applyFill="1" applyBorder="1" applyAlignment="1">
      <alignment vertical="center"/>
    </xf>
    <xf numFmtId="4" fontId="32" fillId="82" borderId="11" xfId="0" applyNumberFormat="1" applyFont="1" applyFill="1" applyBorder="1" applyAlignment="1">
      <alignment horizontal="center" vertical="center" wrapText="1"/>
    </xf>
    <xf numFmtId="2" fontId="32" fillId="82" borderId="17" xfId="0" applyNumberFormat="1" applyFont="1" applyFill="1" applyBorder="1" applyAlignment="1">
      <alignment vertical="center" wrapText="1"/>
    </xf>
    <xf numFmtId="2" fontId="32" fillId="82" borderId="1" xfId="0" applyNumberFormat="1" applyFont="1" applyFill="1" applyBorder="1" applyAlignment="1">
      <alignment vertical="center" wrapText="1"/>
    </xf>
    <xf numFmtId="4" fontId="20" fillId="82" borderId="12" xfId="0" applyNumberFormat="1" applyFont="1" applyFill="1" applyBorder="1" applyAlignment="1">
      <alignment horizontal="right" vertical="center"/>
    </xf>
    <xf numFmtId="2" fontId="15" fillId="82" borderId="19" xfId="0" applyNumberFormat="1" applyFont="1" applyFill="1" applyBorder="1" applyAlignment="1">
      <alignment horizontal="right" vertical="center"/>
    </xf>
    <xf numFmtId="2" fontId="15" fillId="83" borderId="0" xfId="0" applyNumberFormat="1" applyFont="1" applyFill="1" applyBorder="1" applyAlignment="1">
      <alignment horizontal="right" vertical="center"/>
    </xf>
    <xf numFmtId="2" fontId="15" fillId="83" borderId="0" xfId="0" applyNumberFormat="1" applyFont="1" applyFill="1" applyBorder="1" applyAlignment="1">
      <alignment horizontal="center" vertical="center"/>
    </xf>
    <xf numFmtId="4" fontId="20" fillId="82" borderId="12" xfId="0" applyNumberFormat="1" applyFont="1" applyFill="1" applyBorder="1" applyAlignment="1">
      <alignment vertical="center"/>
    </xf>
    <xf numFmtId="4" fontId="20" fillId="82" borderId="12" xfId="0" applyNumberFormat="1" applyFont="1" applyFill="1" applyBorder="1" applyAlignment="1">
      <alignment horizontal="center" vertical="center"/>
    </xf>
    <xf numFmtId="4" fontId="20" fillId="82" borderId="14" xfId="0" applyNumberFormat="1" applyFont="1" applyFill="1" applyBorder="1" applyAlignment="1">
      <alignment horizontal="right" vertical="center"/>
    </xf>
    <xf numFmtId="2" fontId="20" fillId="82" borderId="12" xfId="0" applyNumberFormat="1" applyFont="1" applyFill="1" applyBorder="1" applyAlignment="1">
      <alignment horizontal="center" vertical="center"/>
    </xf>
    <xf numFmtId="0" fontId="15" fillId="82" borderId="12" xfId="0" applyFont="1" applyFill="1" applyBorder="1" applyAlignment="1">
      <alignment horizontal="center" vertical="center" textRotation="90" wrapText="1"/>
    </xf>
    <xf numFmtId="0" fontId="15" fillId="82" borderId="12" xfId="0" applyFont="1" applyFill="1" applyBorder="1" applyAlignment="1">
      <alignment horizontal="center" vertical="center"/>
    </xf>
    <xf numFmtId="2" fontId="20" fillId="82" borderId="14" xfId="0" applyNumberFormat="1" applyFont="1" applyFill="1" applyBorder="1" applyAlignment="1">
      <alignment horizontal="center" vertical="center"/>
    </xf>
    <xf numFmtId="0" fontId="15" fillId="82" borderId="13" xfId="0" applyFont="1" applyFill="1" applyBorder="1" applyAlignment="1">
      <alignment horizontal="center" vertical="center"/>
    </xf>
    <xf numFmtId="1" fontId="15" fillId="82" borderId="12" xfId="0" applyNumberFormat="1" applyFont="1" applyFill="1" applyBorder="1" applyAlignment="1">
      <alignment horizontal="center" vertical="center"/>
    </xf>
    <xf numFmtId="2" fontId="15" fillId="82" borderId="12" xfId="0" applyNumberFormat="1" applyFont="1" applyFill="1" applyBorder="1" applyAlignment="1">
      <alignment vertical="center"/>
    </xf>
    <xf numFmtId="2" fontId="15" fillId="82" borderId="12" xfId="0" applyNumberFormat="1" applyFont="1" applyFill="1" applyBorder="1" applyAlignment="1">
      <alignment horizontal="right" vertical="center"/>
    </xf>
    <xf numFmtId="2" fontId="15" fillId="82" borderId="12" xfId="0" applyNumberFormat="1" applyFont="1" applyFill="1" applyBorder="1" applyAlignment="1">
      <alignment horizontal="center" vertical="center"/>
    </xf>
    <xf numFmtId="2" fontId="15" fillId="82" borderId="14" xfId="0" applyNumberFormat="1" applyFont="1" applyFill="1" applyBorder="1" applyAlignment="1">
      <alignment horizontal="center" vertical="center"/>
    </xf>
    <xf numFmtId="4" fontId="20" fillId="82" borderId="2" xfId="0" applyNumberFormat="1" applyFont="1" applyFill="1" applyBorder="1" applyAlignment="1">
      <alignment vertical="center"/>
    </xf>
    <xf numFmtId="4" fontId="20" fillId="82" borderId="2" xfId="0" applyNumberFormat="1" applyFont="1" applyFill="1" applyBorder="1" applyAlignment="1">
      <alignment horizontal="right" vertical="center"/>
    </xf>
    <xf numFmtId="4" fontId="20" fillId="82" borderId="2" xfId="0" applyNumberFormat="1" applyFont="1" applyFill="1" applyBorder="1" applyAlignment="1">
      <alignment horizontal="center" vertical="center"/>
    </xf>
    <xf numFmtId="4" fontId="20" fillId="82" borderId="1" xfId="0" applyNumberFormat="1" applyFont="1" applyFill="1" applyBorder="1" applyAlignment="1">
      <alignment horizontal="right" vertical="center"/>
    </xf>
    <xf numFmtId="2" fontId="20" fillId="82" borderId="2" xfId="0" applyNumberFormat="1" applyFont="1" applyFill="1" applyBorder="1" applyAlignment="1">
      <alignment horizontal="center" vertical="center"/>
    </xf>
    <xf numFmtId="4" fontId="20" fillId="82" borderId="0" xfId="0" applyNumberFormat="1" applyFont="1" applyFill="1" applyBorder="1" applyAlignment="1">
      <alignment vertical="center"/>
    </xf>
    <xf numFmtId="4" fontId="20" fillId="82" borderId="0" xfId="0" applyNumberFormat="1" applyFont="1" applyFill="1" applyBorder="1" applyAlignment="1">
      <alignment horizontal="right" vertical="center"/>
    </xf>
    <xf numFmtId="4" fontId="20" fillId="82" borderId="0" xfId="0" applyNumberFormat="1" applyFont="1" applyFill="1" applyBorder="1" applyAlignment="1">
      <alignment horizontal="center" vertical="center"/>
    </xf>
    <xf numFmtId="2" fontId="20" fillId="82" borderId="19" xfId="0" applyNumberFormat="1" applyFont="1" applyFill="1" applyBorder="1" applyAlignment="1">
      <alignment horizontal="right" vertical="center"/>
    </xf>
    <xf numFmtId="2" fontId="20" fillId="82" borderId="0" xfId="0" applyNumberFormat="1" applyFont="1" applyFill="1" applyBorder="1" applyAlignment="1">
      <alignment horizontal="center" vertical="center"/>
    </xf>
    <xf numFmtId="0" fontId="15" fillId="82" borderId="0" xfId="0" applyFont="1" applyFill="1" applyBorder="1" applyAlignment="1">
      <alignment horizontal="center" vertical="center" textRotation="90" wrapText="1"/>
    </xf>
    <xf numFmtId="0" fontId="15" fillId="82" borderId="0" xfId="0" applyFont="1" applyFill="1" applyBorder="1" applyAlignment="1">
      <alignment horizontal="center" vertical="center"/>
    </xf>
    <xf numFmtId="2" fontId="20" fillId="82" borderId="19" xfId="0" applyNumberFormat="1" applyFont="1" applyFill="1" applyBorder="1" applyAlignment="1">
      <alignment horizontal="center" vertical="center"/>
    </xf>
    <xf numFmtId="4" fontId="15" fillId="82" borderId="0" xfId="0" applyNumberFormat="1" applyFont="1" applyFill="1" applyBorder="1" applyAlignment="1">
      <alignment vertical="center"/>
    </xf>
    <xf numFmtId="4" fontId="15" fillId="82" borderId="0" xfId="0" applyNumberFormat="1" applyFont="1" applyFill="1" applyBorder="1" applyAlignment="1">
      <alignment horizontal="right" vertical="center"/>
    </xf>
    <xf numFmtId="4" fontId="15" fillId="82" borderId="19" xfId="0" applyNumberFormat="1" applyFont="1" applyFill="1" applyBorder="1" applyAlignment="1">
      <alignment horizontal="right" vertical="center"/>
    </xf>
    <xf numFmtId="0" fontId="15" fillId="82" borderId="20" xfId="0" applyFont="1" applyFill="1" applyBorder="1" applyAlignment="1">
      <alignment horizontal="center" vertical="center"/>
    </xf>
    <xf numFmtId="1" fontId="15" fillId="82" borderId="0" xfId="0" applyNumberFormat="1" applyFont="1" applyFill="1" applyBorder="1" applyAlignment="1">
      <alignment horizontal="center" vertical="center"/>
    </xf>
    <xf numFmtId="2" fontId="15" fillId="82" borderId="0" xfId="0" applyNumberFormat="1" applyFont="1" applyFill="1" applyBorder="1" applyAlignment="1">
      <alignment horizontal="right" vertical="center"/>
    </xf>
    <xf numFmtId="2" fontId="15" fillId="82" borderId="0" xfId="0" applyNumberFormat="1" applyFont="1" applyFill="1" applyBorder="1" applyAlignment="1">
      <alignment horizontal="center" vertical="center"/>
    </xf>
    <xf numFmtId="2" fontId="15" fillId="82" borderId="19" xfId="0" applyNumberFormat="1" applyFont="1" applyFill="1" applyBorder="1" applyAlignment="1">
      <alignment horizontal="center" vertical="center"/>
    </xf>
    <xf numFmtId="0" fontId="24" fillId="82" borderId="2" xfId="0" applyFont="1" applyFill="1" applyBorder="1" applyAlignment="1">
      <alignment vertical="center"/>
    </xf>
    <xf numFmtId="0" fontId="23" fillId="82" borderId="2" xfId="0" applyFont="1" applyFill="1" applyBorder="1" applyAlignment="1">
      <alignment vertical="center"/>
    </xf>
    <xf numFmtId="0" fontId="19" fillId="82" borderId="20" xfId="0" applyFont="1" applyFill="1" applyBorder="1" applyAlignment="1">
      <alignment horizontal="center" vertical="center" wrapText="1"/>
    </xf>
    <xf numFmtId="1" fontId="19" fillId="82" borderId="0" xfId="0" applyNumberFormat="1" applyFont="1" applyFill="1" applyBorder="1" applyAlignment="1">
      <alignment horizontal="center" vertical="center" textRotation="90" wrapText="1"/>
    </xf>
    <xf numFmtId="2" fontId="19" fillId="82" borderId="0" xfId="0" applyNumberFormat="1" applyFont="1" applyFill="1" applyBorder="1" applyAlignment="1">
      <alignment horizontal="center" vertical="center" wrapText="1"/>
    </xf>
    <xf numFmtId="0" fontId="14" fillId="82" borderId="0" xfId="0" applyFont="1" applyFill="1" applyBorder="1" applyAlignment="1">
      <alignment horizontal="center" vertical="center" wrapText="1"/>
    </xf>
    <xf numFmtId="2" fontId="19" fillId="82" borderId="19" xfId="0" applyNumberFormat="1" applyFont="1" applyFill="1" applyBorder="1" applyAlignment="1">
      <alignment horizontal="center" vertical="center" wrapText="1"/>
    </xf>
    <xf numFmtId="0" fontId="18" fillId="82" borderId="20" xfId="0" applyFont="1" applyFill="1" applyBorder="1" applyAlignment="1">
      <alignment vertical="center"/>
    </xf>
    <xf numFmtId="0" fontId="18" fillId="82" borderId="0" xfId="0" applyFont="1" applyFill="1" applyBorder="1" applyAlignment="1">
      <alignment vertical="center"/>
    </xf>
    <xf numFmtId="0" fontId="15" fillId="82" borderId="19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vertical="center"/>
    </xf>
    <xf numFmtId="2" fontId="15" fillId="6" borderId="35" xfId="0" applyNumberFormat="1" applyFont="1" applyFill="1" applyBorder="1" applyAlignment="1">
      <alignment horizontal="right" vertical="center"/>
    </xf>
    <xf numFmtId="170" fontId="15" fillId="0" borderId="4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82" borderId="0" xfId="0" applyFont="1" applyFill="1" applyBorder="1" applyAlignment="1">
      <alignment horizontal="left" vertical="center"/>
    </xf>
    <xf numFmtId="0" fontId="15" fillId="82" borderId="0" xfId="0" applyFont="1" applyFill="1" applyBorder="1" applyAlignment="1">
      <alignment horizontal="right" vertical="center" textRotation="90"/>
    </xf>
    <xf numFmtId="0" fontId="20" fillId="82" borderId="0" xfId="0" applyFont="1" applyFill="1" applyBorder="1" applyAlignment="1">
      <alignment horizontal="center" vertical="center"/>
    </xf>
    <xf numFmtId="0" fontId="15" fillId="82" borderId="0" xfId="0" applyFont="1" applyFill="1" applyBorder="1" applyAlignment="1">
      <alignment vertical="center"/>
    </xf>
    <xf numFmtId="0" fontId="15" fillId="82" borderId="20" xfId="0" applyFont="1" applyFill="1" applyBorder="1" applyAlignment="1">
      <alignment horizontal="right" vertical="center" textRotation="90"/>
    </xf>
    <xf numFmtId="0" fontId="20" fillId="82" borderId="12" xfId="0" applyFont="1" applyFill="1" applyBorder="1" applyAlignment="1">
      <alignment horizontal="center" vertical="center"/>
    </xf>
    <xf numFmtId="49" fontId="20" fillId="82" borderId="14" xfId="0" applyNumberFormat="1" applyFont="1" applyFill="1" applyBorder="1" applyAlignment="1">
      <alignment horizontal="center" vertical="center"/>
    </xf>
    <xf numFmtId="0" fontId="20" fillId="82" borderId="0" xfId="0" applyFont="1" applyFill="1" applyBorder="1" applyAlignment="1">
      <alignment horizontal="left" vertical="center"/>
    </xf>
    <xf numFmtId="49" fontId="15" fillId="82" borderId="19" xfId="0" applyNumberFormat="1" applyFont="1" applyFill="1" applyBorder="1" applyAlignment="1">
      <alignment horizontal="center" vertical="center"/>
    </xf>
    <xf numFmtId="0" fontId="17" fillId="82" borderId="0" xfId="0" applyFont="1" applyFill="1" applyBorder="1" applyAlignment="1">
      <alignment horizontal="left" vertical="center"/>
    </xf>
    <xf numFmtId="0" fontId="17" fillId="82" borderId="2" xfId="0" applyFont="1" applyFill="1" applyBorder="1" applyAlignment="1">
      <alignment vertical="center"/>
    </xf>
    <xf numFmtId="0" fontId="20" fillId="82" borderId="2" xfId="0" applyFont="1" applyFill="1" applyBorder="1" applyAlignment="1">
      <alignment horizontal="center" vertical="center"/>
    </xf>
    <xf numFmtId="49" fontId="20" fillId="82" borderId="1" xfId="0" applyNumberFormat="1" applyFont="1" applyFill="1" applyBorder="1" applyAlignment="1">
      <alignment horizontal="center" vertical="center"/>
    </xf>
    <xf numFmtId="0" fontId="15" fillId="82" borderId="12" xfId="0" applyFont="1" applyFill="1" applyBorder="1" applyAlignment="1">
      <alignment horizontal="right" vertical="center" textRotation="90"/>
    </xf>
    <xf numFmtId="0" fontId="17" fillId="82" borderId="12" xfId="0" applyFont="1" applyFill="1" applyBorder="1" applyAlignment="1">
      <alignment horizontal="left" vertical="center"/>
    </xf>
    <xf numFmtId="0" fontId="20" fillId="82" borderId="0" xfId="0" applyFont="1" applyFill="1" applyBorder="1" applyAlignment="1">
      <alignment horizontal="right" vertical="center"/>
    </xf>
    <xf numFmtId="0" fontId="17" fillId="82" borderId="0" xfId="0" applyFont="1" applyFill="1" applyBorder="1" applyAlignment="1">
      <alignment vertical="center"/>
    </xf>
    <xf numFmtId="0" fontId="15" fillId="82" borderId="2" xfId="0" applyFont="1" applyFill="1" applyBorder="1" applyAlignment="1">
      <alignment horizontal="right" vertical="center" textRotation="90"/>
    </xf>
    <xf numFmtId="0" fontId="17" fillId="82" borderId="2" xfId="0" applyFont="1" applyFill="1" applyBorder="1" applyAlignment="1">
      <alignment horizontal="left" vertical="center"/>
    </xf>
    <xf numFmtId="0" fontId="15" fillId="82" borderId="0" xfId="0" applyFont="1" applyFill="1" applyAlignment="1">
      <alignment vertical="center"/>
    </xf>
    <xf numFmtId="49" fontId="20" fillId="82" borderId="19" xfId="0" applyNumberFormat="1" applyFont="1" applyFill="1" applyBorder="1" applyAlignment="1">
      <alignment horizontal="center" vertical="center"/>
    </xf>
    <xf numFmtId="3" fontId="21" fillId="4" borderId="0" xfId="0" applyNumberFormat="1" applyFont="1" applyFill="1" applyAlignment="1">
      <alignment horizontal="center" vertical="center"/>
    </xf>
    <xf numFmtId="3" fontId="21" fillId="4" borderId="36" xfId="0" applyNumberFormat="1" applyFont="1" applyFill="1" applyBorder="1" applyAlignment="1">
      <alignment horizontal="center" vertical="center"/>
    </xf>
    <xf numFmtId="3" fontId="21" fillId="0" borderId="36" xfId="0" applyNumberFormat="1" applyFont="1" applyFill="1" applyBorder="1" applyAlignment="1">
      <alignment horizontal="center" vertical="center"/>
    </xf>
    <xf numFmtId="3" fontId="21" fillId="0" borderId="28" xfId="0" applyNumberFormat="1" applyFont="1" applyFill="1" applyBorder="1" applyAlignment="1">
      <alignment horizontal="center" vertical="center"/>
    </xf>
    <xf numFmtId="3" fontId="86" fillId="4" borderId="16" xfId="0" applyNumberFormat="1" applyFont="1" applyFill="1" applyBorder="1" applyAlignment="1">
      <alignment horizontal="center" vertical="center" wrapText="1" shrinkToFit="1"/>
    </xf>
    <xf numFmtId="3" fontId="21" fillId="0" borderId="44" xfId="0" applyNumberFormat="1" applyFont="1" applyFill="1" applyBorder="1" applyAlignment="1">
      <alignment horizontal="center" vertical="center"/>
    </xf>
    <xf numFmtId="3" fontId="21" fillId="7" borderId="36" xfId="0" applyNumberFormat="1" applyFont="1" applyFill="1" applyBorder="1" applyAlignment="1">
      <alignment horizontal="center" vertical="center"/>
    </xf>
    <xf numFmtId="3" fontId="21" fillId="7" borderId="43" xfId="0" applyNumberFormat="1" applyFont="1" applyFill="1" applyBorder="1" applyAlignment="1">
      <alignment horizontal="center" vertical="center"/>
    </xf>
    <xf numFmtId="3" fontId="88" fillId="0" borderId="36" xfId="0" applyNumberFormat="1" applyFont="1" applyFill="1" applyBorder="1" applyAlignment="1">
      <alignment horizontal="center" vertical="center"/>
    </xf>
    <xf numFmtId="0" fontId="15" fillId="82" borderId="2" xfId="0" applyFont="1" applyFill="1" applyBorder="1" applyAlignment="1">
      <alignment horizontal="center" vertical="center"/>
    </xf>
    <xf numFmtId="0" fontId="15" fillId="82" borderId="3" xfId="0" applyFont="1" applyFill="1" applyBorder="1" applyAlignment="1">
      <alignment horizontal="center" vertical="center"/>
    </xf>
    <xf numFmtId="2" fontId="15" fillId="82" borderId="2" xfId="0" applyNumberFormat="1" applyFont="1" applyFill="1" applyBorder="1" applyAlignment="1">
      <alignment horizontal="center" vertical="center"/>
    </xf>
    <xf numFmtId="171" fontId="86" fillId="4" borderId="11" xfId="0" applyNumberFormat="1" applyFont="1" applyFill="1" applyBorder="1" applyAlignment="1">
      <alignment horizontal="center" vertical="center" wrapText="1" shrinkToFit="1"/>
    </xf>
    <xf numFmtId="3" fontId="25" fillId="0" borderId="36" xfId="0" applyNumberFormat="1" applyFont="1" applyFill="1" applyBorder="1" applyAlignment="1">
      <alignment horizontal="center" vertical="center"/>
    </xf>
    <xf numFmtId="3" fontId="20" fillId="4" borderId="43" xfId="0" applyNumberFormat="1" applyFont="1" applyFill="1" applyBorder="1" applyAlignment="1">
      <alignment horizontal="center" vertical="center"/>
    </xf>
    <xf numFmtId="3" fontId="21" fillId="6" borderId="49" xfId="0" applyNumberFormat="1" applyFont="1" applyFill="1" applyBorder="1" applyAlignment="1">
      <alignment horizontal="center" vertical="center"/>
    </xf>
    <xf numFmtId="3" fontId="21" fillId="6" borderId="44" xfId="0" applyNumberFormat="1" applyFont="1" applyFill="1" applyBorder="1" applyAlignment="1">
      <alignment horizontal="center" vertical="center"/>
    </xf>
    <xf numFmtId="3" fontId="21" fillId="6" borderId="51" xfId="0" applyNumberFormat="1" applyFont="1" applyFill="1" applyBorder="1" applyAlignment="1">
      <alignment horizontal="center" vertical="center"/>
    </xf>
    <xf numFmtId="3" fontId="21" fillId="6" borderId="36" xfId="0" applyNumberFormat="1" applyFont="1" applyFill="1" applyBorder="1" applyAlignment="1">
      <alignment horizontal="center" vertical="center"/>
    </xf>
    <xf numFmtId="3" fontId="21" fillId="6" borderId="37" xfId="0" applyNumberFormat="1" applyFont="1" applyFill="1" applyBorder="1" applyAlignment="1">
      <alignment horizontal="center" vertical="center"/>
    </xf>
    <xf numFmtId="3" fontId="21" fillId="4" borderId="37" xfId="0" applyNumberFormat="1" applyFont="1" applyFill="1" applyBorder="1" applyAlignment="1">
      <alignment horizontal="center" vertical="center"/>
    </xf>
    <xf numFmtId="3" fontId="21" fillId="7" borderId="37" xfId="0" applyNumberFormat="1" applyFont="1" applyFill="1" applyBorder="1" applyAlignment="1">
      <alignment horizontal="center" vertical="center"/>
    </xf>
    <xf numFmtId="3" fontId="21" fillId="6" borderId="43" xfId="0" applyNumberFormat="1" applyFont="1" applyFill="1" applyBorder="1" applyAlignment="1">
      <alignment horizontal="center" vertical="center"/>
    </xf>
    <xf numFmtId="3" fontId="21" fillId="0" borderId="37" xfId="0" applyNumberFormat="1" applyFont="1" applyFill="1" applyBorder="1" applyAlignment="1">
      <alignment horizontal="center" vertical="center"/>
    </xf>
    <xf numFmtId="3" fontId="20" fillId="5" borderId="28" xfId="0" applyNumberFormat="1" applyFont="1" applyFill="1" applyBorder="1" applyAlignment="1">
      <alignment horizontal="center" vertical="center"/>
    </xf>
    <xf numFmtId="3" fontId="20" fillId="0" borderId="35" xfId="0" applyNumberFormat="1" applyFont="1" applyFill="1" applyBorder="1" applyAlignment="1">
      <alignment horizontal="center" vertical="center"/>
    </xf>
    <xf numFmtId="3" fontId="20" fillId="4" borderId="16" xfId="0" applyNumberFormat="1" applyFont="1" applyFill="1" applyBorder="1" applyAlignment="1">
      <alignment horizontal="center" vertical="center"/>
    </xf>
    <xf numFmtId="3" fontId="20" fillId="0" borderId="36" xfId="0" applyNumberFormat="1" applyFont="1" applyFill="1" applyBorder="1" applyAlignment="1">
      <alignment horizontal="center" vertical="center"/>
    </xf>
    <xf numFmtId="3" fontId="20" fillId="0" borderId="43" xfId="0" applyNumberFormat="1" applyFont="1" applyFill="1" applyBorder="1" applyAlignment="1">
      <alignment horizontal="center" vertical="center"/>
    </xf>
    <xf numFmtId="3" fontId="20" fillId="4" borderId="63" xfId="0" applyNumberFormat="1" applyFont="1" applyFill="1" applyBorder="1" applyAlignment="1">
      <alignment horizontal="center" vertical="center"/>
    </xf>
    <xf numFmtId="3" fontId="20" fillId="0" borderId="63" xfId="0" applyNumberFormat="1" applyFont="1" applyFill="1" applyBorder="1" applyAlignment="1">
      <alignment horizontal="center" vertical="center"/>
    </xf>
    <xf numFmtId="3" fontId="20" fillId="0" borderId="51" xfId="0" applyNumberFormat="1" applyFont="1" applyFill="1" applyBorder="1" applyAlignment="1">
      <alignment horizontal="center" vertical="center"/>
    </xf>
    <xf numFmtId="3" fontId="20" fillId="0" borderId="56" xfId="0" applyNumberFormat="1" applyFont="1" applyFill="1" applyBorder="1" applyAlignment="1">
      <alignment horizontal="center" vertical="center"/>
    </xf>
    <xf numFmtId="3" fontId="20" fillId="4" borderId="65" xfId="0" applyNumberFormat="1" applyFont="1" applyFill="1" applyBorder="1" applyAlignment="1">
      <alignment horizontal="center" vertical="center"/>
    </xf>
    <xf numFmtId="3" fontId="20" fillId="0" borderId="16" xfId="0" applyNumberFormat="1" applyFont="1" applyFill="1" applyBorder="1" applyAlignment="1">
      <alignment horizontal="center" vertical="center"/>
    </xf>
    <xf numFmtId="3" fontId="20" fillId="0" borderId="24" xfId="0" applyNumberFormat="1" applyFont="1" applyFill="1" applyBorder="1" applyAlignment="1">
      <alignment horizontal="center" vertical="center"/>
    </xf>
    <xf numFmtId="3" fontId="20" fillId="0" borderId="28" xfId="0" applyNumberFormat="1" applyFont="1" applyFill="1" applyBorder="1" applyAlignment="1">
      <alignment horizontal="center" vertical="center"/>
    </xf>
    <xf numFmtId="3" fontId="20" fillId="4" borderId="28" xfId="0" applyNumberFormat="1" applyFont="1" applyFill="1" applyBorder="1" applyAlignment="1">
      <alignment horizontal="center" vertical="center"/>
    </xf>
    <xf numFmtId="3" fontId="20" fillId="4" borderId="36" xfId="0" applyNumberFormat="1" applyFont="1" applyFill="1" applyBorder="1" applyAlignment="1">
      <alignment horizontal="center" vertical="center"/>
    </xf>
    <xf numFmtId="3" fontId="20" fillId="4" borderId="51" xfId="0" applyNumberFormat="1" applyFont="1" applyFill="1" applyBorder="1" applyAlignment="1">
      <alignment horizontal="center" vertical="center"/>
    </xf>
    <xf numFmtId="3" fontId="20" fillId="0" borderId="65" xfId="0" applyNumberFormat="1" applyFont="1" applyFill="1" applyBorder="1" applyAlignment="1">
      <alignment horizontal="center" vertical="center"/>
    </xf>
    <xf numFmtId="4" fontId="29" fillId="0" borderId="100" xfId="0" applyNumberFormat="1" applyFont="1" applyFill="1" applyBorder="1" applyAlignment="1" applyProtection="1">
      <alignment horizontal="center" vertical="center"/>
      <protection locked="0"/>
    </xf>
    <xf numFmtId="171" fontId="20" fillId="0" borderId="99" xfId="0" applyNumberFormat="1" applyFont="1" applyFill="1" applyBorder="1" applyAlignment="1">
      <alignment horizontal="center" vertical="center"/>
    </xf>
    <xf numFmtId="171" fontId="21" fillId="2" borderId="3" xfId="0" applyNumberFormat="1" applyFont="1" applyFill="1" applyBorder="1" applyAlignment="1">
      <alignment horizontal="center" vertical="center"/>
    </xf>
    <xf numFmtId="171" fontId="21" fillId="4" borderId="0" xfId="0" applyNumberFormat="1" applyFont="1" applyFill="1" applyAlignment="1">
      <alignment horizontal="center" vertical="center"/>
    </xf>
    <xf numFmtId="171" fontId="86" fillId="3" borderId="0" xfId="0" applyNumberFormat="1" applyFont="1" applyFill="1" applyAlignment="1">
      <alignment horizontal="center" vertical="center"/>
    </xf>
    <xf numFmtId="171" fontId="21" fillId="0" borderId="28" xfId="0" applyNumberFormat="1" applyFont="1" applyFill="1" applyBorder="1" applyAlignment="1">
      <alignment horizontal="center" vertical="center"/>
    </xf>
    <xf numFmtId="171" fontId="21" fillId="0" borderId="36" xfId="0" applyNumberFormat="1" applyFont="1" applyFill="1" applyBorder="1" applyAlignment="1">
      <alignment horizontal="center" vertical="center"/>
    </xf>
    <xf numFmtId="171" fontId="21" fillId="7" borderId="63" xfId="0" applyNumberFormat="1" applyFont="1" applyFill="1" applyBorder="1" applyAlignment="1">
      <alignment horizontal="center" vertical="center"/>
    </xf>
    <xf numFmtId="171" fontId="21" fillId="0" borderId="63" xfId="0" applyNumberFormat="1" applyFont="1" applyFill="1" applyBorder="1" applyAlignment="1">
      <alignment horizontal="center" vertical="center"/>
    </xf>
    <xf numFmtId="171" fontId="21" fillId="0" borderId="16" xfId="0" applyNumberFormat="1" applyFont="1" applyFill="1" applyBorder="1" applyAlignment="1">
      <alignment horizontal="center" vertical="center"/>
    </xf>
    <xf numFmtId="171" fontId="21" fillId="4" borderId="99" xfId="0" applyNumberFormat="1" applyFont="1" applyFill="1" applyBorder="1" applyAlignment="1">
      <alignment horizontal="center" vertical="center"/>
    </xf>
    <xf numFmtId="171" fontId="21" fillId="3" borderId="0" xfId="0" applyNumberFormat="1" applyFont="1" applyFill="1" applyAlignment="1">
      <alignment horizontal="center" vertical="center"/>
    </xf>
    <xf numFmtId="171" fontId="86" fillId="3" borderId="60" xfId="0" applyNumberFormat="1" applyFont="1" applyFill="1" applyBorder="1" applyAlignment="1">
      <alignment horizontal="center" vertical="center"/>
    </xf>
    <xf numFmtId="3" fontId="20" fillId="2" borderId="2" xfId="0" applyNumberFormat="1" applyFont="1" applyFill="1" applyBorder="1" applyAlignment="1">
      <alignment horizontal="center" vertical="center"/>
    </xf>
    <xf numFmtId="3" fontId="20" fillId="7" borderId="36" xfId="0" applyNumberFormat="1" applyFont="1" applyFill="1" applyBorder="1" applyAlignment="1">
      <alignment horizontal="center" vertical="center"/>
    </xf>
    <xf numFmtId="3" fontId="20" fillId="0" borderId="44" xfId="0" applyNumberFormat="1" applyFont="1" applyFill="1" applyBorder="1" applyAlignment="1">
      <alignment horizontal="center" vertical="center"/>
    </xf>
    <xf numFmtId="3" fontId="20" fillId="7" borderId="16" xfId="0" applyNumberFormat="1" applyFont="1" applyFill="1" applyBorder="1" applyAlignment="1">
      <alignment horizontal="center" vertical="center"/>
    </xf>
    <xf numFmtId="3" fontId="21" fillId="4" borderId="99" xfId="0" applyNumberFormat="1" applyFont="1" applyFill="1" applyBorder="1" applyAlignment="1">
      <alignment horizontal="center" vertical="center"/>
    </xf>
    <xf numFmtId="3" fontId="20" fillId="4" borderId="0" xfId="0" applyNumberFormat="1" applyFont="1" applyFill="1" applyBorder="1" applyAlignment="1">
      <alignment horizontal="center" vertical="center"/>
    </xf>
    <xf numFmtId="3" fontId="20" fillId="3" borderId="59" xfId="0" applyNumberFormat="1" applyFont="1" applyFill="1" applyBorder="1" applyAlignment="1">
      <alignment horizontal="center" vertical="center"/>
    </xf>
    <xf numFmtId="4" fontId="29" fillId="0" borderId="102" xfId="0" applyNumberFormat="1" applyFont="1" applyFill="1" applyBorder="1" applyAlignment="1" applyProtection="1">
      <alignment horizontal="center" vertical="center"/>
      <protection locked="0"/>
    </xf>
    <xf numFmtId="4" fontId="29" fillId="0" borderId="103" xfId="0" applyNumberFormat="1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Fill="1" applyAlignment="1">
      <alignment vertical="center"/>
    </xf>
    <xf numFmtId="4" fontId="15" fillId="7" borderId="102" xfId="0" applyNumberFormat="1" applyFont="1" applyFill="1" applyBorder="1" applyAlignment="1">
      <alignment vertical="center"/>
    </xf>
    <xf numFmtId="4" fontId="15" fillId="7" borderId="100" xfId="0" applyNumberFormat="1" applyFont="1" applyFill="1" applyBorder="1" applyAlignment="1">
      <alignment vertical="center"/>
    </xf>
    <xf numFmtId="4" fontId="15" fillId="7" borderId="103" xfId="0" applyNumberFormat="1" applyFont="1" applyFill="1" applyBorder="1" applyAlignment="1">
      <alignment vertical="center"/>
    </xf>
    <xf numFmtId="4" fontId="21" fillId="4" borderId="10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90" fillId="4" borderId="16" xfId="0" applyFont="1" applyFill="1" applyBorder="1" applyAlignment="1">
      <alignment horizontal="center" vertical="center" textRotation="90" wrapText="1" shrinkToFit="1"/>
    </xf>
    <xf numFmtId="0" fontId="27" fillId="0" borderId="25" xfId="0" applyFont="1" applyFill="1" applyBorder="1" applyAlignment="1">
      <alignment horizontal="right" vertical="center"/>
    </xf>
    <xf numFmtId="2" fontId="28" fillId="0" borderId="39" xfId="0" applyNumberFormat="1" applyFont="1" applyFill="1" applyBorder="1" applyAlignment="1">
      <alignment horizontal="right" vertical="center"/>
    </xf>
    <xf numFmtId="1" fontId="28" fillId="0" borderId="63" xfId="0" applyNumberFormat="1" applyFont="1" applyFill="1" applyBorder="1" applyAlignment="1">
      <alignment horizontal="center" vertical="center"/>
    </xf>
    <xf numFmtId="2" fontId="28" fillId="0" borderId="50" xfId="0" applyNumberFormat="1" applyFont="1" applyFill="1" applyBorder="1" applyAlignment="1">
      <alignment horizontal="center" vertical="center"/>
    </xf>
    <xf numFmtId="2" fontId="28" fillId="0" borderId="47" xfId="0" applyNumberFormat="1" applyFont="1" applyFill="1" applyBorder="1" applyAlignment="1">
      <alignment horizontal="right" vertical="center"/>
    </xf>
    <xf numFmtId="2" fontId="28" fillId="0" borderId="48" xfId="0" applyNumberFormat="1" applyFont="1" applyFill="1" applyBorder="1" applyAlignment="1">
      <alignment horizontal="right" vertical="center"/>
    </xf>
    <xf numFmtId="0" fontId="28" fillId="0" borderId="50" xfId="0" applyFont="1" applyFill="1" applyBorder="1" applyAlignment="1">
      <alignment vertical="center"/>
    </xf>
    <xf numFmtId="0" fontId="28" fillId="0" borderId="51" xfId="0" applyFont="1" applyFill="1" applyBorder="1" applyAlignment="1">
      <alignment vertical="center"/>
    </xf>
    <xf numFmtId="0" fontId="28" fillId="85" borderId="0" xfId="0" applyFont="1" applyFill="1" applyBorder="1" applyAlignment="1">
      <alignment vertical="center"/>
    </xf>
    <xf numFmtId="0" fontId="15" fillId="0" borderId="38" xfId="0" applyFont="1" applyFill="1" applyBorder="1" applyAlignment="1">
      <alignment vertical="center"/>
    </xf>
    <xf numFmtId="49" fontId="28" fillId="0" borderId="57" xfId="0" applyNumberFormat="1" applyFont="1" applyFill="1" applyBorder="1" applyAlignment="1">
      <alignment horizontal="center" vertical="center"/>
    </xf>
    <xf numFmtId="2" fontId="28" fillId="0" borderId="61" xfId="0" applyNumberFormat="1" applyFont="1" applyFill="1" applyBorder="1" applyAlignment="1">
      <alignment horizontal="center" vertical="center"/>
    </xf>
    <xf numFmtId="2" fontId="28" fillId="0" borderId="62" xfId="0" applyNumberFormat="1" applyFont="1" applyFill="1" applyBorder="1" applyAlignment="1">
      <alignment horizontal="center" vertical="center"/>
    </xf>
    <xf numFmtId="2" fontId="28" fillId="0" borderId="62" xfId="0" applyNumberFormat="1" applyFont="1" applyFill="1" applyBorder="1" applyAlignment="1">
      <alignment vertical="center"/>
    </xf>
    <xf numFmtId="1" fontId="28" fillId="0" borderId="58" xfId="0" applyNumberFormat="1" applyFont="1" applyFill="1" applyBorder="1" applyAlignment="1">
      <alignment horizontal="center" vertical="center"/>
    </xf>
    <xf numFmtId="0" fontId="28" fillId="9" borderId="60" xfId="0" applyFont="1" applyFill="1" applyBorder="1" applyAlignment="1">
      <alignment horizontal="center" vertical="center"/>
    </xf>
    <xf numFmtId="0" fontId="94" fillId="9" borderId="0" xfId="0" applyFont="1" applyFill="1" applyBorder="1" applyAlignment="1">
      <alignment vertical="center"/>
    </xf>
    <xf numFmtId="2" fontId="96" fillId="0" borderId="33" xfId="0" applyNumberFormat="1" applyFont="1" applyFill="1" applyBorder="1" applyAlignment="1">
      <alignment horizontal="center" vertical="center"/>
    </xf>
    <xf numFmtId="49" fontId="15" fillId="0" borderId="30" xfId="0" applyNumberFormat="1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left" vertical="center"/>
    </xf>
    <xf numFmtId="0" fontId="29" fillId="0" borderId="37" xfId="0" applyFont="1" applyFill="1" applyBorder="1" applyAlignment="1">
      <alignment horizontal="right" vertical="center"/>
    </xf>
    <xf numFmtId="0" fontId="28" fillId="87" borderId="37" xfId="0" applyFont="1" applyFill="1" applyBorder="1" applyAlignment="1">
      <alignment horizontal="center" vertical="center"/>
    </xf>
    <xf numFmtId="2" fontId="28" fillId="6" borderId="33" xfId="0" applyNumberFormat="1" applyFont="1" applyFill="1" applyBorder="1" applyAlignment="1">
      <alignment horizontal="center" vertical="center"/>
    </xf>
    <xf numFmtId="49" fontId="28" fillId="6" borderId="34" xfId="0" applyNumberFormat="1" applyFont="1" applyFill="1" applyBorder="1" applyAlignment="1">
      <alignment horizontal="center" vertical="center"/>
    </xf>
    <xf numFmtId="2" fontId="28" fillId="6" borderId="35" xfId="0" applyNumberFormat="1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vertical="center"/>
    </xf>
    <xf numFmtId="0" fontId="94" fillId="11" borderId="0" xfId="0" applyFont="1" applyFill="1" applyBorder="1" applyAlignment="1">
      <alignment vertical="center"/>
    </xf>
    <xf numFmtId="0" fontId="17" fillId="4" borderId="12" xfId="0" applyFont="1" applyFill="1" applyBorder="1" applyAlignment="1">
      <alignment vertical="center"/>
    </xf>
    <xf numFmtId="0" fontId="27" fillId="0" borderId="37" xfId="0" applyFont="1" applyFill="1" applyBorder="1" applyAlignment="1">
      <alignment horizontal="right" vertical="center" wrapText="1"/>
    </xf>
    <xf numFmtId="2" fontId="28" fillId="6" borderId="34" xfId="0" applyNumberFormat="1" applyFont="1" applyFill="1" applyBorder="1" applyAlignment="1">
      <alignment horizontal="right" vertical="center"/>
    </xf>
    <xf numFmtId="2" fontId="28" fillId="6" borderId="39" xfId="0" applyNumberFormat="1" applyFont="1" applyFill="1" applyBorder="1" applyAlignment="1">
      <alignment horizontal="right" vertical="center"/>
    </xf>
    <xf numFmtId="2" fontId="28" fillId="6" borderId="35" xfId="0" applyNumberFormat="1" applyFont="1" applyFill="1" applyBorder="1" applyAlignment="1">
      <alignment horizontal="right" vertical="center"/>
    </xf>
    <xf numFmtId="4" fontId="28" fillId="0" borderId="38" xfId="0" applyNumberFormat="1" applyFont="1" applyFill="1" applyBorder="1" applyAlignment="1">
      <alignment horizontal="right" vertical="center"/>
    </xf>
    <xf numFmtId="0" fontId="28" fillId="0" borderId="38" xfId="0" applyFont="1" applyFill="1" applyBorder="1" applyAlignment="1">
      <alignment vertical="center"/>
    </xf>
    <xf numFmtId="49" fontId="28" fillId="0" borderId="46" xfId="0" applyNumberFormat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vertical="center"/>
    </xf>
    <xf numFmtId="2" fontId="28" fillId="0" borderId="50" xfId="0" applyNumberFormat="1" applyFont="1" applyFill="1" applyBorder="1" applyAlignment="1">
      <alignment vertical="center"/>
    </xf>
    <xf numFmtId="1" fontId="28" fillId="0" borderId="47" xfId="0" applyNumberFormat="1" applyFont="1" applyFill="1" applyBorder="1" applyAlignment="1">
      <alignment horizontal="center" vertical="center"/>
    </xf>
    <xf numFmtId="0" fontId="28" fillId="87" borderId="49" xfId="0" applyFont="1" applyFill="1" applyBorder="1" applyAlignment="1">
      <alignment horizontal="center" vertical="center"/>
    </xf>
    <xf numFmtId="2" fontId="28" fillId="6" borderId="52" xfId="0" applyNumberFormat="1" applyFont="1" applyFill="1" applyBorder="1" applyAlignment="1">
      <alignment horizontal="center" vertical="center"/>
    </xf>
    <xf numFmtId="2" fontId="28" fillId="6" borderId="48" xfId="0" applyNumberFormat="1" applyFont="1" applyFill="1" applyBorder="1" applyAlignment="1">
      <alignment horizontal="right" vertical="center"/>
    </xf>
    <xf numFmtId="2" fontId="28" fillId="6" borderId="66" xfId="0" applyNumberFormat="1" applyFont="1" applyFill="1" applyBorder="1" applyAlignment="1">
      <alignment horizontal="right" vertical="center"/>
    </xf>
    <xf numFmtId="2" fontId="28" fillId="6" borderId="50" xfId="0" applyNumberFormat="1" applyFont="1" applyFill="1" applyBorder="1" applyAlignment="1">
      <alignment horizontal="right" vertical="center"/>
    </xf>
    <xf numFmtId="2" fontId="28" fillId="6" borderId="48" xfId="0" applyNumberFormat="1" applyFont="1" applyFill="1" applyBorder="1" applyAlignment="1">
      <alignment horizontal="center" vertical="center"/>
    </xf>
    <xf numFmtId="2" fontId="28" fillId="7" borderId="52" xfId="0" applyNumberFormat="1" applyFont="1" applyFill="1" applyBorder="1" applyAlignment="1">
      <alignment horizontal="right" vertical="center"/>
    </xf>
    <xf numFmtId="2" fontId="28" fillId="7" borderId="48" xfId="0" applyNumberFormat="1" applyFont="1" applyFill="1" applyBorder="1" applyAlignment="1">
      <alignment horizontal="right" vertical="center"/>
    </xf>
    <xf numFmtId="4" fontId="28" fillId="7" borderId="47" xfId="0" applyNumberFormat="1" applyFont="1" applyFill="1" applyBorder="1" applyAlignment="1">
      <alignment horizontal="right" vertical="center"/>
    </xf>
    <xf numFmtId="0" fontId="28" fillId="7" borderId="50" xfId="0" applyFont="1" applyFill="1" applyBorder="1" applyAlignment="1">
      <alignment vertical="center"/>
    </xf>
    <xf numFmtId="49" fontId="28" fillId="0" borderId="53" xfId="0" applyNumberFormat="1" applyFont="1" applyFill="1" applyBorder="1" applyAlignment="1">
      <alignment horizontal="center" vertical="center"/>
    </xf>
    <xf numFmtId="0" fontId="28" fillId="0" borderId="55" xfId="0" applyFont="1" applyFill="1" applyBorder="1" applyAlignment="1">
      <alignment vertical="center"/>
    </xf>
    <xf numFmtId="2" fontId="28" fillId="0" borderId="19" xfId="0" applyNumberFormat="1" applyFont="1" applyFill="1" applyBorder="1" applyAlignment="1">
      <alignment horizontal="center" vertical="center"/>
    </xf>
    <xf numFmtId="2" fontId="28" fillId="0" borderId="54" xfId="0" applyNumberFormat="1" applyFont="1" applyFill="1" applyBorder="1" applyAlignment="1">
      <alignment horizontal="center" vertical="center"/>
    </xf>
    <xf numFmtId="2" fontId="28" fillId="0" borderId="55" xfId="0" applyNumberFormat="1" applyFont="1" applyFill="1" applyBorder="1" applyAlignment="1">
      <alignment horizontal="right" vertical="center"/>
    </xf>
    <xf numFmtId="2" fontId="28" fillId="0" borderId="54" xfId="0" applyNumberFormat="1" applyFont="1" applyFill="1" applyBorder="1" applyAlignment="1">
      <alignment vertical="center"/>
    </xf>
    <xf numFmtId="1" fontId="28" fillId="0" borderId="55" xfId="0" applyNumberFormat="1" applyFont="1" applyFill="1" applyBorder="1" applyAlignment="1">
      <alignment horizontal="center" vertical="center"/>
    </xf>
    <xf numFmtId="0" fontId="28" fillId="9" borderId="20" xfId="0" applyFont="1" applyFill="1" applyBorder="1" applyAlignment="1">
      <alignment horizontal="center" vertical="center"/>
    </xf>
    <xf numFmtId="2" fontId="28" fillId="0" borderId="19" xfId="0" applyNumberFormat="1" applyFont="1" applyFill="1" applyBorder="1" applyAlignment="1">
      <alignment horizontal="right" vertical="center"/>
    </xf>
    <xf numFmtId="2" fontId="28" fillId="0" borderId="54" xfId="0" applyNumberFormat="1" applyFont="1" applyFill="1" applyBorder="1" applyAlignment="1">
      <alignment horizontal="right" vertical="center"/>
    </xf>
    <xf numFmtId="4" fontId="28" fillId="0" borderId="55" xfId="0" applyNumberFormat="1" applyFont="1" applyFill="1" applyBorder="1" applyAlignment="1">
      <alignment horizontal="right" vertical="center"/>
    </xf>
    <xf numFmtId="0" fontId="0" fillId="0" borderId="38" xfId="0" applyFont="1" applyFill="1" applyBorder="1" applyAlignment="1">
      <alignment horizontal="left" vertical="center"/>
    </xf>
    <xf numFmtId="0" fontId="0" fillId="0" borderId="41" xfId="0" applyFont="1" applyFill="1" applyBorder="1" applyAlignment="1">
      <alignment horizontal="left" vertical="center"/>
    </xf>
    <xf numFmtId="0" fontId="0" fillId="0" borderId="41" xfId="0" applyFont="1" applyFill="1" applyBorder="1" applyAlignment="1">
      <alignment vertical="center"/>
    </xf>
    <xf numFmtId="2" fontId="28" fillId="0" borderId="37" xfId="0" applyNumberFormat="1" applyFont="1" applyFill="1" applyBorder="1" applyAlignment="1">
      <alignment horizontal="right" vertical="center"/>
    </xf>
    <xf numFmtId="0" fontId="94" fillId="0" borderId="0" xfId="0" applyFont="1" applyFill="1" applyBorder="1" applyAlignment="1">
      <alignment vertical="center"/>
    </xf>
    <xf numFmtId="0" fontId="0" fillId="0" borderId="38" xfId="0" applyFont="1" applyFill="1" applyBorder="1" applyAlignment="1">
      <alignment vertical="center"/>
    </xf>
    <xf numFmtId="2" fontId="28" fillId="0" borderId="0" xfId="0" applyNumberFormat="1" applyFont="1" applyFill="1" applyBorder="1" applyAlignment="1">
      <alignment horizontal="right" vertical="center"/>
    </xf>
    <xf numFmtId="4" fontId="28" fillId="0" borderId="0" xfId="0" applyNumberFormat="1" applyFont="1" applyFill="1" applyBorder="1" applyAlignment="1">
      <alignment horizontal="right" vertical="center"/>
    </xf>
    <xf numFmtId="49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right" vertical="center"/>
    </xf>
    <xf numFmtId="2" fontId="28" fillId="0" borderId="0" xfId="0" applyNumberFormat="1" applyFont="1" applyFill="1" applyBorder="1" applyAlignment="1">
      <alignment horizontal="center" vertical="center"/>
    </xf>
    <xf numFmtId="2" fontId="28" fillId="0" borderId="0" xfId="0" applyNumberFormat="1" applyFont="1" applyFill="1" applyBorder="1" applyAlignment="1">
      <alignment vertical="center"/>
    </xf>
    <xf numFmtId="1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59" xfId="0" applyFont="1" applyFill="1" applyBorder="1" applyAlignment="1">
      <alignment horizontal="left" vertical="center"/>
    </xf>
    <xf numFmtId="2" fontId="28" fillId="0" borderId="58" xfId="0" applyNumberFormat="1" applyFont="1" applyFill="1" applyBorder="1" applyAlignment="1">
      <alignment horizontal="right" vertical="center"/>
    </xf>
    <xf numFmtId="0" fontId="28" fillId="0" borderId="60" xfId="0" applyFont="1" applyFill="1" applyBorder="1" applyAlignment="1">
      <alignment horizontal="center" vertical="center"/>
    </xf>
    <xf numFmtId="2" fontId="28" fillId="0" borderId="62" xfId="0" applyNumberFormat="1" applyFont="1" applyFill="1" applyBorder="1" applyAlignment="1">
      <alignment horizontal="right" vertical="center"/>
    </xf>
    <xf numFmtId="2" fontId="28" fillId="0" borderId="91" xfId="0" applyNumberFormat="1" applyFont="1" applyFill="1" applyBorder="1" applyAlignment="1">
      <alignment horizontal="right" vertical="center"/>
    </xf>
    <xf numFmtId="2" fontId="28" fillId="0" borderId="61" xfId="0" applyNumberFormat="1" applyFont="1" applyFill="1" applyBorder="1" applyAlignment="1">
      <alignment horizontal="right" vertical="center"/>
    </xf>
    <xf numFmtId="4" fontId="28" fillId="0" borderId="59" xfId="0" applyNumberFormat="1" applyFont="1" applyFill="1" applyBorder="1" applyAlignment="1">
      <alignment horizontal="right" vertical="center"/>
    </xf>
    <xf numFmtId="0" fontId="28" fillId="0" borderId="58" xfId="0" applyFont="1" applyFill="1" applyBorder="1" applyAlignment="1">
      <alignment horizontal="left" vertical="center"/>
    </xf>
    <xf numFmtId="2" fontId="28" fillId="9" borderId="0" xfId="0" applyNumberFormat="1" applyFont="1" applyFill="1" applyBorder="1" applyAlignment="1">
      <alignment horizontal="right" vertical="center"/>
    </xf>
    <xf numFmtId="2" fontId="28" fillId="91" borderId="0" xfId="0" applyNumberFormat="1" applyFont="1" applyFill="1" applyBorder="1" applyAlignment="1">
      <alignment horizontal="right" vertical="center"/>
    </xf>
    <xf numFmtId="4" fontId="28" fillId="9" borderId="0" xfId="0" applyNumberFormat="1" applyFont="1" applyFill="1" applyBorder="1" applyAlignment="1">
      <alignment horizontal="right" vertical="center"/>
    </xf>
    <xf numFmtId="49" fontId="28" fillId="9" borderId="0" xfId="0" applyNumberFormat="1" applyFont="1" applyFill="1" applyBorder="1" applyAlignment="1">
      <alignment horizontal="center" vertical="center"/>
    </xf>
    <xf numFmtId="0" fontId="28" fillId="9" borderId="0" xfId="0" applyFont="1" applyFill="1" applyBorder="1" applyAlignment="1">
      <alignment horizontal="left" vertical="center"/>
    </xf>
    <xf numFmtId="0" fontId="29" fillId="9" borderId="0" xfId="0" applyFont="1" applyFill="1" applyBorder="1" applyAlignment="1">
      <alignment horizontal="left" vertical="center"/>
    </xf>
    <xf numFmtId="0" fontId="29" fillId="9" borderId="0" xfId="0" applyFont="1" applyFill="1" applyBorder="1" applyAlignment="1">
      <alignment horizontal="right" vertical="center"/>
    </xf>
    <xf numFmtId="2" fontId="28" fillId="9" borderId="0" xfId="0" applyNumberFormat="1" applyFont="1" applyFill="1" applyBorder="1" applyAlignment="1">
      <alignment horizontal="center" vertical="center"/>
    </xf>
    <xf numFmtId="2" fontId="28" fillId="9" borderId="0" xfId="0" applyNumberFormat="1" applyFont="1" applyFill="1" applyBorder="1" applyAlignment="1">
      <alignment vertical="center"/>
    </xf>
    <xf numFmtId="1" fontId="28" fillId="9" borderId="0" xfId="0" applyNumberFormat="1" applyFont="1" applyFill="1" applyBorder="1" applyAlignment="1">
      <alignment horizontal="center" vertical="center"/>
    </xf>
    <xf numFmtId="0" fontId="28" fillId="9" borderId="0" xfId="0" applyFont="1" applyFill="1" applyBorder="1" applyAlignment="1">
      <alignment horizontal="center" vertical="center"/>
    </xf>
    <xf numFmtId="2" fontId="28" fillId="91" borderId="0" xfId="0" applyNumberFormat="1" applyFont="1" applyFill="1" applyBorder="1" applyAlignment="1">
      <alignment horizontal="center" vertical="center"/>
    </xf>
    <xf numFmtId="0" fontId="28" fillId="9" borderId="59" xfId="0" applyFont="1" applyFill="1" applyBorder="1" applyAlignment="1">
      <alignment horizontal="left" vertical="center"/>
    </xf>
    <xf numFmtId="0" fontId="29" fillId="9" borderId="59" xfId="0" applyFont="1" applyFill="1" applyBorder="1" applyAlignment="1">
      <alignment horizontal="left" vertical="center"/>
    </xf>
    <xf numFmtId="0" fontId="29" fillId="9" borderId="60" xfId="0" applyFont="1" applyFill="1" applyBorder="1" applyAlignment="1">
      <alignment horizontal="right" vertical="center"/>
    </xf>
    <xf numFmtId="2" fontId="28" fillId="9" borderId="61" xfId="0" applyNumberFormat="1" applyFont="1" applyFill="1" applyBorder="1" applyAlignment="1">
      <alignment horizontal="center" vertical="center"/>
    </xf>
    <xf numFmtId="2" fontId="28" fillId="9" borderId="62" xfId="0" applyNumberFormat="1" applyFont="1" applyFill="1" applyBorder="1" applyAlignment="1">
      <alignment horizontal="center" vertical="center"/>
    </xf>
    <xf numFmtId="2" fontId="28" fillId="9" borderId="58" xfId="0" applyNumberFormat="1" applyFont="1" applyFill="1" applyBorder="1" applyAlignment="1">
      <alignment horizontal="right" vertical="center"/>
    </xf>
    <xf numFmtId="2" fontId="28" fillId="9" borderId="62" xfId="0" applyNumberFormat="1" applyFont="1" applyFill="1" applyBorder="1" applyAlignment="1">
      <alignment vertical="center"/>
    </xf>
    <xf numFmtId="1" fontId="28" fillId="9" borderId="58" xfId="0" applyNumberFormat="1" applyFont="1" applyFill="1" applyBorder="1" applyAlignment="1">
      <alignment horizontal="center" vertical="center"/>
    </xf>
    <xf numFmtId="1" fontId="28" fillId="9" borderId="63" xfId="0" applyNumberFormat="1" applyFont="1" applyFill="1" applyBorder="1" applyAlignment="1">
      <alignment horizontal="center" vertical="center"/>
    </xf>
    <xf numFmtId="2" fontId="28" fillId="9" borderId="62" xfId="0" applyNumberFormat="1" applyFont="1" applyFill="1" applyBorder="1" applyAlignment="1">
      <alignment horizontal="right" vertical="center"/>
    </xf>
    <xf numFmtId="2" fontId="28" fillId="9" borderId="91" xfId="0" applyNumberFormat="1" applyFont="1" applyFill="1" applyBorder="1" applyAlignment="1">
      <alignment horizontal="right" vertical="center"/>
    </xf>
    <xf numFmtId="2" fontId="28" fillId="9" borderId="38" xfId="0" applyNumberFormat="1" applyFont="1" applyFill="1" applyBorder="1" applyAlignment="1">
      <alignment horizontal="right" vertical="center"/>
    </xf>
    <xf numFmtId="2" fontId="28" fillId="91" borderId="33" xfId="0" applyNumberFormat="1" applyFont="1" applyFill="1" applyBorder="1" applyAlignment="1">
      <alignment horizontal="center" vertical="center"/>
    </xf>
    <xf numFmtId="2" fontId="28" fillId="91" borderId="34" xfId="0" applyNumberFormat="1" applyFont="1" applyFill="1" applyBorder="1" applyAlignment="1">
      <alignment horizontal="right" vertical="center"/>
    </xf>
    <xf numFmtId="2" fontId="28" fillId="91" borderId="39" xfId="0" applyNumberFormat="1" applyFont="1" applyFill="1" applyBorder="1" applyAlignment="1">
      <alignment horizontal="right" vertical="center"/>
    </xf>
    <xf numFmtId="2" fontId="28" fillId="91" borderId="37" xfId="0" applyNumberFormat="1" applyFont="1" applyFill="1" applyBorder="1" applyAlignment="1">
      <alignment horizontal="right" vertical="center"/>
    </xf>
    <xf numFmtId="2" fontId="28" fillId="9" borderId="61" xfId="0" applyNumberFormat="1" applyFont="1" applyFill="1" applyBorder="1" applyAlignment="1">
      <alignment horizontal="right" vertical="center"/>
    </xf>
    <xf numFmtId="4" fontId="28" fillId="9" borderId="59" xfId="0" applyNumberFormat="1" applyFont="1" applyFill="1" applyBorder="1" applyAlignment="1">
      <alignment horizontal="right" vertical="center"/>
    </xf>
    <xf numFmtId="0" fontId="28" fillId="9" borderId="59" xfId="0" applyFont="1" applyFill="1" applyBorder="1" applyAlignment="1">
      <alignment vertical="center"/>
    </xf>
    <xf numFmtId="0" fontId="28" fillId="9" borderId="36" xfId="0" applyFont="1" applyFill="1" applyBorder="1" applyAlignment="1">
      <alignment vertical="center"/>
    </xf>
    <xf numFmtId="49" fontId="28" fillId="9" borderId="57" xfId="0" applyNumberFormat="1" applyFont="1" applyFill="1" applyBorder="1" applyAlignment="1">
      <alignment horizontal="center" vertical="center"/>
    </xf>
    <xf numFmtId="0" fontId="28" fillId="9" borderId="58" xfId="0" applyFont="1" applyFill="1" applyBorder="1" applyAlignment="1">
      <alignment vertical="center"/>
    </xf>
    <xf numFmtId="0" fontId="28" fillId="9" borderId="58" xfId="0" applyFont="1" applyFill="1" applyBorder="1" applyAlignment="1">
      <alignment horizontal="left" vertical="center"/>
    </xf>
    <xf numFmtId="0" fontId="0" fillId="4" borderId="35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left" vertical="center"/>
    </xf>
    <xf numFmtId="0" fontId="100" fillId="0" borderId="48" xfId="0" applyFont="1" applyFill="1" applyBorder="1" applyAlignment="1">
      <alignment vertical="center"/>
    </xf>
    <xf numFmtId="0" fontId="29" fillId="0" borderId="48" xfId="0" applyFont="1" applyFill="1" applyBorder="1" applyAlignment="1">
      <alignment horizontal="right" vertical="center"/>
    </xf>
    <xf numFmtId="2" fontId="28" fillId="0" borderId="52" xfId="0" applyNumberFormat="1" applyFont="1" applyFill="1" applyBorder="1" applyAlignment="1">
      <alignment horizontal="center" vertical="center" wrapText="1"/>
    </xf>
    <xf numFmtId="2" fontId="28" fillId="0" borderId="48" xfId="0" applyNumberFormat="1" applyFont="1" applyFill="1" applyBorder="1" applyAlignment="1">
      <alignment horizontal="center" vertical="center"/>
    </xf>
    <xf numFmtId="2" fontId="28" fillId="0" borderId="48" xfId="0" applyNumberFormat="1" applyFont="1" applyFill="1" applyBorder="1" applyAlignment="1">
      <alignment vertical="center"/>
    </xf>
    <xf numFmtId="1" fontId="28" fillId="0" borderId="48" xfId="0" applyNumberFormat="1" applyFont="1" applyFill="1" applyBorder="1" applyAlignment="1">
      <alignment horizontal="center" vertical="center"/>
    </xf>
    <xf numFmtId="0" fontId="28" fillId="0" borderId="48" xfId="0" applyFont="1" applyFill="1" applyBorder="1" applyAlignment="1">
      <alignment horizontal="center" vertical="center"/>
    </xf>
    <xf numFmtId="4" fontId="28" fillId="0" borderId="48" xfId="0" applyNumberFormat="1" applyFont="1" applyFill="1" applyBorder="1" applyAlignment="1">
      <alignment horizontal="right" vertical="center"/>
    </xf>
    <xf numFmtId="2" fontId="28" fillId="0" borderId="1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vertical="center"/>
    </xf>
    <xf numFmtId="2" fontId="28" fillId="0" borderId="2" xfId="0" applyNumberFormat="1" applyFont="1" applyFill="1" applyBorder="1" applyAlignment="1">
      <alignment horizontal="right" vertical="center"/>
    </xf>
    <xf numFmtId="2" fontId="28" fillId="0" borderId="1" xfId="0" applyNumberFormat="1" applyFont="1" applyFill="1" applyBorder="1" applyAlignment="1">
      <alignment horizontal="right" vertical="center"/>
    </xf>
    <xf numFmtId="0" fontId="28" fillId="0" borderId="2" xfId="0" applyFont="1" applyFill="1" applyBorder="1" applyAlignment="1">
      <alignment vertical="center"/>
    </xf>
    <xf numFmtId="49" fontId="28" fillId="0" borderId="92" xfId="0" applyNumberFormat="1" applyFont="1" applyFill="1" applyBorder="1" applyAlignment="1">
      <alignment horizontal="center" vertical="center"/>
    </xf>
    <xf numFmtId="0" fontId="28" fillId="0" borderId="93" xfId="0" applyFont="1" applyFill="1" applyBorder="1" applyAlignment="1">
      <alignment vertical="center"/>
    </xf>
    <xf numFmtId="2" fontId="28" fillId="0" borderId="17" xfId="0" applyNumberFormat="1" applyFont="1" applyFill="1" applyBorder="1" applyAlignment="1">
      <alignment horizontal="center" vertical="center"/>
    </xf>
    <xf numFmtId="2" fontId="28" fillId="0" borderId="18" xfId="0" applyNumberFormat="1" applyFont="1" applyFill="1" applyBorder="1" applyAlignment="1">
      <alignment horizontal="right" vertical="center"/>
    </xf>
    <xf numFmtId="2" fontId="28" fillId="0" borderId="17" xfId="0" applyNumberFormat="1" applyFont="1" applyFill="1" applyBorder="1" applyAlignment="1">
      <alignment vertical="center"/>
    </xf>
    <xf numFmtId="1" fontId="28" fillId="0" borderId="93" xfId="0" applyNumberFormat="1" applyFont="1" applyFill="1" applyBorder="1" applyAlignment="1">
      <alignment horizontal="center" vertical="center"/>
    </xf>
    <xf numFmtId="0" fontId="28" fillId="9" borderId="3" xfId="0" applyFont="1" applyFill="1" applyBorder="1" applyAlignment="1">
      <alignment horizontal="center" vertical="center"/>
    </xf>
    <xf numFmtId="2" fontId="28" fillId="7" borderId="33" xfId="0" applyNumberFormat="1" applyFont="1" applyFill="1" applyBorder="1" applyAlignment="1">
      <alignment horizontal="center" vertical="center"/>
    </xf>
    <xf numFmtId="2" fontId="28" fillId="7" borderId="34" xfId="0" applyNumberFormat="1" applyFont="1" applyFill="1" applyBorder="1" applyAlignment="1">
      <alignment horizontal="right" vertical="center"/>
    </xf>
    <xf numFmtId="2" fontId="28" fillId="7" borderId="39" xfId="0" applyNumberFormat="1" applyFont="1" applyFill="1" applyBorder="1" applyAlignment="1">
      <alignment horizontal="right" vertical="center"/>
    </xf>
    <xf numFmtId="2" fontId="28" fillId="7" borderId="38" xfId="0" applyNumberFormat="1" applyFont="1" applyFill="1" applyBorder="1" applyAlignment="1">
      <alignment horizontal="right" vertical="center"/>
    </xf>
    <xf numFmtId="2" fontId="28" fillId="7" borderId="33" xfId="0" applyNumberFormat="1" applyFont="1" applyFill="1" applyBorder="1" applyAlignment="1">
      <alignment horizontal="right" vertical="center"/>
    </xf>
    <xf numFmtId="4" fontId="28" fillId="7" borderId="35" xfId="0" applyNumberFormat="1" applyFont="1" applyFill="1" applyBorder="1" applyAlignment="1">
      <alignment horizontal="right" vertical="center"/>
    </xf>
    <xf numFmtId="0" fontId="28" fillId="7" borderId="34" xfId="0" applyFont="1" applyFill="1" applyBorder="1" applyAlignment="1">
      <alignment vertical="center"/>
    </xf>
    <xf numFmtId="0" fontId="94" fillId="85" borderId="0" xfId="0" applyFont="1" applyFill="1" applyBorder="1" applyAlignment="1">
      <alignment vertical="center"/>
    </xf>
    <xf numFmtId="2" fontId="28" fillId="0" borderId="26" xfId="0" applyNumberFormat="1" applyFont="1" applyFill="1" applyBorder="1" applyAlignment="1">
      <alignment horizontal="right" vertical="center"/>
    </xf>
    <xf numFmtId="2" fontId="28" fillId="0" borderId="27" xfId="0" applyNumberFormat="1" applyFont="1" applyFill="1" applyBorder="1" applyAlignment="1">
      <alignment horizontal="right" vertical="center"/>
    </xf>
    <xf numFmtId="4" fontId="28" fillId="0" borderId="23" xfId="0" applyNumberFormat="1" applyFont="1" applyFill="1" applyBorder="1" applyAlignment="1">
      <alignment horizontal="right" vertical="center"/>
    </xf>
    <xf numFmtId="0" fontId="28" fillId="0" borderId="27" xfId="0" applyFont="1" applyFill="1" applyBorder="1" applyAlignment="1">
      <alignment vertical="center"/>
    </xf>
    <xf numFmtId="0" fontId="28" fillId="0" borderId="28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top" wrapText="1"/>
    </xf>
    <xf numFmtId="0" fontId="29" fillId="0" borderId="3" xfId="0" applyFont="1" applyFill="1" applyBorder="1" applyAlignment="1">
      <alignment horizontal="center" vertical="center"/>
    </xf>
    <xf numFmtId="0" fontId="29" fillId="7" borderId="36" xfId="0" applyFont="1" applyFill="1" applyBorder="1" applyAlignment="1">
      <alignment horizontal="center" vertical="center"/>
    </xf>
    <xf numFmtId="3" fontId="29" fillId="0" borderId="63" xfId="0" applyNumberFormat="1" applyFont="1" applyFill="1" applyBorder="1" applyAlignment="1">
      <alignment horizontal="center" vertical="center"/>
    </xf>
    <xf numFmtId="3" fontId="29" fillId="0" borderId="51" xfId="0" applyNumberFormat="1" applyFont="1" applyFill="1" applyBorder="1" applyAlignment="1">
      <alignment horizontal="center" vertical="center"/>
    </xf>
    <xf numFmtId="3" fontId="29" fillId="0" borderId="56" xfId="0" applyNumberFormat="1" applyFont="1" applyFill="1" applyBorder="1" applyAlignment="1">
      <alignment horizontal="center" vertical="center"/>
    </xf>
    <xf numFmtId="3" fontId="106" fillId="0" borderId="48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3" fontId="29" fillId="6" borderId="35" xfId="0" applyNumberFormat="1" applyFont="1" applyFill="1" applyBorder="1" applyAlignment="1">
      <alignment horizontal="center" vertical="center"/>
    </xf>
    <xf numFmtId="3" fontId="29" fillId="6" borderId="38" xfId="0" applyNumberFormat="1" applyFont="1" applyFill="1" applyBorder="1" applyAlignment="1">
      <alignment horizontal="center" vertical="center"/>
    </xf>
    <xf numFmtId="3" fontId="29" fillId="6" borderId="49" xfId="0" applyNumberFormat="1" applyFont="1" applyFill="1" applyBorder="1" applyAlignment="1">
      <alignment horizontal="center" vertical="center"/>
    </xf>
    <xf numFmtId="3" fontId="29" fillId="0" borderId="38" xfId="0" applyNumberFormat="1" applyFont="1" applyFill="1" applyBorder="1" applyAlignment="1">
      <alignment horizontal="center" vertical="center"/>
    </xf>
    <xf numFmtId="3" fontId="29" fillId="0" borderId="48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3" fontId="29" fillId="7" borderId="38" xfId="0" applyNumberFormat="1" applyFont="1" applyFill="1" applyBorder="1" applyAlignment="1">
      <alignment horizontal="center" vertical="center"/>
    </xf>
    <xf numFmtId="3" fontId="29" fillId="6" borderId="36" xfId="0" applyNumberFormat="1" applyFont="1" applyFill="1" applyBorder="1" applyAlignment="1">
      <alignment horizontal="center" vertical="center"/>
    </xf>
    <xf numFmtId="3" fontId="29" fillId="0" borderId="37" xfId="0" applyNumberFormat="1" applyFont="1" applyFill="1" applyBorder="1" applyAlignment="1">
      <alignment horizontal="center" vertical="center"/>
    </xf>
    <xf numFmtId="3" fontId="29" fillId="6" borderId="37" xfId="0" applyNumberFormat="1" applyFont="1" applyFill="1" applyBorder="1" applyAlignment="1">
      <alignment horizontal="center" vertical="center"/>
    </xf>
    <xf numFmtId="171" fontId="86" fillId="4" borderId="16" xfId="0" applyNumberFormat="1" applyFont="1" applyFill="1" applyBorder="1" applyAlignment="1">
      <alignment horizontal="center" vertical="center" wrapText="1" shrinkToFit="1"/>
    </xf>
    <xf numFmtId="171" fontId="29" fillId="0" borderId="51" xfId="0" applyNumberFormat="1" applyFont="1" applyFill="1" applyBorder="1" applyAlignment="1">
      <alignment horizontal="center" vertical="center"/>
    </xf>
    <xf numFmtId="171" fontId="29" fillId="0" borderId="36" xfId="0" applyNumberFormat="1" applyFont="1" applyFill="1" applyBorder="1" applyAlignment="1">
      <alignment horizontal="center" vertical="center"/>
    </xf>
    <xf numFmtId="171" fontId="29" fillId="7" borderId="51" xfId="0" applyNumberFormat="1" applyFont="1" applyFill="1" applyBorder="1" applyAlignment="1">
      <alignment horizontal="center" vertical="center"/>
    </xf>
    <xf numFmtId="171" fontId="29" fillId="0" borderId="56" xfId="0" applyNumberFormat="1" applyFont="1" applyFill="1" applyBorder="1" applyAlignment="1">
      <alignment horizontal="center" vertical="center"/>
    </xf>
    <xf numFmtId="171" fontId="29" fillId="0" borderId="49" xfId="0" applyNumberFormat="1" applyFont="1" applyFill="1" applyBorder="1" applyAlignment="1">
      <alignment horizontal="center" vertical="center"/>
    </xf>
    <xf numFmtId="171" fontId="29" fillId="0" borderId="3" xfId="0" applyNumberFormat="1" applyFont="1" applyFill="1" applyBorder="1" applyAlignment="1">
      <alignment horizontal="center" vertical="center"/>
    </xf>
    <xf numFmtId="171" fontId="29" fillId="7" borderId="36" xfId="0" applyNumberFormat="1" applyFont="1" applyFill="1" applyBorder="1" applyAlignment="1">
      <alignment horizontal="center" vertical="center"/>
    </xf>
    <xf numFmtId="171" fontId="29" fillId="0" borderId="28" xfId="0" applyNumberFormat="1" applyFont="1" applyFill="1" applyBorder="1" applyAlignment="1">
      <alignment horizontal="center" vertical="center"/>
    </xf>
    <xf numFmtId="49" fontId="28" fillId="82" borderId="1" xfId="0" applyNumberFormat="1" applyFont="1" applyFill="1" applyBorder="1" applyAlignment="1">
      <alignment horizontal="center" vertical="center"/>
    </xf>
    <xf numFmtId="0" fontId="101" fillId="82" borderId="2" xfId="0" applyFont="1" applyFill="1" applyBorder="1" applyAlignment="1">
      <alignment vertical="center"/>
    </xf>
    <xf numFmtId="0" fontId="28" fillId="82" borderId="2" xfId="0" applyFont="1" applyFill="1" applyBorder="1" applyAlignment="1">
      <alignment horizontal="left" vertical="center"/>
    </xf>
    <xf numFmtId="0" fontId="29" fillId="82" borderId="2" xfId="0" applyFont="1" applyFill="1" applyBorder="1" applyAlignment="1">
      <alignment horizontal="left" vertical="center"/>
    </xf>
    <xf numFmtId="0" fontId="29" fillId="82" borderId="3" xfId="0" applyFont="1" applyFill="1" applyBorder="1" applyAlignment="1">
      <alignment horizontal="right" vertical="center"/>
    </xf>
    <xf numFmtId="2" fontId="28" fillId="82" borderId="1" xfId="0" applyNumberFormat="1" applyFont="1" applyFill="1" applyBorder="1" applyAlignment="1">
      <alignment horizontal="center" vertical="center"/>
    </xf>
    <xf numFmtId="2" fontId="28" fillId="82" borderId="2" xfId="0" applyNumberFormat="1" applyFont="1" applyFill="1" applyBorder="1" applyAlignment="1">
      <alignment horizontal="center" vertical="center"/>
    </xf>
    <xf numFmtId="2" fontId="28" fillId="82" borderId="2" xfId="0" applyNumberFormat="1" applyFont="1" applyFill="1" applyBorder="1" applyAlignment="1">
      <alignment vertical="center"/>
    </xf>
    <xf numFmtId="1" fontId="28" fillId="82" borderId="2" xfId="0" applyNumberFormat="1" applyFont="1" applyFill="1" applyBorder="1" applyAlignment="1">
      <alignment horizontal="center" vertical="center"/>
    </xf>
    <xf numFmtId="3" fontId="29" fillId="82" borderId="3" xfId="0" applyNumberFormat="1" applyFont="1" applyFill="1" applyBorder="1" applyAlignment="1">
      <alignment horizontal="center" vertical="center"/>
    </xf>
    <xf numFmtId="0" fontId="28" fillId="82" borderId="3" xfId="0" applyFont="1" applyFill="1" applyBorder="1" applyAlignment="1">
      <alignment horizontal="center" vertical="center"/>
    </xf>
    <xf numFmtId="2" fontId="28" fillId="82" borderId="2" xfId="0" applyNumberFormat="1" applyFont="1" applyFill="1" applyBorder="1" applyAlignment="1">
      <alignment horizontal="right" vertical="center"/>
    </xf>
    <xf numFmtId="3" fontId="29" fillId="82" borderId="2" xfId="0" applyNumberFormat="1" applyFont="1" applyFill="1" applyBorder="1" applyAlignment="1">
      <alignment horizontal="center" vertical="center"/>
    </xf>
    <xf numFmtId="2" fontId="28" fillId="82" borderId="1" xfId="0" applyNumberFormat="1" applyFont="1" applyFill="1" applyBorder="1" applyAlignment="1">
      <alignment horizontal="right" vertical="center"/>
    </xf>
    <xf numFmtId="4" fontId="28" fillId="82" borderId="2" xfId="0" applyNumberFormat="1" applyFont="1" applyFill="1" applyBorder="1" applyAlignment="1">
      <alignment horizontal="right" vertical="center"/>
    </xf>
    <xf numFmtId="0" fontId="28" fillId="82" borderId="2" xfId="0" applyFont="1" applyFill="1" applyBorder="1" applyAlignment="1">
      <alignment vertical="center"/>
    </xf>
    <xf numFmtId="171" fontId="29" fillId="82" borderId="3" xfId="0" applyNumberFormat="1" applyFont="1" applyFill="1" applyBorder="1" applyAlignment="1">
      <alignment horizontal="center" vertical="center"/>
    </xf>
    <xf numFmtId="0" fontId="94" fillId="82" borderId="0" xfId="0" applyFont="1" applyFill="1" applyBorder="1" applyAlignment="1">
      <alignment vertical="center"/>
    </xf>
    <xf numFmtId="0" fontId="107" fillId="2" borderId="1" xfId="0" applyFont="1" applyFill="1" applyBorder="1" applyAlignment="1">
      <alignment horizontal="center" vertical="center"/>
    </xf>
    <xf numFmtId="0" fontId="108" fillId="2" borderId="2" xfId="0" applyFont="1" applyFill="1" applyBorder="1" applyAlignment="1">
      <alignment horizontal="left" vertical="center"/>
    </xf>
    <xf numFmtId="2" fontId="109" fillId="2" borderId="2" xfId="0" applyNumberFormat="1" applyFont="1" applyFill="1" applyBorder="1" applyAlignment="1">
      <alignment horizontal="center" vertical="center"/>
    </xf>
    <xf numFmtId="2" fontId="110" fillId="2" borderId="2" xfId="0" applyNumberFormat="1" applyFont="1" applyFill="1" applyBorder="1" applyAlignment="1">
      <alignment horizontal="right" vertical="center"/>
    </xf>
    <xf numFmtId="2" fontId="107" fillId="2" borderId="2" xfId="0" applyNumberFormat="1" applyFont="1" applyFill="1" applyBorder="1" applyAlignment="1">
      <alignment horizontal="center" vertical="center"/>
    </xf>
    <xf numFmtId="0" fontId="107" fillId="2" borderId="2" xfId="0" applyFont="1" applyFill="1" applyBorder="1" applyAlignment="1">
      <alignment horizontal="center" vertical="center"/>
    </xf>
    <xf numFmtId="2" fontId="107" fillId="2" borderId="2" xfId="0" applyNumberFormat="1" applyFont="1" applyFill="1" applyBorder="1" applyAlignment="1">
      <alignment horizontal="right" vertical="center"/>
    </xf>
    <xf numFmtId="0" fontId="111" fillId="2" borderId="2" xfId="0" applyFont="1" applyFill="1" applyBorder="1" applyAlignment="1">
      <alignment horizontal="center" vertical="center"/>
    </xf>
    <xf numFmtId="2" fontId="112" fillId="2" borderId="2" xfId="0" applyNumberFormat="1" applyFont="1" applyFill="1" applyBorder="1" applyAlignment="1">
      <alignment horizontal="center" vertical="center"/>
    </xf>
    <xf numFmtId="0" fontId="112" fillId="2" borderId="2" xfId="0" applyFont="1" applyFill="1" applyBorder="1" applyAlignment="1">
      <alignment vertical="center"/>
    </xf>
    <xf numFmtId="2" fontId="112" fillId="2" borderId="2" xfId="0" applyNumberFormat="1" applyFont="1" applyFill="1" applyBorder="1" applyAlignment="1">
      <alignment horizontal="right" vertical="center"/>
    </xf>
    <xf numFmtId="164" fontId="111" fillId="2" borderId="2" xfId="0" applyNumberFormat="1" applyFont="1" applyFill="1" applyBorder="1" applyAlignment="1">
      <alignment horizontal="right" vertical="center"/>
    </xf>
    <xf numFmtId="0" fontId="111" fillId="2" borderId="2" xfId="0" applyFont="1" applyFill="1" applyBorder="1" applyAlignment="1">
      <alignment vertical="center"/>
    </xf>
    <xf numFmtId="4" fontId="111" fillId="2" borderId="2" xfId="0" applyNumberFormat="1" applyFont="1" applyFill="1" applyBorder="1" applyAlignment="1">
      <alignment horizontal="right" vertical="center"/>
    </xf>
    <xf numFmtId="0" fontId="0" fillId="0" borderId="0" xfId="0" applyFont="1"/>
    <xf numFmtId="2" fontId="0" fillId="4" borderId="14" xfId="0" applyNumberFormat="1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vertical="center"/>
    </xf>
    <xf numFmtId="0" fontId="0" fillId="4" borderId="13" xfId="0" applyFont="1" applyFill="1" applyBorder="1" applyAlignment="1">
      <alignment horizontal="center" vertical="center"/>
    </xf>
    <xf numFmtId="2" fontId="0" fillId="0" borderId="19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right" vertical="center"/>
    </xf>
    <xf numFmtId="164" fontId="0" fillId="4" borderId="12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vertical="center"/>
    </xf>
    <xf numFmtId="2" fontId="0" fillId="0" borderId="23" xfId="0" applyNumberFormat="1" applyFont="1" applyFill="1" applyBorder="1" applyAlignment="1">
      <alignment horizontal="left" vertical="center"/>
    </xf>
    <xf numFmtId="2" fontId="0" fillId="0" borderId="24" xfId="0" applyNumberFormat="1" applyFont="1" applyFill="1" applyBorder="1" applyAlignment="1">
      <alignment horizontal="left" vertical="center"/>
    </xf>
    <xf numFmtId="2" fontId="21" fillId="0" borderId="25" xfId="0" applyNumberFormat="1" applyFont="1" applyFill="1" applyBorder="1" applyAlignment="1">
      <alignment horizontal="right" vertical="center"/>
    </xf>
    <xf numFmtId="2" fontId="0" fillId="4" borderId="26" xfId="0" applyNumberFormat="1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2" fontId="0" fillId="0" borderId="23" xfId="0" applyNumberFormat="1" applyFont="1" applyFill="1" applyBorder="1" applyAlignment="1">
      <alignment horizontal="right" vertical="center"/>
    </xf>
    <xf numFmtId="2" fontId="0" fillId="4" borderId="27" xfId="0" applyNumberFormat="1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28" xfId="0" applyFont="1" applyFill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/>
    </xf>
    <xf numFmtId="2" fontId="0" fillId="0" borderId="64" xfId="0" applyNumberFormat="1" applyFont="1" applyFill="1" applyBorder="1" applyAlignment="1">
      <alignment horizontal="center" vertical="center"/>
    </xf>
    <xf numFmtId="2" fontId="0" fillId="0" borderId="7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right" vertical="center"/>
    </xf>
    <xf numFmtId="2" fontId="0" fillId="7" borderId="7" xfId="0" applyNumberFormat="1" applyFont="1" applyFill="1" applyBorder="1" applyAlignment="1">
      <alignment horizontal="center" vertical="center"/>
    </xf>
    <xf numFmtId="2" fontId="0" fillId="7" borderId="5" xfId="0" applyNumberFormat="1" applyFont="1" applyFill="1" applyBorder="1" applyAlignment="1">
      <alignment horizontal="right" vertical="center"/>
    </xf>
    <xf numFmtId="2" fontId="0" fillId="7" borderId="8" xfId="0" applyNumberFormat="1" applyFont="1" applyFill="1" applyBorder="1" applyAlignment="1">
      <alignment horizontal="center" vertical="center"/>
    </xf>
    <xf numFmtId="164" fontId="0" fillId="4" borderId="24" xfId="0" applyNumberFormat="1" applyFont="1" applyFill="1" applyBorder="1" applyAlignment="1">
      <alignment horizontal="right" vertical="center"/>
    </xf>
    <xf numFmtId="0" fontId="0" fillId="4" borderId="27" xfId="0" applyFont="1" applyFill="1" applyBorder="1" applyAlignment="1">
      <alignment vertical="center"/>
    </xf>
    <xf numFmtId="4" fontId="0" fillId="0" borderId="24" xfId="0" applyNumberFormat="1" applyFont="1" applyFill="1" applyBorder="1" applyAlignment="1">
      <alignment horizontal="right" vertical="center"/>
    </xf>
    <xf numFmtId="0" fontId="0" fillId="4" borderId="24" xfId="0" applyFont="1" applyFill="1" applyBorder="1" applyAlignment="1">
      <alignment vertical="center"/>
    </xf>
    <xf numFmtId="0" fontId="0" fillId="4" borderId="57" xfId="0" applyFont="1" applyFill="1" applyBorder="1" applyAlignment="1">
      <alignment horizontal="center" vertical="center"/>
    </xf>
    <xf numFmtId="0" fontId="0" fillId="4" borderId="91" xfId="0" applyFont="1" applyFill="1" applyBorder="1" applyAlignment="1">
      <alignment vertical="center"/>
    </xf>
    <xf numFmtId="2" fontId="0" fillId="0" borderId="59" xfId="0" applyNumberFormat="1" applyFont="1" applyFill="1" applyBorder="1" applyAlignment="1">
      <alignment horizontal="left" vertical="center"/>
    </xf>
    <xf numFmtId="2" fontId="21" fillId="0" borderId="60" xfId="0" applyNumberFormat="1" applyFont="1" applyFill="1" applyBorder="1" applyAlignment="1">
      <alignment horizontal="right" vertical="center"/>
    </xf>
    <xf numFmtId="2" fontId="0" fillId="4" borderId="61" xfId="0" applyNumberFormat="1" applyFont="1" applyFill="1" applyBorder="1" applyAlignment="1">
      <alignment horizontal="center" vertical="center"/>
    </xf>
    <xf numFmtId="0" fontId="0" fillId="4" borderId="62" xfId="0" applyFont="1" applyFill="1" applyBorder="1" applyAlignment="1">
      <alignment horizontal="center" vertical="center"/>
    </xf>
    <xf numFmtId="2" fontId="0" fillId="0" borderId="35" xfId="0" applyNumberFormat="1" applyFont="1" applyFill="1" applyBorder="1" applyAlignment="1">
      <alignment horizontal="right" vertical="center"/>
    </xf>
    <xf numFmtId="2" fontId="0" fillId="4" borderId="62" xfId="0" applyNumberFormat="1" applyFont="1" applyFill="1" applyBorder="1" applyAlignment="1">
      <alignment horizontal="center" vertical="center"/>
    </xf>
    <xf numFmtId="0" fontId="0" fillId="4" borderId="91" xfId="0" applyFont="1" applyFill="1" applyBorder="1" applyAlignment="1">
      <alignment horizontal="center" vertical="center"/>
    </xf>
    <xf numFmtId="0" fontId="0" fillId="4" borderId="60" xfId="0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39" xfId="0" applyNumberFormat="1" applyFont="1" applyFill="1" applyBorder="1" applyAlignment="1">
      <alignment horizontal="right" vertical="center"/>
    </xf>
    <xf numFmtId="2" fontId="0" fillId="7" borderId="38" xfId="0" applyNumberFormat="1" applyFont="1" applyFill="1" applyBorder="1" applyAlignment="1">
      <alignment horizontal="center" vertical="center"/>
    </xf>
    <xf numFmtId="2" fontId="0" fillId="7" borderId="39" xfId="0" applyNumberFormat="1" applyFont="1" applyFill="1" applyBorder="1" applyAlignment="1">
      <alignment horizontal="right" vertical="center"/>
    </xf>
    <xf numFmtId="2" fontId="0" fillId="7" borderId="37" xfId="0" applyNumberFormat="1" applyFont="1" applyFill="1" applyBorder="1" applyAlignment="1">
      <alignment horizontal="center" vertical="center"/>
    </xf>
    <xf numFmtId="164" fontId="0" fillId="4" borderId="59" xfId="0" applyNumberFormat="1" applyFont="1" applyFill="1" applyBorder="1" applyAlignment="1">
      <alignment horizontal="right" vertical="center"/>
    </xf>
    <xf numFmtId="0" fontId="0" fillId="4" borderId="62" xfId="0" applyFont="1" applyFill="1" applyBorder="1" applyAlignment="1">
      <alignment vertical="center"/>
    </xf>
    <xf numFmtId="4" fontId="0" fillId="0" borderId="59" xfId="0" applyNumberFormat="1" applyFont="1" applyFill="1" applyBorder="1" applyAlignment="1">
      <alignment horizontal="right" vertical="center"/>
    </xf>
    <xf numFmtId="0" fontId="0" fillId="4" borderId="59" xfId="0" applyFont="1" applyFill="1" applyBorder="1" applyAlignment="1">
      <alignment vertical="center"/>
    </xf>
    <xf numFmtId="0" fontId="0" fillId="4" borderId="46" xfId="0" applyFont="1" applyFill="1" applyBorder="1" applyAlignment="1">
      <alignment horizontal="center" vertical="center"/>
    </xf>
    <xf numFmtId="0" fontId="0" fillId="4" borderId="66" xfId="0" applyFont="1" applyFill="1" applyBorder="1" applyAlignment="1">
      <alignment vertical="center"/>
    </xf>
    <xf numFmtId="2" fontId="0" fillId="0" borderId="48" xfId="0" applyNumberFormat="1" applyFont="1" applyFill="1" applyBorder="1" applyAlignment="1">
      <alignment horizontal="left" vertical="center"/>
    </xf>
    <xf numFmtId="2" fontId="21" fillId="0" borderId="49" xfId="0" applyNumberFormat="1" applyFont="1" applyFill="1" applyBorder="1" applyAlignment="1">
      <alignment horizontal="right" vertical="center"/>
    </xf>
    <xf numFmtId="2" fontId="0" fillId="4" borderId="52" xfId="0" applyNumberFormat="1" applyFont="1" applyFill="1" applyBorder="1" applyAlignment="1">
      <alignment horizontal="center" vertical="center"/>
    </xf>
    <xf numFmtId="0" fontId="0" fillId="4" borderId="48" xfId="0" applyFont="1" applyFill="1" applyBorder="1" applyAlignment="1">
      <alignment horizontal="center" vertical="center"/>
    </xf>
    <xf numFmtId="2" fontId="0" fillId="0" borderId="66" xfId="0" applyNumberFormat="1" applyFont="1" applyFill="1" applyBorder="1" applyAlignment="1">
      <alignment horizontal="right" vertical="center"/>
    </xf>
    <xf numFmtId="2" fontId="0" fillId="4" borderId="50" xfId="0" applyNumberFormat="1" applyFont="1" applyFill="1" applyBorder="1" applyAlignment="1">
      <alignment horizontal="center" vertical="center"/>
    </xf>
    <xf numFmtId="0" fontId="0" fillId="4" borderId="51" xfId="0" applyFont="1" applyFill="1" applyBorder="1" applyAlignment="1">
      <alignment horizontal="center" vertical="center"/>
    </xf>
    <xf numFmtId="0" fontId="0" fillId="4" borderId="49" xfId="0" applyFont="1" applyFill="1" applyBorder="1" applyAlignment="1">
      <alignment horizontal="center" vertical="center"/>
    </xf>
    <xf numFmtId="2" fontId="0" fillId="7" borderId="14" xfId="0" applyNumberFormat="1" applyFont="1" applyFill="1" applyBorder="1" applyAlignment="1">
      <alignment horizontal="center" vertical="center"/>
    </xf>
    <xf numFmtId="2" fontId="0" fillId="7" borderId="12" xfId="0" applyNumberFormat="1" applyFont="1" applyFill="1" applyBorder="1" applyAlignment="1">
      <alignment horizontal="center" vertical="center"/>
    </xf>
    <xf numFmtId="2" fontId="0" fillId="7" borderId="10" xfId="0" applyNumberFormat="1" applyFont="1" applyFill="1" applyBorder="1" applyAlignment="1">
      <alignment horizontal="right" vertical="center"/>
    </xf>
    <xf numFmtId="2" fontId="0" fillId="7" borderId="13" xfId="0" applyNumberFormat="1" applyFont="1" applyFill="1" applyBorder="1" applyAlignment="1">
      <alignment horizontal="center" vertical="center"/>
    </xf>
    <xf numFmtId="164" fontId="0" fillId="4" borderId="48" xfId="0" applyNumberFormat="1" applyFont="1" applyFill="1" applyBorder="1" applyAlignment="1">
      <alignment horizontal="right" vertical="center"/>
    </xf>
    <xf numFmtId="0" fontId="0" fillId="4" borderId="48" xfId="0" applyFont="1" applyFill="1" applyBorder="1" applyAlignment="1">
      <alignment vertical="center"/>
    </xf>
    <xf numFmtId="4" fontId="0" fillId="0" borderId="47" xfId="0" applyNumberFormat="1" applyFont="1" applyFill="1" applyBorder="1" applyAlignment="1">
      <alignment horizontal="right" vertical="center"/>
    </xf>
    <xf numFmtId="0" fontId="0" fillId="4" borderId="50" xfId="0" applyFont="1" applyFill="1" applyBorder="1" applyAlignment="1">
      <alignment vertical="center"/>
    </xf>
    <xf numFmtId="0" fontId="0" fillId="4" borderId="19" xfId="0" applyFont="1" applyFill="1" applyBorder="1" applyAlignment="1">
      <alignment horizontal="center" vertical="center"/>
    </xf>
    <xf numFmtId="2" fontId="0" fillId="4" borderId="19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2" fontId="0" fillId="4" borderId="0" xfId="0" applyNumberFormat="1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164" fontId="0" fillId="4" borderId="0" xfId="0" applyNumberFormat="1" applyFont="1" applyFill="1" applyBorder="1" applyAlignment="1">
      <alignment horizontal="right" vertical="center"/>
    </xf>
    <xf numFmtId="0" fontId="0" fillId="4" borderId="0" xfId="0" applyFont="1" applyFill="1" applyBorder="1" applyAlignment="1">
      <alignment vertical="center"/>
    </xf>
    <xf numFmtId="2" fontId="27" fillId="0" borderId="25" xfId="0" applyNumberFormat="1" applyFont="1" applyFill="1" applyBorder="1" applyAlignment="1">
      <alignment horizontal="right" vertical="center"/>
    </xf>
    <xf numFmtId="2" fontId="0" fillId="7" borderId="21" xfId="0" applyNumberFormat="1" applyFont="1" applyFill="1" applyBorder="1" applyAlignment="1">
      <alignment horizontal="center" vertical="center"/>
    </xf>
    <xf numFmtId="2" fontId="0" fillId="7" borderId="22" xfId="0" applyNumberFormat="1" applyFont="1" applyFill="1" applyBorder="1" applyAlignment="1">
      <alignment horizontal="center" vertical="center"/>
    </xf>
    <xf numFmtId="2" fontId="0" fillId="7" borderId="22" xfId="0" applyNumberFormat="1" applyFont="1" applyFill="1" applyBorder="1" applyAlignment="1">
      <alignment horizontal="right" vertical="center"/>
    </xf>
    <xf numFmtId="2" fontId="0" fillId="7" borderId="28" xfId="0" applyNumberFormat="1" applyFont="1" applyFill="1" applyBorder="1" applyAlignment="1">
      <alignment horizontal="center" vertical="center"/>
    </xf>
    <xf numFmtId="2" fontId="0" fillId="7" borderId="27" xfId="0" applyNumberFormat="1" applyFont="1" applyFill="1" applyBorder="1" applyAlignment="1">
      <alignment horizontal="center" vertical="center"/>
    </xf>
    <xf numFmtId="164" fontId="0" fillId="7" borderId="24" xfId="0" applyNumberFormat="1" applyFont="1" applyFill="1" applyBorder="1" applyAlignment="1">
      <alignment horizontal="right" vertical="center"/>
    </xf>
    <xf numFmtId="0" fontId="0" fillId="7" borderId="24" xfId="0" applyFont="1" applyFill="1" applyBorder="1" applyAlignment="1">
      <alignment vertical="center"/>
    </xf>
    <xf numFmtId="4" fontId="0" fillId="7" borderId="23" xfId="0" applyNumberFormat="1" applyFont="1" applyFill="1" applyBorder="1" applyAlignment="1">
      <alignment horizontal="right" vertical="center"/>
    </xf>
    <xf numFmtId="0" fontId="0" fillId="7" borderId="27" xfId="0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0" fontId="0" fillId="4" borderId="40" xfId="0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vertical="center"/>
    </xf>
    <xf numFmtId="2" fontId="0" fillId="4" borderId="41" xfId="0" applyNumberFormat="1" applyFont="1" applyFill="1" applyBorder="1" applyAlignment="1">
      <alignment horizontal="left" vertical="center"/>
    </xf>
    <xf numFmtId="2" fontId="27" fillId="0" borderId="44" xfId="0" applyNumberFormat="1" applyFont="1" applyFill="1" applyBorder="1" applyAlignment="1">
      <alignment horizontal="right" vertical="center"/>
    </xf>
    <xf numFmtId="2" fontId="0" fillId="4" borderId="45" xfId="0" applyNumberFormat="1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center" vertical="center"/>
    </xf>
    <xf numFmtId="2" fontId="0" fillId="0" borderId="32" xfId="0" applyNumberFormat="1" applyFont="1" applyFill="1" applyBorder="1" applyAlignment="1">
      <alignment horizontal="right" vertical="center"/>
    </xf>
    <xf numFmtId="2" fontId="0" fillId="4" borderId="42" xfId="0" applyNumberFormat="1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/>
    </xf>
    <xf numFmtId="0" fontId="0" fillId="4" borderId="44" xfId="0" applyFont="1" applyFill="1" applyBorder="1" applyAlignment="1">
      <alignment horizontal="center" vertical="center"/>
    </xf>
    <xf numFmtId="2" fontId="0" fillId="7" borderId="30" xfId="0" applyNumberFormat="1" applyFont="1" applyFill="1" applyBorder="1" applyAlignment="1">
      <alignment horizontal="center" vertical="center"/>
    </xf>
    <xf numFmtId="2" fontId="0" fillId="7" borderId="39" xfId="0" applyNumberFormat="1" applyFont="1" applyFill="1" applyBorder="1" applyAlignment="1">
      <alignment horizontal="center" vertical="center"/>
    </xf>
    <xf numFmtId="2" fontId="0" fillId="7" borderId="36" xfId="0" applyNumberFormat="1" applyFont="1" applyFill="1" applyBorder="1" applyAlignment="1">
      <alignment horizontal="center" vertical="center"/>
    </xf>
    <xf numFmtId="2" fontId="0" fillId="7" borderId="34" xfId="0" applyNumberFormat="1" applyFont="1" applyFill="1" applyBorder="1" applyAlignment="1">
      <alignment horizontal="center" vertical="center"/>
    </xf>
    <xf numFmtId="164" fontId="0" fillId="7" borderId="41" xfId="0" applyNumberFormat="1" applyFont="1" applyFill="1" applyBorder="1" applyAlignment="1">
      <alignment horizontal="right" vertical="center"/>
    </xf>
    <xf numFmtId="0" fontId="0" fillId="7" borderId="41" xfId="0" applyFont="1" applyFill="1" applyBorder="1" applyAlignment="1">
      <alignment vertical="center"/>
    </xf>
    <xf numFmtId="4" fontId="0" fillId="7" borderId="32" xfId="0" applyNumberFormat="1" applyFont="1" applyFill="1" applyBorder="1" applyAlignment="1">
      <alignment horizontal="right" vertical="center"/>
    </xf>
    <xf numFmtId="0" fontId="0" fillId="7" borderId="42" xfId="0" applyFont="1" applyFill="1" applyBorder="1" applyAlignment="1">
      <alignment vertical="center"/>
    </xf>
    <xf numFmtId="2" fontId="21" fillId="4" borderId="44" xfId="0" applyNumberFormat="1" applyFont="1" applyFill="1" applyBorder="1" applyAlignment="1">
      <alignment horizontal="right" vertical="center"/>
    </xf>
    <xf numFmtId="2" fontId="0" fillId="4" borderId="30" xfId="0" applyNumberFormat="1" applyFont="1" applyFill="1" applyBorder="1" applyAlignment="1">
      <alignment horizontal="center" vertical="center"/>
    </xf>
    <xf numFmtId="2" fontId="0" fillId="4" borderId="39" xfId="0" applyNumberFormat="1" applyFont="1" applyFill="1" applyBorder="1" applyAlignment="1">
      <alignment horizontal="center" vertical="center"/>
    </xf>
    <xf numFmtId="164" fontId="0" fillId="4" borderId="41" xfId="0" applyNumberFormat="1" applyFont="1" applyFill="1" applyBorder="1" applyAlignment="1">
      <alignment horizontal="right" vertical="center"/>
    </xf>
    <xf numFmtId="0" fontId="0" fillId="4" borderId="41" xfId="0" applyFont="1" applyFill="1" applyBorder="1" applyAlignment="1">
      <alignment vertical="center"/>
    </xf>
    <xf numFmtId="4" fontId="0" fillId="0" borderId="32" xfId="0" applyNumberFormat="1" applyFont="1" applyFill="1" applyBorder="1" applyAlignment="1">
      <alignment horizontal="right" vertical="center"/>
    </xf>
    <xf numFmtId="0" fontId="0" fillId="4" borderId="42" xfId="0" applyFont="1" applyFill="1" applyBorder="1" applyAlignment="1">
      <alignment vertical="center"/>
    </xf>
    <xf numFmtId="0" fontId="0" fillId="4" borderId="30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vertical="center"/>
    </xf>
    <xf numFmtId="2" fontId="0" fillId="4" borderId="38" xfId="0" applyNumberFormat="1" applyFont="1" applyFill="1" applyBorder="1" applyAlignment="1">
      <alignment horizontal="left" vertical="center"/>
    </xf>
    <xf numFmtId="2" fontId="21" fillId="4" borderId="37" xfId="0" applyNumberFormat="1" applyFont="1" applyFill="1" applyBorder="1" applyAlignment="1">
      <alignment horizontal="right" vertical="center"/>
    </xf>
    <xf numFmtId="2" fontId="0" fillId="4" borderId="33" xfId="0" applyNumberFormat="1" applyFont="1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2" fontId="0" fillId="4" borderId="34" xfId="0" applyNumberFormat="1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4" borderId="36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164" fontId="0" fillId="4" borderId="38" xfId="0" applyNumberFormat="1" applyFont="1" applyFill="1" applyBorder="1" applyAlignment="1">
      <alignment horizontal="right" vertical="center"/>
    </xf>
    <xf numFmtId="0" fontId="0" fillId="4" borderId="38" xfId="0" applyFont="1" applyFill="1" applyBorder="1" applyAlignment="1">
      <alignment vertical="center"/>
    </xf>
    <xf numFmtId="4" fontId="0" fillId="0" borderId="35" xfId="0" applyNumberFormat="1" applyFont="1" applyFill="1" applyBorder="1" applyAlignment="1">
      <alignment horizontal="right" vertical="center"/>
    </xf>
    <xf numFmtId="0" fontId="0" fillId="4" borderId="34" xfId="0" applyFont="1" applyFill="1" applyBorder="1" applyAlignment="1">
      <alignment vertical="center"/>
    </xf>
    <xf numFmtId="2" fontId="0" fillId="4" borderId="58" xfId="0" applyNumberFormat="1" applyFont="1" applyFill="1" applyBorder="1" applyAlignment="1">
      <alignment horizontal="left" vertical="center"/>
    </xf>
    <xf numFmtId="2" fontId="0" fillId="4" borderId="59" xfId="0" applyNumberFormat="1" applyFont="1" applyFill="1" applyBorder="1" applyAlignment="1">
      <alignment horizontal="left" vertical="center"/>
    </xf>
    <xf numFmtId="2" fontId="21" fillId="4" borderId="60" xfId="0" applyNumberFormat="1" applyFont="1" applyFill="1" applyBorder="1" applyAlignment="1">
      <alignment horizontal="right" vertical="center"/>
    </xf>
    <xf numFmtId="2" fontId="98" fillId="4" borderId="39" xfId="0" applyNumberFormat="1" applyFont="1" applyFill="1" applyBorder="1" applyAlignment="1">
      <alignment horizontal="center" vertical="center"/>
    </xf>
    <xf numFmtId="2" fontId="98" fillId="7" borderId="34" xfId="0" applyNumberFormat="1" applyFont="1" applyFill="1" applyBorder="1" applyAlignment="1">
      <alignment horizontal="center" vertical="center"/>
    </xf>
    <xf numFmtId="2" fontId="98" fillId="7" borderId="39" xfId="0" applyNumberFormat="1" applyFont="1" applyFill="1" applyBorder="1" applyAlignment="1">
      <alignment horizontal="center" vertical="center"/>
    </xf>
    <xf numFmtId="2" fontId="98" fillId="7" borderId="39" xfId="0" applyNumberFormat="1" applyFont="1" applyFill="1" applyBorder="1" applyAlignment="1">
      <alignment horizontal="right" vertical="center"/>
    </xf>
    <xf numFmtId="2" fontId="98" fillId="7" borderId="36" xfId="0" applyNumberFormat="1" applyFont="1" applyFill="1" applyBorder="1" applyAlignment="1">
      <alignment horizontal="center" vertical="center"/>
    </xf>
    <xf numFmtId="4" fontId="0" fillId="0" borderId="58" xfId="0" applyNumberFormat="1" applyFont="1" applyFill="1" applyBorder="1" applyAlignment="1">
      <alignment horizontal="right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vertical="center"/>
    </xf>
    <xf numFmtId="2" fontId="0" fillId="0" borderId="58" xfId="0" applyNumberFormat="1" applyFont="1" applyFill="1" applyBorder="1" applyAlignment="1">
      <alignment horizontal="left" vertical="center"/>
    </xf>
    <xf numFmtId="2" fontId="0" fillId="0" borderId="61" xfId="0" applyNumberFormat="1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2" fontId="0" fillId="0" borderId="62" xfId="0" applyNumberFormat="1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164" fontId="0" fillId="7" borderId="38" xfId="0" applyNumberFormat="1" applyFont="1" applyFill="1" applyBorder="1" applyAlignment="1">
      <alignment horizontal="right" vertical="center"/>
    </xf>
    <xf numFmtId="0" fontId="0" fillId="7" borderId="38" xfId="0" applyFont="1" applyFill="1" applyBorder="1" applyAlignment="1">
      <alignment vertical="center"/>
    </xf>
    <xf numFmtId="4" fontId="0" fillId="7" borderId="35" xfId="0" applyNumberFormat="1" applyFont="1" applyFill="1" applyBorder="1" applyAlignment="1">
      <alignment horizontal="right" vertical="center"/>
    </xf>
    <xf numFmtId="0" fontId="0" fillId="7" borderId="34" xfId="0" applyFont="1" applyFill="1" applyBorder="1" applyAlignment="1">
      <alignment vertical="center"/>
    </xf>
    <xf numFmtId="2" fontId="0" fillId="4" borderId="35" xfId="0" applyNumberFormat="1" applyFont="1" applyFill="1" applyBorder="1" applyAlignment="1">
      <alignment horizontal="left" vertical="center"/>
    </xf>
    <xf numFmtId="0" fontId="0" fillId="0" borderId="91" xfId="0" applyFont="1" applyFill="1" applyBorder="1" applyAlignment="1">
      <alignment vertical="center" wrapText="1"/>
    </xf>
    <xf numFmtId="0" fontId="98" fillId="11" borderId="60" xfId="0" applyFont="1" applyFill="1" applyBorder="1" applyAlignment="1">
      <alignment horizontal="center" vertical="center"/>
    </xf>
    <xf numFmtId="2" fontId="98" fillId="7" borderId="30" xfId="0" applyNumberFormat="1" applyFont="1" applyFill="1" applyBorder="1" applyAlignment="1">
      <alignment horizontal="center" vertical="center"/>
    </xf>
    <xf numFmtId="164" fontId="98" fillId="7" borderId="59" xfId="0" applyNumberFormat="1" applyFont="1" applyFill="1" applyBorder="1" applyAlignment="1">
      <alignment horizontal="right" vertical="center"/>
    </xf>
    <xf numFmtId="0" fontId="98" fillId="7" borderId="59" xfId="0" applyFont="1" applyFill="1" applyBorder="1" applyAlignment="1">
      <alignment vertical="center"/>
    </xf>
    <xf numFmtId="4" fontId="98" fillId="7" borderId="58" xfId="0" applyNumberFormat="1" applyFont="1" applyFill="1" applyBorder="1" applyAlignment="1">
      <alignment horizontal="right" vertical="center"/>
    </xf>
    <xf numFmtId="0" fontId="98" fillId="7" borderId="62" xfId="0" applyFont="1" applyFill="1" applyBorder="1" applyAlignment="1">
      <alignment vertical="center"/>
    </xf>
    <xf numFmtId="2" fontId="27" fillId="0" borderId="60" xfId="0" applyNumberFormat="1" applyFont="1" applyFill="1" applyBorder="1" applyAlignment="1">
      <alignment horizontal="right" vertical="center"/>
    </xf>
    <xf numFmtId="2" fontId="0" fillId="0" borderId="58" xfId="0" applyNumberFormat="1" applyFont="1" applyFill="1" applyBorder="1" applyAlignment="1">
      <alignment horizontal="right" vertical="center"/>
    </xf>
    <xf numFmtId="164" fontId="0" fillId="7" borderId="59" xfId="0" applyNumberFormat="1" applyFont="1" applyFill="1" applyBorder="1" applyAlignment="1">
      <alignment horizontal="right" vertical="center"/>
    </xf>
    <xf numFmtId="0" fontId="0" fillId="7" borderId="59" xfId="0" applyFont="1" applyFill="1" applyBorder="1" applyAlignment="1">
      <alignment vertical="center"/>
    </xf>
    <xf numFmtId="4" fontId="0" fillId="7" borderId="58" xfId="0" applyNumberFormat="1" applyFont="1" applyFill="1" applyBorder="1" applyAlignment="1">
      <alignment horizontal="right" vertical="center"/>
    </xf>
    <xf numFmtId="0" fontId="0" fillId="7" borderId="62" xfId="0" applyFont="1" applyFill="1" applyBorder="1" applyAlignment="1">
      <alignment vertical="center"/>
    </xf>
    <xf numFmtId="0" fontId="0" fillId="0" borderId="59" xfId="0" applyFont="1" applyFill="1" applyBorder="1" applyAlignment="1">
      <alignment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30" xfId="0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left" vertical="center" wrapText="1"/>
    </xf>
    <xf numFmtId="2" fontId="21" fillId="0" borderId="37" xfId="0" applyNumberFormat="1" applyFont="1" applyFill="1" applyBorder="1" applyAlignment="1">
      <alignment horizontal="right" vertical="center"/>
    </xf>
    <xf numFmtId="0" fontId="0" fillId="0" borderId="34" xfId="0" applyFont="1" applyFill="1" applyBorder="1" applyAlignment="1">
      <alignment horizontal="center" vertical="center"/>
    </xf>
    <xf numFmtId="2" fontId="0" fillId="0" borderId="34" xfId="0" applyNumberFormat="1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vertical="center"/>
    </xf>
    <xf numFmtId="2" fontId="27" fillId="0" borderId="49" xfId="0" applyNumberFormat="1" applyFont="1" applyFill="1" applyBorder="1" applyAlignment="1">
      <alignment horizontal="right" vertical="center"/>
    </xf>
    <xf numFmtId="2" fontId="0" fillId="0" borderId="52" xfId="0" applyNumberFormat="1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2" fontId="0" fillId="0" borderId="50" xfId="0" applyNumberFormat="1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2" fontId="0" fillId="7" borderId="46" xfId="0" applyNumberFormat="1" applyFont="1" applyFill="1" applyBorder="1" applyAlignment="1">
      <alignment horizontal="center" vertical="center"/>
    </xf>
    <xf numFmtId="2" fontId="0" fillId="7" borderId="66" xfId="0" applyNumberFormat="1" applyFont="1" applyFill="1" applyBorder="1" applyAlignment="1">
      <alignment horizontal="center" vertical="center"/>
    </xf>
    <xf numFmtId="2" fontId="0" fillId="7" borderId="66" xfId="0" applyNumberFormat="1" applyFont="1" applyFill="1" applyBorder="1" applyAlignment="1">
      <alignment horizontal="right" vertical="center"/>
    </xf>
    <xf numFmtId="2" fontId="0" fillId="7" borderId="51" xfId="0" applyNumberFormat="1" applyFont="1" applyFill="1" applyBorder="1" applyAlignment="1">
      <alignment horizontal="center" vertical="center"/>
    </xf>
    <xf numFmtId="2" fontId="0" fillId="7" borderId="50" xfId="0" applyNumberFormat="1" applyFont="1" applyFill="1" applyBorder="1" applyAlignment="1">
      <alignment horizontal="center" vertical="center"/>
    </xf>
    <xf numFmtId="0" fontId="0" fillId="7" borderId="48" xfId="0" applyFont="1" applyFill="1" applyBorder="1" applyAlignment="1">
      <alignment vertical="center"/>
    </xf>
    <xf numFmtId="0" fontId="0" fillId="7" borderId="50" xfId="0" applyFont="1" applyFill="1" applyBorder="1" applyAlignment="1">
      <alignment vertical="center"/>
    </xf>
    <xf numFmtId="4" fontId="0" fillId="7" borderId="48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2" fontId="21" fillId="0" borderId="24" xfId="0" applyNumberFormat="1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 vertical="center"/>
    </xf>
    <xf numFmtId="2" fontId="0" fillId="0" borderId="22" xfId="0" applyNumberFormat="1" applyFont="1" applyFill="1" applyBorder="1" applyAlignment="1">
      <alignment horizontal="center" vertical="center"/>
    </xf>
    <xf numFmtId="2" fontId="0" fillId="0" borderId="22" xfId="0" applyNumberFormat="1" applyFont="1" applyFill="1" applyBorder="1" applyAlignment="1">
      <alignment horizontal="right" vertical="center"/>
    </xf>
    <xf numFmtId="4" fontId="0" fillId="0" borderId="23" xfId="0" applyNumberFormat="1" applyFont="1" applyFill="1" applyBorder="1" applyAlignment="1">
      <alignment horizontal="right" vertical="center"/>
    </xf>
    <xf numFmtId="0" fontId="0" fillId="3" borderId="0" xfId="0" applyFont="1" applyFill="1" applyAlignment="1">
      <alignment vertical="center"/>
    </xf>
    <xf numFmtId="2" fontId="0" fillId="0" borderId="38" xfId="0" applyNumberFormat="1" applyFont="1" applyFill="1" applyBorder="1" applyAlignment="1">
      <alignment horizontal="left" vertical="center"/>
    </xf>
    <xf numFmtId="2" fontId="0" fillId="0" borderId="35" xfId="0" applyNumberFormat="1" applyFont="1" applyFill="1" applyBorder="1" applyAlignment="1">
      <alignment vertical="center"/>
    </xf>
    <xf numFmtId="2" fontId="0" fillId="0" borderId="38" xfId="0" applyNumberFormat="1" applyFont="1" applyFill="1" applyBorder="1" applyAlignment="1">
      <alignment vertical="center"/>
    </xf>
    <xf numFmtId="2" fontId="27" fillId="0" borderId="37" xfId="0" applyNumberFormat="1" applyFont="1" applyFill="1" applyBorder="1" applyAlignment="1">
      <alignment horizontal="right" vertical="center"/>
    </xf>
    <xf numFmtId="0" fontId="0" fillId="0" borderId="34" xfId="0" applyFont="1" applyFill="1" applyBorder="1" applyAlignment="1">
      <alignment vertical="center"/>
    </xf>
    <xf numFmtId="164" fontId="0" fillId="6" borderId="38" xfId="0" applyNumberFormat="1" applyFont="1" applyFill="1" applyBorder="1" applyAlignment="1">
      <alignment horizontal="right" vertical="center"/>
    </xf>
    <xf numFmtId="0" fontId="0" fillId="6" borderId="38" xfId="0" applyFont="1" applyFill="1" applyBorder="1" applyAlignment="1">
      <alignment vertical="center"/>
    </xf>
    <xf numFmtId="4" fontId="0" fillId="6" borderId="35" xfId="0" applyNumberFormat="1" applyFont="1" applyFill="1" applyBorder="1" applyAlignment="1">
      <alignment horizontal="right" vertical="center"/>
    </xf>
    <xf numFmtId="0" fontId="0" fillId="6" borderId="34" xfId="0" applyFont="1" applyFill="1" applyBorder="1" applyAlignment="1">
      <alignment vertical="center"/>
    </xf>
    <xf numFmtId="0" fontId="21" fillId="0" borderId="48" xfId="0" applyFont="1" applyFill="1" applyBorder="1" applyAlignment="1">
      <alignment vertical="center"/>
    </xf>
    <xf numFmtId="0" fontId="27" fillId="0" borderId="49" xfId="0" applyFont="1" applyFill="1" applyBorder="1" applyAlignment="1">
      <alignment vertical="center"/>
    </xf>
    <xf numFmtId="2" fontId="0" fillId="0" borderId="66" xfId="0" applyNumberFormat="1" applyFont="1" applyFill="1" applyBorder="1" applyAlignment="1">
      <alignment vertical="center"/>
    </xf>
    <xf numFmtId="0" fontId="90" fillId="96" borderId="0" xfId="0" applyFont="1" applyFill="1" applyAlignment="1">
      <alignment vertical="center"/>
    </xf>
    <xf numFmtId="2" fontId="0" fillId="4" borderId="0" xfId="0" applyNumberFormat="1" applyFont="1" applyFill="1" applyBorder="1" applyAlignment="1">
      <alignment horizontal="right" vertical="center"/>
    </xf>
    <xf numFmtId="0" fontId="0" fillId="4" borderId="26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left" vertical="center"/>
    </xf>
    <xf numFmtId="0" fontId="27" fillId="4" borderId="25" xfId="0" applyFont="1" applyFill="1" applyBorder="1" applyAlignment="1">
      <alignment horizontal="right" vertical="center"/>
    </xf>
    <xf numFmtId="0" fontId="0" fillId="4" borderId="24" xfId="0" applyFont="1" applyFill="1" applyBorder="1" applyAlignment="1">
      <alignment horizontal="center" vertical="center"/>
    </xf>
    <xf numFmtId="2" fontId="0" fillId="4" borderId="24" xfId="0" applyNumberFormat="1" applyFont="1" applyFill="1" applyBorder="1" applyAlignment="1">
      <alignment horizontal="center" vertical="center"/>
    </xf>
    <xf numFmtId="0" fontId="0" fillId="96" borderId="0" xfId="0" applyFont="1" applyFill="1" applyAlignment="1">
      <alignment vertical="center"/>
    </xf>
    <xf numFmtId="0" fontId="0" fillId="4" borderId="32" xfId="0" applyFont="1" applyFill="1" applyBorder="1" applyAlignment="1">
      <alignment horizontal="left" vertical="center"/>
    </xf>
    <xf numFmtId="0" fontId="0" fillId="4" borderId="41" xfId="0" applyFont="1" applyFill="1" applyBorder="1" applyAlignment="1">
      <alignment horizontal="left" vertical="center"/>
    </xf>
    <xf numFmtId="0" fontId="21" fillId="4" borderId="44" xfId="0" applyFont="1" applyFill="1" applyBorder="1" applyAlignment="1">
      <alignment horizontal="right" vertical="center"/>
    </xf>
    <xf numFmtId="2" fontId="0" fillId="0" borderId="30" xfId="0" applyNumberFormat="1" applyFont="1" applyFill="1" applyBorder="1" applyAlignment="1">
      <alignment horizontal="center" vertical="center"/>
    </xf>
    <xf numFmtId="2" fontId="0" fillId="0" borderId="39" xfId="0" applyNumberFormat="1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vertical="center"/>
    </xf>
    <xf numFmtId="2" fontId="0" fillId="0" borderId="45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2" fontId="0" fillId="0" borderId="42" xfId="0" applyNumberFormat="1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49" fontId="0" fillId="4" borderId="37" xfId="0" applyNumberFormat="1" applyFont="1" applyFill="1" applyBorder="1" applyAlignment="1">
      <alignment horizontal="center" vertical="center"/>
    </xf>
    <xf numFmtId="164" fontId="98" fillId="7" borderId="38" xfId="0" applyNumberFormat="1" applyFont="1" applyFill="1" applyBorder="1" applyAlignment="1">
      <alignment horizontal="right" vertical="center"/>
    </xf>
    <xf numFmtId="0" fontId="98" fillId="7" borderId="38" xfId="0" applyFont="1" applyFill="1" applyBorder="1" applyAlignment="1">
      <alignment vertical="center"/>
    </xf>
    <xf numFmtId="0" fontId="98" fillId="7" borderId="34" xfId="0" applyFont="1" applyFill="1" applyBorder="1" applyAlignment="1">
      <alignment vertical="center"/>
    </xf>
    <xf numFmtId="0" fontId="0" fillId="9" borderId="37" xfId="0" applyFont="1" applyFill="1" applyBorder="1" applyAlignment="1">
      <alignment horizontal="center" vertical="center"/>
    </xf>
    <xf numFmtId="0" fontId="93" fillId="0" borderId="39" xfId="0" applyFont="1" applyFill="1" applyBorder="1" applyAlignment="1">
      <alignment vertical="center"/>
    </xf>
    <xf numFmtId="164" fontId="0" fillId="4" borderId="33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left" vertical="center"/>
    </xf>
    <xf numFmtId="2" fontId="21" fillId="0" borderId="20" xfId="0" applyNumberFormat="1" applyFont="1" applyFill="1" applyBorder="1" applyAlignment="1">
      <alignment horizontal="right" vertical="center"/>
    </xf>
    <xf numFmtId="0" fontId="21" fillId="4" borderId="38" xfId="0" applyFont="1" applyFill="1" applyBorder="1" applyAlignment="1">
      <alignment vertical="center"/>
    </xf>
    <xf numFmtId="0" fontId="21" fillId="4" borderId="34" xfId="0" applyFont="1" applyFill="1" applyBorder="1" applyAlignment="1">
      <alignment vertical="center"/>
    </xf>
    <xf numFmtId="0" fontId="21" fillId="0" borderId="44" xfId="0" applyFont="1" applyFill="1" applyBorder="1" applyAlignment="1">
      <alignment horizontal="right" vertical="center"/>
    </xf>
    <xf numFmtId="164" fontId="0" fillId="4" borderId="45" xfId="0" applyNumberFormat="1" applyFont="1" applyFill="1" applyBorder="1" applyAlignment="1">
      <alignment horizontal="right" vertical="center"/>
    </xf>
    <xf numFmtId="0" fontId="21" fillId="4" borderId="41" xfId="0" applyFont="1" applyFill="1" applyBorder="1" applyAlignment="1">
      <alignment vertical="center"/>
    </xf>
    <xf numFmtId="0" fontId="21" fillId="4" borderId="42" xfId="0" applyFont="1" applyFill="1" applyBorder="1" applyAlignment="1">
      <alignment vertical="center"/>
    </xf>
    <xf numFmtId="0" fontId="0" fillId="4" borderId="59" xfId="0" applyFont="1" applyFill="1" applyBorder="1" applyAlignment="1">
      <alignment horizontal="left" vertical="center"/>
    </xf>
    <xf numFmtId="0" fontId="27" fillId="4" borderId="60" xfId="0" applyFont="1" applyFill="1" applyBorder="1" applyAlignment="1">
      <alignment horizontal="right" vertical="center"/>
    </xf>
    <xf numFmtId="164" fontId="0" fillId="4" borderId="61" xfId="0" applyNumberFormat="1" applyFont="1" applyFill="1" applyBorder="1" applyAlignment="1">
      <alignment horizontal="right" vertical="center"/>
    </xf>
    <xf numFmtId="0" fontId="21" fillId="4" borderId="59" xfId="0" applyFont="1" applyFill="1" applyBorder="1" applyAlignment="1">
      <alignment vertical="center"/>
    </xf>
    <xf numFmtId="0" fontId="21" fillId="4" borderId="6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left" vertical="center"/>
    </xf>
    <xf numFmtId="2" fontId="21" fillId="0" borderId="3" xfId="0" applyNumberFormat="1" applyFont="1" applyFill="1" applyBorder="1" applyAlignment="1">
      <alignment horizontal="right" vertical="center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right" vertical="center"/>
    </xf>
    <xf numFmtId="0" fontId="0" fillId="4" borderId="2" xfId="0" applyFont="1" applyFill="1" applyBorder="1" applyAlignment="1">
      <alignment vertical="center"/>
    </xf>
    <xf numFmtId="4" fontId="0" fillId="0" borderId="2" xfId="0" applyNumberFormat="1" applyFont="1" applyFill="1" applyBorder="1" applyAlignment="1">
      <alignment horizontal="right" vertical="center"/>
    </xf>
    <xf numFmtId="0" fontId="0" fillId="0" borderId="92" xfId="0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vertical="center"/>
    </xf>
    <xf numFmtId="2" fontId="27" fillId="0" borderId="3" xfId="0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center" vertical="center"/>
    </xf>
    <xf numFmtId="2" fontId="0" fillId="0" borderId="18" xfId="0" applyNumberFormat="1" applyFont="1" applyFill="1" applyBorder="1" applyAlignment="1">
      <alignment horizontal="right" vertical="center"/>
    </xf>
    <xf numFmtId="2" fontId="0" fillId="0" borderId="17" xfId="0" applyNumberFormat="1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4" fontId="0" fillId="0" borderId="18" xfId="0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vertical="center"/>
    </xf>
    <xf numFmtId="2" fontId="0" fillId="4" borderId="0" xfId="0" applyNumberFormat="1" applyFont="1" applyFill="1" applyBorder="1" applyAlignment="1">
      <alignment horizontal="left" vertical="center"/>
    </xf>
    <xf numFmtId="2" fontId="21" fillId="4" borderId="20" xfId="0" applyNumberFormat="1" applyFont="1" applyFill="1" applyBorder="1" applyAlignment="1">
      <alignment horizontal="right" vertical="center"/>
    </xf>
    <xf numFmtId="164" fontId="0" fillId="4" borderId="19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0" fontId="0" fillId="4" borderId="92" xfId="0" applyFont="1" applyFill="1" applyBorder="1" applyAlignment="1">
      <alignment horizontal="center" vertical="center"/>
    </xf>
    <xf numFmtId="0" fontId="0" fillId="4" borderId="93" xfId="0" applyFont="1" applyFill="1" applyBorder="1" applyAlignment="1">
      <alignment vertical="center"/>
    </xf>
    <xf numFmtId="2" fontId="98" fillId="0" borderId="3" xfId="0" applyNumberFormat="1" applyFont="1" applyFill="1" applyBorder="1" applyAlignment="1">
      <alignment horizontal="right" vertical="center"/>
    </xf>
    <xf numFmtId="2" fontId="0" fillId="4" borderId="1" xfId="0" applyNumberFormat="1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2" fontId="0" fillId="4" borderId="17" xfId="0" applyNumberFormat="1" applyFont="1" applyFill="1" applyBorder="1" applyAlignment="1">
      <alignment horizontal="center" vertical="center"/>
    </xf>
    <xf numFmtId="0" fontId="0" fillId="4" borderId="93" xfId="0" applyFont="1" applyFill="1" applyBorder="1" applyAlignment="1">
      <alignment horizontal="center" vertical="center"/>
    </xf>
    <xf numFmtId="0" fontId="0" fillId="4" borderId="94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vertical="center"/>
    </xf>
    <xf numFmtId="2" fontId="0" fillId="4" borderId="23" xfId="0" applyNumberFormat="1" applyFont="1" applyFill="1" applyBorder="1" applyAlignment="1">
      <alignment horizontal="left" vertical="center"/>
    </xf>
    <xf numFmtId="2" fontId="0" fillId="4" borderId="24" xfId="0" applyNumberFormat="1" applyFont="1" applyFill="1" applyBorder="1" applyAlignment="1">
      <alignment horizontal="left" vertical="center"/>
    </xf>
    <xf numFmtId="2" fontId="21" fillId="4" borderId="25" xfId="0" applyNumberFormat="1" applyFont="1" applyFill="1" applyBorder="1" applyAlignment="1">
      <alignment horizontal="right" vertical="center"/>
    </xf>
    <xf numFmtId="2" fontId="0" fillId="4" borderId="21" xfId="0" applyNumberFormat="1" applyFont="1" applyFill="1" applyBorder="1" applyAlignment="1">
      <alignment horizontal="center" vertical="center"/>
    </xf>
    <xf numFmtId="164" fontId="0" fillId="4" borderId="26" xfId="0" applyNumberFormat="1" applyFont="1" applyFill="1" applyBorder="1" applyAlignment="1">
      <alignment horizontal="right" vertical="center"/>
    </xf>
    <xf numFmtId="2" fontId="21" fillId="4" borderId="47" xfId="0" applyNumberFormat="1" applyFont="1" applyFill="1" applyBorder="1" applyAlignment="1">
      <alignment horizontal="left" vertical="center"/>
    </xf>
    <xf numFmtId="2" fontId="21" fillId="4" borderId="48" xfId="0" applyNumberFormat="1" applyFont="1" applyFill="1" applyBorder="1" applyAlignment="1">
      <alignment horizontal="left" vertical="center"/>
    </xf>
    <xf numFmtId="2" fontId="21" fillId="4" borderId="49" xfId="0" applyNumberFormat="1" applyFont="1" applyFill="1" applyBorder="1" applyAlignment="1">
      <alignment horizontal="right" vertical="center"/>
    </xf>
    <xf numFmtId="0" fontId="0" fillId="4" borderId="50" xfId="0" applyFont="1" applyFill="1" applyBorder="1" applyAlignment="1">
      <alignment horizontal="center" vertical="center"/>
    </xf>
    <xf numFmtId="2" fontId="0" fillId="0" borderId="47" xfId="0" applyNumberFormat="1" applyFont="1" applyFill="1" applyBorder="1" applyAlignment="1">
      <alignment horizontal="right" vertical="center"/>
    </xf>
    <xf numFmtId="0" fontId="0" fillId="4" borderId="66" xfId="0" applyFont="1" applyFill="1" applyBorder="1" applyAlignment="1">
      <alignment horizontal="center" vertical="center"/>
    </xf>
    <xf numFmtId="164" fontId="0" fillId="4" borderId="52" xfId="0" applyNumberFormat="1" applyFont="1" applyFill="1" applyBorder="1" applyAlignment="1">
      <alignment horizontal="right" vertical="center"/>
    </xf>
    <xf numFmtId="2" fontId="0" fillId="4" borderId="2" xfId="0" applyNumberFormat="1" applyFont="1" applyFill="1" applyBorder="1" applyAlignment="1">
      <alignment horizontal="left" vertical="center"/>
    </xf>
    <xf numFmtId="2" fontId="21" fillId="4" borderId="3" xfId="0" applyNumberFormat="1" applyFont="1" applyFill="1" applyBorder="1" applyAlignment="1">
      <alignment horizontal="right" vertical="center"/>
    </xf>
    <xf numFmtId="2" fontId="0" fillId="4" borderId="2" xfId="0" applyNumberFormat="1" applyFont="1" applyFill="1" applyBorder="1" applyAlignment="1">
      <alignment horizontal="center" vertical="center"/>
    </xf>
    <xf numFmtId="2" fontId="0" fillId="4" borderId="18" xfId="0" applyNumberFormat="1" applyFont="1" applyFill="1" applyBorder="1" applyAlignment="1">
      <alignment horizontal="left" vertical="center"/>
    </xf>
    <xf numFmtId="2" fontId="0" fillId="4" borderId="92" xfId="0" applyNumberFormat="1" applyFont="1" applyFill="1" applyBorder="1" applyAlignment="1">
      <alignment horizontal="center" vertical="center"/>
    </xf>
    <xf numFmtId="2" fontId="0" fillId="0" borderId="93" xfId="0" applyNumberFormat="1" applyFont="1" applyFill="1" applyBorder="1" applyAlignment="1">
      <alignment horizontal="right" vertical="center"/>
    </xf>
    <xf numFmtId="2" fontId="102" fillId="4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2" fontId="0" fillId="0" borderId="18" xfId="0" applyNumberFormat="1" applyFont="1" applyFill="1" applyBorder="1" applyAlignment="1">
      <alignment horizontal="left" vertical="center"/>
    </xf>
    <xf numFmtId="2" fontId="21" fillId="0" borderId="8" xfId="0" applyNumberFormat="1" applyFont="1" applyFill="1" applyBorder="1" applyAlignment="1">
      <alignment horizontal="right" vertical="center"/>
    </xf>
    <xf numFmtId="2" fontId="0" fillId="4" borderId="64" xfId="0" applyNumberFormat="1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164" fontId="0" fillId="4" borderId="64" xfId="0" applyNumberFormat="1" applyFont="1" applyFill="1" applyBorder="1" applyAlignment="1">
      <alignment horizontal="right" vertical="center"/>
    </xf>
    <xf numFmtId="0" fontId="0" fillId="4" borderId="7" xfId="0" applyFont="1" applyFill="1" applyBorder="1" applyAlignment="1">
      <alignment vertical="center"/>
    </xf>
    <xf numFmtId="164" fontId="0" fillId="7" borderId="26" xfId="0" applyNumberFormat="1" applyFont="1" applyFill="1" applyBorder="1" applyAlignment="1">
      <alignment horizontal="right" vertical="center"/>
    </xf>
    <xf numFmtId="0" fontId="0" fillId="4" borderId="38" xfId="0" applyFont="1" applyFill="1" applyBorder="1" applyAlignment="1">
      <alignment horizontal="center" vertical="center"/>
    </xf>
    <xf numFmtId="164" fontId="0" fillId="7" borderId="33" xfId="0" applyNumberFormat="1" applyFont="1" applyFill="1" applyBorder="1" applyAlignment="1">
      <alignment horizontal="right" vertical="center"/>
    </xf>
    <xf numFmtId="0" fontId="0" fillId="4" borderId="53" xfId="0" applyFont="1" applyFill="1" applyBorder="1" applyAlignment="1">
      <alignment horizontal="center" vertical="center"/>
    </xf>
    <xf numFmtId="0" fontId="0" fillId="4" borderId="68" xfId="0" applyFont="1" applyFill="1" applyBorder="1" applyAlignment="1">
      <alignment vertical="center"/>
    </xf>
    <xf numFmtId="0" fontId="0" fillId="4" borderId="54" xfId="0" applyFont="1" applyFill="1" applyBorder="1" applyAlignment="1">
      <alignment horizontal="center" vertical="center"/>
    </xf>
    <xf numFmtId="2" fontId="0" fillId="4" borderId="54" xfId="0" applyNumberFormat="1" applyFont="1" applyFill="1" applyBorder="1" applyAlignment="1">
      <alignment horizontal="center" vertical="center"/>
    </xf>
    <xf numFmtId="0" fontId="0" fillId="4" borderId="68" xfId="0" applyFont="1" applyFill="1" applyBorder="1" applyAlignment="1">
      <alignment horizontal="center" vertical="center"/>
    </xf>
    <xf numFmtId="164" fontId="0" fillId="7" borderId="19" xfId="0" applyNumberFormat="1" applyFont="1" applyFill="1" applyBorder="1" applyAlignment="1">
      <alignment horizontal="right" vertical="center"/>
    </xf>
    <xf numFmtId="0" fontId="0" fillId="7" borderId="0" xfId="0" applyFont="1" applyFill="1" applyBorder="1" applyAlignment="1">
      <alignment vertical="center"/>
    </xf>
    <xf numFmtId="4" fontId="0" fillId="7" borderId="55" xfId="0" applyNumberFormat="1" applyFont="1" applyFill="1" applyBorder="1" applyAlignment="1">
      <alignment horizontal="right" vertical="center"/>
    </xf>
    <xf numFmtId="0" fontId="0" fillId="7" borderId="54" xfId="0" applyFont="1" applyFill="1" applyBorder="1" applyAlignment="1">
      <alignment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vertical="center"/>
    </xf>
    <xf numFmtId="2" fontId="0" fillId="0" borderId="11" xfId="0" applyNumberFormat="1" applyFont="1" applyFill="1" applyBorder="1" applyAlignment="1">
      <alignment horizontal="left" vertical="center"/>
    </xf>
    <xf numFmtId="2" fontId="21" fillId="0" borderId="13" xfId="0" applyNumberFormat="1" applyFont="1" applyFill="1" applyBorder="1" applyAlignment="1">
      <alignment horizontal="right" vertical="center"/>
    </xf>
    <xf numFmtId="0" fontId="0" fillId="4" borderId="15" xfId="0" applyFont="1" applyFill="1" applyBorder="1" applyAlignment="1">
      <alignment horizontal="center" vertical="center"/>
    </xf>
    <xf numFmtId="2" fontId="0" fillId="4" borderId="15" xfId="0" applyNumberFormat="1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164" fontId="0" fillId="4" borderId="14" xfId="0" applyNumberFormat="1" applyFont="1" applyFill="1" applyBorder="1" applyAlignment="1">
      <alignment horizontal="right" vertical="center"/>
    </xf>
    <xf numFmtId="4" fontId="0" fillId="0" borderId="11" xfId="0" applyNumberFormat="1" applyFont="1" applyFill="1" applyBorder="1" applyAlignment="1">
      <alignment horizontal="right" vertical="center"/>
    </xf>
    <xf numFmtId="0" fontId="0" fillId="4" borderId="15" xfId="0" applyFont="1" applyFill="1" applyBorder="1" applyAlignment="1">
      <alignment vertical="center"/>
    </xf>
    <xf numFmtId="2" fontId="0" fillId="4" borderId="22" xfId="0" applyNumberFormat="1" applyFont="1" applyFill="1" applyBorder="1" applyAlignment="1">
      <alignment horizontal="left" vertical="center"/>
    </xf>
    <xf numFmtId="2" fontId="0" fillId="0" borderId="47" xfId="0" applyNumberFormat="1" applyFont="1" applyFill="1" applyBorder="1" applyAlignment="1">
      <alignment horizontal="left" vertical="center"/>
    </xf>
    <xf numFmtId="0" fontId="0" fillId="4" borderId="23" xfId="0" applyFont="1" applyFill="1" applyBorder="1" applyAlignment="1">
      <alignment horizontal="left" vertical="center"/>
    </xf>
    <xf numFmtId="0" fontId="21" fillId="4" borderId="25" xfId="0" applyFont="1" applyFill="1" applyBorder="1" applyAlignment="1">
      <alignment horizontal="right" vertical="center"/>
    </xf>
    <xf numFmtId="0" fontId="0" fillId="4" borderId="59" xfId="0" applyFont="1" applyFill="1" applyBorder="1" applyAlignment="1">
      <alignment horizontal="center" vertical="center"/>
    </xf>
    <xf numFmtId="2" fontId="0" fillId="4" borderId="48" xfId="0" applyNumberFormat="1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vertical="center"/>
    </xf>
    <xf numFmtId="2" fontId="0" fillId="4" borderId="6" xfId="0" applyNumberFormat="1" applyFont="1" applyFill="1" applyBorder="1" applyAlignment="1">
      <alignment horizontal="left" vertical="center"/>
    </xf>
    <xf numFmtId="2" fontId="0" fillId="4" borderId="7" xfId="0" applyNumberFormat="1" applyFont="1" applyFill="1" applyBorder="1" applyAlignment="1">
      <alignment horizontal="left" vertical="center"/>
    </xf>
    <xf numFmtId="2" fontId="21" fillId="4" borderId="8" xfId="0" applyNumberFormat="1" applyFont="1" applyFill="1" applyBorder="1" applyAlignment="1">
      <alignment horizontal="right" vertical="center"/>
    </xf>
    <xf numFmtId="0" fontId="0" fillId="4" borderId="29" xfId="0" applyFont="1" applyFill="1" applyBorder="1" applyAlignment="1">
      <alignment horizontal="center" vertical="center"/>
    </xf>
    <xf numFmtId="2" fontId="0" fillId="4" borderId="29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65" xfId="0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right" vertical="center"/>
    </xf>
    <xf numFmtId="0" fontId="0" fillId="4" borderId="29" xfId="0" applyFont="1" applyFill="1" applyBorder="1" applyAlignment="1">
      <alignment vertical="center"/>
    </xf>
    <xf numFmtId="2" fontId="0" fillId="4" borderId="48" xfId="0" applyNumberFormat="1" applyFont="1" applyFill="1" applyBorder="1" applyAlignment="1">
      <alignment horizontal="left" vertical="center"/>
    </xf>
    <xf numFmtId="2" fontId="0" fillId="0" borderId="6" xfId="0" applyNumberFormat="1" applyFont="1" applyFill="1" applyBorder="1" applyAlignment="1">
      <alignment horizontal="right" vertical="center"/>
    </xf>
    <xf numFmtId="0" fontId="0" fillId="4" borderId="33" xfId="0" applyFont="1" applyFill="1" applyBorder="1" applyAlignment="1">
      <alignment horizontal="center" vertical="center"/>
    </xf>
    <xf numFmtId="2" fontId="27" fillId="4" borderId="37" xfId="0" applyNumberFormat="1" applyFont="1" applyFill="1" applyBorder="1" applyAlignment="1">
      <alignment horizontal="right" vertical="center"/>
    </xf>
    <xf numFmtId="2" fontId="0" fillId="4" borderId="59" xfId="0" applyNumberFormat="1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2" fontId="0" fillId="0" borderId="48" xfId="0" applyNumberFormat="1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164" fontId="0" fillId="6" borderId="52" xfId="0" applyNumberFormat="1" applyFont="1" applyFill="1" applyBorder="1" applyAlignment="1">
      <alignment horizontal="right" vertical="center"/>
    </xf>
    <xf numFmtId="0" fontId="0" fillId="6" borderId="48" xfId="0" applyFont="1" applyFill="1" applyBorder="1" applyAlignment="1">
      <alignment vertical="center"/>
    </xf>
    <xf numFmtId="4" fontId="0" fillId="6" borderId="47" xfId="0" applyNumberFormat="1" applyFont="1" applyFill="1" applyBorder="1" applyAlignment="1">
      <alignment horizontal="right" vertical="center"/>
    </xf>
    <xf numFmtId="0" fontId="0" fillId="6" borderId="50" xfId="0" applyFont="1" applyFill="1" applyBorder="1" applyAlignment="1">
      <alignment vertical="center"/>
    </xf>
    <xf numFmtId="164" fontId="0" fillId="6" borderId="33" xfId="0" applyNumberFormat="1" applyFont="1" applyFill="1" applyBorder="1" applyAlignment="1">
      <alignment horizontal="right" vertical="center"/>
    </xf>
    <xf numFmtId="2" fontId="0" fillId="4" borderId="38" xfId="0" applyNumberFormat="1" applyFont="1" applyFill="1" applyBorder="1" applyAlignment="1">
      <alignment horizontal="center" vertical="center"/>
    </xf>
    <xf numFmtId="0" fontId="0" fillId="4" borderId="52" xfId="0" applyFont="1" applyFill="1" applyBorder="1" applyAlignment="1">
      <alignment horizontal="center" vertical="center"/>
    </xf>
    <xf numFmtId="164" fontId="0" fillId="6" borderId="14" xfId="0" applyNumberFormat="1" applyFont="1" applyFill="1" applyBorder="1" applyAlignment="1">
      <alignment horizontal="right" vertical="center"/>
    </xf>
    <xf numFmtId="0" fontId="0" fillId="6" borderId="12" xfId="0" applyFont="1" applyFill="1" applyBorder="1" applyAlignment="1">
      <alignment vertical="center"/>
    </xf>
    <xf numFmtId="4" fontId="0" fillId="6" borderId="11" xfId="0" applyNumberFormat="1" applyFont="1" applyFill="1" applyBorder="1" applyAlignment="1">
      <alignment horizontal="right" vertical="center"/>
    </xf>
    <xf numFmtId="0" fontId="0" fillId="6" borderId="15" xfId="0" applyFont="1" applyFill="1" applyBorder="1" applyAlignment="1">
      <alignment vertical="center"/>
    </xf>
    <xf numFmtId="164" fontId="0" fillId="4" borderId="2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164" fontId="0" fillId="0" borderId="2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2" fontId="0" fillId="4" borderId="93" xfId="0" applyNumberFormat="1" applyFont="1" applyFill="1" applyBorder="1" applyAlignment="1">
      <alignment horizontal="left" vertical="center"/>
    </xf>
    <xf numFmtId="2" fontId="0" fillId="0" borderId="93" xfId="0" applyNumberFormat="1" applyFont="1" applyFill="1" applyBorder="1" applyAlignment="1">
      <alignment horizontal="left" vertical="center"/>
    </xf>
    <xf numFmtId="0" fontId="98" fillId="4" borderId="0" xfId="0" applyFont="1" applyFill="1" applyAlignment="1">
      <alignment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 vertical="center"/>
    </xf>
    <xf numFmtId="0" fontId="0" fillId="9" borderId="25" xfId="0" applyFont="1" applyFill="1" applyBorder="1" applyAlignment="1">
      <alignment horizontal="center" vertical="center"/>
    </xf>
    <xf numFmtId="0" fontId="0" fillId="4" borderId="45" xfId="0" applyFont="1" applyFill="1" applyBorder="1" applyAlignment="1">
      <alignment horizontal="center" vertical="center"/>
    </xf>
    <xf numFmtId="2" fontId="27" fillId="4" borderId="44" xfId="0" applyNumberFormat="1" applyFont="1" applyFill="1" applyBorder="1" applyAlignment="1">
      <alignment horizontal="right" vertical="center"/>
    </xf>
    <xf numFmtId="0" fontId="0" fillId="4" borderId="41" xfId="0" applyFont="1" applyFill="1" applyBorder="1" applyAlignment="1">
      <alignment horizontal="center" vertical="center"/>
    </xf>
    <xf numFmtId="2" fontId="0" fillId="4" borderId="41" xfId="0" applyNumberFormat="1" applyFont="1" applyFill="1" applyBorder="1" applyAlignment="1">
      <alignment horizontal="center" vertical="center"/>
    </xf>
    <xf numFmtId="2" fontId="0" fillId="4" borderId="32" xfId="0" applyNumberFormat="1" applyFont="1" applyFill="1" applyBorder="1" applyAlignment="1">
      <alignment horizontal="left" vertical="center"/>
    </xf>
    <xf numFmtId="2" fontId="0" fillId="4" borderId="66" xfId="0" applyNumberFormat="1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center" vertical="center"/>
    </xf>
    <xf numFmtId="0" fontId="0" fillId="11" borderId="49" xfId="0" applyFont="1" applyFill="1" applyBorder="1" applyAlignment="1">
      <alignment horizontal="center" vertical="center"/>
    </xf>
    <xf numFmtId="164" fontId="0" fillId="0" borderId="48" xfId="0" applyNumberFormat="1" applyFont="1" applyFill="1" applyBorder="1" applyAlignment="1">
      <alignment horizontal="right" vertical="center"/>
    </xf>
    <xf numFmtId="0" fontId="0" fillId="0" borderId="48" xfId="0" applyFont="1" applyFill="1" applyBorder="1" applyAlignment="1">
      <alignment vertical="center"/>
    </xf>
    <xf numFmtId="0" fontId="0" fillId="0" borderId="50" xfId="0" applyFont="1" applyFill="1" applyBorder="1" applyAlignment="1">
      <alignment vertical="center"/>
    </xf>
    <xf numFmtId="0" fontId="0" fillId="11" borderId="0" xfId="0" applyFont="1" applyFill="1" applyAlignment="1">
      <alignment vertical="center"/>
    </xf>
    <xf numFmtId="2" fontId="0" fillId="0" borderId="41" xfId="0" applyNumberFormat="1" applyFont="1" applyFill="1" applyBorder="1" applyAlignment="1">
      <alignment horizontal="left" vertical="center"/>
    </xf>
    <xf numFmtId="2" fontId="21" fillId="0" borderId="44" xfId="0" applyNumberFormat="1" applyFont="1" applyFill="1" applyBorder="1" applyAlignment="1">
      <alignment horizontal="right" vertical="center"/>
    </xf>
    <xf numFmtId="2" fontId="0" fillId="4" borderId="91" xfId="0" applyNumberFormat="1" applyFont="1" applyFill="1" applyBorder="1" applyAlignment="1">
      <alignment horizontal="left" vertical="center"/>
    </xf>
    <xf numFmtId="2" fontId="21" fillId="0" borderId="58" xfId="0" applyNumberFormat="1" applyFont="1" applyFill="1" applyBorder="1" applyAlignment="1">
      <alignment horizontal="left" vertical="center"/>
    </xf>
    <xf numFmtId="2" fontId="21" fillId="0" borderId="59" xfId="0" applyNumberFormat="1" applyFont="1" applyFill="1" applyBorder="1" applyAlignment="1">
      <alignment horizontal="left" vertical="center"/>
    </xf>
    <xf numFmtId="0" fontId="0" fillId="4" borderId="61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vertical="center" wrapText="1"/>
    </xf>
    <xf numFmtId="0" fontId="0" fillId="9" borderId="48" xfId="0" applyFont="1" applyFill="1" applyBorder="1" applyAlignment="1">
      <alignment horizontal="center" vertical="center"/>
    </xf>
    <xf numFmtId="164" fontId="0" fillId="7" borderId="52" xfId="0" applyNumberFormat="1" applyFont="1" applyFill="1" applyBorder="1" applyAlignment="1">
      <alignment vertical="center"/>
    </xf>
    <xf numFmtId="4" fontId="0" fillId="7" borderId="47" xfId="0" applyNumberFormat="1" applyFont="1" applyFill="1" applyBorder="1" applyAlignment="1">
      <alignment vertical="center"/>
    </xf>
    <xf numFmtId="0" fontId="0" fillId="7" borderId="51" xfId="0" applyFont="1" applyFill="1" applyBorder="1" applyAlignment="1">
      <alignment vertical="center"/>
    </xf>
    <xf numFmtId="0" fontId="90" fillId="4" borderId="0" xfId="0" applyFont="1" applyFill="1" applyBorder="1" applyAlignment="1">
      <alignment vertical="center"/>
    </xf>
    <xf numFmtId="2" fontId="0" fillId="4" borderId="47" xfId="0" applyNumberFormat="1" applyFont="1" applyFill="1" applyBorder="1" applyAlignment="1">
      <alignment horizontal="left" vertical="center"/>
    </xf>
    <xf numFmtId="164" fontId="0" fillId="7" borderId="2" xfId="0" applyNumberFormat="1" applyFont="1" applyFill="1" applyBorder="1" applyAlignment="1">
      <alignment horizontal="right" vertical="center"/>
    </xf>
    <xf numFmtId="0" fontId="0" fillId="7" borderId="2" xfId="0" applyFont="1" applyFill="1" applyBorder="1" applyAlignment="1">
      <alignment vertical="center"/>
    </xf>
    <xf numFmtId="4" fontId="0" fillId="7" borderId="18" xfId="0" applyNumberFormat="1" applyFont="1" applyFill="1" applyBorder="1" applyAlignment="1">
      <alignment horizontal="right" vertical="center"/>
    </xf>
    <xf numFmtId="0" fontId="0" fillId="7" borderId="17" xfId="0" applyFont="1" applyFill="1" applyBorder="1" applyAlignment="1">
      <alignment vertical="center"/>
    </xf>
    <xf numFmtId="2" fontId="27" fillId="4" borderId="25" xfId="0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vertical="center" wrapText="1"/>
    </xf>
    <xf numFmtId="0" fontId="0" fillId="0" borderId="38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7" borderId="36" xfId="0" applyFont="1" applyFill="1" applyBorder="1" applyAlignment="1">
      <alignment vertical="center"/>
    </xf>
    <xf numFmtId="164" fontId="0" fillId="6" borderId="48" xfId="0" applyNumberFormat="1" applyFont="1" applyFill="1" applyBorder="1" applyAlignment="1">
      <alignment horizontal="right" vertical="center"/>
    </xf>
    <xf numFmtId="0" fontId="0" fillId="4" borderId="23" xfId="0" applyFont="1" applyFill="1" applyBorder="1" applyAlignment="1">
      <alignment vertical="center"/>
    </xf>
    <xf numFmtId="0" fontId="0" fillId="4" borderId="32" xfId="0" applyFont="1" applyFill="1" applyBorder="1" applyAlignment="1">
      <alignment vertical="center"/>
    </xf>
    <xf numFmtId="0" fontId="0" fillId="4" borderId="47" xfId="0" applyFont="1" applyFill="1" applyBorder="1" applyAlignment="1">
      <alignment vertical="center"/>
    </xf>
    <xf numFmtId="0" fontId="0" fillId="4" borderId="18" xfId="0" applyFont="1" applyFill="1" applyBorder="1" applyAlignment="1">
      <alignment vertical="center"/>
    </xf>
    <xf numFmtId="2" fontId="27" fillId="4" borderId="3" xfId="0" applyNumberFormat="1" applyFont="1" applyFill="1" applyBorder="1" applyAlignment="1">
      <alignment horizontal="right" vertical="center"/>
    </xf>
    <xf numFmtId="164" fontId="0" fillId="7" borderId="1" xfId="0" applyNumberFormat="1" applyFont="1" applyFill="1" applyBorder="1" applyAlignment="1">
      <alignment horizontal="right" vertical="center"/>
    </xf>
    <xf numFmtId="0" fontId="0" fillId="7" borderId="94" xfId="0" applyFont="1" applyFill="1" applyBorder="1" applyAlignment="1">
      <alignment vertical="center"/>
    </xf>
    <xf numFmtId="164" fontId="0" fillId="0" borderId="52" xfId="0" applyNumberFormat="1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vertical="center"/>
    </xf>
    <xf numFmtId="2" fontId="28" fillId="0" borderId="6" xfId="0" applyNumberFormat="1" applyFont="1" applyFill="1" applyBorder="1" applyAlignment="1">
      <alignment horizontal="left" vertical="center"/>
    </xf>
    <xf numFmtId="2" fontId="28" fillId="0" borderId="7" xfId="0" applyNumberFormat="1" applyFont="1" applyFill="1" applyBorder="1" applyAlignment="1">
      <alignment horizontal="left" vertical="center"/>
    </xf>
    <xf numFmtId="2" fontId="29" fillId="0" borderId="8" xfId="0" applyNumberFormat="1" applyFont="1" applyFill="1" applyBorder="1" applyAlignment="1">
      <alignment horizontal="right" vertical="center"/>
    </xf>
    <xf numFmtId="2" fontId="28" fillId="0" borderId="64" xfId="0" applyNumberFormat="1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2" fontId="28" fillId="0" borderId="6" xfId="0" applyNumberFormat="1" applyFont="1" applyFill="1" applyBorder="1" applyAlignment="1">
      <alignment horizontal="right" vertical="center"/>
    </xf>
    <xf numFmtId="2" fontId="28" fillId="0" borderId="7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85" fillId="87" borderId="8" xfId="0" applyFont="1" applyFill="1" applyBorder="1" applyAlignment="1">
      <alignment horizontal="center" vertical="center"/>
    </xf>
    <xf numFmtId="2" fontId="0" fillId="7" borderId="33" xfId="0" applyNumberFormat="1" applyFont="1" applyFill="1" applyBorder="1" applyAlignment="1">
      <alignment horizontal="center" vertical="center"/>
    </xf>
    <xf numFmtId="0" fontId="0" fillId="7" borderId="34" xfId="0" applyFont="1" applyFill="1" applyBorder="1" applyAlignment="1">
      <alignment horizontal="center" vertical="center"/>
    </xf>
    <xf numFmtId="2" fontId="0" fillId="7" borderId="35" xfId="0" applyNumberFormat="1" applyFont="1" applyFill="1" applyBorder="1" applyAlignment="1">
      <alignment horizontal="right" vertical="center"/>
    </xf>
    <xf numFmtId="0" fontId="0" fillId="7" borderId="39" xfId="0" applyFont="1" applyFill="1" applyBorder="1" applyAlignment="1">
      <alignment horizontal="center" vertical="center"/>
    </xf>
    <xf numFmtId="0" fontId="0" fillId="74" borderId="3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7" borderId="15" xfId="0" applyFont="1" applyFill="1" applyBorder="1" applyAlignment="1">
      <alignment horizontal="center" vertical="center"/>
    </xf>
    <xf numFmtId="2" fontId="0" fillId="7" borderId="11" xfId="0" applyNumberFormat="1" applyFont="1" applyFill="1" applyBorder="1" applyAlignment="1">
      <alignment horizontal="right" vertical="center"/>
    </xf>
    <xf numFmtId="0" fontId="0" fillId="7" borderId="66" xfId="0" applyFont="1" applyFill="1" applyBorder="1" applyAlignment="1">
      <alignment horizontal="center" vertical="center"/>
    </xf>
    <xf numFmtId="0" fontId="0" fillId="74" borderId="13" xfId="0" applyFont="1" applyFill="1" applyBorder="1" applyAlignment="1">
      <alignment horizontal="center" vertical="center"/>
    </xf>
    <xf numFmtId="164" fontId="0" fillId="6" borderId="2" xfId="0" applyNumberFormat="1" applyFont="1" applyFill="1" applyBorder="1" applyAlignment="1">
      <alignment horizontal="right" vertical="center"/>
    </xf>
    <xf numFmtId="0" fontId="0" fillId="6" borderId="2" xfId="0" applyFont="1" applyFill="1" applyBorder="1" applyAlignment="1">
      <alignment vertical="center"/>
    </xf>
    <xf numFmtId="4" fontId="0" fillId="6" borderId="18" xfId="0" applyNumberFormat="1" applyFont="1" applyFill="1" applyBorder="1" applyAlignment="1">
      <alignment horizontal="right" vertical="center"/>
    </xf>
    <xf numFmtId="0" fontId="0" fillId="6" borderId="17" xfId="0" applyFont="1" applyFill="1" applyBorder="1" applyAlignment="1">
      <alignment vertical="center"/>
    </xf>
    <xf numFmtId="2" fontId="0" fillId="0" borderId="24" xfId="0" applyNumberFormat="1" applyFont="1" applyFill="1" applyBorder="1" applyAlignment="1">
      <alignment horizontal="left" vertical="center" wrapText="1"/>
    </xf>
    <xf numFmtId="0" fontId="0" fillId="7" borderId="38" xfId="0" applyFont="1" applyFill="1" applyBorder="1" applyAlignment="1">
      <alignment horizontal="center" vertical="center"/>
    </xf>
    <xf numFmtId="4" fontId="0" fillId="7" borderId="35" xfId="0" applyNumberFormat="1" applyFont="1" applyFill="1" applyBorder="1" applyAlignment="1">
      <alignment horizontal="center" vertical="center"/>
    </xf>
    <xf numFmtId="2" fontId="0" fillId="0" borderId="66" xfId="0" applyNumberFormat="1" applyFont="1" applyFill="1" applyBorder="1" applyAlignment="1">
      <alignment horizontal="left" vertical="center"/>
    </xf>
    <xf numFmtId="2" fontId="0" fillId="0" borderId="11" xfId="0" applyNumberFormat="1" applyFont="1" applyFill="1" applyBorder="1" applyAlignment="1">
      <alignment horizontal="right" vertical="center"/>
    </xf>
    <xf numFmtId="2" fontId="0" fillId="0" borderId="15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2" fontId="0" fillId="0" borderId="41" xfId="0" applyNumberFormat="1" applyFont="1" applyFill="1" applyBorder="1" applyAlignment="1">
      <alignment horizontal="center" vertical="center"/>
    </xf>
    <xf numFmtId="164" fontId="0" fillId="6" borderId="24" xfId="0" applyNumberFormat="1" applyFont="1" applyFill="1" applyBorder="1" applyAlignment="1">
      <alignment horizontal="right" vertical="center"/>
    </xf>
    <xf numFmtId="0" fontId="0" fillId="6" borderId="24" xfId="0" applyFont="1" applyFill="1" applyBorder="1" applyAlignment="1">
      <alignment vertical="center"/>
    </xf>
    <xf numFmtId="4" fontId="0" fillId="6" borderId="23" xfId="0" applyNumberFormat="1" applyFont="1" applyFill="1" applyBorder="1" applyAlignment="1">
      <alignment horizontal="right" vertical="center"/>
    </xf>
    <xf numFmtId="0" fontId="0" fillId="6" borderId="27" xfId="0" applyFont="1" applyFill="1" applyBorder="1" applyAlignment="1">
      <alignment vertical="center"/>
    </xf>
    <xf numFmtId="2" fontId="0" fillId="4" borderId="39" xfId="0" applyNumberFormat="1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left" vertical="center" wrapText="1"/>
    </xf>
    <xf numFmtId="164" fontId="0" fillId="6" borderId="12" xfId="0" applyNumberFormat="1" applyFont="1" applyFill="1" applyBorder="1" applyAlignment="1">
      <alignment horizontal="right" vertical="center"/>
    </xf>
    <xf numFmtId="2" fontId="0" fillId="0" borderId="22" xfId="0" applyNumberFormat="1" applyFont="1" applyFill="1" applyBorder="1" applyAlignment="1">
      <alignment horizontal="left" vertical="center"/>
    </xf>
    <xf numFmtId="164" fontId="0" fillId="4" borderId="7" xfId="0" applyNumberFormat="1" applyFont="1" applyFill="1" applyBorder="1" applyAlignment="1">
      <alignment horizontal="right" vertical="center"/>
    </xf>
    <xf numFmtId="2" fontId="0" fillId="7" borderId="52" xfId="0" applyNumberFormat="1" applyFont="1" applyFill="1" applyBorder="1" applyAlignment="1">
      <alignment horizontal="center" vertical="center"/>
    </xf>
    <xf numFmtId="0" fontId="0" fillId="7" borderId="48" xfId="0" applyFont="1" applyFill="1" applyBorder="1" applyAlignment="1">
      <alignment horizontal="center" vertical="center"/>
    </xf>
    <xf numFmtId="2" fontId="0" fillId="7" borderId="47" xfId="0" applyNumberFormat="1" applyFont="1" applyFill="1" applyBorder="1" applyAlignment="1">
      <alignment horizontal="right" vertical="center"/>
    </xf>
    <xf numFmtId="0" fontId="0" fillId="74" borderId="49" xfId="0" applyFont="1" applyFill="1" applyBorder="1" applyAlignment="1">
      <alignment horizontal="center" vertical="center"/>
    </xf>
    <xf numFmtId="2" fontId="0" fillId="4" borderId="46" xfId="0" applyNumberFormat="1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vertical="center" wrapText="1"/>
    </xf>
    <xf numFmtId="164" fontId="98" fillId="7" borderId="24" xfId="0" applyNumberFormat="1" applyFont="1" applyFill="1" applyBorder="1" applyAlignment="1">
      <alignment horizontal="right" vertical="center"/>
    </xf>
    <xf numFmtId="0" fontId="98" fillId="7" borderId="24" xfId="0" applyFont="1" applyFill="1" applyBorder="1" applyAlignment="1">
      <alignment vertical="center"/>
    </xf>
    <xf numFmtId="4" fontId="98" fillId="7" borderId="23" xfId="0" applyNumberFormat="1" applyFont="1" applyFill="1" applyBorder="1" applyAlignment="1">
      <alignment horizontal="right" vertical="center"/>
    </xf>
    <xf numFmtId="0" fontId="98" fillId="7" borderId="27" xfId="0" applyFont="1" applyFill="1" applyBorder="1" applyAlignment="1">
      <alignment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9" borderId="44" xfId="0" applyFont="1" applyFill="1" applyBorder="1" applyAlignment="1">
      <alignment horizontal="center" vertical="center"/>
    </xf>
    <xf numFmtId="2" fontId="21" fillId="0" borderId="41" xfId="0" applyNumberFormat="1" applyFont="1" applyFill="1" applyBorder="1" applyAlignment="1">
      <alignment horizontal="left" vertical="center"/>
    </xf>
    <xf numFmtId="2" fontId="21" fillId="0" borderId="38" xfId="0" applyNumberFormat="1" applyFont="1" applyFill="1" applyBorder="1" applyAlignment="1">
      <alignment horizontal="left" vertical="center"/>
    </xf>
    <xf numFmtId="0" fontId="98" fillId="97" borderId="37" xfId="0" applyFont="1" applyFill="1" applyBorder="1" applyAlignment="1">
      <alignment horizontal="center" vertical="center"/>
    </xf>
    <xf numFmtId="0" fontId="98" fillId="97" borderId="0" xfId="0" applyFont="1" applyFill="1" applyAlignment="1">
      <alignment vertical="center"/>
    </xf>
    <xf numFmtId="2" fontId="21" fillId="0" borderId="35" xfId="0" applyNumberFormat="1" applyFont="1" applyFill="1" applyBorder="1" applyAlignment="1">
      <alignment horizontal="left" vertical="center"/>
    </xf>
    <xf numFmtId="2" fontId="21" fillId="0" borderId="38" xfId="0" applyNumberFormat="1" applyFont="1" applyFill="1" applyBorder="1" applyAlignment="1">
      <alignment horizontal="left" vertical="center" wrapText="1"/>
    </xf>
    <xf numFmtId="0" fontId="93" fillId="0" borderId="91" xfId="0" applyFont="1" applyFill="1" applyBorder="1" applyAlignment="1">
      <alignment vertical="center"/>
    </xf>
    <xf numFmtId="0" fontId="98" fillId="97" borderId="60" xfId="0" applyFont="1" applyFill="1" applyBorder="1" applyAlignment="1">
      <alignment horizontal="center" vertical="center"/>
    </xf>
    <xf numFmtId="2" fontId="27" fillId="4" borderId="49" xfId="0" applyNumberFormat="1" applyFont="1" applyFill="1" applyBorder="1" applyAlignment="1">
      <alignment horizontal="right" vertical="center"/>
    </xf>
    <xf numFmtId="0" fontId="0" fillId="4" borderId="47" xfId="0" applyFont="1" applyFill="1" applyBorder="1" applyAlignment="1">
      <alignment horizontal="center" vertical="center"/>
    </xf>
    <xf numFmtId="2" fontId="21" fillId="0" borderId="2" xfId="0" applyNumberFormat="1" applyFont="1" applyFill="1" applyBorder="1" applyAlignment="1">
      <alignment horizontal="left" vertical="center"/>
    </xf>
    <xf numFmtId="164" fontId="0" fillId="4" borderId="18" xfId="0" applyNumberFormat="1" applyFont="1" applyFill="1" applyBorder="1" applyAlignment="1">
      <alignment horizontal="right" vertical="center"/>
    </xf>
    <xf numFmtId="164" fontId="0" fillId="0" borderId="24" xfId="0" applyNumberFormat="1" applyFont="1" applyFill="1" applyBorder="1" applyAlignment="1">
      <alignment horizontal="right" vertical="center"/>
    </xf>
    <xf numFmtId="0" fontId="0" fillId="0" borderId="24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2" fontId="0" fillId="0" borderId="46" xfId="0" applyNumberFormat="1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2" fontId="28" fillId="0" borderId="0" xfId="0" applyNumberFormat="1" applyFont="1" applyFill="1" applyBorder="1" applyAlignment="1">
      <alignment horizontal="left" vertical="center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right"/>
    </xf>
    <xf numFmtId="0" fontId="28" fillId="0" borderId="92" xfId="0" applyFont="1" applyFill="1" applyBorder="1" applyAlignment="1">
      <alignment horizontal="center" vertical="center"/>
    </xf>
    <xf numFmtId="2" fontId="28" fillId="0" borderId="18" xfId="0" applyNumberFormat="1" applyFont="1" applyFill="1" applyBorder="1" applyAlignment="1">
      <alignment horizontal="left" vertical="center"/>
    </xf>
    <xf numFmtId="2" fontId="28" fillId="0" borderId="2" xfId="0" applyNumberFormat="1" applyFont="1" applyFill="1" applyBorder="1" applyAlignment="1">
      <alignment horizontal="left" vertical="center"/>
    </xf>
    <xf numFmtId="2" fontId="29" fillId="0" borderId="3" xfId="0" applyNumberFormat="1" applyFont="1" applyFill="1" applyBorder="1" applyAlignment="1">
      <alignment horizontal="right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93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164" fontId="28" fillId="0" borderId="2" xfId="0" applyNumberFormat="1" applyFont="1" applyFill="1" applyBorder="1" applyAlignment="1">
      <alignment horizontal="right" vertical="center"/>
    </xf>
    <xf numFmtId="4" fontId="28" fillId="0" borderId="18" xfId="0" applyNumberFormat="1" applyFont="1" applyFill="1" applyBorder="1" applyAlignment="1">
      <alignment horizontal="right" vertical="center"/>
    </xf>
    <xf numFmtId="0" fontId="28" fillId="0" borderId="17" xfId="0" applyFont="1" applyFill="1" applyBorder="1" applyAlignment="1">
      <alignment vertical="center"/>
    </xf>
    <xf numFmtId="2" fontId="0" fillId="0" borderId="55" xfId="0" applyNumberFormat="1" applyFont="1" applyFill="1" applyBorder="1" applyAlignment="1">
      <alignment horizontal="left" vertical="center"/>
    </xf>
    <xf numFmtId="4" fontId="0" fillId="0" borderId="55" xfId="0" applyNumberFormat="1" applyFont="1" applyFill="1" applyBorder="1" applyAlignment="1">
      <alignment horizontal="right" vertical="center"/>
    </xf>
    <xf numFmtId="0" fontId="0" fillId="4" borderId="54" xfId="0" applyFont="1" applyFill="1" applyBorder="1" applyAlignment="1">
      <alignment vertical="center"/>
    </xf>
    <xf numFmtId="0" fontId="93" fillId="4" borderId="66" xfId="0" applyFont="1" applyFill="1" applyBorder="1" applyAlignment="1">
      <alignment vertical="center"/>
    </xf>
    <xf numFmtId="164" fontId="0" fillId="7" borderId="7" xfId="0" applyNumberFormat="1" applyFont="1" applyFill="1" applyBorder="1" applyAlignment="1">
      <alignment horizontal="right" vertical="center"/>
    </xf>
    <xf numFmtId="0" fontId="0" fillId="7" borderId="29" xfId="0" applyFont="1" applyFill="1" applyBorder="1" applyAlignment="1">
      <alignment vertical="center"/>
    </xf>
    <xf numFmtId="4" fontId="0" fillId="7" borderId="6" xfId="0" applyNumberFormat="1" applyFont="1" applyFill="1" applyBorder="1" applyAlignment="1">
      <alignment horizontal="right" vertical="center"/>
    </xf>
    <xf numFmtId="0" fontId="0" fillId="4" borderId="58" xfId="0" applyFont="1" applyFill="1" applyBorder="1" applyAlignment="1">
      <alignment vertical="center"/>
    </xf>
    <xf numFmtId="2" fontId="27" fillId="4" borderId="60" xfId="0" applyNumberFormat="1" applyFont="1" applyFill="1" applyBorder="1" applyAlignment="1">
      <alignment horizontal="right" vertical="center"/>
    </xf>
    <xf numFmtId="0" fontId="0" fillId="9" borderId="12" xfId="0" applyFont="1" applyFill="1" applyBorder="1" applyAlignment="1">
      <alignment horizontal="center" vertical="center"/>
    </xf>
    <xf numFmtId="2" fontId="21" fillId="0" borderId="18" xfId="0" applyNumberFormat="1" applyFont="1" applyFill="1" applyBorder="1" applyAlignment="1">
      <alignment horizontal="left" vertical="center"/>
    </xf>
    <xf numFmtId="0" fontId="0" fillId="9" borderId="3" xfId="0" applyFont="1" applyFill="1" applyBorder="1" applyAlignment="1">
      <alignment horizontal="center" vertical="center"/>
    </xf>
    <xf numFmtId="0" fontId="0" fillId="4" borderId="93" xfId="0" applyFont="1" applyFill="1" applyBorder="1" applyAlignment="1">
      <alignment horizontal="left" vertical="center"/>
    </xf>
    <xf numFmtId="164" fontId="0" fillId="0" borderId="41" xfId="0" applyNumberFormat="1" applyFont="1" applyFill="1" applyBorder="1" applyAlignment="1">
      <alignment horizontal="right" vertical="center"/>
    </xf>
    <xf numFmtId="0" fontId="0" fillId="0" borderId="42" xfId="0" applyFont="1" applyFill="1" applyBorder="1" applyAlignment="1">
      <alignment vertical="center"/>
    </xf>
    <xf numFmtId="0" fontId="102" fillId="0" borderId="11" xfId="0" applyFont="1" applyFill="1" applyBorder="1" applyAlignment="1">
      <alignment vertical="center"/>
    </xf>
    <xf numFmtId="164" fontId="0" fillId="0" borderId="59" xfId="0" applyNumberFormat="1" applyFont="1" applyFill="1" applyBorder="1" applyAlignment="1">
      <alignment horizontal="right" vertical="center"/>
    </xf>
    <xf numFmtId="0" fontId="0" fillId="0" borderId="62" xfId="0" applyFont="1" applyFill="1" applyBorder="1" applyAlignment="1">
      <alignment vertical="center"/>
    </xf>
    <xf numFmtId="0" fontId="0" fillId="0" borderId="54" xfId="0" applyFont="1" applyFill="1" applyBorder="1" applyAlignment="1">
      <alignment horizontal="center" vertical="center"/>
    </xf>
    <xf numFmtId="2" fontId="0" fillId="0" borderId="55" xfId="0" applyNumberFormat="1" applyFont="1" applyFill="1" applyBorder="1" applyAlignment="1">
      <alignment horizontal="right" vertical="center"/>
    </xf>
    <xf numFmtId="2" fontId="0" fillId="0" borderId="54" xfId="0" applyNumberFormat="1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vertical="center"/>
    </xf>
    <xf numFmtId="2" fontId="21" fillId="0" borderId="37" xfId="0" applyNumberFormat="1" applyFont="1" applyFill="1" applyBorder="1" applyAlignment="1">
      <alignment horizontal="right" vertical="center" wrapText="1"/>
    </xf>
    <xf numFmtId="2" fontId="21" fillId="0" borderId="49" xfId="0" applyNumberFormat="1" applyFont="1" applyFill="1" applyBorder="1" applyAlignment="1">
      <alignment horizontal="right" vertical="center" wrapText="1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2" fontId="0" fillId="3" borderId="0" xfId="0" applyNumberFormat="1" applyFont="1" applyFill="1" applyBorder="1" applyAlignment="1">
      <alignment horizontal="left" vertical="center"/>
    </xf>
    <xf numFmtId="2" fontId="21" fillId="3" borderId="0" xfId="0" applyNumberFormat="1" applyFont="1" applyFill="1" applyBorder="1" applyAlignment="1">
      <alignment horizontal="right" vertical="center"/>
    </xf>
    <xf numFmtId="2" fontId="0" fillId="3" borderId="0" xfId="0" applyNumberFormat="1" applyFont="1" applyFill="1" applyBorder="1" applyAlignment="1">
      <alignment horizontal="center" vertical="center"/>
    </xf>
    <xf numFmtId="2" fontId="0" fillId="3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164" fontId="0" fillId="3" borderId="0" xfId="0" applyNumberFormat="1" applyFont="1" applyFill="1" applyBorder="1" applyAlignment="1">
      <alignment horizontal="right" vertical="center"/>
    </xf>
    <xf numFmtId="4" fontId="0" fillId="3" borderId="0" xfId="0" applyNumberFormat="1" applyFont="1" applyFill="1" applyBorder="1" applyAlignment="1">
      <alignment horizontal="right" vertical="center"/>
    </xf>
    <xf numFmtId="0" fontId="105" fillId="3" borderId="0" xfId="0" applyFont="1" applyFill="1" applyAlignment="1">
      <alignment horizontal="center" vertical="center"/>
    </xf>
    <xf numFmtId="2" fontId="102" fillId="0" borderId="0" xfId="0" applyNumberFormat="1" applyFont="1" applyFill="1" applyBorder="1" applyAlignment="1">
      <alignment horizontal="center" vertical="center"/>
    </xf>
    <xf numFmtId="2" fontId="103" fillId="3" borderId="0" xfId="0" applyNumberFormat="1" applyFont="1" applyFill="1" applyBorder="1" applyAlignment="1">
      <alignment horizontal="right" vertical="center"/>
    </xf>
    <xf numFmtId="164" fontId="0" fillId="3" borderId="0" xfId="0" applyNumberFormat="1" applyFont="1" applyFill="1" applyAlignment="1">
      <alignment horizontal="right" vertical="center"/>
    </xf>
    <xf numFmtId="4" fontId="0" fillId="3" borderId="0" xfId="0" applyNumberFormat="1" applyFont="1" applyFill="1" applyAlignment="1">
      <alignment horizontal="right" vertical="center"/>
    </xf>
    <xf numFmtId="0" fontId="0" fillId="0" borderId="0" xfId="0" applyFont="1" applyAlignment="1">
      <alignment horizontal="center"/>
    </xf>
    <xf numFmtId="0" fontId="0" fillId="3" borderId="0" xfId="0" applyFont="1" applyFill="1"/>
    <xf numFmtId="4" fontId="0" fillId="3" borderId="0" xfId="0" applyNumberFormat="1" applyFont="1" applyFill="1"/>
    <xf numFmtId="0" fontId="92" fillId="4" borderId="16" xfId="0" applyFont="1" applyFill="1" applyBorder="1" applyAlignment="1">
      <alignment horizontal="center" vertical="center" wrapText="1" shrinkToFit="1"/>
    </xf>
    <xf numFmtId="0" fontId="21" fillId="0" borderId="0" xfId="0" applyFont="1" applyFill="1"/>
    <xf numFmtId="3" fontId="107" fillId="2" borderId="2" xfId="0" applyNumberFormat="1" applyFont="1" applyFill="1" applyBorder="1" applyAlignment="1">
      <alignment horizontal="center" vertical="center"/>
    </xf>
    <xf numFmtId="3" fontId="21" fillId="4" borderId="28" xfId="0" applyNumberFormat="1" applyFont="1" applyFill="1" applyBorder="1" applyAlignment="1">
      <alignment horizontal="center" vertical="center"/>
    </xf>
    <xf numFmtId="3" fontId="21" fillId="4" borderId="63" xfId="0" applyNumberFormat="1" applyFont="1" applyFill="1" applyBorder="1" applyAlignment="1">
      <alignment horizontal="center" vertical="center"/>
    </xf>
    <xf numFmtId="3" fontId="21" fillId="4" borderId="51" xfId="0" applyNumberFormat="1" applyFont="1" applyFill="1" applyBorder="1" applyAlignment="1">
      <alignment horizontal="center" vertical="center"/>
    </xf>
    <xf numFmtId="3" fontId="21" fillId="4" borderId="20" xfId="0" applyNumberFormat="1" applyFont="1" applyFill="1" applyBorder="1" applyAlignment="1">
      <alignment horizontal="center" vertical="center"/>
    </xf>
    <xf numFmtId="3" fontId="21" fillId="4" borderId="43" xfId="0" applyNumberFormat="1" applyFont="1" applyFill="1" applyBorder="1" applyAlignment="1">
      <alignment horizontal="center" vertical="center"/>
    </xf>
    <xf numFmtId="3" fontId="21" fillId="0" borderId="63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43" xfId="0" applyNumberFormat="1" applyFont="1" applyFill="1" applyBorder="1" applyAlignment="1">
      <alignment horizontal="center" vertical="center"/>
    </xf>
    <xf numFmtId="3" fontId="21" fillId="0" borderId="3" xfId="0" applyNumberFormat="1" applyFont="1" applyFill="1" applyBorder="1" applyAlignment="1">
      <alignment horizontal="center" vertical="center"/>
    </xf>
    <xf numFmtId="3" fontId="21" fillId="0" borderId="94" xfId="0" applyNumberFormat="1" applyFont="1" applyFill="1" applyBorder="1" applyAlignment="1">
      <alignment horizontal="center" vertical="center"/>
    </xf>
    <xf numFmtId="3" fontId="21" fillId="4" borderId="94" xfId="0" applyNumberFormat="1" applyFont="1" applyFill="1" applyBorder="1" applyAlignment="1">
      <alignment horizontal="center" vertical="center"/>
    </xf>
    <xf numFmtId="3" fontId="21" fillId="4" borderId="3" xfId="0" applyNumberFormat="1" applyFont="1" applyFill="1" applyBorder="1" applyAlignment="1">
      <alignment horizontal="center" vertical="center"/>
    </xf>
    <xf numFmtId="3" fontId="21" fillId="4" borderId="56" xfId="0" applyNumberFormat="1" applyFont="1" applyFill="1" applyBorder="1" applyAlignment="1">
      <alignment horizontal="center" vertical="center"/>
    </xf>
    <xf numFmtId="3" fontId="21" fillId="4" borderId="16" xfId="0" applyNumberFormat="1" applyFont="1" applyFill="1" applyBorder="1" applyAlignment="1">
      <alignment horizontal="center" vertical="center"/>
    </xf>
    <xf numFmtId="3" fontId="21" fillId="4" borderId="65" xfId="0" applyNumberFormat="1" applyFont="1" applyFill="1" applyBorder="1" applyAlignment="1">
      <alignment horizontal="center" vertical="center"/>
    </xf>
    <xf numFmtId="3" fontId="21" fillId="4" borderId="49" xfId="0" applyNumberFormat="1" applyFont="1" applyFill="1" applyBorder="1" applyAlignment="1">
      <alignment horizontal="center" vertical="center"/>
    </xf>
    <xf numFmtId="3" fontId="21" fillId="4" borderId="60" xfId="0" applyNumberFormat="1" applyFont="1" applyFill="1" applyBorder="1" applyAlignment="1">
      <alignment horizontal="center" vertical="center"/>
    </xf>
    <xf numFmtId="3" fontId="21" fillId="0" borderId="25" xfId="0" applyNumberFormat="1" applyFont="1" applyFill="1" applyBorder="1" applyAlignment="1">
      <alignment horizontal="center" vertical="center"/>
    </xf>
    <xf numFmtId="3" fontId="21" fillId="4" borderId="44" xfId="0" applyNumberFormat="1" applyFont="1" applyFill="1" applyBorder="1" applyAlignment="1">
      <alignment horizontal="center" vertical="center"/>
    </xf>
    <xf numFmtId="3" fontId="29" fillId="0" borderId="65" xfId="0" applyNumberFormat="1" applyFont="1" applyFill="1" applyBorder="1" applyAlignment="1">
      <alignment horizontal="center" vertical="center"/>
    </xf>
    <xf numFmtId="3" fontId="21" fillId="7" borderId="16" xfId="0" applyNumberFormat="1" applyFont="1" applyFill="1" applyBorder="1" applyAlignment="1">
      <alignment horizontal="center" vertical="center"/>
    </xf>
    <xf numFmtId="3" fontId="27" fillId="0" borderId="25" xfId="0" applyNumberFormat="1" applyFont="1" applyFill="1" applyBorder="1" applyAlignment="1">
      <alignment horizontal="center" vertical="center"/>
    </xf>
    <xf numFmtId="3" fontId="21" fillId="0" borderId="16" xfId="0" applyNumberFormat="1" applyFont="1" applyFill="1" applyBorder="1" applyAlignment="1">
      <alignment horizontal="center" vertical="center"/>
    </xf>
    <xf numFmtId="3" fontId="21" fillId="4" borderId="25" xfId="0" applyNumberFormat="1" applyFont="1" applyFill="1" applyBorder="1" applyAlignment="1">
      <alignment horizontal="center" vertical="center"/>
    </xf>
    <xf numFmtId="3" fontId="21" fillId="0" borderId="13" xfId="0" applyNumberFormat="1" applyFont="1" applyFill="1" applyBorder="1" applyAlignment="1">
      <alignment horizontal="center" vertical="center"/>
    </xf>
    <xf numFmtId="3" fontId="29" fillId="0" borderId="94" xfId="0" applyNumberFormat="1" applyFont="1" applyFill="1" applyBorder="1" applyAlignment="1">
      <alignment horizontal="center" vertical="center"/>
    </xf>
    <xf numFmtId="3" fontId="21" fillId="0" borderId="56" xfId="0" applyNumberFormat="1" applyFont="1" applyFill="1" applyBorder="1" applyAlignment="1">
      <alignment horizontal="center" vertical="center"/>
    </xf>
    <xf numFmtId="3" fontId="21" fillId="3" borderId="0" xfId="0" applyNumberFormat="1" applyFont="1" applyFill="1" applyBorder="1" applyAlignment="1">
      <alignment horizontal="center" vertical="center"/>
    </xf>
    <xf numFmtId="3" fontId="21" fillId="0" borderId="8" xfId="0" applyNumberFormat="1" applyFont="1" applyFill="1" applyBorder="1" applyAlignment="1">
      <alignment horizontal="center" vertical="center"/>
    </xf>
    <xf numFmtId="3" fontId="27" fillId="4" borderId="36" xfId="0" applyNumberFormat="1" applyFont="1" applyFill="1" applyBorder="1" applyAlignment="1">
      <alignment horizontal="center" vertical="center"/>
    </xf>
    <xf numFmtId="3" fontId="27" fillId="7" borderId="36" xfId="0" applyNumberFormat="1" applyFont="1" applyFill="1" applyBorder="1" applyAlignment="1">
      <alignment horizontal="center" vertical="center"/>
    </xf>
    <xf numFmtId="3" fontId="21" fillId="0" borderId="0" xfId="0" applyNumberFormat="1" applyFont="1" applyAlignment="1">
      <alignment horizontal="center"/>
    </xf>
    <xf numFmtId="3" fontId="108" fillId="2" borderId="2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/>
    </xf>
    <xf numFmtId="3" fontId="21" fillId="0" borderId="0" xfId="0" applyNumberFormat="1" applyFont="1" applyFill="1" applyAlignment="1">
      <alignment horizontal="center"/>
    </xf>
    <xf numFmtId="4" fontId="29" fillId="0" borderId="20" xfId="0" applyNumberFormat="1" applyFont="1" applyFill="1" applyBorder="1" applyAlignment="1">
      <alignment horizontal="center" vertical="center"/>
    </xf>
    <xf numFmtId="171" fontId="107" fillId="2" borderId="3" xfId="0" applyNumberFormat="1" applyFont="1" applyFill="1" applyBorder="1" applyAlignment="1">
      <alignment horizontal="center" vertical="center"/>
    </xf>
    <xf numFmtId="171" fontId="21" fillId="4" borderId="13" xfId="0" applyNumberFormat="1" applyFont="1" applyFill="1" applyBorder="1" applyAlignment="1">
      <alignment horizontal="center" vertical="center"/>
    </xf>
    <xf numFmtId="171" fontId="21" fillId="4" borderId="28" xfId="0" applyNumberFormat="1" applyFont="1" applyFill="1" applyBorder="1" applyAlignment="1">
      <alignment horizontal="center" vertical="center"/>
    </xf>
    <xf numFmtId="171" fontId="21" fillId="4" borderId="63" xfId="0" applyNumberFormat="1" applyFont="1" applyFill="1" applyBorder="1" applyAlignment="1">
      <alignment horizontal="center" vertical="center"/>
    </xf>
    <xf numFmtId="171" fontId="21" fillId="4" borderId="49" xfId="0" applyNumberFormat="1" applyFont="1" applyFill="1" applyBorder="1" applyAlignment="1">
      <alignment horizontal="center" vertical="center"/>
    </xf>
    <xf numFmtId="171" fontId="21" fillId="4" borderId="20" xfId="0" applyNumberFormat="1" applyFont="1" applyFill="1" applyBorder="1" applyAlignment="1">
      <alignment horizontal="center" vertical="center"/>
    </xf>
    <xf numFmtId="171" fontId="21" fillId="7" borderId="25" xfId="0" applyNumberFormat="1" applyFont="1" applyFill="1" applyBorder="1" applyAlignment="1">
      <alignment horizontal="center" vertical="center"/>
    </xf>
    <xf numFmtId="171" fontId="21" fillId="7" borderId="44" xfId="0" applyNumberFormat="1" applyFont="1" applyFill="1" applyBorder="1" applyAlignment="1">
      <alignment horizontal="center" vertical="center"/>
    </xf>
    <xf numFmtId="171" fontId="21" fillId="4" borderId="44" xfId="0" applyNumberFormat="1" applyFont="1" applyFill="1" applyBorder="1" applyAlignment="1">
      <alignment horizontal="center" vertical="center"/>
    </xf>
    <xf numFmtId="171" fontId="21" fillId="4" borderId="37" xfId="0" applyNumberFormat="1" applyFont="1" applyFill="1" applyBorder="1" applyAlignment="1">
      <alignment horizontal="center" vertical="center"/>
    </xf>
    <xf numFmtId="171" fontId="21" fillId="4" borderId="60" xfId="0" applyNumberFormat="1" applyFont="1" applyFill="1" applyBorder="1" applyAlignment="1">
      <alignment horizontal="center" vertical="center"/>
    </xf>
    <xf numFmtId="171" fontId="21" fillId="7" borderId="37" xfId="0" applyNumberFormat="1" applyFont="1" applyFill="1" applyBorder="1" applyAlignment="1">
      <alignment horizontal="center" vertical="center"/>
    </xf>
    <xf numFmtId="171" fontId="27" fillId="7" borderId="60" xfId="0" applyNumberFormat="1" applyFont="1" applyFill="1" applyBorder="1" applyAlignment="1">
      <alignment horizontal="center" vertical="center"/>
    </xf>
    <xf numFmtId="171" fontId="21" fillId="7" borderId="60" xfId="0" applyNumberFormat="1" applyFont="1" applyFill="1" applyBorder="1" applyAlignment="1">
      <alignment horizontal="center" vertical="center"/>
    </xf>
    <xf numFmtId="171" fontId="21" fillId="7" borderId="49" xfId="0" applyNumberFormat="1" applyFont="1" applyFill="1" applyBorder="1" applyAlignment="1">
      <alignment horizontal="center" vertical="center"/>
    </xf>
    <xf numFmtId="171" fontId="21" fillId="4" borderId="25" xfId="0" applyNumberFormat="1" applyFont="1" applyFill="1" applyBorder="1" applyAlignment="1">
      <alignment horizontal="center" vertical="center"/>
    </xf>
    <xf numFmtId="171" fontId="21" fillId="0" borderId="37" xfId="0" applyNumberFormat="1" applyFont="1" applyFill="1" applyBorder="1" applyAlignment="1">
      <alignment horizontal="center" vertical="center"/>
    </xf>
    <xf numFmtId="171" fontId="21" fillId="6" borderId="37" xfId="0" applyNumberFormat="1" applyFont="1" applyFill="1" applyBorder="1" applyAlignment="1">
      <alignment horizontal="center" vertical="center"/>
    </xf>
    <xf numFmtId="171" fontId="27" fillId="7" borderId="37" xfId="0" applyNumberFormat="1" applyFont="1" applyFill="1" applyBorder="1" applyAlignment="1">
      <alignment horizontal="center" vertical="center"/>
    </xf>
    <xf numFmtId="171" fontId="21" fillId="4" borderId="3" xfId="0" applyNumberFormat="1" applyFont="1" applyFill="1" applyBorder="1" applyAlignment="1">
      <alignment horizontal="center" vertical="center"/>
    </xf>
    <xf numFmtId="171" fontId="21" fillId="0" borderId="3" xfId="0" applyNumberFormat="1" applyFont="1" applyFill="1" applyBorder="1" applyAlignment="1">
      <alignment horizontal="center" vertical="center"/>
    </xf>
    <xf numFmtId="171" fontId="21" fillId="4" borderId="8" xfId="0" applyNumberFormat="1" applyFont="1" applyFill="1" applyBorder="1" applyAlignment="1">
      <alignment horizontal="center" vertical="center"/>
    </xf>
    <xf numFmtId="171" fontId="21" fillId="7" borderId="20" xfId="0" applyNumberFormat="1" applyFont="1" applyFill="1" applyBorder="1" applyAlignment="1">
      <alignment horizontal="center" vertical="center"/>
    </xf>
    <xf numFmtId="171" fontId="21" fillId="4" borderId="51" xfId="0" applyNumberFormat="1" applyFont="1" applyFill="1" applyBorder="1" applyAlignment="1">
      <alignment horizontal="center" vertical="center"/>
    </xf>
    <xf numFmtId="171" fontId="21" fillId="6" borderId="49" xfId="0" applyNumberFormat="1" applyFont="1" applyFill="1" applyBorder="1" applyAlignment="1">
      <alignment horizontal="center" vertical="center"/>
    </xf>
    <xf numFmtId="171" fontId="21" fillId="6" borderId="13" xfId="0" applyNumberFormat="1" applyFont="1" applyFill="1" applyBorder="1" applyAlignment="1">
      <alignment horizontal="center" vertical="center"/>
    </xf>
    <xf numFmtId="171" fontId="21" fillId="4" borderId="94" xfId="0" applyNumberFormat="1" applyFont="1" applyFill="1" applyBorder="1" applyAlignment="1">
      <alignment horizontal="center" vertical="center"/>
    </xf>
    <xf numFmtId="171" fontId="21" fillId="0" borderId="20" xfId="0" applyNumberFormat="1" applyFont="1" applyFill="1" applyBorder="1" applyAlignment="1">
      <alignment horizontal="center" vertical="center"/>
    </xf>
    <xf numFmtId="171" fontId="21" fillId="4" borderId="43" xfId="0" applyNumberFormat="1" applyFont="1" applyFill="1" applyBorder="1" applyAlignment="1">
      <alignment horizontal="center" vertical="center"/>
    </xf>
    <xf numFmtId="171" fontId="21" fillId="0" borderId="49" xfId="0" applyNumberFormat="1" applyFont="1" applyFill="1" applyBorder="1" applyAlignment="1">
      <alignment horizontal="center" vertical="center"/>
    </xf>
    <xf numFmtId="171" fontId="21" fillId="7" borderId="51" xfId="0" applyNumberFormat="1" applyFont="1" applyFill="1" applyBorder="1" applyAlignment="1">
      <alignment horizontal="center" vertical="center"/>
    </xf>
    <xf numFmtId="171" fontId="21" fillId="7" borderId="3" xfId="0" applyNumberFormat="1" applyFont="1" applyFill="1" applyBorder="1" applyAlignment="1">
      <alignment horizontal="center" vertical="center"/>
    </xf>
    <xf numFmtId="171" fontId="21" fillId="7" borderId="36" xfId="0" applyNumberFormat="1" applyFont="1" applyFill="1" applyBorder="1" applyAlignment="1">
      <alignment horizontal="center" vertical="center"/>
    </xf>
    <xf numFmtId="171" fontId="21" fillId="7" borderId="94" xfId="0" applyNumberFormat="1" applyFont="1" applyFill="1" applyBorder="1" applyAlignment="1">
      <alignment horizontal="center" vertical="center"/>
    </xf>
    <xf numFmtId="171" fontId="21" fillId="6" borderId="3" xfId="0" applyNumberFormat="1" applyFont="1" applyFill="1" applyBorder="1" applyAlignment="1">
      <alignment horizontal="center" vertical="center"/>
    </xf>
    <xf numFmtId="171" fontId="21" fillId="6" borderId="25" xfId="0" applyNumberFormat="1" applyFont="1" applyFill="1" applyBorder="1" applyAlignment="1">
      <alignment horizontal="center" vertical="center"/>
    </xf>
    <xf numFmtId="171" fontId="27" fillId="7" borderId="25" xfId="0" applyNumberFormat="1" applyFont="1" applyFill="1" applyBorder="1" applyAlignment="1">
      <alignment horizontal="center" vertical="center"/>
    </xf>
    <xf numFmtId="171" fontId="21" fillId="0" borderId="25" xfId="0" applyNumberFormat="1" applyFont="1" applyFill="1" applyBorder="1" applyAlignment="1">
      <alignment horizontal="center" vertical="center"/>
    </xf>
    <xf numFmtId="171" fontId="21" fillId="0" borderId="13" xfId="0" applyNumberFormat="1" applyFont="1" applyFill="1" applyBorder="1" applyAlignment="1">
      <alignment horizontal="center" vertical="center"/>
    </xf>
    <xf numFmtId="171" fontId="21" fillId="7" borderId="65" xfId="0" applyNumberFormat="1" applyFont="1" applyFill="1" applyBorder="1" applyAlignment="1">
      <alignment horizontal="center" vertical="center"/>
    </xf>
    <xf numFmtId="171" fontId="21" fillId="4" borderId="36" xfId="0" applyNumberFormat="1" applyFont="1" applyFill="1" applyBorder="1" applyAlignment="1">
      <alignment horizontal="center" vertical="center"/>
    </xf>
    <xf numFmtId="171" fontId="21" fillId="0" borderId="44" xfId="0" applyNumberFormat="1" applyFont="1" applyFill="1" applyBorder="1" applyAlignment="1">
      <alignment horizontal="center" vertical="center"/>
    </xf>
    <xf numFmtId="171" fontId="21" fillId="0" borderId="60" xfId="0" applyNumberFormat="1" applyFont="1" applyFill="1" applyBorder="1" applyAlignment="1">
      <alignment horizontal="center" vertical="center"/>
    </xf>
    <xf numFmtId="171" fontId="21" fillId="3" borderId="0" xfId="0" applyNumberFormat="1" applyFont="1" applyFill="1" applyBorder="1" applyAlignment="1">
      <alignment horizontal="center" vertical="center"/>
    </xf>
    <xf numFmtId="171" fontId="21" fillId="3" borderId="0" xfId="0" applyNumberFormat="1" applyFont="1" applyFill="1" applyAlignment="1">
      <alignment horizontal="center"/>
    </xf>
    <xf numFmtId="0" fontId="0" fillId="82" borderId="14" xfId="0" applyFont="1" applyFill="1" applyBorder="1" applyAlignment="1">
      <alignment vertical="center"/>
    </xf>
    <xf numFmtId="0" fontId="17" fillId="82" borderId="12" xfId="0" applyFont="1" applyFill="1" applyBorder="1" applyAlignment="1">
      <alignment vertical="center"/>
    </xf>
    <xf numFmtId="0" fontId="0" fillId="82" borderId="12" xfId="0" applyFont="1" applyFill="1" applyBorder="1" applyAlignment="1">
      <alignment horizontal="left" vertical="center"/>
    </xf>
    <xf numFmtId="0" fontId="21" fillId="82" borderId="13" xfId="0" applyFont="1" applyFill="1" applyBorder="1" applyAlignment="1">
      <alignment horizontal="right" vertical="center"/>
    </xf>
    <xf numFmtId="2" fontId="0" fillId="82" borderId="14" xfId="0" applyNumberFormat="1" applyFont="1" applyFill="1" applyBorder="1" applyAlignment="1">
      <alignment horizontal="center" vertical="center"/>
    </xf>
    <xf numFmtId="0" fontId="0" fillId="82" borderId="12" xfId="0" applyFont="1" applyFill="1" applyBorder="1" applyAlignment="1">
      <alignment vertical="center"/>
    </xf>
    <xf numFmtId="2" fontId="0" fillId="82" borderId="12" xfId="0" applyNumberFormat="1" applyFont="1" applyFill="1" applyBorder="1" applyAlignment="1">
      <alignment horizontal="right" vertical="center"/>
    </xf>
    <xf numFmtId="0" fontId="0" fillId="82" borderId="13" xfId="0" applyFont="1" applyFill="1" applyBorder="1" applyAlignment="1">
      <alignment horizontal="center" vertical="center"/>
    </xf>
    <xf numFmtId="2" fontId="0" fillId="82" borderId="19" xfId="0" applyNumberFormat="1" applyFont="1" applyFill="1" applyBorder="1" applyAlignment="1">
      <alignment horizontal="center" vertical="center"/>
    </xf>
    <xf numFmtId="2" fontId="0" fillId="82" borderId="0" xfId="0" applyNumberFormat="1" applyFont="1" applyFill="1" applyBorder="1" applyAlignment="1">
      <alignment horizontal="center" vertical="center"/>
    </xf>
    <xf numFmtId="2" fontId="0" fillId="82" borderId="0" xfId="0" applyNumberFormat="1" applyFont="1" applyFill="1" applyBorder="1" applyAlignment="1">
      <alignment horizontal="right" vertical="center"/>
    </xf>
    <xf numFmtId="2" fontId="0" fillId="82" borderId="20" xfId="0" applyNumberFormat="1" applyFont="1" applyFill="1" applyBorder="1" applyAlignment="1">
      <alignment horizontal="center" vertical="center"/>
    </xf>
    <xf numFmtId="164" fontId="0" fillId="82" borderId="12" xfId="0" applyNumberFormat="1" applyFont="1" applyFill="1" applyBorder="1" applyAlignment="1">
      <alignment horizontal="right" vertical="center"/>
    </xf>
    <xf numFmtId="4" fontId="0" fillId="82" borderId="12" xfId="0" applyNumberFormat="1" applyFont="1" applyFill="1" applyBorder="1" applyAlignment="1">
      <alignment horizontal="right" vertical="center"/>
    </xf>
    <xf numFmtId="171" fontId="21" fillId="82" borderId="13" xfId="0" applyNumberFormat="1" applyFont="1" applyFill="1" applyBorder="1" applyAlignment="1">
      <alignment horizontal="center" vertical="center"/>
    </xf>
    <xf numFmtId="0" fontId="0" fillId="82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4" fontId="21" fillId="0" borderId="106" xfId="0" applyNumberFormat="1" applyFont="1" applyFill="1" applyBorder="1" applyAlignment="1">
      <alignment horizontal="center" vertical="center"/>
    </xf>
    <xf numFmtId="4" fontId="21" fillId="7" borderId="106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Alignment="1">
      <alignment horizontal="center" vertical="center"/>
    </xf>
    <xf numFmtId="4" fontId="21" fillId="0" borderId="0" xfId="0" applyNumberFormat="1" applyFont="1" applyFill="1" applyAlignment="1">
      <alignment horizontal="center"/>
    </xf>
    <xf numFmtId="4" fontId="21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/>
    </xf>
    <xf numFmtId="3" fontId="21" fillId="3" borderId="99" xfId="0" applyNumberFormat="1" applyFont="1" applyFill="1" applyBorder="1" applyAlignment="1">
      <alignment horizontal="center" vertical="center"/>
    </xf>
    <xf numFmtId="3" fontId="21" fillId="7" borderId="99" xfId="0" applyNumberFormat="1" applyFont="1" applyFill="1" applyBorder="1" applyAlignment="1">
      <alignment horizontal="center" vertical="center"/>
    </xf>
    <xf numFmtId="171" fontId="21" fillId="3" borderId="99" xfId="0" applyNumberFormat="1" applyFont="1" applyFill="1" applyBorder="1" applyAlignment="1">
      <alignment horizontal="center" vertical="center"/>
    </xf>
    <xf numFmtId="3" fontId="21" fillId="0" borderId="8" xfId="0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3" fontId="21" fillId="0" borderId="13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0" fontId="28" fillId="0" borderId="0" xfId="0" applyFont="1" applyFill="1" applyAlignment="1"/>
    <xf numFmtId="0" fontId="0" fillId="7" borderId="30" xfId="0" applyFont="1" applyFill="1" applyBorder="1" applyAlignment="1">
      <alignment horizontal="center" vertical="center"/>
    </xf>
    <xf numFmtId="0" fontId="0" fillId="7" borderId="39" xfId="0" applyFont="1" applyFill="1" applyBorder="1" applyAlignment="1">
      <alignment vertical="center"/>
    </xf>
    <xf numFmtId="0" fontId="0" fillId="7" borderId="39" xfId="0" applyFont="1" applyFill="1" applyBorder="1" applyAlignment="1">
      <alignment horizontal="right" vertical="center"/>
    </xf>
    <xf numFmtId="0" fontId="0" fillId="7" borderId="30" xfId="0" applyFont="1" applyFill="1" applyBorder="1" applyAlignment="1">
      <alignment vertical="center"/>
    </xf>
    <xf numFmtId="0" fontId="0" fillId="7" borderId="40" xfId="0" applyFont="1" applyFill="1" applyBorder="1" applyAlignment="1">
      <alignment horizontal="center" vertical="center"/>
    </xf>
    <xf numFmtId="0" fontId="0" fillId="7" borderId="31" xfId="0" applyFont="1" applyFill="1" applyBorder="1" applyAlignment="1">
      <alignment vertical="center"/>
    </xf>
    <xf numFmtId="0" fontId="0" fillId="7" borderId="31" xfId="0" applyFont="1" applyFill="1" applyBorder="1" applyAlignment="1">
      <alignment horizontal="right" vertical="center"/>
    </xf>
    <xf numFmtId="0" fontId="0" fillId="7" borderId="40" xfId="0" applyFont="1" applyFill="1" applyBorder="1" applyAlignment="1">
      <alignment vertical="center"/>
    </xf>
    <xf numFmtId="0" fontId="0" fillId="7" borderId="43" xfId="0" applyFont="1" applyFill="1" applyBorder="1" applyAlignment="1">
      <alignment vertical="center"/>
    </xf>
    <xf numFmtId="0" fontId="0" fillId="7" borderId="57" xfId="0" applyFont="1" applyFill="1" applyBorder="1" applyAlignment="1">
      <alignment horizontal="center" vertical="center"/>
    </xf>
    <xf numFmtId="0" fontId="0" fillId="7" borderId="91" xfId="0" applyFont="1" applyFill="1" applyBorder="1" applyAlignment="1">
      <alignment vertical="center"/>
    </xf>
    <xf numFmtId="0" fontId="0" fillId="7" borderId="91" xfId="0" applyFont="1" applyFill="1" applyBorder="1" applyAlignment="1">
      <alignment horizontal="right" vertical="center"/>
    </xf>
    <xf numFmtId="3" fontId="21" fillId="7" borderId="63" xfId="0" applyNumberFormat="1" applyFont="1" applyFill="1" applyBorder="1" applyAlignment="1">
      <alignment horizontal="center" vertical="center"/>
    </xf>
    <xf numFmtId="0" fontId="0" fillId="7" borderId="57" xfId="0" applyFont="1" applyFill="1" applyBorder="1" applyAlignment="1">
      <alignment vertical="center"/>
    </xf>
    <xf numFmtId="0" fontId="0" fillId="7" borderId="63" xfId="0" applyFont="1" applyFill="1" applyBorder="1" applyAlignment="1">
      <alignment vertical="center"/>
    </xf>
    <xf numFmtId="3" fontId="21" fillId="4" borderId="2" xfId="0" applyNumberFormat="1" applyFont="1" applyFill="1" applyBorder="1" applyAlignment="1">
      <alignment horizontal="center" vertical="center"/>
    </xf>
    <xf numFmtId="0" fontId="0" fillId="7" borderId="92" xfId="0" applyFont="1" applyFill="1" applyBorder="1" applyAlignment="1">
      <alignment horizontal="center" vertical="center"/>
    </xf>
    <xf numFmtId="0" fontId="0" fillId="7" borderId="93" xfId="0" applyFont="1" applyFill="1" applyBorder="1" applyAlignment="1">
      <alignment vertical="center"/>
    </xf>
    <xf numFmtId="0" fontId="0" fillId="7" borderId="93" xfId="0" applyFont="1" applyFill="1" applyBorder="1" applyAlignment="1">
      <alignment horizontal="right" vertical="center"/>
    </xf>
    <xf numFmtId="3" fontId="21" fillId="7" borderId="94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right" vertical="center"/>
    </xf>
    <xf numFmtId="3" fontId="21" fillId="4" borderId="0" xfId="0" applyNumberFormat="1" applyFont="1" applyFill="1" applyBorder="1" applyAlignment="1">
      <alignment horizontal="center" vertical="center"/>
    </xf>
    <xf numFmtId="0" fontId="0" fillId="7" borderId="22" xfId="0" applyFont="1" applyFill="1" applyBorder="1" applyAlignment="1">
      <alignment vertical="center"/>
    </xf>
    <xf numFmtId="0" fontId="0" fillId="7" borderId="22" xfId="0" applyFont="1" applyFill="1" applyBorder="1" applyAlignment="1">
      <alignment horizontal="right" vertical="center"/>
    </xf>
    <xf numFmtId="0" fontId="0" fillId="7" borderId="28" xfId="0" applyFont="1" applyFill="1" applyBorder="1" applyAlignment="1">
      <alignment vertical="center"/>
    </xf>
    <xf numFmtId="0" fontId="0" fillId="7" borderId="46" xfId="0" applyFont="1" applyFill="1" applyBorder="1" applyAlignment="1">
      <alignment horizontal="center" vertical="center"/>
    </xf>
    <xf numFmtId="0" fontId="0" fillId="7" borderId="66" xfId="0" applyFont="1" applyFill="1" applyBorder="1" applyAlignment="1">
      <alignment vertical="center"/>
    </xf>
    <xf numFmtId="0" fontId="0" fillId="7" borderId="66" xfId="0" applyFont="1" applyFill="1" applyBorder="1" applyAlignment="1">
      <alignment horizontal="right" vertical="center"/>
    </xf>
    <xf numFmtId="0" fontId="0" fillId="7" borderId="21" xfId="0" applyFont="1" applyFill="1" applyBorder="1" applyAlignment="1">
      <alignment horizontal="center" vertical="center"/>
    </xf>
    <xf numFmtId="0" fontId="0" fillId="7" borderId="27" xfId="0" applyFont="1" applyFill="1" applyBorder="1" applyAlignment="1">
      <alignment horizontal="center" vertical="center"/>
    </xf>
    <xf numFmtId="0" fontId="0" fillId="7" borderId="50" xfId="0" applyFont="1" applyFill="1" applyBorder="1" applyAlignment="1">
      <alignment horizontal="center" vertical="center"/>
    </xf>
    <xf numFmtId="0" fontId="0" fillId="7" borderId="17" xfId="0" applyFont="1" applyFill="1" applyBorder="1" applyAlignment="1">
      <alignment horizontal="center" vertical="center"/>
    </xf>
    <xf numFmtId="0" fontId="0" fillId="7" borderId="18" xfId="0" applyFont="1" applyFill="1" applyBorder="1" applyAlignment="1">
      <alignment vertical="center"/>
    </xf>
    <xf numFmtId="0" fontId="0" fillId="7" borderId="93" xfId="0" applyFont="1" applyFill="1" applyBorder="1" applyAlignment="1">
      <alignment horizontal="center" vertical="center"/>
    </xf>
    <xf numFmtId="3" fontId="21" fillId="7" borderId="93" xfId="0" applyNumberFormat="1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vertical="center"/>
    </xf>
    <xf numFmtId="0" fontId="0" fillId="7" borderId="46" xfId="0" applyFont="1" applyFill="1" applyBorder="1" applyAlignment="1">
      <alignment vertical="center"/>
    </xf>
    <xf numFmtId="0" fontId="0" fillId="7" borderId="62" xfId="0" applyFont="1" applyFill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vertical="center"/>
    </xf>
    <xf numFmtId="0" fontId="0" fillId="7" borderId="10" xfId="0" applyFont="1" applyFill="1" applyBorder="1" applyAlignment="1">
      <alignment horizontal="right" vertical="center"/>
    </xf>
    <xf numFmtId="0" fontId="0" fillId="7" borderId="15" xfId="0" applyFont="1" applyFill="1" applyBorder="1" applyAlignment="1">
      <alignment vertical="center"/>
    </xf>
    <xf numFmtId="0" fontId="0" fillId="7" borderId="16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right" vertical="center"/>
    </xf>
    <xf numFmtId="0" fontId="0" fillId="7" borderId="27" xfId="0" applyFont="1" applyFill="1" applyBorder="1" applyAlignment="1">
      <alignment horizontal="right" vertical="center"/>
    </xf>
    <xf numFmtId="0" fontId="0" fillId="7" borderId="12" xfId="0" applyFont="1" applyFill="1" applyBorder="1" applyAlignment="1">
      <alignment vertical="center"/>
    </xf>
    <xf numFmtId="0" fontId="0" fillId="7" borderId="15" xfId="0" applyFont="1" applyFill="1" applyBorder="1" applyAlignment="1">
      <alignment horizontal="right" vertical="center"/>
    </xf>
    <xf numFmtId="3" fontId="21" fillId="7" borderId="58" xfId="0" applyNumberFormat="1" applyFont="1" applyFill="1" applyBorder="1" applyAlignment="1">
      <alignment horizontal="center" vertical="center"/>
    </xf>
    <xf numFmtId="3" fontId="21" fillId="7" borderId="32" xfId="0" applyNumberFormat="1" applyFont="1" applyFill="1" applyBorder="1" applyAlignment="1">
      <alignment horizontal="center" vertical="center"/>
    </xf>
    <xf numFmtId="3" fontId="21" fillId="0" borderId="35" xfId="0" applyNumberFormat="1" applyFont="1" applyFill="1" applyBorder="1" applyAlignment="1">
      <alignment horizontal="center" vertical="center"/>
    </xf>
    <xf numFmtId="0" fontId="0" fillId="7" borderId="33" xfId="0" applyFont="1" applyFill="1" applyBorder="1" applyAlignment="1">
      <alignment horizontal="center" vertical="center"/>
    </xf>
    <xf numFmtId="0" fontId="0" fillId="7" borderId="53" xfId="0" applyFont="1" applyFill="1" applyBorder="1" applyAlignment="1">
      <alignment horizontal="center" vertical="center"/>
    </xf>
    <xf numFmtId="0" fontId="0" fillId="7" borderId="68" xfId="0" applyFont="1" applyFill="1" applyBorder="1" applyAlignment="1">
      <alignment vertical="center"/>
    </xf>
    <xf numFmtId="0" fontId="0" fillId="7" borderId="68" xfId="0" applyFont="1" applyFill="1" applyBorder="1" applyAlignment="1">
      <alignment horizontal="right" vertical="center"/>
    </xf>
    <xf numFmtId="0" fontId="0" fillId="7" borderId="56" xfId="0" applyFont="1" applyFill="1" applyBorder="1" applyAlignment="1">
      <alignment vertical="center"/>
    </xf>
    <xf numFmtId="0" fontId="0" fillId="82" borderId="19" xfId="0" applyFont="1" applyFill="1" applyBorder="1" applyAlignment="1">
      <alignment horizontal="center" vertical="center"/>
    </xf>
    <xf numFmtId="0" fontId="0" fillId="82" borderId="0" xfId="0" applyFont="1" applyFill="1" applyBorder="1" applyAlignment="1">
      <alignment horizontal="left" vertical="center"/>
    </xf>
    <xf numFmtId="0" fontId="21" fillId="82" borderId="20" xfId="0" applyFont="1" applyFill="1" applyBorder="1" applyAlignment="1">
      <alignment horizontal="right" vertical="center"/>
    </xf>
    <xf numFmtId="0" fontId="0" fillId="82" borderId="0" xfId="0" applyFont="1" applyFill="1" applyBorder="1" applyAlignment="1">
      <alignment horizontal="center" vertical="center"/>
    </xf>
    <xf numFmtId="3" fontId="21" fillId="82" borderId="20" xfId="0" applyNumberFormat="1" applyFont="1" applyFill="1" applyBorder="1" applyAlignment="1">
      <alignment horizontal="center" vertical="center"/>
    </xf>
    <xf numFmtId="1" fontId="0" fillId="82" borderId="20" xfId="0" applyNumberFormat="1" applyFont="1" applyFill="1" applyBorder="1" applyAlignment="1">
      <alignment horizontal="center" vertical="center"/>
    </xf>
    <xf numFmtId="164" fontId="0" fillId="82" borderId="0" xfId="0" applyNumberFormat="1" applyFont="1" applyFill="1" applyBorder="1" applyAlignment="1">
      <alignment horizontal="right" vertical="center"/>
    </xf>
    <xf numFmtId="0" fontId="0" fillId="82" borderId="0" xfId="0" applyFont="1" applyFill="1" applyBorder="1" applyAlignment="1">
      <alignment vertical="center"/>
    </xf>
    <xf numFmtId="4" fontId="0" fillId="82" borderId="0" xfId="0" applyNumberFormat="1" applyFont="1" applyFill="1" applyBorder="1" applyAlignment="1">
      <alignment horizontal="right" vertical="center"/>
    </xf>
    <xf numFmtId="171" fontId="21" fillId="82" borderId="20" xfId="0" applyNumberFormat="1" applyFont="1" applyFill="1" applyBorder="1" applyAlignment="1">
      <alignment horizontal="center" vertical="center"/>
    </xf>
    <xf numFmtId="0" fontId="0" fillId="82" borderId="20" xfId="0" applyFont="1" applyFill="1" applyBorder="1" applyAlignment="1">
      <alignment horizontal="center" vertical="center"/>
    </xf>
    <xf numFmtId="0" fontId="0" fillId="82" borderId="1" xfId="0" applyFont="1" applyFill="1" applyBorder="1" applyAlignment="1">
      <alignment horizontal="center" vertical="center"/>
    </xf>
    <xf numFmtId="2" fontId="0" fillId="82" borderId="2" xfId="0" applyNumberFormat="1" applyFont="1" applyFill="1" applyBorder="1" applyAlignment="1">
      <alignment horizontal="left" vertical="center"/>
    </xf>
    <xf numFmtId="2" fontId="21" fillId="82" borderId="3" xfId="0" applyNumberFormat="1" applyFont="1" applyFill="1" applyBorder="1" applyAlignment="1">
      <alignment horizontal="right" vertical="center"/>
    </xf>
    <xf numFmtId="2" fontId="0" fillId="82" borderId="1" xfId="0" applyNumberFormat="1" applyFont="1" applyFill="1" applyBorder="1" applyAlignment="1">
      <alignment horizontal="center" vertical="center"/>
    </xf>
    <xf numFmtId="0" fontId="0" fillId="82" borderId="2" xfId="0" applyFont="1" applyFill="1" applyBorder="1" applyAlignment="1">
      <alignment horizontal="center" vertical="center"/>
    </xf>
    <xf numFmtId="2" fontId="0" fillId="82" borderId="2" xfId="0" applyNumberFormat="1" applyFont="1" applyFill="1" applyBorder="1" applyAlignment="1">
      <alignment horizontal="right" vertical="center"/>
    </xf>
    <xf numFmtId="2" fontId="0" fillId="82" borderId="2" xfId="0" applyNumberFormat="1" applyFont="1" applyFill="1" applyBorder="1" applyAlignment="1">
      <alignment horizontal="center" vertical="center"/>
    </xf>
    <xf numFmtId="3" fontId="21" fillId="82" borderId="3" xfId="0" applyNumberFormat="1" applyFont="1" applyFill="1" applyBorder="1" applyAlignment="1">
      <alignment horizontal="center" vertical="center"/>
    </xf>
    <xf numFmtId="0" fontId="0" fillId="82" borderId="3" xfId="0" applyFont="1" applyFill="1" applyBorder="1" applyAlignment="1">
      <alignment horizontal="center" vertical="center"/>
    </xf>
    <xf numFmtId="0" fontId="0" fillId="82" borderId="2" xfId="0" applyFont="1" applyFill="1" applyBorder="1" applyAlignment="1">
      <alignment vertical="center"/>
    </xf>
    <xf numFmtId="0" fontId="0" fillId="82" borderId="2" xfId="0" applyFont="1" applyFill="1" applyBorder="1" applyAlignment="1">
      <alignment horizontal="right" vertical="center"/>
    </xf>
    <xf numFmtId="3" fontId="21" fillId="82" borderId="2" xfId="0" applyNumberFormat="1" applyFont="1" applyFill="1" applyBorder="1" applyAlignment="1">
      <alignment horizontal="center" vertical="center"/>
    </xf>
    <xf numFmtId="164" fontId="0" fillId="82" borderId="1" xfId="0" applyNumberFormat="1" applyFont="1" applyFill="1" applyBorder="1" applyAlignment="1">
      <alignment horizontal="right" vertical="center"/>
    </xf>
    <xf numFmtId="4" fontId="0" fillId="82" borderId="2" xfId="0" applyNumberFormat="1" applyFont="1" applyFill="1" applyBorder="1" applyAlignment="1">
      <alignment horizontal="right" vertical="center"/>
    </xf>
    <xf numFmtId="171" fontId="21" fillId="82" borderId="3" xfId="0" applyNumberFormat="1" applyFont="1" applyFill="1" applyBorder="1" applyAlignment="1">
      <alignment horizontal="center" vertical="center"/>
    </xf>
    <xf numFmtId="0" fontId="17" fillId="82" borderId="15" xfId="0" applyFont="1" applyFill="1" applyBorder="1" applyAlignment="1">
      <alignment vertical="center"/>
    </xf>
    <xf numFmtId="2" fontId="0" fillId="82" borderId="55" xfId="0" applyNumberFormat="1" applyFont="1" applyFill="1" applyBorder="1" applyAlignment="1">
      <alignment horizontal="left" vertical="center"/>
    </xf>
    <xf numFmtId="2" fontId="0" fillId="82" borderId="0" xfId="0" applyNumberFormat="1" applyFont="1" applyFill="1" applyBorder="1" applyAlignment="1">
      <alignment horizontal="left" vertical="center"/>
    </xf>
    <xf numFmtId="2" fontId="21" fillId="82" borderId="20" xfId="0" applyNumberFormat="1" applyFont="1" applyFill="1" applyBorder="1" applyAlignment="1">
      <alignment horizontal="right" vertical="center"/>
    </xf>
    <xf numFmtId="0" fontId="0" fillId="82" borderId="0" xfId="0" applyFont="1" applyFill="1" applyBorder="1" applyAlignment="1">
      <alignment horizontal="right" vertical="center"/>
    </xf>
    <xf numFmtId="164" fontId="0" fillId="82" borderId="19" xfId="0" applyNumberFormat="1" applyFont="1" applyFill="1" applyBorder="1" applyAlignment="1">
      <alignment horizontal="right" vertical="center"/>
    </xf>
    <xf numFmtId="0" fontId="0" fillId="82" borderId="1" xfId="0" applyFont="1" applyFill="1" applyBorder="1" applyAlignment="1">
      <alignment vertical="center"/>
    </xf>
    <xf numFmtId="0" fontId="0" fillId="82" borderId="2" xfId="0" applyFont="1" applyFill="1" applyBorder="1" applyAlignment="1">
      <alignment horizontal="left" vertical="center"/>
    </xf>
    <xf numFmtId="0" fontId="21" fillId="82" borderId="3" xfId="0" applyFont="1" applyFill="1" applyBorder="1" applyAlignment="1">
      <alignment horizontal="right" vertical="center"/>
    </xf>
    <xf numFmtId="2" fontId="102" fillId="82" borderId="0" xfId="0" applyNumberFormat="1" applyFont="1" applyFill="1" applyBorder="1" applyAlignment="1">
      <alignment horizontal="center" vertical="center"/>
    </xf>
    <xf numFmtId="2" fontId="103" fillId="82" borderId="20" xfId="0" applyNumberFormat="1" applyFont="1" applyFill="1" applyBorder="1" applyAlignment="1">
      <alignment horizontal="right" vertical="center"/>
    </xf>
    <xf numFmtId="0" fontId="0" fillId="82" borderId="64" xfId="0" applyFont="1" applyFill="1" applyBorder="1" applyAlignment="1">
      <alignment horizontal="center" vertical="center"/>
    </xf>
    <xf numFmtId="0" fontId="17" fillId="82" borderId="7" xfId="0" applyFont="1" applyFill="1" applyBorder="1" applyAlignment="1">
      <alignment vertical="center"/>
    </xf>
    <xf numFmtId="2" fontId="0" fillId="82" borderId="7" xfId="0" applyNumberFormat="1" applyFont="1" applyFill="1" applyBorder="1" applyAlignment="1">
      <alignment horizontal="left" vertical="center"/>
    </xf>
    <xf numFmtId="2" fontId="21" fillId="82" borderId="8" xfId="0" applyNumberFormat="1" applyFont="1" applyFill="1" applyBorder="1" applyAlignment="1">
      <alignment horizontal="right" vertical="center"/>
    </xf>
    <xf numFmtId="2" fontId="0" fillId="82" borderId="64" xfId="0" applyNumberFormat="1" applyFont="1" applyFill="1" applyBorder="1" applyAlignment="1">
      <alignment horizontal="center" vertical="center"/>
    </xf>
    <xf numFmtId="0" fontId="0" fillId="82" borderId="7" xfId="0" applyFont="1" applyFill="1" applyBorder="1" applyAlignment="1">
      <alignment horizontal="center" vertical="center"/>
    </xf>
    <xf numFmtId="2" fontId="0" fillId="82" borderId="7" xfId="0" applyNumberFormat="1" applyFont="1" applyFill="1" applyBorder="1" applyAlignment="1">
      <alignment horizontal="right" vertical="center"/>
    </xf>
    <xf numFmtId="2" fontId="0" fillId="82" borderId="7" xfId="0" applyNumberFormat="1" applyFont="1" applyFill="1" applyBorder="1" applyAlignment="1">
      <alignment horizontal="center" vertical="center"/>
    </xf>
    <xf numFmtId="3" fontId="21" fillId="82" borderId="8" xfId="0" applyNumberFormat="1" applyFont="1" applyFill="1" applyBorder="1" applyAlignment="1">
      <alignment horizontal="center" vertical="center"/>
    </xf>
    <xf numFmtId="0" fontId="0" fillId="82" borderId="8" xfId="0" applyFont="1" applyFill="1" applyBorder="1" applyAlignment="1">
      <alignment horizontal="center" vertical="center"/>
    </xf>
    <xf numFmtId="0" fontId="0" fillId="82" borderId="7" xfId="0" applyFont="1" applyFill="1" applyBorder="1" applyAlignment="1">
      <alignment vertical="center"/>
    </xf>
    <xf numFmtId="0" fontId="0" fillId="82" borderId="7" xfId="0" applyFont="1" applyFill="1" applyBorder="1" applyAlignment="1">
      <alignment horizontal="right" vertical="center"/>
    </xf>
    <xf numFmtId="3" fontId="21" fillId="82" borderId="7" xfId="0" applyNumberFormat="1" applyFont="1" applyFill="1" applyBorder="1" applyAlignment="1">
      <alignment horizontal="center" vertical="center"/>
    </xf>
    <xf numFmtId="164" fontId="0" fillId="82" borderId="64" xfId="0" applyNumberFormat="1" applyFont="1" applyFill="1" applyBorder="1" applyAlignment="1">
      <alignment horizontal="right" vertical="center"/>
    </xf>
    <xf numFmtId="4" fontId="0" fillId="82" borderId="7" xfId="0" applyNumberFormat="1" applyFont="1" applyFill="1" applyBorder="1" applyAlignment="1">
      <alignment horizontal="right" vertical="center"/>
    </xf>
    <xf numFmtId="171" fontId="21" fillId="82" borderId="8" xfId="0" applyNumberFormat="1" applyFont="1" applyFill="1" applyBorder="1" applyAlignment="1">
      <alignment horizontal="center" vertical="center"/>
    </xf>
    <xf numFmtId="0" fontId="0" fillId="82" borderId="14" xfId="0" applyFont="1" applyFill="1" applyBorder="1" applyAlignment="1">
      <alignment horizontal="center" vertical="center"/>
    </xf>
    <xf numFmtId="2" fontId="0" fillId="82" borderId="12" xfId="0" applyNumberFormat="1" applyFont="1" applyFill="1" applyBorder="1" applyAlignment="1">
      <alignment horizontal="left" vertical="center"/>
    </xf>
    <xf numFmtId="2" fontId="21" fillId="82" borderId="13" xfId="0" applyNumberFormat="1" applyFont="1" applyFill="1" applyBorder="1" applyAlignment="1">
      <alignment horizontal="right" vertical="center"/>
    </xf>
    <xf numFmtId="0" fontId="0" fillId="82" borderId="12" xfId="0" applyFont="1" applyFill="1" applyBorder="1" applyAlignment="1">
      <alignment horizontal="center" vertical="center"/>
    </xf>
    <xf numFmtId="2" fontId="0" fillId="82" borderId="12" xfId="0" applyNumberFormat="1" applyFont="1" applyFill="1" applyBorder="1" applyAlignment="1">
      <alignment horizontal="center" vertical="center"/>
    </xf>
    <xf numFmtId="164" fontId="0" fillId="82" borderId="14" xfId="0" applyNumberFormat="1" applyFont="1" applyFill="1" applyBorder="1" applyAlignment="1">
      <alignment horizontal="right" vertical="center"/>
    </xf>
    <xf numFmtId="0" fontId="0" fillId="82" borderId="3" xfId="0" applyFont="1" applyFill="1" applyBorder="1" applyAlignment="1">
      <alignment vertical="center"/>
    </xf>
    <xf numFmtId="164" fontId="0" fillId="82" borderId="2" xfId="0" applyNumberFormat="1" applyFont="1" applyFill="1" applyBorder="1" applyAlignment="1">
      <alignment horizontal="right" vertical="center"/>
    </xf>
    <xf numFmtId="0" fontId="90" fillId="82" borderId="0" xfId="0" applyFont="1" applyFill="1" applyAlignment="1">
      <alignment vertical="center"/>
    </xf>
    <xf numFmtId="0" fontId="0" fillId="82" borderId="20" xfId="0" applyFont="1" applyFill="1" applyBorder="1" applyAlignment="1">
      <alignment vertical="center"/>
    </xf>
    <xf numFmtId="0" fontId="98" fillId="82" borderId="0" xfId="0" applyFont="1" applyFill="1" applyAlignment="1">
      <alignment vertical="center"/>
    </xf>
    <xf numFmtId="0" fontId="90" fillId="82" borderId="0" xfId="0" applyFont="1" applyFill="1" applyBorder="1" applyAlignment="1">
      <alignment vertical="center"/>
    </xf>
    <xf numFmtId="0" fontId="91" fillId="82" borderId="0" xfId="0" applyFont="1" applyFill="1" applyBorder="1" applyAlignment="1">
      <alignment vertical="center"/>
    </xf>
    <xf numFmtId="0" fontId="0" fillId="82" borderId="19" xfId="0" applyFont="1" applyFill="1" applyBorder="1" applyAlignment="1">
      <alignment vertical="center"/>
    </xf>
    <xf numFmtId="0" fontId="91" fillId="82" borderId="2" xfId="0" applyFont="1" applyFill="1" applyBorder="1" applyAlignment="1">
      <alignment vertical="center"/>
    </xf>
    <xf numFmtId="0" fontId="28" fillId="82" borderId="19" xfId="0" applyFont="1" applyFill="1" applyBorder="1" applyAlignment="1">
      <alignment horizontal="center" vertical="center"/>
    </xf>
    <xf numFmtId="0" fontId="101" fillId="82" borderId="12" xfId="0" applyFont="1" applyFill="1" applyBorder="1" applyAlignment="1">
      <alignment vertical="center"/>
    </xf>
    <xf numFmtId="2" fontId="28" fillId="82" borderId="0" xfId="0" applyNumberFormat="1" applyFont="1" applyFill="1" applyBorder="1" applyAlignment="1">
      <alignment horizontal="left" vertical="center"/>
    </xf>
    <xf numFmtId="2" fontId="29" fillId="82" borderId="20" xfId="0" applyNumberFormat="1" applyFont="1" applyFill="1" applyBorder="1" applyAlignment="1">
      <alignment horizontal="right" vertical="center"/>
    </xf>
    <xf numFmtId="2" fontId="28" fillId="82" borderId="19" xfId="0" applyNumberFormat="1" applyFont="1" applyFill="1" applyBorder="1" applyAlignment="1">
      <alignment horizontal="center" vertical="center"/>
    </xf>
    <xf numFmtId="0" fontId="28" fillId="82" borderId="0" xfId="0" applyFont="1" applyFill="1" applyBorder="1" applyAlignment="1">
      <alignment horizontal="center" vertical="center"/>
    </xf>
    <xf numFmtId="2" fontId="28" fillId="82" borderId="0" xfId="0" applyNumberFormat="1" applyFont="1" applyFill="1" applyBorder="1" applyAlignment="1">
      <alignment horizontal="right" vertical="center"/>
    </xf>
    <xf numFmtId="2" fontId="28" fillId="82" borderId="0" xfId="0" applyNumberFormat="1" applyFont="1" applyFill="1" applyBorder="1" applyAlignment="1">
      <alignment horizontal="center" vertical="center"/>
    </xf>
    <xf numFmtId="3" fontId="29" fillId="82" borderId="20" xfId="0" applyNumberFormat="1" applyFont="1" applyFill="1" applyBorder="1" applyAlignment="1">
      <alignment horizontal="center" vertical="center"/>
    </xf>
    <xf numFmtId="0" fontId="28" fillId="82" borderId="20" xfId="0" applyFont="1" applyFill="1" applyBorder="1" applyAlignment="1">
      <alignment horizontal="center" vertical="center"/>
    </xf>
    <xf numFmtId="0" fontId="28" fillId="82" borderId="0" xfId="0" applyFont="1" applyFill="1" applyBorder="1" applyAlignment="1">
      <alignment vertical="center"/>
    </xf>
    <xf numFmtId="0" fontId="28" fillId="82" borderId="0" xfId="0" applyFont="1" applyFill="1" applyBorder="1" applyAlignment="1">
      <alignment horizontal="right" vertical="center"/>
    </xf>
    <xf numFmtId="3" fontId="29" fillId="82" borderId="0" xfId="0" applyNumberFormat="1" applyFont="1" applyFill="1" applyBorder="1" applyAlignment="1">
      <alignment horizontal="center" vertical="center"/>
    </xf>
    <xf numFmtId="164" fontId="28" fillId="82" borderId="19" xfId="0" applyNumberFormat="1" applyFont="1" applyFill="1" applyBorder="1" applyAlignment="1">
      <alignment horizontal="right" vertical="center"/>
    </xf>
    <xf numFmtId="4" fontId="28" fillId="82" borderId="0" xfId="0" applyNumberFormat="1" applyFont="1" applyFill="1" applyBorder="1" applyAlignment="1">
      <alignment horizontal="right" vertical="center"/>
    </xf>
    <xf numFmtId="171" fontId="29" fillId="82" borderId="20" xfId="0" applyNumberFormat="1" applyFont="1" applyFill="1" applyBorder="1" applyAlignment="1">
      <alignment horizontal="center" vertical="center"/>
    </xf>
    <xf numFmtId="0" fontId="28" fillId="82" borderId="0" xfId="0" applyFont="1" applyFill="1" applyAlignment="1">
      <alignment vertical="center"/>
    </xf>
    <xf numFmtId="4" fontId="21" fillId="3" borderId="99" xfId="0" applyNumberFormat="1" applyFont="1" applyFill="1" applyBorder="1" applyAlignment="1">
      <alignment horizontal="center" vertical="center"/>
    </xf>
    <xf numFmtId="0" fontId="0" fillId="0" borderId="0" xfId="0" applyFont="1" applyBorder="1"/>
    <xf numFmtId="2" fontId="0" fillId="4" borderId="18" xfId="0" applyNumberFormat="1" applyFont="1" applyFill="1" applyBorder="1" applyAlignment="1">
      <alignment vertical="center"/>
    </xf>
    <xf numFmtId="2" fontId="0" fillId="4" borderId="2" xfId="0" applyNumberFormat="1" applyFont="1" applyFill="1" applyBorder="1" applyAlignment="1">
      <alignment vertical="center"/>
    </xf>
    <xf numFmtId="0" fontId="0" fillId="4" borderId="18" xfId="0" applyFont="1" applyFill="1" applyBorder="1" applyAlignment="1">
      <alignment horizontal="center" vertical="center"/>
    </xf>
    <xf numFmtId="2" fontId="0" fillId="7" borderId="92" xfId="0" applyNumberFormat="1" applyFont="1" applyFill="1" applyBorder="1" applyAlignment="1">
      <alignment horizontal="center" vertical="center"/>
    </xf>
    <xf numFmtId="2" fontId="0" fillId="7" borderId="93" xfId="0" applyNumberFormat="1" applyFont="1" applyFill="1" applyBorder="1" applyAlignment="1">
      <alignment horizontal="center" vertical="center"/>
    </xf>
    <xf numFmtId="2" fontId="0" fillId="7" borderId="93" xfId="0" applyNumberFormat="1" applyFont="1" applyFill="1" applyBorder="1" applyAlignment="1">
      <alignment horizontal="right" vertical="center"/>
    </xf>
    <xf numFmtId="2" fontId="0" fillId="7" borderId="94" xfId="0" applyNumberFormat="1" applyFont="1" applyFill="1" applyBorder="1" applyAlignment="1">
      <alignment horizontal="center" vertical="center"/>
    </xf>
    <xf numFmtId="2" fontId="0" fillId="7" borderId="17" xfId="0" applyNumberFormat="1" applyFont="1" applyFill="1" applyBorder="1" applyAlignment="1">
      <alignment horizontal="center" vertical="center"/>
    </xf>
    <xf numFmtId="2" fontId="0" fillId="4" borderId="23" xfId="0" applyNumberFormat="1" applyFont="1" applyFill="1" applyBorder="1" applyAlignment="1">
      <alignment vertical="center"/>
    </xf>
    <xf numFmtId="2" fontId="0" fillId="4" borderId="24" xfId="0" applyNumberFormat="1" applyFont="1" applyFill="1" applyBorder="1" applyAlignment="1">
      <alignment vertical="center"/>
    </xf>
    <xf numFmtId="2" fontId="0" fillId="4" borderId="25" xfId="0" applyNumberFormat="1" applyFont="1" applyFill="1" applyBorder="1" applyAlignment="1">
      <alignment horizontal="right" vertical="center"/>
    </xf>
    <xf numFmtId="0" fontId="0" fillId="4" borderId="23" xfId="0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right" vertical="center"/>
    </xf>
    <xf numFmtId="0" fontId="0" fillId="4" borderId="3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2" fontId="0" fillId="0" borderId="14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2" fontId="0" fillId="7" borderId="9" xfId="0" applyNumberFormat="1" applyFont="1" applyFill="1" applyBorder="1" applyAlignment="1">
      <alignment horizontal="center" vertical="center"/>
    </xf>
    <xf numFmtId="2" fontId="0" fillId="7" borderId="10" xfId="0" applyNumberFormat="1" applyFont="1" applyFill="1" applyBorder="1" applyAlignment="1">
      <alignment horizontal="center" vertical="center"/>
    </xf>
    <xf numFmtId="2" fontId="0" fillId="7" borderId="16" xfId="0" applyNumberFormat="1" applyFont="1" applyFill="1" applyBorder="1" applyAlignment="1">
      <alignment horizontal="center" vertical="center"/>
    </xf>
    <xf numFmtId="2" fontId="0" fillId="7" borderId="15" xfId="0" applyNumberFormat="1" applyFont="1" applyFill="1" applyBorder="1" applyAlignment="1">
      <alignment horizontal="center" vertical="center"/>
    </xf>
    <xf numFmtId="2" fontId="0" fillId="0" borderId="18" xfId="0" applyNumberFormat="1" applyFont="1" applyFill="1" applyBorder="1" applyAlignment="1">
      <alignment vertical="center"/>
    </xf>
    <xf numFmtId="2" fontId="0" fillId="0" borderId="2" xfId="0" applyNumberFormat="1" applyFont="1" applyFill="1" applyBorder="1" applyAlignment="1">
      <alignment vertical="center"/>
    </xf>
    <xf numFmtId="2" fontId="0" fillId="0" borderId="3" xfId="0" applyNumberFormat="1" applyFont="1" applyFill="1" applyBorder="1" applyAlignment="1">
      <alignment horizontal="right" vertical="center"/>
    </xf>
    <xf numFmtId="2" fontId="0" fillId="4" borderId="17" xfId="0" applyNumberFormat="1" applyFont="1" applyFill="1" applyBorder="1" applyAlignment="1">
      <alignment horizontal="left" vertical="center"/>
    </xf>
    <xf numFmtId="2" fontId="0" fillId="4" borderId="29" xfId="0" applyNumberFormat="1" applyFont="1" applyFill="1" applyBorder="1" applyAlignment="1">
      <alignment horizontal="left" vertical="center"/>
    </xf>
    <xf numFmtId="2" fontId="0" fillId="0" borderId="6" xfId="0" applyNumberFormat="1" applyFont="1" applyFill="1" applyBorder="1" applyAlignment="1">
      <alignment vertical="center"/>
    </xf>
    <xf numFmtId="2" fontId="0" fillId="0" borderId="7" xfId="0" applyNumberFormat="1" applyFont="1" applyFill="1" applyBorder="1" applyAlignment="1">
      <alignment vertical="center"/>
    </xf>
    <xf numFmtId="0" fontId="0" fillId="4" borderId="6" xfId="0" applyFont="1" applyFill="1" applyBorder="1" applyAlignment="1">
      <alignment horizontal="center" vertical="center"/>
    </xf>
    <xf numFmtId="2" fontId="0" fillId="7" borderId="4" xfId="0" applyNumberFormat="1" applyFont="1" applyFill="1" applyBorder="1" applyAlignment="1">
      <alignment horizontal="center" vertical="center"/>
    </xf>
    <xf numFmtId="2" fontId="0" fillId="7" borderId="5" xfId="0" applyNumberFormat="1" applyFont="1" applyFill="1" applyBorder="1" applyAlignment="1">
      <alignment horizontal="center" vertical="center"/>
    </xf>
    <xf numFmtId="2" fontId="0" fillId="7" borderId="65" xfId="0" applyNumberFormat="1" applyFont="1" applyFill="1" applyBorder="1" applyAlignment="1">
      <alignment horizontal="center" vertical="center"/>
    </xf>
    <xf numFmtId="2" fontId="0" fillId="7" borderId="29" xfId="0" applyNumberFormat="1" applyFont="1" applyFill="1" applyBorder="1" applyAlignment="1">
      <alignment horizontal="center" vertical="center"/>
    </xf>
    <xf numFmtId="2" fontId="0" fillId="7" borderId="6" xfId="0" applyNumberFormat="1" applyFont="1" applyFill="1" applyBorder="1" applyAlignment="1">
      <alignment horizontal="right" vertical="center"/>
    </xf>
    <xf numFmtId="2" fontId="21" fillId="0" borderId="23" xfId="0" applyNumberFormat="1" applyFont="1" applyFill="1" applyBorder="1" applyAlignment="1">
      <alignment vertical="center"/>
    </xf>
    <xf numFmtId="2" fontId="21" fillId="0" borderId="24" xfId="0" applyNumberFormat="1" applyFont="1" applyFill="1" applyBorder="1" applyAlignment="1">
      <alignment vertical="center"/>
    </xf>
    <xf numFmtId="2" fontId="0" fillId="0" borderId="47" xfId="0" applyNumberFormat="1" applyFont="1" applyFill="1" applyBorder="1" applyAlignment="1">
      <alignment vertical="center"/>
    </xf>
    <xf numFmtId="2" fontId="0" fillId="0" borderId="48" xfId="0" applyNumberFormat="1" applyFont="1" applyFill="1" applyBorder="1" applyAlignment="1">
      <alignment vertical="center"/>
    </xf>
    <xf numFmtId="2" fontId="21" fillId="4" borderId="18" xfId="0" applyNumberFormat="1" applyFont="1" applyFill="1" applyBorder="1" applyAlignment="1">
      <alignment vertical="center"/>
    </xf>
    <xf numFmtId="2" fontId="21" fillId="4" borderId="2" xfId="0" applyNumberFormat="1" applyFont="1" applyFill="1" applyBorder="1" applyAlignment="1">
      <alignment vertical="center"/>
    </xf>
    <xf numFmtId="2" fontId="21" fillId="4" borderId="24" xfId="0" applyNumberFormat="1" applyFont="1" applyFill="1" applyBorder="1" applyAlignment="1">
      <alignment vertical="center"/>
    </xf>
    <xf numFmtId="2" fontId="0" fillId="4" borderId="41" xfId="0" applyNumberFormat="1" applyFont="1" applyFill="1" applyBorder="1" applyAlignment="1">
      <alignment vertical="center"/>
    </xf>
    <xf numFmtId="0" fontId="0" fillId="4" borderId="32" xfId="0" applyFont="1" applyFill="1" applyBorder="1" applyAlignment="1">
      <alignment horizontal="center" vertical="center"/>
    </xf>
    <xf numFmtId="2" fontId="0" fillId="4" borderId="40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right" vertical="center"/>
    </xf>
    <xf numFmtId="2" fontId="0" fillId="4" borderId="38" xfId="0" applyNumberFormat="1" applyFont="1" applyFill="1" applyBorder="1" applyAlignment="1">
      <alignment vertical="center"/>
    </xf>
    <xf numFmtId="0" fontId="0" fillId="7" borderId="35" xfId="0" applyFont="1" applyFill="1" applyBorder="1" applyAlignment="1">
      <alignment horizontal="center" vertical="center"/>
    </xf>
    <xf numFmtId="0" fontId="0" fillId="7" borderId="47" xfId="0" applyFont="1" applyFill="1" applyBorder="1" applyAlignment="1">
      <alignment horizontal="center" vertical="center"/>
    </xf>
    <xf numFmtId="164" fontId="0" fillId="7" borderId="52" xfId="0" applyNumberFormat="1" applyFont="1" applyFill="1" applyBorder="1" applyAlignment="1">
      <alignment horizontal="right" vertical="center"/>
    </xf>
    <xf numFmtId="4" fontId="0" fillId="7" borderId="47" xfId="0" applyNumberFormat="1" applyFont="1" applyFill="1" applyBorder="1" applyAlignment="1">
      <alignment horizontal="right" vertical="center"/>
    </xf>
    <xf numFmtId="2" fontId="0" fillId="0" borderId="24" xfId="0" applyNumberFormat="1" applyFont="1" applyFill="1" applyBorder="1" applyAlignment="1">
      <alignment vertical="center"/>
    </xf>
    <xf numFmtId="0" fontId="0" fillId="98" borderId="23" xfId="0" applyFont="1" applyFill="1" applyBorder="1" applyAlignment="1">
      <alignment horizontal="center" vertical="center"/>
    </xf>
    <xf numFmtId="0" fontId="0" fillId="98" borderId="0" xfId="0" applyFont="1" applyFill="1" applyAlignment="1">
      <alignment vertical="center"/>
    </xf>
    <xf numFmtId="0" fontId="0" fillId="98" borderId="0" xfId="0" applyFont="1" applyFill="1" applyBorder="1" applyAlignment="1">
      <alignment vertical="center"/>
    </xf>
    <xf numFmtId="2" fontId="28" fillId="0" borderId="18" xfId="0" applyNumberFormat="1" applyFont="1" applyFill="1" applyBorder="1" applyAlignment="1">
      <alignment vertical="center"/>
    </xf>
    <xf numFmtId="0" fontId="28" fillId="0" borderId="18" xfId="0" applyFont="1" applyFill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right" vertical="center"/>
    </xf>
    <xf numFmtId="164" fontId="0" fillId="6" borderId="64" xfId="0" applyNumberFormat="1" applyFont="1" applyFill="1" applyBorder="1" applyAlignment="1">
      <alignment horizontal="right" vertical="center"/>
    </xf>
    <xf numFmtId="0" fontId="0" fillId="6" borderId="7" xfId="0" applyFont="1" applyFill="1" applyBorder="1" applyAlignment="1">
      <alignment vertical="center"/>
    </xf>
    <xf numFmtId="4" fontId="0" fillId="6" borderId="6" xfId="0" applyNumberFormat="1" applyFont="1" applyFill="1" applyBorder="1" applyAlignment="1">
      <alignment horizontal="right" vertical="center"/>
    </xf>
    <xf numFmtId="0" fontId="0" fillId="6" borderId="29" xfId="0" applyFont="1" applyFill="1" applyBorder="1" applyAlignment="1">
      <alignment vertical="center"/>
    </xf>
    <xf numFmtId="0" fontId="0" fillId="4" borderId="55" xfId="0" applyFont="1" applyFill="1" applyBorder="1" applyAlignment="1">
      <alignment horizontal="center" vertical="center"/>
    </xf>
    <xf numFmtId="164" fontId="0" fillId="6" borderId="61" xfId="0" applyNumberFormat="1" applyFont="1" applyFill="1" applyBorder="1" applyAlignment="1">
      <alignment horizontal="right" vertical="center"/>
    </xf>
    <xf numFmtId="0" fontId="0" fillId="6" borderId="59" xfId="0" applyFont="1" applyFill="1" applyBorder="1" applyAlignment="1">
      <alignment vertical="center"/>
    </xf>
    <xf numFmtId="4" fontId="0" fillId="6" borderId="58" xfId="0" applyNumberFormat="1" applyFont="1" applyFill="1" applyBorder="1" applyAlignment="1">
      <alignment horizontal="right" vertical="center"/>
    </xf>
    <xf numFmtId="0" fontId="0" fillId="6" borderId="62" xfId="0" applyFont="1" applyFill="1" applyBorder="1" applyAlignment="1">
      <alignment vertical="center"/>
    </xf>
    <xf numFmtId="2" fontId="0" fillId="0" borderId="38" xfId="0" applyNumberFormat="1" applyFont="1" applyFill="1" applyBorder="1" applyAlignment="1">
      <alignment horizontal="right" vertical="center"/>
    </xf>
    <xf numFmtId="2" fontId="0" fillId="0" borderId="59" xfId="0" applyNumberFormat="1" applyFont="1" applyFill="1" applyBorder="1" applyAlignment="1">
      <alignment horizontal="right" vertical="center"/>
    </xf>
    <xf numFmtId="0" fontId="0" fillId="4" borderId="58" xfId="0" applyFont="1" applyFill="1" applyBorder="1" applyAlignment="1">
      <alignment horizontal="center" vertical="center"/>
    </xf>
    <xf numFmtId="2" fontId="0" fillId="0" borderId="23" xfId="0" applyNumberFormat="1" applyFont="1" applyFill="1" applyBorder="1" applyAlignment="1">
      <alignment vertical="center"/>
    </xf>
    <xf numFmtId="164" fontId="0" fillId="6" borderId="1" xfId="0" applyNumberFormat="1" applyFont="1" applyFill="1" applyBorder="1" applyAlignment="1">
      <alignment horizontal="right" vertical="center"/>
    </xf>
    <xf numFmtId="1" fontId="28" fillId="0" borderId="30" xfId="0" applyNumberFormat="1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0" fontId="28" fillId="9" borderId="36" xfId="0" applyFont="1" applyFill="1" applyBorder="1" applyAlignment="1">
      <alignment horizontal="center" vertical="center"/>
    </xf>
    <xf numFmtId="164" fontId="28" fillId="7" borderId="33" xfId="0" applyNumberFormat="1" applyFont="1" applyFill="1" applyBorder="1" applyAlignment="1">
      <alignment horizontal="right" vertical="center"/>
    </xf>
    <xf numFmtId="0" fontId="28" fillId="7" borderId="38" xfId="0" applyFont="1" applyFill="1" applyBorder="1" applyAlignment="1">
      <alignment vertical="center"/>
    </xf>
    <xf numFmtId="1" fontId="0" fillId="4" borderId="3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2" fontId="102" fillId="0" borderId="0" xfId="0" applyNumberFormat="1" applyFont="1" applyBorder="1" applyAlignment="1">
      <alignment horizontal="center"/>
    </xf>
    <xf numFmtId="2" fontId="116" fillId="0" borderId="0" xfId="0" applyNumberFormat="1" applyFont="1" applyBorder="1" applyAlignment="1">
      <alignment horizontal="right"/>
    </xf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right"/>
    </xf>
    <xf numFmtId="164" fontId="0" fillId="3" borderId="0" xfId="0" applyNumberFormat="1" applyFont="1" applyFill="1" applyBorder="1" applyAlignment="1">
      <alignment horizontal="right"/>
    </xf>
    <xf numFmtId="0" fontId="0" fillId="3" borderId="0" xfId="0" applyFont="1" applyFill="1" applyBorder="1"/>
    <xf numFmtId="4" fontId="0" fillId="3" borderId="0" xfId="0" applyNumberFormat="1" applyFont="1" applyFill="1" applyBorder="1" applyAlignment="1">
      <alignment horizontal="right"/>
    </xf>
    <xf numFmtId="0" fontId="0" fillId="0" borderId="64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7" xfId="0" applyFont="1" applyFill="1" applyBorder="1" applyAlignment="1">
      <alignment horizontal="right"/>
    </xf>
    <xf numFmtId="0" fontId="0" fillId="0" borderId="8" xfId="0" applyFont="1" applyFill="1" applyBorder="1"/>
    <xf numFmtId="0" fontId="0" fillId="0" borderId="64" xfId="0" applyFont="1" applyFill="1" applyBorder="1"/>
    <xf numFmtId="0" fontId="0" fillId="0" borderId="20" xfId="0" applyFont="1" applyFill="1" applyBorder="1"/>
    <xf numFmtId="0" fontId="0" fillId="0" borderId="19" xfId="0" applyFont="1" applyFill="1" applyBorder="1"/>
    <xf numFmtId="0" fontId="0" fillId="0" borderId="13" xfId="0" applyFont="1" applyFill="1" applyBorder="1"/>
    <xf numFmtId="0" fontId="0" fillId="0" borderId="14" xfId="0" applyFont="1" applyFill="1" applyBorder="1"/>
    <xf numFmtId="2" fontId="21" fillId="0" borderId="0" xfId="0" applyNumberFormat="1" applyFont="1" applyBorder="1" applyAlignment="1">
      <alignment horizontal="center"/>
    </xf>
    <xf numFmtId="0" fontId="0" fillId="7" borderId="35" xfId="0" applyFont="1" applyFill="1" applyBorder="1" applyAlignment="1">
      <alignment vertical="center"/>
    </xf>
    <xf numFmtId="0" fontId="0" fillId="7" borderId="47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8" fillId="0" borderId="19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3" fontId="21" fillId="4" borderId="93" xfId="0" applyNumberFormat="1" applyFont="1" applyFill="1" applyBorder="1" applyAlignment="1">
      <alignment horizontal="center" vertical="center"/>
    </xf>
    <xf numFmtId="3" fontId="21" fillId="4" borderId="22" xfId="0" applyNumberFormat="1" applyFont="1" applyFill="1" applyBorder="1" applyAlignment="1">
      <alignment horizontal="center" vertical="center"/>
    </xf>
    <xf numFmtId="3" fontId="21" fillId="4" borderId="39" xfId="0" applyNumberFormat="1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/>
    </xf>
    <xf numFmtId="3" fontId="21" fillId="4" borderId="5" xfId="0" applyNumberFormat="1" applyFont="1" applyFill="1" applyBorder="1" applyAlignment="1">
      <alignment horizontal="center" vertical="center"/>
    </xf>
    <xf numFmtId="3" fontId="21" fillId="4" borderId="24" xfId="0" applyNumberFormat="1" applyFont="1" applyFill="1" applyBorder="1" applyAlignment="1">
      <alignment horizontal="center" vertical="center"/>
    </xf>
    <xf numFmtId="3" fontId="21" fillId="4" borderId="34" xfId="0" applyNumberFormat="1" applyFont="1" applyFill="1" applyBorder="1" applyAlignment="1">
      <alignment horizontal="center" vertical="center"/>
    </xf>
    <xf numFmtId="3" fontId="21" fillId="4" borderId="42" xfId="0" applyNumberFormat="1" applyFont="1" applyFill="1" applyBorder="1" applyAlignment="1">
      <alignment horizontal="center" vertical="center"/>
    </xf>
    <xf numFmtId="3" fontId="21" fillId="0" borderId="39" xfId="0" applyNumberFormat="1" applyFont="1" applyFill="1" applyBorder="1" applyAlignment="1">
      <alignment horizontal="center" vertical="center"/>
    </xf>
    <xf numFmtId="3" fontId="21" fillId="0" borderId="66" xfId="0" applyNumberFormat="1" applyFont="1" applyFill="1" applyBorder="1" applyAlignment="1">
      <alignment horizontal="center" vertical="center"/>
    </xf>
    <xf numFmtId="3" fontId="21" fillId="0" borderId="22" xfId="0" applyNumberFormat="1" applyFont="1" applyFill="1" applyBorder="1" applyAlignment="1">
      <alignment horizontal="center" vertical="center"/>
    </xf>
    <xf numFmtId="3" fontId="29" fillId="0" borderId="93" xfId="0" applyNumberFormat="1" applyFont="1" applyFill="1" applyBorder="1" applyAlignment="1">
      <alignment horizontal="center" vertical="center"/>
    </xf>
    <xf numFmtId="3" fontId="21" fillId="4" borderId="91" xfId="0" applyNumberFormat="1" applyFont="1" applyFill="1" applyBorder="1" applyAlignment="1">
      <alignment horizontal="center" vertical="center"/>
    </xf>
    <xf numFmtId="3" fontId="21" fillId="4" borderId="66" xfId="0" applyNumberFormat="1" applyFont="1" applyFill="1" applyBorder="1" applyAlignment="1">
      <alignment horizontal="center" vertical="center"/>
    </xf>
    <xf numFmtId="3" fontId="21" fillId="0" borderId="93" xfId="0" applyNumberFormat="1" applyFont="1" applyFill="1" applyBorder="1" applyAlignment="1">
      <alignment horizontal="center" vertical="center"/>
    </xf>
    <xf numFmtId="3" fontId="29" fillId="0" borderId="39" xfId="0" applyNumberFormat="1" applyFont="1" applyFill="1" applyBorder="1" applyAlignment="1">
      <alignment horizontal="center" vertical="center"/>
    </xf>
    <xf numFmtId="3" fontId="21" fillId="0" borderId="0" xfId="0" applyNumberFormat="1" applyFont="1" applyBorder="1" applyAlignment="1">
      <alignment horizontal="center"/>
    </xf>
    <xf numFmtId="171" fontId="108" fillId="2" borderId="2" xfId="0" applyNumberFormat="1" applyFont="1" applyFill="1" applyBorder="1" applyAlignment="1">
      <alignment horizontal="center" vertical="center"/>
    </xf>
    <xf numFmtId="171" fontId="21" fillId="4" borderId="2" xfId="0" applyNumberFormat="1" applyFont="1" applyFill="1" applyBorder="1" applyAlignment="1">
      <alignment horizontal="center" vertical="center"/>
    </xf>
    <xf numFmtId="171" fontId="21" fillId="4" borderId="24" xfId="0" applyNumberFormat="1" applyFont="1" applyFill="1" applyBorder="1" applyAlignment="1">
      <alignment horizontal="center" vertical="center"/>
    </xf>
    <xf numFmtId="171" fontId="21" fillId="0" borderId="38" xfId="0" applyNumberFormat="1" applyFont="1" applyFill="1" applyBorder="1" applyAlignment="1">
      <alignment horizontal="center" vertical="center"/>
    </xf>
    <xf numFmtId="171" fontId="21" fillId="4" borderId="7" xfId="0" applyNumberFormat="1" applyFont="1" applyFill="1" applyBorder="1" applyAlignment="1">
      <alignment horizontal="center" vertical="center"/>
    </xf>
    <xf numFmtId="171" fontId="21" fillId="4" borderId="23" xfId="0" applyNumberFormat="1" applyFont="1" applyFill="1" applyBorder="1" applyAlignment="1">
      <alignment horizontal="center" vertical="center"/>
    </xf>
    <xf numFmtId="171" fontId="21" fillId="4" borderId="47" xfId="0" applyNumberFormat="1" applyFont="1" applyFill="1" applyBorder="1" applyAlignment="1">
      <alignment horizontal="center" vertical="center"/>
    </xf>
    <xf numFmtId="171" fontId="21" fillId="4" borderId="41" xfId="0" applyNumberFormat="1" applyFont="1" applyFill="1" applyBorder="1" applyAlignment="1">
      <alignment horizontal="center" vertical="center"/>
    </xf>
    <xf numFmtId="171" fontId="21" fillId="4" borderId="38" xfId="0" applyNumberFormat="1" applyFont="1" applyFill="1" applyBorder="1" applyAlignment="1">
      <alignment horizontal="center" vertical="center"/>
    </xf>
    <xf numFmtId="171" fontId="21" fillId="7" borderId="35" xfId="0" applyNumberFormat="1" applyFont="1" applyFill="1" applyBorder="1" applyAlignment="1">
      <alignment horizontal="center" vertical="center"/>
    </xf>
    <xf numFmtId="171" fontId="21" fillId="7" borderId="47" xfId="0" applyNumberFormat="1" applyFont="1" applyFill="1" applyBorder="1" applyAlignment="1">
      <alignment horizontal="center" vertical="center"/>
    </xf>
    <xf numFmtId="171" fontId="21" fillId="7" borderId="24" xfId="0" applyNumberFormat="1" applyFont="1" applyFill="1" applyBorder="1" applyAlignment="1">
      <alignment horizontal="center" vertical="center"/>
    </xf>
    <xf numFmtId="171" fontId="29" fillId="0" borderId="2" xfId="0" applyNumberFormat="1" applyFont="1" applyFill="1" applyBorder="1" applyAlignment="1">
      <alignment horizontal="center" vertical="center"/>
    </xf>
    <xf numFmtId="171" fontId="21" fillId="6" borderId="7" xfId="0" applyNumberFormat="1" applyFont="1" applyFill="1" applyBorder="1" applyAlignment="1">
      <alignment horizontal="center" vertical="center"/>
    </xf>
    <xf numFmtId="171" fontId="21" fillId="6" borderId="59" xfId="0" applyNumberFormat="1" applyFont="1" applyFill="1" applyBorder="1" applyAlignment="1">
      <alignment horizontal="center" vertical="center"/>
    </xf>
    <xf numFmtId="171" fontId="21" fillId="6" borderId="38" xfId="0" applyNumberFormat="1" applyFont="1" applyFill="1" applyBorder="1" applyAlignment="1">
      <alignment horizontal="center" vertical="center"/>
    </xf>
    <xf numFmtId="171" fontId="21" fillId="6" borderId="35" xfId="0" applyNumberFormat="1" applyFont="1" applyFill="1" applyBorder="1" applyAlignment="1">
      <alignment horizontal="center" vertical="center"/>
    </xf>
    <xf numFmtId="171" fontId="21" fillId="4" borderId="48" xfId="0" applyNumberFormat="1" applyFont="1" applyFill="1" applyBorder="1" applyAlignment="1">
      <alignment horizontal="center" vertical="center"/>
    </xf>
    <xf numFmtId="171" fontId="21" fillId="6" borderId="2" xfId="0" applyNumberFormat="1" applyFont="1" applyFill="1" applyBorder="1" applyAlignment="1">
      <alignment horizontal="center" vertical="center"/>
    </xf>
    <xf numFmtId="171" fontId="21" fillId="7" borderId="2" xfId="0" applyNumberFormat="1" applyFont="1" applyFill="1" applyBorder="1" applyAlignment="1">
      <alignment horizontal="center" vertical="center"/>
    </xf>
    <xf numFmtId="171" fontId="21" fillId="0" borderId="2" xfId="0" applyNumberFormat="1" applyFont="1" applyFill="1" applyBorder="1" applyAlignment="1">
      <alignment horizontal="center" vertical="center"/>
    </xf>
    <xf numFmtId="171" fontId="29" fillId="7" borderId="38" xfId="0" applyNumberFormat="1" applyFont="1" applyFill="1" applyBorder="1" applyAlignment="1">
      <alignment horizontal="center" vertical="center"/>
    </xf>
    <xf numFmtId="171" fontId="21" fillId="0" borderId="0" xfId="0" applyNumberFormat="1" applyFont="1" applyFill="1" applyBorder="1" applyAlignment="1">
      <alignment horizontal="center" vertical="center"/>
    </xf>
    <xf numFmtId="171" fontId="21" fillId="3" borderId="0" xfId="0" applyNumberFormat="1" applyFont="1" applyFill="1" applyBorder="1" applyAlignment="1">
      <alignment horizontal="center"/>
    </xf>
    <xf numFmtId="4" fontId="29" fillId="0" borderId="19" xfId="0" applyNumberFormat="1" applyFont="1" applyFill="1" applyBorder="1" applyAlignment="1">
      <alignment horizontal="center" vertical="center"/>
    </xf>
    <xf numFmtId="2" fontId="102" fillId="0" borderId="48" xfId="0" applyNumberFormat="1" applyFont="1" applyFill="1" applyBorder="1" applyAlignment="1">
      <alignment horizontal="center" vertical="center"/>
    </xf>
    <xf numFmtId="2" fontId="0" fillId="0" borderId="48" xfId="0" applyNumberFormat="1" applyFont="1" applyFill="1" applyBorder="1" applyAlignment="1">
      <alignment horizontal="right" vertical="center"/>
    </xf>
    <xf numFmtId="164" fontId="0" fillId="7" borderId="48" xfId="0" applyNumberFormat="1" applyFont="1" applyFill="1" applyBorder="1" applyAlignment="1">
      <alignment horizontal="right" vertical="center"/>
    </xf>
    <xf numFmtId="0" fontId="0" fillId="7" borderId="23" xfId="0" applyFont="1" applyFill="1" applyBorder="1" applyAlignment="1">
      <alignment vertical="center"/>
    </xf>
    <xf numFmtId="171" fontId="21" fillId="7" borderId="23" xfId="0" applyNumberFormat="1" applyFont="1" applyFill="1" applyBorder="1" applyAlignment="1">
      <alignment horizontal="center" vertical="center"/>
    </xf>
    <xf numFmtId="0" fontId="90" fillId="4" borderId="24" xfId="0" applyFont="1" applyFill="1" applyBorder="1" applyAlignment="1">
      <alignment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vertical="center"/>
    </xf>
    <xf numFmtId="0" fontId="0" fillId="7" borderId="5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0" fillId="0" borderId="68" xfId="0" applyFont="1" applyFill="1" applyBorder="1" applyAlignment="1">
      <alignment vertical="center"/>
    </xf>
    <xf numFmtId="2" fontId="103" fillId="4" borderId="0" xfId="0" applyNumberFormat="1" applyFont="1" applyFill="1" applyBorder="1" applyAlignment="1">
      <alignment horizontal="right"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right" vertical="center"/>
    </xf>
    <xf numFmtId="164" fontId="0" fillId="4" borderId="0" xfId="0" applyNumberFormat="1" applyFont="1" applyFill="1" applyAlignment="1">
      <alignment horizontal="right" vertical="center"/>
    </xf>
    <xf numFmtId="4" fontId="0" fillId="4" borderId="0" xfId="0" applyNumberFormat="1" applyFont="1" applyFill="1" applyAlignment="1">
      <alignment horizontal="right" vertical="center"/>
    </xf>
    <xf numFmtId="4" fontId="21" fillId="0" borderId="99" xfId="0" applyNumberFormat="1" applyFont="1" applyFill="1" applyBorder="1" applyAlignment="1">
      <alignment horizontal="center" vertical="center"/>
    </xf>
    <xf numFmtId="4" fontId="21" fillId="7" borderId="99" xfId="0" applyNumberFormat="1" applyFont="1" applyFill="1" applyBorder="1" applyAlignment="1">
      <alignment horizontal="center" vertical="center"/>
    </xf>
    <xf numFmtId="2" fontId="0" fillId="82" borderId="0" xfId="0" applyNumberFormat="1" applyFont="1" applyFill="1" applyBorder="1" applyAlignment="1">
      <alignment vertical="center"/>
    </xf>
    <xf numFmtId="171" fontId="21" fillId="82" borderId="0" xfId="0" applyNumberFormat="1" applyFont="1" applyFill="1" applyBorder="1" applyAlignment="1">
      <alignment horizontal="center" vertical="center"/>
    </xf>
    <xf numFmtId="2" fontId="0" fillId="82" borderId="20" xfId="0" applyNumberFormat="1" applyFont="1" applyFill="1" applyBorder="1" applyAlignment="1">
      <alignment horizontal="right" vertical="center"/>
    </xf>
    <xf numFmtId="2" fontId="0" fillId="82" borderId="2" xfId="0" applyNumberFormat="1" applyFont="1" applyFill="1" applyBorder="1" applyAlignment="1">
      <alignment vertical="center"/>
    </xf>
    <xf numFmtId="2" fontId="0" fillId="82" borderId="3" xfId="0" applyNumberFormat="1" applyFont="1" applyFill="1" applyBorder="1" applyAlignment="1">
      <alignment horizontal="center" vertical="center"/>
    </xf>
    <xf numFmtId="171" fontId="21" fillId="82" borderId="2" xfId="0" applyNumberFormat="1" applyFont="1" applyFill="1" applyBorder="1" applyAlignment="1">
      <alignment horizontal="center" vertical="center"/>
    </xf>
    <xf numFmtId="2" fontId="28" fillId="82" borderId="0" xfId="0" applyNumberFormat="1" applyFont="1" applyFill="1" applyBorder="1" applyAlignment="1">
      <alignment vertical="center"/>
    </xf>
    <xf numFmtId="171" fontId="29" fillId="82" borderId="0" xfId="0" applyNumberFormat="1" applyFont="1" applyFill="1" applyBorder="1" applyAlignment="1">
      <alignment horizontal="center" vertical="center"/>
    </xf>
    <xf numFmtId="0" fontId="0" fillId="82" borderId="12" xfId="0" applyFont="1" applyFill="1" applyBorder="1" applyAlignment="1">
      <alignment horizontal="right" vertical="center"/>
    </xf>
    <xf numFmtId="3" fontId="21" fillId="82" borderId="12" xfId="0" applyNumberFormat="1" applyFont="1" applyFill="1" applyBorder="1" applyAlignment="1">
      <alignment horizontal="center" vertical="center"/>
    </xf>
    <xf numFmtId="0" fontId="0" fillId="82" borderId="13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89" fillId="0" borderId="0" xfId="0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vertical="center"/>
    </xf>
    <xf numFmtId="2" fontId="28" fillId="0" borderId="27" xfId="0" applyNumberFormat="1" applyFont="1" applyFill="1" applyBorder="1" applyAlignment="1">
      <alignment horizontal="center" vertical="center"/>
    </xf>
    <xf numFmtId="2" fontId="28" fillId="0" borderId="24" xfId="0" applyNumberFormat="1" applyFont="1" applyFill="1" applyBorder="1" applyAlignment="1">
      <alignment horizontal="right" vertical="center"/>
    </xf>
    <xf numFmtId="2" fontId="28" fillId="0" borderId="23" xfId="0" applyNumberFormat="1" applyFont="1" applyFill="1" applyBorder="1" applyAlignment="1">
      <alignment horizontal="right" vertical="center"/>
    </xf>
    <xf numFmtId="4" fontId="118" fillId="0" borderId="23" xfId="0" applyNumberFormat="1" applyFont="1" applyFill="1" applyBorder="1" applyAlignment="1">
      <alignment horizontal="right" vertical="center"/>
    </xf>
    <xf numFmtId="0" fontId="94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8" fillId="0" borderId="16" xfId="0" applyFont="1" applyFill="1" applyBorder="1" applyAlignment="1">
      <alignment vertical="center"/>
    </xf>
    <xf numFmtId="4" fontId="118" fillId="0" borderId="12" xfId="0" applyNumberFormat="1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right"/>
    </xf>
    <xf numFmtId="0" fontId="15" fillId="0" borderId="0" xfId="0" applyFont="1" applyFill="1"/>
    <xf numFmtId="2" fontId="20" fillId="0" borderId="0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15" fillId="0" borderId="34" xfId="0" applyFont="1" applyFill="1" applyBorder="1"/>
    <xf numFmtId="0" fontId="15" fillId="0" borderId="39" xfId="0" applyFont="1" applyBorder="1" applyAlignment="1">
      <alignment horizontal="center"/>
    </xf>
    <xf numFmtId="0" fontId="15" fillId="0" borderId="35" xfId="0" applyFont="1" applyBorder="1"/>
    <xf numFmtId="0" fontId="15" fillId="0" borderId="0" xfId="0" applyFont="1" applyAlignment="1">
      <alignment horizontal="right"/>
    </xf>
    <xf numFmtId="2" fontId="20" fillId="0" borderId="0" xfId="0" applyNumberFormat="1" applyFont="1" applyBorder="1" applyAlignment="1">
      <alignment horizontal="right"/>
    </xf>
    <xf numFmtId="0" fontId="15" fillId="0" borderId="34" xfId="0" applyFont="1" applyBorder="1"/>
    <xf numFmtId="0" fontId="0" fillId="0" borderId="0" xfId="0" applyFill="1" applyBorder="1" applyAlignment="1">
      <alignment vertical="center"/>
    </xf>
    <xf numFmtId="2" fontId="20" fillId="0" borderId="0" xfId="0" applyNumberFormat="1" applyFont="1" applyFill="1" applyBorder="1" applyAlignment="1">
      <alignment horizontal="right" vertical="center"/>
    </xf>
    <xf numFmtId="3" fontId="29" fillId="0" borderId="28" xfId="0" applyNumberFormat="1" applyFont="1" applyFill="1" applyBorder="1" applyAlignment="1">
      <alignment horizontal="center" vertical="center"/>
    </xf>
    <xf numFmtId="3" fontId="29" fillId="0" borderId="25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119" fillId="2" borderId="1" xfId="0" applyFont="1" applyFill="1" applyBorder="1" applyAlignment="1">
      <alignment horizontal="center" vertical="center"/>
    </xf>
    <xf numFmtId="0" fontId="120" fillId="2" borderId="2" xfId="0" applyFont="1" applyFill="1" applyBorder="1" applyAlignment="1">
      <alignment horizontal="left" vertical="center"/>
    </xf>
    <xf numFmtId="2" fontId="121" fillId="2" borderId="2" xfId="0" applyNumberFormat="1" applyFont="1" applyFill="1" applyBorder="1" applyAlignment="1">
      <alignment horizontal="center" vertical="center"/>
    </xf>
    <xf numFmtId="2" fontId="119" fillId="2" borderId="2" xfId="0" applyNumberFormat="1" applyFont="1" applyFill="1" applyBorder="1" applyAlignment="1">
      <alignment horizontal="center" vertical="center"/>
    </xf>
    <xf numFmtId="0" fontId="119" fillId="2" borderId="2" xfId="0" applyFont="1" applyFill="1" applyBorder="1" applyAlignment="1">
      <alignment horizontal="right" vertical="center"/>
    </xf>
    <xf numFmtId="2" fontId="119" fillId="2" borderId="2" xfId="0" applyNumberFormat="1" applyFont="1" applyFill="1" applyBorder="1" applyAlignment="1">
      <alignment horizontal="right" vertical="center"/>
    </xf>
    <xf numFmtId="0" fontId="120" fillId="2" borderId="2" xfId="0" applyFont="1" applyFill="1" applyBorder="1" applyAlignment="1">
      <alignment horizontal="center" vertical="center"/>
    </xf>
    <xf numFmtId="0" fontId="119" fillId="2" borderId="2" xfId="0" applyFont="1" applyFill="1" applyBorder="1" applyAlignment="1">
      <alignment horizontal="center" vertical="center"/>
    </xf>
    <xf numFmtId="0" fontId="122" fillId="2" borderId="2" xfId="0" applyFont="1" applyFill="1" applyBorder="1" applyAlignment="1">
      <alignment horizontal="center" vertical="center"/>
    </xf>
    <xf numFmtId="2" fontId="123" fillId="2" borderId="2" xfId="0" applyNumberFormat="1" applyFont="1" applyFill="1" applyBorder="1" applyAlignment="1">
      <alignment horizontal="right" vertical="center"/>
    </xf>
    <xf numFmtId="2" fontId="123" fillId="2" borderId="2" xfId="0" applyNumberFormat="1" applyFont="1" applyFill="1" applyBorder="1" applyAlignment="1">
      <alignment horizontal="center" vertical="center"/>
    </xf>
    <xf numFmtId="0" fontId="123" fillId="2" borderId="2" xfId="0" applyFont="1" applyFill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vertical="center"/>
    </xf>
    <xf numFmtId="0" fontId="126" fillId="0" borderId="94" xfId="0" applyFont="1" applyFill="1" applyBorder="1" applyAlignment="1">
      <alignment horizontal="center" vertical="center" wrapText="1"/>
    </xf>
    <xf numFmtId="4" fontId="118" fillId="0" borderId="24" xfId="0" applyNumberFormat="1" applyFont="1" applyFill="1" applyBorder="1" applyAlignment="1">
      <alignment horizontal="right" vertical="center"/>
    </xf>
    <xf numFmtId="2" fontId="28" fillId="7" borderId="26" xfId="0" applyNumberFormat="1" applyFont="1" applyFill="1" applyBorder="1" applyAlignment="1">
      <alignment horizontal="right" vertical="center"/>
    </xf>
    <xf numFmtId="2" fontId="28" fillId="7" borderId="27" xfId="0" applyNumberFormat="1" applyFont="1" applyFill="1" applyBorder="1" applyAlignment="1">
      <alignment horizontal="right" vertical="center"/>
    </xf>
    <xf numFmtId="2" fontId="28" fillId="7" borderId="23" xfId="0" applyNumberFormat="1" applyFont="1" applyFill="1" applyBorder="1" applyAlignment="1">
      <alignment horizontal="right" vertical="center"/>
    </xf>
    <xf numFmtId="0" fontId="28" fillId="7" borderId="27" xfId="0" applyFont="1" applyFill="1" applyBorder="1" applyAlignment="1">
      <alignment vertical="center"/>
    </xf>
    <xf numFmtId="171" fontId="29" fillId="7" borderId="23" xfId="0" applyNumberFormat="1" applyFont="1" applyFill="1" applyBorder="1" applyAlignment="1">
      <alignment horizontal="center" vertical="center"/>
    </xf>
    <xf numFmtId="4" fontId="29" fillId="7" borderId="106" xfId="0" applyNumberFormat="1" applyFont="1" applyFill="1" applyBorder="1" applyAlignment="1">
      <alignment horizontal="center" vertical="center"/>
    </xf>
    <xf numFmtId="4" fontId="29" fillId="0" borderId="106" xfId="0" applyNumberFormat="1" applyFont="1" applyFill="1" applyBorder="1" applyAlignment="1">
      <alignment horizontal="center" vertical="center"/>
    </xf>
    <xf numFmtId="4" fontId="29" fillId="7" borderId="20" xfId="0" applyNumberFormat="1" applyFont="1" applyFill="1" applyBorder="1" applyAlignment="1">
      <alignment horizontal="center" vertical="center"/>
    </xf>
    <xf numFmtId="0" fontId="28" fillId="96" borderId="0" xfId="0" applyFont="1" applyFill="1" applyAlignment="1">
      <alignment vertical="center"/>
    </xf>
    <xf numFmtId="0" fontId="28" fillId="0" borderId="30" xfId="0" applyFont="1" applyFill="1" applyBorder="1" applyAlignment="1">
      <alignment horizontal="center" vertical="center"/>
    </xf>
    <xf numFmtId="2" fontId="28" fillId="0" borderId="45" xfId="0" applyNumberFormat="1" applyFont="1" applyFill="1" applyBorder="1" applyAlignment="1">
      <alignment horizontal="right" vertical="center"/>
    </xf>
    <xf numFmtId="2" fontId="28" fillId="0" borderId="42" xfId="0" applyNumberFormat="1" applyFont="1" applyFill="1" applyBorder="1" applyAlignment="1">
      <alignment horizontal="center" vertical="center"/>
    </xf>
    <xf numFmtId="2" fontId="28" fillId="0" borderId="41" xfId="0" applyNumberFormat="1" applyFont="1" applyFill="1" applyBorder="1" applyAlignment="1">
      <alignment horizontal="right" vertical="center"/>
    </xf>
    <xf numFmtId="3" fontId="29" fillId="0" borderId="43" xfId="0" applyNumberFormat="1" applyFont="1" applyFill="1" applyBorder="1" applyAlignment="1">
      <alignment horizontal="center" vertical="center"/>
    </xf>
    <xf numFmtId="2" fontId="28" fillId="0" borderId="42" xfId="0" applyNumberFormat="1" applyFont="1" applyFill="1" applyBorder="1" applyAlignment="1">
      <alignment horizontal="right" vertical="center"/>
    </xf>
    <xf numFmtId="4" fontId="118" fillId="0" borderId="41" xfId="0" applyNumberFormat="1" applyFont="1" applyFill="1" applyBorder="1" applyAlignment="1">
      <alignment horizontal="right" vertical="center"/>
    </xf>
    <xf numFmtId="2" fontId="28" fillId="7" borderId="45" xfId="0" applyNumberFormat="1" applyFont="1" applyFill="1" applyBorder="1" applyAlignment="1">
      <alignment horizontal="right" vertical="center"/>
    </xf>
    <xf numFmtId="2" fontId="28" fillId="7" borderId="42" xfId="0" applyNumberFormat="1" applyFont="1" applyFill="1" applyBorder="1" applyAlignment="1">
      <alignment horizontal="right" vertical="center"/>
    </xf>
    <xf numFmtId="2" fontId="28" fillId="7" borderId="32" xfId="0" applyNumberFormat="1" applyFont="1" applyFill="1" applyBorder="1" applyAlignment="1">
      <alignment horizontal="right" vertical="center"/>
    </xf>
    <xf numFmtId="0" fontId="28" fillId="7" borderId="42" xfId="0" applyFont="1" applyFill="1" applyBorder="1" applyAlignment="1">
      <alignment vertical="center"/>
    </xf>
    <xf numFmtId="171" fontId="29" fillId="7" borderId="32" xfId="0" applyNumberFormat="1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2" fontId="28" fillId="0" borderId="14" xfId="0" applyNumberFormat="1" applyFont="1" applyFill="1" applyBorder="1" applyAlignment="1">
      <alignment horizontal="right" vertical="center"/>
    </xf>
    <xf numFmtId="2" fontId="28" fillId="0" borderId="15" xfId="0" applyNumberFormat="1" applyFont="1" applyFill="1" applyBorder="1" applyAlignment="1">
      <alignment horizontal="right" vertical="center"/>
    </xf>
    <xf numFmtId="4" fontId="118" fillId="0" borderId="11" xfId="0" applyNumberFormat="1" applyFont="1" applyFill="1" applyBorder="1" applyAlignment="1">
      <alignment horizontal="right" vertical="center"/>
    </xf>
    <xf numFmtId="0" fontId="28" fillId="0" borderId="15" xfId="0" applyFont="1" applyFill="1" applyBorder="1" applyAlignment="1">
      <alignment vertical="center"/>
    </xf>
    <xf numFmtId="171" fontId="29" fillId="0" borderId="11" xfId="0" applyNumberFormat="1" applyFont="1" applyFill="1" applyBorder="1" applyAlignment="1">
      <alignment horizontal="center" vertical="center"/>
    </xf>
    <xf numFmtId="0" fontId="28" fillId="96" borderId="0" xfId="0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4" fontId="114" fillId="82" borderId="102" xfId="0" applyNumberFormat="1" applyFont="1" applyFill="1" applyBorder="1" applyAlignment="1">
      <alignment horizontal="center" vertical="center"/>
    </xf>
    <xf numFmtId="4" fontId="29" fillId="82" borderId="102" xfId="0" applyNumberFormat="1" applyFont="1" applyFill="1" applyBorder="1" applyAlignment="1">
      <alignment horizontal="center" vertical="center"/>
    </xf>
    <xf numFmtId="4" fontId="29" fillId="82" borderId="106" xfId="0" applyNumberFormat="1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125" fillId="0" borderId="1" xfId="0" applyFont="1" applyFill="1" applyBorder="1" applyAlignment="1">
      <alignment horizontal="center" vertical="center" wrapText="1"/>
    </xf>
    <xf numFmtId="0" fontId="125" fillId="0" borderId="17" xfId="0" applyFont="1" applyFill="1" applyBorder="1" applyAlignment="1">
      <alignment horizontal="center" vertical="center" wrapText="1"/>
    </xf>
    <xf numFmtId="2" fontId="125" fillId="0" borderId="18" xfId="0" applyNumberFormat="1" applyFont="1" applyFill="1" applyBorder="1" applyAlignment="1">
      <alignment horizontal="center" vertical="center" wrapText="1"/>
    </xf>
    <xf numFmtId="2" fontId="125" fillId="0" borderId="17" xfId="0" applyNumberFormat="1" applyFont="1" applyFill="1" applyBorder="1" applyAlignment="1">
      <alignment horizontal="center" vertical="center" wrapText="1"/>
    </xf>
    <xf numFmtId="0" fontId="126" fillId="0" borderId="6" xfId="0" applyFont="1" applyFill="1" applyBorder="1" applyAlignment="1">
      <alignment horizontal="center" vertical="center" wrapText="1"/>
    </xf>
    <xf numFmtId="4" fontId="29" fillId="82" borderId="101" xfId="0" applyNumberFormat="1" applyFont="1" applyFill="1" applyBorder="1" applyAlignment="1">
      <alignment horizontal="center" vertical="center"/>
    </xf>
    <xf numFmtId="0" fontId="28" fillId="0" borderId="65" xfId="0" applyFont="1" applyFill="1" applyBorder="1" applyAlignment="1">
      <alignment vertical="center"/>
    </xf>
    <xf numFmtId="2" fontId="118" fillId="0" borderId="64" xfId="0" applyNumberFormat="1" applyFont="1" applyFill="1" applyBorder="1" applyAlignment="1">
      <alignment horizontal="left" vertical="center"/>
    </xf>
    <xf numFmtId="2" fontId="29" fillId="0" borderId="7" xfId="0" applyNumberFormat="1" applyFont="1" applyFill="1" applyBorder="1" applyAlignment="1">
      <alignment horizontal="center" vertical="center"/>
    </xf>
    <xf numFmtId="2" fontId="28" fillId="0" borderId="64" xfId="0" applyNumberFormat="1" applyFont="1" applyFill="1" applyBorder="1" applyAlignment="1">
      <alignment horizontal="right" vertical="center"/>
    </xf>
    <xf numFmtId="2" fontId="28" fillId="0" borderId="7" xfId="0" applyNumberFormat="1" applyFont="1" applyFill="1" applyBorder="1" applyAlignment="1">
      <alignment horizontal="right" vertical="center"/>
    </xf>
    <xf numFmtId="4" fontId="118" fillId="0" borderId="6" xfId="0" applyNumberFormat="1" applyFont="1" applyFill="1" applyBorder="1" applyAlignment="1">
      <alignment horizontal="right" vertical="center"/>
    </xf>
    <xf numFmtId="0" fontId="28" fillId="0" borderId="7" xfId="0" applyFont="1" applyFill="1" applyBorder="1" applyAlignment="1">
      <alignment vertical="center"/>
    </xf>
    <xf numFmtId="171" fontId="29" fillId="0" borderId="6" xfId="0" applyNumberFormat="1" applyFont="1" applyFill="1" applyBorder="1" applyAlignment="1">
      <alignment horizontal="center" vertical="center"/>
    </xf>
    <xf numFmtId="4" fontId="114" fillId="7" borderId="19" xfId="0" applyNumberFormat="1" applyFont="1" applyFill="1" applyBorder="1" applyAlignment="1">
      <alignment horizontal="center" vertical="center" wrapText="1"/>
    </xf>
    <xf numFmtId="4" fontId="29" fillId="7" borderId="0" xfId="0" applyNumberFormat="1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vertical="center"/>
    </xf>
    <xf numFmtId="0" fontId="100" fillId="0" borderId="35" xfId="0" applyFont="1" applyFill="1" applyBorder="1" applyAlignment="1">
      <alignment vertical="center"/>
    </xf>
    <xf numFmtId="0" fontId="127" fillId="0" borderId="38" xfId="0" applyFont="1" applyFill="1" applyBorder="1" applyAlignment="1">
      <alignment vertical="center"/>
    </xf>
    <xf numFmtId="0" fontId="100" fillId="0" borderId="38" xfId="0" applyFont="1" applyFill="1" applyBorder="1" applyAlignment="1">
      <alignment horizontal="center" vertical="center"/>
    </xf>
    <xf numFmtId="4" fontId="118" fillId="0" borderId="38" xfId="0" applyNumberFormat="1" applyFont="1" applyFill="1" applyBorder="1" applyAlignment="1">
      <alignment vertical="center"/>
    </xf>
    <xf numFmtId="0" fontId="29" fillId="0" borderId="38" xfId="0" applyFont="1" applyFill="1" applyBorder="1" applyAlignment="1">
      <alignment horizontal="center" vertical="center"/>
    </xf>
    <xf numFmtId="4" fontId="114" fillId="7" borderId="19" xfId="0" applyNumberFormat="1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8" fillId="0" borderId="43" xfId="0" applyFont="1" applyFill="1" applyBorder="1" applyAlignment="1">
      <alignment vertical="center"/>
    </xf>
    <xf numFmtId="2" fontId="118" fillId="0" borderId="45" xfId="0" applyNumberFormat="1" applyFont="1" applyFill="1" applyBorder="1" applyAlignment="1">
      <alignment horizontal="left" vertical="center"/>
    </xf>
    <xf numFmtId="2" fontId="28" fillId="0" borderId="41" xfId="0" applyNumberFormat="1" applyFont="1" applyFill="1" applyBorder="1" applyAlignment="1">
      <alignment horizontal="left" vertical="center"/>
    </xf>
    <xf numFmtId="2" fontId="29" fillId="0" borderId="41" xfId="0" applyNumberFormat="1" applyFont="1" applyFill="1" applyBorder="1" applyAlignment="1">
      <alignment horizontal="center" vertical="center"/>
    </xf>
    <xf numFmtId="4" fontId="118" fillId="0" borderId="32" xfId="0" applyNumberFormat="1" applyFont="1" applyFill="1" applyBorder="1" applyAlignment="1">
      <alignment horizontal="right" vertical="center"/>
    </xf>
    <xf numFmtId="0" fontId="28" fillId="0" borderId="41" xfId="0" applyFont="1" applyFill="1" applyBorder="1" applyAlignment="1">
      <alignment vertical="center"/>
    </xf>
    <xf numFmtId="171" fontId="29" fillId="0" borderId="32" xfId="0" applyNumberFormat="1" applyFont="1" applyFill="1" applyBorder="1" applyAlignment="1">
      <alignment horizontal="center" vertical="center"/>
    </xf>
    <xf numFmtId="4" fontId="29" fillId="7" borderId="19" xfId="0" applyNumberFormat="1" applyFont="1" applyFill="1" applyBorder="1" applyAlignment="1">
      <alignment horizontal="center" vertical="center"/>
    </xf>
    <xf numFmtId="0" fontId="118" fillId="0" borderId="33" xfId="0" applyFont="1" applyFill="1" applyBorder="1" applyAlignment="1">
      <alignment horizontal="left" vertical="center"/>
    </xf>
    <xf numFmtId="0" fontId="28" fillId="0" borderId="38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right" vertical="center"/>
    </xf>
    <xf numFmtId="2" fontId="29" fillId="0" borderId="38" xfId="0" applyNumberFormat="1" applyFont="1" applyFill="1" applyBorder="1" applyAlignment="1">
      <alignment horizontal="right" vertical="center"/>
    </xf>
    <xf numFmtId="0" fontId="29" fillId="0" borderId="37" xfId="0" applyFont="1" applyFill="1" applyBorder="1" applyAlignment="1">
      <alignment horizontal="center" vertical="center"/>
    </xf>
    <xf numFmtId="4" fontId="118" fillId="0" borderId="35" xfId="0" applyNumberFormat="1" applyFont="1" applyFill="1" applyBorder="1" applyAlignment="1">
      <alignment horizontal="right" vertical="center"/>
    </xf>
    <xf numFmtId="171" fontId="29" fillId="0" borderId="35" xfId="0" applyNumberFormat="1" applyFont="1" applyFill="1" applyBorder="1" applyAlignment="1">
      <alignment horizontal="center" vertical="center"/>
    </xf>
    <xf numFmtId="0" fontId="28" fillId="0" borderId="52" xfId="0" applyFont="1" applyFill="1" applyBorder="1" applyAlignment="1">
      <alignment vertical="center"/>
    </xf>
    <xf numFmtId="0" fontId="100" fillId="0" borderId="47" xfId="0" applyFont="1" applyFill="1" applyBorder="1" applyAlignment="1">
      <alignment vertical="center"/>
    </xf>
    <xf numFmtId="0" fontId="127" fillId="0" borderId="48" xfId="0" applyFont="1" applyFill="1" applyBorder="1" applyAlignment="1">
      <alignment vertical="center"/>
    </xf>
    <xf numFmtId="0" fontId="100" fillId="0" borderId="48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4" fontId="29" fillId="82" borderId="7" xfId="0" applyNumberFormat="1" applyFont="1" applyFill="1" applyBorder="1" applyAlignment="1">
      <alignment horizontal="center" vertical="center"/>
    </xf>
    <xf numFmtId="4" fontId="29" fillId="82" borderId="8" xfId="0" applyNumberFormat="1" applyFont="1" applyFill="1" applyBorder="1" applyAlignment="1">
      <alignment horizontal="center" vertical="center"/>
    </xf>
    <xf numFmtId="4" fontId="114" fillId="82" borderId="106" xfId="0" applyNumberFormat="1" applyFont="1" applyFill="1" applyBorder="1" applyAlignment="1">
      <alignment horizontal="center" vertical="center"/>
    </xf>
    <xf numFmtId="4" fontId="29" fillId="82" borderId="0" xfId="0" applyNumberFormat="1" applyFont="1" applyFill="1" applyBorder="1" applyAlignment="1">
      <alignment horizontal="center" vertical="center"/>
    </xf>
    <xf numFmtId="4" fontId="29" fillId="82" borderId="20" xfId="0" applyNumberFormat="1" applyFont="1" applyFill="1" applyBorder="1" applyAlignment="1">
      <alignment horizontal="center" vertical="center"/>
    </xf>
    <xf numFmtId="0" fontId="122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 wrapText="1"/>
    </xf>
    <xf numFmtId="4" fontId="29" fillId="82" borderId="12" xfId="0" applyNumberFormat="1" applyFont="1" applyFill="1" applyBorder="1" applyAlignment="1">
      <alignment horizontal="center" vertical="center"/>
    </xf>
    <xf numFmtId="4" fontId="29" fillId="82" borderId="13" xfId="0" applyNumberFormat="1" applyFont="1" applyFill="1" applyBorder="1" applyAlignment="1">
      <alignment horizontal="center" vertical="center"/>
    </xf>
    <xf numFmtId="2" fontId="28" fillId="0" borderId="24" xfId="0" applyNumberFormat="1" applyFont="1" applyFill="1" applyBorder="1" applyAlignment="1">
      <alignment horizontal="center" vertical="center"/>
    </xf>
    <xf numFmtId="0" fontId="127" fillId="0" borderId="33" xfId="0" applyFont="1" applyFill="1" applyBorder="1" applyAlignment="1">
      <alignment vertical="center"/>
    </xf>
    <xf numFmtId="0" fontId="127" fillId="0" borderId="59" xfId="0" applyFont="1" applyFill="1" applyBorder="1" applyAlignment="1">
      <alignment vertical="center"/>
    </xf>
    <xf numFmtId="0" fontId="100" fillId="0" borderId="37" xfId="0" applyFont="1" applyFill="1" applyBorder="1" applyAlignment="1">
      <alignment horizontal="center" vertical="center"/>
    </xf>
    <xf numFmtId="4" fontId="29" fillId="7" borderId="0" xfId="0" applyNumberFormat="1" applyFont="1" applyFill="1" applyAlignment="1">
      <alignment horizontal="center" vertical="center"/>
    </xf>
    <xf numFmtId="2" fontId="28" fillId="0" borderId="41" xfId="0" applyNumberFormat="1" applyFont="1" applyFill="1" applyBorder="1" applyAlignment="1">
      <alignment horizontal="center" vertical="center"/>
    </xf>
    <xf numFmtId="2" fontId="28" fillId="0" borderId="32" xfId="0" applyNumberFormat="1" applyFont="1" applyFill="1" applyBorder="1" applyAlignment="1">
      <alignment horizontal="right" vertical="center"/>
    </xf>
    <xf numFmtId="0" fontId="29" fillId="7" borderId="43" xfId="0" applyFont="1" applyFill="1" applyBorder="1" applyAlignment="1">
      <alignment horizontal="center" vertical="center"/>
    </xf>
    <xf numFmtId="2" fontId="28" fillId="7" borderId="35" xfId="0" applyNumberFormat="1" applyFont="1" applyFill="1" applyBorder="1" applyAlignment="1">
      <alignment horizontal="right" vertical="center"/>
    </xf>
    <xf numFmtId="4" fontId="28" fillId="0" borderId="32" xfId="0" applyNumberFormat="1" applyFont="1" applyFill="1" applyBorder="1" applyAlignment="1">
      <alignment horizontal="right" vertical="center"/>
    </xf>
    <xf numFmtId="0" fontId="28" fillId="0" borderId="14" xfId="0" applyFont="1" applyFill="1" applyBorder="1" applyAlignment="1">
      <alignment vertical="center"/>
    </xf>
    <xf numFmtId="0" fontId="128" fillId="2" borderId="2" xfId="0" applyFont="1" applyFill="1" applyBorder="1" applyAlignment="1">
      <alignment horizontal="left" vertical="center"/>
    </xf>
    <xf numFmtId="0" fontId="126" fillId="0" borderId="18" xfId="0" applyFont="1" applyFill="1" applyBorder="1" applyAlignment="1">
      <alignment horizontal="center" vertical="center" wrapText="1"/>
    </xf>
    <xf numFmtId="4" fontId="114" fillId="82" borderId="101" xfId="0" applyNumberFormat="1" applyFont="1" applyFill="1" applyBorder="1" applyAlignment="1">
      <alignment horizontal="center" vertical="center" wrapText="1"/>
    </xf>
    <xf numFmtId="0" fontId="28" fillId="4" borderId="21" xfId="0" applyFont="1" applyFill="1" applyBorder="1" applyAlignment="1">
      <alignment horizontal="center" vertical="center"/>
    </xf>
    <xf numFmtId="0" fontId="28" fillId="4" borderId="23" xfId="0" applyFont="1" applyFill="1" applyBorder="1" applyAlignment="1">
      <alignment vertical="center"/>
    </xf>
    <xf numFmtId="2" fontId="28" fillId="4" borderId="26" xfId="0" applyNumberFormat="1" applyFont="1" applyFill="1" applyBorder="1" applyAlignment="1">
      <alignment horizontal="right" vertical="center"/>
    </xf>
    <xf numFmtId="2" fontId="28" fillId="4" borderId="27" xfId="0" applyNumberFormat="1" applyFont="1" applyFill="1" applyBorder="1" applyAlignment="1">
      <alignment horizontal="center" vertical="center"/>
    </xf>
    <xf numFmtId="3" fontId="29" fillId="0" borderId="23" xfId="0" applyNumberFormat="1" applyFont="1" applyFill="1" applyBorder="1" applyAlignment="1">
      <alignment horizontal="center" vertical="center"/>
    </xf>
    <xf numFmtId="0" fontId="28" fillId="4" borderId="30" xfId="0" applyFont="1" applyFill="1" applyBorder="1" applyAlignment="1">
      <alignment horizontal="center" vertical="center"/>
    </xf>
    <xf numFmtId="0" fontId="28" fillId="4" borderId="35" xfId="0" applyFont="1" applyFill="1" applyBorder="1" applyAlignment="1">
      <alignment vertical="center"/>
    </xf>
    <xf numFmtId="2" fontId="28" fillId="4" borderId="33" xfId="0" applyNumberFormat="1" applyFont="1" applyFill="1" applyBorder="1" applyAlignment="1">
      <alignment horizontal="right" vertical="center"/>
    </xf>
    <xf numFmtId="2" fontId="28" fillId="4" borderId="34" xfId="0" applyNumberFormat="1" applyFont="1" applyFill="1" applyBorder="1" applyAlignment="1">
      <alignment horizontal="center" vertical="center"/>
    </xf>
    <xf numFmtId="3" fontId="29" fillId="0" borderId="35" xfId="0" applyNumberFormat="1" applyFont="1" applyFill="1" applyBorder="1" applyAlignment="1">
      <alignment horizontal="center" vertical="center"/>
    </xf>
    <xf numFmtId="0" fontId="28" fillId="4" borderId="46" xfId="0" applyFont="1" applyFill="1" applyBorder="1" applyAlignment="1">
      <alignment horizontal="center" vertical="center"/>
    </xf>
    <xf numFmtId="0" fontId="28" fillId="4" borderId="47" xfId="0" applyFont="1" applyFill="1" applyBorder="1" applyAlignment="1">
      <alignment vertical="center"/>
    </xf>
    <xf numFmtId="2" fontId="28" fillId="4" borderId="52" xfId="0" applyNumberFormat="1" applyFont="1" applyFill="1" applyBorder="1" applyAlignment="1">
      <alignment horizontal="right" vertical="center"/>
    </xf>
    <xf numFmtId="2" fontId="28" fillId="4" borderId="50" xfId="0" applyNumberFormat="1" applyFont="1" applyFill="1" applyBorder="1" applyAlignment="1">
      <alignment horizontal="center" vertical="center"/>
    </xf>
    <xf numFmtId="2" fontId="28" fillId="0" borderId="50" xfId="0" applyNumberFormat="1" applyFont="1" applyFill="1" applyBorder="1" applyAlignment="1">
      <alignment horizontal="right" vertical="center"/>
    </xf>
    <xf numFmtId="3" fontId="29" fillId="0" borderId="47" xfId="0" applyNumberFormat="1" applyFont="1" applyFill="1" applyBorder="1" applyAlignment="1">
      <alignment horizontal="center" vertical="center"/>
    </xf>
    <xf numFmtId="0" fontId="120" fillId="2" borderId="3" xfId="0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2" fontId="28" fillId="4" borderId="19" xfId="0" applyNumberFormat="1" applyFont="1" applyFill="1" applyBorder="1" applyAlignment="1">
      <alignment horizontal="right" vertical="center"/>
    </xf>
    <xf numFmtId="2" fontId="28" fillId="4" borderId="0" xfId="0" applyNumberFormat="1" applyFont="1" applyFill="1" applyBorder="1" applyAlignment="1">
      <alignment horizontal="center" vertical="center"/>
    </xf>
    <xf numFmtId="2" fontId="28" fillId="4" borderId="0" xfId="0" applyNumberFormat="1" applyFont="1" applyFill="1" applyBorder="1" applyAlignment="1">
      <alignment horizontal="right" vertical="center"/>
    </xf>
    <xf numFmtId="2" fontId="29" fillId="4" borderId="0" xfId="0" applyNumberFormat="1" applyFont="1" applyFill="1" applyBorder="1" applyAlignment="1">
      <alignment horizontal="center" vertical="center"/>
    </xf>
    <xf numFmtId="2" fontId="29" fillId="4" borderId="20" xfId="0" applyNumberFormat="1" applyFont="1" applyFill="1" applyBorder="1" applyAlignment="1">
      <alignment horizontal="center" vertical="center"/>
    </xf>
    <xf numFmtId="2" fontId="28" fillId="4" borderId="0" xfId="0" applyNumberFormat="1" applyFont="1" applyFill="1" applyBorder="1" applyAlignment="1">
      <alignment vertical="center"/>
    </xf>
    <xf numFmtId="0" fontId="29" fillId="4" borderId="20" xfId="0" applyFont="1" applyFill="1" applyBorder="1" applyAlignment="1">
      <alignment horizontal="center" vertical="center"/>
    </xf>
    <xf numFmtId="2" fontId="29" fillId="7" borderId="36" xfId="0" applyNumberFormat="1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vertical="center"/>
    </xf>
    <xf numFmtId="3" fontId="29" fillId="0" borderId="44" xfId="0" applyNumberFormat="1" applyFont="1" applyFill="1" applyBorder="1" applyAlignment="1">
      <alignment horizontal="center" vertical="center"/>
    </xf>
    <xf numFmtId="2" fontId="28" fillId="4" borderId="38" xfId="0" applyNumberFormat="1" applyFont="1" applyFill="1" applyBorder="1" applyAlignment="1">
      <alignment horizontal="right" vertical="center"/>
    </xf>
    <xf numFmtId="0" fontId="29" fillId="7" borderId="37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/>
    </xf>
    <xf numFmtId="2" fontId="28" fillId="7" borderId="47" xfId="0" applyNumberFormat="1" applyFont="1" applyFill="1" applyBorder="1" applyAlignment="1">
      <alignment horizontal="right" vertical="center"/>
    </xf>
    <xf numFmtId="2" fontId="29" fillId="7" borderId="51" xfId="0" applyNumberFormat="1" applyFont="1" applyFill="1" applyBorder="1" applyAlignment="1">
      <alignment horizontal="center" vertical="center"/>
    </xf>
    <xf numFmtId="2" fontId="28" fillId="7" borderId="50" xfId="0" applyNumberFormat="1" applyFont="1" applyFill="1" applyBorder="1" applyAlignment="1">
      <alignment horizontal="right" vertical="center"/>
    </xf>
    <xf numFmtId="0" fontId="29" fillId="7" borderId="49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vertical="center"/>
    </xf>
    <xf numFmtId="2" fontId="29" fillId="0" borderId="20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4" fontId="29" fillId="82" borderId="1" xfId="0" applyNumberFormat="1" applyFont="1" applyFill="1" applyBorder="1" applyAlignment="1">
      <alignment horizontal="center" vertical="center"/>
    </xf>
    <xf numFmtId="4" fontId="29" fillId="82" borderId="99" xfId="0" applyNumberFormat="1" applyFont="1" applyFill="1" applyBorder="1" applyAlignment="1">
      <alignment horizontal="center" vertical="center"/>
    </xf>
    <xf numFmtId="4" fontId="29" fillId="82" borderId="3" xfId="0" applyNumberFormat="1" applyFont="1" applyFill="1" applyBorder="1" applyAlignment="1">
      <alignment horizontal="center" vertical="center"/>
    </xf>
    <xf numFmtId="2" fontId="28" fillId="4" borderId="24" xfId="0" applyNumberFormat="1" applyFont="1" applyFill="1" applyBorder="1" applyAlignment="1">
      <alignment horizontal="right" vertical="center"/>
    </xf>
    <xf numFmtId="2" fontId="28" fillId="6" borderId="26" xfId="0" applyNumberFormat="1" applyFont="1" applyFill="1" applyBorder="1" applyAlignment="1">
      <alignment horizontal="right" vertical="center"/>
    </xf>
    <xf numFmtId="2" fontId="28" fillId="6" borderId="27" xfId="0" applyNumberFormat="1" applyFont="1" applyFill="1" applyBorder="1" applyAlignment="1">
      <alignment horizontal="right" vertical="center"/>
    </xf>
    <xf numFmtId="2" fontId="28" fillId="6" borderId="23" xfId="0" applyNumberFormat="1" applyFont="1" applyFill="1" applyBorder="1" applyAlignment="1">
      <alignment horizontal="right" vertical="center"/>
    </xf>
    <xf numFmtId="0" fontId="28" fillId="6" borderId="27" xfId="0" applyFont="1" applyFill="1" applyBorder="1" applyAlignment="1">
      <alignment vertical="center"/>
    </xf>
    <xf numFmtId="0" fontId="29" fillId="7" borderId="25" xfId="0" applyFont="1" applyFill="1" applyBorder="1" applyAlignment="1">
      <alignment horizontal="center" vertical="center"/>
    </xf>
    <xf numFmtId="2" fontId="28" fillId="4" borderId="48" xfId="0" applyNumberFormat="1" applyFont="1" applyFill="1" applyBorder="1" applyAlignment="1">
      <alignment horizontal="right" vertical="center"/>
    </xf>
    <xf numFmtId="2" fontId="28" fillId="6" borderId="52" xfId="0" applyNumberFormat="1" applyFont="1" applyFill="1" applyBorder="1" applyAlignment="1">
      <alignment horizontal="right" vertical="center"/>
    </xf>
    <xf numFmtId="2" fontId="28" fillId="6" borderId="47" xfId="0" applyNumberFormat="1" applyFont="1" applyFill="1" applyBorder="1" applyAlignment="1">
      <alignment horizontal="right" vertical="center"/>
    </xf>
    <xf numFmtId="0" fontId="28" fillId="6" borderId="50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/>
    </xf>
    <xf numFmtId="2" fontId="28" fillId="4" borderId="2" xfId="0" applyNumberFormat="1" applyFont="1" applyFill="1" applyBorder="1" applyAlignment="1">
      <alignment horizontal="right" vertical="center"/>
    </xf>
    <xf numFmtId="2" fontId="28" fillId="4" borderId="1" xfId="0" applyNumberFormat="1" applyFont="1" applyFill="1" applyBorder="1" applyAlignment="1">
      <alignment horizontal="right" vertical="center"/>
    </xf>
    <xf numFmtId="2" fontId="28" fillId="4" borderId="2" xfId="0" applyNumberFormat="1" applyFont="1" applyFill="1" applyBorder="1" applyAlignment="1">
      <alignment vertical="center"/>
    </xf>
    <xf numFmtId="2" fontId="28" fillId="6" borderId="45" xfId="0" applyNumberFormat="1" applyFont="1" applyFill="1" applyBorder="1" applyAlignment="1">
      <alignment horizontal="right" vertical="center"/>
    </xf>
    <xf numFmtId="2" fontId="28" fillId="6" borderId="42" xfId="0" applyNumberFormat="1" applyFont="1" applyFill="1" applyBorder="1" applyAlignment="1">
      <alignment horizontal="right" vertical="center"/>
    </xf>
    <xf numFmtId="2" fontId="28" fillId="6" borderId="32" xfId="0" applyNumberFormat="1" applyFont="1" applyFill="1" applyBorder="1" applyAlignment="1">
      <alignment horizontal="right" vertical="center"/>
    </xf>
    <xf numFmtId="0" fontId="28" fillId="6" borderId="42" xfId="0" applyFont="1" applyFill="1" applyBorder="1" applyAlignment="1">
      <alignment vertical="center"/>
    </xf>
    <xf numFmtId="0" fontId="29" fillId="6" borderId="43" xfId="0" applyFont="1" applyFill="1" applyBorder="1" applyAlignment="1">
      <alignment horizontal="center" vertical="center"/>
    </xf>
    <xf numFmtId="0" fontId="129" fillId="0" borderId="0" xfId="0" applyFont="1" applyFill="1" applyAlignment="1">
      <alignment vertical="center"/>
    </xf>
    <xf numFmtId="2" fontId="28" fillId="6" borderId="33" xfId="0" applyNumberFormat="1" applyFont="1" applyFill="1" applyBorder="1" applyAlignment="1">
      <alignment horizontal="right" vertical="center"/>
    </xf>
    <xf numFmtId="0" fontId="28" fillId="6" borderId="34" xfId="0" applyFont="1" applyFill="1" applyBorder="1" applyAlignment="1">
      <alignment vertical="center"/>
    </xf>
    <xf numFmtId="0" fontId="29" fillId="6" borderId="36" xfId="0" applyFont="1" applyFill="1" applyBorder="1" applyAlignment="1">
      <alignment horizontal="center" vertical="center"/>
    </xf>
    <xf numFmtId="0" fontId="29" fillId="6" borderId="51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65" xfId="0" applyFont="1" applyFill="1" applyBorder="1" applyAlignment="1">
      <alignment horizontal="center" vertical="center"/>
    </xf>
    <xf numFmtId="4" fontId="29" fillId="7" borderId="64" xfId="0" applyNumberFormat="1" applyFont="1" applyFill="1" applyBorder="1" applyAlignment="1">
      <alignment horizontal="center" vertical="center"/>
    </xf>
    <xf numFmtId="4" fontId="29" fillId="7" borderId="102" xfId="0" applyNumberFormat="1" applyFont="1" applyFill="1" applyBorder="1" applyAlignment="1">
      <alignment horizontal="center" vertical="center"/>
    </xf>
    <xf numFmtId="4" fontId="29" fillId="7" borderId="8" xfId="0" applyNumberFormat="1" applyFont="1" applyFill="1" applyBorder="1" applyAlignment="1">
      <alignment horizontal="center" vertical="center"/>
    </xf>
    <xf numFmtId="2" fontId="28" fillId="0" borderId="12" xfId="0" applyNumberFormat="1" applyFont="1" applyFill="1" applyBorder="1" applyAlignment="1">
      <alignment horizontal="right" vertical="center"/>
    </xf>
    <xf numFmtId="4" fontId="29" fillId="7" borderId="14" xfId="0" applyNumberFormat="1" applyFont="1" applyFill="1" applyBorder="1" applyAlignment="1">
      <alignment horizontal="center" vertical="center"/>
    </xf>
    <xf numFmtId="4" fontId="29" fillId="7" borderId="101" xfId="0" applyNumberFormat="1" applyFont="1" applyFill="1" applyBorder="1" applyAlignment="1">
      <alignment horizontal="center" vertical="center"/>
    </xf>
    <xf numFmtId="4" fontId="29" fillId="0" borderId="101" xfId="0" applyNumberFormat="1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vertical="center"/>
    </xf>
    <xf numFmtId="2" fontId="28" fillId="3" borderId="0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>
      <alignment horizontal="right" vertical="center"/>
    </xf>
    <xf numFmtId="0" fontId="130" fillId="0" borderId="0" xfId="0" applyFont="1" applyFill="1" applyBorder="1" applyAlignment="1">
      <alignment vertical="center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0" fontId="29" fillId="0" borderId="0" xfId="0" applyFont="1" applyFill="1" applyAlignment="1">
      <alignment horizontal="center"/>
    </xf>
    <xf numFmtId="2" fontId="29" fillId="0" borderId="0" xfId="0" applyNumberFormat="1" applyFont="1" applyFill="1" applyBorder="1" applyAlignment="1">
      <alignment horizontal="right"/>
    </xf>
    <xf numFmtId="0" fontId="29" fillId="0" borderId="0" xfId="0" applyFont="1" applyAlignment="1">
      <alignment horizontal="center"/>
    </xf>
    <xf numFmtId="4" fontId="29" fillId="0" borderId="0" xfId="0" applyNumberFormat="1" applyFont="1" applyFill="1" applyAlignment="1">
      <alignment horizontal="center"/>
    </xf>
    <xf numFmtId="0" fontId="28" fillId="0" borderId="0" xfId="0" applyFont="1"/>
    <xf numFmtId="0" fontId="28" fillId="0" borderId="0" xfId="0" applyFont="1" applyFill="1"/>
    <xf numFmtId="0" fontId="28" fillId="0" borderId="0" xfId="0" applyFont="1" applyAlignment="1">
      <alignment textRotation="90"/>
    </xf>
    <xf numFmtId="0" fontId="29" fillId="0" borderId="0" xfId="0" applyFont="1" applyFill="1" applyBorder="1" applyAlignment="1">
      <alignment horizontal="right"/>
    </xf>
    <xf numFmtId="0" fontId="28" fillId="0" borderId="34" xfId="0" applyFont="1" applyFill="1" applyBorder="1" applyAlignment="1"/>
    <xf numFmtId="0" fontId="28" fillId="0" borderId="39" xfId="0" applyFont="1" applyBorder="1" applyAlignment="1">
      <alignment horizontal="center"/>
    </xf>
    <xf numFmtId="0" fontId="28" fillId="0" borderId="35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 applyAlignment="1"/>
    <xf numFmtId="2" fontId="29" fillId="0" borderId="0" xfId="0" applyNumberFormat="1" applyFont="1" applyBorder="1" applyAlignment="1">
      <alignment horizontal="right"/>
    </xf>
    <xf numFmtId="0" fontId="28" fillId="0" borderId="34" xfId="0" applyFont="1" applyBorder="1" applyAlignment="1"/>
    <xf numFmtId="4" fontId="29" fillId="0" borderId="102" xfId="0" applyNumberFormat="1" applyFont="1" applyFill="1" applyBorder="1" applyAlignment="1">
      <alignment horizontal="center" vertical="center"/>
    </xf>
    <xf numFmtId="171" fontId="29" fillId="3" borderId="99" xfId="0" applyNumberFormat="1" applyFont="1" applyFill="1" applyBorder="1" applyAlignment="1">
      <alignment horizontal="center" vertical="center"/>
    </xf>
    <xf numFmtId="3" fontId="29" fillId="3" borderId="99" xfId="0" applyNumberFormat="1" applyFont="1" applyFill="1" applyBorder="1" applyAlignment="1">
      <alignment horizontal="center" vertical="center"/>
    </xf>
    <xf numFmtId="3" fontId="28" fillId="3" borderId="0" xfId="0" applyNumberFormat="1" applyFont="1" applyFill="1" applyBorder="1" applyAlignment="1">
      <alignment horizontal="center" vertical="center"/>
    </xf>
    <xf numFmtId="3" fontId="29" fillId="3" borderId="2" xfId="0" applyNumberFormat="1" applyFont="1" applyFill="1" applyBorder="1" applyAlignment="1">
      <alignment horizontal="center" vertical="center"/>
    </xf>
    <xf numFmtId="3" fontId="28" fillId="3" borderId="7" xfId="0" applyNumberFormat="1" applyFont="1" applyFill="1" applyBorder="1" applyAlignment="1">
      <alignment horizontal="center" vertical="center"/>
    </xf>
    <xf numFmtId="3" fontId="28" fillId="3" borderId="0" xfId="0" applyNumberFormat="1" applyFont="1" applyFill="1" applyBorder="1" applyAlignment="1">
      <alignment horizontal="right" vertical="center"/>
    </xf>
    <xf numFmtId="3" fontId="28" fillId="3" borderId="0" xfId="0" applyNumberFormat="1" applyFont="1" applyFill="1" applyBorder="1" applyAlignment="1">
      <alignment vertical="center"/>
    </xf>
    <xf numFmtId="4" fontId="29" fillId="0" borderId="99" xfId="0" applyNumberFormat="1" applyFont="1" applyFill="1" applyBorder="1" applyAlignment="1">
      <alignment horizontal="center" vertical="center"/>
    </xf>
    <xf numFmtId="0" fontId="131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131" fillId="2" borderId="2" xfId="0" applyFont="1" applyFill="1" applyBorder="1" applyAlignment="1">
      <alignment vertical="center"/>
    </xf>
    <xf numFmtId="0" fontId="131" fillId="2" borderId="2" xfId="0" applyFont="1" applyFill="1" applyBorder="1" applyAlignment="1">
      <alignment horizontal="center" vertical="center"/>
    </xf>
    <xf numFmtId="0" fontId="131" fillId="2" borderId="2" xfId="0" applyFont="1" applyFill="1" applyBorder="1" applyAlignment="1">
      <alignment horizontal="right" vertical="center"/>
    </xf>
    <xf numFmtId="0" fontId="131" fillId="4" borderId="0" xfId="0" applyFont="1" applyFill="1" applyBorder="1" applyAlignment="1">
      <alignment vertical="center"/>
    </xf>
    <xf numFmtId="0" fontId="131" fillId="4" borderId="0" xfId="0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right" vertical="center"/>
    </xf>
    <xf numFmtId="0" fontId="24" fillId="3" borderId="0" xfId="0" applyFont="1" applyFill="1" applyAlignment="1">
      <alignment vertical="center"/>
    </xf>
    <xf numFmtId="0" fontId="86" fillId="3" borderId="7" xfId="0" applyFont="1" applyFill="1" applyBorder="1" applyAlignment="1">
      <alignment horizontal="center" vertical="center"/>
    </xf>
    <xf numFmtId="0" fontId="86" fillId="3" borderId="12" xfId="0" applyFont="1" applyFill="1" applyBorder="1" applyAlignment="1">
      <alignment horizontal="center" vertical="center"/>
    </xf>
    <xf numFmtId="0" fontId="32" fillId="3" borderId="27" xfId="0" applyFont="1" applyFill="1" applyBorder="1" applyAlignment="1">
      <alignment vertical="center"/>
    </xf>
    <xf numFmtId="0" fontId="32" fillId="3" borderId="34" xfId="0" applyFont="1" applyFill="1" applyBorder="1" applyAlignment="1">
      <alignment vertical="center"/>
    </xf>
    <xf numFmtId="0" fontId="32" fillId="3" borderId="50" xfId="0" applyFont="1" applyFill="1" applyBorder="1" applyAlignment="1">
      <alignment vertical="center"/>
    </xf>
    <xf numFmtId="0" fontId="32" fillId="3" borderId="0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vertical="center"/>
    </xf>
    <xf numFmtId="0" fontId="32" fillId="3" borderId="0" xfId="0" applyFont="1" applyFill="1" applyAlignment="1">
      <alignment vertical="center"/>
    </xf>
    <xf numFmtId="2" fontId="131" fillId="2" borderId="2" xfId="0" applyNumberFormat="1" applyFont="1" applyFill="1" applyBorder="1" applyAlignment="1">
      <alignment horizontal="center" vertical="center"/>
    </xf>
    <xf numFmtId="2" fontId="131" fillId="2" borderId="2" xfId="0" applyNumberFormat="1" applyFont="1" applyFill="1" applyBorder="1" applyAlignment="1">
      <alignment horizontal="right" vertical="center"/>
    </xf>
    <xf numFmtId="2" fontId="131" fillId="4" borderId="0" xfId="0" applyNumberFormat="1" applyFont="1" applyFill="1" applyBorder="1" applyAlignment="1">
      <alignment horizontal="center" vertical="center"/>
    </xf>
    <xf numFmtId="2" fontId="131" fillId="4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4" fillId="3" borderId="12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vertical="center"/>
    </xf>
    <xf numFmtId="0" fontId="20" fillId="3" borderId="7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15" fillId="3" borderId="32" xfId="0" applyFont="1" applyFill="1" applyBorder="1" applyAlignment="1">
      <alignment vertical="center"/>
    </xf>
    <xf numFmtId="0" fontId="15" fillId="3" borderId="41" xfId="0" applyFont="1" applyFill="1" applyBorder="1" applyAlignment="1">
      <alignment vertical="center"/>
    </xf>
    <xf numFmtId="0" fontId="20" fillId="0" borderId="58" xfId="0" applyFont="1" applyFill="1" applyBorder="1" applyAlignment="1">
      <alignment vertical="center"/>
    </xf>
    <xf numFmtId="0" fontId="20" fillId="3" borderId="59" xfId="0" applyFont="1" applyFill="1" applyBorder="1" applyAlignment="1">
      <alignment vertical="center"/>
    </xf>
    <xf numFmtId="0" fontId="21" fillId="0" borderId="58" xfId="0" applyFont="1" applyFill="1" applyBorder="1" applyAlignment="1">
      <alignment vertical="center"/>
    </xf>
    <xf numFmtId="0" fontId="21" fillId="0" borderId="59" xfId="0" applyFont="1" applyFill="1" applyBorder="1" applyAlignment="1">
      <alignment vertical="center"/>
    </xf>
    <xf numFmtId="0" fontId="132" fillId="0" borderId="0" xfId="0" applyFont="1" applyFill="1" applyAlignment="1">
      <alignment vertical="center"/>
    </xf>
    <xf numFmtId="0" fontId="133" fillId="0" borderId="0" xfId="0" applyFont="1" applyFill="1" applyAlignment="1">
      <alignment vertical="center"/>
    </xf>
    <xf numFmtId="0" fontId="133" fillId="0" borderId="0" xfId="0" applyFont="1" applyAlignment="1">
      <alignment vertical="center"/>
    </xf>
    <xf numFmtId="0" fontId="92" fillId="3" borderId="7" xfId="0" applyFont="1" applyFill="1" applyBorder="1" applyAlignment="1">
      <alignment horizontal="center" vertical="center"/>
    </xf>
    <xf numFmtId="2" fontId="82" fillId="3" borderId="0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92" fillId="3" borderId="12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0" fontId="0" fillId="3" borderId="30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vertical="top" wrapText="1"/>
    </xf>
    <xf numFmtId="0" fontId="0" fillId="0" borderId="38" xfId="0" applyBorder="1" applyAlignment="1">
      <alignment vertical="top" wrapText="1"/>
    </xf>
    <xf numFmtId="2" fontId="15" fillId="0" borderId="35" xfId="0" applyNumberFormat="1" applyFont="1" applyBorder="1" applyAlignment="1">
      <alignment vertical="center"/>
    </xf>
    <xf numFmtId="0" fontId="0" fillId="0" borderId="34" xfId="0" applyBorder="1" applyAlignment="1">
      <alignment vertical="center"/>
    </xf>
    <xf numFmtId="0" fontId="23" fillId="3" borderId="0" xfId="0" applyFont="1" applyFill="1" applyAlignment="1">
      <alignment vertical="center"/>
    </xf>
    <xf numFmtId="0" fontId="15" fillId="0" borderId="12" xfId="0" applyFont="1" applyFill="1" applyBorder="1"/>
    <xf numFmtId="0" fontId="15" fillId="0" borderId="15" xfId="0" applyFont="1" applyFill="1" applyBorder="1"/>
    <xf numFmtId="0" fontId="7" fillId="84" borderId="2" xfId="0" applyFont="1" applyFill="1" applyBorder="1" applyAlignment="1">
      <alignment vertical="center"/>
    </xf>
    <xf numFmtId="0" fontId="131" fillId="84" borderId="2" xfId="0" applyFont="1" applyFill="1" applyBorder="1" applyAlignment="1">
      <alignment vertical="center"/>
    </xf>
    <xf numFmtId="0" fontId="131" fillId="84" borderId="2" xfId="0" applyFont="1" applyFill="1" applyBorder="1" applyAlignment="1">
      <alignment horizontal="center" vertical="center"/>
    </xf>
    <xf numFmtId="0" fontId="131" fillId="84" borderId="2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top" wrapText="1"/>
    </xf>
    <xf numFmtId="0" fontId="15" fillId="3" borderId="0" xfId="0" applyFont="1" applyFill="1"/>
    <xf numFmtId="0" fontId="24" fillId="0" borderId="0" xfId="0" applyFont="1" applyFill="1"/>
    <xf numFmtId="0" fontId="0" fillId="0" borderId="0" xfId="0" applyAlignment="1">
      <alignment wrapText="1"/>
    </xf>
    <xf numFmtId="0" fontId="21" fillId="0" borderId="0" xfId="0" applyFont="1" applyFill="1" applyAlignment="1">
      <alignment vertical="top" wrapText="1"/>
    </xf>
    <xf numFmtId="0" fontId="24" fillId="3" borderId="0" xfId="0" applyFont="1" applyFill="1"/>
    <xf numFmtId="0" fontId="92" fillId="0" borderId="24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right" vertical="center" wrapText="1"/>
    </xf>
    <xf numFmtId="0" fontId="92" fillId="3" borderId="27" xfId="0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right" vertical="center"/>
    </xf>
    <xf numFmtId="0" fontId="32" fillId="3" borderId="15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15" fillId="3" borderId="0" xfId="0" applyFont="1" applyFill="1" applyBorder="1"/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21" fillId="0" borderId="0" xfId="0" applyFont="1" applyFill="1" applyAlignment="1">
      <alignment wrapText="1"/>
    </xf>
    <xf numFmtId="2" fontId="20" fillId="3" borderId="0" xfId="0" applyNumberFormat="1" applyFont="1" applyFill="1" applyBorder="1" applyAlignment="1">
      <alignment horizontal="right"/>
    </xf>
    <xf numFmtId="0" fontId="134" fillId="0" borderId="0" xfId="0" applyFont="1" applyFill="1"/>
    <xf numFmtId="0" fontId="21" fillId="0" borderId="0" xfId="0" applyFont="1" applyFill="1" applyAlignment="1">
      <alignment horizontal="center" wrapText="1"/>
    </xf>
    <xf numFmtId="0" fontId="0" fillId="0" borderId="0" xfId="0" applyAlignment="1"/>
    <xf numFmtId="0" fontId="21" fillId="0" borderId="0" xfId="0" applyFont="1" applyAlignment="1">
      <alignment horizontal="center"/>
    </xf>
    <xf numFmtId="0" fontId="27" fillId="0" borderId="0" xfId="0" applyFont="1" applyFill="1" applyBorder="1" applyAlignment="1">
      <alignment vertical="top" wrapText="1"/>
    </xf>
    <xf numFmtId="0" fontId="115" fillId="0" borderId="0" xfId="0" applyFont="1" applyFill="1" applyBorder="1" applyAlignment="1">
      <alignment wrapText="1"/>
    </xf>
    <xf numFmtId="3" fontId="21" fillId="3" borderId="0" xfId="0" applyNumberFormat="1" applyFont="1" applyFill="1" applyBorder="1" applyAlignment="1">
      <alignment horizont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38" xfId="0" applyNumberFormat="1" applyFont="1" applyBorder="1" applyAlignment="1">
      <alignment horizontal="center" vertical="center"/>
    </xf>
    <xf numFmtId="0" fontId="135" fillId="2" borderId="99" xfId="0" applyFont="1" applyFill="1" applyBorder="1" applyAlignment="1">
      <alignment horizontal="center" vertical="center"/>
    </xf>
    <xf numFmtId="0" fontId="117" fillId="82" borderId="106" xfId="0" applyFont="1" applyFill="1" applyBorder="1" applyAlignment="1">
      <alignment horizontal="center" vertical="center"/>
    </xf>
    <xf numFmtId="0" fontId="21" fillId="82" borderId="106" xfId="0" applyFont="1" applyFill="1" applyBorder="1" applyAlignment="1">
      <alignment horizontal="center" vertical="center" wrapText="1"/>
    </xf>
    <xf numFmtId="0" fontId="87" fillId="82" borderId="106" xfId="0" applyFont="1" applyFill="1" applyBorder="1" applyAlignment="1">
      <alignment horizontal="center" vertical="center"/>
    </xf>
    <xf numFmtId="0" fontId="21" fillId="82" borderId="106" xfId="0" applyFont="1" applyFill="1" applyBorder="1" applyAlignment="1">
      <alignment horizontal="center" vertical="top" wrapText="1"/>
    </xf>
    <xf numFmtId="4" fontId="21" fillId="0" borderId="101" xfId="0" applyNumberFormat="1" applyFont="1" applyFill="1" applyBorder="1" applyAlignment="1">
      <alignment horizontal="center" vertical="center"/>
    </xf>
    <xf numFmtId="3" fontId="108" fillId="84" borderId="2" xfId="0" applyNumberFormat="1" applyFont="1" applyFill="1" applyBorder="1" applyAlignment="1">
      <alignment horizontal="center" vertical="center"/>
    </xf>
    <xf numFmtId="3" fontId="21" fillId="3" borderId="23" xfId="0" applyNumberFormat="1" applyFont="1" applyFill="1" applyBorder="1" applyAlignment="1">
      <alignment horizontal="center" vertical="center" wrapText="1" shrinkToFit="1"/>
    </xf>
    <xf numFmtId="3" fontId="21" fillId="3" borderId="11" xfId="0" applyNumberFormat="1" applyFont="1" applyFill="1" applyBorder="1" applyAlignment="1">
      <alignment horizontal="center" vertical="center"/>
    </xf>
    <xf numFmtId="4" fontId="21" fillId="0" borderId="9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8507" applyFont="1" applyAlignment="1">
      <alignment vertical="center"/>
    </xf>
    <xf numFmtId="0" fontId="28" fillId="0" borderId="38" xfId="0" applyFont="1" applyFill="1" applyBorder="1" applyAlignment="1">
      <alignment horizontal="left" vertical="center" wrapText="1"/>
    </xf>
    <xf numFmtId="0" fontId="29" fillId="0" borderId="35" xfId="0" applyFont="1" applyFill="1" applyBorder="1" applyAlignment="1">
      <alignment horizontal="left" vertical="center"/>
    </xf>
    <xf numFmtId="0" fontId="29" fillId="0" borderId="38" xfId="0" applyFont="1" applyFill="1" applyBorder="1" applyAlignment="1">
      <alignment horizontal="left" vertical="center"/>
    </xf>
    <xf numFmtId="0" fontId="28" fillId="0" borderId="59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/>
    </xf>
    <xf numFmtId="0" fontId="28" fillId="0" borderId="41" xfId="0" applyFont="1" applyFill="1" applyBorder="1" applyAlignment="1">
      <alignment horizontal="left" vertical="center"/>
    </xf>
    <xf numFmtId="2" fontId="21" fillId="4" borderId="0" xfId="0" applyNumberFormat="1" applyFont="1" applyFill="1" applyBorder="1" applyAlignment="1">
      <alignment horizontal="left" vertical="center"/>
    </xf>
    <xf numFmtId="0" fontId="21" fillId="0" borderId="41" xfId="8507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 vertical="center"/>
    </xf>
    <xf numFmtId="4" fontId="0" fillId="0" borderId="41" xfId="0" applyNumberFormat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0" borderId="35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3" fontId="29" fillId="4" borderId="0" xfId="0" applyNumberFormat="1" applyFont="1" applyFill="1" applyBorder="1" applyAlignment="1">
      <alignment horizontal="center" vertical="center"/>
    </xf>
    <xf numFmtId="2" fontId="28" fillId="4" borderId="68" xfId="0" applyNumberFormat="1" applyFont="1" applyFill="1" applyBorder="1" applyAlignment="1">
      <alignment horizontal="right" vertical="center"/>
    </xf>
    <xf numFmtId="4" fontId="28" fillId="0" borderId="2" xfId="0" applyNumberFormat="1" applyFont="1" applyFill="1" applyBorder="1" applyAlignment="1">
      <alignment horizontal="right" vertical="center"/>
    </xf>
    <xf numFmtId="2" fontId="28" fillId="4" borderId="40" xfId="0" applyNumberFormat="1" applyFont="1" applyFill="1" applyBorder="1" applyAlignment="1">
      <alignment horizontal="center" vertical="center"/>
    </xf>
    <xf numFmtId="0" fontId="123" fillId="84" borderId="2" xfId="0" applyFont="1" applyFill="1" applyBorder="1" applyAlignment="1">
      <alignment horizontal="center" vertical="center"/>
    </xf>
    <xf numFmtId="0" fontId="119" fillId="84" borderId="2" xfId="0" applyFont="1" applyFill="1" applyBorder="1" applyAlignment="1">
      <alignment horizontal="center" vertical="center"/>
    </xf>
    <xf numFmtId="2" fontId="119" fillId="84" borderId="2" xfId="0" applyNumberFormat="1" applyFont="1" applyFill="1" applyBorder="1" applyAlignment="1">
      <alignment horizontal="right" vertical="center"/>
    </xf>
    <xf numFmtId="2" fontId="146" fillId="84" borderId="2" xfId="0" applyNumberFormat="1" applyFont="1" applyFill="1" applyBorder="1" applyAlignment="1">
      <alignment horizontal="center" vertical="center"/>
    </xf>
    <xf numFmtId="0" fontId="128" fillId="84" borderId="2" xfId="0" applyFont="1" applyFill="1" applyBorder="1" applyAlignment="1">
      <alignment horizontal="left" vertical="center"/>
    </xf>
    <xf numFmtId="171" fontId="29" fillId="7" borderId="3" xfId="0" applyNumberFormat="1" applyFont="1" applyFill="1" applyBorder="1" applyAlignment="1">
      <alignment horizontal="center" vertical="center"/>
    </xf>
    <xf numFmtId="171" fontId="29" fillId="82" borderId="3" xfId="0" applyNumberFormat="1" applyFont="1" applyFill="1" applyBorder="1" applyAlignment="1">
      <alignment horizontal="center" vertical="center" wrapText="1"/>
    </xf>
    <xf numFmtId="171" fontId="29" fillId="7" borderId="65" xfId="0" applyNumberFormat="1" applyFont="1" applyFill="1" applyBorder="1" applyAlignment="1">
      <alignment horizontal="center" vertical="center"/>
    </xf>
    <xf numFmtId="171" fontId="144" fillId="0" borderId="36" xfId="0" applyNumberFormat="1" applyFont="1" applyFill="1" applyBorder="1" applyAlignment="1">
      <alignment horizontal="center" vertical="center"/>
    </xf>
    <xf numFmtId="171" fontId="29" fillId="5" borderId="94" xfId="0" applyNumberFormat="1" applyFont="1" applyFill="1" applyBorder="1" applyAlignment="1">
      <alignment horizontal="center" vertical="center"/>
    </xf>
    <xf numFmtId="171" fontId="29" fillId="5" borderId="51" xfId="0" applyNumberFormat="1" applyFont="1" applyFill="1" applyBorder="1" applyAlignment="1">
      <alignment horizontal="center" vertical="center"/>
    </xf>
    <xf numFmtId="171" fontId="29" fillId="0" borderId="65" xfId="0" applyNumberFormat="1" applyFont="1" applyFill="1" applyBorder="1" applyAlignment="1">
      <alignment horizontal="center" vertical="center"/>
    </xf>
    <xf numFmtId="171" fontId="29" fillId="6" borderId="36" xfId="0" applyNumberFormat="1" applyFont="1" applyFill="1" applyBorder="1" applyAlignment="1">
      <alignment horizontal="center" vertical="center"/>
    </xf>
    <xf numFmtId="171" fontId="29" fillId="5" borderId="28" xfId="0" applyNumberFormat="1" applyFont="1" applyFill="1" applyBorder="1" applyAlignment="1">
      <alignment horizontal="center" vertical="center"/>
    </xf>
    <xf numFmtId="171" fontId="29" fillId="5" borderId="36" xfId="0" applyNumberFormat="1" applyFont="1" applyFill="1" applyBorder="1" applyAlignment="1">
      <alignment horizontal="center" vertical="center"/>
    </xf>
    <xf numFmtId="171" fontId="29" fillId="4" borderId="28" xfId="0" applyNumberFormat="1" applyFont="1" applyFill="1" applyBorder="1" applyAlignment="1">
      <alignment horizontal="center" vertical="center"/>
    </xf>
    <xf numFmtId="171" fontId="126" fillId="4" borderId="16" xfId="0" applyNumberFormat="1" applyFont="1" applyFill="1" applyBorder="1" applyAlignment="1">
      <alignment horizontal="center" vertical="center" wrapText="1" shrinkToFit="1"/>
    </xf>
    <xf numFmtId="171" fontId="29" fillId="7" borderId="28" xfId="0" applyNumberFormat="1" applyFont="1" applyFill="1" applyBorder="1" applyAlignment="1">
      <alignment horizontal="center" vertical="center"/>
    </xf>
    <xf numFmtId="171" fontId="29" fillId="4" borderId="94" xfId="0" applyNumberFormat="1" applyFont="1" applyFill="1" applyBorder="1" applyAlignment="1">
      <alignment horizontal="center" vertical="center"/>
    </xf>
    <xf numFmtId="171" fontId="29" fillId="5" borderId="63" xfId="0" applyNumberFormat="1" applyFont="1" applyFill="1" applyBorder="1" applyAlignment="1">
      <alignment horizontal="center" vertical="center"/>
    </xf>
    <xf numFmtId="171" fontId="29" fillId="0" borderId="43" xfId="0" applyNumberFormat="1" applyFont="1" applyFill="1" applyBorder="1" applyAlignment="1">
      <alignment horizontal="center" vertical="center"/>
    </xf>
    <xf numFmtId="171" fontId="29" fillId="4" borderId="51" xfId="0" applyNumberFormat="1" applyFont="1" applyFill="1" applyBorder="1" applyAlignment="1">
      <alignment horizontal="center" vertical="center"/>
    </xf>
    <xf numFmtId="0" fontId="28" fillId="4" borderId="58" xfId="0" applyFont="1" applyFill="1" applyBorder="1" applyAlignment="1">
      <alignment vertical="center" wrapText="1"/>
    </xf>
    <xf numFmtId="2" fontId="121" fillId="84" borderId="2" xfId="0" applyNumberFormat="1" applyFont="1" applyFill="1" applyBorder="1" applyAlignment="1">
      <alignment horizontal="center" vertical="center"/>
    </xf>
    <xf numFmtId="2" fontId="28" fillId="7" borderId="93" xfId="0" applyNumberFormat="1" applyFont="1" applyFill="1" applyBorder="1" applyAlignment="1">
      <alignment horizontal="center" vertical="center"/>
    </xf>
    <xf numFmtId="2" fontId="28" fillId="4" borderId="38" xfId="0" applyNumberFormat="1" applyFont="1" applyFill="1" applyBorder="1" applyAlignment="1">
      <alignment vertical="center"/>
    </xf>
    <xf numFmtId="0" fontId="94" fillId="4" borderId="0" xfId="0" applyFont="1" applyFill="1" applyBorder="1" applyAlignment="1" applyProtection="1">
      <alignment vertical="center"/>
      <protection locked="0"/>
    </xf>
    <xf numFmtId="1" fontId="28" fillId="4" borderId="66" xfId="0" applyNumberFormat="1" applyFont="1" applyFill="1" applyBorder="1" applyAlignment="1">
      <alignment horizontal="center" vertical="center"/>
    </xf>
    <xf numFmtId="2" fontId="28" fillId="7" borderId="92" xfId="0" applyNumberFormat="1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left" vertical="center"/>
    </xf>
    <xf numFmtId="2" fontId="28" fillId="7" borderId="62" xfId="0" applyNumberFormat="1" applyFont="1" applyFill="1" applyBorder="1" applyAlignment="1">
      <alignment vertical="center"/>
    </xf>
    <xf numFmtId="2" fontId="28" fillId="7" borderId="50" xfId="0" applyNumberFormat="1" applyFont="1" applyFill="1" applyBorder="1" applyAlignment="1">
      <alignment vertical="center"/>
    </xf>
    <xf numFmtId="0" fontId="28" fillId="0" borderId="24" xfId="0" applyFont="1" applyFill="1" applyBorder="1" applyAlignment="1">
      <alignment horizontal="left" vertical="center"/>
    </xf>
    <xf numFmtId="0" fontId="28" fillId="6" borderId="48" xfId="0" applyFont="1" applyFill="1" applyBorder="1" applyAlignment="1">
      <alignment vertical="center"/>
    </xf>
    <xf numFmtId="0" fontId="118" fillId="0" borderId="38" xfId="0" applyFont="1" applyFill="1" applyBorder="1" applyAlignment="1">
      <alignment horizontal="left" vertical="center" wrapText="1"/>
    </xf>
    <xf numFmtId="2" fontId="28" fillId="0" borderId="49" xfId="0" applyNumberFormat="1" applyFont="1" applyFill="1" applyBorder="1" applyAlignment="1">
      <alignment horizontal="right" vertical="center"/>
    </xf>
    <xf numFmtId="0" fontId="118" fillId="0" borderId="35" xfId="0" applyFont="1" applyFill="1" applyBorder="1" applyAlignment="1">
      <alignment horizontal="left" vertical="center"/>
    </xf>
    <xf numFmtId="1" fontId="28" fillId="0" borderId="91" xfId="0" applyNumberFormat="1" applyFont="1" applyFill="1" applyBorder="1" applyAlignment="1">
      <alignment horizontal="center" vertical="center"/>
    </xf>
    <xf numFmtId="2" fontId="28" fillId="4" borderId="48" xfId="0" applyNumberFormat="1" applyFont="1" applyFill="1" applyBorder="1" applyAlignment="1">
      <alignment vertical="center"/>
    </xf>
    <xf numFmtId="164" fontId="28" fillId="0" borderId="45" xfId="0" applyNumberFormat="1" applyFont="1" applyFill="1" applyBorder="1" applyAlignment="1">
      <alignment horizontal="right" vertical="center"/>
    </xf>
    <xf numFmtId="1" fontId="28" fillId="4" borderId="23" xfId="0" applyNumberFormat="1" applyFont="1" applyFill="1" applyBorder="1" applyAlignment="1">
      <alignment horizontal="center" vertical="center"/>
    </xf>
    <xf numFmtId="3" fontId="29" fillId="6" borderId="13" xfId="0" applyNumberFormat="1" applyFont="1" applyFill="1" applyBorder="1" applyAlignment="1">
      <alignment horizontal="center" vertical="center"/>
    </xf>
    <xf numFmtId="0" fontId="130" fillId="0" borderId="0" xfId="0" applyFont="1" applyFill="1" applyBorder="1" applyAlignment="1"/>
    <xf numFmtId="49" fontId="28" fillId="0" borderId="1" xfId="0" applyNumberFormat="1" applyFont="1" applyFill="1" applyBorder="1" applyAlignment="1">
      <alignment horizontal="center" vertical="center"/>
    </xf>
    <xf numFmtId="0" fontId="118" fillId="0" borderId="37" xfId="0" applyFont="1" applyFill="1" applyBorder="1" applyAlignment="1">
      <alignment horizontal="left" vertical="center" wrapText="1"/>
    </xf>
    <xf numFmtId="0" fontId="28" fillId="4" borderId="60" xfId="0" applyFont="1" applyFill="1" applyBorder="1" applyAlignment="1">
      <alignment horizontal="center" vertical="center"/>
    </xf>
    <xf numFmtId="0" fontId="118" fillId="0" borderId="38" xfId="0" applyFont="1" applyFill="1" applyBorder="1" applyAlignment="1">
      <alignment horizontal="left" vertical="center"/>
    </xf>
    <xf numFmtId="2" fontId="28" fillId="0" borderId="29" xfId="0" applyNumberFormat="1" applyFont="1" applyFill="1" applyBorder="1" applyAlignment="1">
      <alignment vertical="center"/>
    </xf>
    <xf numFmtId="0" fontId="29" fillId="0" borderId="24" xfId="0" applyFont="1" applyFill="1" applyBorder="1" applyAlignment="1">
      <alignment horizontal="left" vertical="center"/>
    </xf>
    <xf numFmtId="3" fontId="126" fillId="0" borderId="16" xfId="0" applyNumberFormat="1" applyFont="1" applyFill="1" applyBorder="1" applyAlignment="1">
      <alignment horizontal="center" vertical="center" wrapText="1" shrinkToFit="1"/>
    </xf>
    <xf numFmtId="4" fontId="28" fillId="7" borderId="59" xfId="0" applyNumberFormat="1" applyFont="1" applyFill="1" applyBorder="1" applyAlignment="1">
      <alignment horizontal="right" vertical="center"/>
    </xf>
    <xf numFmtId="2" fontId="28" fillId="4" borderId="62" xfId="0" applyNumberFormat="1" applyFont="1" applyFill="1" applyBorder="1" applyAlignment="1">
      <alignment horizontal="right" vertical="center"/>
    </xf>
    <xf numFmtId="2" fontId="157" fillId="2" borderId="2" xfId="0" applyNumberFormat="1" applyFont="1" applyFill="1" applyBorder="1" applyAlignment="1">
      <alignment horizontal="right" vertical="center"/>
    </xf>
    <xf numFmtId="2" fontId="28" fillId="7" borderId="5" xfId="0" applyNumberFormat="1" applyFont="1" applyFill="1" applyBorder="1" applyAlignment="1">
      <alignment horizontal="right" vertical="center"/>
    </xf>
    <xf numFmtId="3" fontId="29" fillId="6" borderId="16" xfId="0" applyNumberFormat="1" applyFont="1" applyFill="1" applyBorder="1" applyAlignment="1">
      <alignment horizontal="center" vertical="center"/>
    </xf>
    <xf numFmtId="1" fontId="28" fillId="0" borderId="18" xfId="0" applyNumberFormat="1" applyFont="1" applyFill="1" applyBorder="1" applyAlignment="1">
      <alignment horizontal="center" vertical="center"/>
    </xf>
    <xf numFmtId="0" fontId="29" fillId="4" borderId="38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9" fillId="0" borderId="20" xfId="0" applyFont="1" applyFill="1" applyBorder="1" applyAlignment="1">
      <alignment horizontal="right" vertical="center"/>
    </xf>
    <xf numFmtId="2" fontId="147" fillId="0" borderId="12" xfId="0" applyNumberFormat="1" applyFont="1" applyFill="1" applyBorder="1" applyAlignment="1">
      <alignment horizontal="right" vertical="center"/>
    </xf>
    <xf numFmtId="2" fontId="28" fillId="7" borderId="0" xfId="0" applyNumberFormat="1" applyFont="1" applyFill="1" applyBorder="1" applyAlignment="1">
      <alignment horizontal="right" vertical="center"/>
    </xf>
    <xf numFmtId="2" fontId="28" fillId="4" borderId="41" xfId="0" applyNumberFormat="1" applyFont="1" applyFill="1" applyBorder="1" applyAlignment="1">
      <alignment vertical="center"/>
    </xf>
    <xf numFmtId="0" fontId="28" fillId="93" borderId="49" xfId="0" applyFont="1" applyFill="1" applyBorder="1" applyAlignment="1">
      <alignment horizontal="center" vertical="center"/>
    </xf>
    <xf numFmtId="2" fontId="28" fillId="6" borderId="29" xfId="0" applyNumberFormat="1" applyFont="1" applyFill="1" applyBorder="1" applyAlignment="1">
      <alignment horizontal="right" vertical="center"/>
    </xf>
    <xf numFmtId="0" fontId="28" fillId="7" borderId="34" xfId="0" applyFont="1" applyFill="1" applyBorder="1" applyAlignment="1">
      <alignment vertical="center" wrapText="1"/>
    </xf>
    <xf numFmtId="0" fontId="28" fillId="0" borderId="49" xfId="0" applyFont="1" applyFill="1" applyBorder="1" applyAlignment="1">
      <alignment vertical="center"/>
    </xf>
    <xf numFmtId="2" fontId="28" fillId="88" borderId="42" xfId="0" applyNumberFormat="1" applyFont="1" applyFill="1" applyBorder="1" applyAlignment="1">
      <alignment horizontal="right" vertical="center"/>
    </xf>
    <xf numFmtId="0" fontId="29" fillId="0" borderId="38" xfId="0" applyFont="1" applyFill="1" applyBorder="1" applyAlignment="1"/>
    <xf numFmtId="0" fontId="29" fillId="4" borderId="59" xfId="0" applyFont="1" applyFill="1" applyBorder="1" applyAlignment="1">
      <alignment horizontal="left" vertical="center"/>
    </xf>
    <xf numFmtId="3" fontId="29" fillId="4" borderId="59" xfId="0" applyNumberFormat="1" applyFont="1" applyFill="1" applyBorder="1" applyAlignment="1">
      <alignment horizontal="center" vertical="center"/>
    </xf>
    <xf numFmtId="0" fontId="28" fillId="6" borderId="50" xfId="0" applyFont="1" applyFill="1" applyBorder="1" applyAlignment="1">
      <alignment horizontal="center" vertical="center"/>
    </xf>
    <xf numFmtId="49" fontId="28" fillId="4" borderId="57" xfId="0" applyNumberFormat="1" applyFont="1" applyFill="1" applyBorder="1" applyAlignment="1">
      <alignment horizontal="center" vertical="center"/>
    </xf>
    <xf numFmtId="2" fontId="28" fillId="4" borderId="31" xfId="0" applyNumberFormat="1" applyFont="1" applyFill="1" applyBorder="1" applyAlignment="1">
      <alignment horizontal="right" vertical="center"/>
    </xf>
    <xf numFmtId="1" fontId="28" fillId="4" borderId="32" xfId="0" applyNumberFormat="1" applyFont="1" applyFill="1" applyBorder="1" applyAlignment="1">
      <alignment horizontal="center" vertical="center"/>
    </xf>
    <xf numFmtId="1" fontId="122" fillId="3" borderId="10" xfId="0" applyNumberFormat="1" applyFont="1" applyFill="1" applyBorder="1" applyAlignment="1">
      <alignment horizontal="center" vertical="center" wrapText="1"/>
    </xf>
    <xf numFmtId="2" fontId="28" fillId="7" borderId="61" xfId="0" applyNumberFormat="1" applyFont="1" applyFill="1" applyBorder="1" applyAlignment="1">
      <alignment horizontal="right" vertical="center"/>
    </xf>
    <xf numFmtId="2" fontId="28" fillId="4" borderId="62" xfId="0" applyNumberFormat="1" applyFont="1" applyFill="1" applyBorder="1" applyAlignment="1">
      <alignment horizontal="center" vertical="center"/>
    </xf>
    <xf numFmtId="0" fontId="157" fillId="2" borderId="2" xfId="0" applyFont="1" applyFill="1" applyBorder="1" applyAlignment="1">
      <alignment vertical="center"/>
    </xf>
    <xf numFmtId="2" fontId="28" fillId="7" borderId="29" xfId="0" applyNumberFormat="1" applyFont="1" applyFill="1" applyBorder="1" applyAlignment="1">
      <alignment horizontal="right" vertical="center"/>
    </xf>
    <xf numFmtId="2" fontId="28" fillId="6" borderId="11" xfId="0" applyNumberFormat="1" applyFont="1" applyFill="1" applyBorder="1" applyAlignment="1">
      <alignment vertical="center"/>
    </xf>
    <xf numFmtId="4" fontId="29" fillId="0" borderId="0" xfId="0" applyNumberFormat="1" applyFont="1" applyFill="1" applyBorder="1" applyAlignment="1">
      <alignment horizontal="center"/>
    </xf>
    <xf numFmtId="3" fontId="29" fillId="0" borderId="49" xfId="0" applyNumberFormat="1" applyFont="1" applyFill="1" applyBorder="1" applyAlignment="1">
      <alignment horizontal="center" vertical="center"/>
    </xf>
    <xf numFmtId="0" fontId="28" fillId="4" borderId="38" xfId="0" applyFont="1" applyFill="1" applyBorder="1" applyAlignment="1">
      <alignment horizontal="left" vertical="center"/>
    </xf>
    <xf numFmtId="0" fontId="29" fillId="4" borderId="13" xfId="0" applyFont="1" applyFill="1" applyBorder="1" applyAlignment="1">
      <alignment horizontal="right" vertical="center"/>
    </xf>
    <xf numFmtId="4" fontId="28" fillId="7" borderId="48" xfId="0" applyNumberFormat="1" applyFont="1" applyFill="1" applyBorder="1" applyAlignment="1">
      <alignment horizontal="right" vertical="center"/>
    </xf>
    <xf numFmtId="3" fontId="29" fillId="4" borderId="20" xfId="0" applyNumberFormat="1" applyFont="1" applyFill="1" applyBorder="1" applyAlignment="1">
      <alignment horizontal="center" vertical="center"/>
    </xf>
    <xf numFmtId="0" fontId="28" fillId="4" borderId="41" xfId="0" applyFont="1" applyFill="1" applyBorder="1" applyAlignment="1">
      <alignment horizontal="left" vertical="center"/>
    </xf>
    <xf numFmtId="2" fontId="28" fillId="6" borderId="50" xfId="0" applyNumberFormat="1" applyFont="1" applyFill="1" applyBorder="1" applyAlignment="1">
      <alignment horizontal="center" vertical="center"/>
    </xf>
    <xf numFmtId="1" fontId="28" fillId="4" borderId="6" xfId="0" applyNumberFormat="1" applyFont="1" applyFill="1" applyBorder="1" applyAlignment="1">
      <alignment horizontal="center" vertical="center"/>
    </xf>
    <xf numFmtId="2" fontId="28" fillId="4" borderId="15" xfId="0" applyNumberFormat="1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left" vertical="center"/>
    </xf>
    <xf numFmtId="2" fontId="28" fillId="7" borderId="33" xfId="0" applyNumberFormat="1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left" vertical="center"/>
    </xf>
    <xf numFmtId="2" fontId="28" fillId="88" borderId="45" xfId="0" applyNumberFormat="1" applyFont="1" applyFill="1" applyBorder="1" applyAlignment="1">
      <alignment horizontal="center" vertical="center"/>
    </xf>
    <xf numFmtId="2" fontId="28" fillId="0" borderId="61" xfId="0" applyNumberFormat="1" applyFont="1" applyFill="1" applyBorder="1" applyAlignment="1" applyProtection="1">
      <alignment horizontal="center" vertical="center"/>
    </xf>
    <xf numFmtId="0" fontId="28" fillId="4" borderId="59" xfId="0" applyFont="1" applyFill="1" applyBorder="1" applyAlignment="1">
      <alignment horizontal="left" vertical="center"/>
    </xf>
    <xf numFmtId="0" fontId="94" fillId="82" borderId="0" xfId="0" applyFont="1" applyFill="1" applyAlignment="1" applyProtection="1">
      <alignment vertical="center"/>
      <protection locked="0"/>
    </xf>
    <xf numFmtId="2" fontId="28" fillId="7" borderId="17" xfId="0" applyNumberFormat="1" applyFont="1" applyFill="1" applyBorder="1" applyAlignment="1">
      <alignment vertical="center"/>
    </xf>
    <xf numFmtId="0" fontId="28" fillId="11" borderId="37" xfId="0" applyFont="1" applyFill="1" applyBorder="1" applyAlignment="1">
      <alignment horizontal="center" vertical="center"/>
    </xf>
    <xf numFmtId="2" fontId="28" fillId="5" borderId="61" xfId="0" applyNumberFormat="1" applyFont="1" applyFill="1" applyBorder="1" applyAlignment="1">
      <alignment horizontal="right" vertical="center"/>
    </xf>
    <xf numFmtId="0" fontId="28" fillId="0" borderId="41" xfId="0" applyFont="1" applyFill="1" applyBorder="1" applyAlignment="1">
      <alignment vertical="center" wrapText="1"/>
    </xf>
    <xf numFmtId="0" fontId="28" fillId="4" borderId="27" xfId="0" applyFont="1" applyFill="1" applyBorder="1" applyAlignment="1">
      <alignment vertical="center"/>
    </xf>
    <xf numFmtId="0" fontId="29" fillId="4" borderId="44" xfId="0" applyFont="1" applyFill="1" applyBorder="1" applyAlignment="1">
      <alignment horizontal="right" vertical="center"/>
    </xf>
    <xf numFmtId="2" fontId="28" fillId="4" borderId="42" xfId="0" applyNumberFormat="1" applyFont="1" applyFill="1" applyBorder="1" applyAlignment="1">
      <alignment vertical="center"/>
    </xf>
    <xf numFmtId="0" fontId="28" fillId="4" borderId="3" xfId="0" applyFont="1" applyFill="1" applyBorder="1" applyAlignment="1">
      <alignment horizontal="center" vertical="center"/>
    </xf>
    <xf numFmtId="0" fontId="28" fillId="82" borderId="2" xfId="0" applyFont="1" applyFill="1" applyBorder="1" applyAlignment="1" applyProtection="1">
      <alignment horizontal="left" vertical="center"/>
      <protection locked="0"/>
    </xf>
    <xf numFmtId="2" fontId="147" fillId="0" borderId="48" xfId="0" applyNumberFormat="1" applyFont="1" applyFill="1" applyBorder="1" applyAlignment="1">
      <alignment horizontal="right" vertical="center"/>
    </xf>
    <xf numFmtId="2" fontId="28" fillId="6" borderId="18" xfId="0" applyNumberFormat="1" applyFont="1" applyFill="1" applyBorder="1" applyAlignment="1">
      <alignment horizontal="center" vertical="center"/>
    </xf>
    <xf numFmtId="2" fontId="28" fillId="14" borderId="34" xfId="0" applyNumberFormat="1" applyFont="1" applyFill="1" applyBorder="1" applyAlignment="1">
      <alignment horizontal="right" vertical="center"/>
    </xf>
    <xf numFmtId="0" fontId="29" fillId="4" borderId="60" xfId="0" applyFont="1" applyFill="1" applyBorder="1" applyAlignment="1">
      <alignment horizontal="center" vertical="center"/>
    </xf>
    <xf numFmtId="0" fontId="136" fillId="96" borderId="0" xfId="51629" applyFont="1" applyFill="1" applyAlignment="1">
      <alignment horizontal="left" vertical="center"/>
    </xf>
    <xf numFmtId="171" fontId="141" fillId="100" borderId="103" xfId="51629" applyNumberFormat="1" applyFont="1" applyFill="1" applyBorder="1" applyAlignment="1">
      <alignment horizontal="center" vertical="center"/>
    </xf>
    <xf numFmtId="0" fontId="134" fillId="82" borderId="101" xfId="0" applyFont="1" applyFill="1" applyBorder="1" applyAlignment="1">
      <alignment horizontal="center"/>
    </xf>
    <xf numFmtId="0" fontId="21" fillId="82" borderId="102" xfId="0" applyFont="1" applyFill="1" applyBorder="1" applyAlignment="1">
      <alignment horizontal="center" vertical="top" wrapText="1"/>
    </xf>
    <xf numFmtId="0" fontId="134" fillId="82" borderId="101" xfId="0" applyFont="1" applyFill="1" applyBorder="1" applyAlignment="1">
      <alignment horizontal="center" vertical="center"/>
    </xf>
    <xf numFmtId="0" fontId="117" fillId="82" borderId="102" xfId="0" applyFont="1" applyFill="1" applyBorder="1" applyAlignment="1">
      <alignment horizontal="center" vertical="center"/>
    </xf>
    <xf numFmtId="0" fontId="117" fillId="82" borderId="101" xfId="0" applyFont="1" applyFill="1" applyBorder="1" applyAlignment="1">
      <alignment horizontal="center" vertical="center"/>
    </xf>
    <xf numFmtId="2" fontId="135" fillId="82" borderId="102" xfId="0" applyNumberFormat="1" applyFont="1" applyFill="1" applyBorder="1" applyAlignment="1">
      <alignment horizontal="center" vertical="center"/>
    </xf>
    <xf numFmtId="0" fontId="28" fillId="82" borderId="1" xfId="0" applyFont="1" applyFill="1" applyBorder="1" applyAlignment="1">
      <alignment horizontal="right" vertical="center"/>
    </xf>
    <xf numFmtId="171" fontId="29" fillId="6" borderId="63" xfId="0" applyNumberFormat="1" applyFont="1" applyFill="1" applyBorder="1" applyAlignment="1">
      <alignment horizontal="center" vertical="center"/>
    </xf>
    <xf numFmtId="2" fontId="28" fillId="7" borderId="59" xfId="0" applyNumberFormat="1" applyFont="1" applyFill="1" applyBorder="1" applyAlignment="1">
      <alignment horizontal="center" vertical="center"/>
    </xf>
    <xf numFmtId="2" fontId="28" fillId="7" borderId="59" xfId="0" applyNumberFormat="1" applyFont="1" applyFill="1" applyBorder="1" applyAlignment="1">
      <alignment horizontal="right" vertical="center"/>
    </xf>
    <xf numFmtId="164" fontId="138" fillId="0" borderId="103" xfId="5163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right"/>
    </xf>
    <xf numFmtId="0" fontId="29" fillId="0" borderId="0" xfId="0" applyFont="1" applyAlignment="1">
      <alignment horizontal="right"/>
    </xf>
    <xf numFmtId="4" fontId="29" fillId="0" borderId="0" xfId="0" applyNumberFormat="1" applyFont="1" applyAlignment="1">
      <alignment horizontal="center"/>
    </xf>
    <xf numFmtId="0" fontId="29" fillId="3" borderId="0" xfId="0" applyFont="1" applyFill="1" applyAlignment="1">
      <alignment horizontal="center"/>
    </xf>
    <xf numFmtId="3" fontId="29" fillId="3" borderId="0" xfId="0" applyNumberFormat="1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3" fontId="29" fillId="0" borderId="0" xfId="0" applyNumberFormat="1" applyFont="1" applyAlignment="1">
      <alignment horizontal="center"/>
    </xf>
    <xf numFmtId="4" fontId="29" fillId="0" borderId="99" xfId="0" applyNumberFormat="1" applyFont="1" applyBorder="1" applyAlignment="1">
      <alignment horizontal="center" vertical="center"/>
    </xf>
    <xf numFmtId="171" fontId="29" fillId="0" borderId="99" xfId="0" applyNumberFormat="1" applyFont="1" applyBorder="1" applyAlignment="1">
      <alignment horizontal="center" vertical="center"/>
    </xf>
    <xf numFmtId="4" fontId="28" fillId="3" borderId="0" xfId="0" applyNumberFormat="1" applyFont="1" applyFill="1" applyAlignment="1"/>
    <xf numFmtId="0" fontId="28" fillId="3" borderId="0" xfId="0" applyFont="1" applyFill="1" applyAlignment="1"/>
    <xf numFmtId="0" fontId="28" fillId="3" borderId="0" xfId="0" applyFont="1" applyFill="1" applyAlignment="1">
      <alignment horizontal="right"/>
    </xf>
    <xf numFmtId="3" fontId="28" fillId="3" borderId="0" xfId="0" applyNumberFormat="1" applyFont="1" applyFill="1" applyAlignment="1">
      <alignment horizontal="right"/>
    </xf>
    <xf numFmtId="3" fontId="28" fillId="3" borderId="0" xfId="0" applyNumberFormat="1" applyFont="1" applyFill="1" applyAlignment="1"/>
    <xf numFmtId="3" fontId="28" fillId="3" borderId="0" xfId="0" applyNumberFormat="1" applyFont="1" applyFill="1" applyAlignment="1">
      <alignment horizontal="center"/>
    </xf>
    <xf numFmtId="3" fontId="28" fillId="0" borderId="0" xfId="0" applyNumberFormat="1" applyFont="1" applyAlignment="1"/>
    <xf numFmtId="3" fontId="29" fillId="0" borderId="99" xfId="0" applyNumberFormat="1" applyFont="1" applyBorder="1" applyAlignment="1">
      <alignment horizontal="center" vertical="center"/>
    </xf>
    <xf numFmtId="0" fontId="28" fillId="0" borderId="0" xfId="0" applyFont="1" applyBorder="1" applyAlignment="1"/>
    <xf numFmtId="0" fontId="29" fillId="0" borderId="0" xfId="0" applyFont="1" applyBorder="1" applyAlignment="1"/>
    <xf numFmtId="0" fontId="29" fillId="7" borderId="60" xfId="0" applyFont="1" applyFill="1" applyBorder="1" applyAlignment="1">
      <alignment horizontal="center" vertical="center"/>
    </xf>
    <xf numFmtId="4" fontId="28" fillId="7" borderId="66" xfId="0" applyNumberFormat="1" applyFont="1" applyFill="1" applyBorder="1" applyAlignment="1">
      <alignment vertical="center"/>
    </xf>
    <xf numFmtId="0" fontId="28" fillId="4" borderId="51" xfId="0" applyFont="1" applyFill="1" applyBorder="1" applyAlignment="1">
      <alignment horizontal="center" vertical="center"/>
    </xf>
    <xf numFmtId="1" fontId="28" fillId="0" borderId="50" xfId="0" applyNumberFormat="1" applyFont="1" applyFill="1" applyBorder="1" applyAlignment="1">
      <alignment horizontal="center" vertical="center"/>
    </xf>
    <xf numFmtId="0" fontId="118" fillId="0" borderId="49" xfId="0" applyFont="1" applyFill="1" applyBorder="1" applyAlignment="1">
      <alignment horizontal="left" vertical="center"/>
    </xf>
    <xf numFmtId="0" fontId="118" fillId="0" borderId="48" xfId="0" applyFont="1" applyFill="1" applyBorder="1" applyAlignment="1">
      <alignment horizontal="left" vertical="center"/>
    </xf>
    <xf numFmtId="0" fontId="118" fillId="0" borderId="47" xfId="0" applyFont="1" applyFill="1" applyBorder="1" applyAlignment="1">
      <alignment horizontal="left" vertical="center"/>
    </xf>
    <xf numFmtId="0" fontId="158" fillId="0" borderId="38" xfId="0" applyFont="1" applyFill="1" applyBorder="1" applyAlignment="1">
      <alignment horizontal="left" vertical="center"/>
    </xf>
    <xf numFmtId="0" fontId="158" fillId="0" borderId="37" xfId="0" applyFont="1" applyFill="1" applyBorder="1" applyAlignment="1">
      <alignment horizontal="left" vertical="center" wrapText="1"/>
    </xf>
    <xf numFmtId="0" fontId="158" fillId="0" borderId="38" xfId="0" applyFont="1" applyFill="1" applyBorder="1" applyAlignment="1">
      <alignment horizontal="left" vertical="center" wrapText="1"/>
    </xf>
    <xf numFmtId="49" fontId="28" fillId="4" borderId="36" xfId="0" applyNumberFormat="1" applyFont="1" applyFill="1" applyBorder="1" applyAlignment="1">
      <alignment horizontal="center" vertical="center"/>
    </xf>
    <xf numFmtId="0" fontId="118" fillId="0" borderId="38" xfId="0" applyFont="1" applyFill="1" applyBorder="1" applyAlignment="1">
      <alignment vertical="center"/>
    </xf>
    <xf numFmtId="0" fontId="158" fillId="0" borderId="35" xfId="0" applyFont="1" applyFill="1" applyBorder="1" applyAlignment="1">
      <alignment vertical="center"/>
    </xf>
    <xf numFmtId="0" fontId="118" fillId="0" borderId="35" xfId="0" applyFont="1" applyFill="1" applyBorder="1" applyAlignment="1">
      <alignment vertical="center"/>
    </xf>
    <xf numFmtId="4" fontId="28" fillId="4" borderId="39" xfId="0" applyNumberFormat="1" applyFont="1" applyFill="1" applyBorder="1" applyAlignment="1">
      <alignment vertical="center"/>
    </xf>
    <xf numFmtId="0" fontId="28" fillId="0" borderId="30" xfId="0" applyNumberFormat="1" applyFont="1" applyFill="1" applyBorder="1" applyAlignment="1">
      <alignment horizontal="center" vertical="center"/>
    </xf>
    <xf numFmtId="2" fontId="28" fillId="6" borderId="58" xfId="0" applyNumberFormat="1" applyFont="1" applyFill="1" applyBorder="1" applyAlignment="1">
      <alignment horizontal="right" vertical="center"/>
    </xf>
    <xf numFmtId="2" fontId="28" fillId="6" borderId="62" xfId="0" applyNumberFormat="1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28" fillId="0" borderId="63" xfId="0" applyFont="1" applyFill="1" applyBorder="1" applyAlignment="1">
      <alignment horizontal="center" vertical="center"/>
    </xf>
    <xf numFmtId="0" fontId="28" fillId="0" borderId="57" xfId="0" applyFont="1" applyFill="1" applyBorder="1" applyAlignment="1">
      <alignment horizontal="center" vertical="center"/>
    </xf>
    <xf numFmtId="4" fontId="28" fillId="7" borderId="39" xfId="0" applyNumberFormat="1" applyFont="1" applyFill="1" applyBorder="1" applyAlignment="1">
      <alignment vertical="center"/>
    </xf>
    <xf numFmtId="0" fontId="158" fillId="0" borderId="37" xfId="0" applyFont="1" applyFill="1" applyBorder="1" applyAlignment="1">
      <alignment horizontal="right" vertical="center"/>
    </xf>
    <xf numFmtId="2" fontId="28" fillId="5" borderId="34" xfId="0" applyNumberFormat="1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vertical="center" wrapText="1"/>
    </xf>
    <xf numFmtId="0" fontId="118" fillId="0" borderId="35" xfId="0" applyFont="1" applyFill="1" applyBorder="1" applyAlignment="1">
      <alignment horizontal="left" vertical="center" wrapText="1"/>
    </xf>
    <xf numFmtId="0" fontId="28" fillId="0" borderId="91" xfId="0" applyFont="1" applyFill="1" applyBorder="1" applyAlignment="1">
      <alignment vertical="center" wrapText="1"/>
    </xf>
    <xf numFmtId="0" fontId="29" fillId="0" borderId="63" xfId="0" applyFont="1" applyFill="1" applyBorder="1" applyAlignment="1">
      <alignment horizontal="center" vertical="center"/>
    </xf>
    <xf numFmtId="0" fontId="158" fillId="0" borderId="35" xfId="0" applyFont="1" applyFill="1" applyBorder="1" applyAlignment="1">
      <alignment horizontal="left" vertical="center" wrapText="1"/>
    </xf>
    <xf numFmtId="0" fontId="29" fillId="4" borderId="63" xfId="0" applyFont="1" applyFill="1" applyBorder="1" applyAlignment="1">
      <alignment horizontal="center" vertical="center"/>
    </xf>
    <xf numFmtId="4" fontId="28" fillId="0" borderId="91" xfId="0" applyNumberFormat="1" applyFont="1" applyFill="1" applyBorder="1" applyAlignment="1">
      <alignment vertical="center"/>
    </xf>
    <xf numFmtId="0" fontId="28" fillId="4" borderId="63" xfId="0" applyFont="1" applyFill="1" applyBorder="1" applyAlignment="1">
      <alignment horizontal="center" vertical="center"/>
    </xf>
    <xf numFmtId="3" fontId="29" fillId="0" borderId="91" xfId="0" applyNumberFormat="1" applyFont="1" applyFill="1" applyBorder="1" applyAlignment="1">
      <alignment horizontal="center" vertical="center"/>
    </xf>
    <xf numFmtId="1" fontId="28" fillId="0" borderId="91" xfId="0" applyNumberFormat="1" applyFont="1" applyFill="1" applyBorder="1" applyAlignment="1">
      <alignment horizontal="center" vertical="center" wrapText="1"/>
    </xf>
    <xf numFmtId="2" fontId="28" fillId="0" borderId="61" xfId="0" applyNumberFormat="1" applyFont="1" applyFill="1" applyBorder="1" applyAlignment="1">
      <alignment horizontal="center" vertical="center" wrapText="1"/>
    </xf>
    <xf numFmtId="49" fontId="28" fillId="0" borderId="57" xfId="0" applyNumberFormat="1" applyFont="1" applyFill="1" applyBorder="1" applyAlignment="1">
      <alignment horizontal="center" vertical="center" wrapText="1"/>
    </xf>
    <xf numFmtId="0" fontId="118" fillId="0" borderId="37" xfId="0" applyFont="1" applyFill="1" applyBorder="1" applyAlignment="1">
      <alignment horizontal="left" vertical="center"/>
    </xf>
    <xf numFmtId="0" fontId="29" fillId="4" borderId="37" xfId="0" applyFont="1" applyFill="1" applyBorder="1" applyAlignment="1">
      <alignment horizontal="center" vertical="center"/>
    </xf>
    <xf numFmtId="4" fontId="28" fillId="0" borderId="39" xfId="0" applyNumberFormat="1" applyFont="1" applyFill="1" applyBorder="1" applyAlignment="1">
      <alignment vertical="center"/>
    </xf>
    <xf numFmtId="0" fontId="28" fillId="4" borderId="36" xfId="0" applyFont="1" applyFill="1" applyBorder="1" applyAlignment="1">
      <alignment horizontal="center" vertical="center"/>
    </xf>
    <xf numFmtId="0" fontId="29" fillId="4" borderId="44" xfId="0" applyFont="1" applyFill="1" applyBorder="1" applyAlignment="1">
      <alignment horizontal="center" vertical="center"/>
    </xf>
    <xf numFmtId="4" fontId="28" fillId="0" borderId="31" xfId="0" applyNumberFormat="1" applyFont="1" applyFill="1" applyBorder="1" applyAlignment="1">
      <alignment vertical="center"/>
    </xf>
    <xf numFmtId="0" fontId="28" fillId="4" borderId="43" xfId="0" applyFont="1" applyFill="1" applyBorder="1" applyAlignment="1">
      <alignment horizontal="center" vertical="center"/>
    </xf>
    <xf numFmtId="3" fontId="29" fillId="0" borderId="31" xfId="0" applyNumberFormat="1" applyFont="1" applyFill="1" applyBorder="1" applyAlignment="1">
      <alignment horizontal="center" vertical="center"/>
    </xf>
    <xf numFmtId="0" fontId="158" fillId="0" borderId="37" xfId="0" applyFont="1" applyFill="1" applyBorder="1" applyAlignment="1">
      <alignment horizontal="left" vertical="center"/>
    </xf>
    <xf numFmtId="0" fontId="158" fillId="0" borderId="35" xfId="0" applyFont="1" applyFill="1" applyBorder="1" applyAlignment="1">
      <alignment horizontal="left" vertical="center"/>
    </xf>
    <xf numFmtId="4" fontId="29" fillId="3" borderId="106" xfId="0" applyNumberFormat="1" applyFont="1" applyFill="1" applyBorder="1" applyAlignment="1">
      <alignment horizontal="center" vertical="center"/>
    </xf>
    <xf numFmtId="0" fontId="29" fillId="7" borderId="25" xfId="0" applyFont="1" applyFill="1" applyBorder="1" applyAlignment="1">
      <alignment horizontal="center" vertical="center" shrinkToFit="1"/>
    </xf>
    <xf numFmtId="0" fontId="28" fillId="7" borderId="22" xfId="0" applyFont="1" applyFill="1" applyBorder="1" applyAlignment="1">
      <alignment horizontal="center" vertical="center" wrapText="1"/>
    </xf>
    <xf numFmtId="0" fontId="28" fillId="7" borderId="26" xfId="0" applyFont="1" applyFill="1" applyBorder="1" applyAlignment="1">
      <alignment horizontal="right" vertical="center" wrapText="1"/>
    </xf>
    <xf numFmtId="3" fontId="29" fillId="7" borderId="25" xfId="0" applyNumberFormat="1" applyFont="1" applyFill="1" applyBorder="1" applyAlignment="1">
      <alignment horizontal="center" vertical="center" shrinkToFit="1"/>
    </xf>
    <xf numFmtId="0" fontId="28" fillId="7" borderId="27" xfId="0" applyFont="1" applyFill="1" applyBorder="1" applyAlignment="1">
      <alignment horizontal="center" vertical="center" wrapText="1"/>
    </xf>
    <xf numFmtId="0" fontId="28" fillId="7" borderId="23" xfId="0" applyFont="1" applyFill="1" applyBorder="1" applyAlignment="1">
      <alignment horizontal="center" vertical="center" wrapText="1"/>
    </xf>
    <xf numFmtId="0" fontId="28" fillId="4" borderId="28" xfId="0" applyFont="1" applyFill="1" applyBorder="1" applyAlignment="1">
      <alignment horizontal="center" vertical="center" wrapText="1"/>
    </xf>
    <xf numFmtId="3" fontId="29" fillId="0" borderId="22" xfId="0" applyNumberFormat="1" applyFont="1" applyFill="1" applyBorder="1" applyAlignment="1">
      <alignment horizontal="center" vertical="center" shrinkToFit="1"/>
    </xf>
    <xf numFmtId="0" fontId="28" fillId="0" borderId="107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158" fillId="0" borderId="25" xfId="0" applyFont="1" applyFill="1" applyBorder="1" applyAlignment="1">
      <alignment horizontal="left" vertical="center"/>
    </xf>
    <xf numFmtId="0" fontId="118" fillId="0" borderId="24" xfId="0" applyFont="1" applyFill="1" applyBorder="1" applyAlignment="1">
      <alignment horizontal="left" vertical="center"/>
    </xf>
    <xf numFmtId="0" fontId="118" fillId="0" borderId="23" xfId="0" applyFont="1" applyFill="1" applyBorder="1" applyAlignment="1">
      <alignment horizontal="left" vertical="center"/>
    </xf>
    <xf numFmtId="0" fontId="158" fillId="0" borderId="23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center" vertical="center" wrapText="1"/>
    </xf>
    <xf numFmtId="0" fontId="126" fillId="0" borderId="51" xfId="0" applyFont="1" applyFill="1" applyBorder="1" applyAlignment="1">
      <alignment horizontal="center" vertical="center" wrapText="1" shrinkToFit="1"/>
    </xf>
    <xf numFmtId="0" fontId="122" fillId="3" borderId="1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/>
    </xf>
    <xf numFmtId="4" fontId="28" fillId="2" borderId="2" xfId="0" applyNumberFormat="1" applyFont="1" applyFill="1" applyBorder="1" applyAlignment="1">
      <alignment vertical="center"/>
    </xf>
    <xf numFmtId="0" fontId="28" fillId="2" borderId="2" xfId="0" applyFont="1" applyFill="1" applyBorder="1" applyAlignment="1">
      <alignment vertical="center"/>
    </xf>
    <xf numFmtId="0" fontId="28" fillId="2" borderId="2" xfId="0" applyFont="1" applyFill="1" applyBorder="1" applyAlignment="1">
      <alignment horizontal="right" vertical="center"/>
    </xf>
    <xf numFmtId="2" fontId="157" fillId="2" borderId="2" xfId="0" applyNumberFormat="1" applyFont="1" applyFill="1" applyBorder="1" applyAlignment="1">
      <alignment horizontal="center" vertical="center"/>
    </xf>
    <xf numFmtId="0" fontId="157" fillId="2" borderId="2" xfId="0" applyFont="1" applyFill="1" applyBorder="1" applyAlignment="1">
      <alignment horizontal="center" vertical="center"/>
    </xf>
    <xf numFmtId="3" fontId="120" fillId="2" borderId="2" xfId="0" applyNumberFormat="1" applyFont="1" applyFill="1" applyBorder="1" applyAlignment="1">
      <alignment horizontal="center" vertical="center"/>
    </xf>
    <xf numFmtId="2" fontId="120" fillId="2" borderId="2" xfId="0" applyNumberFormat="1" applyFont="1" applyFill="1" applyBorder="1" applyAlignment="1">
      <alignment horizontal="right" vertical="center"/>
    </xf>
    <xf numFmtId="2" fontId="120" fillId="2" borderId="2" xfId="0" applyNumberFormat="1" applyFont="1" applyFill="1" applyBorder="1" applyAlignment="1">
      <alignment horizontal="center" vertical="center"/>
    </xf>
    <xf numFmtId="2" fontId="156" fillId="2" borderId="2" xfId="0" applyNumberFormat="1" applyFont="1" applyFill="1" applyBorder="1" applyAlignment="1">
      <alignment horizontal="center" vertical="center"/>
    </xf>
    <xf numFmtId="2" fontId="155" fillId="2" borderId="2" xfId="0" applyNumberFormat="1" applyFont="1" applyFill="1" applyBorder="1" applyAlignment="1">
      <alignment horizontal="center" vertical="center"/>
    </xf>
    <xf numFmtId="0" fontId="120" fillId="2" borderId="1" xfId="0" applyFont="1" applyFill="1" applyBorder="1" applyAlignment="1">
      <alignment horizontal="center" vertical="center"/>
    </xf>
    <xf numFmtId="4" fontId="94" fillId="4" borderId="0" xfId="0" applyNumberFormat="1" applyFont="1" applyFill="1" applyAlignment="1">
      <alignment horizontal="right"/>
    </xf>
    <xf numFmtId="0" fontId="94" fillId="4" borderId="0" xfId="0" applyFont="1" applyFill="1"/>
    <xf numFmtId="0" fontId="94" fillId="4" borderId="0" xfId="0" applyFont="1" applyFill="1" applyAlignment="1">
      <alignment horizontal="right"/>
    </xf>
    <xf numFmtId="3" fontId="145" fillId="4" borderId="0" xfId="0" applyNumberFormat="1" applyFont="1" applyFill="1" applyAlignment="1">
      <alignment horizontal="center"/>
    </xf>
    <xf numFmtId="0" fontId="94" fillId="4" borderId="0" xfId="0" applyFont="1" applyFill="1" applyAlignment="1">
      <alignment horizontal="center"/>
    </xf>
    <xf numFmtId="0" fontId="94" fillId="4" borderId="0" xfId="0" applyFont="1" applyFill="1" applyBorder="1" applyAlignment="1">
      <alignment horizontal="center"/>
    </xf>
    <xf numFmtId="3" fontId="145" fillId="4" borderId="0" xfId="0" applyNumberFormat="1" applyFont="1" applyFill="1" applyBorder="1" applyAlignment="1">
      <alignment horizontal="center"/>
    </xf>
    <xf numFmtId="1" fontId="94" fillId="4" borderId="0" xfId="0" applyNumberFormat="1" applyFont="1" applyFill="1" applyBorder="1" applyAlignment="1">
      <alignment horizontal="center"/>
    </xf>
    <xf numFmtId="2" fontId="94" fillId="4" borderId="0" xfId="0" applyNumberFormat="1" applyFont="1" applyFill="1" applyBorder="1"/>
    <xf numFmtId="2" fontId="94" fillId="4" borderId="0" xfId="0" applyNumberFormat="1" applyFont="1" applyFill="1" applyBorder="1" applyAlignment="1">
      <alignment horizontal="center"/>
    </xf>
    <xf numFmtId="0" fontId="145" fillId="4" borderId="0" xfId="0" applyFont="1" applyFill="1" applyBorder="1" applyAlignment="1">
      <alignment horizontal="right"/>
    </xf>
    <xf numFmtId="0" fontId="145" fillId="4" borderId="0" xfId="0" applyFont="1" applyFill="1" applyBorder="1" applyAlignment="1">
      <alignment horizontal="left"/>
    </xf>
    <xf numFmtId="0" fontId="94" fillId="4" borderId="0" xfId="0" applyFont="1" applyFill="1" applyBorder="1" applyAlignment="1">
      <alignment horizontal="left"/>
    </xf>
    <xf numFmtId="0" fontId="94" fillId="4" borderId="0" xfId="0" applyFont="1" applyFill="1" applyBorder="1"/>
    <xf numFmtId="49" fontId="94" fillId="4" borderId="0" xfId="0" applyNumberFormat="1" applyFont="1" applyFill="1" applyBorder="1" applyAlignment="1">
      <alignment horizontal="center"/>
    </xf>
    <xf numFmtId="4" fontId="28" fillId="4" borderId="0" xfId="0" applyNumberFormat="1" applyFont="1" applyFill="1" applyAlignment="1">
      <alignment horizontal="right" vertical="center"/>
    </xf>
    <xf numFmtId="0" fontId="28" fillId="4" borderId="0" xfId="0" applyFont="1" applyFill="1" applyAlignment="1">
      <alignment vertical="center"/>
    </xf>
    <xf numFmtId="0" fontId="28" fillId="4" borderId="0" xfId="0" applyFont="1" applyFill="1" applyAlignment="1">
      <alignment horizontal="right" vertical="center"/>
    </xf>
    <xf numFmtId="0" fontId="28" fillId="4" borderId="0" xfId="0" applyFont="1" applyFill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3" fontId="29" fillId="4" borderId="99" xfId="0" applyNumberFormat="1" applyFont="1" applyFill="1" applyBorder="1" applyAlignment="1">
      <alignment horizontal="center" vertical="center"/>
    </xf>
    <xf numFmtId="1" fontId="28" fillId="4" borderId="0" xfId="0" applyNumberFormat="1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right" vertical="center"/>
    </xf>
    <xf numFmtId="0" fontId="28" fillId="4" borderId="0" xfId="0" applyFont="1" applyFill="1" applyBorder="1" applyAlignment="1">
      <alignment horizontal="left" vertical="center"/>
    </xf>
    <xf numFmtId="49" fontId="28" fillId="4" borderId="0" xfId="0" applyNumberFormat="1" applyFont="1" applyFill="1" applyBorder="1" applyAlignment="1">
      <alignment horizontal="center" vertical="center"/>
    </xf>
    <xf numFmtId="0" fontId="29" fillId="4" borderId="58" xfId="0" applyFont="1" applyFill="1" applyBorder="1" applyAlignment="1">
      <alignment horizontal="left" vertical="center"/>
    </xf>
    <xf numFmtId="0" fontId="29" fillId="4" borderId="38" xfId="0" applyFont="1" applyFill="1" applyBorder="1" applyAlignment="1">
      <alignment horizontal="center" vertical="center" wrapText="1"/>
    </xf>
    <xf numFmtId="0" fontId="28" fillId="7" borderId="19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vertical="center"/>
    </xf>
    <xf numFmtId="0" fontId="28" fillId="7" borderId="39" xfId="0" applyFont="1" applyFill="1" applyBorder="1" applyAlignment="1">
      <alignment vertical="center"/>
    </xf>
    <xf numFmtId="0" fontId="28" fillId="7" borderId="33" xfId="0" applyFont="1" applyFill="1" applyBorder="1" applyAlignment="1">
      <alignment horizontal="center" vertical="center"/>
    </xf>
    <xf numFmtId="0" fontId="28" fillId="7" borderId="22" xfId="0" applyFont="1" applyFill="1" applyBorder="1" applyAlignment="1">
      <alignment vertical="center"/>
    </xf>
    <xf numFmtId="0" fontId="28" fillId="7" borderId="26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right" vertical="center"/>
    </xf>
    <xf numFmtId="0" fontId="147" fillId="0" borderId="18" xfId="0" applyFont="1" applyFill="1" applyBorder="1" applyAlignment="1">
      <alignment vertical="center"/>
    </xf>
    <xf numFmtId="0" fontId="28" fillId="0" borderId="44" xfId="0" applyFont="1" applyFill="1" applyBorder="1" applyAlignment="1">
      <alignment vertical="center"/>
    </xf>
    <xf numFmtId="0" fontId="28" fillId="11" borderId="25" xfId="0" applyFont="1" applyFill="1" applyBorder="1" applyAlignment="1">
      <alignment horizontal="center" vertical="center"/>
    </xf>
    <xf numFmtId="0" fontId="94" fillId="95" borderId="0" xfId="0" applyFont="1" applyFill="1" applyBorder="1" applyAlignment="1">
      <alignment vertical="center"/>
    </xf>
    <xf numFmtId="3" fontId="29" fillId="7" borderId="41" xfId="51631" applyNumberFormat="1" applyFont="1" applyFill="1" applyBorder="1" applyAlignment="1">
      <alignment horizontal="center" vertical="center"/>
    </xf>
    <xf numFmtId="3" fontId="29" fillId="6" borderId="48" xfId="51631" applyNumberFormat="1" applyFont="1" applyFill="1" applyBorder="1" applyAlignment="1">
      <alignment horizontal="center" vertical="center"/>
    </xf>
    <xf numFmtId="3" fontId="29" fillId="6" borderId="41" xfId="51631" applyNumberFormat="1" applyFont="1" applyFill="1" applyBorder="1" applyAlignment="1">
      <alignment horizontal="center" vertical="center"/>
    </xf>
    <xf numFmtId="3" fontId="29" fillId="83" borderId="3" xfId="0" applyNumberFormat="1" applyFont="1" applyFill="1" applyBorder="1" applyAlignment="1">
      <alignment horizontal="center" vertical="center"/>
    </xf>
    <xf numFmtId="2" fontId="28" fillId="83" borderId="2" xfId="0" applyNumberFormat="1" applyFont="1" applyFill="1" applyBorder="1" applyAlignment="1">
      <alignment horizontal="center" vertical="center"/>
    </xf>
    <xf numFmtId="3" fontId="29" fillId="83" borderId="2" xfId="51631" applyNumberFormat="1" applyFont="1" applyFill="1" applyBorder="1" applyAlignment="1">
      <alignment horizontal="center" vertical="center"/>
    </xf>
    <xf numFmtId="2" fontId="28" fillId="83" borderId="2" xfId="0" applyNumberFormat="1" applyFont="1" applyFill="1" applyBorder="1" applyAlignment="1">
      <alignment horizontal="right" vertical="center"/>
    </xf>
    <xf numFmtId="4" fontId="28" fillId="7" borderId="58" xfId="0" applyNumberFormat="1" applyFont="1" applyFill="1" applyBorder="1" applyAlignment="1">
      <alignment horizontal="right" vertical="center"/>
    </xf>
    <xf numFmtId="2" fontId="28" fillId="4" borderId="59" xfId="0" applyNumberFormat="1" applyFont="1" applyFill="1" applyBorder="1" applyAlignment="1">
      <alignment horizontal="right" vertical="center"/>
    </xf>
    <xf numFmtId="0" fontId="28" fillId="74" borderId="37" xfId="0" applyFont="1" applyFill="1" applyBorder="1" applyAlignment="1">
      <alignment horizontal="center" vertical="center"/>
    </xf>
    <xf numFmtId="0" fontId="94" fillId="82" borderId="0" xfId="0" applyFont="1" applyFill="1" applyBorder="1" applyAlignment="1" applyProtection="1">
      <alignment vertical="center"/>
      <protection locked="0"/>
    </xf>
    <xf numFmtId="0" fontId="28" fillId="82" borderId="1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vertical="center"/>
    </xf>
    <xf numFmtId="2" fontId="28" fillId="6" borderId="17" xfId="0" applyNumberFormat="1" applyFont="1" applyFill="1" applyBorder="1" applyAlignment="1">
      <alignment horizontal="center" vertical="center"/>
    </xf>
    <xf numFmtId="0" fontId="28" fillId="4" borderId="92" xfId="0" applyFont="1" applyFill="1" applyBorder="1" applyAlignment="1">
      <alignment horizontal="center" vertical="center"/>
    </xf>
    <xf numFmtId="0" fontId="28" fillId="82" borderId="2" xfId="0" applyFont="1" applyFill="1" applyBorder="1" applyAlignment="1" applyProtection="1">
      <alignment vertical="center"/>
      <protection locked="0"/>
    </xf>
    <xf numFmtId="4" fontId="28" fillId="82" borderId="2" xfId="0" applyNumberFormat="1" applyFont="1" applyFill="1" applyBorder="1" applyAlignment="1" applyProtection="1">
      <alignment horizontal="right" vertical="center"/>
      <protection locked="0"/>
    </xf>
    <xf numFmtId="2" fontId="28" fillId="82" borderId="1" xfId="0" applyNumberFormat="1" applyFont="1" applyFill="1" applyBorder="1" applyAlignment="1" applyProtection="1">
      <alignment horizontal="right" vertical="center"/>
      <protection locked="0"/>
    </xf>
    <xf numFmtId="3" fontId="29" fillId="82" borderId="2" xfId="0" applyNumberFormat="1" applyFont="1" applyFill="1" applyBorder="1" applyAlignment="1" applyProtection="1">
      <alignment horizontal="center" vertical="center"/>
      <protection locked="0"/>
    </xf>
    <xf numFmtId="2" fontId="28" fillId="82" borderId="2" xfId="0" applyNumberFormat="1" applyFont="1" applyFill="1" applyBorder="1" applyAlignment="1" applyProtection="1">
      <alignment horizontal="right" vertical="center"/>
      <protection locked="0"/>
    </xf>
    <xf numFmtId="0" fontId="28" fillId="82" borderId="2" xfId="0" applyFont="1" applyFill="1" applyBorder="1" applyAlignment="1" applyProtection="1">
      <alignment horizontal="center" vertical="center"/>
      <protection locked="0"/>
    </xf>
    <xf numFmtId="3" fontId="29" fillId="82" borderId="3" xfId="0" applyNumberFormat="1" applyFont="1" applyFill="1" applyBorder="1" applyAlignment="1" applyProtection="1">
      <alignment horizontal="center" vertical="center"/>
      <protection locked="0"/>
    </xf>
    <xf numFmtId="1" fontId="28" fillId="82" borderId="2" xfId="0" applyNumberFormat="1" applyFont="1" applyFill="1" applyBorder="1" applyAlignment="1" applyProtection="1">
      <alignment horizontal="center" vertical="center"/>
      <protection locked="0"/>
    </xf>
    <xf numFmtId="2" fontId="28" fillId="82" borderId="2" xfId="0" applyNumberFormat="1" applyFont="1" applyFill="1" applyBorder="1" applyAlignment="1" applyProtection="1">
      <alignment vertical="center"/>
      <protection locked="0"/>
    </xf>
    <xf numFmtId="2" fontId="28" fillId="82" borderId="2" xfId="0" applyNumberFormat="1" applyFont="1" applyFill="1" applyBorder="1" applyAlignment="1" applyProtection="1">
      <alignment horizontal="center" vertical="center"/>
      <protection locked="0"/>
    </xf>
    <xf numFmtId="2" fontId="28" fillId="82" borderId="1" xfId="0" applyNumberFormat="1" applyFont="1" applyFill="1" applyBorder="1" applyAlignment="1" applyProtection="1">
      <alignment horizontal="center" vertical="center"/>
      <protection locked="0"/>
    </xf>
    <xf numFmtId="0" fontId="29" fillId="82" borderId="2" xfId="0" applyFont="1" applyFill="1" applyBorder="1" applyAlignment="1" applyProtection="1">
      <alignment horizontal="left" vertical="center"/>
      <protection locked="0"/>
    </xf>
    <xf numFmtId="0" fontId="29" fillId="82" borderId="2" xfId="0" applyFont="1" applyFill="1" applyBorder="1" applyAlignment="1" applyProtection="1">
      <alignment horizontal="right" vertical="center"/>
      <protection locked="0"/>
    </xf>
    <xf numFmtId="0" fontId="101" fillId="82" borderId="2" xfId="0" applyFont="1" applyFill="1" applyBorder="1" applyAlignment="1" applyProtection="1">
      <alignment vertical="center"/>
      <protection locked="0"/>
    </xf>
    <xf numFmtId="49" fontId="28" fillId="82" borderId="1" xfId="0" applyNumberFormat="1" applyFont="1" applyFill="1" applyBorder="1" applyAlignment="1" applyProtection="1">
      <alignment horizontal="center" vertical="center"/>
      <protection locked="0"/>
    </xf>
    <xf numFmtId="2" fontId="28" fillId="7" borderId="2" xfId="0" applyNumberFormat="1" applyFont="1" applyFill="1" applyBorder="1" applyAlignment="1">
      <alignment horizontal="right" vertical="center"/>
    </xf>
    <xf numFmtId="0" fontId="28" fillId="4" borderId="2" xfId="0" applyFont="1" applyFill="1" applyBorder="1" applyAlignment="1">
      <alignment horizontal="center" vertical="center"/>
    </xf>
    <xf numFmtId="1" fontId="28" fillId="4" borderId="17" xfId="0" applyNumberFormat="1" applyFont="1" applyFill="1" applyBorder="1" applyAlignment="1">
      <alignment horizontal="center" vertical="center"/>
    </xf>
    <xf numFmtId="2" fontId="28" fillId="4" borderId="93" xfId="0" applyNumberFormat="1" applyFont="1" applyFill="1" applyBorder="1" applyAlignment="1">
      <alignment horizontal="right" vertical="center"/>
    </xf>
    <xf numFmtId="0" fontId="28" fillId="82" borderId="2" xfId="0" applyFont="1" applyFill="1" applyBorder="1" applyAlignment="1">
      <alignment horizontal="center" vertical="center"/>
    </xf>
    <xf numFmtId="0" fontId="29" fillId="82" borderId="2" xfId="0" applyFont="1" applyFill="1" applyBorder="1" applyAlignment="1">
      <alignment horizontal="right" vertical="center"/>
    </xf>
    <xf numFmtId="2" fontId="28" fillId="6" borderId="2" xfId="0" applyNumberFormat="1" applyFont="1" applyFill="1" applyBorder="1" applyAlignment="1">
      <alignment horizontal="right" vertical="center"/>
    </xf>
    <xf numFmtId="0" fontId="28" fillId="7" borderId="49" xfId="0" applyFont="1" applyFill="1" applyBorder="1" applyAlignment="1">
      <alignment horizontal="center" vertical="center"/>
    </xf>
    <xf numFmtId="0" fontId="28" fillId="94" borderId="37" xfId="0" applyFont="1" applyFill="1" applyBorder="1" applyAlignment="1">
      <alignment horizontal="center" vertical="center"/>
    </xf>
    <xf numFmtId="4" fontId="28" fillId="7" borderId="2" xfId="0" applyNumberFormat="1" applyFont="1" applyFill="1" applyBorder="1" applyAlignment="1">
      <alignment horizontal="right" vertical="center"/>
    </xf>
    <xf numFmtId="2" fontId="28" fillId="7" borderId="93" xfId="0" applyNumberFormat="1" applyFont="1" applyFill="1" applyBorder="1" applyAlignment="1">
      <alignment horizontal="right" vertical="center"/>
    </xf>
    <xf numFmtId="4" fontId="28" fillId="7" borderId="41" xfId="0" applyNumberFormat="1" applyFont="1" applyFill="1" applyBorder="1" applyAlignment="1">
      <alignment horizontal="right" vertical="center"/>
    </xf>
    <xf numFmtId="3" fontId="29" fillId="4" borderId="2" xfId="0" applyNumberFormat="1" applyFont="1" applyFill="1" applyBorder="1" applyAlignment="1">
      <alignment horizontal="center" vertical="center"/>
    </xf>
    <xf numFmtId="3" fontId="29" fillId="4" borderId="3" xfId="0" applyNumberFormat="1" applyFont="1" applyFill="1" applyBorder="1" applyAlignment="1">
      <alignment horizontal="center" vertical="center"/>
    </xf>
    <xf numFmtId="1" fontId="28" fillId="4" borderId="2" xfId="0" applyNumberFormat="1" applyFont="1" applyFill="1" applyBorder="1" applyAlignment="1">
      <alignment horizontal="center" vertical="center"/>
    </xf>
    <xf numFmtId="0" fontId="101" fillId="0" borderId="2" xfId="0" applyFont="1" applyFill="1" applyBorder="1" applyAlignment="1">
      <alignment vertical="center"/>
    </xf>
    <xf numFmtId="49" fontId="28" fillId="4" borderId="1" xfId="0" applyNumberFormat="1" applyFont="1" applyFill="1" applyBorder="1" applyAlignment="1">
      <alignment horizontal="center" vertical="center"/>
    </xf>
    <xf numFmtId="3" fontId="29" fillId="5" borderId="49" xfId="0" applyNumberFormat="1" applyFont="1" applyFill="1" applyBorder="1" applyAlignment="1">
      <alignment horizontal="center" vertical="center"/>
    </xf>
    <xf numFmtId="2" fontId="28" fillId="5" borderId="66" xfId="0" applyNumberFormat="1" applyFont="1" applyFill="1" applyBorder="1" applyAlignment="1">
      <alignment horizontal="right" vertical="center"/>
    </xf>
    <xf numFmtId="2" fontId="28" fillId="5" borderId="50" xfId="0" applyNumberFormat="1" applyFont="1" applyFill="1" applyBorder="1" applyAlignment="1">
      <alignment horizontal="right" vertical="center"/>
    </xf>
    <xf numFmtId="2" fontId="28" fillId="5" borderId="52" xfId="0" applyNumberFormat="1" applyFont="1" applyFill="1" applyBorder="1" applyAlignment="1">
      <alignment horizontal="center" vertical="center"/>
    </xf>
    <xf numFmtId="2" fontId="28" fillId="7" borderId="41" xfId="0" applyNumberFormat="1" applyFont="1" applyFill="1" applyBorder="1" applyAlignment="1">
      <alignment horizontal="center" vertical="center"/>
    </xf>
    <xf numFmtId="0" fontId="28" fillId="7" borderId="24" xfId="0" applyFont="1" applyFill="1" applyBorder="1" applyAlignment="1">
      <alignment vertical="center"/>
    </xf>
    <xf numFmtId="4" fontId="28" fillId="7" borderId="24" xfId="0" applyNumberFormat="1" applyFont="1" applyFill="1" applyBorder="1" applyAlignment="1">
      <alignment horizontal="right" vertical="center"/>
    </xf>
    <xf numFmtId="0" fontId="28" fillId="7" borderId="25" xfId="0" applyFont="1" applyFill="1" applyBorder="1" applyAlignment="1">
      <alignment horizontal="center" vertical="center"/>
    </xf>
    <xf numFmtId="3" fontId="106" fillId="0" borderId="28" xfId="0" applyNumberFormat="1" applyFont="1" applyFill="1" applyBorder="1" applyAlignment="1">
      <alignment horizontal="center" vertical="center"/>
    </xf>
    <xf numFmtId="2" fontId="28" fillId="0" borderId="26" xfId="0" applyNumberFormat="1" applyFont="1" applyFill="1" applyBorder="1" applyAlignment="1">
      <alignment horizontal="center" vertical="center" wrapText="1"/>
    </xf>
    <xf numFmtId="3" fontId="29" fillId="7" borderId="49" xfId="0" applyNumberFormat="1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left" vertical="center"/>
    </xf>
    <xf numFmtId="3" fontId="29" fillId="5" borderId="60" xfId="0" applyNumberFormat="1" applyFont="1" applyFill="1" applyBorder="1" applyAlignment="1">
      <alignment horizontal="center" vertical="center"/>
    </xf>
    <xf numFmtId="1" fontId="28" fillId="4" borderId="91" xfId="0" applyNumberFormat="1" applyFont="1" applyFill="1" applyBorder="1" applyAlignment="1">
      <alignment horizontal="center" vertical="center"/>
    </xf>
    <xf numFmtId="0" fontId="28" fillId="4" borderId="37" xfId="0" applyFont="1" applyFill="1" applyBorder="1" applyAlignment="1">
      <alignment horizontal="left" vertical="center"/>
    </xf>
    <xf numFmtId="3" fontId="29" fillId="7" borderId="44" xfId="0" applyNumberFormat="1" applyFont="1" applyFill="1" applyBorder="1" applyAlignment="1">
      <alignment horizontal="center" vertical="center"/>
    </xf>
    <xf numFmtId="3" fontId="29" fillId="7" borderId="41" xfId="0" applyNumberFormat="1" applyFont="1" applyFill="1" applyBorder="1" applyAlignment="1">
      <alignment horizontal="center" vertical="center"/>
    </xf>
    <xf numFmtId="2" fontId="28" fillId="7" borderId="31" xfId="0" applyNumberFormat="1" applyFont="1" applyFill="1" applyBorder="1" applyAlignment="1">
      <alignment horizontal="right" vertical="center"/>
    </xf>
    <xf numFmtId="3" fontId="29" fillId="4" borderId="16" xfId="0" applyNumberFormat="1" applyFont="1" applyFill="1" applyBorder="1" applyAlignment="1">
      <alignment horizontal="center" vertical="center"/>
    </xf>
    <xf numFmtId="1" fontId="28" fillId="4" borderId="11" xfId="0" applyNumberFormat="1" applyFont="1" applyFill="1" applyBorder="1" applyAlignment="1">
      <alignment horizontal="center" vertical="center"/>
    </xf>
    <xf numFmtId="2" fontId="28" fillId="4" borderId="12" xfId="0" applyNumberFormat="1" applyFont="1" applyFill="1" applyBorder="1" applyAlignment="1">
      <alignment vertical="center"/>
    </xf>
    <xf numFmtId="2" fontId="28" fillId="4" borderId="11" xfId="0" applyNumberFormat="1" applyFont="1" applyFill="1" applyBorder="1" applyAlignment="1">
      <alignment horizontal="right" vertical="center"/>
    </xf>
    <xf numFmtId="2" fontId="28" fillId="4" borderId="14" xfId="0" applyNumberFormat="1" applyFont="1" applyFill="1" applyBorder="1" applyAlignment="1">
      <alignment horizontal="center" vertical="center"/>
    </xf>
    <xf numFmtId="0" fontId="29" fillId="4" borderId="12" xfId="0" applyFont="1" applyFill="1" applyBorder="1" applyAlignment="1">
      <alignment horizontal="right" vertical="center"/>
    </xf>
    <xf numFmtId="0" fontId="28" fillId="4" borderId="12" xfId="0" applyFont="1" applyFill="1" applyBorder="1" applyAlignment="1">
      <alignment horizontal="left" vertical="center"/>
    </xf>
    <xf numFmtId="0" fontId="28" fillId="4" borderId="11" xfId="0" applyFont="1" applyFill="1" applyBorder="1" applyAlignment="1">
      <alignment vertical="center"/>
    </xf>
    <xf numFmtId="49" fontId="28" fillId="4" borderId="9" xfId="0" applyNumberFormat="1" applyFont="1" applyFill="1" applyBorder="1" applyAlignment="1">
      <alignment horizontal="center" vertical="center"/>
    </xf>
    <xf numFmtId="2" fontId="28" fillId="4" borderId="59" xfId="0" applyNumberFormat="1" applyFont="1" applyFill="1" applyBorder="1" applyAlignment="1">
      <alignment vertical="center"/>
    </xf>
    <xf numFmtId="0" fontId="152" fillId="4" borderId="38" xfId="0" applyFont="1" applyFill="1" applyBorder="1" applyAlignment="1">
      <alignment horizontal="left" vertical="center"/>
    </xf>
    <xf numFmtId="0" fontId="154" fillId="4" borderId="38" xfId="0" applyFont="1" applyFill="1" applyBorder="1" applyAlignment="1">
      <alignment horizontal="left" vertical="center"/>
    </xf>
    <xf numFmtId="0" fontId="154" fillId="0" borderId="35" xfId="0" applyFont="1" applyFill="1" applyBorder="1" applyAlignment="1">
      <alignment horizontal="left" vertical="center"/>
    </xf>
    <xf numFmtId="3" fontId="29" fillId="5" borderId="24" xfId="0" applyNumberFormat="1" applyFont="1" applyFill="1" applyBorder="1" applyAlignment="1">
      <alignment horizontal="center" vertical="center"/>
    </xf>
    <xf numFmtId="2" fontId="28" fillId="5" borderId="22" xfId="0" applyNumberFormat="1" applyFont="1" applyFill="1" applyBorder="1" applyAlignment="1">
      <alignment horizontal="right" vertical="center"/>
    </xf>
    <xf numFmtId="2" fontId="28" fillId="5" borderId="27" xfId="0" applyNumberFormat="1" applyFont="1" applyFill="1" applyBorder="1" applyAlignment="1">
      <alignment horizontal="right" vertical="center"/>
    </xf>
    <xf numFmtId="0" fontId="28" fillId="4" borderId="25" xfId="0" applyFont="1" applyFill="1" applyBorder="1" applyAlignment="1">
      <alignment vertical="center"/>
    </xf>
    <xf numFmtId="3" fontId="29" fillId="4" borderId="56" xfId="0" applyNumberFormat="1" applyFont="1" applyFill="1" applyBorder="1" applyAlignment="1">
      <alignment horizontal="center" vertical="center"/>
    </xf>
    <xf numFmtId="1" fontId="28" fillId="4" borderId="55" xfId="0" applyNumberFormat="1" applyFont="1" applyFill="1" applyBorder="1" applyAlignment="1">
      <alignment horizontal="center" vertical="center"/>
    </xf>
    <xf numFmtId="2" fontId="28" fillId="4" borderId="54" xfId="0" applyNumberFormat="1" applyFont="1" applyFill="1" applyBorder="1" applyAlignment="1">
      <alignment vertical="center"/>
    </xf>
    <xf numFmtId="2" fontId="28" fillId="4" borderId="54" xfId="0" applyNumberFormat="1" applyFont="1" applyFill="1" applyBorder="1" applyAlignment="1">
      <alignment horizontal="center" vertical="center"/>
    </xf>
    <xf numFmtId="1" fontId="28" fillId="6" borderId="66" xfId="0" applyNumberFormat="1" applyFont="1" applyFill="1" applyBorder="1" applyAlignment="1">
      <alignment horizontal="center" vertical="center"/>
    </xf>
    <xf numFmtId="2" fontId="28" fillId="6" borderId="50" xfId="0" applyNumberFormat="1" applyFont="1" applyFill="1" applyBorder="1" applyAlignment="1">
      <alignment vertical="center"/>
    </xf>
    <xf numFmtId="0" fontId="28" fillId="92" borderId="60" xfId="0" applyFont="1" applyFill="1" applyBorder="1" applyAlignment="1">
      <alignment horizontal="center" vertical="center"/>
    </xf>
    <xf numFmtId="0" fontId="28" fillId="14" borderId="60" xfId="0" applyFont="1" applyFill="1" applyBorder="1" applyAlignment="1">
      <alignment horizontal="center" vertical="center"/>
    </xf>
    <xf numFmtId="0" fontId="28" fillId="90" borderId="44" xfId="0" applyFont="1" applyFill="1" applyBorder="1" applyAlignment="1">
      <alignment horizontal="center" vertical="center"/>
    </xf>
    <xf numFmtId="0" fontId="28" fillId="6" borderId="44" xfId="0" applyFont="1" applyFill="1" applyBorder="1" applyAlignment="1">
      <alignment horizontal="center" vertical="center"/>
    </xf>
    <xf numFmtId="1" fontId="28" fillId="6" borderId="31" xfId="0" applyNumberFormat="1" applyFont="1" applyFill="1" applyBorder="1" applyAlignment="1">
      <alignment horizontal="center" vertical="center"/>
    </xf>
    <xf numFmtId="2" fontId="28" fillId="6" borderId="42" xfId="0" applyNumberFormat="1" applyFont="1" applyFill="1" applyBorder="1" applyAlignment="1">
      <alignment vertical="center"/>
    </xf>
    <xf numFmtId="2" fontId="28" fillId="6" borderId="42" xfId="0" applyNumberFormat="1" applyFont="1" applyFill="1" applyBorder="1" applyAlignment="1">
      <alignment horizontal="center" vertical="center"/>
    </xf>
    <xf numFmtId="0" fontId="28" fillId="6" borderId="37" xfId="0" applyFont="1" applyFill="1" applyBorder="1" applyAlignment="1">
      <alignment horizontal="center" vertical="center"/>
    </xf>
    <xf numFmtId="1" fontId="28" fillId="6" borderId="39" xfId="0" applyNumberFormat="1" applyFont="1" applyFill="1" applyBorder="1" applyAlignment="1">
      <alignment horizontal="center" vertical="center"/>
    </xf>
    <xf numFmtId="2" fontId="28" fillId="6" borderId="34" xfId="0" applyNumberFormat="1" applyFont="1" applyFill="1" applyBorder="1" applyAlignment="1">
      <alignment vertical="center"/>
    </xf>
    <xf numFmtId="2" fontId="28" fillId="6" borderId="34" xfId="0" applyNumberFormat="1" applyFont="1" applyFill="1" applyBorder="1" applyAlignment="1">
      <alignment horizontal="center" vertical="center"/>
    </xf>
    <xf numFmtId="4" fontId="28" fillId="0" borderId="24" xfId="0" applyNumberFormat="1" applyFont="1" applyFill="1" applyBorder="1" applyAlignment="1">
      <alignment horizontal="right" vertical="center"/>
    </xf>
    <xf numFmtId="0" fontId="29" fillId="0" borderId="37" xfId="0" applyFont="1" applyFill="1" applyBorder="1" applyAlignment="1"/>
    <xf numFmtId="0" fontId="28" fillId="0" borderId="38" xfId="0" applyFont="1" applyFill="1" applyBorder="1" applyAlignment="1">
      <alignment horizontal="left"/>
    </xf>
    <xf numFmtId="0" fontId="28" fillId="7" borderId="59" xfId="0" applyFont="1" applyFill="1" applyBorder="1" applyAlignment="1">
      <alignment vertical="center"/>
    </xf>
    <xf numFmtId="0" fontId="29" fillId="0" borderId="38" xfId="0" applyFont="1" applyFill="1" applyBorder="1" applyAlignment="1">
      <alignment vertical="center"/>
    </xf>
    <xf numFmtId="164" fontId="28" fillId="0" borderId="61" xfId="0" applyNumberFormat="1" applyFont="1" applyFill="1" applyBorder="1" applyAlignment="1">
      <alignment horizontal="right" vertical="center"/>
    </xf>
    <xf numFmtId="0" fontId="28" fillId="9" borderId="38" xfId="0" applyFont="1" applyFill="1" applyBorder="1" applyAlignment="1">
      <alignment horizontal="center" vertical="center"/>
    </xf>
    <xf numFmtId="0" fontId="28" fillId="4" borderId="38" xfId="0" applyFont="1" applyFill="1" applyBorder="1" applyAlignment="1">
      <alignment horizontal="center" vertical="center"/>
    </xf>
    <xf numFmtId="0" fontId="28" fillId="0" borderId="37" xfId="0" applyFont="1" applyFill="1" applyBorder="1" applyAlignment="1"/>
    <xf numFmtId="3" fontId="29" fillId="89" borderId="37" xfId="0" applyNumberFormat="1" applyFont="1" applyFill="1" applyBorder="1" applyAlignment="1">
      <alignment horizontal="center" vertical="center"/>
    </xf>
    <xf numFmtId="2" fontId="28" fillId="89" borderId="34" xfId="0" applyNumberFormat="1" applyFont="1" applyFill="1" applyBorder="1" applyAlignment="1">
      <alignment horizontal="right" vertical="center"/>
    </xf>
    <xf numFmtId="2" fontId="28" fillId="89" borderId="33" xfId="0" applyNumberFormat="1" applyFont="1" applyFill="1" applyBorder="1" applyAlignment="1">
      <alignment horizontal="center" vertical="center"/>
    </xf>
    <xf numFmtId="3" fontId="29" fillId="0" borderId="8" xfId="0" applyNumberFormat="1" applyFont="1" applyFill="1" applyBorder="1" applyAlignment="1">
      <alignment horizontal="center" vertical="center"/>
    </xf>
    <xf numFmtId="3" fontId="29" fillId="0" borderId="7" xfId="0" applyNumberFormat="1" applyFont="1" applyFill="1" applyBorder="1" applyAlignment="1">
      <alignment horizontal="center" vertical="center"/>
    </xf>
    <xf numFmtId="2" fontId="28" fillId="0" borderId="5" xfId="0" applyNumberFormat="1" applyFont="1" applyFill="1" applyBorder="1" applyAlignment="1">
      <alignment horizontal="right" vertical="center"/>
    </xf>
    <xf numFmtId="0" fontId="28" fillId="0" borderId="8" xfId="0" applyFont="1" applyFill="1" applyBorder="1" applyAlignment="1">
      <alignment horizontal="center" vertical="center"/>
    </xf>
    <xf numFmtId="4" fontId="28" fillId="4" borderId="55" xfId="0" applyNumberFormat="1" applyFont="1" applyFill="1" applyBorder="1" applyAlignment="1">
      <alignment horizontal="right" vertical="center"/>
    </xf>
    <xf numFmtId="0" fontId="29" fillId="0" borderId="55" xfId="0" applyFont="1" applyFill="1" applyBorder="1" applyAlignment="1">
      <alignment horizontal="left" vertical="center"/>
    </xf>
    <xf numFmtId="0" fontId="28" fillId="0" borderId="55" xfId="0" applyFont="1" applyFill="1" applyBorder="1" applyAlignment="1">
      <alignment vertical="center" wrapText="1"/>
    </xf>
    <xf numFmtId="3" fontId="29" fillId="89" borderId="44" xfId="0" applyNumberFormat="1" applyFont="1" applyFill="1" applyBorder="1" applyAlignment="1">
      <alignment horizontal="center" vertical="center"/>
    </xf>
    <xf numFmtId="2" fontId="28" fillId="89" borderId="31" xfId="0" applyNumberFormat="1" applyFont="1" applyFill="1" applyBorder="1" applyAlignment="1">
      <alignment horizontal="right" vertical="center"/>
    </xf>
    <xf numFmtId="2" fontId="28" fillId="89" borderId="42" xfId="0" applyNumberFormat="1" applyFont="1" applyFill="1" applyBorder="1" applyAlignment="1">
      <alignment horizontal="right" vertical="center"/>
    </xf>
    <xf numFmtId="2" fontId="28" fillId="89" borderId="45" xfId="0" applyNumberFormat="1" applyFont="1" applyFill="1" applyBorder="1" applyAlignment="1">
      <alignment horizontal="center" vertical="center"/>
    </xf>
    <xf numFmtId="3" fontId="29" fillId="88" borderId="44" xfId="0" applyNumberFormat="1" applyFont="1" applyFill="1" applyBorder="1" applyAlignment="1">
      <alignment horizontal="center" vertical="center"/>
    </xf>
    <xf numFmtId="2" fontId="28" fillId="88" borderId="31" xfId="0" applyNumberFormat="1" applyFont="1" applyFill="1" applyBorder="1" applyAlignment="1">
      <alignment horizontal="right" vertical="center"/>
    </xf>
    <xf numFmtId="0" fontId="28" fillId="12" borderId="44" xfId="0" applyFont="1" applyFill="1" applyBorder="1" applyAlignment="1">
      <alignment horizontal="center" vertical="center"/>
    </xf>
    <xf numFmtId="1" fontId="28" fillId="7" borderId="32" xfId="0" applyNumberFormat="1" applyFont="1" applyFill="1" applyBorder="1" applyAlignment="1">
      <alignment horizontal="center" vertical="center"/>
    </xf>
    <xf numFmtId="2" fontId="28" fillId="7" borderId="42" xfId="0" applyNumberFormat="1" applyFont="1" applyFill="1" applyBorder="1" applyAlignment="1">
      <alignment horizontal="center" vertical="center"/>
    </xf>
    <xf numFmtId="3" fontId="29" fillId="88" borderId="25" xfId="0" applyNumberFormat="1" applyFont="1" applyFill="1" applyBorder="1" applyAlignment="1">
      <alignment horizontal="center" vertical="center"/>
    </xf>
    <xf numFmtId="2" fontId="28" fillId="88" borderId="22" xfId="0" applyNumberFormat="1" applyFont="1" applyFill="1" applyBorder="1" applyAlignment="1">
      <alignment horizontal="right" vertical="center"/>
    </xf>
    <xf numFmtId="2" fontId="28" fillId="88" borderId="27" xfId="0" applyNumberFormat="1" applyFont="1" applyFill="1" applyBorder="1" applyAlignment="1">
      <alignment horizontal="right" vertical="center"/>
    </xf>
    <xf numFmtId="2" fontId="28" fillId="88" borderId="26" xfId="0" applyNumberFormat="1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right" vertical="center"/>
    </xf>
    <xf numFmtId="0" fontId="28" fillId="0" borderId="32" xfId="0" applyFont="1" applyFill="1" applyBorder="1" applyAlignment="1">
      <alignment vertical="center" wrapText="1"/>
    </xf>
    <xf numFmtId="0" fontId="29" fillId="0" borderId="49" xfId="0" applyFont="1" applyFill="1" applyBorder="1" applyAlignment="1" applyProtection="1">
      <alignment horizontal="right" vertical="center" wrapText="1"/>
    </xf>
    <xf numFmtId="0" fontId="28" fillId="4" borderId="44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4" fontId="28" fillId="4" borderId="0" xfId="0" applyNumberFormat="1" applyFont="1" applyFill="1" applyBorder="1" applyAlignment="1">
      <alignment horizontal="right" vertical="center"/>
    </xf>
    <xf numFmtId="2" fontId="28" fillId="4" borderId="54" xfId="0" applyNumberFormat="1" applyFont="1" applyFill="1" applyBorder="1" applyAlignment="1">
      <alignment horizontal="right" vertical="center"/>
    </xf>
    <xf numFmtId="4" fontId="28" fillId="4" borderId="48" xfId="0" applyNumberFormat="1" applyFont="1" applyFill="1" applyBorder="1" applyAlignment="1">
      <alignment horizontal="right" vertical="center"/>
    </xf>
    <xf numFmtId="3" fontId="29" fillId="7" borderId="65" xfId="0" applyNumberFormat="1" applyFont="1" applyFill="1" applyBorder="1" applyAlignment="1">
      <alignment horizontal="center" vertical="center"/>
    </xf>
    <xf numFmtId="3" fontId="29" fillId="7" borderId="6" xfId="0" applyNumberFormat="1" applyFont="1" applyFill="1" applyBorder="1" applyAlignment="1">
      <alignment horizontal="center" vertical="center"/>
    </xf>
    <xf numFmtId="3" fontId="29" fillId="6" borderId="12" xfId="0" applyNumberFormat="1" applyFont="1" applyFill="1" applyBorder="1" applyAlignment="1">
      <alignment horizontal="center" vertical="center"/>
    </xf>
    <xf numFmtId="2" fontId="28" fillId="6" borderId="10" xfId="0" applyNumberFormat="1" applyFont="1" applyFill="1" applyBorder="1" applyAlignment="1">
      <alignment horizontal="right" vertical="center"/>
    </xf>
    <xf numFmtId="2" fontId="28" fillId="6" borderId="15" xfId="0" applyNumberFormat="1" applyFont="1" applyFill="1" applyBorder="1" applyAlignment="1">
      <alignment horizontal="right" vertical="center"/>
    </xf>
    <xf numFmtId="3" fontId="106" fillId="7" borderId="36" xfId="0" applyNumberFormat="1" applyFont="1" applyFill="1" applyBorder="1" applyAlignment="1">
      <alignment horizontal="center" vertical="center"/>
    </xf>
    <xf numFmtId="0" fontId="94" fillId="9" borderId="0" xfId="0" applyFont="1" applyFill="1" applyBorder="1" applyAlignment="1">
      <alignment vertical="center" wrapText="1"/>
    </xf>
    <xf numFmtId="3" fontId="29" fillId="6" borderId="48" xfId="0" applyNumberFormat="1" applyFont="1" applyFill="1" applyBorder="1" applyAlignment="1">
      <alignment horizontal="center" vertical="center"/>
    </xf>
    <xf numFmtId="0" fontId="28" fillId="9" borderId="49" xfId="0" applyFont="1" applyFill="1" applyBorder="1" applyAlignment="1">
      <alignment horizontal="center" vertical="center" wrapText="1"/>
    </xf>
    <xf numFmtId="3" fontId="29" fillId="0" borderId="51" xfId="0" applyNumberFormat="1" applyFont="1" applyFill="1" applyBorder="1" applyAlignment="1">
      <alignment horizontal="center" vertical="center" wrapText="1"/>
    </xf>
    <xf numFmtId="1" fontId="28" fillId="0" borderId="47" xfId="0" applyNumberFormat="1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vertical="center" wrapText="1"/>
    </xf>
    <xf numFmtId="2" fontId="28" fillId="0" borderId="47" xfId="0" applyNumberFormat="1" applyFont="1" applyFill="1" applyBorder="1" applyAlignment="1">
      <alignment horizontal="right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0" fontId="28" fillId="0" borderId="47" xfId="0" applyFont="1" applyFill="1" applyBorder="1" applyAlignment="1" applyProtection="1">
      <alignment vertical="center" wrapText="1"/>
      <protection locked="0"/>
    </xf>
    <xf numFmtId="49" fontId="28" fillId="0" borderId="46" xfId="0" applyNumberFormat="1" applyFont="1" applyFill="1" applyBorder="1" applyAlignment="1">
      <alignment horizontal="center" vertical="center" wrapText="1"/>
    </xf>
    <xf numFmtId="0" fontId="28" fillId="9" borderId="37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 applyProtection="1">
      <alignment vertical="center" wrapText="1"/>
      <protection locked="0"/>
    </xf>
    <xf numFmtId="3" fontId="29" fillId="7" borderId="63" xfId="0" applyNumberFormat="1" applyFont="1" applyFill="1" applyBorder="1" applyAlignment="1">
      <alignment horizontal="center" vertical="center"/>
    </xf>
    <xf numFmtId="1" fontId="28" fillId="7" borderId="58" xfId="0" applyNumberFormat="1" applyFont="1" applyFill="1" applyBorder="1" applyAlignment="1">
      <alignment horizontal="center" vertical="center"/>
    </xf>
    <xf numFmtId="2" fontId="28" fillId="7" borderId="58" xfId="0" applyNumberFormat="1" applyFont="1" applyFill="1" applyBorder="1" applyAlignment="1">
      <alignment horizontal="right" vertical="center"/>
    </xf>
    <xf numFmtId="2" fontId="28" fillId="7" borderId="62" xfId="0" applyNumberFormat="1" applyFont="1" applyFill="1" applyBorder="1" applyAlignment="1">
      <alignment horizontal="center" vertical="center"/>
    </xf>
    <xf numFmtId="0" fontId="28" fillId="9" borderId="44" xfId="0" applyFont="1" applyFill="1" applyBorder="1" applyAlignment="1">
      <alignment horizontal="center" vertical="center"/>
    </xf>
    <xf numFmtId="0" fontId="28" fillId="0" borderId="32" xfId="0" applyFont="1" applyFill="1" applyBorder="1" applyAlignment="1" applyProtection="1">
      <alignment vertical="center"/>
      <protection locked="0"/>
    </xf>
    <xf numFmtId="0" fontId="29" fillId="0" borderId="37" xfId="0" applyFont="1" applyFill="1" applyBorder="1" applyAlignment="1" applyProtection="1">
      <alignment horizontal="right" vertical="center" wrapText="1"/>
    </xf>
    <xf numFmtId="0" fontId="28" fillId="74" borderId="59" xfId="0" applyFont="1" applyFill="1" applyBorder="1" applyAlignment="1">
      <alignment vertical="center"/>
    </xf>
    <xf numFmtId="0" fontId="28" fillId="4" borderId="38" xfId="0" applyFont="1" applyFill="1" applyBorder="1" applyAlignment="1">
      <alignment horizontal="right" vertical="center"/>
    </xf>
    <xf numFmtId="0" fontId="28" fillId="4" borderId="35" xfId="0" applyFont="1" applyFill="1" applyBorder="1" applyAlignment="1" applyProtection="1">
      <alignment vertical="center"/>
      <protection locked="0"/>
    </xf>
    <xf numFmtId="0" fontId="28" fillId="0" borderId="55" xfId="0" applyFont="1" applyFill="1" applyBorder="1" applyAlignment="1" applyProtection="1">
      <alignment vertical="center"/>
      <protection locked="0"/>
    </xf>
    <xf numFmtId="0" fontId="28" fillId="0" borderId="58" xfId="0" applyFont="1" applyFill="1" applyBorder="1" applyAlignment="1" applyProtection="1">
      <alignment vertical="center"/>
      <protection locked="0"/>
    </xf>
    <xf numFmtId="164" fontId="28" fillId="0" borderId="27" xfId="0" applyNumberFormat="1" applyFont="1" applyFill="1" applyBorder="1" applyAlignment="1">
      <alignment horizontal="right" vertical="center"/>
    </xf>
    <xf numFmtId="164" fontId="28" fillId="0" borderId="26" xfId="0" applyNumberFormat="1" applyFont="1" applyFill="1" applyBorder="1" applyAlignment="1">
      <alignment horizontal="right" vertical="center"/>
    </xf>
    <xf numFmtId="0" fontId="28" fillId="0" borderId="35" xfId="0" applyFont="1" applyFill="1" applyBorder="1" applyAlignment="1" applyProtection="1">
      <alignment vertical="center"/>
      <protection locked="0"/>
    </xf>
    <xf numFmtId="1" fontId="28" fillId="7" borderId="35" xfId="0" applyNumberFormat="1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right" vertical="center"/>
    </xf>
    <xf numFmtId="3" fontId="29" fillId="5" borderId="59" xfId="0" applyNumberFormat="1" applyFont="1" applyFill="1" applyBorder="1" applyAlignment="1">
      <alignment horizontal="center" vertical="center"/>
    </xf>
    <xf numFmtId="2" fontId="28" fillId="5" borderId="91" xfId="0" applyNumberFormat="1" applyFont="1" applyFill="1" applyBorder="1" applyAlignment="1">
      <alignment horizontal="right" vertical="center"/>
    </xf>
    <xf numFmtId="2" fontId="28" fillId="5" borderId="62" xfId="0" applyNumberFormat="1" applyFont="1" applyFill="1" applyBorder="1" applyAlignment="1">
      <alignment horizontal="right" vertical="center"/>
    </xf>
    <xf numFmtId="2" fontId="28" fillId="5" borderId="61" xfId="0" applyNumberFormat="1" applyFont="1" applyFill="1" applyBorder="1" applyAlignment="1">
      <alignment horizontal="center" vertical="center"/>
    </xf>
    <xf numFmtId="3" fontId="152" fillId="0" borderId="36" xfId="0" applyNumberFormat="1" applyFont="1" applyFill="1" applyBorder="1" applyAlignment="1">
      <alignment horizontal="center" vertical="center"/>
    </xf>
    <xf numFmtId="164" fontId="28" fillId="0" borderId="34" xfId="0" applyNumberFormat="1" applyFont="1" applyFill="1" applyBorder="1" applyAlignment="1">
      <alignment horizontal="right" vertical="center"/>
    </xf>
    <xf numFmtId="164" fontId="28" fillId="0" borderId="33" xfId="0" applyNumberFormat="1" applyFont="1" applyFill="1" applyBorder="1" applyAlignment="1">
      <alignment horizontal="right" vertical="center"/>
    </xf>
    <xf numFmtId="3" fontId="152" fillId="7" borderId="36" xfId="0" applyNumberFormat="1" applyFont="1" applyFill="1" applyBorder="1" applyAlignment="1">
      <alignment horizontal="center" vertical="center"/>
    </xf>
    <xf numFmtId="1" fontId="28" fillId="7" borderId="39" xfId="0" applyNumberFormat="1" applyFont="1" applyFill="1" applyBorder="1" applyAlignment="1">
      <alignment horizontal="center" vertical="center"/>
    </xf>
    <xf numFmtId="0" fontId="29" fillId="4" borderId="32" xfId="0" applyFont="1" applyFill="1" applyBorder="1" applyAlignment="1">
      <alignment horizontal="left" vertical="center"/>
    </xf>
    <xf numFmtId="3" fontId="151" fillId="82" borderId="3" xfId="0" applyNumberFormat="1" applyFont="1" applyFill="1" applyBorder="1" applyAlignment="1">
      <alignment horizontal="center" vertical="center"/>
    </xf>
    <xf numFmtId="0" fontId="151" fillId="82" borderId="2" xfId="0" applyFont="1" applyFill="1" applyBorder="1" applyAlignment="1">
      <alignment horizontal="center" vertical="center"/>
    </xf>
    <xf numFmtId="0" fontId="151" fillId="82" borderId="2" xfId="0" applyFont="1" applyFill="1" applyBorder="1" applyAlignment="1">
      <alignment vertical="center"/>
    </xf>
    <xf numFmtId="1" fontId="28" fillId="0" borderId="38" xfId="0" applyNumberFormat="1" applyFont="1" applyFill="1" applyBorder="1" applyAlignment="1">
      <alignment horizontal="center" vertical="center"/>
    </xf>
    <xf numFmtId="3" fontId="29" fillId="4" borderId="60" xfId="0" applyNumberFormat="1" applyFont="1" applyFill="1" applyBorder="1" applyAlignment="1">
      <alignment horizontal="center" vertical="center"/>
    </xf>
    <xf numFmtId="0" fontId="29" fillId="4" borderId="59" xfId="0" applyFont="1" applyFill="1" applyBorder="1" applyAlignment="1">
      <alignment horizontal="right" vertical="center"/>
    </xf>
    <xf numFmtId="0" fontId="29" fillId="0" borderId="59" xfId="0" applyFont="1" applyFill="1" applyBorder="1" applyAlignment="1">
      <alignment horizontal="right" vertical="center"/>
    </xf>
    <xf numFmtId="0" fontId="28" fillId="4" borderId="37" xfId="0" applyFont="1" applyFill="1" applyBorder="1" applyAlignment="1">
      <alignment vertical="center"/>
    </xf>
    <xf numFmtId="2" fontId="28" fillId="4" borderId="91" xfId="0" applyNumberFormat="1" applyFont="1" applyFill="1" applyBorder="1" applyAlignment="1">
      <alignment horizontal="right" vertical="center"/>
    </xf>
    <xf numFmtId="0" fontId="29" fillId="4" borderId="35" xfId="0" applyFont="1" applyFill="1" applyBorder="1" applyAlignment="1">
      <alignment horizontal="left" vertical="center"/>
    </xf>
    <xf numFmtId="0" fontId="28" fillId="4" borderId="39" xfId="0" applyFont="1" applyFill="1" applyBorder="1" applyAlignment="1">
      <alignment vertical="center" wrapText="1"/>
    </xf>
    <xf numFmtId="3" fontId="29" fillId="0" borderId="41" xfId="0" applyNumberFormat="1" applyFont="1" applyFill="1" applyBorder="1" applyAlignment="1">
      <alignment horizontal="center" vertical="center"/>
    </xf>
    <xf numFmtId="2" fontId="28" fillId="0" borderId="31" xfId="0" applyNumberFormat="1" applyFont="1" applyFill="1" applyBorder="1" applyAlignment="1">
      <alignment horizontal="right" vertical="center"/>
    </xf>
    <xf numFmtId="0" fontId="28" fillId="0" borderId="44" xfId="0" applyFont="1" applyFill="1" applyBorder="1" applyAlignment="1">
      <alignment horizontal="center" vertical="center"/>
    </xf>
    <xf numFmtId="4" fontId="28" fillId="4" borderId="41" xfId="0" applyNumberFormat="1" applyFont="1" applyFill="1" applyBorder="1" applyAlignment="1">
      <alignment horizontal="right" vertical="center"/>
    </xf>
    <xf numFmtId="3" fontId="29" fillId="7" borderId="43" xfId="0" applyNumberFormat="1" applyFont="1" applyFill="1" applyBorder="1" applyAlignment="1">
      <alignment horizontal="center" vertical="center"/>
    </xf>
    <xf numFmtId="2" fontId="28" fillId="7" borderId="45" xfId="0" applyNumberFormat="1" applyFont="1" applyFill="1" applyBorder="1" applyAlignment="1">
      <alignment horizontal="center" vertical="center"/>
    </xf>
    <xf numFmtId="0" fontId="28" fillId="14" borderId="44" xfId="0" applyFont="1" applyFill="1" applyBorder="1" applyAlignment="1">
      <alignment horizontal="center" vertical="center"/>
    </xf>
    <xf numFmtId="0" fontId="28" fillId="4" borderId="41" xfId="0" applyFont="1" applyFill="1" applyBorder="1" applyAlignment="1">
      <alignment vertical="center" wrapText="1"/>
    </xf>
    <xf numFmtId="0" fontId="28" fillId="7" borderId="41" xfId="0" applyFont="1" applyFill="1" applyBorder="1" applyAlignment="1">
      <alignment vertical="center"/>
    </xf>
    <xf numFmtId="0" fontId="28" fillId="0" borderId="38" xfId="0" applyFont="1" applyFill="1" applyBorder="1" applyAlignment="1"/>
    <xf numFmtId="3" fontId="29" fillId="5" borderId="41" xfId="0" applyNumberFormat="1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vertical="center"/>
    </xf>
    <xf numFmtId="4" fontId="28" fillId="7" borderId="18" xfId="0" applyNumberFormat="1" applyFont="1" applyFill="1" applyBorder="1" applyAlignment="1">
      <alignment horizontal="right" vertical="center"/>
    </xf>
    <xf numFmtId="2" fontId="28" fillId="7" borderId="17" xfId="0" applyNumberFormat="1" applyFont="1" applyFill="1" applyBorder="1" applyAlignment="1">
      <alignment horizontal="right" vertical="center"/>
    </xf>
    <xf numFmtId="3" fontId="29" fillId="7" borderId="60" xfId="0" applyNumberFormat="1" applyFont="1" applyFill="1" applyBorder="1" applyAlignment="1">
      <alignment horizontal="center" vertical="center"/>
    </xf>
    <xf numFmtId="3" fontId="29" fillId="7" borderId="59" xfId="0" applyNumberFormat="1" applyFont="1" applyFill="1" applyBorder="1" applyAlignment="1">
      <alignment horizontal="center" vertical="center"/>
    </xf>
    <xf numFmtId="2" fontId="28" fillId="7" borderId="91" xfId="0" applyNumberFormat="1" applyFont="1" applyFill="1" applyBorder="1" applyAlignment="1">
      <alignment horizontal="right" vertical="center"/>
    </xf>
    <xf numFmtId="2" fontId="28" fillId="7" borderId="62" xfId="0" applyNumberFormat="1" applyFont="1" applyFill="1" applyBorder="1" applyAlignment="1">
      <alignment horizontal="right" vertical="center"/>
    </xf>
    <xf numFmtId="2" fontId="28" fillId="7" borderId="61" xfId="0" applyNumberFormat="1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right" vertical="center"/>
    </xf>
    <xf numFmtId="4" fontId="28" fillId="0" borderId="41" xfId="0" applyNumberFormat="1" applyFont="1" applyFill="1" applyBorder="1" applyAlignment="1">
      <alignment horizontal="right" vertical="center"/>
    </xf>
    <xf numFmtId="3" fontId="29" fillId="4" borderId="41" xfId="0" applyNumberFormat="1" applyFont="1" applyFill="1" applyBorder="1" applyAlignment="1">
      <alignment horizontal="center" vertical="center"/>
    </xf>
    <xf numFmtId="0" fontId="29" fillId="4" borderId="41" xfId="0" applyFont="1" applyFill="1" applyBorder="1" applyAlignment="1">
      <alignment horizontal="left" vertical="center"/>
    </xf>
    <xf numFmtId="0" fontId="28" fillId="4" borderId="32" xfId="0" applyFont="1" applyFill="1" applyBorder="1" applyAlignment="1">
      <alignment horizontal="left" vertical="center"/>
    </xf>
    <xf numFmtId="0" fontId="28" fillId="4" borderId="32" xfId="0" applyFont="1" applyFill="1" applyBorder="1" applyAlignment="1">
      <alignment vertical="center"/>
    </xf>
    <xf numFmtId="0" fontId="28" fillId="7" borderId="13" xfId="0" applyFont="1" applyFill="1" applyBorder="1" applyAlignment="1">
      <alignment horizontal="center" vertical="center"/>
    </xf>
    <xf numFmtId="3" fontId="106" fillId="0" borderId="16" xfId="0" applyNumberFormat="1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right" vertical="center" wrapText="1"/>
    </xf>
    <xf numFmtId="0" fontId="94" fillId="4" borderId="0" xfId="0" applyFont="1" applyFill="1" applyBorder="1" applyAlignment="1">
      <alignment horizontal="left" vertical="center"/>
    </xf>
    <xf numFmtId="0" fontId="28" fillId="7" borderId="37" xfId="0" applyFont="1" applyFill="1" applyBorder="1" applyAlignment="1">
      <alignment horizontal="left" vertical="center"/>
    </xf>
    <xf numFmtId="3" fontId="106" fillId="0" borderId="36" xfId="0" applyNumberFormat="1" applyFont="1" applyFill="1" applyBorder="1" applyAlignment="1">
      <alignment horizontal="center" vertical="center"/>
    </xf>
    <xf numFmtId="2" fontId="28" fillId="0" borderId="34" xfId="0" applyNumberFormat="1" applyFont="1" applyFill="1" applyBorder="1" applyAlignment="1">
      <alignment horizontal="left" vertical="center"/>
    </xf>
    <xf numFmtId="0" fontId="28" fillId="82" borderId="2" xfId="0" applyFont="1" applyFill="1" applyBorder="1" applyAlignment="1">
      <alignment horizontal="right" vertical="center" wrapText="1"/>
    </xf>
    <xf numFmtId="3" fontId="29" fillId="82" borderId="3" xfId="0" applyNumberFormat="1" applyFont="1" applyFill="1" applyBorder="1" applyAlignment="1">
      <alignment horizontal="center" vertical="center" wrapText="1"/>
    </xf>
    <xf numFmtId="0" fontId="28" fillId="82" borderId="2" xfId="0" applyFont="1" applyFill="1" applyBorder="1" applyAlignment="1">
      <alignment horizontal="center" vertical="center" wrapText="1"/>
    </xf>
    <xf numFmtId="3" fontId="29" fillId="82" borderId="2" xfId="0" applyNumberFormat="1" applyFont="1" applyFill="1" applyBorder="1" applyAlignment="1">
      <alignment horizontal="center" vertical="center" wrapText="1"/>
    </xf>
    <xf numFmtId="0" fontId="28" fillId="82" borderId="2" xfId="0" applyFont="1" applyFill="1" applyBorder="1" applyAlignment="1">
      <alignment vertical="center" wrapText="1"/>
    </xf>
    <xf numFmtId="0" fontId="28" fillId="82" borderId="1" xfId="0" applyFont="1" applyFill="1" applyBorder="1" applyAlignment="1">
      <alignment horizontal="center" vertical="center" wrapText="1"/>
    </xf>
    <xf numFmtId="0" fontId="28" fillId="9" borderId="13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vertical="center" wrapText="1"/>
    </xf>
    <xf numFmtId="2" fontId="28" fillId="4" borderId="48" xfId="0" applyNumberFormat="1" applyFont="1" applyFill="1" applyBorder="1" applyAlignment="1">
      <alignment horizontal="center" vertical="center"/>
    </xf>
    <xf numFmtId="49" fontId="28" fillId="4" borderId="52" xfId="0" applyNumberFormat="1" applyFont="1" applyFill="1" applyBorder="1" applyAlignment="1">
      <alignment horizontal="center" vertical="center"/>
    </xf>
    <xf numFmtId="0" fontId="28" fillId="7" borderId="7" xfId="0" applyFont="1" applyFill="1" applyBorder="1" applyAlignment="1">
      <alignment vertical="center"/>
    </xf>
    <xf numFmtId="4" fontId="28" fillId="7" borderId="6" xfId="0" applyNumberFormat="1" applyFont="1" applyFill="1" applyBorder="1" applyAlignment="1">
      <alignment horizontal="right" vertical="center"/>
    </xf>
    <xf numFmtId="2" fontId="28" fillId="7" borderId="64" xfId="0" applyNumberFormat="1" applyFont="1" applyFill="1" applyBorder="1" applyAlignment="1">
      <alignment horizontal="right" vertical="center"/>
    </xf>
    <xf numFmtId="3" fontId="29" fillId="4" borderId="7" xfId="0" applyNumberFormat="1" applyFont="1" applyFill="1" applyBorder="1" applyAlignment="1">
      <alignment horizontal="center" vertical="center"/>
    </xf>
    <xf numFmtId="2" fontId="28" fillId="4" borderId="5" xfId="0" applyNumberFormat="1" applyFont="1" applyFill="1" applyBorder="1" applyAlignment="1">
      <alignment horizontal="right" vertical="center"/>
    </xf>
    <xf numFmtId="0" fontId="28" fillId="0" borderId="12" xfId="0" applyFont="1" applyFill="1" applyBorder="1" applyAlignment="1">
      <alignment vertical="center"/>
    </xf>
    <xf numFmtId="3" fontId="29" fillId="0" borderId="13" xfId="0" applyNumberFormat="1" applyFont="1" applyFill="1" applyBorder="1" applyAlignment="1">
      <alignment horizontal="center" vertical="center"/>
    </xf>
    <xf numFmtId="3" fontId="29" fillId="0" borderId="12" xfId="0" applyNumberFormat="1" applyFont="1" applyFill="1" applyBorder="1" applyAlignment="1">
      <alignment horizontal="center" vertical="center"/>
    </xf>
    <xf numFmtId="2" fontId="28" fillId="0" borderId="15" xfId="0" applyNumberFormat="1" applyFont="1" applyFill="1" applyBorder="1" applyAlignment="1">
      <alignment vertical="center"/>
    </xf>
    <xf numFmtId="1" fontId="28" fillId="6" borderId="58" xfId="0" applyNumberFormat="1" applyFont="1" applyFill="1" applyBorder="1" applyAlignment="1">
      <alignment horizontal="center" vertical="center"/>
    </xf>
    <xf numFmtId="2" fontId="28" fillId="6" borderId="62" xfId="0" applyNumberFormat="1" applyFont="1" applyFill="1" applyBorder="1" applyAlignment="1">
      <alignment vertical="center"/>
    </xf>
    <xf numFmtId="2" fontId="28" fillId="6" borderId="58" xfId="0" applyNumberFormat="1" applyFont="1" applyFill="1" applyBorder="1" applyAlignment="1">
      <alignment vertical="center"/>
    </xf>
    <xf numFmtId="2" fontId="28" fillId="6" borderId="59" xfId="0" applyNumberFormat="1" applyFont="1" applyFill="1" applyBorder="1" applyAlignment="1">
      <alignment horizontal="center" vertical="center"/>
    </xf>
    <xf numFmtId="3" fontId="29" fillId="6" borderId="56" xfId="0" applyNumberFormat="1" applyFont="1" applyFill="1" applyBorder="1" applyAlignment="1">
      <alignment horizontal="center" vertical="center"/>
    </xf>
    <xf numFmtId="1" fontId="28" fillId="6" borderId="55" xfId="0" applyNumberFormat="1" applyFont="1" applyFill="1" applyBorder="1" applyAlignment="1">
      <alignment horizontal="center" vertical="center"/>
    </xf>
    <xf numFmtId="2" fontId="28" fillId="6" borderId="54" xfId="0" applyNumberFormat="1" applyFont="1" applyFill="1" applyBorder="1" applyAlignment="1">
      <alignment vertical="center"/>
    </xf>
    <xf numFmtId="2" fontId="28" fillId="6" borderId="55" xfId="0" applyNumberFormat="1" applyFont="1" applyFill="1" applyBorder="1" applyAlignment="1">
      <alignment vertical="center"/>
    </xf>
    <xf numFmtId="2" fontId="28" fillId="6" borderId="0" xfId="0" applyNumberFormat="1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vertical="center" wrapText="1"/>
    </xf>
    <xf numFmtId="4" fontId="28" fillId="0" borderId="6" xfId="0" applyNumberFormat="1" applyFont="1" applyFill="1" applyBorder="1" applyAlignment="1">
      <alignment horizontal="right" vertical="center"/>
    </xf>
    <xf numFmtId="2" fontId="28" fillId="6" borderId="24" xfId="0" applyNumberFormat="1" applyFont="1" applyFill="1" applyBorder="1" applyAlignment="1">
      <alignment horizontal="center" vertical="center"/>
    </xf>
    <xf numFmtId="0" fontId="28" fillId="9" borderId="8" xfId="0" applyFont="1" applyFill="1" applyBorder="1" applyAlignment="1">
      <alignment horizontal="center" vertical="center"/>
    </xf>
    <xf numFmtId="4" fontId="28" fillId="6" borderId="48" xfId="0" applyNumberFormat="1" applyFont="1" applyFill="1" applyBorder="1" applyAlignment="1">
      <alignment horizontal="right" vertical="center"/>
    </xf>
    <xf numFmtId="0" fontId="28" fillId="4" borderId="59" xfId="0" applyFont="1" applyFill="1" applyBorder="1" applyAlignment="1">
      <alignment vertical="center"/>
    </xf>
    <xf numFmtId="4" fontId="28" fillId="4" borderId="59" xfId="0" applyNumberFormat="1" applyFont="1" applyFill="1" applyBorder="1" applyAlignment="1">
      <alignment horizontal="right" vertical="center"/>
    </xf>
    <xf numFmtId="3" fontId="29" fillId="5" borderId="37" xfId="0" applyNumberFormat="1" applyFont="1" applyFill="1" applyBorder="1" applyAlignment="1">
      <alignment horizontal="center" vertical="center"/>
    </xf>
    <xf numFmtId="3" fontId="29" fillId="4" borderId="63" xfId="0" applyNumberFormat="1" applyFont="1" applyFill="1" applyBorder="1" applyAlignment="1">
      <alignment horizontal="center" vertical="center"/>
    </xf>
    <xf numFmtId="0" fontId="28" fillId="4" borderId="37" xfId="0" applyFont="1" applyFill="1" applyBorder="1" applyAlignment="1">
      <alignment vertical="center" wrapText="1"/>
    </xf>
    <xf numFmtId="0" fontId="28" fillId="4" borderId="35" xfId="0" applyFont="1" applyFill="1" applyBorder="1" applyAlignment="1">
      <alignment horizontal="left" vertical="center" wrapText="1"/>
    </xf>
    <xf numFmtId="4" fontId="28" fillId="7" borderId="32" xfId="0" applyNumberFormat="1" applyFont="1" applyFill="1" applyBorder="1" applyAlignment="1">
      <alignment horizontal="right" vertical="center"/>
    </xf>
    <xf numFmtId="2" fontId="28" fillId="7" borderId="42" xfId="0" applyNumberFormat="1" applyFont="1" applyFill="1" applyBorder="1" applyAlignment="1">
      <alignment vertical="center"/>
    </xf>
    <xf numFmtId="3" fontId="29" fillId="6" borderId="60" xfId="0" applyNumberFormat="1" applyFont="1" applyFill="1" applyBorder="1" applyAlignment="1">
      <alignment horizontal="center" vertical="center"/>
    </xf>
    <xf numFmtId="3" fontId="29" fillId="6" borderId="59" xfId="0" applyNumberFormat="1" applyFont="1" applyFill="1" applyBorder="1" applyAlignment="1">
      <alignment horizontal="center" vertical="center"/>
    </xf>
    <xf numFmtId="2" fontId="28" fillId="6" borderId="62" xfId="0" applyNumberFormat="1" applyFont="1" applyFill="1" applyBorder="1" applyAlignment="1">
      <alignment horizontal="right" vertical="center"/>
    </xf>
    <xf numFmtId="2" fontId="28" fillId="6" borderId="91" xfId="0" applyNumberFormat="1" applyFont="1" applyFill="1" applyBorder="1" applyAlignment="1">
      <alignment horizontal="right" vertical="center"/>
    </xf>
    <xf numFmtId="2" fontId="28" fillId="6" borderId="59" xfId="0" applyNumberFormat="1" applyFont="1" applyFill="1" applyBorder="1" applyAlignment="1">
      <alignment horizontal="right" vertical="center"/>
    </xf>
    <xf numFmtId="2" fontId="28" fillId="7" borderId="34" xfId="0" applyNumberFormat="1" applyFont="1" applyFill="1" applyBorder="1" applyAlignment="1">
      <alignment vertical="center"/>
    </xf>
    <xf numFmtId="0" fontId="28" fillId="7" borderId="62" xfId="0" applyFont="1" applyFill="1" applyBorder="1" applyAlignment="1">
      <alignment vertical="center"/>
    </xf>
    <xf numFmtId="0" fontId="28" fillId="0" borderId="60" xfId="0" applyFont="1" applyFill="1" applyBorder="1" applyAlignment="1">
      <alignment vertical="center"/>
    </xf>
    <xf numFmtId="0" fontId="28" fillId="0" borderId="58" xfId="0" applyFont="1" applyFill="1" applyBorder="1" applyAlignment="1">
      <alignment vertical="center" wrapText="1"/>
    </xf>
    <xf numFmtId="4" fontId="28" fillId="7" borderId="38" xfId="0" applyNumberFormat="1" applyFont="1" applyFill="1" applyBorder="1" applyAlignment="1">
      <alignment horizontal="right" vertical="center"/>
    </xf>
    <xf numFmtId="0" fontId="28" fillId="0" borderId="37" xfId="0" applyFont="1" applyFill="1" applyBorder="1" applyAlignment="1">
      <alignment vertical="center"/>
    </xf>
    <xf numFmtId="0" fontId="29" fillId="0" borderId="35" xfId="0" applyFont="1" applyFill="1" applyBorder="1" applyAlignment="1">
      <alignment vertical="center"/>
    </xf>
    <xf numFmtId="3" fontId="29" fillId="6" borderId="44" xfId="0" applyNumberFormat="1" applyFont="1" applyFill="1" applyBorder="1" applyAlignment="1">
      <alignment horizontal="center" vertical="center"/>
    </xf>
    <xf numFmtId="3" fontId="29" fillId="6" borderId="41" xfId="0" applyNumberFormat="1" applyFont="1" applyFill="1" applyBorder="1" applyAlignment="1">
      <alignment horizontal="center" vertical="center"/>
    </xf>
    <xf numFmtId="2" fontId="28" fillId="6" borderId="31" xfId="0" applyNumberFormat="1" applyFont="1" applyFill="1" applyBorder="1" applyAlignment="1">
      <alignment horizontal="right" vertical="center"/>
    </xf>
    <xf numFmtId="2" fontId="28" fillId="6" borderId="41" xfId="0" applyNumberFormat="1" applyFont="1" applyFill="1" applyBorder="1" applyAlignment="1">
      <alignment horizontal="right" vertical="center"/>
    </xf>
    <xf numFmtId="1" fontId="28" fillId="0" borderId="31" xfId="0" applyNumberFormat="1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vertical="center"/>
    </xf>
    <xf numFmtId="3" fontId="29" fillId="0" borderId="24" xfId="0" applyNumberFormat="1" applyFont="1" applyFill="1" applyBorder="1" applyAlignment="1">
      <alignment horizontal="center" vertical="center"/>
    </xf>
    <xf numFmtId="2" fontId="28" fillId="6" borderId="18" xfId="0" applyNumberFormat="1" applyFont="1" applyFill="1" applyBorder="1" applyAlignment="1">
      <alignment horizontal="right" vertical="center"/>
    </xf>
    <xf numFmtId="0" fontId="28" fillId="86" borderId="49" xfId="0" applyFont="1" applyFill="1" applyBorder="1" applyAlignment="1">
      <alignment horizontal="center" vertical="center"/>
    </xf>
    <xf numFmtId="0" fontId="28" fillId="4" borderId="29" xfId="0" applyFont="1" applyFill="1" applyBorder="1" applyAlignment="1">
      <alignment vertical="center"/>
    </xf>
    <xf numFmtId="4" fontId="28" fillId="4" borderId="6" xfId="0" applyNumberFormat="1" applyFont="1" applyFill="1" applyBorder="1" applyAlignment="1">
      <alignment horizontal="right" vertical="center"/>
    </xf>
    <xf numFmtId="2" fontId="28" fillId="4" borderId="29" xfId="0" applyNumberFormat="1" applyFont="1" applyFill="1" applyBorder="1" applyAlignment="1">
      <alignment horizontal="right" vertical="center"/>
    </xf>
    <xf numFmtId="2" fontId="28" fillId="4" borderId="64" xfId="0" applyNumberFormat="1" applyFont="1" applyFill="1" applyBorder="1" applyAlignment="1">
      <alignment horizontal="right" vertical="center"/>
    </xf>
    <xf numFmtId="2" fontId="28" fillId="6" borderId="7" xfId="0" applyNumberFormat="1" applyFont="1" applyFill="1" applyBorder="1" applyAlignment="1">
      <alignment horizontal="center" vertical="center"/>
    </xf>
    <xf numFmtId="3" fontId="29" fillId="7" borderId="8" xfId="0" applyNumberFormat="1" applyFont="1" applyFill="1" applyBorder="1" applyAlignment="1">
      <alignment horizontal="center" vertical="center"/>
    </xf>
    <xf numFmtId="2" fontId="28" fillId="7" borderId="64" xfId="0" applyNumberFormat="1" applyFont="1" applyFill="1" applyBorder="1" applyAlignment="1">
      <alignment horizontal="center" vertical="center"/>
    </xf>
    <xf numFmtId="3" fontId="29" fillId="4" borderId="65" xfId="0" applyNumberFormat="1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right" vertical="center"/>
    </xf>
    <xf numFmtId="0" fontId="29" fillId="0" borderId="7" xfId="0" applyFont="1" applyFill="1" applyBorder="1" applyAlignment="1">
      <alignment horizontal="right" vertical="center"/>
    </xf>
    <xf numFmtId="0" fontId="28" fillId="0" borderId="7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left" vertical="center"/>
    </xf>
    <xf numFmtId="0" fontId="28" fillId="4" borderId="6" xfId="0" applyFont="1" applyFill="1" applyBorder="1" applyAlignment="1">
      <alignment vertical="center"/>
    </xf>
    <xf numFmtId="3" fontId="29" fillId="0" borderId="60" xfId="0" applyNumberFormat="1" applyFont="1" applyFill="1" applyBorder="1" applyAlignment="1">
      <alignment horizontal="center" vertical="center"/>
    </xf>
    <xf numFmtId="3" fontId="29" fillId="0" borderId="59" xfId="0" applyNumberFormat="1" applyFont="1" applyFill="1" applyBorder="1" applyAlignment="1">
      <alignment horizontal="center" vertical="center"/>
    </xf>
    <xf numFmtId="0" fontId="28" fillId="7" borderId="37" xfId="0" applyFont="1" applyFill="1" applyBorder="1" applyAlignment="1">
      <alignment horizontal="center" vertical="center"/>
    </xf>
    <xf numFmtId="3" fontId="144" fillId="0" borderId="37" xfId="0" applyNumberFormat="1" applyFont="1" applyFill="1" applyBorder="1" applyAlignment="1">
      <alignment horizontal="center" vertical="center"/>
    </xf>
    <xf numFmtId="3" fontId="144" fillId="0" borderId="38" xfId="0" applyNumberFormat="1" applyFont="1" applyFill="1" applyBorder="1" applyAlignment="1">
      <alignment horizontal="center" vertical="center"/>
    </xf>
    <xf numFmtId="2" fontId="150" fillId="0" borderId="34" xfId="0" applyNumberFormat="1" applyFont="1" applyFill="1" applyBorder="1" applyAlignment="1">
      <alignment horizontal="right" vertical="center"/>
    </xf>
    <xf numFmtId="0" fontId="150" fillId="0" borderId="38" xfId="0" applyFont="1" applyFill="1" applyBorder="1" applyAlignment="1">
      <alignment vertical="center"/>
    </xf>
    <xf numFmtId="3" fontId="144" fillId="4" borderId="38" xfId="0" applyNumberFormat="1" applyFont="1" applyFill="1" applyBorder="1" applyAlignment="1">
      <alignment horizontal="center" vertical="center"/>
    </xf>
    <xf numFmtId="2" fontId="150" fillId="4" borderId="34" xfId="0" applyNumberFormat="1" applyFont="1" applyFill="1" applyBorder="1" applyAlignment="1">
      <alignment horizontal="right" vertical="center"/>
    </xf>
    <xf numFmtId="4" fontId="28" fillId="0" borderId="35" xfId="0" applyNumberFormat="1" applyFont="1" applyFill="1" applyBorder="1" applyAlignment="1">
      <alignment horizontal="right" vertical="center" shrinkToFit="1"/>
    </xf>
    <xf numFmtId="3" fontId="29" fillId="4" borderId="38" xfId="0" applyNumberFormat="1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 wrapText="1"/>
    </xf>
    <xf numFmtId="2" fontId="28" fillId="7" borderId="22" xfId="0" applyNumberFormat="1" applyFont="1" applyFill="1" applyBorder="1" applyAlignment="1">
      <alignment horizontal="right" vertical="center"/>
    </xf>
    <xf numFmtId="2" fontId="28" fillId="7" borderId="24" xfId="0" applyNumberFormat="1" applyFont="1" applyFill="1" applyBorder="1" applyAlignment="1">
      <alignment horizontal="right" vertical="center"/>
    </xf>
    <xf numFmtId="2" fontId="28" fillId="0" borderId="93" xfId="0" applyNumberFormat="1" applyFont="1" applyFill="1" applyBorder="1" applyAlignment="1">
      <alignment horizontal="right" vertical="center"/>
    </xf>
    <xf numFmtId="0" fontId="28" fillId="0" borderId="3" xfId="0" applyFont="1" applyFill="1" applyBorder="1" applyAlignment="1">
      <alignment horizontal="center" vertical="center"/>
    </xf>
    <xf numFmtId="1" fontId="28" fillId="0" borderId="11" xfId="0" applyNumberFormat="1" applyFont="1" applyFill="1" applyBorder="1" applyAlignment="1">
      <alignment horizontal="center" vertical="center"/>
    </xf>
    <xf numFmtId="2" fontId="28" fillId="0" borderId="12" xfId="0" applyNumberFormat="1" applyFont="1" applyFill="1" applyBorder="1" applyAlignment="1">
      <alignment vertical="center"/>
    </xf>
    <xf numFmtId="0" fontId="29" fillId="0" borderId="12" xfId="0" applyFont="1" applyFill="1" applyBorder="1" applyAlignment="1">
      <alignment horizontal="right" vertical="center"/>
    </xf>
    <xf numFmtId="4" fontId="28" fillId="4" borderId="38" xfId="0" applyNumberFormat="1" applyFont="1" applyFill="1" applyBorder="1" applyAlignment="1">
      <alignment horizontal="right" vertical="center"/>
    </xf>
    <xf numFmtId="3" fontId="29" fillId="4" borderId="37" xfId="0" applyNumberFormat="1" applyFont="1" applyFill="1" applyBorder="1" applyAlignment="1">
      <alignment horizontal="center" vertical="center"/>
    </xf>
    <xf numFmtId="2" fontId="28" fillId="4" borderId="39" xfId="0" applyNumberFormat="1" applyFont="1" applyFill="1" applyBorder="1" applyAlignment="1">
      <alignment horizontal="right" vertical="center"/>
    </xf>
    <xf numFmtId="3" fontId="29" fillId="5" borderId="38" xfId="0" applyNumberFormat="1" applyFont="1" applyFill="1" applyBorder="1" applyAlignment="1">
      <alignment horizontal="center" vertical="center"/>
    </xf>
    <xf numFmtId="2" fontId="28" fillId="5" borderId="39" xfId="0" applyNumberFormat="1" applyFont="1" applyFill="1" applyBorder="1" applyAlignment="1">
      <alignment horizontal="right" vertical="center"/>
    </xf>
    <xf numFmtId="2" fontId="28" fillId="5" borderId="34" xfId="0" applyNumberFormat="1" applyFont="1" applyFill="1" applyBorder="1" applyAlignment="1">
      <alignment horizontal="right" vertical="center"/>
    </xf>
    <xf numFmtId="2" fontId="28" fillId="5" borderId="23" xfId="0" applyNumberFormat="1" applyFont="1" applyFill="1" applyBorder="1" applyAlignment="1">
      <alignment horizontal="right" vertical="center"/>
    </xf>
    <xf numFmtId="2" fontId="28" fillId="5" borderId="24" xfId="0" applyNumberFormat="1" applyFont="1" applyFill="1" applyBorder="1" applyAlignment="1">
      <alignment horizontal="right" vertical="center"/>
    </xf>
    <xf numFmtId="2" fontId="28" fillId="5" borderId="26" xfId="0" applyNumberFormat="1" applyFont="1" applyFill="1" applyBorder="1" applyAlignment="1">
      <alignment horizontal="center" vertical="center"/>
    </xf>
    <xf numFmtId="2" fontId="28" fillId="4" borderId="24" xfId="0" applyNumberFormat="1" applyFont="1" applyFill="1" applyBorder="1" applyAlignment="1">
      <alignment vertical="center"/>
    </xf>
    <xf numFmtId="49" fontId="28" fillId="4" borderId="26" xfId="0" applyNumberFormat="1" applyFont="1" applyFill="1" applyBorder="1" applyAlignment="1">
      <alignment horizontal="center" vertical="center"/>
    </xf>
    <xf numFmtId="1" fontId="29" fillId="82" borderId="2" xfId="0" applyNumberFormat="1" applyFont="1" applyFill="1" applyBorder="1" applyAlignment="1">
      <alignment horizontal="center" vertical="center"/>
    </xf>
    <xf numFmtId="0" fontId="28" fillId="4" borderId="48" xfId="0" applyFont="1" applyFill="1" applyBorder="1" applyAlignment="1">
      <alignment vertical="center"/>
    </xf>
    <xf numFmtId="3" fontId="29" fillId="4" borderId="49" xfId="0" applyNumberFormat="1" applyFont="1" applyFill="1" applyBorder="1" applyAlignment="1">
      <alignment horizontal="center" vertical="center"/>
    </xf>
    <xf numFmtId="3" fontId="29" fillId="4" borderId="48" xfId="0" applyNumberFormat="1" applyFont="1" applyFill="1" applyBorder="1" applyAlignment="1">
      <alignment horizontal="center" vertical="center"/>
    </xf>
    <xf numFmtId="2" fontId="28" fillId="4" borderId="66" xfId="0" applyNumberFormat="1" applyFont="1" applyFill="1" applyBorder="1" applyAlignment="1">
      <alignment horizontal="right" vertical="center"/>
    </xf>
    <xf numFmtId="0" fontId="94" fillId="15" borderId="0" xfId="0" applyFont="1" applyFill="1" applyBorder="1" applyAlignment="1">
      <alignment vertical="center"/>
    </xf>
    <xf numFmtId="3" fontId="29" fillId="0" borderId="0" xfId="0" applyNumberFormat="1" applyFont="1" applyFill="1" applyBorder="1" applyAlignment="1">
      <alignment horizontal="center" vertical="center"/>
    </xf>
    <xf numFmtId="2" fontId="28" fillId="0" borderId="68" xfId="0" applyNumberFormat="1" applyFont="1" applyFill="1" applyBorder="1" applyAlignment="1">
      <alignment horizontal="right" vertical="center"/>
    </xf>
    <xf numFmtId="0" fontId="28" fillId="0" borderId="20" xfId="0" applyFont="1" applyFill="1" applyBorder="1" applyAlignment="1">
      <alignment horizontal="center" vertical="center"/>
    </xf>
    <xf numFmtId="3" fontId="29" fillId="4" borderId="25" xfId="0" applyNumberFormat="1" applyFont="1" applyFill="1" applyBorder="1" applyAlignment="1">
      <alignment horizontal="center" vertical="center"/>
    </xf>
    <xf numFmtId="0" fontId="28" fillId="7" borderId="48" xfId="0" applyFont="1" applyFill="1" applyBorder="1" applyAlignment="1">
      <alignment vertical="center"/>
    </xf>
    <xf numFmtId="3" fontId="29" fillId="7" borderId="48" xfId="0" applyNumberFormat="1" applyFont="1" applyFill="1" applyBorder="1" applyAlignment="1">
      <alignment horizontal="center" vertical="center"/>
    </xf>
    <xf numFmtId="2" fontId="28" fillId="7" borderId="66" xfId="0" applyNumberFormat="1" applyFont="1" applyFill="1" applyBorder="1" applyAlignment="1">
      <alignment horizontal="right" vertical="center"/>
    </xf>
    <xf numFmtId="3" fontId="29" fillId="4" borderId="51" xfId="0" applyNumberFormat="1" applyFont="1" applyFill="1" applyBorder="1" applyAlignment="1">
      <alignment horizontal="center" vertical="center"/>
    </xf>
    <xf numFmtId="1" fontId="28" fillId="4" borderId="47" xfId="0" applyNumberFormat="1" applyFont="1" applyFill="1" applyBorder="1" applyAlignment="1">
      <alignment horizontal="center" vertical="center"/>
    </xf>
    <xf numFmtId="2" fontId="28" fillId="4" borderId="50" xfId="0" applyNumberFormat="1" applyFont="1" applyFill="1" applyBorder="1" applyAlignment="1">
      <alignment vertical="center"/>
    </xf>
    <xf numFmtId="2" fontId="28" fillId="4" borderId="47" xfId="0" applyNumberFormat="1" applyFont="1" applyFill="1" applyBorder="1" applyAlignment="1">
      <alignment horizontal="right" vertical="center"/>
    </xf>
    <xf numFmtId="0" fontId="29" fillId="4" borderId="48" xfId="0" applyFont="1" applyFill="1" applyBorder="1" applyAlignment="1">
      <alignment horizontal="right" vertical="center"/>
    </xf>
    <xf numFmtId="0" fontId="29" fillId="4" borderId="47" xfId="0" applyFont="1" applyFill="1" applyBorder="1" applyAlignment="1">
      <alignment horizontal="left" vertical="center"/>
    </xf>
    <xf numFmtId="0" fontId="28" fillId="4" borderId="66" xfId="0" applyFont="1" applyFill="1" applyBorder="1" applyAlignment="1">
      <alignment vertical="center"/>
    </xf>
    <xf numFmtId="4" fontId="28" fillId="4" borderId="24" xfId="0" applyNumberFormat="1" applyFont="1" applyFill="1" applyBorder="1" applyAlignment="1">
      <alignment horizontal="right" vertical="center"/>
    </xf>
    <xf numFmtId="3" fontId="29" fillId="4" borderId="24" xfId="0" applyNumberFormat="1" applyFont="1" applyFill="1" applyBorder="1" applyAlignment="1">
      <alignment horizontal="center" vertical="center"/>
    </xf>
    <xf numFmtId="2" fontId="28" fillId="4" borderId="22" xfId="0" applyNumberFormat="1" applyFont="1" applyFill="1" applyBorder="1" applyAlignment="1">
      <alignment horizontal="right" vertical="center"/>
    </xf>
    <xf numFmtId="0" fontId="29" fillId="4" borderId="24" xfId="0" applyFont="1" applyFill="1" applyBorder="1" applyAlignment="1">
      <alignment horizontal="right" vertical="center"/>
    </xf>
    <xf numFmtId="0" fontId="28" fillId="7" borderId="54" xfId="0" applyFont="1" applyFill="1" applyBorder="1" applyAlignment="1">
      <alignment vertical="center"/>
    </xf>
    <xf numFmtId="4" fontId="28" fillId="7" borderId="55" xfId="0" applyNumberFormat="1" applyFont="1" applyFill="1" applyBorder="1" applyAlignment="1">
      <alignment horizontal="right" vertical="center"/>
    </xf>
    <xf numFmtId="2" fontId="28" fillId="7" borderId="19" xfId="0" applyNumberFormat="1" applyFont="1" applyFill="1" applyBorder="1" applyAlignment="1">
      <alignment horizontal="right" vertical="center"/>
    </xf>
    <xf numFmtId="3" fontId="29" fillId="6" borderId="20" xfId="0" applyNumberFormat="1" applyFont="1" applyFill="1" applyBorder="1" applyAlignment="1">
      <alignment horizontal="center" vertical="center"/>
    </xf>
    <xf numFmtId="2" fontId="28" fillId="6" borderId="0" xfId="0" applyNumberFormat="1" applyFont="1" applyFill="1" applyBorder="1" applyAlignment="1">
      <alignment horizontal="right" vertical="center"/>
    </xf>
    <xf numFmtId="2" fontId="28" fillId="6" borderId="68" xfId="0" applyNumberFormat="1" applyFont="1" applyFill="1" applyBorder="1" applyAlignment="1">
      <alignment horizontal="right" vertical="center"/>
    </xf>
    <xf numFmtId="2" fontId="28" fillId="6" borderId="54" xfId="0" applyNumberFormat="1" applyFont="1" applyFill="1" applyBorder="1" applyAlignment="1">
      <alignment horizontal="right" vertical="center"/>
    </xf>
    <xf numFmtId="2" fontId="28" fillId="6" borderId="19" xfId="0" applyNumberFormat="1" applyFont="1" applyFill="1" applyBorder="1" applyAlignment="1">
      <alignment horizontal="center" vertical="center"/>
    </xf>
    <xf numFmtId="3" fontId="29" fillId="7" borderId="20" xfId="0" applyNumberFormat="1" applyFont="1" applyFill="1" applyBorder="1" applyAlignment="1">
      <alignment horizontal="center" vertical="center"/>
    </xf>
    <xf numFmtId="2" fontId="28" fillId="7" borderId="54" xfId="0" applyNumberFormat="1" applyFont="1" applyFill="1" applyBorder="1" applyAlignment="1">
      <alignment horizontal="right" vertical="center"/>
    </xf>
    <xf numFmtId="2" fontId="28" fillId="7" borderId="53" xfId="0" applyNumberFormat="1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1" fontId="28" fillId="4" borderId="68" xfId="0" applyNumberFormat="1" applyFont="1" applyFill="1" applyBorder="1" applyAlignment="1">
      <alignment horizontal="center" vertical="center"/>
    </xf>
    <xf numFmtId="2" fontId="28" fillId="4" borderId="55" xfId="0" applyNumberFormat="1" applyFont="1" applyFill="1" applyBorder="1" applyAlignment="1">
      <alignment horizontal="right" vertical="center"/>
    </xf>
    <xf numFmtId="2" fontId="28" fillId="4" borderId="19" xfId="0" applyNumberFormat="1" applyFont="1" applyFill="1" applyBorder="1" applyAlignment="1">
      <alignment horizontal="center" vertical="center"/>
    </xf>
    <xf numFmtId="0" fontId="28" fillId="4" borderId="68" xfId="0" applyFont="1" applyFill="1" applyBorder="1" applyAlignment="1">
      <alignment vertical="center"/>
    </xf>
    <xf numFmtId="49" fontId="28" fillId="4" borderId="53" xfId="0" applyNumberFormat="1" applyFont="1" applyFill="1" applyBorder="1" applyAlignment="1">
      <alignment horizontal="center" vertical="center"/>
    </xf>
    <xf numFmtId="49" fontId="28" fillId="0" borderId="33" xfId="0" applyNumberFormat="1" applyFont="1" applyFill="1" applyBorder="1" applyAlignment="1">
      <alignment horizontal="center" vertical="center"/>
    </xf>
    <xf numFmtId="2" fontId="28" fillId="6" borderId="38" xfId="0" applyNumberFormat="1" applyFont="1" applyFill="1" applyBorder="1" applyAlignment="1">
      <alignment horizontal="right" vertical="center"/>
    </xf>
    <xf numFmtId="3" fontId="29" fillId="7" borderId="37" xfId="0" applyNumberFormat="1" applyFont="1" applyFill="1" applyBorder="1" applyAlignment="1">
      <alignment horizontal="center" vertical="center"/>
    </xf>
    <xf numFmtId="2" fontId="28" fillId="7" borderId="30" xfId="0" applyNumberFormat="1" applyFont="1" applyFill="1" applyBorder="1" applyAlignment="1">
      <alignment horizontal="center" vertical="center"/>
    </xf>
    <xf numFmtId="0" fontId="28" fillId="4" borderId="39" xfId="0" applyFont="1" applyFill="1" applyBorder="1" applyAlignment="1">
      <alignment vertical="center"/>
    </xf>
    <xf numFmtId="49" fontId="28" fillId="4" borderId="33" xfId="0" applyNumberFormat="1" applyFont="1" applyFill="1" applyBorder="1" applyAlignment="1">
      <alignment horizontal="center" vertical="center"/>
    </xf>
    <xf numFmtId="3" fontId="29" fillId="5" borderId="44" xfId="0" applyNumberFormat="1" applyFont="1" applyFill="1" applyBorder="1" applyAlignment="1">
      <alignment horizontal="center" vertical="center"/>
    </xf>
    <xf numFmtId="2" fontId="28" fillId="5" borderId="41" xfId="0" applyNumberFormat="1" applyFont="1" applyFill="1" applyBorder="1" applyAlignment="1">
      <alignment horizontal="right" vertical="center"/>
    </xf>
    <xf numFmtId="2" fontId="28" fillId="5" borderId="31" xfId="0" applyNumberFormat="1" applyFont="1" applyFill="1" applyBorder="1" applyAlignment="1">
      <alignment horizontal="right" vertical="center"/>
    </xf>
    <xf numFmtId="2" fontId="28" fillId="5" borderId="42" xfId="0" applyNumberFormat="1" applyFont="1" applyFill="1" applyBorder="1" applyAlignment="1">
      <alignment horizontal="right" vertical="center"/>
    </xf>
    <xf numFmtId="2" fontId="28" fillId="5" borderId="45" xfId="0" applyNumberFormat="1" applyFont="1" applyFill="1" applyBorder="1" applyAlignment="1">
      <alignment horizontal="center" vertical="center"/>
    </xf>
    <xf numFmtId="3" fontId="29" fillId="4" borderId="44" xfId="0" applyNumberFormat="1" applyFont="1" applyFill="1" applyBorder="1" applyAlignment="1">
      <alignment horizontal="center" vertical="center"/>
    </xf>
    <xf numFmtId="2" fontId="28" fillId="4" borderId="41" xfId="0" applyNumberFormat="1" applyFont="1" applyFill="1" applyBorder="1" applyAlignment="1">
      <alignment horizontal="right" vertical="center"/>
    </xf>
    <xf numFmtId="2" fontId="28" fillId="4" borderId="32" xfId="0" applyNumberFormat="1" applyFont="1" applyFill="1" applyBorder="1" applyAlignment="1">
      <alignment horizontal="right" vertical="center"/>
    </xf>
    <xf numFmtId="0" fontId="29" fillId="4" borderId="41" xfId="0" applyFont="1" applyFill="1" applyBorder="1" applyAlignment="1">
      <alignment horizontal="right" vertical="center"/>
    </xf>
    <xf numFmtId="0" fontId="28" fillId="4" borderId="31" xfId="0" applyFont="1" applyFill="1" applyBorder="1" applyAlignment="1">
      <alignment vertical="center"/>
    </xf>
    <xf numFmtId="3" fontId="29" fillId="6" borderId="25" xfId="0" applyNumberFormat="1" applyFont="1" applyFill="1" applyBorder="1" applyAlignment="1">
      <alignment horizontal="center" vertical="center"/>
    </xf>
    <xf numFmtId="2" fontId="28" fillId="6" borderId="24" xfId="0" applyNumberFormat="1" applyFont="1" applyFill="1" applyBorder="1" applyAlignment="1">
      <alignment horizontal="right" vertical="center"/>
    </xf>
    <xf numFmtId="3" fontId="29" fillId="6" borderId="24" xfId="0" applyNumberFormat="1" applyFont="1" applyFill="1" applyBorder="1" applyAlignment="1">
      <alignment horizontal="center" vertical="center"/>
    </xf>
    <xf numFmtId="0" fontId="28" fillId="9" borderId="25" xfId="0" applyFont="1" applyFill="1" applyBorder="1" applyAlignment="1">
      <alignment horizontal="center" vertical="center"/>
    </xf>
    <xf numFmtId="1" fontId="28" fillId="0" borderId="22" xfId="0" applyNumberFormat="1" applyFont="1" applyFill="1" applyBorder="1" applyAlignment="1">
      <alignment horizontal="center" vertical="center"/>
    </xf>
    <xf numFmtId="2" fontId="28" fillId="0" borderId="24" xfId="0" applyNumberFormat="1" applyFont="1" applyFill="1" applyBorder="1" applyAlignment="1">
      <alignment vertical="center"/>
    </xf>
    <xf numFmtId="0" fontId="29" fillId="0" borderId="24" xfId="0" applyFont="1" applyFill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 vertical="center"/>
    </xf>
    <xf numFmtId="2" fontId="28" fillId="4" borderId="17" xfId="0" applyNumberFormat="1" applyFont="1" applyFill="1" applyBorder="1" applyAlignment="1">
      <alignment horizontal="right" vertical="center"/>
    </xf>
    <xf numFmtId="3" fontId="29" fillId="6" borderId="3" xfId="0" applyNumberFormat="1" applyFont="1" applyFill="1" applyBorder="1" applyAlignment="1">
      <alignment horizontal="center" vertical="center"/>
    </xf>
    <xf numFmtId="3" fontId="29" fillId="6" borderId="2" xfId="0" applyNumberFormat="1" applyFont="1" applyFill="1" applyBorder="1" applyAlignment="1">
      <alignment horizontal="center" vertical="center"/>
    </xf>
    <xf numFmtId="2" fontId="28" fillId="6" borderId="93" xfId="0" applyNumberFormat="1" applyFont="1" applyFill="1" applyBorder="1" applyAlignment="1">
      <alignment horizontal="right" vertical="center"/>
    </xf>
    <xf numFmtId="2" fontId="28" fillId="6" borderId="17" xfId="0" applyNumberFormat="1" applyFont="1" applyFill="1" applyBorder="1" applyAlignment="1">
      <alignment horizontal="right" vertical="center"/>
    </xf>
    <xf numFmtId="0" fontId="28" fillId="4" borderId="7" xfId="0" applyFont="1" applyFill="1" applyBorder="1" applyAlignment="1">
      <alignment vertical="center"/>
    </xf>
    <xf numFmtId="4" fontId="28" fillId="0" borderId="7" xfId="0" applyNumberFormat="1" applyFont="1" applyFill="1" applyBorder="1" applyAlignment="1">
      <alignment horizontal="right" vertical="center"/>
    </xf>
    <xf numFmtId="2" fontId="28" fillId="0" borderId="29" xfId="0" applyNumberFormat="1" applyFont="1" applyFill="1" applyBorder="1" applyAlignment="1">
      <alignment horizontal="right" vertical="center"/>
    </xf>
    <xf numFmtId="3" fontId="29" fillId="6" borderId="8" xfId="0" applyNumberFormat="1" applyFont="1" applyFill="1" applyBorder="1" applyAlignment="1">
      <alignment horizontal="center" vertical="center"/>
    </xf>
    <xf numFmtId="2" fontId="28" fillId="6" borderId="5" xfId="0" applyNumberFormat="1" applyFont="1" applyFill="1" applyBorder="1" applyAlignment="1">
      <alignment horizontal="right" vertical="center"/>
    </xf>
    <xf numFmtId="2" fontId="28" fillId="6" borderId="7" xfId="0" applyNumberFormat="1" applyFont="1" applyFill="1" applyBorder="1" applyAlignment="1">
      <alignment horizontal="right" vertical="center"/>
    </xf>
    <xf numFmtId="3" fontId="29" fillId="6" borderId="7" xfId="0" applyNumberFormat="1" applyFont="1" applyFill="1" applyBorder="1" applyAlignment="1">
      <alignment horizontal="center" vertical="center"/>
    </xf>
    <xf numFmtId="2" fontId="28" fillId="6" borderId="22" xfId="0" applyNumberFormat="1" applyFont="1" applyFill="1" applyBorder="1" applyAlignment="1">
      <alignment horizontal="right" vertical="center"/>
    </xf>
    <xf numFmtId="2" fontId="28" fillId="6" borderId="64" xfId="0" applyNumberFormat="1" applyFont="1" applyFill="1" applyBorder="1" applyAlignment="1">
      <alignment horizontal="center" vertical="center"/>
    </xf>
    <xf numFmtId="3" fontId="29" fillId="5" borderId="65" xfId="0" applyNumberFormat="1" applyFont="1" applyFill="1" applyBorder="1" applyAlignment="1">
      <alignment horizontal="center" vertical="center"/>
    </xf>
    <xf numFmtId="2" fontId="28" fillId="4" borderId="29" xfId="0" applyNumberFormat="1" applyFont="1" applyFill="1" applyBorder="1" applyAlignment="1">
      <alignment vertical="center"/>
    </xf>
    <xf numFmtId="2" fontId="28" fillId="4" borderId="6" xfId="0" applyNumberFormat="1" applyFont="1" applyFill="1" applyBorder="1" applyAlignment="1">
      <alignment horizontal="right" vertical="center"/>
    </xf>
    <xf numFmtId="2" fontId="28" fillId="4" borderId="29" xfId="0" applyNumberFormat="1" applyFont="1" applyFill="1" applyBorder="1" applyAlignment="1">
      <alignment horizontal="center" vertical="center"/>
    </xf>
    <xf numFmtId="2" fontId="28" fillId="4" borderId="64" xfId="0" applyNumberFormat="1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right" vertical="center"/>
    </xf>
    <xf numFmtId="0" fontId="29" fillId="4" borderId="7" xfId="0" applyFont="1" applyFill="1" applyBorder="1" applyAlignment="1">
      <alignment horizontal="right" vertical="center"/>
    </xf>
    <xf numFmtId="0" fontId="28" fillId="4" borderId="7" xfId="0" applyFont="1" applyFill="1" applyBorder="1" applyAlignment="1">
      <alignment horizontal="left" vertical="center"/>
    </xf>
    <xf numFmtId="0" fontId="28" fillId="4" borderId="6" xfId="0" applyFont="1" applyFill="1" applyBorder="1" applyAlignment="1">
      <alignment horizontal="left" vertical="center"/>
    </xf>
    <xf numFmtId="0" fontId="28" fillId="4" borderId="5" xfId="0" applyFont="1" applyFill="1" applyBorder="1" applyAlignment="1">
      <alignment vertical="center"/>
    </xf>
    <xf numFmtId="49" fontId="28" fillId="4" borderId="4" xfId="0" applyNumberFormat="1" applyFont="1" applyFill="1" applyBorder="1" applyAlignment="1">
      <alignment horizontal="center" vertical="center"/>
    </xf>
    <xf numFmtId="2" fontId="28" fillId="7" borderId="48" xfId="0" applyNumberFormat="1" applyFont="1" applyFill="1" applyBorder="1" applyAlignment="1">
      <alignment horizontal="center" vertical="center"/>
    </xf>
    <xf numFmtId="3" fontId="29" fillId="5" borderId="63" xfId="0" applyNumberFormat="1" applyFont="1" applyFill="1" applyBorder="1" applyAlignment="1">
      <alignment horizontal="center" vertical="center"/>
    </xf>
    <xf numFmtId="2" fontId="28" fillId="4" borderId="62" xfId="0" applyNumberFormat="1" applyFont="1" applyFill="1" applyBorder="1" applyAlignment="1">
      <alignment vertical="center"/>
    </xf>
    <xf numFmtId="2" fontId="28" fillId="4" borderId="58" xfId="0" applyNumberFormat="1" applyFont="1" applyFill="1" applyBorder="1" applyAlignment="1">
      <alignment horizontal="right" vertical="center"/>
    </xf>
    <xf numFmtId="2" fontId="28" fillId="4" borderId="61" xfId="0" applyNumberFormat="1" applyFont="1" applyFill="1" applyBorder="1" applyAlignment="1">
      <alignment horizontal="center" vertical="center"/>
    </xf>
    <xf numFmtId="0" fontId="29" fillId="4" borderId="60" xfId="0" applyFont="1" applyFill="1" applyBorder="1" applyAlignment="1">
      <alignment horizontal="right" vertical="center"/>
    </xf>
    <xf numFmtId="0" fontId="28" fillId="4" borderId="58" xfId="0" applyFont="1" applyFill="1" applyBorder="1" applyAlignment="1">
      <alignment horizontal="left" vertical="center"/>
    </xf>
    <xf numFmtId="0" fontId="28" fillId="4" borderId="58" xfId="0" applyFont="1" applyFill="1" applyBorder="1" applyAlignment="1">
      <alignment vertical="center"/>
    </xf>
    <xf numFmtId="0" fontId="29" fillId="4" borderId="38" xfId="0" applyFont="1" applyFill="1" applyBorder="1" applyAlignment="1">
      <alignment horizontal="right" vertical="center"/>
    </xf>
    <xf numFmtId="49" fontId="28" fillId="0" borderId="30" xfId="0" applyNumberFormat="1" applyFont="1" applyFill="1" applyBorder="1" applyAlignment="1">
      <alignment horizontal="center" vertical="center"/>
    </xf>
    <xf numFmtId="4" fontId="28" fillId="4" borderId="58" xfId="0" applyNumberFormat="1" applyFont="1" applyFill="1" applyBorder="1" applyAlignment="1">
      <alignment horizontal="right" vertical="center"/>
    </xf>
    <xf numFmtId="2" fontId="28" fillId="4" borderId="61" xfId="0" applyNumberFormat="1" applyFont="1" applyFill="1" applyBorder="1" applyAlignment="1">
      <alignment horizontal="right" vertical="center"/>
    </xf>
    <xf numFmtId="0" fontId="28" fillId="4" borderId="91" xfId="0" applyFont="1" applyFill="1" applyBorder="1" applyAlignment="1">
      <alignment vertical="center"/>
    </xf>
    <xf numFmtId="0" fontId="94" fillId="86" borderId="0" xfId="0" applyFont="1" applyFill="1" applyBorder="1" applyAlignment="1">
      <alignment vertical="center"/>
    </xf>
    <xf numFmtId="0" fontId="28" fillId="86" borderId="37" xfId="0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2" fontId="96" fillId="4" borderId="33" xfId="0" applyNumberFormat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vertical="center"/>
    </xf>
    <xf numFmtId="0" fontId="28" fillId="0" borderId="55" xfId="0" applyFont="1" applyFill="1" applyBorder="1" applyAlignment="1">
      <alignment horizontal="left" vertical="center"/>
    </xf>
    <xf numFmtId="0" fontId="28" fillId="0" borderId="68" xfId="0" applyFont="1" applyFill="1" applyBorder="1" applyAlignment="1">
      <alignment horizontal="left" vertical="center"/>
    </xf>
    <xf numFmtId="2" fontId="96" fillId="0" borderId="45" xfId="0" applyNumberFormat="1" applyFont="1" applyFill="1" applyBorder="1" applyAlignment="1">
      <alignment horizontal="center" vertical="center"/>
    </xf>
    <xf numFmtId="3" fontId="29" fillId="6" borderId="94" xfId="0" applyNumberFormat="1" applyFont="1" applyFill="1" applyBorder="1" applyAlignment="1">
      <alignment horizontal="center" vertical="center"/>
    </xf>
    <xf numFmtId="3" fontId="29" fillId="6" borderId="18" xfId="0" applyNumberFormat="1" applyFont="1" applyFill="1" applyBorder="1" applyAlignment="1">
      <alignment horizontal="center" vertical="center"/>
    </xf>
    <xf numFmtId="0" fontId="28" fillId="6" borderId="17" xfId="0" applyFont="1" applyFill="1" applyBorder="1" applyAlignment="1">
      <alignment horizontal="center" vertical="center"/>
    </xf>
    <xf numFmtId="2" fontId="28" fillId="6" borderId="1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right" vertical="center"/>
    </xf>
    <xf numFmtId="0" fontId="28" fillId="0" borderId="18" xfId="0" applyFont="1" applyFill="1" applyBorder="1" applyAlignment="1">
      <alignment vertical="center"/>
    </xf>
    <xf numFmtId="0" fontId="28" fillId="4" borderId="62" xfId="0" applyFont="1" applyFill="1" applyBorder="1" applyAlignment="1">
      <alignment vertical="center"/>
    </xf>
    <xf numFmtId="0" fontId="94" fillId="4" borderId="0" xfId="0" applyFont="1" applyFill="1" applyBorder="1" applyAlignment="1">
      <alignment vertical="center" wrapText="1"/>
    </xf>
    <xf numFmtId="0" fontId="28" fillId="4" borderId="38" xfId="0" applyFont="1" applyFill="1" applyBorder="1" applyAlignment="1">
      <alignment vertical="center" wrapText="1"/>
    </xf>
    <xf numFmtId="4" fontId="28" fillId="4" borderId="35" xfId="0" applyNumberFormat="1" applyFont="1" applyFill="1" applyBorder="1" applyAlignment="1">
      <alignment horizontal="right" vertical="center" wrapText="1"/>
    </xf>
    <xf numFmtId="2" fontId="28" fillId="4" borderId="38" xfId="0" applyNumberFormat="1" applyFont="1" applyFill="1" applyBorder="1" applyAlignment="1">
      <alignment horizontal="center" vertical="center" wrapText="1"/>
    </xf>
    <xf numFmtId="2" fontId="28" fillId="4" borderId="33" xfId="0" applyNumberFormat="1" applyFont="1" applyFill="1" applyBorder="1" applyAlignment="1">
      <alignment horizontal="right" vertical="center" wrapText="1"/>
    </xf>
    <xf numFmtId="3" fontId="29" fillId="6" borderId="36" xfId="0" applyNumberFormat="1" applyFont="1" applyFill="1" applyBorder="1" applyAlignment="1">
      <alignment horizontal="center" vertical="center" wrapText="1"/>
    </xf>
    <xf numFmtId="2" fontId="28" fillId="6" borderId="35" xfId="0" applyNumberFormat="1" applyFont="1" applyFill="1" applyBorder="1" applyAlignment="1">
      <alignment vertical="center" wrapText="1"/>
    </xf>
    <xf numFmtId="0" fontId="28" fillId="6" borderId="34" xfId="0" applyFont="1" applyFill="1" applyBorder="1" applyAlignment="1">
      <alignment vertical="center" wrapText="1"/>
    </xf>
    <xf numFmtId="2" fontId="28" fillId="6" borderId="33" xfId="0" applyNumberFormat="1" applyFont="1" applyFill="1" applyBorder="1" applyAlignment="1">
      <alignment horizontal="center" vertical="center" wrapText="1"/>
    </xf>
    <xf numFmtId="3" fontId="29" fillId="6" borderId="35" xfId="0" applyNumberFormat="1" applyFont="1" applyFill="1" applyBorder="1" applyAlignment="1">
      <alignment horizontal="center" vertical="center" wrapText="1"/>
    </xf>
    <xf numFmtId="2" fontId="28" fillId="7" borderId="35" xfId="0" applyNumberFormat="1" applyFont="1" applyFill="1" applyBorder="1" applyAlignment="1">
      <alignment vertical="center" wrapText="1"/>
    </xf>
    <xf numFmtId="2" fontId="28" fillId="7" borderId="34" xfId="0" applyNumberFormat="1" applyFont="1" applyFill="1" applyBorder="1" applyAlignment="1">
      <alignment horizontal="right" vertical="center" wrapText="1"/>
    </xf>
    <xf numFmtId="0" fontId="28" fillId="4" borderId="37" xfId="0" applyFont="1" applyFill="1" applyBorder="1" applyAlignment="1">
      <alignment horizontal="center" vertical="center" wrapText="1"/>
    </xf>
    <xf numFmtId="3" fontId="29" fillId="0" borderId="36" xfId="0" applyNumberFormat="1" applyFont="1" applyFill="1" applyBorder="1" applyAlignment="1">
      <alignment horizontal="center" vertical="center" wrapText="1"/>
    </xf>
    <xf numFmtId="1" fontId="28" fillId="0" borderId="35" xfId="0" applyNumberFormat="1" applyFont="1" applyFill="1" applyBorder="1" applyAlignment="1">
      <alignment horizontal="center" vertical="center" wrapText="1"/>
    </xf>
    <xf numFmtId="2" fontId="28" fillId="0" borderId="34" xfId="0" applyNumberFormat="1" applyFont="1" applyFill="1" applyBorder="1" applyAlignment="1">
      <alignment vertical="center" wrapText="1"/>
    </xf>
    <xf numFmtId="2" fontId="28" fillId="0" borderId="35" xfId="0" applyNumberFormat="1" applyFont="1" applyFill="1" applyBorder="1" applyAlignment="1">
      <alignment horizontal="right" vertical="center" wrapText="1"/>
    </xf>
    <xf numFmtId="2" fontId="28" fillId="0" borderId="34" xfId="0" applyNumberFormat="1" applyFont="1" applyFill="1" applyBorder="1" applyAlignment="1">
      <alignment horizontal="center" vertical="center" wrapText="1"/>
    </xf>
    <xf numFmtId="2" fontId="28" fillId="0" borderId="33" xfId="0" applyNumberFormat="1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left" vertical="center" wrapText="1"/>
    </xf>
    <xf numFmtId="49" fontId="28" fillId="0" borderId="30" xfId="0" applyNumberFormat="1" applyFont="1" applyFill="1" applyBorder="1" applyAlignment="1">
      <alignment horizontal="center" vertical="center" wrapText="1"/>
    </xf>
    <xf numFmtId="0" fontId="28" fillId="5" borderId="24" xfId="0" applyFont="1" applyFill="1" applyBorder="1" applyAlignment="1">
      <alignment vertical="center"/>
    </xf>
    <xf numFmtId="2" fontId="28" fillId="5" borderId="26" xfId="0" applyNumberFormat="1" applyFont="1" applyFill="1" applyBorder="1" applyAlignment="1">
      <alignment horizontal="right" vertical="center"/>
    </xf>
    <xf numFmtId="2" fontId="28" fillId="0" borderId="27" xfId="0" applyNumberFormat="1" applyFont="1" applyFill="1" applyBorder="1" applyAlignment="1">
      <alignment vertical="center"/>
    </xf>
    <xf numFmtId="0" fontId="28" fillId="0" borderId="23" xfId="0" applyFont="1" applyFill="1" applyBorder="1" applyAlignment="1">
      <alignment vertical="center" wrapText="1"/>
    </xf>
    <xf numFmtId="3" fontId="29" fillId="6" borderId="51" xfId="0" applyNumberFormat="1" applyFont="1" applyFill="1" applyBorder="1" applyAlignment="1">
      <alignment horizontal="center" vertical="center"/>
    </xf>
    <xf numFmtId="3" fontId="29" fillId="6" borderId="47" xfId="0" applyNumberFormat="1" applyFont="1" applyFill="1" applyBorder="1" applyAlignment="1">
      <alignment horizontal="center" vertical="center"/>
    </xf>
    <xf numFmtId="2" fontId="28" fillId="6" borderId="47" xfId="0" applyNumberFormat="1" applyFont="1" applyFill="1" applyBorder="1" applyAlignment="1">
      <alignment horizontal="center" vertical="center"/>
    </xf>
    <xf numFmtId="4" fontId="28" fillId="5" borderId="58" xfId="0" applyNumberFormat="1" applyFont="1" applyFill="1" applyBorder="1" applyAlignment="1">
      <alignment horizontal="right" vertical="center"/>
    </xf>
    <xf numFmtId="0" fontId="28" fillId="5" borderId="59" xfId="0" applyFont="1" applyFill="1" applyBorder="1" applyAlignment="1">
      <alignment vertical="center"/>
    </xf>
    <xf numFmtId="3" fontId="29" fillId="6" borderId="63" xfId="0" applyNumberFormat="1" applyFont="1" applyFill="1" applyBorder="1" applyAlignment="1">
      <alignment horizontal="center" vertical="center"/>
    </xf>
    <xf numFmtId="3" fontId="29" fillId="6" borderId="58" xfId="0" applyNumberFormat="1" applyFont="1" applyFill="1" applyBorder="1" applyAlignment="1">
      <alignment horizontal="center" vertical="center"/>
    </xf>
    <xf numFmtId="2" fontId="28" fillId="6" borderId="58" xfId="0" applyNumberFormat="1" applyFont="1" applyFill="1" applyBorder="1" applyAlignment="1">
      <alignment horizontal="center" vertical="center"/>
    </xf>
    <xf numFmtId="0" fontId="28" fillId="6" borderId="62" xfId="0" applyFont="1" applyFill="1" applyBorder="1" applyAlignment="1">
      <alignment horizontal="center" vertical="center"/>
    </xf>
    <xf numFmtId="2" fontId="28" fillId="6" borderId="61" xfId="0" applyNumberFormat="1" applyFont="1" applyFill="1" applyBorder="1" applyAlignment="1">
      <alignment horizontal="center" vertical="center"/>
    </xf>
    <xf numFmtId="4" fontId="28" fillId="6" borderId="35" xfId="0" applyNumberFormat="1" applyFont="1" applyFill="1" applyBorder="1" applyAlignment="1">
      <alignment horizontal="right" vertical="center"/>
    </xf>
    <xf numFmtId="0" fontId="28" fillId="6" borderId="38" xfId="0" applyFont="1" applyFill="1" applyBorder="1" applyAlignment="1">
      <alignment vertical="center"/>
    </xf>
    <xf numFmtId="4" fontId="28" fillId="5" borderId="35" xfId="0" applyNumberFormat="1" applyFont="1" applyFill="1" applyBorder="1" applyAlignment="1">
      <alignment horizontal="right" vertical="center"/>
    </xf>
    <xf numFmtId="0" fontId="28" fillId="5" borderId="38" xfId="0" applyFont="1" applyFill="1" applyBorder="1" applyAlignment="1">
      <alignment vertical="center"/>
    </xf>
    <xf numFmtId="2" fontId="28" fillId="5" borderId="33" xfId="0" applyNumberFormat="1" applyFont="1" applyFill="1" applyBorder="1" applyAlignment="1">
      <alignment horizontal="right" vertical="center"/>
    </xf>
    <xf numFmtId="4" fontId="28" fillId="4" borderId="32" xfId="0" applyNumberFormat="1" applyFont="1" applyFill="1" applyBorder="1" applyAlignment="1">
      <alignment horizontal="right" vertical="center"/>
    </xf>
    <xf numFmtId="2" fontId="28" fillId="6" borderId="32" xfId="0" applyNumberFormat="1" applyFont="1" applyFill="1" applyBorder="1" applyAlignment="1">
      <alignment vertical="center"/>
    </xf>
    <xf numFmtId="2" fontId="28" fillId="0" borderId="42" xfId="0" applyNumberFormat="1" applyFont="1" applyFill="1" applyBorder="1" applyAlignment="1">
      <alignment vertical="center"/>
    </xf>
    <xf numFmtId="0" fontId="29" fillId="0" borderId="44" xfId="0" applyFont="1" applyFill="1" applyBorder="1" applyAlignment="1">
      <alignment horizontal="right" vertical="center"/>
    </xf>
    <xf numFmtId="0" fontId="28" fillId="4" borderId="41" xfId="0" applyFont="1" applyFill="1" applyBorder="1" applyAlignment="1">
      <alignment vertical="center"/>
    </xf>
    <xf numFmtId="2" fontId="28" fillId="4" borderId="45" xfId="0" applyNumberFormat="1" applyFont="1" applyFill="1" applyBorder="1" applyAlignment="1">
      <alignment horizontal="right" vertical="center"/>
    </xf>
    <xf numFmtId="3" fontId="29" fillId="6" borderId="43" xfId="0" applyNumberFormat="1" applyFont="1" applyFill="1" applyBorder="1" applyAlignment="1">
      <alignment horizontal="center" vertical="center"/>
    </xf>
    <xf numFmtId="2" fontId="28" fillId="6" borderId="32" xfId="0" applyNumberFormat="1" applyFont="1" applyFill="1" applyBorder="1" applyAlignment="1">
      <alignment horizontal="center" vertical="center"/>
    </xf>
    <xf numFmtId="3" fontId="29" fillId="6" borderId="32" xfId="0" applyNumberFormat="1" applyFont="1" applyFill="1" applyBorder="1" applyAlignment="1">
      <alignment horizontal="center" vertical="center"/>
    </xf>
    <xf numFmtId="0" fontId="28" fillId="6" borderId="42" xfId="0" applyFont="1" applyFill="1" applyBorder="1" applyAlignment="1">
      <alignment horizontal="center" vertical="center"/>
    </xf>
    <xf numFmtId="2" fontId="28" fillId="6" borderId="45" xfId="0" applyNumberFormat="1" applyFont="1" applyFill="1" applyBorder="1" applyAlignment="1">
      <alignment horizontal="center" vertical="center"/>
    </xf>
    <xf numFmtId="3" fontId="29" fillId="4" borderId="43" xfId="0" applyNumberFormat="1" applyFont="1" applyFill="1" applyBorder="1" applyAlignment="1">
      <alignment horizontal="center" vertical="center"/>
    </xf>
    <xf numFmtId="2" fontId="28" fillId="4" borderId="42" xfId="0" applyNumberFormat="1" applyFont="1" applyFill="1" applyBorder="1" applyAlignment="1">
      <alignment horizontal="center" vertical="center"/>
    </xf>
    <xf numFmtId="49" fontId="28" fillId="4" borderId="40" xfId="0" applyNumberFormat="1" applyFont="1" applyFill="1" applyBorder="1" applyAlignment="1">
      <alignment horizontal="center" vertical="center"/>
    </xf>
    <xf numFmtId="0" fontId="28" fillId="4" borderId="38" xfId="0" applyFont="1" applyFill="1" applyBorder="1" applyAlignment="1">
      <alignment vertical="center"/>
    </xf>
    <xf numFmtId="3" fontId="29" fillId="4" borderId="35" xfId="0" applyNumberFormat="1" applyFont="1" applyFill="1" applyBorder="1" applyAlignment="1">
      <alignment horizontal="center" vertical="center"/>
    </xf>
    <xf numFmtId="0" fontId="28" fillId="4" borderId="34" xfId="0" applyFont="1" applyFill="1" applyBorder="1" applyAlignment="1">
      <alignment horizontal="center" vertical="center"/>
    </xf>
    <xf numFmtId="2" fontId="28" fillId="4" borderId="34" xfId="0" applyNumberFormat="1" applyFont="1" applyFill="1" applyBorder="1" applyAlignment="1">
      <alignment vertical="center"/>
    </xf>
    <xf numFmtId="0" fontId="28" fillId="4" borderId="24" xfId="0" applyFont="1" applyFill="1" applyBorder="1" applyAlignment="1">
      <alignment vertical="center"/>
    </xf>
    <xf numFmtId="3" fontId="29" fillId="6" borderId="28" xfId="0" applyNumberFormat="1" applyFont="1" applyFill="1" applyBorder="1" applyAlignment="1">
      <alignment horizontal="center" vertical="center"/>
    </xf>
    <xf numFmtId="3" fontId="29" fillId="6" borderId="23" xfId="0" applyNumberFormat="1" applyFont="1" applyFill="1" applyBorder="1" applyAlignment="1">
      <alignment horizontal="center" vertical="center"/>
    </xf>
    <xf numFmtId="2" fontId="28" fillId="6" borderId="23" xfId="0" applyNumberFormat="1" applyFont="1" applyFill="1" applyBorder="1" applyAlignment="1">
      <alignment horizontal="center" vertical="center"/>
    </xf>
    <xf numFmtId="0" fontId="28" fillId="6" borderId="27" xfId="0" applyFont="1" applyFill="1" applyBorder="1" applyAlignment="1">
      <alignment horizontal="center" vertical="center"/>
    </xf>
    <xf numFmtId="2" fontId="28" fillId="6" borderId="26" xfId="0" applyNumberFormat="1" applyFont="1" applyFill="1" applyBorder="1" applyAlignment="1">
      <alignment horizontal="center" vertical="center"/>
    </xf>
    <xf numFmtId="0" fontId="28" fillId="4" borderId="17" xfId="0" applyFont="1" applyFill="1" applyBorder="1" applyAlignment="1">
      <alignment vertical="center"/>
    </xf>
    <xf numFmtId="0" fontId="29" fillId="4" borderId="2" xfId="0" applyFont="1" applyFill="1" applyBorder="1" applyAlignment="1">
      <alignment horizontal="left" vertical="center"/>
    </xf>
    <xf numFmtId="4" fontId="28" fillId="4" borderId="18" xfId="0" applyNumberFormat="1" applyFont="1" applyFill="1" applyBorder="1" applyAlignment="1">
      <alignment horizontal="right" vertical="center"/>
    </xf>
    <xf numFmtId="2" fontId="28" fillId="4" borderId="17" xfId="0" applyNumberFormat="1" applyFont="1" applyFill="1" applyBorder="1" applyAlignment="1">
      <alignment horizontal="center" vertical="center"/>
    </xf>
    <xf numFmtId="3" fontId="29" fillId="5" borderId="94" xfId="0" applyNumberFormat="1" applyFont="1" applyFill="1" applyBorder="1" applyAlignment="1">
      <alignment horizontal="center" vertical="center"/>
    </xf>
    <xf numFmtId="1" fontId="28" fillId="4" borderId="18" xfId="0" applyNumberFormat="1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right" vertical="center"/>
    </xf>
    <xf numFmtId="0" fontId="29" fillId="4" borderId="2" xfId="0" applyFont="1" applyFill="1" applyBorder="1" applyAlignment="1">
      <alignment horizontal="right" vertical="center"/>
    </xf>
    <xf numFmtId="0" fontId="28" fillId="4" borderId="2" xfId="0" applyFont="1" applyFill="1" applyBorder="1" applyAlignment="1">
      <alignment horizontal="left" vertical="center"/>
    </xf>
    <xf numFmtId="0" fontId="28" fillId="4" borderId="18" xfId="0" applyFont="1" applyFill="1" applyBorder="1" applyAlignment="1">
      <alignment horizontal="left" vertical="center"/>
    </xf>
    <xf numFmtId="4" fontId="28" fillId="4" borderId="47" xfId="0" applyNumberFormat="1" applyFont="1" applyFill="1" applyBorder="1" applyAlignment="1">
      <alignment horizontal="right" vertical="center"/>
    </xf>
    <xf numFmtId="0" fontId="29" fillId="4" borderId="49" xfId="0" applyFont="1" applyFill="1" applyBorder="1" applyAlignment="1">
      <alignment horizontal="right" vertical="center"/>
    </xf>
    <xf numFmtId="0" fontId="29" fillId="4" borderId="48" xfId="0" applyFont="1" applyFill="1" applyBorder="1" applyAlignment="1">
      <alignment horizontal="left" vertical="center"/>
    </xf>
    <xf numFmtId="0" fontId="28" fillId="4" borderId="48" xfId="0" applyFont="1" applyFill="1" applyBorder="1" applyAlignment="1">
      <alignment horizontal="left" vertical="center"/>
    </xf>
    <xf numFmtId="0" fontId="28" fillId="4" borderId="47" xfId="0" applyFont="1" applyFill="1" applyBorder="1" applyAlignment="1">
      <alignment horizontal="left" vertical="center"/>
    </xf>
    <xf numFmtId="49" fontId="28" fillId="4" borderId="46" xfId="0" applyNumberFormat="1" applyFont="1" applyFill="1" applyBorder="1" applyAlignment="1">
      <alignment horizontal="center" vertical="center"/>
    </xf>
    <xf numFmtId="2" fontId="28" fillId="4" borderId="35" xfId="0" applyNumberFormat="1" applyFont="1" applyFill="1" applyBorder="1" applyAlignment="1">
      <alignment horizontal="right" vertical="center"/>
    </xf>
    <xf numFmtId="2" fontId="28" fillId="4" borderId="27" xfId="0" applyNumberFormat="1" applyFont="1" applyFill="1" applyBorder="1" applyAlignment="1">
      <alignment vertical="center"/>
    </xf>
    <xf numFmtId="2" fontId="28" fillId="4" borderId="23" xfId="0" applyNumberFormat="1" applyFont="1" applyFill="1" applyBorder="1" applyAlignment="1">
      <alignment horizontal="right" vertical="center"/>
    </xf>
    <xf numFmtId="0" fontId="28" fillId="7" borderId="93" xfId="0" applyFont="1" applyFill="1" applyBorder="1" applyAlignment="1">
      <alignment vertical="center"/>
    </xf>
    <xf numFmtId="4" fontId="28" fillId="7" borderId="93" xfId="0" applyNumberFormat="1" applyFont="1" applyFill="1" applyBorder="1" applyAlignment="1">
      <alignment horizontal="right" vertical="center"/>
    </xf>
    <xf numFmtId="2" fontId="28" fillId="7" borderId="1" xfId="0" applyNumberFormat="1" applyFont="1" applyFill="1" applyBorder="1" applyAlignment="1">
      <alignment horizontal="right" vertical="center"/>
    </xf>
    <xf numFmtId="2" fontId="28" fillId="0" borderId="18" xfId="0" applyNumberFormat="1" applyFont="1" applyFill="1" applyBorder="1" applyAlignment="1">
      <alignment horizontal="center" vertical="center"/>
    </xf>
    <xf numFmtId="2" fontId="28" fillId="0" borderId="17" xfId="0" applyNumberFormat="1" applyFont="1" applyFill="1" applyBorder="1" applyAlignment="1">
      <alignment horizontal="right" vertical="center"/>
    </xf>
    <xf numFmtId="2" fontId="28" fillId="4" borderId="93" xfId="0" applyNumberFormat="1" applyFont="1" applyFill="1" applyBorder="1" applyAlignment="1">
      <alignment vertical="center"/>
    </xf>
    <xf numFmtId="2" fontId="28" fillId="4" borderId="93" xfId="0" applyNumberFormat="1" applyFont="1" applyFill="1" applyBorder="1" applyAlignment="1">
      <alignment horizontal="center" vertical="center"/>
    </xf>
    <xf numFmtId="2" fontId="28" fillId="4" borderId="92" xfId="0" applyNumberFormat="1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vertical="center"/>
    </xf>
    <xf numFmtId="0" fontId="28" fillId="4" borderId="2" xfId="0" applyFont="1" applyFill="1" applyBorder="1" applyAlignment="1">
      <alignment vertical="center"/>
    </xf>
    <xf numFmtId="0" fontId="28" fillId="4" borderId="18" xfId="0" applyFont="1" applyFill="1" applyBorder="1" applyAlignment="1">
      <alignment vertical="center"/>
    </xf>
    <xf numFmtId="4" fontId="28" fillId="0" borderId="93" xfId="0" applyNumberFormat="1" applyFont="1" applyFill="1" applyBorder="1" applyAlignment="1">
      <alignment horizontal="right" vertical="center"/>
    </xf>
    <xf numFmtId="3" fontId="29" fillId="4" borderId="94" xfId="0" applyNumberFormat="1" applyFont="1" applyFill="1" applyBorder="1" applyAlignment="1">
      <alignment horizontal="center" vertical="center"/>
    </xf>
    <xf numFmtId="1" fontId="28" fillId="4" borderId="93" xfId="0" applyNumberFormat="1" applyFont="1" applyFill="1" applyBorder="1" applyAlignment="1">
      <alignment horizontal="center" vertical="center"/>
    </xf>
    <xf numFmtId="2" fontId="28" fillId="4" borderId="17" xfId="0" applyNumberFormat="1" applyFont="1" applyFill="1" applyBorder="1" applyAlignment="1">
      <alignment vertical="center"/>
    </xf>
    <xf numFmtId="2" fontId="28" fillId="4" borderId="18" xfId="0" applyNumberFormat="1" applyFont="1" applyFill="1" applyBorder="1" applyAlignment="1">
      <alignment horizontal="right" vertical="center"/>
    </xf>
    <xf numFmtId="2" fontId="28" fillId="4" borderId="2" xfId="0" applyNumberFormat="1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left" vertical="center"/>
    </xf>
    <xf numFmtId="0" fontId="28" fillId="4" borderId="93" xfId="0" applyFont="1" applyFill="1" applyBorder="1" applyAlignment="1">
      <alignment vertical="center"/>
    </xf>
    <xf numFmtId="49" fontId="28" fillId="4" borderId="92" xfId="0" applyNumberFormat="1" applyFont="1" applyFill="1" applyBorder="1" applyAlignment="1">
      <alignment horizontal="center" vertical="center"/>
    </xf>
    <xf numFmtId="2" fontId="28" fillId="0" borderId="59" xfId="0" applyNumberFormat="1" applyFont="1" applyFill="1" applyBorder="1" applyAlignment="1">
      <alignment horizontal="center" vertical="center"/>
    </xf>
    <xf numFmtId="0" fontId="28" fillId="9" borderId="49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vertical="center"/>
    </xf>
    <xf numFmtId="4" fontId="28" fillId="0" borderId="58" xfId="0" applyNumberFormat="1" applyFont="1" applyFill="1" applyBorder="1" applyAlignment="1">
      <alignment horizontal="right" vertical="center"/>
    </xf>
    <xf numFmtId="2" fontId="28" fillId="0" borderId="59" xfId="0" applyNumberFormat="1" applyFont="1" applyFill="1" applyBorder="1" applyAlignment="1">
      <alignment horizontal="right" vertical="center"/>
    </xf>
    <xf numFmtId="0" fontId="28" fillId="0" borderId="91" xfId="0" applyFont="1" applyFill="1" applyBorder="1" applyAlignment="1">
      <alignment vertical="center"/>
    </xf>
    <xf numFmtId="0" fontId="28" fillId="0" borderId="29" xfId="0" applyFont="1" applyFill="1" applyBorder="1" applyAlignment="1">
      <alignment vertical="center"/>
    </xf>
    <xf numFmtId="0" fontId="28" fillId="4" borderId="8" xfId="0" applyFont="1" applyFill="1" applyBorder="1" applyAlignment="1">
      <alignment horizontal="center" vertical="center"/>
    </xf>
    <xf numFmtId="1" fontId="28" fillId="0" borderId="6" xfId="0" applyNumberFormat="1" applyFont="1" applyFill="1" applyBorder="1" applyAlignment="1">
      <alignment horizontal="center" vertical="center"/>
    </xf>
    <xf numFmtId="2" fontId="28" fillId="0" borderId="29" xfId="0" applyNumberFormat="1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vertical="center"/>
    </xf>
    <xf numFmtId="49" fontId="28" fillId="0" borderId="4" xfId="0" applyNumberFormat="1" applyFont="1" applyFill="1" applyBorder="1" applyAlignment="1">
      <alignment horizontal="center" vertical="center"/>
    </xf>
    <xf numFmtId="4" fontId="28" fillId="7" borderId="22" xfId="0" applyNumberFormat="1" applyFont="1" applyFill="1" applyBorder="1" applyAlignment="1">
      <alignment horizontal="right" vertical="center"/>
    </xf>
    <xf numFmtId="3" fontId="29" fillId="4" borderId="28" xfId="0" applyNumberFormat="1" applyFont="1" applyFill="1" applyBorder="1" applyAlignment="1">
      <alignment horizontal="center" vertical="center"/>
    </xf>
    <xf numFmtId="0" fontId="28" fillId="4" borderId="22" xfId="0" applyFont="1" applyFill="1" applyBorder="1" applyAlignment="1">
      <alignment vertical="center"/>
    </xf>
    <xf numFmtId="2" fontId="28" fillId="0" borderId="11" xfId="0" applyNumberFormat="1" applyFont="1" applyFill="1" applyBorder="1" applyAlignment="1">
      <alignment horizontal="right" vertical="center"/>
    </xf>
    <xf numFmtId="0" fontId="29" fillId="0" borderId="13" xfId="0" applyFont="1" applyFill="1" applyBorder="1" applyAlignment="1">
      <alignment horizontal="right" vertical="center" wrapText="1"/>
    </xf>
    <xf numFmtId="2" fontId="28" fillId="7" borderId="22" xfId="0" applyNumberFormat="1" applyFont="1" applyFill="1" applyBorder="1" applyAlignment="1">
      <alignment vertical="center"/>
    </xf>
    <xf numFmtId="2" fontId="28" fillId="7" borderId="66" xfId="0" applyNumberFormat="1" applyFont="1" applyFill="1" applyBorder="1" applyAlignment="1">
      <alignment vertical="center"/>
    </xf>
    <xf numFmtId="3" fontId="29" fillId="5" borderId="51" xfId="0" applyNumberFormat="1" applyFont="1" applyFill="1" applyBorder="1" applyAlignment="1">
      <alignment horizontal="center" vertical="center"/>
    </xf>
    <xf numFmtId="2" fontId="28" fillId="4" borderId="47" xfId="0" applyNumberFormat="1" applyFont="1" applyFill="1" applyBorder="1" applyAlignment="1">
      <alignment vertical="center"/>
    </xf>
    <xf numFmtId="2" fontId="28" fillId="4" borderId="50" xfId="0" applyNumberFormat="1" applyFont="1" applyFill="1" applyBorder="1" applyAlignment="1">
      <alignment horizontal="right" vertical="center"/>
    </xf>
    <xf numFmtId="2" fontId="28" fillId="4" borderId="52" xfId="0" applyNumberFormat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left" vertical="center"/>
    </xf>
    <xf numFmtId="2" fontId="28" fillId="5" borderId="35" xfId="0" applyNumberFormat="1" applyFont="1" applyFill="1" applyBorder="1" applyAlignment="1">
      <alignment vertical="center"/>
    </xf>
    <xf numFmtId="0" fontId="28" fillId="5" borderId="34" xfId="0" applyFont="1" applyFill="1" applyBorder="1" applyAlignment="1">
      <alignment horizontal="center" vertical="center"/>
    </xf>
    <xf numFmtId="2" fontId="28" fillId="5" borderId="33" xfId="0" applyNumberFormat="1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vertical="center" wrapText="1"/>
    </xf>
    <xf numFmtId="2" fontId="28" fillId="0" borderId="35" xfId="0" applyNumberFormat="1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right" vertical="center"/>
    </xf>
    <xf numFmtId="2" fontId="28" fillId="0" borderId="39" xfId="0" applyNumberFormat="1" applyFont="1" applyFill="1" applyBorder="1" applyAlignment="1">
      <alignment vertical="center"/>
    </xf>
    <xf numFmtId="2" fontId="28" fillId="0" borderId="104" xfId="0" applyNumberFormat="1" applyFont="1" applyFill="1" applyBorder="1" applyAlignment="1">
      <alignment horizontal="right" vertical="center"/>
    </xf>
    <xf numFmtId="2" fontId="28" fillId="6" borderId="39" xfId="0" applyNumberFormat="1" applyFont="1" applyFill="1" applyBorder="1" applyAlignment="1">
      <alignment horizontal="center" vertical="center"/>
    </xf>
    <xf numFmtId="0" fontId="28" fillId="6" borderId="34" xfId="0" applyFont="1" applyFill="1" applyBorder="1" applyAlignment="1">
      <alignment horizontal="center" vertical="center"/>
    </xf>
    <xf numFmtId="1" fontId="28" fillId="4" borderId="35" xfId="0" applyNumberFormat="1" applyFont="1" applyFill="1" applyBorder="1" applyAlignment="1">
      <alignment horizontal="center" vertical="center"/>
    </xf>
    <xf numFmtId="2" fontId="28" fillId="7" borderId="39" xfId="0" applyNumberFormat="1" applyFont="1" applyFill="1" applyBorder="1" applyAlignment="1">
      <alignment vertical="center"/>
    </xf>
    <xf numFmtId="2" fontId="28" fillId="4" borderId="39" xfId="0" applyNumberFormat="1" applyFont="1" applyFill="1" applyBorder="1" applyAlignment="1">
      <alignment vertical="center"/>
    </xf>
    <xf numFmtId="3" fontId="29" fillId="4" borderId="36" xfId="0" applyNumberFormat="1" applyFont="1" applyFill="1" applyBorder="1" applyAlignment="1">
      <alignment horizontal="center" vertical="center"/>
    </xf>
    <xf numFmtId="1" fontId="28" fillId="4" borderId="58" xfId="0" applyNumberFormat="1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right" vertical="center" wrapText="1"/>
    </xf>
    <xf numFmtId="2" fontId="28" fillId="6" borderId="39" xfId="0" applyNumberFormat="1" applyFont="1" applyFill="1" applyBorder="1" applyAlignment="1">
      <alignment vertical="center"/>
    </xf>
    <xf numFmtId="2" fontId="28" fillId="6" borderId="38" xfId="0" applyNumberFormat="1" applyFont="1" applyFill="1" applyBorder="1" applyAlignment="1">
      <alignment horizontal="center" vertical="center"/>
    </xf>
    <xf numFmtId="4" fontId="28" fillId="0" borderId="42" xfId="0" applyNumberFormat="1" applyFont="1" applyFill="1" applyBorder="1" applyAlignment="1">
      <alignment horizontal="center" vertical="center"/>
    </xf>
    <xf numFmtId="2" fontId="28" fillId="4" borderId="31" xfId="0" applyNumberFormat="1" applyFont="1" applyFill="1" applyBorder="1" applyAlignment="1">
      <alignment vertical="center"/>
    </xf>
    <xf numFmtId="2" fontId="28" fillId="4" borderId="41" xfId="0" applyNumberFormat="1" applyFont="1" applyFill="1" applyBorder="1" applyAlignment="1">
      <alignment horizontal="center" vertical="center"/>
    </xf>
    <xf numFmtId="3" fontId="29" fillId="5" borderId="43" xfId="0" applyNumberFormat="1" applyFont="1" applyFill="1" applyBorder="1" applyAlignment="1">
      <alignment horizontal="center" vertical="center"/>
    </xf>
    <xf numFmtId="2" fontId="28" fillId="4" borderId="32" xfId="0" applyNumberFormat="1" applyFont="1" applyFill="1" applyBorder="1" applyAlignment="1">
      <alignment vertical="center"/>
    </xf>
    <xf numFmtId="2" fontId="28" fillId="4" borderId="42" xfId="0" applyNumberFormat="1" applyFont="1" applyFill="1" applyBorder="1" applyAlignment="1">
      <alignment horizontal="right" vertical="center"/>
    </xf>
    <xf numFmtId="2" fontId="28" fillId="4" borderId="45" xfId="0" applyNumberFormat="1" applyFont="1" applyFill="1" applyBorder="1" applyAlignment="1">
      <alignment horizontal="center" vertical="center"/>
    </xf>
    <xf numFmtId="1" fontId="28" fillId="0" borderId="32" xfId="0" applyNumberFormat="1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left" vertical="center"/>
    </xf>
    <xf numFmtId="4" fontId="28" fillId="0" borderId="27" xfId="0" applyNumberFormat="1" applyFont="1" applyFill="1" applyBorder="1" applyAlignment="1">
      <alignment horizontal="center" vertical="center"/>
    </xf>
    <xf numFmtId="3" fontId="29" fillId="7" borderId="25" xfId="0" applyNumberFormat="1" applyFont="1" applyFill="1" applyBorder="1" applyAlignment="1">
      <alignment horizontal="center" vertical="center"/>
    </xf>
    <xf numFmtId="2" fontId="28" fillId="7" borderId="22" xfId="0" applyNumberFormat="1" applyFont="1" applyFill="1" applyBorder="1" applyAlignment="1">
      <alignment horizontal="center" vertical="center"/>
    </xf>
    <xf numFmtId="2" fontId="28" fillId="7" borderId="23" xfId="0" applyNumberFormat="1" applyFont="1" applyFill="1" applyBorder="1" applyAlignment="1">
      <alignment horizontal="center" vertical="center"/>
    </xf>
    <xf numFmtId="0" fontId="28" fillId="7" borderId="27" xfId="0" applyFont="1" applyFill="1" applyBorder="1" applyAlignment="1">
      <alignment horizontal="center" vertical="center"/>
    </xf>
    <xf numFmtId="1" fontId="28" fillId="0" borderId="23" xfId="0" applyNumberFormat="1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right" vertical="center" wrapText="1"/>
    </xf>
    <xf numFmtId="0" fontId="28" fillId="0" borderId="24" xfId="0" applyFont="1" applyFill="1" applyBorder="1" applyAlignment="1">
      <alignment vertical="center" wrapText="1"/>
    </xf>
    <xf numFmtId="0" fontId="28" fillId="0" borderId="24" xfId="0" applyFont="1" applyFill="1" applyBorder="1" applyAlignment="1">
      <alignment horizontal="left" vertical="center" wrapText="1"/>
    </xf>
    <xf numFmtId="0" fontId="28" fillId="0" borderId="23" xfId="0" applyFont="1" applyFill="1" applyBorder="1" applyAlignment="1">
      <alignment horizontal="left" vertical="center"/>
    </xf>
    <xf numFmtId="2" fontId="28" fillId="0" borderId="15" xfId="0" applyNumberFormat="1" applyFont="1" applyFill="1" applyBorder="1" applyAlignment="1">
      <alignment horizontal="center" vertical="center"/>
    </xf>
    <xf numFmtId="0" fontId="28" fillId="6" borderId="15" xfId="0" applyFont="1" applyFill="1" applyBorder="1" applyAlignment="1">
      <alignment vertical="center"/>
    </xf>
    <xf numFmtId="2" fontId="28" fillId="6" borderId="14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1" fontId="28" fillId="0" borderId="10" xfId="0" applyNumberFormat="1" applyFont="1" applyFill="1" applyBorder="1" applyAlignment="1">
      <alignment horizontal="center" vertical="center"/>
    </xf>
    <xf numFmtId="2" fontId="28" fillId="0" borderId="10" xfId="0" applyNumberFormat="1" applyFont="1" applyFill="1" applyBorder="1" applyAlignment="1">
      <alignment horizontal="right" vertical="center"/>
    </xf>
    <xf numFmtId="0" fontId="29" fillId="0" borderId="13" xfId="0" applyFont="1" applyFill="1" applyBorder="1" applyAlignment="1">
      <alignment horizontal="right" vertical="center"/>
    </xf>
    <xf numFmtId="0" fontId="29" fillId="0" borderId="12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left" vertical="center"/>
    </xf>
    <xf numFmtId="2" fontId="28" fillId="7" borderId="35" xfId="0" applyNumberFormat="1" applyFont="1" applyFill="1" applyBorder="1" applyAlignment="1">
      <alignment vertical="center"/>
    </xf>
    <xf numFmtId="2" fontId="28" fillId="7" borderId="34" xfId="0" applyNumberFormat="1" applyFont="1" applyFill="1" applyBorder="1" applyAlignment="1">
      <alignment horizontal="center" vertical="center"/>
    </xf>
    <xf numFmtId="1" fontId="28" fillId="7" borderId="31" xfId="0" applyNumberFormat="1" applyFont="1" applyFill="1" applyBorder="1" applyAlignment="1">
      <alignment horizontal="center" vertical="center"/>
    </xf>
    <xf numFmtId="1" fontId="28" fillId="4" borderId="31" xfId="0" applyNumberFormat="1" applyFont="1" applyFill="1" applyBorder="1" applyAlignment="1">
      <alignment horizontal="center" vertical="center"/>
    </xf>
    <xf numFmtId="4" fontId="28" fillId="4" borderId="35" xfId="0" applyNumberFormat="1" applyFont="1" applyFill="1" applyBorder="1" applyAlignment="1">
      <alignment horizontal="right" vertical="center"/>
    </xf>
    <xf numFmtId="2" fontId="28" fillId="6" borderId="35" xfId="0" applyNumberFormat="1" applyFont="1" applyFill="1" applyBorder="1" applyAlignment="1">
      <alignment vertical="center"/>
    </xf>
    <xf numFmtId="3" fontId="29" fillId="5" borderId="35" xfId="0" applyNumberFormat="1" applyFont="1" applyFill="1" applyBorder="1" applyAlignment="1">
      <alignment horizontal="center" vertical="center"/>
    </xf>
    <xf numFmtId="2" fontId="28" fillId="4" borderId="35" xfId="0" applyNumberFormat="1" applyFont="1" applyFill="1" applyBorder="1" applyAlignment="1">
      <alignment vertical="center"/>
    </xf>
    <xf numFmtId="3" fontId="29" fillId="5" borderId="36" xfId="0" applyNumberFormat="1" applyFont="1" applyFill="1" applyBorder="1" applyAlignment="1">
      <alignment horizontal="center" vertical="center"/>
    </xf>
    <xf numFmtId="1" fontId="28" fillId="4" borderId="39" xfId="0" applyNumberFormat="1" applyFont="1" applyFill="1" applyBorder="1" applyAlignment="1">
      <alignment horizontal="center" vertical="center"/>
    </xf>
    <xf numFmtId="2" fontId="28" fillId="4" borderId="34" xfId="0" applyNumberFormat="1" applyFont="1" applyFill="1" applyBorder="1" applyAlignment="1">
      <alignment horizontal="right" vertical="center"/>
    </xf>
    <xf numFmtId="2" fontId="28" fillId="4" borderId="38" xfId="0" applyNumberFormat="1" applyFont="1" applyFill="1" applyBorder="1" applyAlignment="1">
      <alignment horizontal="center" vertical="center"/>
    </xf>
    <xf numFmtId="2" fontId="28" fillId="4" borderId="33" xfId="0" applyNumberFormat="1" applyFont="1" applyFill="1" applyBorder="1" applyAlignment="1">
      <alignment horizontal="center" vertical="center"/>
    </xf>
    <xf numFmtId="0" fontId="29" fillId="4" borderId="37" xfId="0" applyFont="1" applyFill="1" applyBorder="1" applyAlignment="1">
      <alignment horizontal="right" vertical="center"/>
    </xf>
    <xf numFmtId="0" fontId="28" fillId="4" borderId="35" xfId="0" applyFont="1" applyFill="1" applyBorder="1" applyAlignment="1">
      <alignment horizontal="left" vertical="center"/>
    </xf>
    <xf numFmtId="49" fontId="28" fillId="4" borderId="30" xfId="0" applyNumberFormat="1" applyFont="1" applyFill="1" applyBorder="1" applyAlignment="1">
      <alignment horizontal="center" vertical="center"/>
    </xf>
    <xf numFmtId="4" fontId="28" fillId="4" borderId="23" xfId="0" applyNumberFormat="1" applyFont="1" applyFill="1" applyBorder="1" applyAlignment="1">
      <alignment horizontal="right" vertical="center"/>
    </xf>
    <xf numFmtId="3" fontId="29" fillId="5" borderId="23" xfId="0" applyNumberFormat="1" applyFont="1" applyFill="1" applyBorder="1" applyAlignment="1">
      <alignment horizontal="center" vertical="center"/>
    </xf>
    <xf numFmtId="2" fontId="28" fillId="4" borderId="23" xfId="0" applyNumberFormat="1" applyFont="1" applyFill="1" applyBorder="1" applyAlignment="1">
      <alignment vertical="center"/>
    </xf>
    <xf numFmtId="3" fontId="29" fillId="5" borderId="28" xfId="0" applyNumberFormat="1" applyFont="1" applyFill="1" applyBorder="1" applyAlignment="1">
      <alignment horizontal="center" vertical="center"/>
    </xf>
    <xf numFmtId="1" fontId="28" fillId="4" borderId="22" xfId="0" applyNumberFormat="1" applyFont="1" applyFill="1" applyBorder="1" applyAlignment="1">
      <alignment horizontal="center" vertical="center"/>
    </xf>
    <xf numFmtId="2" fontId="28" fillId="4" borderId="27" xfId="0" applyNumberFormat="1" applyFont="1" applyFill="1" applyBorder="1" applyAlignment="1">
      <alignment horizontal="right" vertical="center"/>
    </xf>
    <xf numFmtId="2" fontId="28" fillId="4" borderId="24" xfId="0" applyNumberFormat="1" applyFont="1" applyFill="1" applyBorder="1" applyAlignment="1">
      <alignment horizontal="center" vertical="center"/>
    </xf>
    <xf numFmtId="2" fontId="28" fillId="4" borderId="26" xfId="0" applyNumberFormat="1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right" vertical="center"/>
    </xf>
    <xf numFmtId="0" fontId="29" fillId="4" borderId="24" xfId="0" applyFont="1" applyFill="1" applyBorder="1" applyAlignment="1">
      <alignment horizontal="left" vertical="center"/>
    </xf>
    <xf numFmtId="0" fontId="28" fillId="4" borderId="24" xfId="0" applyFont="1" applyFill="1" applyBorder="1" applyAlignment="1">
      <alignment horizontal="left" vertical="center"/>
    </xf>
    <xf numFmtId="0" fontId="28" fillId="4" borderId="23" xfId="0" applyFont="1" applyFill="1" applyBorder="1" applyAlignment="1">
      <alignment horizontal="left" vertical="center"/>
    </xf>
    <xf numFmtId="49" fontId="28" fillId="4" borderId="21" xfId="0" applyNumberFormat="1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vertical="center"/>
    </xf>
    <xf numFmtId="4" fontId="28" fillId="0" borderId="11" xfId="0" applyNumberFormat="1" applyFont="1" applyFill="1" applyBorder="1" applyAlignment="1">
      <alignment horizontal="right" vertical="center"/>
    </xf>
    <xf numFmtId="3" fontId="29" fillId="0" borderId="16" xfId="0" applyNumberFormat="1" applyFont="1" applyFill="1" applyBorder="1" applyAlignment="1">
      <alignment horizontal="center" vertical="center"/>
    </xf>
    <xf numFmtId="3" fontId="29" fillId="0" borderId="11" xfId="0" applyNumberFormat="1" applyFont="1" applyFill="1" applyBorder="1" applyAlignment="1">
      <alignment horizontal="center" vertical="center"/>
    </xf>
    <xf numFmtId="2" fontId="28" fillId="0" borderId="11" xfId="0" applyNumberFormat="1" applyFont="1" applyFill="1" applyBorder="1" applyAlignment="1">
      <alignment vertical="center"/>
    </xf>
    <xf numFmtId="0" fontId="28" fillId="4" borderId="13" xfId="0" applyFont="1" applyFill="1" applyBorder="1" applyAlignment="1">
      <alignment horizontal="center" vertical="center"/>
    </xf>
    <xf numFmtId="3" fontId="148" fillId="0" borderId="16" xfId="0" applyNumberFormat="1" applyFont="1" applyFill="1" applyBorder="1" applyAlignment="1">
      <alignment horizontal="center" vertical="center"/>
    </xf>
    <xf numFmtId="1" fontId="130" fillId="0" borderId="11" xfId="0" applyNumberFormat="1" applyFont="1" applyFill="1" applyBorder="1" applyAlignment="1">
      <alignment horizontal="center" vertical="center"/>
    </xf>
    <xf numFmtId="2" fontId="28" fillId="0" borderId="12" xfId="0" applyNumberFormat="1" applyFont="1" applyFill="1" applyBorder="1" applyAlignment="1">
      <alignment horizontal="center" vertical="center"/>
    </xf>
    <xf numFmtId="2" fontId="28" fillId="0" borderId="14" xfId="0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vertical="center"/>
    </xf>
    <xf numFmtId="49" fontId="28" fillId="0" borderId="9" xfId="0" applyNumberFormat="1" applyFont="1" applyFill="1" applyBorder="1" applyAlignment="1">
      <alignment horizontal="center" vertical="center"/>
    </xf>
    <xf numFmtId="0" fontId="28" fillId="4" borderId="42" xfId="0" applyFont="1" applyFill="1" applyBorder="1" applyAlignment="1">
      <alignment vertical="center"/>
    </xf>
    <xf numFmtId="3" fontId="29" fillId="0" borderId="32" xfId="0" applyNumberFormat="1" applyFont="1" applyFill="1" applyBorder="1" applyAlignment="1">
      <alignment horizontal="center" vertical="center"/>
    </xf>
    <xf numFmtId="2" fontId="28" fillId="0" borderId="32" xfId="0" applyNumberFormat="1" applyFont="1" applyFill="1" applyBorder="1" applyAlignment="1">
      <alignment vertical="center"/>
    </xf>
    <xf numFmtId="0" fontId="28" fillId="4" borderId="44" xfId="0" applyFont="1" applyFill="1" applyBorder="1" applyAlignment="1">
      <alignment horizontal="center" vertical="center"/>
    </xf>
    <xf numFmtId="3" fontId="148" fillId="0" borderId="43" xfId="0" applyNumberFormat="1" applyFont="1" applyFill="1" applyBorder="1" applyAlignment="1">
      <alignment horizontal="center" vertical="center"/>
    </xf>
    <xf numFmtId="1" fontId="130" fillId="0" borderId="32" xfId="0" applyNumberFormat="1" applyFont="1" applyFill="1" applyBorder="1" applyAlignment="1">
      <alignment horizontal="center" vertical="center"/>
    </xf>
    <xf numFmtId="2" fontId="147" fillId="0" borderId="41" xfId="0" applyNumberFormat="1" applyFont="1" applyFill="1" applyBorder="1" applyAlignment="1">
      <alignment horizontal="right" vertical="center"/>
    </xf>
    <xf numFmtId="2" fontId="28" fillId="0" borderId="45" xfId="0" applyNumberFormat="1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vertical="center"/>
    </xf>
    <xf numFmtId="49" fontId="28" fillId="0" borderId="40" xfId="0" applyNumberFormat="1" applyFont="1" applyFill="1" applyBorder="1" applyAlignment="1">
      <alignment horizontal="center" vertical="center"/>
    </xf>
    <xf numFmtId="2" fontId="28" fillId="0" borderId="35" xfId="0" applyNumberFormat="1" applyFont="1" applyFill="1" applyBorder="1" applyAlignment="1">
      <alignment vertical="center"/>
    </xf>
    <xf numFmtId="1" fontId="130" fillId="0" borderId="39" xfId="0" applyNumberFormat="1" applyFont="1" applyFill="1" applyBorder="1" applyAlignment="1">
      <alignment horizontal="center" vertical="center"/>
    </xf>
    <xf numFmtId="2" fontId="147" fillId="0" borderId="34" xfId="0" applyNumberFormat="1" applyFont="1" applyFill="1" applyBorder="1" applyAlignment="1">
      <alignment horizontal="right" vertical="center"/>
    </xf>
    <xf numFmtId="0" fontId="28" fillId="12" borderId="27" xfId="0" applyFont="1" applyFill="1" applyBorder="1" applyAlignment="1">
      <alignment vertical="center"/>
    </xf>
    <xf numFmtId="2" fontId="28" fillId="0" borderId="23" xfId="0" applyNumberFormat="1" applyFont="1" applyFill="1" applyBorder="1" applyAlignment="1">
      <alignment vertical="center"/>
    </xf>
    <xf numFmtId="0" fontId="28" fillId="12" borderId="25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right" vertical="center"/>
    </xf>
    <xf numFmtId="0" fontId="28" fillId="0" borderId="24" xfId="0" applyFont="1" applyFill="1" applyBorder="1" applyAlignment="1">
      <alignment vertical="center"/>
    </xf>
    <xf numFmtId="3" fontId="29" fillId="7" borderId="3" xfId="0" applyNumberFormat="1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/>
    </xf>
    <xf numFmtId="2" fontId="28" fillId="7" borderId="17" xfId="0" applyNumberFormat="1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/>
    </xf>
    <xf numFmtId="3" fontId="29" fillId="7" borderId="94" xfId="0" applyNumberFormat="1" applyFont="1" applyFill="1" applyBorder="1" applyAlignment="1">
      <alignment horizontal="center" vertical="center"/>
    </xf>
    <xf numFmtId="1" fontId="28" fillId="7" borderId="93" xfId="0" applyNumberFormat="1" applyFont="1" applyFill="1" applyBorder="1" applyAlignment="1">
      <alignment horizontal="center" vertical="center"/>
    </xf>
    <xf numFmtId="2" fontId="28" fillId="7" borderId="18" xfId="0" applyNumberFormat="1" applyFont="1" applyFill="1" applyBorder="1" applyAlignment="1">
      <alignment horizontal="right" vertical="center"/>
    </xf>
    <xf numFmtId="2" fontId="28" fillId="7" borderId="2" xfId="0" applyNumberFormat="1" applyFont="1" applyFill="1" applyBorder="1" applyAlignment="1">
      <alignment horizontal="center" vertical="center"/>
    </xf>
    <xf numFmtId="2" fontId="28" fillId="7" borderId="1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horizontal="left" vertical="center"/>
    </xf>
    <xf numFmtId="0" fontId="28" fillId="4" borderId="50" xfId="0" applyFont="1" applyFill="1" applyBorder="1" applyAlignment="1">
      <alignment vertical="center"/>
    </xf>
    <xf numFmtId="3" fontId="29" fillId="7" borderId="51" xfId="0" applyNumberFormat="1" applyFont="1" applyFill="1" applyBorder="1" applyAlignment="1">
      <alignment horizontal="center" vertical="center"/>
    </xf>
    <xf numFmtId="2" fontId="28" fillId="7" borderId="47" xfId="0" applyNumberFormat="1" applyFont="1" applyFill="1" applyBorder="1" applyAlignment="1">
      <alignment vertical="center"/>
    </xf>
    <xf numFmtId="2" fontId="28" fillId="7" borderId="52" xfId="0" applyNumberFormat="1" applyFont="1" applyFill="1" applyBorder="1" applyAlignment="1">
      <alignment horizontal="center" vertical="center"/>
    </xf>
    <xf numFmtId="0" fontId="28" fillId="4" borderId="49" xfId="0" applyFont="1" applyFill="1" applyBorder="1" applyAlignment="1">
      <alignment horizontal="center" vertical="center"/>
    </xf>
    <xf numFmtId="3" fontId="148" fillId="0" borderId="51" xfId="0" applyNumberFormat="1" applyFont="1" applyFill="1" applyBorder="1" applyAlignment="1">
      <alignment horizontal="center" vertical="center"/>
    </xf>
    <xf numFmtId="1" fontId="130" fillId="0" borderId="66" xfId="0" applyNumberFormat="1" applyFont="1" applyFill="1" applyBorder="1" applyAlignment="1">
      <alignment horizontal="center" vertical="center"/>
    </xf>
    <xf numFmtId="2" fontId="28" fillId="0" borderId="66" xfId="0" applyNumberFormat="1" applyFont="1" applyFill="1" applyBorder="1" applyAlignment="1">
      <alignment horizontal="right" vertical="center"/>
    </xf>
    <xf numFmtId="0" fontId="28" fillId="0" borderId="10" xfId="0" applyFont="1" applyFill="1" applyBorder="1" applyAlignment="1">
      <alignment vertical="center"/>
    </xf>
    <xf numFmtId="49" fontId="28" fillId="0" borderId="14" xfId="0" applyNumberFormat="1" applyFont="1" applyFill="1" applyBorder="1" applyAlignment="1">
      <alignment horizontal="center" vertical="center"/>
    </xf>
    <xf numFmtId="0" fontId="28" fillId="4" borderId="34" xfId="0" applyFont="1" applyFill="1" applyBorder="1" applyAlignment="1">
      <alignment vertical="center"/>
    </xf>
    <xf numFmtId="2" fontId="28" fillId="7" borderId="38" xfId="0" applyNumberFormat="1" applyFont="1" applyFill="1" applyBorder="1" applyAlignment="1">
      <alignment horizontal="center" vertical="center"/>
    </xf>
    <xf numFmtId="3" fontId="29" fillId="7" borderId="36" xfId="0" applyNumberFormat="1" applyFont="1" applyFill="1" applyBorder="1" applyAlignment="1">
      <alignment horizontal="center" vertical="center"/>
    </xf>
    <xf numFmtId="2" fontId="28" fillId="7" borderId="35" xfId="0" applyNumberFormat="1" applyFont="1" applyFill="1" applyBorder="1" applyAlignment="1">
      <alignment horizontal="center" vertical="center"/>
    </xf>
    <xf numFmtId="0" fontId="28" fillId="7" borderId="34" xfId="0" applyFont="1" applyFill="1" applyBorder="1" applyAlignment="1">
      <alignment horizontal="center" vertical="center"/>
    </xf>
    <xf numFmtId="0" fontId="28" fillId="4" borderId="37" xfId="0" applyFont="1" applyFill="1" applyBorder="1" applyAlignment="1">
      <alignment horizontal="center" vertical="center"/>
    </xf>
    <xf numFmtId="3" fontId="148" fillId="0" borderId="36" xfId="0" applyNumberFormat="1" applyFont="1" applyFill="1" applyBorder="1" applyAlignment="1">
      <alignment horizontal="center" vertical="center"/>
    </xf>
    <xf numFmtId="1" fontId="130" fillId="0" borderId="35" xfId="0" applyNumberFormat="1" applyFont="1" applyFill="1" applyBorder="1" applyAlignment="1">
      <alignment horizontal="center" vertical="center"/>
    </xf>
    <xf numFmtId="2" fontId="147" fillId="0" borderId="38" xfId="0" applyNumberFormat="1" applyFont="1" applyFill="1" applyBorder="1" applyAlignment="1">
      <alignment horizontal="right" vertical="center"/>
    </xf>
    <xf numFmtId="2" fontId="28" fillId="7" borderId="24" xfId="0" applyNumberFormat="1" applyFont="1" applyFill="1" applyBorder="1" applyAlignment="1">
      <alignment horizontal="center" vertical="center"/>
    </xf>
    <xf numFmtId="3" fontId="29" fillId="7" borderId="28" xfId="0" applyNumberFormat="1" applyFont="1" applyFill="1" applyBorder="1" applyAlignment="1">
      <alignment horizontal="center" vertical="center"/>
    </xf>
    <xf numFmtId="2" fontId="28" fillId="7" borderId="23" xfId="0" applyNumberFormat="1" applyFont="1" applyFill="1" applyBorder="1" applyAlignment="1">
      <alignment vertical="center"/>
    </xf>
    <xf numFmtId="2" fontId="28" fillId="7" borderId="26" xfId="0" applyNumberFormat="1" applyFont="1" applyFill="1" applyBorder="1" applyAlignment="1">
      <alignment horizontal="center" vertical="center"/>
    </xf>
    <xf numFmtId="0" fontId="28" fillId="4" borderId="25" xfId="0" applyFont="1" applyFill="1" applyBorder="1" applyAlignment="1">
      <alignment horizontal="center" vertical="center"/>
    </xf>
    <xf numFmtId="3" fontId="148" fillId="0" borderId="28" xfId="0" applyNumberFormat="1" applyFont="1" applyFill="1" applyBorder="1" applyAlignment="1">
      <alignment horizontal="center" vertical="center"/>
    </xf>
    <xf numFmtId="1" fontId="130" fillId="0" borderId="23" xfId="0" applyNumberFormat="1" applyFont="1" applyFill="1" applyBorder="1" applyAlignment="1">
      <alignment horizontal="center" vertical="center"/>
    </xf>
    <xf numFmtId="2" fontId="147" fillId="0" borderId="24" xfId="0" applyNumberFormat="1" applyFont="1" applyFill="1" applyBorder="1" applyAlignment="1">
      <alignment horizontal="right" vertical="center"/>
    </xf>
    <xf numFmtId="2" fontId="28" fillId="0" borderId="22" xfId="0" applyNumberFormat="1" applyFont="1" applyFill="1" applyBorder="1" applyAlignment="1">
      <alignment horizontal="right" vertical="center"/>
    </xf>
    <xf numFmtId="2" fontId="28" fillId="0" borderId="26" xfId="0" applyNumberFormat="1" applyFont="1" applyFill="1" applyBorder="1" applyAlignment="1">
      <alignment horizontal="center" vertical="center"/>
    </xf>
    <xf numFmtId="49" fontId="28" fillId="0" borderId="21" xfId="0" applyNumberFormat="1" applyFont="1" applyFill="1" applyBorder="1" applyAlignment="1">
      <alignment horizontal="center" vertical="center"/>
    </xf>
    <xf numFmtId="0" fontId="28" fillId="82" borderId="19" xfId="0" applyFont="1" applyFill="1" applyBorder="1" applyAlignment="1">
      <alignment horizontal="right" vertical="center"/>
    </xf>
    <xf numFmtId="1" fontId="28" fillId="82" borderId="0" xfId="0" applyNumberFormat="1" applyFont="1" applyFill="1" applyBorder="1" applyAlignment="1">
      <alignment horizontal="center" vertical="center"/>
    </xf>
    <xf numFmtId="0" fontId="29" fillId="82" borderId="20" xfId="0" applyFont="1" applyFill="1" applyBorder="1" applyAlignment="1">
      <alignment horizontal="right" vertical="center"/>
    </xf>
    <xf numFmtId="0" fontId="29" fillId="82" borderId="0" xfId="0" applyFont="1" applyFill="1" applyBorder="1" applyAlignment="1">
      <alignment horizontal="left" vertical="center"/>
    </xf>
    <xf numFmtId="0" fontId="28" fillId="82" borderId="0" xfId="0" applyFont="1" applyFill="1" applyBorder="1" applyAlignment="1">
      <alignment horizontal="left" vertical="center"/>
    </xf>
    <xf numFmtId="0" fontId="101" fillId="82" borderId="0" xfId="0" applyFont="1" applyFill="1" applyBorder="1" applyAlignment="1">
      <alignment vertical="center"/>
    </xf>
    <xf numFmtId="49" fontId="28" fillId="82" borderId="19" xfId="0" applyNumberFormat="1" applyFont="1" applyFill="1" applyBorder="1" applyAlignment="1">
      <alignment horizontal="center" vertical="center"/>
    </xf>
    <xf numFmtId="0" fontId="122" fillId="4" borderId="13" xfId="0" applyFont="1" applyFill="1" applyBorder="1" applyAlignment="1">
      <alignment horizontal="center" vertical="center" wrapText="1"/>
    </xf>
    <xf numFmtId="3" fontId="126" fillId="4" borderId="16" xfId="0" applyNumberFormat="1" applyFont="1" applyFill="1" applyBorder="1" applyAlignment="1">
      <alignment horizontal="center" vertical="center" wrapText="1" shrinkToFit="1"/>
    </xf>
    <xf numFmtId="1" fontId="122" fillId="4" borderId="10" xfId="0" applyNumberFormat="1" applyFont="1" applyFill="1" applyBorder="1" applyAlignment="1">
      <alignment horizontal="center" vertical="center" textRotation="90" wrapText="1"/>
    </xf>
    <xf numFmtId="0" fontId="145" fillId="4" borderId="0" xfId="0" applyFont="1" applyFill="1" applyBorder="1" applyAlignment="1">
      <alignment vertical="center"/>
    </xf>
    <xf numFmtId="0" fontId="94" fillId="4" borderId="0" xfId="0" applyFont="1" applyFill="1" applyBorder="1" applyAlignment="1">
      <alignment vertical="center"/>
    </xf>
    <xf numFmtId="4" fontId="122" fillId="84" borderId="2" xfId="0" applyNumberFormat="1" applyFont="1" applyFill="1" applyBorder="1" applyAlignment="1">
      <alignment horizontal="right" vertical="center"/>
    </xf>
    <xf numFmtId="0" fontId="122" fillId="84" borderId="1" xfId="0" applyFont="1" applyFill="1" applyBorder="1" applyAlignment="1">
      <alignment horizontal="right" vertical="center"/>
    </xf>
    <xf numFmtId="0" fontId="122" fillId="84" borderId="2" xfId="0" applyFont="1" applyFill="1" applyBorder="1" applyAlignment="1">
      <alignment horizontal="center" vertical="center"/>
    </xf>
    <xf numFmtId="3" fontId="125" fillId="84" borderId="2" xfId="0" applyNumberFormat="1" applyFont="1" applyFill="1" applyBorder="1" applyAlignment="1">
      <alignment horizontal="center" vertical="center"/>
    </xf>
    <xf numFmtId="0" fontId="122" fillId="84" borderId="2" xfId="0" applyFont="1" applyFill="1" applyBorder="1" applyAlignment="1">
      <alignment vertical="center"/>
    </xf>
    <xf numFmtId="2" fontId="122" fillId="84" borderId="2" xfId="0" applyNumberFormat="1" applyFont="1" applyFill="1" applyBorder="1" applyAlignment="1">
      <alignment horizontal="center" vertical="center"/>
    </xf>
    <xf numFmtId="0" fontId="123" fillId="84" borderId="2" xfId="0" applyFont="1" applyFill="1" applyBorder="1" applyAlignment="1">
      <alignment vertical="center"/>
    </xf>
    <xf numFmtId="3" fontId="119" fillId="84" borderId="2" xfId="0" applyNumberFormat="1" applyFont="1" applyFill="1" applyBorder="1" applyAlignment="1">
      <alignment horizontal="center" vertical="center"/>
    </xf>
    <xf numFmtId="2" fontId="119" fillId="84" borderId="2" xfId="0" applyNumberFormat="1" applyFont="1" applyFill="1" applyBorder="1" applyAlignment="1">
      <alignment horizontal="center" vertical="center"/>
    </xf>
    <xf numFmtId="0" fontId="119" fillId="84" borderId="3" xfId="0" applyFont="1" applyFill="1" applyBorder="1" applyAlignment="1">
      <alignment horizontal="right" vertical="center"/>
    </xf>
    <xf numFmtId="0" fontId="119" fillId="84" borderId="1" xfId="0" applyFont="1" applyFill="1" applyBorder="1" applyAlignment="1">
      <alignment horizontal="center" vertical="center"/>
    </xf>
    <xf numFmtId="171" fontId="29" fillId="4" borderId="99" xfId="0" applyNumberFormat="1" applyFont="1" applyFill="1" applyBorder="1" applyAlignment="1">
      <alignment horizontal="center" vertical="center"/>
    </xf>
    <xf numFmtId="171" fontId="29" fillId="4" borderId="3" xfId="0" applyNumberFormat="1" applyFont="1" applyFill="1" applyBorder="1" applyAlignment="1">
      <alignment horizontal="center" vertical="center"/>
    </xf>
    <xf numFmtId="171" fontId="29" fillId="4" borderId="56" xfId="0" applyNumberFormat="1" applyFont="1" applyFill="1" applyBorder="1" applyAlignment="1">
      <alignment horizontal="center" vertical="center"/>
    </xf>
    <xf numFmtId="171" fontId="29" fillId="6" borderId="51" xfId="0" applyNumberFormat="1" applyFont="1" applyFill="1" applyBorder="1" applyAlignment="1">
      <alignment horizontal="center" vertical="center"/>
    </xf>
    <xf numFmtId="171" fontId="29" fillId="7" borderId="43" xfId="0" applyNumberFormat="1" applyFont="1" applyFill="1" applyBorder="1" applyAlignment="1">
      <alignment horizontal="center" vertical="center"/>
    </xf>
    <xf numFmtId="171" fontId="29" fillId="7" borderId="16" xfId="0" applyNumberFormat="1" applyFont="1" applyFill="1" applyBorder="1" applyAlignment="1">
      <alignment horizontal="center" vertical="center"/>
    </xf>
    <xf numFmtId="171" fontId="29" fillId="4" borderId="65" xfId="0" applyNumberFormat="1" applyFont="1" applyFill="1" applyBorder="1" applyAlignment="1">
      <alignment horizontal="center" vertical="center"/>
    </xf>
    <xf numFmtId="171" fontId="29" fillId="5" borderId="36" xfId="0" applyNumberFormat="1" applyFont="1" applyFill="1" applyBorder="1" applyAlignment="1">
      <alignment horizontal="center" vertical="center" wrapText="1"/>
    </xf>
    <xf numFmtId="171" fontId="29" fillId="5" borderId="43" xfId="0" applyNumberFormat="1" applyFont="1" applyFill="1" applyBorder="1" applyAlignment="1">
      <alignment horizontal="center" vertical="center"/>
    </xf>
    <xf numFmtId="171" fontId="29" fillId="7" borderId="94" xfId="0" applyNumberFormat="1" applyFont="1" applyFill="1" applyBorder="1" applyAlignment="1">
      <alignment horizontal="center" vertical="center"/>
    </xf>
    <xf numFmtId="171" fontId="29" fillId="0" borderId="63" xfId="0" applyNumberFormat="1" applyFont="1" applyFill="1" applyBorder="1" applyAlignment="1">
      <alignment horizontal="center" vertical="center"/>
    </xf>
    <xf numFmtId="171" fontId="29" fillId="7" borderId="25" xfId="0" applyNumberFormat="1" applyFont="1" applyFill="1" applyBorder="1" applyAlignment="1">
      <alignment horizontal="center" vertical="center"/>
    </xf>
    <xf numFmtId="171" fontId="29" fillId="0" borderId="16" xfId="0" applyNumberFormat="1" applyFont="1" applyFill="1" applyBorder="1" applyAlignment="1">
      <alignment horizontal="center" vertical="center"/>
    </xf>
    <xf numFmtId="171" fontId="29" fillId="4" borderId="16" xfId="0" applyNumberFormat="1" applyFont="1" applyFill="1" applyBorder="1" applyAlignment="1">
      <alignment horizontal="center" vertical="center"/>
    </xf>
    <xf numFmtId="171" fontId="29" fillId="4" borderId="43" xfId="0" applyNumberFormat="1" applyFont="1" applyFill="1" applyBorder="1" applyAlignment="1">
      <alignment horizontal="center" vertical="center"/>
    </xf>
    <xf numFmtId="171" fontId="29" fillId="0" borderId="94" xfId="0" applyNumberFormat="1" applyFont="1" applyFill="1" applyBorder="1" applyAlignment="1">
      <alignment horizontal="center" vertical="center"/>
    </xf>
    <xf numFmtId="171" fontId="29" fillId="4" borderId="36" xfId="0" applyNumberFormat="1" applyFont="1" applyFill="1" applyBorder="1" applyAlignment="1">
      <alignment horizontal="center" vertical="center"/>
    </xf>
    <xf numFmtId="171" fontId="125" fillId="84" borderId="3" xfId="0" applyNumberFormat="1" applyFont="1" applyFill="1" applyBorder="1" applyAlignment="1">
      <alignment horizontal="center" vertical="center"/>
    </xf>
    <xf numFmtId="171" fontId="145" fillId="4" borderId="0" xfId="0" applyNumberFormat="1" applyFont="1" applyFill="1" applyAlignment="1">
      <alignment horizontal="center"/>
    </xf>
    <xf numFmtId="171" fontId="29" fillId="82" borderId="3" xfId="0" applyNumberFormat="1" applyFont="1" applyFill="1" applyBorder="1" applyAlignment="1" applyProtection="1">
      <alignment horizontal="center" vertical="center"/>
      <protection locked="0"/>
    </xf>
    <xf numFmtId="171" fontId="29" fillId="4" borderId="63" xfId="0" applyNumberFormat="1" applyFont="1" applyFill="1" applyBorder="1" applyAlignment="1">
      <alignment horizontal="center" vertical="center"/>
    </xf>
    <xf numFmtId="171" fontId="29" fillId="7" borderId="63" xfId="0" applyNumberFormat="1" applyFont="1" applyFill="1" applyBorder="1" applyAlignment="1">
      <alignment horizontal="center" vertical="center"/>
    </xf>
    <xf numFmtId="0" fontId="0" fillId="0" borderId="0" xfId="0"/>
    <xf numFmtId="0" fontId="28" fillId="0" borderId="38" xfId="0" applyFont="1" applyFill="1" applyBorder="1" applyAlignment="1">
      <alignment horizontal="left" vertical="center"/>
    </xf>
    <xf numFmtId="0" fontId="28" fillId="0" borderId="67" xfId="0" applyFont="1" applyFill="1" applyBorder="1" applyAlignment="1">
      <alignment vertical="center"/>
    </xf>
    <xf numFmtId="49" fontId="28" fillId="0" borderId="52" xfId="0" applyNumberFormat="1" applyFont="1" applyFill="1" applyBorder="1" applyAlignment="1">
      <alignment horizontal="center" vertical="center"/>
    </xf>
    <xf numFmtId="0" fontId="28" fillId="0" borderId="66" xfId="0" applyFont="1" applyFill="1" applyBorder="1" applyAlignment="1">
      <alignment vertical="center"/>
    </xf>
    <xf numFmtId="0" fontId="28" fillId="0" borderId="48" xfId="0" applyFont="1" applyFill="1" applyBorder="1" applyAlignment="1">
      <alignment horizontal="left" vertical="center"/>
    </xf>
    <xf numFmtId="0" fontId="29" fillId="0" borderId="48" xfId="0" applyFont="1" applyFill="1" applyBorder="1" applyAlignment="1">
      <alignment horizontal="left" vertical="center"/>
    </xf>
    <xf numFmtId="0" fontId="29" fillId="0" borderId="49" xfId="0" applyFont="1" applyFill="1" applyBorder="1" applyAlignment="1">
      <alignment horizontal="right" vertical="center"/>
    </xf>
    <xf numFmtId="2" fontId="28" fillId="0" borderId="52" xfId="0" applyNumberFormat="1" applyFont="1" applyFill="1" applyBorder="1" applyAlignment="1">
      <alignment horizontal="center" vertical="center"/>
    </xf>
    <xf numFmtId="2" fontId="28" fillId="0" borderId="50" xfId="0" applyNumberFormat="1" applyFont="1" applyFill="1" applyBorder="1" applyAlignment="1">
      <alignment horizontal="center" vertical="center"/>
    </xf>
    <xf numFmtId="2" fontId="28" fillId="0" borderId="47" xfId="0" applyNumberFormat="1" applyFont="1" applyFill="1" applyBorder="1" applyAlignment="1">
      <alignment horizontal="right" vertical="center"/>
    </xf>
    <xf numFmtId="2" fontId="28" fillId="0" borderId="48" xfId="0" applyNumberFormat="1" applyFont="1" applyFill="1" applyBorder="1" applyAlignment="1">
      <alignment horizontal="right" vertical="center"/>
    </xf>
    <xf numFmtId="1" fontId="28" fillId="0" borderId="66" xfId="0" applyNumberFormat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2" fontId="28" fillId="0" borderId="52" xfId="0" applyNumberFormat="1" applyFont="1" applyFill="1" applyBorder="1" applyAlignment="1">
      <alignment horizontal="right" vertical="center"/>
    </xf>
    <xf numFmtId="4" fontId="28" fillId="0" borderId="47" xfId="0" applyNumberFormat="1" applyFont="1" applyFill="1" applyBorder="1" applyAlignment="1">
      <alignment horizontal="right" vertical="center"/>
    </xf>
    <xf numFmtId="0" fontId="28" fillId="0" borderId="5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105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28" fillId="0" borderId="93" xfId="0" applyFont="1" applyFill="1" applyBorder="1" applyAlignment="1">
      <alignment vertical="center"/>
    </xf>
    <xf numFmtId="4" fontId="29" fillId="0" borderId="99" xfId="0" applyNumberFormat="1" applyFont="1" applyFill="1" applyBorder="1" applyAlignment="1">
      <alignment horizontal="center" vertical="center"/>
    </xf>
    <xf numFmtId="4" fontId="21" fillId="0" borderId="99" xfId="0" applyNumberFormat="1" applyFont="1" applyFill="1" applyBorder="1" applyAlignment="1">
      <alignment horizontal="center" vertical="center"/>
    </xf>
    <xf numFmtId="3" fontId="29" fillId="0" borderId="51" xfId="0" applyNumberFormat="1" applyFont="1" applyFill="1" applyBorder="1" applyAlignment="1">
      <alignment horizontal="center" vertical="center"/>
    </xf>
    <xf numFmtId="0" fontId="136" fillId="0" borderId="39" xfId="51629" applyFont="1" applyFill="1" applyBorder="1" applyAlignment="1">
      <alignment vertical="center"/>
    </xf>
    <xf numFmtId="1" fontId="138" fillId="7" borderId="39" xfId="51629" applyNumberFormat="1" applyFont="1" applyFill="1" applyBorder="1" applyAlignment="1">
      <alignment horizontal="center" vertical="center"/>
    </xf>
    <xf numFmtId="0" fontId="136" fillId="0" borderId="0" xfId="51629" applyFont="1" applyAlignment="1">
      <alignment vertical="center"/>
    </xf>
    <xf numFmtId="0" fontId="137" fillId="0" borderId="0" xfId="51629" applyFont="1" applyAlignment="1">
      <alignment vertical="center"/>
    </xf>
    <xf numFmtId="0" fontId="136" fillId="0" borderId="0" xfId="51629" applyFont="1" applyBorder="1" applyAlignment="1">
      <alignment vertical="center"/>
    </xf>
    <xf numFmtId="0" fontId="138" fillId="0" borderId="1" xfId="51629" applyFont="1" applyBorder="1" applyAlignment="1">
      <alignment horizontal="center" vertical="center"/>
    </xf>
    <xf numFmtId="0" fontId="138" fillId="0" borderId="99" xfId="51629" applyFont="1" applyBorder="1" applyAlignment="1">
      <alignment horizontal="center" vertical="center"/>
    </xf>
    <xf numFmtId="0" fontId="138" fillId="0" borderId="3" xfId="51629" applyFont="1" applyBorder="1" applyAlignment="1">
      <alignment horizontal="center" vertical="center"/>
    </xf>
    <xf numFmtId="0" fontId="139" fillId="0" borderId="97" xfId="51629" applyFont="1" applyBorder="1" applyAlignment="1">
      <alignment vertical="center"/>
    </xf>
    <xf numFmtId="1" fontId="138" fillId="0" borderId="26" xfId="51629" applyNumberFormat="1" applyFont="1" applyBorder="1" applyAlignment="1">
      <alignment horizontal="center" vertical="center"/>
    </xf>
    <xf numFmtId="1" fontId="138" fillId="0" borderId="97" xfId="51629" applyNumberFormat="1" applyFont="1" applyBorder="1" applyAlignment="1">
      <alignment horizontal="center" vertical="center"/>
    </xf>
    <xf numFmtId="1" fontId="138" fillId="0" borderId="25" xfId="51629" applyNumberFormat="1" applyFont="1" applyBorder="1" applyAlignment="1">
      <alignment horizontal="center" vertical="center"/>
    </xf>
    <xf numFmtId="0" fontId="136" fillId="0" borderId="103" xfId="51629" applyFont="1" applyBorder="1" applyAlignment="1">
      <alignment vertical="center"/>
    </xf>
    <xf numFmtId="1" fontId="138" fillId="0" borderId="52" xfId="51629" applyNumberFormat="1" applyFont="1" applyBorder="1" applyAlignment="1">
      <alignment horizontal="center" vertical="center"/>
    </xf>
    <xf numFmtId="1" fontId="138" fillId="0" borderId="103" xfId="51629" applyNumberFormat="1" applyFont="1" applyBorder="1" applyAlignment="1">
      <alignment horizontal="center" vertical="center"/>
    </xf>
    <xf numFmtId="164" fontId="138" fillId="0" borderId="49" xfId="51629" applyNumberFormat="1" applyFont="1" applyBorder="1" applyAlignment="1">
      <alignment horizontal="center" vertical="center"/>
    </xf>
    <xf numFmtId="0" fontId="138" fillId="99" borderId="97" xfId="51629" applyFont="1" applyFill="1" applyBorder="1" applyAlignment="1">
      <alignment horizontal="center" vertical="center"/>
    </xf>
    <xf numFmtId="0" fontId="138" fillId="99" borderId="103" xfId="51629" applyFont="1" applyFill="1" applyBorder="1" applyAlignment="1">
      <alignment horizontal="center" vertical="center"/>
    </xf>
    <xf numFmtId="0" fontId="136" fillId="0" borderId="100" xfId="51629" applyFont="1" applyBorder="1" applyAlignment="1">
      <alignment vertical="center"/>
    </xf>
    <xf numFmtId="0" fontId="138" fillId="99" borderId="100" xfId="51629" applyFont="1" applyFill="1" applyBorder="1" applyAlignment="1">
      <alignment horizontal="center" vertical="center"/>
    </xf>
    <xf numFmtId="171" fontId="138" fillId="0" borderId="101" xfId="51629" applyNumberFormat="1" applyFont="1" applyBorder="1" applyAlignment="1">
      <alignment horizontal="center" vertical="center"/>
    </xf>
    <xf numFmtId="1" fontId="138" fillId="0" borderId="45" xfId="51629" applyNumberFormat="1" applyFont="1" applyBorder="1" applyAlignment="1">
      <alignment horizontal="center" vertical="center"/>
    </xf>
    <xf numFmtId="0" fontId="139" fillId="100" borderId="97" xfId="51629" applyFont="1" applyFill="1" applyBorder="1" applyAlignment="1">
      <alignment vertical="center"/>
    </xf>
    <xf numFmtId="1" fontId="141" fillId="100" borderId="26" xfId="51629" applyNumberFormat="1" applyFont="1" applyFill="1" applyBorder="1" applyAlignment="1">
      <alignment horizontal="center" vertical="center"/>
    </xf>
    <xf numFmtId="1" fontId="141" fillId="100" borderId="97" xfId="51629" applyNumberFormat="1" applyFont="1" applyFill="1" applyBorder="1" applyAlignment="1">
      <alignment horizontal="center" vertical="center"/>
    </xf>
    <xf numFmtId="1" fontId="141" fillId="100" borderId="25" xfId="51629" applyNumberFormat="1" applyFont="1" applyFill="1" applyBorder="1" applyAlignment="1">
      <alignment horizontal="center" vertical="center"/>
    </xf>
    <xf numFmtId="0" fontId="136" fillId="100" borderId="103" xfId="51629" applyFont="1" applyFill="1" applyBorder="1" applyAlignment="1">
      <alignment vertical="center"/>
    </xf>
    <xf numFmtId="1" fontId="141" fillId="100" borderId="52" xfId="51629" applyNumberFormat="1" applyFont="1" applyFill="1" applyBorder="1" applyAlignment="1">
      <alignment horizontal="center" vertical="center"/>
    </xf>
    <xf numFmtId="164" fontId="141" fillId="100" borderId="49" xfId="51629" applyNumberFormat="1" applyFont="1" applyFill="1" applyBorder="1" applyAlignment="1">
      <alignment horizontal="center" vertical="center"/>
    </xf>
    <xf numFmtId="0" fontId="142" fillId="0" borderId="0" xfId="51629" applyFont="1" applyAlignment="1">
      <alignment vertical="center"/>
    </xf>
    <xf numFmtId="0" fontId="142" fillId="0" borderId="0" xfId="51629" applyFont="1" applyAlignment="1">
      <alignment horizontal="center" vertical="center"/>
    </xf>
    <xf numFmtId="0" fontId="136" fillId="0" borderId="39" xfId="51629" applyFont="1" applyBorder="1" applyAlignment="1">
      <alignment vertical="center"/>
    </xf>
    <xf numFmtId="0" fontId="136" fillId="0" borderId="39" xfId="51629" applyFont="1" applyBorder="1" applyAlignment="1">
      <alignment horizontal="center" vertical="center"/>
    </xf>
    <xf numFmtId="1" fontId="138" fillId="0" borderId="39" xfId="51629" applyNumberFormat="1" applyFont="1" applyBorder="1" applyAlignment="1">
      <alignment horizontal="center" vertical="center"/>
    </xf>
    <xf numFmtId="0" fontId="136" fillId="99" borderId="39" xfId="51629" applyFont="1" applyFill="1" applyBorder="1" applyAlignment="1">
      <alignment horizontal="center" vertical="center"/>
    </xf>
    <xf numFmtId="0" fontId="136" fillId="0" borderId="0" xfId="51629" applyFont="1" applyFill="1" applyAlignment="1">
      <alignment vertical="center"/>
    </xf>
    <xf numFmtId="1" fontId="138" fillId="0" borderId="97" xfId="51630" applyNumberFormat="1" applyFont="1" applyBorder="1" applyAlignment="1">
      <alignment horizontal="center" vertical="center"/>
    </xf>
    <xf numFmtId="1" fontId="138" fillId="0" borderId="25" xfId="51630" applyNumberFormat="1" applyFont="1" applyBorder="1" applyAlignment="1">
      <alignment horizontal="center" vertical="center"/>
    </xf>
    <xf numFmtId="1" fontId="138" fillId="0" borderId="103" xfId="51630" applyNumberFormat="1" applyFont="1" applyBorder="1" applyAlignment="1">
      <alignment horizontal="center" vertical="center"/>
    </xf>
    <xf numFmtId="164" fontId="138" fillId="0" borderId="49" xfId="51630" applyNumberFormat="1" applyFont="1" applyBorder="1" applyAlignment="1">
      <alignment horizontal="center" vertical="center"/>
    </xf>
    <xf numFmtId="0" fontId="143" fillId="9" borderId="0" xfId="51629" applyFont="1" applyFill="1" applyAlignment="1">
      <alignment vertical="center"/>
    </xf>
    <xf numFmtId="4" fontId="29" fillId="0" borderId="106" xfId="0" applyNumberFormat="1" applyFont="1" applyFill="1" applyBorder="1" applyAlignment="1">
      <alignment horizontal="center" vertical="center"/>
    </xf>
    <xf numFmtId="4" fontId="29" fillId="0" borderId="101" xfId="0" applyNumberFormat="1" applyFont="1" applyFill="1" applyBorder="1" applyAlignment="1">
      <alignment horizontal="center" vertical="center"/>
    </xf>
    <xf numFmtId="0" fontId="136" fillId="96" borderId="0" xfId="51629" applyFont="1" applyFill="1" applyAlignment="1">
      <alignment horizontal="center" vertical="center"/>
    </xf>
    <xf numFmtId="4" fontId="29" fillId="0" borderId="97" xfId="0" applyNumberFormat="1" applyFont="1" applyFill="1" applyBorder="1" applyAlignment="1" applyProtection="1">
      <alignment horizontal="center" vertical="center" wrapText="1"/>
      <protection locked="0"/>
    </xf>
    <xf numFmtId="4" fontId="29" fillId="0" borderId="98" xfId="0" applyNumberFormat="1" applyFont="1" applyFill="1" applyBorder="1" applyAlignment="1" applyProtection="1">
      <alignment horizontal="center" vertical="center"/>
      <protection locked="0"/>
    </xf>
    <xf numFmtId="4" fontId="29" fillId="0" borderId="100" xfId="0" applyNumberFormat="1" applyFont="1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>
      <alignment horizontal="left" vertical="center" wrapText="1"/>
    </xf>
    <xf numFmtId="0" fontId="0" fillId="0" borderId="38" xfId="0" applyFont="1" applyFill="1" applyBorder="1" applyAlignment="1">
      <alignment horizontal="left" vertical="center" wrapText="1"/>
    </xf>
    <xf numFmtId="0" fontId="0" fillId="0" borderId="37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2" fontId="16" fillId="4" borderId="14" xfId="0" applyNumberFormat="1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2" fontId="16" fillId="4" borderId="1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2" fontId="16" fillId="4" borderId="18" xfId="0" applyNumberFormat="1" applyFont="1" applyFill="1" applyBorder="1" applyAlignment="1">
      <alignment horizontal="center" vertical="center" wrapText="1"/>
    </xf>
    <xf numFmtId="49" fontId="0" fillId="4" borderId="4" xfId="0" applyNumberFormat="1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center" vertical="center"/>
    </xf>
    <xf numFmtId="4" fontId="15" fillId="0" borderId="61" xfId="0" applyNumberFormat="1" applyFont="1" applyFill="1" applyBorder="1" applyAlignment="1">
      <alignment horizontal="center" vertical="center" wrapText="1"/>
    </xf>
    <xf numFmtId="4" fontId="15" fillId="0" borderId="59" xfId="0" applyNumberFormat="1" applyFont="1" applyFill="1" applyBorder="1" applyAlignment="1">
      <alignment horizontal="center" vertical="center" wrapText="1"/>
    </xf>
    <xf numFmtId="4" fontId="15" fillId="0" borderId="19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4" fontId="15" fillId="0" borderId="14" xfId="0" applyNumberFormat="1" applyFont="1" applyFill="1" applyBorder="1" applyAlignment="1">
      <alignment horizontal="center" vertical="center" wrapText="1"/>
    </xf>
    <xf numFmtId="4" fontId="15" fillId="0" borderId="12" xfId="0" applyNumberFormat="1" applyFont="1" applyFill="1" applyBorder="1" applyAlignment="1">
      <alignment horizontal="center" vertical="center" wrapText="1"/>
    </xf>
    <xf numFmtId="4" fontId="15" fillId="0" borderId="64" xfId="0" applyNumberFormat="1" applyFont="1" applyFill="1" applyBorder="1" applyAlignment="1">
      <alignment horizontal="center" vertical="center" wrapText="1"/>
    </xf>
    <xf numFmtId="4" fontId="15" fillId="0" borderId="7" xfId="0" applyNumberFormat="1" applyFont="1" applyFill="1" applyBorder="1" applyAlignment="1">
      <alignment horizontal="center" vertical="center" wrapText="1"/>
    </xf>
    <xf numFmtId="4" fontId="15" fillId="0" borderId="45" xfId="0" applyNumberFormat="1" applyFont="1" applyFill="1" applyBorder="1" applyAlignment="1">
      <alignment horizontal="center" vertical="center" wrapText="1"/>
    </xf>
    <xf numFmtId="4" fontId="15" fillId="0" borderId="41" xfId="0" applyNumberFormat="1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2" fontId="82" fillId="4" borderId="11" xfId="0" applyNumberFormat="1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2" fontId="82" fillId="4" borderId="14" xfId="0" applyNumberFormat="1" applyFont="1" applyFill="1" applyBorder="1" applyAlignment="1">
      <alignment horizontal="center" vertical="center" wrapText="1"/>
    </xf>
    <xf numFmtId="2" fontId="82" fillId="4" borderId="1" xfId="0" applyNumberFormat="1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left" vertical="center" wrapText="1"/>
    </xf>
    <xf numFmtId="0" fontId="15" fillId="0" borderId="38" xfId="0" applyFont="1" applyFill="1" applyBorder="1" applyAlignment="1">
      <alignment horizontal="left" vertical="center" wrapText="1"/>
    </xf>
    <xf numFmtId="2" fontId="82" fillId="4" borderId="18" xfId="0" applyNumberFormat="1" applyFont="1" applyFill="1" applyBorder="1" applyAlignment="1">
      <alignment horizontal="center" vertical="center" wrapText="1"/>
    </xf>
    <xf numFmtId="0" fontId="82" fillId="4" borderId="14" xfId="0" applyFont="1" applyFill="1" applyBorder="1" applyAlignment="1">
      <alignment horizontal="center" vertical="center" wrapText="1"/>
    </xf>
    <xf numFmtId="0" fontId="82" fillId="4" borderId="15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left" vertical="center" wrapText="1"/>
    </xf>
    <xf numFmtId="0" fontId="28" fillId="0" borderId="38" xfId="0" applyFont="1" applyFill="1" applyBorder="1" applyAlignment="1">
      <alignment horizontal="left" vertical="center" wrapText="1"/>
    </xf>
    <xf numFmtId="0" fontId="15" fillId="0" borderId="37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vertical="center" wrapText="1"/>
    </xf>
    <xf numFmtId="0" fontId="15" fillId="3" borderId="0" xfId="0" applyFont="1" applyFill="1" applyAlignment="1">
      <alignment vertical="center"/>
    </xf>
    <xf numFmtId="0" fontId="28" fillId="0" borderId="37" xfId="0" applyFont="1" applyFill="1" applyBorder="1" applyAlignment="1">
      <alignment horizontal="left" vertical="center" wrapText="1"/>
    </xf>
    <xf numFmtId="0" fontId="28" fillId="0" borderId="47" xfId="0" applyFont="1" applyFill="1" applyBorder="1" applyAlignment="1">
      <alignment horizontal="left" vertical="center" wrapText="1"/>
    </xf>
    <xf numFmtId="0" fontId="28" fillId="0" borderId="48" xfId="0" applyFont="1" applyFill="1" applyBorder="1" applyAlignment="1">
      <alignment horizontal="left" vertical="center" wrapText="1"/>
    </xf>
    <xf numFmtId="0" fontId="28" fillId="0" borderId="49" xfId="0" applyFont="1" applyFill="1" applyBorder="1" applyAlignment="1">
      <alignment horizontal="left" vertical="center" wrapText="1"/>
    </xf>
    <xf numFmtId="0" fontId="28" fillId="0" borderId="23" xfId="0" applyFont="1" applyFill="1" applyBorder="1" applyAlignment="1">
      <alignment horizontal="left" vertical="center" wrapText="1"/>
    </xf>
    <xf numFmtId="0" fontId="28" fillId="0" borderId="24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9" fillId="4" borderId="35" xfId="0" applyFont="1" applyFill="1" applyBorder="1" applyAlignment="1">
      <alignment horizontal="left" vertical="center" wrapText="1"/>
    </xf>
    <xf numFmtId="0" fontId="29" fillId="4" borderId="38" xfId="0" applyFont="1" applyFill="1" applyBorder="1" applyAlignment="1">
      <alignment horizontal="left" vertical="center" wrapText="1"/>
    </xf>
    <xf numFmtId="0" fontId="29" fillId="4" borderId="37" xfId="0" applyFont="1" applyFill="1" applyBorder="1" applyAlignment="1">
      <alignment horizontal="left" vertical="center" wrapText="1"/>
    </xf>
    <xf numFmtId="0" fontId="28" fillId="0" borderId="38" xfId="0" applyFont="1" applyFill="1" applyBorder="1" applyAlignment="1">
      <alignment horizontal="left" vertical="center"/>
    </xf>
    <xf numFmtId="0" fontId="28" fillId="0" borderId="37" xfId="0" applyFont="1" applyFill="1" applyBorder="1" applyAlignment="1">
      <alignment horizontal="left" vertical="center"/>
    </xf>
    <xf numFmtId="0" fontId="28" fillId="0" borderId="35" xfId="0" applyFont="1" applyFill="1" applyBorder="1" applyAlignment="1">
      <alignment horizontal="left" vertical="center"/>
    </xf>
    <xf numFmtId="0" fontId="28" fillId="0" borderId="38" xfId="0" applyFont="1" applyFill="1" applyBorder="1" applyAlignment="1">
      <alignment vertical="center"/>
    </xf>
    <xf numFmtId="0" fontId="28" fillId="0" borderId="37" xfId="0" applyFont="1" applyFill="1" applyBorder="1" applyAlignment="1">
      <alignment vertical="center"/>
    </xf>
    <xf numFmtId="0" fontId="29" fillId="0" borderId="47" xfId="0" applyFont="1" applyFill="1" applyBorder="1" applyAlignment="1">
      <alignment horizontal="left" vertical="center" wrapText="1"/>
    </xf>
    <xf numFmtId="0" fontId="29" fillId="0" borderId="48" xfId="0" applyFont="1" applyFill="1" applyBorder="1" applyAlignment="1">
      <alignment horizontal="left" vertical="center" wrapText="1"/>
    </xf>
    <xf numFmtId="0" fontId="28" fillId="0" borderId="32" xfId="0" applyFont="1" applyFill="1" applyBorder="1" applyAlignment="1">
      <alignment horizontal="left" vertical="center" wrapText="1"/>
    </xf>
    <xf numFmtId="0" fontId="28" fillId="0" borderId="41" xfId="0" applyFont="1" applyFill="1" applyBorder="1" applyAlignment="1">
      <alignment horizontal="left" vertical="center" wrapText="1"/>
    </xf>
    <xf numFmtId="0" fontId="29" fillId="0" borderId="35" xfId="0" applyFont="1" applyFill="1" applyBorder="1" applyAlignment="1">
      <alignment horizontal="left" vertical="center" wrapText="1"/>
    </xf>
    <xf numFmtId="0" fontId="29" fillId="0" borderId="38" xfId="0" applyFont="1" applyFill="1" applyBorder="1" applyAlignment="1">
      <alignment horizontal="left" vertical="center" wrapText="1"/>
    </xf>
    <xf numFmtId="0" fontId="29" fillId="0" borderId="37" xfId="0" applyFont="1" applyFill="1" applyBorder="1" applyAlignment="1">
      <alignment horizontal="left" vertical="center" wrapText="1"/>
    </xf>
    <xf numFmtId="0" fontId="29" fillId="0" borderId="23" xfId="0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horizontal="left" vertical="center" wrapText="1"/>
    </xf>
    <xf numFmtId="0" fontId="29" fillId="0" borderId="25" xfId="0" applyFont="1" applyFill="1" applyBorder="1" applyAlignment="1">
      <alignment horizontal="left" vertical="center" wrapText="1"/>
    </xf>
    <xf numFmtId="0" fontId="28" fillId="0" borderId="18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101" fillId="82" borderId="2" xfId="0" applyFont="1" applyFill="1" applyBorder="1" applyAlignment="1">
      <alignment horizontal="left" vertical="center"/>
    </xf>
    <xf numFmtId="0" fontId="101" fillId="82" borderId="3" xfId="0" applyFont="1" applyFill="1" applyBorder="1" applyAlignment="1">
      <alignment horizontal="left" vertical="center"/>
    </xf>
    <xf numFmtId="0" fontId="29" fillId="4" borderId="35" xfId="0" applyFont="1" applyFill="1" applyBorder="1" applyAlignment="1">
      <alignment vertical="center" wrapText="1"/>
    </xf>
    <xf numFmtId="0" fontId="28" fillId="4" borderId="38" xfId="0" applyFont="1" applyFill="1" applyBorder="1" applyAlignment="1">
      <alignment vertical="center"/>
    </xf>
    <xf numFmtId="0" fontId="28" fillId="4" borderId="37" xfId="0" applyFont="1" applyFill="1" applyBorder="1" applyAlignment="1">
      <alignment vertical="center"/>
    </xf>
    <xf numFmtId="0" fontId="28" fillId="4" borderId="23" xfId="0" applyFont="1" applyFill="1" applyBorder="1" applyAlignment="1">
      <alignment horizontal="left" vertical="center" wrapText="1"/>
    </xf>
    <xf numFmtId="0" fontId="28" fillId="4" borderId="24" xfId="0" applyFont="1" applyFill="1" applyBorder="1" applyAlignment="1">
      <alignment horizontal="left" vertical="center" wrapText="1"/>
    </xf>
    <xf numFmtId="0" fontId="28" fillId="4" borderId="25" xfId="0" applyFont="1" applyFill="1" applyBorder="1" applyAlignment="1">
      <alignment horizontal="left" vertical="center" wrapText="1"/>
    </xf>
    <xf numFmtId="0" fontId="28" fillId="0" borderId="38" xfId="0" applyFont="1" applyFill="1" applyBorder="1" applyAlignment="1">
      <alignment vertical="center" wrapText="1"/>
    </xf>
    <xf numFmtId="0" fontId="28" fillId="0" borderId="37" xfId="0" applyFont="1" applyFill="1" applyBorder="1" applyAlignment="1">
      <alignment vertical="center" wrapText="1"/>
    </xf>
    <xf numFmtId="0" fontId="28" fillId="4" borderId="35" xfId="0" applyFont="1" applyFill="1" applyBorder="1" applyAlignment="1">
      <alignment horizontal="left" vertical="center" wrapText="1"/>
    </xf>
    <xf numFmtId="0" fontId="28" fillId="4" borderId="38" xfId="0" applyFont="1" applyFill="1" applyBorder="1" applyAlignment="1">
      <alignment vertical="center" wrapText="1"/>
    </xf>
    <xf numFmtId="0" fontId="28" fillId="4" borderId="37" xfId="0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wrapText="1"/>
    </xf>
    <xf numFmtId="0" fontId="28" fillId="0" borderId="36" xfId="0" applyFont="1" applyFill="1" applyBorder="1" applyAlignment="1">
      <alignment horizontal="left" wrapText="1"/>
    </xf>
    <xf numFmtId="0" fontId="28" fillId="0" borderId="35" xfId="0" applyFont="1" applyFill="1" applyBorder="1" applyAlignment="1">
      <alignment horizontal="left" wrapText="1"/>
    </xf>
    <xf numFmtId="0" fontId="28" fillId="0" borderId="38" xfId="0" applyFont="1" applyFill="1" applyBorder="1" applyAlignment="1">
      <alignment horizontal="left" wrapText="1"/>
    </xf>
    <xf numFmtId="0" fontId="29" fillId="0" borderId="47" xfId="0" applyFont="1" applyFill="1" applyBorder="1" applyAlignment="1">
      <alignment horizontal="left" wrapText="1"/>
    </xf>
    <xf numFmtId="0" fontId="29" fillId="0" borderId="48" xfId="0" applyFont="1" applyFill="1" applyBorder="1" applyAlignment="1">
      <alignment horizontal="left" wrapText="1"/>
    </xf>
    <xf numFmtId="0" fontId="29" fillId="0" borderId="49" xfId="0" applyFont="1" applyFill="1" applyBorder="1" applyAlignment="1">
      <alignment horizontal="left" wrapText="1"/>
    </xf>
    <xf numFmtId="0" fontId="29" fillId="0" borderId="35" xfId="0" applyFont="1" applyFill="1" applyBorder="1" applyAlignment="1">
      <alignment horizontal="left" wrapText="1"/>
    </xf>
    <xf numFmtId="0" fontId="29" fillId="0" borderId="38" xfId="0" applyFont="1" applyFill="1" applyBorder="1" applyAlignment="1">
      <alignment horizontal="left" wrapText="1"/>
    </xf>
    <xf numFmtId="2" fontId="28" fillId="0" borderId="64" xfId="0" applyNumberFormat="1" applyFont="1" applyFill="1" applyBorder="1" applyAlignment="1">
      <alignment horizontal="left" vertical="center" wrapText="1"/>
    </xf>
    <xf numFmtId="2" fontId="28" fillId="0" borderId="7" xfId="0" applyNumberFormat="1" applyFont="1" applyFill="1" applyBorder="1" applyAlignment="1">
      <alignment horizontal="left" vertical="center" wrapText="1"/>
    </xf>
    <xf numFmtId="2" fontId="28" fillId="0" borderId="8" xfId="0" applyNumberFormat="1" applyFont="1" applyFill="1" applyBorder="1" applyAlignment="1">
      <alignment horizontal="left" vertical="center" wrapText="1"/>
    </xf>
    <xf numFmtId="2" fontId="28" fillId="0" borderId="14" xfId="0" applyNumberFormat="1" applyFont="1" applyFill="1" applyBorder="1" applyAlignment="1">
      <alignment horizontal="left" vertical="center" wrapText="1"/>
    </xf>
    <xf numFmtId="2" fontId="28" fillId="0" borderId="12" xfId="0" applyNumberFormat="1" applyFont="1" applyFill="1" applyBorder="1" applyAlignment="1">
      <alignment horizontal="left" vertical="center" wrapText="1"/>
    </xf>
    <xf numFmtId="2" fontId="28" fillId="0" borderId="13" xfId="0" applyNumberFormat="1" applyFont="1" applyFill="1" applyBorder="1" applyAlignment="1">
      <alignment horizontal="left" vertical="center" wrapText="1"/>
    </xf>
    <xf numFmtId="0" fontId="28" fillId="0" borderId="35" xfId="0" applyFont="1" applyFill="1" applyBorder="1" applyAlignment="1" applyProtection="1">
      <alignment horizontal="left" vertical="center" wrapText="1"/>
    </xf>
    <xf numFmtId="0" fontId="28" fillId="0" borderId="38" xfId="0" applyFont="1" applyFill="1" applyBorder="1" applyAlignment="1" applyProtection="1">
      <alignment horizontal="left" vertical="center" wrapText="1"/>
    </xf>
    <xf numFmtId="0" fontId="28" fillId="0" borderId="37" xfId="0" applyFont="1" applyFill="1" applyBorder="1" applyAlignment="1" applyProtection="1">
      <alignment horizontal="left" vertical="center" wrapText="1"/>
    </xf>
    <xf numFmtId="0" fontId="28" fillId="0" borderId="44" xfId="0" applyFont="1" applyFill="1" applyBorder="1" applyAlignment="1">
      <alignment horizontal="left" vertical="center" wrapText="1"/>
    </xf>
    <xf numFmtId="0" fontId="28" fillId="4" borderId="38" xfId="0" applyFont="1" applyFill="1" applyBorder="1" applyAlignment="1">
      <alignment horizontal="left" vertical="center" wrapText="1"/>
    </xf>
    <xf numFmtId="0" fontId="28" fillId="4" borderId="37" xfId="0" applyFont="1" applyFill="1" applyBorder="1" applyAlignment="1">
      <alignment horizontal="left"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28" fillId="0" borderId="36" xfId="0" applyFont="1" applyFill="1" applyBorder="1" applyAlignment="1">
      <alignment horizontal="left" vertical="center" wrapText="1"/>
    </xf>
    <xf numFmtId="0" fontId="28" fillId="0" borderId="37" xfId="0" applyFont="1" applyFill="1" applyBorder="1" applyAlignment="1">
      <alignment horizontal="left" wrapText="1"/>
    </xf>
    <xf numFmtId="0" fontId="28" fillId="0" borderId="58" xfId="0" applyFont="1" applyFill="1" applyBorder="1" applyAlignment="1">
      <alignment horizontal="left" vertical="center" wrapText="1"/>
    </xf>
    <xf numFmtId="0" fontId="28" fillId="0" borderId="59" xfId="0" applyFont="1" applyFill="1" applyBorder="1" applyAlignment="1">
      <alignment horizontal="left" vertical="center" wrapText="1"/>
    </xf>
    <xf numFmtId="0" fontId="28" fillId="0" borderId="60" xfId="0" applyFont="1" applyFill="1" applyBorder="1" applyAlignment="1">
      <alignment horizontal="left" vertical="center" wrapText="1"/>
    </xf>
    <xf numFmtId="0" fontId="29" fillId="0" borderId="35" xfId="0" applyFont="1" applyFill="1" applyBorder="1" applyAlignment="1">
      <alignment wrapText="1"/>
    </xf>
    <xf numFmtId="0" fontId="28" fillId="0" borderId="38" xfId="0" applyFont="1" applyFill="1" applyBorder="1" applyAlignment="1"/>
    <xf numFmtId="0" fontId="28" fillId="0" borderId="37" xfId="0" applyFont="1" applyFill="1" applyBorder="1" applyAlignment="1"/>
    <xf numFmtId="0" fontId="28" fillId="0" borderId="32" xfId="0" applyFont="1" applyFill="1" applyBorder="1" applyAlignment="1">
      <alignment horizontal="left" vertical="center"/>
    </xf>
    <xf numFmtId="0" fontId="28" fillId="0" borderId="41" xfId="0" applyFont="1" applyFill="1" applyBorder="1" applyAlignment="1">
      <alignment horizontal="left" vertical="center"/>
    </xf>
    <xf numFmtId="0" fontId="28" fillId="0" borderId="41" xfId="0" applyFont="1" applyFill="1" applyBorder="1" applyAlignment="1">
      <alignment vertical="center"/>
    </xf>
    <xf numFmtId="0" fontId="28" fillId="0" borderId="44" xfId="0" applyFont="1" applyFill="1" applyBorder="1" applyAlignment="1">
      <alignment vertical="center"/>
    </xf>
    <xf numFmtId="0" fontId="28" fillId="0" borderId="38" xfId="0" applyFont="1" applyFill="1" applyBorder="1" applyAlignment="1">
      <alignment wrapText="1"/>
    </xf>
    <xf numFmtId="0" fontId="28" fillId="0" borderId="37" xfId="0" applyFont="1" applyFill="1" applyBorder="1" applyAlignment="1">
      <alignment wrapText="1"/>
    </xf>
    <xf numFmtId="0" fontId="29" fillId="4" borderId="23" xfId="0" applyFont="1" applyFill="1" applyBorder="1" applyAlignment="1">
      <alignment vertical="center" wrapText="1"/>
    </xf>
    <xf numFmtId="0" fontId="28" fillId="4" borderId="24" xfId="0" applyFont="1" applyFill="1" applyBorder="1" applyAlignment="1">
      <alignment vertical="center" wrapText="1"/>
    </xf>
    <xf numFmtId="0" fontId="28" fillId="4" borderId="25" xfId="0" applyFont="1" applyFill="1" applyBorder="1" applyAlignment="1">
      <alignment vertical="center" wrapText="1"/>
    </xf>
    <xf numFmtId="0" fontId="29" fillId="0" borderId="35" xfId="0" applyFont="1" applyFill="1" applyBorder="1" applyAlignment="1">
      <alignment horizontal="left" vertical="center"/>
    </xf>
    <xf numFmtId="0" fontId="29" fillId="0" borderId="38" xfId="0" applyFont="1" applyFill="1" applyBorder="1" applyAlignment="1">
      <alignment horizontal="left" vertical="center"/>
    </xf>
    <xf numFmtId="0" fontId="29" fillId="0" borderId="37" xfId="0" applyFont="1" applyFill="1" applyBorder="1" applyAlignment="1">
      <alignment horizontal="left" vertical="center"/>
    </xf>
    <xf numFmtId="0" fontId="29" fillId="0" borderId="49" xfId="0" applyFont="1" applyFill="1" applyBorder="1" applyAlignment="1">
      <alignment horizontal="left" vertical="center" wrapText="1"/>
    </xf>
    <xf numFmtId="2" fontId="28" fillId="0" borderId="61" xfId="0" applyNumberFormat="1" applyFont="1" applyFill="1" applyBorder="1" applyAlignment="1">
      <alignment horizontal="left" vertical="center" wrapText="1"/>
    </xf>
    <xf numFmtId="2" fontId="28" fillId="0" borderId="59" xfId="0" applyNumberFormat="1" applyFont="1" applyFill="1" applyBorder="1" applyAlignment="1">
      <alignment horizontal="left" vertical="center" wrapText="1"/>
    </xf>
    <xf numFmtId="2" fontId="28" fillId="0" borderId="60" xfId="0" applyNumberFormat="1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horizontal="left" vertical="center" wrapText="1"/>
    </xf>
    <xf numFmtId="0" fontId="29" fillId="4" borderId="18" xfId="0" applyFont="1" applyFill="1" applyBorder="1" applyAlignment="1">
      <alignment horizontal="left" vertical="center" wrapText="1"/>
    </xf>
    <xf numFmtId="0" fontId="28" fillId="4" borderId="2" xfId="0" applyFont="1" applyFill="1" applyBorder="1" applyAlignment="1">
      <alignment horizontal="left" vertical="center" wrapText="1"/>
    </xf>
    <xf numFmtId="0" fontId="28" fillId="4" borderId="2" xfId="0" applyFont="1" applyFill="1" applyBorder="1" applyAlignment="1">
      <alignment vertical="center"/>
    </xf>
    <xf numFmtId="0" fontId="28" fillId="4" borderId="3" xfId="0" applyFont="1" applyFill="1" applyBorder="1" applyAlignment="1">
      <alignment vertical="center"/>
    </xf>
    <xf numFmtId="0" fontId="29" fillId="4" borderId="23" xfId="0" applyFont="1" applyFill="1" applyBorder="1" applyAlignment="1">
      <alignment horizontal="left" vertical="center" wrapText="1"/>
    </xf>
    <xf numFmtId="49" fontId="28" fillId="0" borderId="57" xfId="0" applyNumberFormat="1" applyFont="1" applyFill="1" applyBorder="1" applyAlignment="1">
      <alignment horizontal="center" vertical="center"/>
    </xf>
    <xf numFmtId="49" fontId="28" fillId="0" borderId="40" xfId="0" applyNumberFormat="1" applyFont="1" applyFill="1" applyBorder="1" applyAlignment="1">
      <alignment horizontal="center" vertical="center"/>
    </xf>
    <xf numFmtId="0" fontId="28" fillId="0" borderId="91" xfId="0" applyFont="1" applyFill="1" applyBorder="1" applyAlignment="1">
      <alignment horizontal="left" vertical="center" wrapText="1"/>
    </xf>
    <xf numFmtId="0" fontId="28" fillId="0" borderId="31" xfId="0" applyFont="1" applyFill="1" applyBorder="1" applyAlignment="1">
      <alignment horizontal="left" vertical="center"/>
    </xf>
    <xf numFmtId="0" fontId="28" fillId="0" borderId="58" xfId="0" applyFont="1" applyFill="1" applyBorder="1" applyAlignment="1">
      <alignment horizontal="left" vertical="center"/>
    </xf>
    <xf numFmtId="0" fontId="28" fillId="0" borderId="59" xfId="0" applyFont="1" applyFill="1" applyBorder="1" applyAlignment="1">
      <alignment horizontal="left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29" fillId="4" borderId="38" xfId="0" applyFont="1" applyFill="1" applyBorder="1" applyAlignment="1">
      <alignment wrapText="1"/>
    </xf>
    <xf numFmtId="0" fontId="28" fillId="4" borderId="38" xfId="0" applyFont="1" applyFill="1" applyBorder="1" applyAlignment="1">
      <alignment wrapText="1"/>
    </xf>
    <xf numFmtId="0" fontId="28" fillId="4" borderId="37" xfId="0" applyFont="1" applyFill="1" applyBorder="1" applyAlignment="1">
      <alignment wrapText="1"/>
    </xf>
    <xf numFmtId="0" fontId="29" fillId="4" borderId="32" xfId="0" applyFont="1" applyFill="1" applyBorder="1" applyAlignment="1">
      <alignment vertical="center" wrapText="1"/>
    </xf>
    <xf numFmtId="0" fontId="28" fillId="4" borderId="41" xfId="0" applyFont="1" applyFill="1" applyBorder="1" applyAlignment="1">
      <alignment wrapText="1"/>
    </xf>
    <xf numFmtId="0" fontId="28" fillId="4" borderId="44" xfId="0" applyFont="1" applyFill="1" applyBorder="1" applyAlignment="1">
      <alignment wrapText="1"/>
    </xf>
    <xf numFmtId="2" fontId="28" fillId="0" borderId="33" xfId="0" applyNumberFormat="1" applyFont="1" applyFill="1" applyBorder="1" applyAlignment="1">
      <alignment horizontal="right" vertical="center"/>
    </xf>
    <xf numFmtId="0" fontId="28" fillId="0" borderId="62" xfId="0" applyFont="1" applyFill="1" applyBorder="1" applyAlignment="1">
      <alignment vertical="center"/>
    </xf>
    <xf numFmtId="0" fontId="28" fillId="0" borderId="42" xfId="0" applyFont="1" applyFill="1" applyBorder="1" applyAlignment="1">
      <alignment vertical="center"/>
    </xf>
    <xf numFmtId="4" fontId="28" fillId="0" borderId="35" xfId="0" applyNumberFormat="1" applyFont="1" applyFill="1" applyBorder="1" applyAlignment="1">
      <alignment horizontal="right" vertical="center"/>
    </xf>
    <xf numFmtId="171" fontId="29" fillId="0" borderId="63" xfId="0" applyNumberFormat="1" applyFont="1" applyFill="1" applyBorder="1" applyAlignment="1">
      <alignment horizontal="center" vertical="center"/>
    </xf>
    <xf numFmtId="171" fontId="29" fillId="0" borderId="43" xfId="0" applyNumberFormat="1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left" vertical="center"/>
    </xf>
    <xf numFmtId="0" fontId="28" fillId="0" borderId="48" xfId="0" applyFont="1" applyFill="1" applyBorder="1" applyAlignment="1">
      <alignment horizontal="left" vertical="center"/>
    </xf>
    <xf numFmtId="0" fontId="28" fillId="0" borderId="48" xfId="0" applyFont="1" applyFill="1" applyBorder="1" applyAlignment="1">
      <alignment vertical="center"/>
    </xf>
    <xf numFmtId="0" fontId="28" fillId="0" borderId="49" xfId="0" applyFont="1" applyFill="1" applyBorder="1" applyAlignment="1">
      <alignment vertical="center"/>
    </xf>
    <xf numFmtId="49" fontId="28" fillId="0" borderId="30" xfId="0" applyNumberFormat="1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91" xfId="0" applyFont="1" applyFill="1" applyBorder="1" applyAlignment="1">
      <alignment vertical="center"/>
    </xf>
    <xf numFmtId="0" fontId="28" fillId="0" borderId="31" xfId="0" applyFont="1" applyFill="1" applyBorder="1" applyAlignment="1">
      <alignment vertical="center"/>
    </xf>
    <xf numFmtId="0" fontId="29" fillId="0" borderId="60" xfId="0" applyFont="1" applyFill="1" applyBorder="1" applyAlignment="1">
      <alignment horizontal="right" vertical="center" wrapText="1"/>
    </xf>
    <xf numFmtId="0" fontId="29" fillId="0" borderId="44" xfId="0" applyFont="1" applyFill="1" applyBorder="1" applyAlignment="1">
      <alignment horizontal="right" vertical="center" wrapText="1"/>
    </xf>
    <xf numFmtId="49" fontId="28" fillId="4" borderId="30" xfId="0" applyNumberFormat="1" applyFont="1" applyFill="1" applyBorder="1" applyAlignment="1">
      <alignment horizontal="center" vertical="center"/>
    </xf>
    <xf numFmtId="0" fontId="28" fillId="4" borderId="30" xfId="0" applyFont="1" applyFill="1" applyBorder="1" applyAlignment="1">
      <alignment horizontal="center" vertical="center"/>
    </xf>
    <xf numFmtId="0" fontId="28" fillId="4" borderId="35" xfId="0" applyFont="1" applyFill="1" applyBorder="1" applyAlignment="1">
      <alignment vertical="center"/>
    </xf>
    <xf numFmtId="0" fontId="28" fillId="4" borderId="58" xfId="0" applyFont="1" applyFill="1" applyBorder="1" applyAlignment="1">
      <alignment horizontal="left" vertical="center" wrapText="1"/>
    </xf>
    <xf numFmtId="0" fontId="28" fillId="4" borderId="59" xfId="0" applyFont="1" applyFill="1" applyBorder="1" applyAlignment="1">
      <alignment wrapText="1"/>
    </xf>
    <xf numFmtId="0" fontId="28" fillId="4" borderId="60" xfId="0" applyFont="1" applyFill="1" applyBorder="1" applyAlignment="1">
      <alignment wrapText="1"/>
    </xf>
    <xf numFmtId="0" fontId="28" fillId="4" borderId="32" xfId="0" applyFont="1" applyFill="1" applyBorder="1" applyAlignment="1">
      <alignment horizontal="left" vertical="center" wrapText="1"/>
    </xf>
    <xf numFmtId="2" fontId="28" fillId="4" borderId="61" xfId="0" applyNumberFormat="1" applyFont="1" applyFill="1" applyBorder="1" applyAlignment="1">
      <alignment horizontal="right" vertical="center"/>
    </xf>
    <xf numFmtId="2" fontId="28" fillId="4" borderId="45" xfId="0" applyNumberFormat="1" applyFont="1" applyFill="1" applyBorder="1" applyAlignment="1">
      <alignment horizontal="right" vertical="center"/>
    </xf>
    <xf numFmtId="0" fontId="28" fillId="4" borderId="62" xfId="0" applyFont="1" applyFill="1" applyBorder="1" applyAlignment="1">
      <alignment vertical="center"/>
    </xf>
    <xf numFmtId="0" fontId="28" fillId="4" borderId="42" xfId="0" applyFont="1" applyFill="1" applyBorder="1" applyAlignment="1">
      <alignment vertical="center"/>
    </xf>
    <xf numFmtId="4" fontId="28" fillId="4" borderId="35" xfId="0" applyNumberFormat="1" applyFont="1" applyFill="1" applyBorder="1" applyAlignment="1">
      <alignment horizontal="right" vertical="center"/>
    </xf>
    <xf numFmtId="171" fontId="29" fillId="5" borderId="63" xfId="0" applyNumberFormat="1" applyFont="1" applyFill="1" applyBorder="1" applyAlignment="1">
      <alignment horizontal="center" vertical="center"/>
    </xf>
    <xf numFmtId="171" fontId="29" fillId="5" borderId="43" xfId="0" applyNumberFormat="1" applyFont="1" applyFill="1" applyBorder="1" applyAlignment="1">
      <alignment horizontal="center" vertical="center"/>
    </xf>
    <xf numFmtId="0" fontId="28" fillId="0" borderId="91" xfId="0" applyFont="1" applyFill="1" applyBorder="1" applyAlignment="1">
      <alignment horizontal="left" vertical="center"/>
    </xf>
    <xf numFmtId="0" fontId="28" fillId="0" borderId="60" xfId="0" applyFont="1" applyFill="1" applyBorder="1" applyAlignment="1">
      <alignment horizontal="left" vertical="center"/>
    </xf>
    <xf numFmtId="0" fontId="28" fillId="0" borderId="44" xfId="0" applyFont="1" applyFill="1" applyBorder="1" applyAlignment="1">
      <alignment horizontal="left" vertical="center"/>
    </xf>
    <xf numFmtId="2" fontId="28" fillId="7" borderId="33" xfId="0" applyNumberFormat="1" applyFont="1" applyFill="1" applyBorder="1" applyAlignment="1">
      <alignment horizontal="right" vertical="center"/>
    </xf>
    <xf numFmtId="0" fontId="28" fillId="7" borderId="62" xfId="0" applyFont="1" applyFill="1" applyBorder="1" applyAlignment="1">
      <alignment vertical="center"/>
    </xf>
    <xf numFmtId="0" fontId="28" fillId="7" borderId="42" xfId="0" applyFont="1" applyFill="1" applyBorder="1" applyAlignment="1">
      <alignment vertical="center"/>
    </xf>
    <xf numFmtId="4" fontId="28" fillId="7" borderId="35" xfId="0" applyNumberFormat="1" applyFont="1" applyFill="1" applyBorder="1" applyAlignment="1">
      <alignment horizontal="right" vertical="center"/>
    </xf>
    <xf numFmtId="0" fontId="28" fillId="4" borderId="58" xfId="0" applyFont="1" applyFill="1" applyBorder="1" applyAlignment="1">
      <alignment horizontal="left" vertical="center"/>
    </xf>
    <xf numFmtId="0" fontId="28" fillId="4" borderId="59" xfId="0" applyFont="1" applyFill="1" applyBorder="1" applyAlignment="1">
      <alignment vertical="center"/>
    </xf>
    <xf numFmtId="0" fontId="28" fillId="4" borderId="60" xfId="0" applyFont="1" applyFill="1" applyBorder="1" applyAlignment="1">
      <alignment vertical="center"/>
    </xf>
    <xf numFmtId="0" fontId="28" fillId="4" borderId="32" xfId="0" applyFont="1" applyFill="1" applyBorder="1" applyAlignment="1">
      <alignment horizontal="left" vertical="center"/>
    </xf>
    <xf numFmtId="0" fontId="28" fillId="4" borderId="41" xfId="0" applyFont="1" applyFill="1" applyBorder="1" applyAlignment="1">
      <alignment vertical="center"/>
    </xf>
    <xf numFmtId="0" fontId="28" fillId="4" borderId="44" xfId="0" applyFont="1" applyFill="1" applyBorder="1" applyAlignment="1">
      <alignment vertical="center"/>
    </xf>
    <xf numFmtId="2" fontId="28" fillId="4" borderId="33" xfId="0" applyNumberFormat="1" applyFont="1" applyFill="1" applyBorder="1" applyAlignment="1">
      <alignment horizontal="right" vertical="center"/>
    </xf>
    <xf numFmtId="171" fontId="29" fillId="6" borderId="63" xfId="0" applyNumberFormat="1" applyFont="1" applyFill="1" applyBorder="1" applyAlignment="1">
      <alignment horizontal="center" vertical="center"/>
    </xf>
    <xf numFmtId="171" fontId="29" fillId="6" borderId="43" xfId="0" applyNumberFormat="1" applyFont="1" applyFill="1" applyBorder="1" applyAlignment="1">
      <alignment horizontal="center" vertical="center"/>
    </xf>
    <xf numFmtId="2" fontId="28" fillId="4" borderId="64" xfId="0" applyNumberFormat="1" applyFont="1" applyFill="1" applyBorder="1" applyAlignment="1">
      <alignment horizontal="center" vertical="center"/>
    </xf>
    <xf numFmtId="2" fontId="28" fillId="4" borderId="29" xfId="0" applyNumberFormat="1" applyFont="1" applyFill="1" applyBorder="1" applyAlignment="1">
      <alignment horizontal="center" vertical="center"/>
    </xf>
    <xf numFmtId="2" fontId="28" fillId="4" borderId="45" xfId="0" applyNumberFormat="1" applyFont="1" applyFill="1" applyBorder="1" applyAlignment="1">
      <alignment horizontal="center" vertical="center"/>
    </xf>
    <xf numFmtId="2" fontId="28" fillId="4" borderId="42" xfId="0" applyNumberFormat="1" applyFont="1" applyFill="1" applyBorder="1" applyAlignment="1">
      <alignment horizontal="center" vertical="center"/>
    </xf>
    <xf numFmtId="4" fontId="28" fillId="0" borderId="6" xfId="0" applyNumberFormat="1" applyFont="1" applyFill="1" applyBorder="1" applyAlignment="1">
      <alignment horizontal="right" vertical="center"/>
    </xf>
    <xf numFmtId="4" fontId="28" fillId="0" borderId="32" xfId="0" applyNumberFormat="1" applyFont="1" applyFill="1" applyBorder="1" applyAlignment="1">
      <alignment horizontal="right" vertical="center"/>
    </xf>
    <xf numFmtId="171" fontId="29" fillId="5" borderId="65" xfId="0" applyNumberFormat="1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left" vertical="center" wrapText="1"/>
    </xf>
    <xf numFmtId="0" fontId="29" fillId="0" borderId="59" xfId="0" applyFont="1" applyFill="1" applyBorder="1" applyAlignment="1">
      <alignment horizontal="left" vertical="center" wrapText="1"/>
    </xf>
    <xf numFmtId="0" fontId="29" fillId="0" borderId="60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  <xf numFmtId="0" fontId="29" fillId="0" borderId="41" xfId="0" applyFont="1" applyFill="1" applyBorder="1" applyAlignment="1">
      <alignment horizontal="left" vertical="center" wrapText="1"/>
    </xf>
    <xf numFmtId="0" fontId="29" fillId="0" borderId="44" xfId="0" applyFont="1" applyFill="1" applyBorder="1" applyAlignment="1">
      <alignment horizontal="left" vertical="center" wrapText="1"/>
    </xf>
    <xf numFmtId="49" fontId="28" fillId="0" borderId="4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left" vertical="center"/>
    </xf>
    <xf numFmtId="0" fontId="28" fillId="0" borderId="41" xfId="0" applyFont="1" applyFill="1" applyBorder="1" applyAlignment="1">
      <alignment vertical="center" wrapText="1"/>
    </xf>
    <xf numFmtId="0" fontId="28" fillId="0" borderId="44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vertical="center" wrapText="1"/>
    </xf>
    <xf numFmtId="0" fontId="28" fillId="0" borderId="13" xfId="0" applyFont="1" applyFill="1" applyBorder="1" applyAlignment="1">
      <alignment vertical="center" wrapText="1"/>
    </xf>
    <xf numFmtId="2" fontId="122" fillId="4" borderId="1" xfId="0" applyNumberFormat="1" applyFont="1" applyFill="1" applyBorder="1" applyAlignment="1">
      <alignment horizontal="center" vertical="center" wrapText="1"/>
    </xf>
    <xf numFmtId="0" fontId="122" fillId="4" borderId="17" xfId="0" applyFont="1" applyFill="1" applyBorder="1" applyAlignment="1">
      <alignment horizontal="center" vertical="center" wrapText="1"/>
    </xf>
    <xf numFmtId="2" fontId="122" fillId="4" borderId="18" xfId="0" applyNumberFormat="1" applyFont="1" applyFill="1" applyBorder="1" applyAlignment="1">
      <alignment horizontal="center" vertical="center" wrapText="1"/>
    </xf>
    <xf numFmtId="0" fontId="122" fillId="4" borderId="14" xfId="0" applyFont="1" applyFill="1" applyBorder="1" applyAlignment="1">
      <alignment horizontal="center" vertical="center" wrapText="1"/>
    </xf>
    <xf numFmtId="0" fontId="122" fillId="4" borderId="15" xfId="0" applyFont="1" applyFill="1" applyBorder="1" applyAlignment="1">
      <alignment horizontal="center" vertical="center" wrapText="1"/>
    </xf>
    <xf numFmtId="2" fontId="122" fillId="4" borderId="11" xfId="0" applyNumberFormat="1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vertical="center"/>
    </xf>
    <xf numFmtId="0" fontId="28" fillId="0" borderId="25" xfId="0" applyFont="1" applyFill="1" applyBorder="1" applyAlignment="1">
      <alignment vertical="center"/>
    </xf>
    <xf numFmtId="49" fontId="28" fillId="4" borderId="4" xfId="0" applyNumberFormat="1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0" fontId="28" fillId="4" borderId="1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2" fontId="122" fillId="4" borderId="14" xfId="0" applyNumberFormat="1" applyFont="1" applyFill="1" applyBorder="1" applyAlignment="1">
      <alignment horizontal="center" vertical="center" wrapText="1"/>
    </xf>
    <xf numFmtId="2" fontId="122" fillId="3" borderId="14" xfId="0" applyNumberFormat="1" applyFont="1" applyFill="1" applyBorder="1" applyAlignment="1">
      <alignment horizontal="center" vertical="center" wrapText="1"/>
    </xf>
    <xf numFmtId="0" fontId="122" fillId="3" borderId="15" xfId="0" applyFont="1" applyFill="1" applyBorder="1" applyAlignment="1">
      <alignment horizontal="center" vertical="center" wrapText="1"/>
    </xf>
    <xf numFmtId="2" fontId="96" fillId="3" borderId="11" xfId="0" applyNumberFormat="1" applyFont="1" applyFill="1" applyBorder="1" applyAlignment="1">
      <alignment horizontal="center" vertical="center" wrapText="1"/>
    </xf>
    <xf numFmtId="0" fontId="96" fillId="3" borderId="15" xfId="0" applyFont="1" applyFill="1" applyBorder="1" applyAlignment="1">
      <alignment horizontal="center" vertical="center" wrapText="1"/>
    </xf>
    <xf numFmtId="4" fontId="96" fillId="3" borderId="52" xfId="0" applyNumberFormat="1" applyFont="1" applyFill="1" applyBorder="1" applyAlignment="1">
      <alignment horizontal="center" vertical="center" wrapText="1"/>
    </xf>
    <xf numFmtId="4" fontId="96" fillId="3" borderId="50" xfId="0" applyNumberFormat="1" applyFont="1" applyFill="1" applyBorder="1" applyAlignment="1">
      <alignment horizontal="center" vertical="center" wrapText="1"/>
    </xf>
    <xf numFmtId="2" fontId="96" fillId="3" borderId="47" xfId="0" applyNumberFormat="1" applyFont="1" applyFill="1" applyBorder="1" applyAlignment="1">
      <alignment horizontal="center" vertical="center" wrapText="1"/>
    </xf>
    <xf numFmtId="0" fontId="96" fillId="3" borderId="50" xfId="0" applyFont="1" applyFill="1" applyBorder="1" applyAlignment="1">
      <alignment horizontal="center" vertical="center" wrapText="1"/>
    </xf>
    <xf numFmtId="49" fontId="28" fillId="3" borderId="4" xfId="0" applyNumberFormat="1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center" vertical="center"/>
    </xf>
    <xf numFmtId="0" fontId="28" fillId="3" borderId="24" xfId="0" applyFont="1" applyFill="1" applyBorder="1" applyAlignment="1">
      <alignment vertical="center"/>
    </xf>
    <xf numFmtId="0" fontId="28" fillId="3" borderId="25" xfId="0" applyFont="1" applyFill="1" applyBorder="1" applyAlignment="1">
      <alignment vertical="center"/>
    </xf>
    <xf numFmtId="0" fontId="28" fillId="3" borderId="24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118" fillId="0" borderId="35" xfId="0" applyFont="1" applyFill="1" applyBorder="1" applyAlignment="1">
      <alignment horizontal="left" vertical="center" wrapText="1"/>
    </xf>
    <xf numFmtId="0" fontId="118" fillId="0" borderId="38" xfId="0" applyFont="1" applyFill="1" applyBorder="1" applyAlignment="1">
      <alignment horizontal="left" vertical="center" wrapText="1"/>
    </xf>
    <xf numFmtId="0" fontId="118" fillId="0" borderId="37" xfId="0" applyFont="1" applyFill="1" applyBorder="1" applyAlignment="1">
      <alignment horizontal="left" vertical="center" wrapText="1"/>
    </xf>
    <xf numFmtId="0" fontId="158" fillId="0" borderId="35" xfId="0" applyFont="1" applyFill="1" applyBorder="1" applyAlignment="1">
      <alignment horizontal="left" vertical="center" wrapText="1"/>
    </xf>
    <xf numFmtId="0" fontId="158" fillId="0" borderId="38" xfId="0" applyFont="1" applyFill="1" applyBorder="1" applyAlignment="1">
      <alignment horizontal="left" vertical="center" wrapText="1"/>
    </xf>
    <xf numFmtId="0" fontId="158" fillId="0" borderId="37" xfId="0" applyFont="1" applyFill="1" applyBorder="1" applyAlignment="1">
      <alignment horizontal="left" vertical="center" wrapText="1"/>
    </xf>
    <xf numFmtId="0" fontId="118" fillId="0" borderId="37" xfId="0" applyFont="1" applyFill="1" applyBorder="1" applyAlignment="1">
      <alignment horizontal="left" vertical="center"/>
    </xf>
    <xf numFmtId="0" fontId="28" fillId="3" borderId="64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2" fontId="0" fillId="0" borderId="18" xfId="0" applyNumberFormat="1" applyFont="1" applyFill="1" applyBorder="1" applyAlignment="1">
      <alignment horizontal="left" vertical="center" wrapText="1"/>
    </xf>
    <xf numFmtId="2" fontId="0" fillId="0" borderId="2" xfId="0" applyNumberFormat="1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vertical="center"/>
    </xf>
    <xf numFmtId="0" fontId="0" fillId="0" borderId="38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2" fontId="0" fillId="0" borderId="32" xfId="0" applyNumberFormat="1" applyFont="1" applyFill="1" applyBorder="1" applyAlignment="1">
      <alignment horizontal="left" vertical="center" wrapText="1"/>
    </xf>
    <xf numFmtId="2" fontId="0" fillId="0" borderId="41" xfId="0" applyNumberFormat="1" applyFont="1" applyFill="1" applyBorder="1" applyAlignment="1">
      <alignment horizontal="left" vertical="center" wrapText="1"/>
    </xf>
    <xf numFmtId="0" fontId="0" fillId="0" borderId="44" xfId="0" applyFont="1" applyFill="1" applyBorder="1" applyAlignment="1">
      <alignment vertical="center" wrapText="1"/>
    </xf>
    <xf numFmtId="2" fontId="0" fillId="4" borderId="47" xfId="0" applyNumberFormat="1" applyFont="1" applyFill="1" applyBorder="1" applyAlignment="1">
      <alignment horizontal="left" vertical="center" wrapText="1"/>
    </xf>
    <xf numFmtId="2" fontId="0" fillId="4" borderId="48" xfId="0" applyNumberFormat="1" applyFont="1" applyFill="1" applyBorder="1" applyAlignment="1">
      <alignment horizontal="left" vertical="center" wrapText="1"/>
    </xf>
    <xf numFmtId="2" fontId="0" fillId="4" borderId="49" xfId="0" applyNumberFormat="1" applyFont="1" applyFill="1" applyBorder="1" applyAlignment="1">
      <alignment horizontal="left" vertical="center" wrapText="1"/>
    </xf>
    <xf numFmtId="2" fontId="0" fillId="4" borderId="18" xfId="0" applyNumberFormat="1" applyFont="1" applyFill="1" applyBorder="1" applyAlignment="1">
      <alignment horizontal="left" vertical="center" wrapText="1"/>
    </xf>
    <xf numFmtId="2" fontId="0" fillId="4" borderId="2" xfId="0" applyNumberFormat="1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vertical="center" wrapText="1"/>
    </xf>
    <xf numFmtId="2" fontId="0" fillId="0" borderId="35" xfId="0" applyNumberFormat="1" applyFont="1" applyFill="1" applyBorder="1" applyAlignment="1">
      <alignment horizontal="left" vertical="center" wrapText="1"/>
    </xf>
    <xf numFmtId="2" fontId="0" fillId="0" borderId="38" xfId="0" applyNumberFormat="1" applyFont="1" applyFill="1" applyBorder="1" applyAlignment="1">
      <alignment horizontal="left" vertical="center" wrapText="1"/>
    </xf>
    <xf numFmtId="2" fontId="0" fillId="0" borderId="37" xfId="0" applyNumberFormat="1" applyFont="1" applyFill="1" applyBorder="1" applyAlignment="1">
      <alignment horizontal="left" vertical="center" wrapText="1"/>
    </xf>
    <xf numFmtId="0" fontId="17" fillId="82" borderId="2" xfId="0" applyFont="1" applyFill="1" applyBorder="1" applyAlignment="1">
      <alignment horizontal="left" vertical="center"/>
    </xf>
    <xf numFmtId="0" fontId="17" fillId="82" borderId="3" xfId="0" applyFont="1" applyFill="1" applyBorder="1" applyAlignment="1">
      <alignment horizontal="left" vertical="center"/>
    </xf>
    <xf numFmtId="2" fontId="0" fillId="0" borderId="47" xfId="0" applyNumberFormat="1" applyFont="1" applyFill="1" applyBorder="1" applyAlignment="1">
      <alignment horizontal="left" vertical="center"/>
    </xf>
    <xf numFmtId="2" fontId="0" fillId="0" borderId="48" xfId="0" applyNumberFormat="1" applyFont="1" applyFill="1" applyBorder="1" applyAlignment="1">
      <alignment horizontal="left" vertical="center"/>
    </xf>
    <xf numFmtId="2" fontId="0" fillId="0" borderId="49" xfId="0" applyNumberFormat="1" applyFont="1" applyFill="1" applyBorder="1" applyAlignment="1">
      <alignment horizontal="left" vertical="center"/>
    </xf>
    <xf numFmtId="2" fontId="15" fillId="0" borderId="35" xfId="0" applyNumberFormat="1" applyFont="1" applyFill="1" applyBorder="1" applyAlignment="1">
      <alignment horizontal="left" vertical="center" wrapText="1"/>
    </xf>
    <xf numFmtId="2" fontId="15" fillId="0" borderId="38" xfId="0" applyNumberFormat="1" applyFont="1" applyFill="1" applyBorder="1" applyAlignment="1">
      <alignment horizontal="left" vertical="center" wrapText="1"/>
    </xf>
    <xf numFmtId="2" fontId="15" fillId="0" borderId="37" xfId="0" applyNumberFormat="1" applyFont="1" applyFill="1" applyBorder="1" applyAlignment="1">
      <alignment horizontal="left" vertical="center" wrapText="1"/>
    </xf>
    <xf numFmtId="2" fontId="15" fillId="0" borderId="47" xfId="0" applyNumberFormat="1" applyFont="1" applyFill="1" applyBorder="1" applyAlignment="1">
      <alignment horizontal="left" vertical="center" wrapText="1"/>
    </xf>
    <xf numFmtId="2" fontId="15" fillId="0" borderId="48" xfId="0" applyNumberFormat="1" applyFont="1" applyFill="1" applyBorder="1" applyAlignment="1">
      <alignment horizontal="left" vertical="center" wrapText="1"/>
    </xf>
    <xf numFmtId="2" fontId="15" fillId="0" borderId="49" xfId="0" applyNumberFormat="1" applyFont="1" applyFill="1" applyBorder="1" applyAlignment="1">
      <alignment horizontal="left" vertical="center" wrapText="1"/>
    </xf>
    <xf numFmtId="2" fontId="0" fillId="4" borderId="26" xfId="0" applyNumberFormat="1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left" vertical="center" wrapText="1"/>
    </xf>
    <xf numFmtId="2" fontId="0" fillId="0" borderId="52" xfId="0" applyNumberFormat="1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2" fontId="0" fillId="0" borderId="26" xfId="0" applyNumberFormat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2" fontId="0" fillId="0" borderId="33" xfId="0" applyNumberFormat="1" applyFont="1" applyFill="1" applyBorder="1" applyAlignment="1">
      <alignment horizontal="center" vertical="center"/>
    </xf>
    <xf numFmtId="2" fontId="0" fillId="4" borderId="52" xfId="0" applyNumberFormat="1" applyFont="1" applyFill="1" applyBorder="1" applyAlignment="1">
      <alignment horizontal="center" vertical="center"/>
    </xf>
    <xf numFmtId="0" fontId="0" fillId="4" borderId="50" xfId="0" applyFont="1" applyFill="1" applyBorder="1" applyAlignment="1">
      <alignment horizontal="center" vertical="center"/>
    </xf>
    <xf numFmtId="49" fontId="0" fillId="4" borderId="26" xfId="0" applyNumberFormat="1" applyFont="1" applyFill="1" applyBorder="1" applyAlignment="1">
      <alignment horizontal="center" vertical="center"/>
    </xf>
    <xf numFmtId="2" fontId="0" fillId="4" borderId="33" xfId="0" applyNumberFormat="1" applyFont="1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left" vertical="center"/>
    </xf>
    <xf numFmtId="2" fontId="21" fillId="0" borderId="23" xfId="0" applyNumberFormat="1" applyFont="1" applyFill="1" applyBorder="1" applyAlignment="1">
      <alignment horizontal="left" vertical="center" wrapText="1"/>
    </xf>
    <xf numFmtId="2" fontId="21" fillId="0" borderId="24" xfId="0" applyNumberFormat="1" applyFont="1" applyFill="1" applyBorder="1" applyAlignment="1">
      <alignment horizontal="left" vertical="center" wrapText="1"/>
    </xf>
    <xf numFmtId="2" fontId="21" fillId="0" borderId="25" xfId="0" applyNumberFormat="1" applyFont="1" applyFill="1" applyBorder="1" applyAlignment="1">
      <alignment horizontal="left" vertical="center" wrapText="1"/>
    </xf>
    <xf numFmtId="2" fontId="21" fillId="0" borderId="35" xfId="0" applyNumberFormat="1" applyFont="1" applyFill="1" applyBorder="1" applyAlignment="1">
      <alignment horizontal="left" vertical="center" wrapText="1"/>
    </xf>
    <xf numFmtId="2" fontId="21" fillId="0" borderId="38" xfId="0" applyNumberFormat="1" applyFont="1" applyFill="1" applyBorder="1" applyAlignment="1">
      <alignment horizontal="left" vertical="center" wrapText="1"/>
    </xf>
    <xf numFmtId="2" fontId="21" fillId="0" borderId="37" xfId="0" applyNumberFormat="1" applyFont="1" applyFill="1" applyBorder="1" applyAlignment="1">
      <alignment horizontal="left" vertical="center" wrapText="1"/>
    </xf>
    <xf numFmtId="2" fontId="21" fillId="0" borderId="47" xfId="0" applyNumberFormat="1" applyFont="1" applyFill="1" applyBorder="1" applyAlignment="1">
      <alignment horizontal="left" vertical="center" wrapText="1"/>
    </xf>
    <xf numFmtId="2" fontId="21" fillId="0" borderId="48" xfId="0" applyNumberFormat="1" applyFont="1" applyFill="1" applyBorder="1" applyAlignment="1">
      <alignment horizontal="left" vertical="center" wrapText="1"/>
    </xf>
    <xf numFmtId="2" fontId="21" fillId="0" borderId="49" xfId="0" applyNumberFormat="1" applyFont="1" applyFill="1" applyBorder="1" applyAlignment="1">
      <alignment horizontal="left" vertical="center" wrapText="1"/>
    </xf>
    <xf numFmtId="2" fontId="0" fillId="0" borderId="35" xfId="0" applyNumberFormat="1" applyFill="1" applyBorder="1" applyAlignment="1">
      <alignment horizontal="left" vertical="center" wrapText="1"/>
    </xf>
    <xf numFmtId="2" fontId="0" fillId="0" borderId="38" xfId="0" applyNumberFormat="1" applyFill="1" applyBorder="1" applyAlignment="1">
      <alignment horizontal="left" vertical="center" wrapText="1"/>
    </xf>
    <xf numFmtId="2" fontId="0" fillId="0" borderId="37" xfId="0" applyNumberFormat="1" applyFill="1" applyBorder="1" applyAlignment="1">
      <alignment horizontal="left" vertical="center" wrapText="1"/>
    </xf>
    <xf numFmtId="2" fontId="0" fillId="0" borderId="35" xfId="0" applyNumberFormat="1" applyFont="1" applyFill="1" applyBorder="1" applyAlignment="1">
      <alignment horizontal="left" vertical="center"/>
    </xf>
    <xf numFmtId="2" fontId="0" fillId="0" borderId="38" xfId="0" applyNumberFormat="1" applyFont="1" applyFill="1" applyBorder="1" applyAlignment="1">
      <alignment horizontal="left" vertical="center"/>
    </xf>
    <xf numFmtId="164" fontId="0" fillId="82" borderId="1" xfId="0" applyNumberFormat="1" applyFont="1" applyFill="1" applyBorder="1" applyAlignment="1">
      <alignment horizontal="center" vertical="center" wrapText="1"/>
    </xf>
    <xf numFmtId="164" fontId="0" fillId="82" borderId="2" xfId="0" applyNumberFormat="1" applyFont="1" applyFill="1" applyBorder="1" applyAlignment="1">
      <alignment horizontal="center" vertical="center" wrapText="1"/>
    </xf>
    <xf numFmtId="164" fontId="0" fillId="82" borderId="3" xfId="0" applyNumberFormat="1" applyFont="1" applyFill="1" applyBorder="1" applyAlignment="1">
      <alignment horizontal="center" vertical="center" wrapText="1"/>
    </xf>
    <xf numFmtId="2" fontId="21" fillId="4" borderId="18" xfId="0" applyNumberFormat="1" applyFont="1" applyFill="1" applyBorder="1" applyAlignment="1">
      <alignment vertical="center"/>
    </xf>
    <xf numFmtId="2" fontId="21" fillId="4" borderId="2" xfId="0" applyNumberFormat="1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2" fontId="0" fillId="0" borderId="47" xfId="0" applyNumberFormat="1" applyFont="1" applyFill="1" applyBorder="1" applyAlignment="1">
      <alignment horizontal="left" vertical="center" wrapText="1"/>
    </xf>
    <xf numFmtId="2" fontId="0" fillId="0" borderId="48" xfId="0" applyNumberFormat="1" applyFont="1" applyFill="1" applyBorder="1" applyAlignment="1">
      <alignment horizontal="left" vertical="center" wrapText="1"/>
    </xf>
    <xf numFmtId="2" fontId="0" fillId="0" borderId="49" xfId="0" applyNumberFormat="1" applyFont="1" applyFill="1" applyBorder="1" applyAlignment="1">
      <alignment horizontal="left" vertical="center" wrapText="1"/>
    </xf>
    <xf numFmtId="2" fontId="21" fillId="4" borderId="6" xfId="0" applyNumberFormat="1" applyFont="1" applyFill="1" applyBorder="1" applyAlignment="1">
      <alignment vertical="center"/>
    </xf>
    <xf numFmtId="2" fontId="21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23" fillId="2" borderId="2" xfId="0" applyFont="1" applyFill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6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12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124" fillId="3" borderId="1" xfId="0" applyFont="1" applyFill="1" applyBorder="1" applyAlignment="1">
      <alignment horizontal="center" vertical="center" wrapText="1"/>
    </xf>
    <xf numFmtId="0" fontId="124" fillId="3" borderId="2" xfId="0" applyFont="1" applyFill="1" applyBorder="1" applyAlignment="1">
      <alignment horizontal="center" vertical="center" wrapText="1"/>
    </xf>
    <xf numFmtId="0" fontId="124" fillId="3" borderId="3" xfId="0" applyFont="1" applyFill="1" applyBorder="1" applyAlignment="1">
      <alignment horizontal="center" vertical="center" wrapText="1"/>
    </xf>
    <xf numFmtId="0" fontId="125" fillId="0" borderId="64" xfId="0" applyFont="1" applyFill="1" applyBorder="1" applyAlignment="1">
      <alignment horizontal="center" vertical="center" wrapText="1"/>
    </xf>
    <xf numFmtId="0" fontId="125" fillId="0" borderId="7" xfId="0" applyFont="1" applyFill="1" applyBorder="1" applyAlignment="1">
      <alignment horizontal="center" vertical="center" wrapText="1"/>
    </xf>
    <xf numFmtId="0" fontId="125" fillId="0" borderId="14" xfId="0" applyFont="1" applyFill="1" applyBorder="1" applyAlignment="1">
      <alignment horizontal="center" vertical="center" wrapText="1"/>
    </xf>
    <xf numFmtId="0" fontId="125" fillId="0" borderId="12" xfId="0" applyFont="1" applyFill="1" applyBorder="1" applyAlignment="1">
      <alignment horizontal="center" vertical="center" wrapText="1"/>
    </xf>
    <xf numFmtId="2" fontId="125" fillId="0" borderId="6" xfId="0" applyNumberFormat="1" applyFont="1" applyFill="1" applyBorder="1" applyAlignment="1">
      <alignment horizontal="center" vertical="center" wrapText="1"/>
    </xf>
    <xf numFmtId="2" fontId="125" fillId="0" borderId="7" xfId="0" applyNumberFormat="1" applyFont="1" applyFill="1" applyBorder="1" applyAlignment="1">
      <alignment horizontal="center" vertical="center" wrapText="1"/>
    </xf>
    <xf numFmtId="2" fontId="125" fillId="0" borderId="11" xfId="0" applyNumberFormat="1" applyFont="1" applyFill="1" applyBorder="1" applyAlignment="1">
      <alignment horizontal="center" vertical="center" wrapText="1"/>
    </xf>
    <xf numFmtId="2" fontId="125" fillId="0" borderId="12" xfId="0" applyNumberFormat="1" applyFont="1" applyFill="1" applyBorder="1" applyAlignment="1">
      <alignment horizontal="center" vertical="center" wrapText="1"/>
    </xf>
    <xf numFmtId="0" fontId="126" fillId="0" borderId="6" xfId="0" applyFont="1" applyFill="1" applyBorder="1" applyAlignment="1">
      <alignment horizontal="center" vertical="center" wrapText="1"/>
    </xf>
    <xf numFmtId="0" fontId="126" fillId="0" borderId="11" xfId="0" applyFont="1" applyFill="1" applyBorder="1" applyAlignment="1">
      <alignment horizontal="center" vertical="center" wrapText="1"/>
    </xf>
    <xf numFmtId="0" fontId="125" fillId="0" borderId="1" xfId="0" applyFont="1" applyFill="1" applyBorder="1" applyAlignment="1">
      <alignment horizontal="center" vertical="center" wrapText="1"/>
    </xf>
    <xf numFmtId="0" fontId="122" fillId="0" borderId="17" xfId="0" applyFont="1" applyFill="1" applyBorder="1" applyAlignment="1">
      <alignment horizontal="center" vertical="center" wrapText="1"/>
    </xf>
    <xf numFmtId="2" fontId="125" fillId="0" borderId="18" xfId="0" applyNumberFormat="1" applyFont="1" applyFill="1" applyBorder="1" applyAlignment="1">
      <alignment horizontal="center" vertical="center" wrapText="1"/>
    </xf>
    <xf numFmtId="2" fontId="118" fillId="0" borderId="26" xfId="0" applyNumberFormat="1" applyFont="1" applyFill="1" applyBorder="1" applyAlignment="1">
      <alignment horizontal="left" vertical="center"/>
    </xf>
    <xf numFmtId="2" fontId="118" fillId="0" borderId="24" xfId="0" applyNumberFormat="1" applyFont="1" applyFill="1" applyBorder="1" applyAlignment="1">
      <alignment horizontal="left" vertical="center"/>
    </xf>
    <xf numFmtId="2" fontId="118" fillId="0" borderId="25" xfId="0" applyNumberFormat="1" applyFont="1" applyFill="1" applyBorder="1" applyAlignment="1">
      <alignment horizontal="left" vertical="center"/>
    </xf>
    <xf numFmtId="2" fontId="118" fillId="0" borderId="33" xfId="0" applyNumberFormat="1" applyFont="1" applyFill="1" applyBorder="1" applyAlignment="1">
      <alignment horizontal="left" vertical="center" wrapText="1"/>
    </xf>
    <xf numFmtId="2" fontId="118" fillId="0" borderId="38" xfId="0" applyNumberFormat="1" applyFont="1" applyFill="1" applyBorder="1" applyAlignment="1">
      <alignment horizontal="left" vertical="center" wrapText="1"/>
    </xf>
    <xf numFmtId="2" fontId="118" fillId="0" borderId="37" xfId="0" applyNumberFormat="1" applyFont="1" applyFill="1" applyBorder="1" applyAlignment="1">
      <alignment horizontal="left" vertical="center" wrapText="1"/>
    </xf>
    <xf numFmtId="2" fontId="118" fillId="0" borderId="14" xfId="0" applyNumberFormat="1" applyFont="1" applyFill="1" applyBorder="1" applyAlignment="1">
      <alignment horizontal="left" vertical="center"/>
    </xf>
    <xf numFmtId="2" fontId="118" fillId="0" borderId="12" xfId="0" applyNumberFormat="1" applyFont="1" applyFill="1" applyBorder="1" applyAlignment="1">
      <alignment horizontal="left" vertical="center"/>
    </xf>
    <xf numFmtId="2" fontId="118" fillId="0" borderId="13" xfId="0" applyNumberFormat="1" applyFont="1" applyFill="1" applyBorder="1" applyAlignment="1">
      <alignment horizontal="left" vertical="center"/>
    </xf>
    <xf numFmtId="2" fontId="100" fillId="0" borderId="14" xfId="0" applyNumberFormat="1" applyFont="1" applyFill="1" applyBorder="1" applyAlignment="1">
      <alignment horizontal="left" vertical="center" wrapText="1"/>
    </xf>
    <xf numFmtId="2" fontId="100" fillId="0" borderId="12" xfId="0" applyNumberFormat="1" applyFont="1" applyFill="1" applyBorder="1" applyAlignment="1">
      <alignment horizontal="left" vertical="center" wrapText="1"/>
    </xf>
    <xf numFmtId="2" fontId="100" fillId="0" borderId="13" xfId="0" applyNumberFormat="1" applyFont="1" applyFill="1" applyBorder="1" applyAlignment="1">
      <alignment horizontal="left" vertical="center" wrapText="1"/>
    </xf>
    <xf numFmtId="0" fontId="28" fillId="0" borderId="9" xfId="0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0" fontId="125" fillId="3" borderId="1" xfId="0" applyFont="1" applyFill="1" applyBorder="1" applyAlignment="1">
      <alignment horizontal="center" vertical="center"/>
    </xf>
    <xf numFmtId="0" fontId="125" fillId="3" borderId="2" xfId="0" applyFont="1" applyFill="1" applyBorder="1" applyAlignment="1">
      <alignment horizontal="center" vertical="center"/>
    </xf>
    <xf numFmtId="0" fontId="125" fillId="3" borderId="3" xfId="0" applyFont="1" applyFill="1" applyBorder="1" applyAlignment="1">
      <alignment horizontal="center" vertical="center"/>
    </xf>
    <xf numFmtId="0" fontId="125" fillId="3" borderId="1" xfId="0" applyFont="1" applyFill="1" applyBorder="1" applyAlignment="1">
      <alignment horizontal="center" vertical="center" wrapText="1"/>
    </xf>
    <xf numFmtId="0" fontId="122" fillId="0" borderId="17" xfId="0" applyFont="1" applyBorder="1" applyAlignment="1">
      <alignment horizontal="center" vertical="center" wrapText="1"/>
    </xf>
    <xf numFmtId="0" fontId="122" fillId="0" borderId="2" xfId="0" applyFont="1" applyBorder="1" applyAlignment="1">
      <alignment horizontal="center" vertical="center"/>
    </xf>
    <xf numFmtId="2" fontId="118" fillId="0" borderId="52" xfId="0" applyNumberFormat="1" applyFont="1" applyFill="1" applyBorder="1" applyAlignment="1">
      <alignment horizontal="left" vertical="center"/>
    </xf>
    <xf numFmtId="2" fontId="118" fillId="0" borderId="48" xfId="0" applyNumberFormat="1" applyFont="1" applyFill="1" applyBorder="1" applyAlignment="1">
      <alignment horizontal="left" vertical="center"/>
    </xf>
    <xf numFmtId="2" fontId="118" fillId="0" borderId="59" xfId="0" applyNumberFormat="1" applyFont="1" applyFill="1" applyBorder="1" applyAlignment="1">
      <alignment horizontal="left" vertical="center"/>
    </xf>
    <xf numFmtId="2" fontId="118" fillId="0" borderId="60" xfId="0" applyNumberFormat="1" applyFont="1" applyFill="1" applyBorder="1" applyAlignment="1">
      <alignment horizontal="left" vertical="center"/>
    </xf>
    <xf numFmtId="4" fontId="29" fillId="0" borderId="103" xfId="0" applyNumberFormat="1" applyFont="1" applyFill="1" applyBorder="1" applyAlignment="1" applyProtection="1">
      <alignment horizontal="center" vertical="center"/>
      <protection locked="0"/>
    </xf>
    <xf numFmtId="4" fontId="29" fillId="0" borderId="25" xfId="0" applyNumberFormat="1" applyFont="1" applyFill="1" applyBorder="1" applyAlignment="1" applyProtection="1">
      <alignment horizontal="center" vertical="center" wrapText="1"/>
      <protection locked="0"/>
    </xf>
    <xf numFmtId="4" fontId="29" fillId="0" borderId="37" xfId="0" applyNumberFormat="1" applyFont="1" applyFill="1" applyBorder="1" applyAlignment="1" applyProtection="1">
      <alignment horizontal="center" vertical="center"/>
      <protection locked="0"/>
    </xf>
    <xf numFmtId="4" fontId="29" fillId="0" borderId="49" xfId="0" applyNumberFormat="1" applyFont="1" applyFill="1" applyBorder="1" applyAlignment="1" applyProtection="1">
      <alignment horizontal="center" vertical="center"/>
      <protection locked="0"/>
    </xf>
    <xf numFmtId="0" fontId="29" fillId="3" borderId="1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125" fillId="0" borderId="0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2" fontId="125" fillId="0" borderId="0" xfId="0" applyNumberFormat="1" applyFont="1" applyFill="1" applyBorder="1" applyAlignment="1">
      <alignment horizontal="center" vertical="center" wrapText="1"/>
    </xf>
    <xf numFmtId="0" fontId="100" fillId="0" borderId="47" xfId="0" applyFont="1" applyFill="1" applyBorder="1" applyAlignment="1">
      <alignment horizontal="left" vertical="center"/>
    </xf>
    <xf numFmtId="0" fontId="100" fillId="0" borderId="48" xfId="0" applyFont="1" applyFill="1" applyBorder="1" applyAlignment="1">
      <alignment horizontal="left" vertical="center"/>
    </xf>
    <xf numFmtId="0" fontId="100" fillId="0" borderId="49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86" fillId="3" borderId="4" xfId="0" applyFont="1" applyFill="1" applyBorder="1" applyAlignment="1">
      <alignment horizontal="center" vertical="center"/>
    </xf>
    <xf numFmtId="0" fontId="86" fillId="3" borderId="9" xfId="0" applyFont="1" applyFill="1" applyBorder="1" applyAlignment="1">
      <alignment horizontal="center" vertical="center"/>
    </xf>
    <xf numFmtId="0" fontId="86" fillId="3" borderId="6" xfId="0" applyFont="1" applyFill="1" applyBorder="1" applyAlignment="1">
      <alignment horizontal="center" vertical="center"/>
    </xf>
    <xf numFmtId="0" fontId="86" fillId="0" borderId="11" xfId="0" applyFont="1" applyBorder="1" applyAlignment="1">
      <alignment horizontal="center" vertical="center"/>
    </xf>
    <xf numFmtId="0" fontId="92" fillId="0" borderId="29" xfId="0" applyFont="1" applyBorder="1" applyAlignment="1">
      <alignment horizontal="center" vertical="center"/>
    </xf>
    <xf numFmtId="0" fontId="92" fillId="0" borderId="15" xfId="0" applyFont="1" applyBorder="1" applyAlignment="1">
      <alignment horizontal="center" vertical="center"/>
    </xf>
    <xf numFmtId="2" fontId="86" fillId="3" borderId="6" xfId="0" applyNumberFormat="1" applyFont="1" applyFill="1" applyBorder="1" applyAlignment="1">
      <alignment horizontal="center" vertical="center" wrapText="1"/>
    </xf>
    <xf numFmtId="0" fontId="86" fillId="3" borderId="29" xfId="0" applyFont="1" applyFill="1" applyBorder="1" applyAlignment="1">
      <alignment horizontal="center" vertical="center" wrapText="1"/>
    </xf>
    <xf numFmtId="0" fontId="86" fillId="3" borderId="11" xfId="0" applyFont="1" applyFill="1" applyBorder="1" applyAlignment="1">
      <alignment horizontal="center" vertical="center" wrapText="1"/>
    </xf>
    <xf numFmtId="0" fontId="86" fillId="3" borderId="15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/>
    </xf>
    <xf numFmtId="0" fontId="0" fillId="0" borderId="34" xfId="0" applyFill="1" applyBorder="1" applyAlignment="1">
      <alignment vertical="center"/>
    </xf>
    <xf numFmtId="0" fontId="15" fillId="0" borderId="11" xfId="0" applyFon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92" fillId="0" borderId="11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vertical="center"/>
    </xf>
    <xf numFmtId="2" fontId="15" fillId="3" borderId="6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3" borderId="57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2" fontId="15" fillId="3" borderId="58" xfId="0" applyNumberFormat="1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3" fontId="21" fillId="0" borderId="58" xfId="0" applyNumberFormat="1" applyFont="1" applyBorder="1" applyAlignment="1">
      <alignment horizontal="center" vertical="center"/>
    </xf>
    <xf numFmtId="3" fontId="21" fillId="0" borderId="32" xfId="0" applyNumberFormat="1" applyFont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2" fontId="0" fillId="0" borderId="58" xfId="0" applyNumberFormat="1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86" fillId="3" borderId="6" xfId="0" applyFont="1" applyFill="1" applyBorder="1" applyAlignment="1">
      <alignment horizontal="center" vertical="center" wrapText="1"/>
    </xf>
    <xf numFmtId="0" fontId="92" fillId="0" borderId="29" xfId="0" applyFont="1" applyBorder="1" applyAlignment="1">
      <alignment horizontal="center" vertical="center" wrapText="1"/>
    </xf>
    <xf numFmtId="0" fontId="92" fillId="0" borderId="11" xfId="0" applyFont="1" applyBorder="1" applyAlignment="1">
      <alignment horizontal="center" vertical="center" wrapText="1"/>
    </xf>
    <xf numFmtId="0" fontId="92" fillId="0" borderId="15" xfId="0" applyFont="1" applyBorder="1" applyAlignment="1">
      <alignment horizontal="center" vertical="center" wrapText="1"/>
    </xf>
    <xf numFmtId="3" fontId="86" fillId="3" borderId="6" xfId="0" applyNumberFormat="1" applyFont="1" applyFill="1" applyBorder="1" applyAlignment="1">
      <alignment horizontal="center" vertical="center" wrapText="1" shrinkToFit="1"/>
    </xf>
    <xf numFmtId="3" fontId="86" fillId="3" borderId="11" xfId="0" applyNumberFormat="1" applyFont="1" applyFill="1" applyBorder="1" applyAlignment="1">
      <alignment horizontal="center" vertical="center" wrapText="1" shrinkToFit="1"/>
    </xf>
    <xf numFmtId="3" fontId="21" fillId="0" borderId="58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2" fontId="15" fillId="3" borderId="35" xfId="0" applyNumberFormat="1" applyFont="1" applyFill="1" applyBorder="1" applyAlignment="1">
      <alignment horizontal="center" vertical="center"/>
    </xf>
    <xf numFmtId="2" fontId="15" fillId="3" borderId="34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top" wrapText="1"/>
    </xf>
    <xf numFmtId="0" fontId="20" fillId="0" borderId="0" xfId="0" applyFont="1" applyFill="1" applyAlignment="1">
      <alignment horizontal="center" vertical="top"/>
    </xf>
    <xf numFmtId="0" fontId="0" fillId="0" borderId="15" xfId="0" applyFill="1" applyBorder="1" applyAlignment="1">
      <alignment horizontal="center"/>
    </xf>
    <xf numFmtId="0" fontId="20" fillId="0" borderId="0" xfId="0" applyFont="1" applyFill="1" applyAlignment="1">
      <alignment horizontal="center" wrapText="1"/>
    </xf>
    <xf numFmtId="0" fontId="21" fillId="0" borderId="0" xfId="0" applyFont="1" applyFill="1" applyAlignment="1">
      <alignment horizontal="center" vertical="top" wrapText="1"/>
    </xf>
    <xf numFmtId="0" fontId="92" fillId="3" borderId="29" xfId="0" applyFont="1" applyFill="1" applyBorder="1" applyAlignment="1">
      <alignment horizontal="center" vertical="center" wrapText="1"/>
    </xf>
    <xf numFmtId="0" fontId="92" fillId="3" borderId="11" xfId="0" applyFont="1" applyFill="1" applyBorder="1" applyAlignment="1">
      <alignment horizontal="center" vertical="center" wrapText="1"/>
    </xf>
    <xf numFmtId="0" fontId="92" fillId="3" borderId="15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0" fillId="0" borderId="0" xfId="0" applyFill="1" applyAlignment="1"/>
    <xf numFmtId="0" fontId="21" fillId="0" borderId="102" xfId="0" applyFont="1" applyFill="1" applyBorder="1" applyAlignment="1">
      <alignment horizontal="center" vertical="center" wrapText="1"/>
    </xf>
    <xf numFmtId="0" fontId="21" fillId="0" borderId="101" xfId="0" applyFont="1" applyFill="1" applyBorder="1" applyAlignment="1">
      <alignment horizontal="center" vertical="center" wrapText="1"/>
    </xf>
    <xf numFmtId="4" fontId="21" fillId="0" borderId="106" xfId="0" applyNumberFormat="1" applyFont="1" applyFill="1" applyBorder="1" applyAlignment="1">
      <alignment horizontal="center" vertical="center"/>
    </xf>
    <xf numFmtId="4" fontId="15" fillId="3" borderId="6" xfId="0" applyNumberFormat="1" applyFont="1" applyFill="1" applyBorder="1" applyAlignment="1">
      <alignment horizontal="center" vertical="center"/>
    </xf>
    <xf numFmtId="4" fontId="15" fillId="3" borderId="29" xfId="0" applyNumberFormat="1" applyFont="1" applyFill="1" applyBorder="1" applyAlignment="1">
      <alignment horizontal="center" vertical="center"/>
    </xf>
    <xf numFmtId="4" fontId="15" fillId="3" borderId="32" xfId="0" applyNumberFormat="1" applyFont="1" applyFill="1" applyBorder="1" applyAlignment="1">
      <alignment horizontal="center" vertical="center"/>
    </xf>
    <xf numFmtId="4" fontId="15" fillId="3" borderId="42" xfId="0" applyNumberFormat="1" applyFont="1" applyFill="1" applyBorder="1" applyAlignment="1">
      <alignment horizontal="center" vertical="center"/>
    </xf>
    <xf numFmtId="2" fontId="15" fillId="3" borderId="62" xfId="0" applyNumberFormat="1" applyFont="1" applyFill="1" applyBorder="1" applyAlignment="1">
      <alignment horizontal="center" vertical="center"/>
    </xf>
    <xf numFmtId="2" fontId="15" fillId="3" borderId="32" xfId="0" applyNumberFormat="1" applyFont="1" applyFill="1" applyBorder="1" applyAlignment="1">
      <alignment horizontal="center" vertical="center"/>
    </xf>
    <xf numFmtId="2" fontId="15" fillId="3" borderId="42" xfId="0" applyNumberFormat="1" applyFont="1" applyFill="1" applyBorder="1" applyAlignment="1">
      <alignment horizontal="center" vertical="center"/>
    </xf>
    <xf numFmtId="2" fontId="0" fillId="0" borderId="62" xfId="0" applyNumberFormat="1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3" fontId="21" fillId="0" borderId="6" xfId="0" applyNumberFormat="1" applyFont="1" applyBorder="1" applyAlignment="1">
      <alignment horizontal="center" vertical="center"/>
    </xf>
    <xf numFmtId="0" fontId="138" fillId="0" borderId="102" xfId="51629" applyFont="1" applyBorder="1" applyAlignment="1">
      <alignment horizontal="center" vertical="center"/>
    </xf>
    <xf numFmtId="0" fontId="138" fillId="0" borderId="101" xfId="51629" applyFont="1" applyBorder="1" applyAlignment="1">
      <alignment horizontal="center" vertical="center"/>
    </xf>
    <xf numFmtId="0" fontId="138" fillId="0" borderId="106" xfId="51629" applyFont="1" applyBorder="1" applyAlignment="1">
      <alignment horizontal="center" vertical="center"/>
    </xf>
    <xf numFmtId="0" fontId="140" fillId="100" borderId="102" xfId="51629" applyFont="1" applyFill="1" applyBorder="1" applyAlignment="1">
      <alignment horizontal="center" vertical="center"/>
    </xf>
    <xf numFmtId="0" fontId="140" fillId="100" borderId="101" xfId="51629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left" vertical="center" wrapText="1"/>
    </xf>
    <xf numFmtId="0" fontId="0" fillId="0" borderId="48" xfId="0" applyFont="1" applyFill="1" applyBorder="1" applyAlignment="1">
      <alignment horizontal="left" vertical="center" wrapText="1"/>
    </xf>
    <xf numFmtId="0" fontId="0" fillId="0" borderId="49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58" xfId="0" applyFont="1" applyFill="1" applyBorder="1" applyAlignment="1">
      <alignment horizontal="left" vertical="center" wrapText="1"/>
    </xf>
    <xf numFmtId="0" fontId="0" fillId="0" borderId="59" xfId="0" applyFont="1" applyFill="1" applyBorder="1" applyAlignment="1">
      <alignment horizontal="left" vertical="center" wrapText="1"/>
    </xf>
    <xf numFmtId="0" fontId="0" fillId="0" borderId="60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0" fillId="0" borderId="44" xfId="0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horizontal="left" wrapText="1"/>
    </xf>
    <xf numFmtId="0" fontId="0" fillId="0" borderId="38" xfId="0" applyFont="1" applyFill="1" applyBorder="1" applyAlignment="1">
      <alignment horizontal="left" wrapText="1"/>
    </xf>
    <xf numFmtId="0" fontId="21" fillId="0" borderId="47" xfId="0" applyFont="1" applyFill="1" applyBorder="1" applyAlignment="1">
      <alignment horizontal="left" wrapText="1"/>
    </xf>
    <xf numFmtId="0" fontId="21" fillId="0" borderId="48" xfId="0" applyFont="1" applyFill="1" applyBorder="1" applyAlignment="1">
      <alignment horizontal="left" wrapText="1"/>
    </xf>
    <xf numFmtId="49" fontId="15" fillId="82" borderId="1" xfId="0" applyNumberFormat="1" applyFont="1" applyFill="1" applyBorder="1" applyAlignment="1">
      <alignment horizontal="center" vertical="center"/>
    </xf>
    <xf numFmtId="0" fontId="20" fillId="82" borderId="2" xfId="0" applyFont="1" applyFill="1" applyBorder="1" applyAlignment="1">
      <alignment horizontal="left" vertical="center"/>
    </xf>
    <xf numFmtId="0" fontId="15" fillId="82" borderId="2" xfId="0" applyFont="1" applyFill="1" applyBorder="1" applyAlignment="1">
      <alignment horizontal="left" vertical="center"/>
    </xf>
    <xf numFmtId="0" fontId="20" fillId="82" borderId="3" xfId="0" applyFont="1" applyFill="1" applyBorder="1" applyAlignment="1">
      <alignment horizontal="right" vertical="center"/>
    </xf>
    <xf numFmtId="0" fontId="21" fillId="0" borderId="23" xfId="0" applyFont="1" applyFill="1" applyBorder="1" applyAlignment="1">
      <alignment horizontal="left" vertical="center" wrapText="1"/>
    </xf>
    <xf numFmtId="0" fontId="21" fillId="0" borderId="24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1" fillId="0" borderId="35" xfId="0" applyFont="1" applyFill="1" applyBorder="1" applyAlignment="1">
      <alignment horizontal="left" vertical="center" wrapText="1"/>
    </xf>
    <xf numFmtId="0" fontId="21" fillId="0" borderId="38" xfId="0" applyFont="1" applyFill="1" applyBorder="1" applyAlignment="1">
      <alignment horizontal="left" vertical="center" wrapText="1"/>
    </xf>
    <xf numFmtId="0" fontId="21" fillId="0" borderId="37" xfId="0" applyFont="1" applyFill="1" applyBorder="1" applyAlignment="1">
      <alignment horizontal="left" vertical="center" wrapText="1"/>
    </xf>
    <xf numFmtId="0" fontId="21" fillId="0" borderId="47" xfId="0" applyFont="1" applyFill="1" applyBorder="1" applyAlignment="1">
      <alignment horizontal="left" vertical="center" wrapText="1"/>
    </xf>
    <xf numFmtId="0" fontId="21" fillId="0" borderId="48" xfId="0" applyFont="1" applyFill="1" applyBorder="1" applyAlignment="1">
      <alignment horizontal="left" vertical="center" wrapText="1"/>
    </xf>
    <xf numFmtId="0" fontId="21" fillId="0" borderId="35" xfId="0" applyFont="1" applyFill="1" applyBorder="1" applyAlignment="1">
      <alignment horizontal="left" wrapText="1"/>
    </xf>
    <xf numFmtId="0" fontId="21" fillId="0" borderId="38" xfId="0" applyFont="1" applyFill="1" applyBorder="1" applyAlignment="1">
      <alignment horizontal="left" wrapText="1"/>
    </xf>
    <xf numFmtId="0" fontId="0" fillId="0" borderId="23" xfId="0" applyFont="1" applyFill="1" applyBorder="1" applyAlignment="1">
      <alignment horizontal="left" wrapText="1"/>
    </xf>
    <xf numFmtId="0" fontId="0" fillId="0" borderId="24" xfId="0" applyFont="1" applyFill="1" applyBorder="1" applyAlignment="1">
      <alignment horizontal="left" wrapText="1"/>
    </xf>
    <xf numFmtId="0" fontId="0" fillId="0" borderId="25" xfId="0" applyFont="1" applyFill="1" applyBorder="1" applyAlignment="1">
      <alignment horizontal="left" wrapText="1"/>
    </xf>
    <xf numFmtId="0" fontId="0" fillId="0" borderId="37" xfId="0" applyFont="1" applyFill="1" applyBorder="1" applyAlignment="1">
      <alignment horizontal="left" wrapText="1"/>
    </xf>
    <xf numFmtId="0" fontId="21" fillId="0" borderId="37" xfId="0" applyFont="1" applyFill="1" applyBorder="1" applyAlignment="1">
      <alignment horizontal="left" wrapText="1"/>
    </xf>
    <xf numFmtId="0" fontId="21" fillId="0" borderId="49" xfId="0" applyFont="1" applyFill="1" applyBorder="1" applyAlignment="1">
      <alignment horizontal="left" vertical="center" wrapText="1"/>
    </xf>
    <xf numFmtId="2" fontId="0" fillId="0" borderId="23" xfId="0" applyNumberFormat="1" applyFill="1" applyBorder="1" applyAlignment="1">
      <alignment horizontal="left" vertical="center" wrapText="1"/>
    </xf>
    <xf numFmtId="2" fontId="0" fillId="0" borderId="24" xfId="0" applyNumberFormat="1" applyFill="1" applyBorder="1" applyAlignment="1">
      <alignment horizontal="left" vertical="center" wrapText="1"/>
    </xf>
    <xf numFmtId="2" fontId="0" fillId="0" borderId="25" xfId="0" applyNumberForma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</cellXfs>
  <cellStyles count="51640">
    <cellStyle name="20 % – Zvýraznění1 2" xfId="1"/>
    <cellStyle name="20 % – Zvýraznění1 2 2" xfId="2"/>
    <cellStyle name="20 % – Zvýraznění1 2 2 2" xfId="3"/>
    <cellStyle name="20 % – Zvýraznění1 2 3" xfId="4"/>
    <cellStyle name="20 % – Zvýraznění1 3" xfId="5"/>
    <cellStyle name="20 % – Zvýraznění1 3 2" xfId="6"/>
    <cellStyle name="20 % – Zvýraznění1 3 2 2" xfId="7"/>
    <cellStyle name="20 % – Zvýraznění1 3 3" xfId="8"/>
    <cellStyle name="20 % – Zvýraznění1 4" xfId="9"/>
    <cellStyle name="20 % – Zvýraznění1 4 2" xfId="10"/>
    <cellStyle name="20 % – Zvýraznění2 2" xfId="11"/>
    <cellStyle name="20 % – Zvýraznění2 2 2" xfId="12"/>
    <cellStyle name="20 % – Zvýraznění2 2 2 2" xfId="13"/>
    <cellStyle name="20 % – Zvýraznění2 2 3" xfId="14"/>
    <cellStyle name="20 % – Zvýraznění2 3" xfId="15"/>
    <cellStyle name="20 % – Zvýraznění2 3 2" xfId="16"/>
    <cellStyle name="20 % – Zvýraznění2 3 2 2" xfId="17"/>
    <cellStyle name="20 % – Zvýraznění2 3 3" xfId="18"/>
    <cellStyle name="20 % – Zvýraznění2 4" xfId="19"/>
    <cellStyle name="20 % – Zvýraznění2 4 2" xfId="20"/>
    <cellStyle name="20 % – Zvýraznění3 2" xfId="21"/>
    <cellStyle name="20 % – Zvýraznění3 2 2" xfId="22"/>
    <cellStyle name="20 % – Zvýraznění3 2 2 2" xfId="23"/>
    <cellStyle name="20 % – Zvýraznění3 2 3" xfId="24"/>
    <cellStyle name="20 % – Zvýraznění3 3" xfId="25"/>
    <cellStyle name="20 % – Zvýraznění3 3 2" xfId="26"/>
    <cellStyle name="20 % – Zvýraznění3 3 2 2" xfId="27"/>
    <cellStyle name="20 % – Zvýraznění3 3 3" xfId="28"/>
    <cellStyle name="20 % – Zvýraznění3 4" xfId="29"/>
    <cellStyle name="20 % – Zvýraznění3 4 2" xfId="30"/>
    <cellStyle name="20 % – Zvýraznění4 2" xfId="31"/>
    <cellStyle name="20 % – Zvýraznění4 2 2" xfId="32"/>
    <cellStyle name="20 % – Zvýraznění4 2 2 2" xfId="33"/>
    <cellStyle name="20 % – Zvýraznění4 2 2 2 2" xfId="51572"/>
    <cellStyle name="20 % – Zvýraznění4 2 3" xfId="34"/>
    <cellStyle name="20 % – Zvýraznění4 2 3 2" xfId="51573"/>
    <cellStyle name="20 % – Zvýraznění4 3" xfId="35"/>
    <cellStyle name="20 % – Zvýraznění4 3 2" xfId="36"/>
    <cellStyle name="20 % – Zvýraznění4 3 2 2" xfId="37"/>
    <cellStyle name="20 % – Zvýraznění4 3 3" xfId="38"/>
    <cellStyle name="20 % – Zvýraznění4 4" xfId="39"/>
    <cellStyle name="20 % – Zvýraznění4 4 2" xfId="40"/>
    <cellStyle name="20 % – Zvýraznění5 2" xfId="41"/>
    <cellStyle name="20 % – Zvýraznění5 2 2" xfId="42"/>
    <cellStyle name="20 % – Zvýraznění5 2 2 2" xfId="43"/>
    <cellStyle name="20 % – Zvýraznění5 2 2 2 2" xfId="51574"/>
    <cellStyle name="20 % – Zvýraznění5 2 3" xfId="44"/>
    <cellStyle name="20 % – Zvýraznění5 2 3 2" xfId="51575"/>
    <cellStyle name="20 % – Zvýraznění5 3" xfId="45"/>
    <cellStyle name="20 % – Zvýraznění5 3 2" xfId="46"/>
    <cellStyle name="20 % – Zvýraznění5 3 2 2" xfId="47"/>
    <cellStyle name="20 % – Zvýraznění5 3 3" xfId="48"/>
    <cellStyle name="20 % – Zvýraznění5 4" xfId="49"/>
    <cellStyle name="20 % – Zvýraznění5 4 2" xfId="50"/>
    <cellStyle name="20 % – Zvýraznění6 2" xfId="51"/>
    <cellStyle name="20 % – Zvýraznění6 2 2" xfId="52"/>
    <cellStyle name="20 % – Zvýraznění6 2 2 2" xfId="53"/>
    <cellStyle name="20 % – Zvýraznění6 2 3" xfId="54"/>
    <cellStyle name="20 % – Zvýraznění6 3" xfId="55"/>
    <cellStyle name="20 % – Zvýraznění6 3 2" xfId="56"/>
    <cellStyle name="20 % – Zvýraznění6 3 2 2" xfId="57"/>
    <cellStyle name="20 % – Zvýraznění6 3 3" xfId="58"/>
    <cellStyle name="20 % – Zvýraznění6 4" xfId="59"/>
    <cellStyle name="20 % – Zvýraznění6 4 2" xfId="60"/>
    <cellStyle name="40 % – Zvýraznění1 2" xfId="61"/>
    <cellStyle name="40 % – Zvýraznění1 2 2" xfId="62"/>
    <cellStyle name="40 % – Zvýraznění1 2 2 2" xfId="63"/>
    <cellStyle name="40 % – Zvýraznění1 2 2 2 2" xfId="51576"/>
    <cellStyle name="40 % – Zvýraznění1 2 3" xfId="64"/>
    <cellStyle name="40 % – Zvýraznění1 2 3 2" xfId="51577"/>
    <cellStyle name="40 % – Zvýraznění1 3" xfId="65"/>
    <cellStyle name="40 % – Zvýraznění1 3 2" xfId="66"/>
    <cellStyle name="40 % – Zvýraznění1 3 2 2" xfId="67"/>
    <cellStyle name="40 % – Zvýraznění1 3 3" xfId="68"/>
    <cellStyle name="40 % – Zvýraznění1 4" xfId="69"/>
    <cellStyle name="40 % – Zvýraznění1 4 2" xfId="70"/>
    <cellStyle name="40 % – Zvýraznění2 2" xfId="71"/>
    <cellStyle name="40 % – Zvýraznění2 2 2" xfId="72"/>
    <cellStyle name="40 % – Zvýraznění2 2 2 2" xfId="73"/>
    <cellStyle name="40 % – Zvýraznění2 2 3" xfId="74"/>
    <cellStyle name="40 % – Zvýraznění2 3" xfId="75"/>
    <cellStyle name="40 % – Zvýraznění2 3 2" xfId="76"/>
    <cellStyle name="40 % – Zvýraznění2 3 2 2" xfId="77"/>
    <cellStyle name="40 % – Zvýraznění2 3 3" xfId="78"/>
    <cellStyle name="40 % – Zvýraznění2 4" xfId="79"/>
    <cellStyle name="40 % – Zvýraznění2 4 2" xfId="80"/>
    <cellStyle name="40 % – Zvýraznění3 2" xfId="81"/>
    <cellStyle name="40 % – Zvýraznění3 2 2" xfId="82"/>
    <cellStyle name="40 % – Zvýraznění3 2 2 2" xfId="83"/>
    <cellStyle name="40 % – Zvýraznění3 2 3" xfId="84"/>
    <cellStyle name="40 % – Zvýraznění3 3" xfId="85"/>
    <cellStyle name="40 % – Zvýraznění3 3 2" xfId="86"/>
    <cellStyle name="40 % – Zvýraznění3 3 2 2" xfId="87"/>
    <cellStyle name="40 % – Zvýraznění3 3 3" xfId="88"/>
    <cellStyle name="40 % – Zvýraznění3 4" xfId="89"/>
    <cellStyle name="40 % – Zvýraznění3 4 2" xfId="90"/>
    <cellStyle name="40 % – Zvýraznění4 2" xfId="91"/>
    <cellStyle name="40 % – Zvýraznění4 2 2" xfId="92"/>
    <cellStyle name="40 % – Zvýraznění4 2 2 2" xfId="93"/>
    <cellStyle name="40 % – Zvýraznění4 2 2 2 2" xfId="51578"/>
    <cellStyle name="40 % – Zvýraznění4 2 3" xfId="94"/>
    <cellStyle name="40 % – Zvýraznění4 2 3 2" xfId="51579"/>
    <cellStyle name="40 % – Zvýraznění4 3" xfId="95"/>
    <cellStyle name="40 % – Zvýraznění4 3 2" xfId="96"/>
    <cellStyle name="40 % – Zvýraznění4 3 2 2" xfId="97"/>
    <cellStyle name="40 % – Zvýraznění4 3 3" xfId="98"/>
    <cellStyle name="40 % – Zvýraznění4 4" xfId="99"/>
    <cellStyle name="40 % – Zvýraznění4 4 2" xfId="100"/>
    <cellStyle name="40 % – Zvýraznění5 2" xfId="101"/>
    <cellStyle name="40 % – Zvýraznění5 2 2" xfId="102"/>
    <cellStyle name="40 % – Zvýraznění5 2 2 2" xfId="103"/>
    <cellStyle name="40 % – Zvýraznění5 2 2 2 2" xfId="51580"/>
    <cellStyle name="40 % – Zvýraznění5 2 3" xfId="104"/>
    <cellStyle name="40 % – Zvýraznění5 2 3 2" xfId="51581"/>
    <cellStyle name="40 % – Zvýraznění5 3" xfId="105"/>
    <cellStyle name="40 % – Zvýraznění5 3 2" xfId="106"/>
    <cellStyle name="40 % – Zvýraznění5 3 2 2" xfId="107"/>
    <cellStyle name="40 % – Zvýraznění5 3 3" xfId="108"/>
    <cellStyle name="40 % – Zvýraznění5 4" xfId="109"/>
    <cellStyle name="40 % – Zvýraznění5 4 2" xfId="110"/>
    <cellStyle name="40 % – Zvýraznění6 2" xfId="111"/>
    <cellStyle name="40 % – Zvýraznění6 2 2" xfId="112"/>
    <cellStyle name="40 % – Zvýraznění6 2 2 2" xfId="113"/>
    <cellStyle name="40 % – Zvýraznění6 2 3" xfId="114"/>
    <cellStyle name="40 % – Zvýraznění6 3" xfId="115"/>
    <cellStyle name="40 % – Zvýraznění6 3 2" xfId="116"/>
    <cellStyle name="40 % – Zvýraznění6 3 2 2" xfId="117"/>
    <cellStyle name="40 % – Zvýraznění6 3 3" xfId="118"/>
    <cellStyle name="40 % – Zvýraznění6 4" xfId="119"/>
    <cellStyle name="40 % – Zvýraznění6 4 2" xfId="120"/>
    <cellStyle name="60 % – Zvýraznění1 2" xfId="121"/>
    <cellStyle name="60 % – Zvýraznění1 2 2" xfId="122"/>
    <cellStyle name="60 % – Zvýraznění1 2 2 2" xfId="123"/>
    <cellStyle name="60 % – Zvýraznění1 2 2 2 2" xfId="51582"/>
    <cellStyle name="60 % – Zvýraznění1 2 3" xfId="124"/>
    <cellStyle name="60 % – Zvýraznění1 2 3 2" xfId="51583"/>
    <cellStyle name="60 % – Zvýraznění1 3" xfId="125"/>
    <cellStyle name="60 % – Zvýraznění1 3 2" xfId="126"/>
    <cellStyle name="60 % – Zvýraznění1 4" xfId="127"/>
    <cellStyle name="60 % – Zvýraznění1 4 2" xfId="128"/>
    <cellStyle name="60 % – Zvýraznění2 2" xfId="129"/>
    <cellStyle name="60 % – Zvýraznění2 2 2" xfId="130"/>
    <cellStyle name="60 % – Zvýraznění2 2 2 2" xfId="131"/>
    <cellStyle name="60 % – Zvýraznění2 2 2 2 2" xfId="51584"/>
    <cellStyle name="60 % – Zvýraznění2 2 3" xfId="132"/>
    <cellStyle name="60 % – Zvýraznění2 2 3 2" xfId="51585"/>
    <cellStyle name="60 % – Zvýraznění2 3" xfId="133"/>
    <cellStyle name="60 % – Zvýraznění2 3 2" xfId="134"/>
    <cellStyle name="60 % – Zvýraznění2 4" xfId="135"/>
    <cellStyle name="60 % – Zvýraznění2 4 2" xfId="136"/>
    <cellStyle name="60 % – Zvýraznění3 2" xfId="137"/>
    <cellStyle name="60 % – Zvýraznění3 2 2" xfId="138"/>
    <cellStyle name="60 % – Zvýraznění3 2 2 2" xfId="139"/>
    <cellStyle name="60 % – Zvýraznění3 2 2 2 2" xfId="51586"/>
    <cellStyle name="60 % – Zvýraznění3 2 3" xfId="140"/>
    <cellStyle name="60 % – Zvýraznění3 2 3 2" xfId="51587"/>
    <cellStyle name="60 % – Zvýraznění3 3" xfId="141"/>
    <cellStyle name="60 % – Zvýraznění3 3 2" xfId="142"/>
    <cellStyle name="60 % – Zvýraznění3 4" xfId="143"/>
    <cellStyle name="60 % – Zvýraznění3 4 2" xfId="144"/>
    <cellStyle name="60 % – Zvýraznění4 2" xfId="145"/>
    <cellStyle name="60 % – Zvýraznění4 2 2" xfId="146"/>
    <cellStyle name="60 % – Zvýraznění4 2 2 2" xfId="147"/>
    <cellStyle name="60 % – Zvýraznění4 2 2 2 2" xfId="51588"/>
    <cellStyle name="60 % – Zvýraznění4 2 3" xfId="148"/>
    <cellStyle name="60 % – Zvýraznění4 2 3 2" xfId="51589"/>
    <cellStyle name="60 % – Zvýraznění4 3" xfId="149"/>
    <cellStyle name="60 % – Zvýraznění4 3 2" xfId="150"/>
    <cellStyle name="60 % – Zvýraznění4 4" xfId="151"/>
    <cellStyle name="60 % – Zvýraznění4 4 2" xfId="152"/>
    <cellStyle name="60 % – Zvýraznění5 2" xfId="153"/>
    <cellStyle name="60 % – Zvýraznění5 2 2" xfId="154"/>
    <cellStyle name="60 % – Zvýraznění5 2 2 2" xfId="155"/>
    <cellStyle name="60 % – Zvýraznění5 2 2 2 2" xfId="51590"/>
    <cellStyle name="60 % – Zvýraznění5 2 3" xfId="156"/>
    <cellStyle name="60 % – Zvýraznění5 2 3 2" xfId="51591"/>
    <cellStyle name="60 % – Zvýraznění5 3" xfId="157"/>
    <cellStyle name="60 % – Zvýraznění5 3 2" xfId="158"/>
    <cellStyle name="60 % – Zvýraznění5 4" xfId="159"/>
    <cellStyle name="60 % – Zvýraznění5 4 2" xfId="160"/>
    <cellStyle name="60 % – Zvýraznění6 2" xfId="161"/>
    <cellStyle name="60 % – Zvýraznění6 2 2" xfId="162"/>
    <cellStyle name="60 % – Zvýraznění6 2 2 2" xfId="163"/>
    <cellStyle name="60 % – Zvýraznění6 2 3" xfId="164"/>
    <cellStyle name="60 % – Zvýraznění6 3" xfId="165"/>
    <cellStyle name="60 % – Zvýraznění6 3 2" xfId="166"/>
    <cellStyle name="60 % – Zvýraznění6 4" xfId="167"/>
    <cellStyle name="60 % – Zvýraznění6 4 2" xfId="168"/>
    <cellStyle name="Celkem 2" xfId="169"/>
    <cellStyle name="Celkem 2 2" xfId="170"/>
    <cellStyle name="Celkem 2 2 2" xfId="171"/>
    <cellStyle name="Celkem 2 2 2 2" xfId="172"/>
    <cellStyle name="Celkem 2 2 2 2 2" xfId="173"/>
    <cellStyle name="Celkem 2 2 2 2 3" xfId="174"/>
    <cellStyle name="Celkem 2 2 2 2 4" xfId="51592"/>
    <cellStyle name="Celkem 2 2 2 3" xfId="175"/>
    <cellStyle name="Celkem 2 2 2 3 2" xfId="176"/>
    <cellStyle name="Celkem 2 2 2 4" xfId="177"/>
    <cellStyle name="Celkem 2 2 2 5" xfId="178"/>
    <cellStyle name="Celkem 2 3" xfId="179"/>
    <cellStyle name="Celkem 2 3 2" xfId="180"/>
    <cellStyle name="Celkem 2 3 2 2" xfId="181"/>
    <cellStyle name="Celkem 2 3 2 3" xfId="182"/>
    <cellStyle name="Celkem 2 3 2 4" xfId="51593"/>
    <cellStyle name="Celkem 2 3 3" xfId="183"/>
    <cellStyle name="Celkem 2 3 3 2" xfId="184"/>
    <cellStyle name="Celkem 2 3 4" xfId="185"/>
    <cellStyle name="Celkem 2 3 5" xfId="186"/>
    <cellStyle name="Celkem 3" xfId="187"/>
    <cellStyle name="Celkem 3 10" xfId="188"/>
    <cellStyle name="Celkem 3 10 10" xfId="189"/>
    <cellStyle name="Celkem 3 10 10 2" xfId="190"/>
    <cellStyle name="Celkem 3 10 10 2 2" xfId="191"/>
    <cellStyle name="Celkem 3 10 10 2 3" xfId="192"/>
    <cellStyle name="Celkem 3 10 10 3" xfId="193"/>
    <cellStyle name="Celkem 3 10 10 3 2" xfId="194"/>
    <cellStyle name="Celkem 3 10 10 4" xfId="195"/>
    <cellStyle name="Celkem 3 10 10 5" xfId="196"/>
    <cellStyle name="Celkem 3 10 11" xfId="197"/>
    <cellStyle name="Celkem 3 10 11 2" xfId="198"/>
    <cellStyle name="Celkem 3 10 11 2 2" xfId="199"/>
    <cellStyle name="Celkem 3 10 11 2 3" xfId="200"/>
    <cellStyle name="Celkem 3 10 11 3" xfId="201"/>
    <cellStyle name="Celkem 3 10 11 3 2" xfId="202"/>
    <cellStyle name="Celkem 3 10 11 4" xfId="203"/>
    <cellStyle name="Celkem 3 10 11 5" xfId="204"/>
    <cellStyle name="Celkem 3 10 12" xfId="205"/>
    <cellStyle name="Celkem 3 10 12 2" xfId="206"/>
    <cellStyle name="Celkem 3 10 12 2 2" xfId="207"/>
    <cellStyle name="Celkem 3 10 12 2 3" xfId="208"/>
    <cellStyle name="Celkem 3 10 12 3" xfId="209"/>
    <cellStyle name="Celkem 3 10 12 3 2" xfId="210"/>
    <cellStyle name="Celkem 3 10 12 4" xfId="211"/>
    <cellStyle name="Celkem 3 10 12 5" xfId="212"/>
    <cellStyle name="Celkem 3 10 13" xfId="213"/>
    <cellStyle name="Celkem 3 10 13 2" xfId="214"/>
    <cellStyle name="Celkem 3 10 13 3" xfId="215"/>
    <cellStyle name="Celkem 3 10 14" xfId="216"/>
    <cellStyle name="Celkem 3 10 14 2" xfId="217"/>
    <cellStyle name="Celkem 3 10 15" xfId="218"/>
    <cellStyle name="Celkem 3 10 16" xfId="219"/>
    <cellStyle name="Celkem 3 10 2" xfId="220"/>
    <cellStyle name="Celkem 3 10 2 10" xfId="221"/>
    <cellStyle name="Celkem 3 10 2 11" xfId="222"/>
    <cellStyle name="Celkem 3 10 2 2" xfId="223"/>
    <cellStyle name="Celkem 3 10 2 2 2" xfId="224"/>
    <cellStyle name="Celkem 3 10 2 2 2 2" xfId="225"/>
    <cellStyle name="Celkem 3 10 2 2 2 3" xfId="226"/>
    <cellStyle name="Celkem 3 10 2 2 3" xfId="227"/>
    <cellStyle name="Celkem 3 10 2 2 3 2" xfId="228"/>
    <cellStyle name="Celkem 3 10 2 2 4" xfId="229"/>
    <cellStyle name="Celkem 3 10 2 2 5" xfId="230"/>
    <cellStyle name="Celkem 3 10 2 3" xfId="231"/>
    <cellStyle name="Celkem 3 10 2 3 2" xfId="232"/>
    <cellStyle name="Celkem 3 10 2 3 2 2" xfId="233"/>
    <cellStyle name="Celkem 3 10 2 3 2 3" xfId="234"/>
    <cellStyle name="Celkem 3 10 2 3 3" xfId="235"/>
    <cellStyle name="Celkem 3 10 2 3 3 2" xfId="236"/>
    <cellStyle name="Celkem 3 10 2 3 4" xfId="237"/>
    <cellStyle name="Celkem 3 10 2 3 5" xfId="238"/>
    <cellStyle name="Celkem 3 10 2 4" xfId="239"/>
    <cellStyle name="Celkem 3 10 2 4 2" xfId="240"/>
    <cellStyle name="Celkem 3 10 2 4 2 2" xfId="241"/>
    <cellStyle name="Celkem 3 10 2 4 2 3" xfId="242"/>
    <cellStyle name="Celkem 3 10 2 4 3" xfId="243"/>
    <cellStyle name="Celkem 3 10 2 4 3 2" xfId="244"/>
    <cellStyle name="Celkem 3 10 2 4 4" xfId="245"/>
    <cellStyle name="Celkem 3 10 2 4 5" xfId="246"/>
    <cellStyle name="Celkem 3 10 2 5" xfId="247"/>
    <cellStyle name="Celkem 3 10 2 5 2" xfId="248"/>
    <cellStyle name="Celkem 3 10 2 5 2 2" xfId="249"/>
    <cellStyle name="Celkem 3 10 2 5 2 3" xfId="250"/>
    <cellStyle name="Celkem 3 10 2 5 3" xfId="251"/>
    <cellStyle name="Celkem 3 10 2 5 3 2" xfId="252"/>
    <cellStyle name="Celkem 3 10 2 5 4" xfId="253"/>
    <cellStyle name="Celkem 3 10 2 5 5" xfId="254"/>
    <cellStyle name="Celkem 3 10 2 6" xfId="255"/>
    <cellStyle name="Celkem 3 10 2 6 2" xfId="256"/>
    <cellStyle name="Celkem 3 10 2 6 2 2" xfId="257"/>
    <cellStyle name="Celkem 3 10 2 6 2 3" xfId="258"/>
    <cellStyle name="Celkem 3 10 2 6 3" xfId="259"/>
    <cellStyle name="Celkem 3 10 2 6 3 2" xfId="260"/>
    <cellStyle name="Celkem 3 10 2 6 4" xfId="261"/>
    <cellStyle name="Celkem 3 10 2 6 5" xfId="262"/>
    <cellStyle name="Celkem 3 10 2 7" xfId="263"/>
    <cellStyle name="Celkem 3 10 2 7 2" xfId="264"/>
    <cellStyle name="Celkem 3 10 2 7 2 2" xfId="265"/>
    <cellStyle name="Celkem 3 10 2 7 2 3" xfId="266"/>
    <cellStyle name="Celkem 3 10 2 7 3" xfId="267"/>
    <cellStyle name="Celkem 3 10 2 7 3 2" xfId="268"/>
    <cellStyle name="Celkem 3 10 2 7 4" xfId="269"/>
    <cellStyle name="Celkem 3 10 2 7 5" xfId="270"/>
    <cellStyle name="Celkem 3 10 2 8" xfId="271"/>
    <cellStyle name="Celkem 3 10 2 8 2" xfId="272"/>
    <cellStyle name="Celkem 3 10 2 8 3" xfId="273"/>
    <cellStyle name="Celkem 3 10 2 9" xfId="274"/>
    <cellStyle name="Celkem 3 10 2 9 2" xfId="275"/>
    <cellStyle name="Celkem 3 10 3" xfId="276"/>
    <cellStyle name="Celkem 3 10 3 2" xfId="277"/>
    <cellStyle name="Celkem 3 10 3 2 2" xfId="278"/>
    <cellStyle name="Celkem 3 10 3 2 2 2" xfId="279"/>
    <cellStyle name="Celkem 3 10 3 2 2 3" xfId="280"/>
    <cellStyle name="Celkem 3 10 3 2 3" xfId="281"/>
    <cellStyle name="Celkem 3 10 3 2 3 2" xfId="282"/>
    <cellStyle name="Celkem 3 10 3 2 4" xfId="283"/>
    <cellStyle name="Celkem 3 10 3 2 5" xfId="284"/>
    <cellStyle name="Celkem 3 10 3 3" xfId="285"/>
    <cellStyle name="Celkem 3 10 3 3 2" xfId="286"/>
    <cellStyle name="Celkem 3 10 3 3 2 2" xfId="287"/>
    <cellStyle name="Celkem 3 10 3 3 2 3" xfId="288"/>
    <cellStyle name="Celkem 3 10 3 3 3" xfId="289"/>
    <cellStyle name="Celkem 3 10 3 3 3 2" xfId="290"/>
    <cellStyle name="Celkem 3 10 3 3 4" xfId="291"/>
    <cellStyle name="Celkem 3 10 3 3 5" xfId="292"/>
    <cellStyle name="Celkem 3 10 3 4" xfId="293"/>
    <cellStyle name="Celkem 3 10 3 4 2" xfId="294"/>
    <cellStyle name="Celkem 3 10 3 4 3" xfId="295"/>
    <cellStyle name="Celkem 3 10 3 5" xfId="296"/>
    <cellStyle name="Celkem 3 10 3 5 2" xfId="297"/>
    <cellStyle name="Celkem 3 10 3 6" xfId="298"/>
    <cellStyle name="Celkem 3 10 3 7" xfId="299"/>
    <cellStyle name="Celkem 3 10 4" xfId="300"/>
    <cellStyle name="Celkem 3 10 4 2" xfId="301"/>
    <cellStyle name="Celkem 3 10 4 2 2" xfId="302"/>
    <cellStyle name="Celkem 3 10 4 2 2 2" xfId="303"/>
    <cellStyle name="Celkem 3 10 4 2 2 3" xfId="304"/>
    <cellStyle name="Celkem 3 10 4 2 3" xfId="305"/>
    <cellStyle name="Celkem 3 10 4 2 3 2" xfId="306"/>
    <cellStyle name="Celkem 3 10 4 2 4" xfId="307"/>
    <cellStyle name="Celkem 3 10 4 2 5" xfId="308"/>
    <cellStyle name="Celkem 3 10 4 3" xfId="309"/>
    <cellStyle name="Celkem 3 10 4 3 2" xfId="310"/>
    <cellStyle name="Celkem 3 10 4 3 2 2" xfId="311"/>
    <cellStyle name="Celkem 3 10 4 3 2 3" xfId="312"/>
    <cellStyle name="Celkem 3 10 4 3 3" xfId="313"/>
    <cellStyle name="Celkem 3 10 4 3 3 2" xfId="314"/>
    <cellStyle name="Celkem 3 10 4 3 4" xfId="315"/>
    <cellStyle name="Celkem 3 10 4 3 5" xfId="316"/>
    <cellStyle name="Celkem 3 10 4 4" xfId="317"/>
    <cellStyle name="Celkem 3 10 4 4 2" xfId="318"/>
    <cellStyle name="Celkem 3 10 4 4 3" xfId="319"/>
    <cellStyle name="Celkem 3 10 4 5" xfId="320"/>
    <cellStyle name="Celkem 3 10 4 5 2" xfId="321"/>
    <cellStyle name="Celkem 3 10 4 6" xfId="322"/>
    <cellStyle name="Celkem 3 10 4 7" xfId="323"/>
    <cellStyle name="Celkem 3 10 5" xfId="324"/>
    <cellStyle name="Celkem 3 10 5 2" xfId="325"/>
    <cellStyle name="Celkem 3 10 5 2 2" xfId="326"/>
    <cellStyle name="Celkem 3 10 5 2 3" xfId="327"/>
    <cellStyle name="Celkem 3 10 5 3" xfId="328"/>
    <cellStyle name="Celkem 3 10 5 3 2" xfId="329"/>
    <cellStyle name="Celkem 3 10 5 4" xfId="330"/>
    <cellStyle name="Celkem 3 10 5 5" xfId="331"/>
    <cellStyle name="Celkem 3 10 6" xfId="332"/>
    <cellStyle name="Celkem 3 10 6 2" xfId="333"/>
    <cellStyle name="Celkem 3 10 6 2 2" xfId="334"/>
    <cellStyle name="Celkem 3 10 6 2 3" xfId="335"/>
    <cellStyle name="Celkem 3 10 6 3" xfId="336"/>
    <cellStyle name="Celkem 3 10 6 3 2" xfId="337"/>
    <cellStyle name="Celkem 3 10 6 4" xfId="338"/>
    <cellStyle name="Celkem 3 10 6 5" xfId="339"/>
    <cellStyle name="Celkem 3 10 7" xfId="340"/>
    <cellStyle name="Celkem 3 10 7 2" xfId="341"/>
    <cellStyle name="Celkem 3 10 7 2 2" xfId="342"/>
    <cellStyle name="Celkem 3 10 7 2 3" xfId="343"/>
    <cellStyle name="Celkem 3 10 7 3" xfId="344"/>
    <cellStyle name="Celkem 3 10 7 3 2" xfId="345"/>
    <cellStyle name="Celkem 3 10 7 4" xfId="346"/>
    <cellStyle name="Celkem 3 10 7 5" xfId="347"/>
    <cellStyle name="Celkem 3 10 8" xfId="348"/>
    <cellStyle name="Celkem 3 10 8 2" xfId="349"/>
    <cellStyle name="Celkem 3 10 8 2 2" xfId="350"/>
    <cellStyle name="Celkem 3 10 8 2 3" xfId="351"/>
    <cellStyle name="Celkem 3 10 8 3" xfId="352"/>
    <cellStyle name="Celkem 3 10 8 3 2" xfId="353"/>
    <cellStyle name="Celkem 3 10 8 4" xfId="354"/>
    <cellStyle name="Celkem 3 10 8 5" xfId="355"/>
    <cellStyle name="Celkem 3 10 9" xfId="356"/>
    <cellStyle name="Celkem 3 10 9 2" xfId="357"/>
    <cellStyle name="Celkem 3 10 9 2 2" xfId="358"/>
    <cellStyle name="Celkem 3 10 9 2 3" xfId="359"/>
    <cellStyle name="Celkem 3 10 9 3" xfId="360"/>
    <cellStyle name="Celkem 3 10 9 3 2" xfId="361"/>
    <cellStyle name="Celkem 3 10 9 4" xfId="362"/>
    <cellStyle name="Celkem 3 10 9 5" xfId="363"/>
    <cellStyle name="Celkem 3 11" xfId="364"/>
    <cellStyle name="Celkem 3 11 10" xfId="365"/>
    <cellStyle name="Celkem 3 11 10 2" xfId="366"/>
    <cellStyle name="Celkem 3 11 10 2 2" xfId="367"/>
    <cellStyle name="Celkem 3 11 10 2 3" xfId="368"/>
    <cellStyle name="Celkem 3 11 10 3" xfId="369"/>
    <cellStyle name="Celkem 3 11 10 3 2" xfId="370"/>
    <cellStyle name="Celkem 3 11 10 4" xfId="371"/>
    <cellStyle name="Celkem 3 11 10 5" xfId="372"/>
    <cellStyle name="Celkem 3 11 11" xfId="373"/>
    <cellStyle name="Celkem 3 11 11 2" xfId="374"/>
    <cellStyle name="Celkem 3 11 11 2 2" xfId="375"/>
    <cellStyle name="Celkem 3 11 11 2 3" xfId="376"/>
    <cellStyle name="Celkem 3 11 11 3" xfId="377"/>
    <cellStyle name="Celkem 3 11 11 3 2" xfId="378"/>
    <cellStyle name="Celkem 3 11 11 4" xfId="379"/>
    <cellStyle name="Celkem 3 11 11 5" xfId="380"/>
    <cellStyle name="Celkem 3 11 12" xfId="381"/>
    <cellStyle name="Celkem 3 11 12 2" xfId="382"/>
    <cellStyle name="Celkem 3 11 12 2 2" xfId="383"/>
    <cellStyle name="Celkem 3 11 12 2 3" xfId="384"/>
    <cellStyle name="Celkem 3 11 12 3" xfId="385"/>
    <cellStyle name="Celkem 3 11 12 3 2" xfId="386"/>
    <cellStyle name="Celkem 3 11 12 4" xfId="387"/>
    <cellStyle name="Celkem 3 11 12 5" xfId="388"/>
    <cellStyle name="Celkem 3 11 13" xfId="389"/>
    <cellStyle name="Celkem 3 11 13 2" xfId="390"/>
    <cellStyle name="Celkem 3 11 13 3" xfId="391"/>
    <cellStyle name="Celkem 3 11 14" xfId="392"/>
    <cellStyle name="Celkem 3 11 14 2" xfId="393"/>
    <cellStyle name="Celkem 3 11 15" xfId="394"/>
    <cellStyle name="Celkem 3 11 16" xfId="395"/>
    <cellStyle name="Celkem 3 11 2" xfId="396"/>
    <cellStyle name="Celkem 3 11 2 10" xfId="397"/>
    <cellStyle name="Celkem 3 11 2 11" xfId="398"/>
    <cellStyle name="Celkem 3 11 2 2" xfId="399"/>
    <cellStyle name="Celkem 3 11 2 2 10" xfId="400"/>
    <cellStyle name="Celkem 3 11 2 2 2" xfId="401"/>
    <cellStyle name="Celkem 3 11 2 2 2 2" xfId="402"/>
    <cellStyle name="Celkem 3 11 2 2 2 2 2" xfId="403"/>
    <cellStyle name="Celkem 3 11 2 2 2 2 3" xfId="404"/>
    <cellStyle name="Celkem 3 11 2 2 2 3" xfId="405"/>
    <cellStyle name="Celkem 3 11 2 2 2 3 2" xfId="406"/>
    <cellStyle name="Celkem 3 11 2 2 2 4" xfId="407"/>
    <cellStyle name="Celkem 3 11 2 2 2 5" xfId="408"/>
    <cellStyle name="Celkem 3 11 2 2 3" xfId="409"/>
    <cellStyle name="Celkem 3 11 2 2 3 2" xfId="410"/>
    <cellStyle name="Celkem 3 11 2 2 3 2 2" xfId="411"/>
    <cellStyle name="Celkem 3 11 2 2 3 2 3" xfId="412"/>
    <cellStyle name="Celkem 3 11 2 2 3 3" xfId="413"/>
    <cellStyle name="Celkem 3 11 2 2 3 3 2" xfId="414"/>
    <cellStyle name="Celkem 3 11 2 2 3 4" xfId="415"/>
    <cellStyle name="Celkem 3 11 2 2 3 5" xfId="416"/>
    <cellStyle name="Celkem 3 11 2 2 4" xfId="417"/>
    <cellStyle name="Celkem 3 11 2 2 4 2" xfId="418"/>
    <cellStyle name="Celkem 3 11 2 2 4 2 2" xfId="419"/>
    <cellStyle name="Celkem 3 11 2 2 4 2 3" xfId="420"/>
    <cellStyle name="Celkem 3 11 2 2 4 3" xfId="421"/>
    <cellStyle name="Celkem 3 11 2 2 4 3 2" xfId="422"/>
    <cellStyle name="Celkem 3 11 2 2 4 4" xfId="423"/>
    <cellStyle name="Celkem 3 11 2 2 4 5" xfId="424"/>
    <cellStyle name="Celkem 3 11 2 2 5" xfId="425"/>
    <cellStyle name="Celkem 3 11 2 2 5 2" xfId="426"/>
    <cellStyle name="Celkem 3 11 2 2 5 2 2" xfId="427"/>
    <cellStyle name="Celkem 3 11 2 2 5 2 3" xfId="428"/>
    <cellStyle name="Celkem 3 11 2 2 5 3" xfId="429"/>
    <cellStyle name="Celkem 3 11 2 2 5 3 2" xfId="430"/>
    <cellStyle name="Celkem 3 11 2 2 5 4" xfId="431"/>
    <cellStyle name="Celkem 3 11 2 2 5 5" xfId="432"/>
    <cellStyle name="Celkem 3 11 2 2 6" xfId="433"/>
    <cellStyle name="Celkem 3 11 2 2 6 2" xfId="434"/>
    <cellStyle name="Celkem 3 11 2 2 6 2 2" xfId="435"/>
    <cellStyle name="Celkem 3 11 2 2 6 2 3" xfId="436"/>
    <cellStyle name="Celkem 3 11 2 2 6 3" xfId="437"/>
    <cellStyle name="Celkem 3 11 2 2 6 3 2" xfId="438"/>
    <cellStyle name="Celkem 3 11 2 2 6 4" xfId="439"/>
    <cellStyle name="Celkem 3 11 2 2 6 5" xfId="440"/>
    <cellStyle name="Celkem 3 11 2 2 7" xfId="441"/>
    <cellStyle name="Celkem 3 11 2 2 7 2" xfId="442"/>
    <cellStyle name="Celkem 3 11 2 2 7 3" xfId="443"/>
    <cellStyle name="Celkem 3 11 2 2 8" xfId="444"/>
    <cellStyle name="Celkem 3 11 2 2 8 2" xfId="445"/>
    <cellStyle name="Celkem 3 11 2 2 9" xfId="446"/>
    <cellStyle name="Celkem 3 11 2 3" xfId="447"/>
    <cellStyle name="Celkem 3 11 2 3 2" xfId="448"/>
    <cellStyle name="Celkem 3 11 2 3 2 2" xfId="449"/>
    <cellStyle name="Celkem 3 11 2 3 2 3" xfId="450"/>
    <cellStyle name="Celkem 3 11 2 3 3" xfId="451"/>
    <cellStyle name="Celkem 3 11 2 3 3 2" xfId="452"/>
    <cellStyle name="Celkem 3 11 2 3 4" xfId="453"/>
    <cellStyle name="Celkem 3 11 2 3 5" xfId="454"/>
    <cellStyle name="Celkem 3 11 2 4" xfId="455"/>
    <cellStyle name="Celkem 3 11 2 4 2" xfId="456"/>
    <cellStyle name="Celkem 3 11 2 4 2 2" xfId="457"/>
    <cellStyle name="Celkem 3 11 2 4 2 3" xfId="458"/>
    <cellStyle name="Celkem 3 11 2 4 3" xfId="459"/>
    <cellStyle name="Celkem 3 11 2 4 3 2" xfId="460"/>
    <cellStyle name="Celkem 3 11 2 4 4" xfId="461"/>
    <cellStyle name="Celkem 3 11 2 4 5" xfId="462"/>
    <cellStyle name="Celkem 3 11 2 5" xfId="463"/>
    <cellStyle name="Celkem 3 11 2 5 2" xfId="464"/>
    <cellStyle name="Celkem 3 11 2 5 2 2" xfId="465"/>
    <cellStyle name="Celkem 3 11 2 5 2 3" xfId="466"/>
    <cellStyle name="Celkem 3 11 2 5 3" xfId="467"/>
    <cellStyle name="Celkem 3 11 2 5 3 2" xfId="468"/>
    <cellStyle name="Celkem 3 11 2 5 4" xfId="469"/>
    <cellStyle name="Celkem 3 11 2 5 5" xfId="470"/>
    <cellStyle name="Celkem 3 11 2 6" xfId="471"/>
    <cellStyle name="Celkem 3 11 2 6 2" xfId="472"/>
    <cellStyle name="Celkem 3 11 2 6 2 2" xfId="473"/>
    <cellStyle name="Celkem 3 11 2 6 2 3" xfId="474"/>
    <cellStyle name="Celkem 3 11 2 6 3" xfId="475"/>
    <cellStyle name="Celkem 3 11 2 6 3 2" xfId="476"/>
    <cellStyle name="Celkem 3 11 2 6 4" xfId="477"/>
    <cellStyle name="Celkem 3 11 2 6 5" xfId="478"/>
    <cellStyle name="Celkem 3 11 2 7" xfId="479"/>
    <cellStyle name="Celkem 3 11 2 7 2" xfId="480"/>
    <cellStyle name="Celkem 3 11 2 7 2 2" xfId="481"/>
    <cellStyle name="Celkem 3 11 2 7 2 3" xfId="482"/>
    <cellStyle name="Celkem 3 11 2 7 3" xfId="483"/>
    <cellStyle name="Celkem 3 11 2 7 3 2" xfId="484"/>
    <cellStyle name="Celkem 3 11 2 7 4" xfId="485"/>
    <cellStyle name="Celkem 3 11 2 7 5" xfId="486"/>
    <cellStyle name="Celkem 3 11 2 8" xfId="487"/>
    <cellStyle name="Celkem 3 11 2 8 2" xfId="488"/>
    <cellStyle name="Celkem 3 11 2 8 3" xfId="489"/>
    <cellStyle name="Celkem 3 11 2 9" xfId="490"/>
    <cellStyle name="Celkem 3 11 2 9 2" xfId="491"/>
    <cellStyle name="Celkem 3 11 3" xfId="492"/>
    <cellStyle name="Celkem 3 11 3 10" xfId="493"/>
    <cellStyle name="Celkem 3 11 3 11" xfId="494"/>
    <cellStyle name="Celkem 3 11 3 2" xfId="495"/>
    <cellStyle name="Celkem 3 11 3 2 2" xfId="496"/>
    <cellStyle name="Celkem 3 11 3 2 2 2" xfId="497"/>
    <cellStyle name="Celkem 3 11 3 2 2 3" xfId="498"/>
    <cellStyle name="Celkem 3 11 3 2 3" xfId="499"/>
    <cellStyle name="Celkem 3 11 3 2 3 2" xfId="500"/>
    <cellStyle name="Celkem 3 11 3 2 4" xfId="501"/>
    <cellStyle name="Celkem 3 11 3 2 5" xfId="502"/>
    <cellStyle name="Celkem 3 11 3 3" xfId="503"/>
    <cellStyle name="Celkem 3 11 3 3 2" xfId="504"/>
    <cellStyle name="Celkem 3 11 3 3 2 2" xfId="505"/>
    <cellStyle name="Celkem 3 11 3 3 2 3" xfId="506"/>
    <cellStyle name="Celkem 3 11 3 3 3" xfId="507"/>
    <cellStyle name="Celkem 3 11 3 3 3 2" xfId="508"/>
    <cellStyle name="Celkem 3 11 3 3 4" xfId="509"/>
    <cellStyle name="Celkem 3 11 3 3 5" xfId="510"/>
    <cellStyle name="Celkem 3 11 3 4" xfId="511"/>
    <cellStyle name="Celkem 3 11 3 4 2" xfId="512"/>
    <cellStyle name="Celkem 3 11 3 4 2 2" xfId="513"/>
    <cellStyle name="Celkem 3 11 3 4 2 3" xfId="514"/>
    <cellStyle name="Celkem 3 11 3 4 3" xfId="515"/>
    <cellStyle name="Celkem 3 11 3 4 3 2" xfId="516"/>
    <cellStyle name="Celkem 3 11 3 4 4" xfId="517"/>
    <cellStyle name="Celkem 3 11 3 4 5" xfId="518"/>
    <cellStyle name="Celkem 3 11 3 5" xfId="519"/>
    <cellStyle name="Celkem 3 11 3 5 2" xfId="520"/>
    <cellStyle name="Celkem 3 11 3 5 2 2" xfId="521"/>
    <cellStyle name="Celkem 3 11 3 5 2 3" xfId="522"/>
    <cellStyle name="Celkem 3 11 3 5 3" xfId="523"/>
    <cellStyle name="Celkem 3 11 3 5 3 2" xfId="524"/>
    <cellStyle name="Celkem 3 11 3 5 4" xfId="525"/>
    <cellStyle name="Celkem 3 11 3 5 5" xfId="526"/>
    <cellStyle name="Celkem 3 11 3 6" xfId="527"/>
    <cellStyle name="Celkem 3 11 3 6 2" xfId="528"/>
    <cellStyle name="Celkem 3 11 3 6 2 2" xfId="529"/>
    <cellStyle name="Celkem 3 11 3 6 2 3" xfId="530"/>
    <cellStyle name="Celkem 3 11 3 6 3" xfId="531"/>
    <cellStyle name="Celkem 3 11 3 6 3 2" xfId="532"/>
    <cellStyle name="Celkem 3 11 3 6 4" xfId="533"/>
    <cellStyle name="Celkem 3 11 3 6 5" xfId="534"/>
    <cellStyle name="Celkem 3 11 3 7" xfId="535"/>
    <cellStyle name="Celkem 3 11 3 7 2" xfId="536"/>
    <cellStyle name="Celkem 3 11 3 7 2 2" xfId="537"/>
    <cellStyle name="Celkem 3 11 3 7 2 3" xfId="538"/>
    <cellStyle name="Celkem 3 11 3 7 3" xfId="539"/>
    <cellStyle name="Celkem 3 11 3 7 3 2" xfId="540"/>
    <cellStyle name="Celkem 3 11 3 7 4" xfId="541"/>
    <cellStyle name="Celkem 3 11 3 7 5" xfId="542"/>
    <cellStyle name="Celkem 3 11 3 8" xfId="543"/>
    <cellStyle name="Celkem 3 11 3 8 2" xfId="544"/>
    <cellStyle name="Celkem 3 11 3 8 3" xfId="545"/>
    <cellStyle name="Celkem 3 11 3 9" xfId="546"/>
    <cellStyle name="Celkem 3 11 3 9 2" xfId="547"/>
    <cellStyle name="Celkem 3 11 4" xfId="548"/>
    <cellStyle name="Celkem 3 11 4 2" xfId="549"/>
    <cellStyle name="Celkem 3 11 4 2 2" xfId="550"/>
    <cellStyle name="Celkem 3 11 4 2 2 2" xfId="551"/>
    <cellStyle name="Celkem 3 11 4 2 2 3" xfId="552"/>
    <cellStyle name="Celkem 3 11 4 2 3" xfId="553"/>
    <cellStyle name="Celkem 3 11 4 2 3 2" xfId="554"/>
    <cellStyle name="Celkem 3 11 4 2 4" xfId="555"/>
    <cellStyle name="Celkem 3 11 4 2 5" xfId="556"/>
    <cellStyle name="Celkem 3 11 4 3" xfId="557"/>
    <cellStyle name="Celkem 3 11 4 3 2" xfId="558"/>
    <cellStyle name="Celkem 3 11 4 3 2 2" xfId="559"/>
    <cellStyle name="Celkem 3 11 4 3 2 3" xfId="560"/>
    <cellStyle name="Celkem 3 11 4 3 3" xfId="561"/>
    <cellStyle name="Celkem 3 11 4 3 3 2" xfId="562"/>
    <cellStyle name="Celkem 3 11 4 3 4" xfId="563"/>
    <cellStyle name="Celkem 3 11 4 3 5" xfId="564"/>
    <cellStyle name="Celkem 3 11 4 4" xfId="565"/>
    <cellStyle name="Celkem 3 11 4 4 2" xfId="566"/>
    <cellStyle name="Celkem 3 11 4 4 3" xfId="567"/>
    <cellStyle name="Celkem 3 11 4 5" xfId="568"/>
    <cellStyle name="Celkem 3 11 4 5 2" xfId="569"/>
    <cellStyle name="Celkem 3 11 4 6" xfId="570"/>
    <cellStyle name="Celkem 3 11 4 7" xfId="571"/>
    <cellStyle name="Celkem 3 11 5" xfId="572"/>
    <cellStyle name="Celkem 3 11 5 2" xfId="573"/>
    <cellStyle name="Celkem 3 11 5 2 2" xfId="574"/>
    <cellStyle name="Celkem 3 11 5 2 3" xfId="575"/>
    <cellStyle name="Celkem 3 11 5 3" xfId="576"/>
    <cellStyle name="Celkem 3 11 5 3 2" xfId="577"/>
    <cellStyle name="Celkem 3 11 5 4" xfId="578"/>
    <cellStyle name="Celkem 3 11 5 5" xfId="579"/>
    <cellStyle name="Celkem 3 11 6" xfId="580"/>
    <cellStyle name="Celkem 3 11 6 2" xfId="581"/>
    <cellStyle name="Celkem 3 11 6 2 2" xfId="582"/>
    <cellStyle name="Celkem 3 11 6 2 3" xfId="583"/>
    <cellStyle name="Celkem 3 11 6 3" xfId="584"/>
    <cellStyle name="Celkem 3 11 6 3 2" xfId="585"/>
    <cellStyle name="Celkem 3 11 6 4" xfId="586"/>
    <cellStyle name="Celkem 3 11 6 5" xfId="587"/>
    <cellStyle name="Celkem 3 11 7" xfId="588"/>
    <cellStyle name="Celkem 3 11 7 2" xfId="589"/>
    <cellStyle name="Celkem 3 11 7 2 2" xfId="590"/>
    <cellStyle name="Celkem 3 11 7 2 3" xfId="591"/>
    <cellStyle name="Celkem 3 11 7 3" xfId="592"/>
    <cellStyle name="Celkem 3 11 7 3 2" xfId="593"/>
    <cellStyle name="Celkem 3 11 7 4" xfId="594"/>
    <cellStyle name="Celkem 3 11 7 5" xfId="595"/>
    <cellStyle name="Celkem 3 11 8" xfId="596"/>
    <cellStyle name="Celkem 3 11 8 2" xfId="597"/>
    <cellStyle name="Celkem 3 11 8 2 2" xfId="598"/>
    <cellStyle name="Celkem 3 11 8 2 3" xfId="599"/>
    <cellStyle name="Celkem 3 11 8 3" xfId="600"/>
    <cellStyle name="Celkem 3 11 8 3 2" xfId="601"/>
    <cellStyle name="Celkem 3 11 8 4" xfId="602"/>
    <cellStyle name="Celkem 3 11 8 5" xfId="603"/>
    <cellStyle name="Celkem 3 11 9" xfId="604"/>
    <cellStyle name="Celkem 3 11 9 2" xfId="605"/>
    <cellStyle name="Celkem 3 11 9 2 2" xfId="606"/>
    <cellStyle name="Celkem 3 11 9 2 3" xfId="607"/>
    <cellStyle name="Celkem 3 11 9 3" xfId="608"/>
    <cellStyle name="Celkem 3 11 9 3 2" xfId="609"/>
    <cellStyle name="Celkem 3 11 9 4" xfId="610"/>
    <cellStyle name="Celkem 3 11 9 5" xfId="611"/>
    <cellStyle name="Celkem 3 12" xfId="612"/>
    <cellStyle name="Celkem 3 12 10" xfId="613"/>
    <cellStyle name="Celkem 3 12 10 2" xfId="614"/>
    <cellStyle name="Celkem 3 12 11" xfId="615"/>
    <cellStyle name="Celkem 3 12 12" xfId="616"/>
    <cellStyle name="Celkem 3 12 2" xfId="617"/>
    <cellStyle name="Celkem 3 12 2 10" xfId="618"/>
    <cellStyle name="Celkem 3 12 2 11" xfId="619"/>
    <cellStyle name="Celkem 3 12 2 2" xfId="620"/>
    <cellStyle name="Celkem 3 12 2 2 2" xfId="621"/>
    <cellStyle name="Celkem 3 12 2 2 2 2" xfId="622"/>
    <cellStyle name="Celkem 3 12 2 2 2 2 2" xfId="623"/>
    <cellStyle name="Celkem 3 12 2 2 2 2 3" xfId="624"/>
    <cellStyle name="Celkem 3 12 2 2 2 3" xfId="625"/>
    <cellStyle name="Celkem 3 12 2 2 2 3 2" xfId="626"/>
    <cellStyle name="Celkem 3 12 2 2 2 4" xfId="627"/>
    <cellStyle name="Celkem 3 12 2 2 2 5" xfId="628"/>
    <cellStyle name="Celkem 3 12 2 2 3" xfId="629"/>
    <cellStyle name="Celkem 3 12 2 2 3 2" xfId="630"/>
    <cellStyle name="Celkem 3 12 2 2 3 2 2" xfId="631"/>
    <cellStyle name="Celkem 3 12 2 2 3 2 3" xfId="632"/>
    <cellStyle name="Celkem 3 12 2 2 3 3" xfId="633"/>
    <cellStyle name="Celkem 3 12 2 2 3 3 2" xfId="634"/>
    <cellStyle name="Celkem 3 12 2 2 3 4" xfId="635"/>
    <cellStyle name="Celkem 3 12 2 2 3 5" xfId="636"/>
    <cellStyle name="Celkem 3 12 2 2 4" xfId="637"/>
    <cellStyle name="Celkem 3 12 2 2 4 2" xfId="638"/>
    <cellStyle name="Celkem 3 12 2 2 4 2 2" xfId="639"/>
    <cellStyle name="Celkem 3 12 2 2 4 2 3" xfId="640"/>
    <cellStyle name="Celkem 3 12 2 2 4 3" xfId="641"/>
    <cellStyle name="Celkem 3 12 2 2 4 3 2" xfId="642"/>
    <cellStyle name="Celkem 3 12 2 2 4 4" xfId="643"/>
    <cellStyle name="Celkem 3 12 2 2 4 5" xfId="644"/>
    <cellStyle name="Celkem 3 12 2 2 5" xfId="645"/>
    <cellStyle name="Celkem 3 12 2 2 5 2" xfId="646"/>
    <cellStyle name="Celkem 3 12 2 2 5 2 2" xfId="647"/>
    <cellStyle name="Celkem 3 12 2 2 5 2 3" xfId="648"/>
    <cellStyle name="Celkem 3 12 2 2 5 3" xfId="649"/>
    <cellStyle name="Celkem 3 12 2 2 5 3 2" xfId="650"/>
    <cellStyle name="Celkem 3 12 2 2 5 4" xfId="651"/>
    <cellStyle name="Celkem 3 12 2 2 5 5" xfId="652"/>
    <cellStyle name="Celkem 3 12 2 2 6" xfId="653"/>
    <cellStyle name="Celkem 3 12 2 2 6 2" xfId="654"/>
    <cellStyle name="Celkem 3 12 2 2 6 3" xfId="655"/>
    <cellStyle name="Celkem 3 12 2 2 7" xfId="656"/>
    <cellStyle name="Celkem 3 12 2 2 7 2" xfId="657"/>
    <cellStyle name="Celkem 3 12 2 2 8" xfId="658"/>
    <cellStyle name="Celkem 3 12 2 2 9" xfId="659"/>
    <cellStyle name="Celkem 3 12 2 3" xfId="660"/>
    <cellStyle name="Celkem 3 12 2 3 2" xfId="661"/>
    <cellStyle name="Celkem 3 12 2 3 2 2" xfId="662"/>
    <cellStyle name="Celkem 3 12 2 3 2 3" xfId="663"/>
    <cellStyle name="Celkem 3 12 2 3 3" xfId="664"/>
    <cellStyle name="Celkem 3 12 2 3 3 2" xfId="665"/>
    <cellStyle name="Celkem 3 12 2 3 4" xfId="666"/>
    <cellStyle name="Celkem 3 12 2 3 5" xfId="667"/>
    <cellStyle name="Celkem 3 12 2 4" xfId="668"/>
    <cellStyle name="Celkem 3 12 2 4 2" xfId="669"/>
    <cellStyle name="Celkem 3 12 2 4 2 2" xfId="670"/>
    <cellStyle name="Celkem 3 12 2 4 2 3" xfId="671"/>
    <cellStyle name="Celkem 3 12 2 4 3" xfId="672"/>
    <cellStyle name="Celkem 3 12 2 4 3 2" xfId="673"/>
    <cellStyle name="Celkem 3 12 2 4 4" xfId="674"/>
    <cellStyle name="Celkem 3 12 2 4 5" xfId="675"/>
    <cellStyle name="Celkem 3 12 2 5" xfId="676"/>
    <cellStyle name="Celkem 3 12 2 5 2" xfId="677"/>
    <cellStyle name="Celkem 3 12 2 5 2 2" xfId="678"/>
    <cellStyle name="Celkem 3 12 2 5 2 3" xfId="679"/>
    <cellStyle name="Celkem 3 12 2 5 3" xfId="680"/>
    <cellStyle name="Celkem 3 12 2 5 3 2" xfId="681"/>
    <cellStyle name="Celkem 3 12 2 5 4" xfId="682"/>
    <cellStyle name="Celkem 3 12 2 5 5" xfId="683"/>
    <cellStyle name="Celkem 3 12 2 6" xfId="684"/>
    <cellStyle name="Celkem 3 12 2 6 2" xfId="685"/>
    <cellStyle name="Celkem 3 12 2 6 2 2" xfId="686"/>
    <cellStyle name="Celkem 3 12 2 6 2 3" xfId="687"/>
    <cellStyle name="Celkem 3 12 2 6 3" xfId="688"/>
    <cellStyle name="Celkem 3 12 2 6 3 2" xfId="689"/>
    <cellStyle name="Celkem 3 12 2 6 4" xfId="690"/>
    <cellStyle name="Celkem 3 12 2 6 5" xfId="691"/>
    <cellStyle name="Celkem 3 12 2 7" xfId="692"/>
    <cellStyle name="Celkem 3 12 2 7 2" xfId="693"/>
    <cellStyle name="Celkem 3 12 2 7 2 2" xfId="694"/>
    <cellStyle name="Celkem 3 12 2 7 2 3" xfId="695"/>
    <cellStyle name="Celkem 3 12 2 7 3" xfId="696"/>
    <cellStyle name="Celkem 3 12 2 7 3 2" xfId="697"/>
    <cellStyle name="Celkem 3 12 2 7 4" xfId="698"/>
    <cellStyle name="Celkem 3 12 2 7 5" xfId="699"/>
    <cellStyle name="Celkem 3 12 2 8" xfId="700"/>
    <cellStyle name="Celkem 3 12 2 8 2" xfId="701"/>
    <cellStyle name="Celkem 3 12 2 8 3" xfId="702"/>
    <cellStyle name="Celkem 3 12 2 9" xfId="703"/>
    <cellStyle name="Celkem 3 12 2 9 2" xfId="704"/>
    <cellStyle name="Celkem 3 12 3" xfId="705"/>
    <cellStyle name="Celkem 3 12 3 10" xfId="706"/>
    <cellStyle name="Celkem 3 12 3 2" xfId="707"/>
    <cellStyle name="Celkem 3 12 3 2 2" xfId="708"/>
    <cellStyle name="Celkem 3 12 3 2 2 2" xfId="709"/>
    <cellStyle name="Celkem 3 12 3 2 2 3" xfId="710"/>
    <cellStyle name="Celkem 3 12 3 2 3" xfId="711"/>
    <cellStyle name="Celkem 3 12 3 2 3 2" xfId="712"/>
    <cellStyle name="Celkem 3 12 3 2 4" xfId="713"/>
    <cellStyle name="Celkem 3 12 3 2 5" xfId="714"/>
    <cellStyle name="Celkem 3 12 3 3" xfId="715"/>
    <cellStyle name="Celkem 3 12 3 3 2" xfId="716"/>
    <cellStyle name="Celkem 3 12 3 3 2 2" xfId="717"/>
    <cellStyle name="Celkem 3 12 3 3 2 3" xfId="718"/>
    <cellStyle name="Celkem 3 12 3 3 3" xfId="719"/>
    <cellStyle name="Celkem 3 12 3 3 3 2" xfId="720"/>
    <cellStyle name="Celkem 3 12 3 3 4" xfId="721"/>
    <cellStyle name="Celkem 3 12 3 3 5" xfId="722"/>
    <cellStyle name="Celkem 3 12 3 4" xfId="723"/>
    <cellStyle name="Celkem 3 12 3 4 2" xfId="724"/>
    <cellStyle name="Celkem 3 12 3 4 2 2" xfId="725"/>
    <cellStyle name="Celkem 3 12 3 4 2 3" xfId="726"/>
    <cellStyle name="Celkem 3 12 3 4 3" xfId="727"/>
    <cellStyle name="Celkem 3 12 3 4 3 2" xfId="728"/>
    <cellStyle name="Celkem 3 12 3 4 4" xfId="729"/>
    <cellStyle name="Celkem 3 12 3 4 5" xfId="730"/>
    <cellStyle name="Celkem 3 12 3 5" xfId="731"/>
    <cellStyle name="Celkem 3 12 3 5 2" xfId="732"/>
    <cellStyle name="Celkem 3 12 3 5 2 2" xfId="733"/>
    <cellStyle name="Celkem 3 12 3 5 2 3" xfId="734"/>
    <cellStyle name="Celkem 3 12 3 5 3" xfId="735"/>
    <cellStyle name="Celkem 3 12 3 5 3 2" xfId="736"/>
    <cellStyle name="Celkem 3 12 3 5 4" xfId="737"/>
    <cellStyle name="Celkem 3 12 3 5 5" xfId="738"/>
    <cellStyle name="Celkem 3 12 3 6" xfId="739"/>
    <cellStyle name="Celkem 3 12 3 6 2" xfId="740"/>
    <cellStyle name="Celkem 3 12 3 6 2 2" xfId="741"/>
    <cellStyle name="Celkem 3 12 3 6 2 3" xfId="742"/>
    <cellStyle name="Celkem 3 12 3 6 3" xfId="743"/>
    <cellStyle name="Celkem 3 12 3 6 3 2" xfId="744"/>
    <cellStyle name="Celkem 3 12 3 6 4" xfId="745"/>
    <cellStyle name="Celkem 3 12 3 6 5" xfId="746"/>
    <cellStyle name="Celkem 3 12 3 7" xfId="747"/>
    <cellStyle name="Celkem 3 12 3 7 2" xfId="748"/>
    <cellStyle name="Celkem 3 12 3 7 3" xfId="749"/>
    <cellStyle name="Celkem 3 12 3 8" xfId="750"/>
    <cellStyle name="Celkem 3 12 3 8 2" xfId="751"/>
    <cellStyle name="Celkem 3 12 3 9" xfId="752"/>
    <cellStyle name="Celkem 3 12 4" xfId="753"/>
    <cellStyle name="Celkem 3 12 4 2" xfId="754"/>
    <cellStyle name="Celkem 3 12 4 2 2" xfId="755"/>
    <cellStyle name="Celkem 3 12 4 2 3" xfId="756"/>
    <cellStyle name="Celkem 3 12 4 3" xfId="757"/>
    <cellStyle name="Celkem 3 12 4 3 2" xfId="758"/>
    <cellStyle name="Celkem 3 12 4 4" xfId="759"/>
    <cellStyle name="Celkem 3 12 4 5" xfId="760"/>
    <cellStyle name="Celkem 3 12 5" xfId="761"/>
    <cellStyle name="Celkem 3 12 5 2" xfId="762"/>
    <cellStyle name="Celkem 3 12 5 2 2" xfId="763"/>
    <cellStyle name="Celkem 3 12 5 2 3" xfId="764"/>
    <cellStyle name="Celkem 3 12 5 3" xfId="765"/>
    <cellStyle name="Celkem 3 12 5 3 2" xfId="766"/>
    <cellStyle name="Celkem 3 12 5 4" xfId="767"/>
    <cellStyle name="Celkem 3 12 5 5" xfId="768"/>
    <cellStyle name="Celkem 3 12 6" xfId="769"/>
    <cellStyle name="Celkem 3 12 6 2" xfId="770"/>
    <cellStyle name="Celkem 3 12 6 2 2" xfId="771"/>
    <cellStyle name="Celkem 3 12 6 2 3" xfId="772"/>
    <cellStyle name="Celkem 3 12 6 3" xfId="773"/>
    <cellStyle name="Celkem 3 12 6 3 2" xfId="774"/>
    <cellStyle name="Celkem 3 12 6 4" xfId="775"/>
    <cellStyle name="Celkem 3 12 6 5" xfId="776"/>
    <cellStyle name="Celkem 3 12 7" xfId="777"/>
    <cellStyle name="Celkem 3 12 7 2" xfId="778"/>
    <cellStyle name="Celkem 3 12 7 2 2" xfId="779"/>
    <cellStyle name="Celkem 3 12 7 2 3" xfId="780"/>
    <cellStyle name="Celkem 3 12 7 3" xfId="781"/>
    <cellStyle name="Celkem 3 12 7 3 2" xfId="782"/>
    <cellStyle name="Celkem 3 12 7 4" xfId="783"/>
    <cellStyle name="Celkem 3 12 7 5" xfId="784"/>
    <cellStyle name="Celkem 3 12 8" xfId="785"/>
    <cellStyle name="Celkem 3 12 8 2" xfId="786"/>
    <cellStyle name="Celkem 3 12 8 2 2" xfId="787"/>
    <cellStyle name="Celkem 3 12 8 2 3" xfId="788"/>
    <cellStyle name="Celkem 3 12 8 3" xfId="789"/>
    <cellStyle name="Celkem 3 12 8 3 2" xfId="790"/>
    <cellStyle name="Celkem 3 12 8 4" xfId="791"/>
    <cellStyle name="Celkem 3 12 8 5" xfId="792"/>
    <cellStyle name="Celkem 3 12 9" xfId="793"/>
    <cellStyle name="Celkem 3 12 9 2" xfId="794"/>
    <cellStyle name="Celkem 3 12 9 3" xfId="795"/>
    <cellStyle name="Celkem 3 13" xfId="796"/>
    <cellStyle name="Celkem 3 13 10" xfId="797"/>
    <cellStyle name="Celkem 3 13 11" xfId="798"/>
    <cellStyle name="Celkem 3 13 2" xfId="799"/>
    <cellStyle name="Celkem 3 13 2 10" xfId="800"/>
    <cellStyle name="Celkem 3 13 2 2" xfId="801"/>
    <cellStyle name="Celkem 3 13 2 2 2" xfId="802"/>
    <cellStyle name="Celkem 3 13 2 2 2 2" xfId="803"/>
    <cellStyle name="Celkem 3 13 2 2 2 3" xfId="804"/>
    <cellStyle name="Celkem 3 13 2 2 3" xfId="805"/>
    <cellStyle name="Celkem 3 13 2 2 3 2" xfId="806"/>
    <cellStyle name="Celkem 3 13 2 2 4" xfId="807"/>
    <cellStyle name="Celkem 3 13 2 2 5" xfId="808"/>
    <cellStyle name="Celkem 3 13 2 3" xfId="809"/>
    <cellStyle name="Celkem 3 13 2 3 2" xfId="810"/>
    <cellStyle name="Celkem 3 13 2 3 2 2" xfId="811"/>
    <cellStyle name="Celkem 3 13 2 3 2 3" xfId="812"/>
    <cellStyle name="Celkem 3 13 2 3 3" xfId="813"/>
    <cellStyle name="Celkem 3 13 2 3 3 2" xfId="814"/>
    <cellStyle name="Celkem 3 13 2 3 4" xfId="815"/>
    <cellStyle name="Celkem 3 13 2 3 5" xfId="816"/>
    <cellStyle name="Celkem 3 13 2 4" xfId="817"/>
    <cellStyle name="Celkem 3 13 2 4 2" xfId="818"/>
    <cellStyle name="Celkem 3 13 2 4 2 2" xfId="819"/>
    <cellStyle name="Celkem 3 13 2 4 2 3" xfId="820"/>
    <cellStyle name="Celkem 3 13 2 4 3" xfId="821"/>
    <cellStyle name="Celkem 3 13 2 4 3 2" xfId="822"/>
    <cellStyle name="Celkem 3 13 2 4 4" xfId="823"/>
    <cellStyle name="Celkem 3 13 2 4 5" xfId="824"/>
    <cellStyle name="Celkem 3 13 2 5" xfId="825"/>
    <cellStyle name="Celkem 3 13 2 5 2" xfId="826"/>
    <cellStyle name="Celkem 3 13 2 5 2 2" xfId="827"/>
    <cellStyle name="Celkem 3 13 2 5 2 3" xfId="828"/>
    <cellStyle name="Celkem 3 13 2 5 3" xfId="829"/>
    <cellStyle name="Celkem 3 13 2 5 3 2" xfId="830"/>
    <cellStyle name="Celkem 3 13 2 5 4" xfId="831"/>
    <cellStyle name="Celkem 3 13 2 5 5" xfId="832"/>
    <cellStyle name="Celkem 3 13 2 6" xfId="833"/>
    <cellStyle name="Celkem 3 13 2 6 2" xfId="834"/>
    <cellStyle name="Celkem 3 13 2 6 2 2" xfId="835"/>
    <cellStyle name="Celkem 3 13 2 6 2 3" xfId="836"/>
    <cellStyle name="Celkem 3 13 2 6 3" xfId="837"/>
    <cellStyle name="Celkem 3 13 2 6 3 2" xfId="838"/>
    <cellStyle name="Celkem 3 13 2 6 4" xfId="839"/>
    <cellStyle name="Celkem 3 13 2 6 5" xfId="840"/>
    <cellStyle name="Celkem 3 13 2 7" xfId="841"/>
    <cellStyle name="Celkem 3 13 2 7 2" xfId="842"/>
    <cellStyle name="Celkem 3 13 2 7 3" xfId="843"/>
    <cellStyle name="Celkem 3 13 2 8" xfId="844"/>
    <cellStyle name="Celkem 3 13 2 8 2" xfId="845"/>
    <cellStyle name="Celkem 3 13 2 9" xfId="846"/>
    <cellStyle name="Celkem 3 13 3" xfId="847"/>
    <cellStyle name="Celkem 3 13 3 2" xfId="848"/>
    <cellStyle name="Celkem 3 13 3 2 2" xfId="849"/>
    <cellStyle name="Celkem 3 13 3 2 3" xfId="850"/>
    <cellStyle name="Celkem 3 13 3 3" xfId="851"/>
    <cellStyle name="Celkem 3 13 3 3 2" xfId="852"/>
    <cellStyle name="Celkem 3 13 3 4" xfId="853"/>
    <cellStyle name="Celkem 3 13 3 5" xfId="854"/>
    <cellStyle name="Celkem 3 13 4" xfId="855"/>
    <cellStyle name="Celkem 3 13 4 2" xfId="856"/>
    <cellStyle name="Celkem 3 13 4 2 2" xfId="857"/>
    <cellStyle name="Celkem 3 13 4 2 3" xfId="858"/>
    <cellStyle name="Celkem 3 13 4 3" xfId="859"/>
    <cellStyle name="Celkem 3 13 4 3 2" xfId="860"/>
    <cellStyle name="Celkem 3 13 4 4" xfId="861"/>
    <cellStyle name="Celkem 3 13 4 5" xfId="862"/>
    <cellStyle name="Celkem 3 13 5" xfId="863"/>
    <cellStyle name="Celkem 3 13 5 2" xfId="864"/>
    <cellStyle name="Celkem 3 13 5 2 2" xfId="865"/>
    <cellStyle name="Celkem 3 13 5 2 3" xfId="866"/>
    <cellStyle name="Celkem 3 13 5 3" xfId="867"/>
    <cellStyle name="Celkem 3 13 5 3 2" xfId="868"/>
    <cellStyle name="Celkem 3 13 5 4" xfId="869"/>
    <cellStyle name="Celkem 3 13 5 5" xfId="870"/>
    <cellStyle name="Celkem 3 13 6" xfId="871"/>
    <cellStyle name="Celkem 3 13 6 2" xfId="872"/>
    <cellStyle name="Celkem 3 13 6 2 2" xfId="873"/>
    <cellStyle name="Celkem 3 13 6 2 3" xfId="874"/>
    <cellStyle name="Celkem 3 13 6 3" xfId="875"/>
    <cellStyle name="Celkem 3 13 6 3 2" xfId="876"/>
    <cellStyle name="Celkem 3 13 6 4" xfId="877"/>
    <cellStyle name="Celkem 3 13 6 5" xfId="878"/>
    <cellStyle name="Celkem 3 13 7" xfId="879"/>
    <cellStyle name="Celkem 3 13 7 2" xfId="880"/>
    <cellStyle name="Celkem 3 13 7 2 2" xfId="881"/>
    <cellStyle name="Celkem 3 13 7 2 3" xfId="882"/>
    <cellStyle name="Celkem 3 13 7 3" xfId="883"/>
    <cellStyle name="Celkem 3 13 7 3 2" xfId="884"/>
    <cellStyle name="Celkem 3 13 7 4" xfId="885"/>
    <cellStyle name="Celkem 3 13 7 5" xfId="886"/>
    <cellStyle name="Celkem 3 13 8" xfId="887"/>
    <cellStyle name="Celkem 3 13 8 2" xfId="888"/>
    <cellStyle name="Celkem 3 13 8 3" xfId="889"/>
    <cellStyle name="Celkem 3 13 9" xfId="890"/>
    <cellStyle name="Celkem 3 13 9 2" xfId="891"/>
    <cellStyle name="Celkem 3 14" xfId="892"/>
    <cellStyle name="Celkem 3 14 2" xfId="893"/>
    <cellStyle name="Celkem 3 14 2 2" xfId="894"/>
    <cellStyle name="Celkem 3 14 2 2 2" xfId="895"/>
    <cellStyle name="Celkem 3 14 2 2 3" xfId="896"/>
    <cellStyle name="Celkem 3 14 2 3" xfId="897"/>
    <cellStyle name="Celkem 3 14 2 3 2" xfId="898"/>
    <cellStyle name="Celkem 3 14 2 4" xfId="899"/>
    <cellStyle name="Celkem 3 14 2 5" xfId="900"/>
    <cellStyle name="Celkem 3 14 3" xfId="901"/>
    <cellStyle name="Celkem 3 14 3 2" xfId="902"/>
    <cellStyle name="Celkem 3 14 3 2 2" xfId="903"/>
    <cellStyle name="Celkem 3 14 3 2 3" xfId="904"/>
    <cellStyle name="Celkem 3 14 3 3" xfId="905"/>
    <cellStyle name="Celkem 3 14 3 3 2" xfId="906"/>
    <cellStyle name="Celkem 3 14 3 4" xfId="907"/>
    <cellStyle name="Celkem 3 14 3 5" xfId="908"/>
    <cellStyle name="Celkem 3 14 4" xfId="909"/>
    <cellStyle name="Celkem 3 14 4 2" xfId="910"/>
    <cellStyle name="Celkem 3 14 4 3" xfId="911"/>
    <cellStyle name="Celkem 3 14 5" xfId="912"/>
    <cellStyle name="Celkem 3 14 5 2" xfId="913"/>
    <cellStyle name="Celkem 3 14 6" xfId="914"/>
    <cellStyle name="Celkem 3 14 7" xfId="915"/>
    <cellStyle name="Celkem 3 15" xfId="916"/>
    <cellStyle name="Celkem 3 15 2" xfId="917"/>
    <cellStyle name="Celkem 3 15 2 2" xfId="918"/>
    <cellStyle name="Celkem 3 15 2 3" xfId="919"/>
    <cellStyle name="Celkem 3 15 3" xfId="920"/>
    <cellStyle name="Celkem 3 15 3 2" xfId="921"/>
    <cellStyle name="Celkem 3 15 4" xfId="922"/>
    <cellStyle name="Celkem 3 15 5" xfId="923"/>
    <cellStyle name="Celkem 3 16" xfId="924"/>
    <cellStyle name="Celkem 3 16 2" xfId="925"/>
    <cellStyle name="Celkem 3 16 2 2" xfId="926"/>
    <cellStyle name="Celkem 3 16 2 3" xfId="927"/>
    <cellStyle name="Celkem 3 16 3" xfId="928"/>
    <cellStyle name="Celkem 3 16 3 2" xfId="929"/>
    <cellStyle name="Celkem 3 16 4" xfId="930"/>
    <cellStyle name="Celkem 3 16 5" xfId="931"/>
    <cellStyle name="Celkem 3 17" xfId="932"/>
    <cellStyle name="Celkem 3 17 2" xfId="933"/>
    <cellStyle name="Celkem 3 17 2 2" xfId="934"/>
    <cellStyle name="Celkem 3 17 2 3" xfId="935"/>
    <cellStyle name="Celkem 3 17 3" xfId="936"/>
    <cellStyle name="Celkem 3 17 3 2" xfId="937"/>
    <cellStyle name="Celkem 3 17 4" xfId="938"/>
    <cellStyle name="Celkem 3 17 5" xfId="939"/>
    <cellStyle name="Celkem 3 18" xfId="940"/>
    <cellStyle name="Celkem 3 18 2" xfId="941"/>
    <cellStyle name="Celkem 3 18 2 2" xfId="942"/>
    <cellStyle name="Celkem 3 18 2 3" xfId="943"/>
    <cellStyle name="Celkem 3 18 3" xfId="944"/>
    <cellStyle name="Celkem 3 18 3 2" xfId="945"/>
    <cellStyle name="Celkem 3 18 4" xfId="946"/>
    <cellStyle name="Celkem 3 18 5" xfId="947"/>
    <cellStyle name="Celkem 3 19" xfId="948"/>
    <cellStyle name="Celkem 3 19 2" xfId="949"/>
    <cellStyle name="Celkem 3 19 2 2" xfId="950"/>
    <cellStyle name="Celkem 3 19 2 3" xfId="951"/>
    <cellStyle name="Celkem 3 19 3" xfId="952"/>
    <cellStyle name="Celkem 3 19 3 2" xfId="953"/>
    <cellStyle name="Celkem 3 19 4" xfId="954"/>
    <cellStyle name="Celkem 3 19 5" xfId="955"/>
    <cellStyle name="Celkem 3 2" xfId="956"/>
    <cellStyle name="Celkem 3 2 10" xfId="957"/>
    <cellStyle name="Celkem 3 2 10 2" xfId="958"/>
    <cellStyle name="Celkem 3 2 10 2 2" xfId="959"/>
    <cellStyle name="Celkem 3 2 10 2 3" xfId="960"/>
    <cellStyle name="Celkem 3 2 10 3" xfId="961"/>
    <cellStyle name="Celkem 3 2 10 3 2" xfId="962"/>
    <cellStyle name="Celkem 3 2 10 4" xfId="963"/>
    <cellStyle name="Celkem 3 2 10 5" xfId="964"/>
    <cellStyle name="Celkem 3 2 11" xfId="965"/>
    <cellStyle name="Celkem 3 2 11 2" xfId="966"/>
    <cellStyle name="Celkem 3 2 11 2 2" xfId="967"/>
    <cellStyle name="Celkem 3 2 11 2 3" xfId="968"/>
    <cellStyle name="Celkem 3 2 11 3" xfId="969"/>
    <cellStyle name="Celkem 3 2 11 3 2" xfId="970"/>
    <cellStyle name="Celkem 3 2 11 4" xfId="971"/>
    <cellStyle name="Celkem 3 2 11 5" xfId="972"/>
    <cellStyle name="Celkem 3 2 12" xfId="973"/>
    <cellStyle name="Celkem 3 2 12 2" xfId="974"/>
    <cellStyle name="Celkem 3 2 12 2 2" xfId="975"/>
    <cellStyle name="Celkem 3 2 12 2 3" xfId="976"/>
    <cellStyle name="Celkem 3 2 12 3" xfId="977"/>
    <cellStyle name="Celkem 3 2 12 3 2" xfId="978"/>
    <cellStyle name="Celkem 3 2 12 4" xfId="979"/>
    <cellStyle name="Celkem 3 2 12 5" xfId="980"/>
    <cellStyle name="Celkem 3 2 13" xfId="981"/>
    <cellStyle name="Celkem 3 2 13 2" xfId="982"/>
    <cellStyle name="Celkem 3 2 2" xfId="983"/>
    <cellStyle name="Celkem 3 2 2 10" xfId="984"/>
    <cellStyle name="Celkem 3 2 2 10 2" xfId="985"/>
    <cellStyle name="Celkem 3 2 2 10 2 2" xfId="986"/>
    <cellStyle name="Celkem 3 2 2 10 2 3" xfId="987"/>
    <cellStyle name="Celkem 3 2 2 10 3" xfId="988"/>
    <cellStyle name="Celkem 3 2 2 10 3 2" xfId="989"/>
    <cellStyle name="Celkem 3 2 2 10 4" xfId="990"/>
    <cellStyle name="Celkem 3 2 2 10 5" xfId="991"/>
    <cellStyle name="Celkem 3 2 2 11" xfId="992"/>
    <cellStyle name="Celkem 3 2 2 11 2" xfId="993"/>
    <cellStyle name="Celkem 3 2 2 11 2 2" xfId="994"/>
    <cellStyle name="Celkem 3 2 2 11 2 3" xfId="995"/>
    <cellStyle name="Celkem 3 2 2 11 3" xfId="996"/>
    <cellStyle name="Celkem 3 2 2 11 3 2" xfId="997"/>
    <cellStyle name="Celkem 3 2 2 11 4" xfId="998"/>
    <cellStyle name="Celkem 3 2 2 11 5" xfId="999"/>
    <cellStyle name="Celkem 3 2 2 12" xfId="1000"/>
    <cellStyle name="Celkem 3 2 2 12 2" xfId="1001"/>
    <cellStyle name="Celkem 3 2 2 12 2 2" xfId="1002"/>
    <cellStyle name="Celkem 3 2 2 12 2 3" xfId="1003"/>
    <cellStyle name="Celkem 3 2 2 12 3" xfId="1004"/>
    <cellStyle name="Celkem 3 2 2 12 3 2" xfId="1005"/>
    <cellStyle name="Celkem 3 2 2 12 4" xfId="1006"/>
    <cellStyle name="Celkem 3 2 2 12 5" xfId="1007"/>
    <cellStyle name="Celkem 3 2 2 13" xfId="1008"/>
    <cellStyle name="Celkem 3 2 2 13 2" xfId="1009"/>
    <cellStyle name="Celkem 3 2 2 2" xfId="1010"/>
    <cellStyle name="Celkem 3 2 2 2 10" xfId="1011"/>
    <cellStyle name="Celkem 3 2 2 2 10 2" xfId="1012"/>
    <cellStyle name="Celkem 3 2 2 2 10 3" xfId="1013"/>
    <cellStyle name="Celkem 3 2 2 2 11" xfId="1014"/>
    <cellStyle name="Celkem 3 2 2 2 11 2" xfId="1015"/>
    <cellStyle name="Celkem 3 2 2 2 12" xfId="1016"/>
    <cellStyle name="Celkem 3 2 2 2 13" xfId="1017"/>
    <cellStyle name="Celkem 3 2 2 2 2" xfId="1018"/>
    <cellStyle name="Celkem 3 2 2 2 2 10" xfId="1019"/>
    <cellStyle name="Celkem 3 2 2 2 2 10 2" xfId="1020"/>
    <cellStyle name="Celkem 3 2 2 2 2 11" xfId="1021"/>
    <cellStyle name="Celkem 3 2 2 2 2 12" xfId="1022"/>
    <cellStyle name="Celkem 3 2 2 2 2 2" xfId="1023"/>
    <cellStyle name="Celkem 3 2 2 2 2 2 2" xfId="1024"/>
    <cellStyle name="Celkem 3 2 2 2 2 2 2 2" xfId="1025"/>
    <cellStyle name="Celkem 3 2 2 2 2 2 2 3" xfId="1026"/>
    <cellStyle name="Celkem 3 2 2 2 2 2 3" xfId="1027"/>
    <cellStyle name="Celkem 3 2 2 2 2 2 3 2" xfId="1028"/>
    <cellStyle name="Celkem 3 2 2 2 2 2 4" xfId="1029"/>
    <cellStyle name="Celkem 3 2 2 2 2 2 5" xfId="1030"/>
    <cellStyle name="Celkem 3 2 2 2 2 3" xfId="1031"/>
    <cellStyle name="Celkem 3 2 2 2 2 3 2" xfId="1032"/>
    <cellStyle name="Celkem 3 2 2 2 2 3 2 2" xfId="1033"/>
    <cellStyle name="Celkem 3 2 2 2 2 3 2 3" xfId="1034"/>
    <cellStyle name="Celkem 3 2 2 2 2 3 3" xfId="1035"/>
    <cellStyle name="Celkem 3 2 2 2 2 3 3 2" xfId="1036"/>
    <cellStyle name="Celkem 3 2 2 2 2 3 4" xfId="1037"/>
    <cellStyle name="Celkem 3 2 2 2 2 3 5" xfId="1038"/>
    <cellStyle name="Celkem 3 2 2 2 2 4" xfId="1039"/>
    <cellStyle name="Celkem 3 2 2 2 2 4 2" xfId="1040"/>
    <cellStyle name="Celkem 3 2 2 2 2 4 2 2" xfId="1041"/>
    <cellStyle name="Celkem 3 2 2 2 2 4 2 3" xfId="1042"/>
    <cellStyle name="Celkem 3 2 2 2 2 4 3" xfId="1043"/>
    <cellStyle name="Celkem 3 2 2 2 2 4 3 2" xfId="1044"/>
    <cellStyle name="Celkem 3 2 2 2 2 4 4" xfId="1045"/>
    <cellStyle name="Celkem 3 2 2 2 2 4 5" xfId="1046"/>
    <cellStyle name="Celkem 3 2 2 2 2 5" xfId="1047"/>
    <cellStyle name="Celkem 3 2 2 2 2 5 2" xfId="1048"/>
    <cellStyle name="Celkem 3 2 2 2 2 5 2 2" xfId="1049"/>
    <cellStyle name="Celkem 3 2 2 2 2 5 2 3" xfId="1050"/>
    <cellStyle name="Celkem 3 2 2 2 2 5 3" xfId="1051"/>
    <cellStyle name="Celkem 3 2 2 2 2 5 3 2" xfId="1052"/>
    <cellStyle name="Celkem 3 2 2 2 2 5 4" xfId="1053"/>
    <cellStyle name="Celkem 3 2 2 2 2 5 5" xfId="1054"/>
    <cellStyle name="Celkem 3 2 2 2 2 6" xfId="1055"/>
    <cellStyle name="Celkem 3 2 2 2 2 6 2" xfId="1056"/>
    <cellStyle name="Celkem 3 2 2 2 2 6 2 2" xfId="1057"/>
    <cellStyle name="Celkem 3 2 2 2 2 6 2 3" xfId="1058"/>
    <cellStyle name="Celkem 3 2 2 2 2 6 3" xfId="1059"/>
    <cellStyle name="Celkem 3 2 2 2 2 6 3 2" xfId="1060"/>
    <cellStyle name="Celkem 3 2 2 2 2 6 4" xfId="1061"/>
    <cellStyle name="Celkem 3 2 2 2 2 6 5" xfId="1062"/>
    <cellStyle name="Celkem 3 2 2 2 2 7" xfId="1063"/>
    <cellStyle name="Celkem 3 2 2 2 2 7 2" xfId="1064"/>
    <cellStyle name="Celkem 3 2 2 2 2 7 2 2" xfId="1065"/>
    <cellStyle name="Celkem 3 2 2 2 2 7 2 3" xfId="1066"/>
    <cellStyle name="Celkem 3 2 2 2 2 7 3" xfId="1067"/>
    <cellStyle name="Celkem 3 2 2 2 2 7 3 2" xfId="1068"/>
    <cellStyle name="Celkem 3 2 2 2 2 7 4" xfId="1069"/>
    <cellStyle name="Celkem 3 2 2 2 2 7 5" xfId="1070"/>
    <cellStyle name="Celkem 3 2 2 2 2 8" xfId="1071"/>
    <cellStyle name="Celkem 3 2 2 2 2 8 2" xfId="1072"/>
    <cellStyle name="Celkem 3 2 2 2 2 8 2 2" xfId="1073"/>
    <cellStyle name="Celkem 3 2 2 2 2 8 3" xfId="1074"/>
    <cellStyle name="Celkem 3 2 2 2 2 8 4" xfId="1075"/>
    <cellStyle name="Celkem 3 2 2 2 2 9" xfId="1076"/>
    <cellStyle name="Celkem 3 2 2 2 2 9 2" xfId="1077"/>
    <cellStyle name="Celkem 3 2 2 2 2 9 3" xfId="1078"/>
    <cellStyle name="Celkem 3 2 2 2 3" xfId="1079"/>
    <cellStyle name="Celkem 3 2 2 2 3 2" xfId="1080"/>
    <cellStyle name="Celkem 3 2 2 2 3 2 2" xfId="1081"/>
    <cellStyle name="Celkem 3 2 2 2 3 2 2 2" xfId="1082"/>
    <cellStyle name="Celkem 3 2 2 2 3 2 2 3" xfId="1083"/>
    <cellStyle name="Celkem 3 2 2 2 3 2 3" xfId="1084"/>
    <cellStyle name="Celkem 3 2 2 2 3 2 3 2" xfId="1085"/>
    <cellStyle name="Celkem 3 2 2 2 3 2 4" xfId="1086"/>
    <cellStyle name="Celkem 3 2 2 2 3 2 5" xfId="1087"/>
    <cellStyle name="Celkem 3 2 2 2 3 3" xfId="1088"/>
    <cellStyle name="Celkem 3 2 2 2 3 3 2" xfId="1089"/>
    <cellStyle name="Celkem 3 2 2 2 3 3 2 2" xfId="1090"/>
    <cellStyle name="Celkem 3 2 2 2 3 3 2 3" xfId="1091"/>
    <cellStyle name="Celkem 3 2 2 2 3 3 3" xfId="1092"/>
    <cellStyle name="Celkem 3 2 2 2 3 3 3 2" xfId="1093"/>
    <cellStyle name="Celkem 3 2 2 2 3 3 4" xfId="1094"/>
    <cellStyle name="Celkem 3 2 2 2 3 3 5" xfId="1095"/>
    <cellStyle name="Celkem 3 2 2 2 3 4" xfId="1096"/>
    <cellStyle name="Celkem 3 2 2 2 3 4 2" xfId="1097"/>
    <cellStyle name="Celkem 3 2 2 2 3 4 3" xfId="1098"/>
    <cellStyle name="Celkem 3 2 2 2 3 5" xfId="1099"/>
    <cellStyle name="Celkem 3 2 2 2 3 5 2" xfId="1100"/>
    <cellStyle name="Celkem 3 2 2 2 3 6" xfId="1101"/>
    <cellStyle name="Celkem 3 2 2 2 3 7" xfId="1102"/>
    <cellStyle name="Celkem 3 2 2 2 4" xfId="1103"/>
    <cellStyle name="Celkem 3 2 2 2 4 2" xfId="1104"/>
    <cellStyle name="Celkem 3 2 2 2 4 2 2" xfId="1105"/>
    <cellStyle name="Celkem 3 2 2 2 4 2 3" xfId="1106"/>
    <cellStyle name="Celkem 3 2 2 2 4 3" xfId="1107"/>
    <cellStyle name="Celkem 3 2 2 2 4 3 2" xfId="1108"/>
    <cellStyle name="Celkem 3 2 2 2 4 4" xfId="1109"/>
    <cellStyle name="Celkem 3 2 2 2 4 5" xfId="1110"/>
    <cellStyle name="Celkem 3 2 2 2 5" xfId="1111"/>
    <cellStyle name="Celkem 3 2 2 2 5 2" xfId="1112"/>
    <cellStyle name="Celkem 3 2 2 2 5 2 2" xfId="1113"/>
    <cellStyle name="Celkem 3 2 2 2 5 2 3" xfId="1114"/>
    <cellStyle name="Celkem 3 2 2 2 5 3" xfId="1115"/>
    <cellStyle name="Celkem 3 2 2 2 5 3 2" xfId="1116"/>
    <cellStyle name="Celkem 3 2 2 2 5 4" xfId="1117"/>
    <cellStyle name="Celkem 3 2 2 2 5 5" xfId="1118"/>
    <cellStyle name="Celkem 3 2 2 2 6" xfId="1119"/>
    <cellStyle name="Celkem 3 2 2 2 6 2" xfId="1120"/>
    <cellStyle name="Celkem 3 2 2 2 6 2 2" xfId="1121"/>
    <cellStyle name="Celkem 3 2 2 2 6 2 3" xfId="1122"/>
    <cellStyle name="Celkem 3 2 2 2 6 3" xfId="1123"/>
    <cellStyle name="Celkem 3 2 2 2 6 3 2" xfId="1124"/>
    <cellStyle name="Celkem 3 2 2 2 6 4" xfId="1125"/>
    <cellStyle name="Celkem 3 2 2 2 6 5" xfId="1126"/>
    <cellStyle name="Celkem 3 2 2 2 7" xfId="1127"/>
    <cellStyle name="Celkem 3 2 2 2 7 2" xfId="1128"/>
    <cellStyle name="Celkem 3 2 2 2 7 2 2" xfId="1129"/>
    <cellStyle name="Celkem 3 2 2 2 7 2 3" xfId="1130"/>
    <cellStyle name="Celkem 3 2 2 2 7 3" xfId="1131"/>
    <cellStyle name="Celkem 3 2 2 2 7 3 2" xfId="1132"/>
    <cellStyle name="Celkem 3 2 2 2 7 4" xfId="1133"/>
    <cellStyle name="Celkem 3 2 2 2 7 5" xfId="1134"/>
    <cellStyle name="Celkem 3 2 2 2 8" xfId="1135"/>
    <cellStyle name="Celkem 3 2 2 2 8 2" xfId="1136"/>
    <cellStyle name="Celkem 3 2 2 2 8 2 2" xfId="1137"/>
    <cellStyle name="Celkem 3 2 2 2 8 2 3" xfId="1138"/>
    <cellStyle name="Celkem 3 2 2 2 8 3" xfId="1139"/>
    <cellStyle name="Celkem 3 2 2 2 8 3 2" xfId="1140"/>
    <cellStyle name="Celkem 3 2 2 2 8 4" xfId="1141"/>
    <cellStyle name="Celkem 3 2 2 2 8 5" xfId="1142"/>
    <cellStyle name="Celkem 3 2 2 2 9" xfId="1143"/>
    <cellStyle name="Celkem 3 2 2 2 9 2" xfId="1144"/>
    <cellStyle name="Celkem 3 2 2 2 9 2 2" xfId="1145"/>
    <cellStyle name="Celkem 3 2 2 2 9 2 3" xfId="1146"/>
    <cellStyle name="Celkem 3 2 2 2 9 3" xfId="1147"/>
    <cellStyle name="Celkem 3 2 2 2 9 3 2" xfId="1148"/>
    <cellStyle name="Celkem 3 2 2 2 9 4" xfId="1149"/>
    <cellStyle name="Celkem 3 2 2 2 9 5" xfId="1150"/>
    <cellStyle name="Celkem 3 2 2 3" xfId="1151"/>
    <cellStyle name="Celkem 3 2 2 3 10" xfId="1152"/>
    <cellStyle name="Celkem 3 2 2 3 11" xfId="1153"/>
    <cellStyle name="Celkem 3 2 2 3 2" xfId="1154"/>
    <cellStyle name="Celkem 3 2 2 3 2 2" xfId="1155"/>
    <cellStyle name="Celkem 3 2 2 3 2 2 2" xfId="1156"/>
    <cellStyle name="Celkem 3 2 2 3 2 2 3" xfId="1157"/>
    <cellStyle name="Celkem 3 2 2 3 2 3" xfId="1158"/>
    <cellStyle name="Celkem 3 2 2 3 2 3 2" xfId="1159"/>
    <cellStyle name="Celkem 3 2 2 3 2 4" xfId="1160"/>
    <cellStyle name="Celkem 3 2 2 3 2 5" xfId="1161"/>
    <cellStyle name="Celkem 3 2 2 3 3" xfId="1162"/>
    <cellStyle name="Celkem 3 2 2 3 3 2" xfId="1163"/>
    <cellStyle name="Celkem 3 2 2 3 3 2 2" xfId="1164"/>
    <cellStyle name="Celkem 3 2 2 3 3 2 3" xfId="1165"/>
    <cellStyle name="Celkem 3 2 2 3 3 3" xfId="1166"/>
    <cellStyle name="Celkem 3 2 2 3 3 3 2" xfId="1167"/>
    <cellStyle name="Celkem 3 2 2 3 3 4" xfId="1168"/>
    <cellStyle name="Celkem 3 2 2 3 3 5" xfId="1169"/>
    <cellStyle name="Celkem 3 2 2 3 4" xfId="1170"/>
    <cellStyle name="Celkem 3 2 2 3 4 2" xfId="1171"/>
    <cellStyle name="Celkem 3 2 2 3 4 2 2" xfId="1172"/>
    <cellStyle name="Celkem 3 2 2 3 4 2 3" xfId="1173"/>
    <cellStyle name="Celkem 3 2 2 3 4 3" xfId="1174"/>
    <cellStyle name="Celkem 3 2 2 3 4 3 2" xfId="1175"/>
    <cellStyle name="Celkem 3 2 2 3 4 4" xfId="1176"/>
    <cellStyle name="Celkem 3 2 2 3 4 5" xfId="1177"/>
    <cellStyle name="Celkem 3 2 2 3 5" xfId="1178"/>
    <cellStyle name="Celkem 3 2 2 3 5 2" xfId="1179"/>
    <cellStyle name="Celkem 3 2 2 3 5 2 2" xfId="1180"/>
    <cellStyle name="Celkem 3 2 2 3 5 2 3" xfId="1181"/>
    <cellStyle name="Celkem 3 2 2 3 5 3" xfId="1182"/>
    <cellStyle name="Celkem 3 2 2 3 5 3 2" xfId="1183"/>
    <cellStyle name="Celkem 3 2 2 3 5 4" xfId="1184"/>
    <cellStyle name="Celkem 3 2 2 3 5 5" xfId="1185"/>
    <cellStyle name="Celkem 3 2 2 3 6" xfId="1186"/>
    <cellStyle name="Celkem 3 2 2 3 6 2" xfId="1187"/>
    <cellStyle name="Celkem 3 2 2 3 6 2 2" xfId="1188"/>
    <cellStyle name="Celkem 3 2 2 3 6 2 3" xfId="1189"/>
    <cellStyle name="Celkem 3 2 2 3 6 3" xfId="1190"/>
    <cellStyle name="Celkem 3 2 2 3 6 3 2" xfId="1191"/>
    <cellStyle name="Celkem 3 2 2 3 6 4" xfId="1192"/>
    <cellStyle name="Celkem 3 2 2 3 6 5" xfId="1193"/>
    <cellStyle name="Celkem 3 2 2 3 7" xfId="1194"/>
    <cellStyle name="Celkem 3 2 2 3 7 2" xfId="1195"/>
    <cellStyle name="Celkem 3 2 2 3 7 2 2" xfId="1196"/>
    <cellStyle name="Celkem 3 2 2 3 7 2 3" xfId="1197"/>
    <cellStyle name="Celkem 3 2 2 3 7 3" xfId="1198"/>
    <cellStyle name="Celkem 3 2 2 3 7 3 2" xfId="1199"/>
    <cellStyle name="Celkem 3 2 2 3 7 4" xfId="1200"/>
    <cellStyle name="Celkem 3 2 2 3 7 5" xfId="1201"/>
    <cellStyle name="Celkem 3 2 2 3 8" xfId="1202"/>
    <cellStyle name="Celkem 3 2 2 3 8 2" xfId="1203"/>
    <cellStyle name="Celkem 3 2 2 3 8 3" xfId="1204"/>
    <cellStyle name="Celkem 3 2 2 3 9" xfId="1205"/>
    <cellStyle name="Celkem 3 2 2 3 9 2" xfId="1206"/>
    <cellStyle name="Celkem 3 2 2 4" xfId="1207"/>
    <cellStyle name="Celkem 3 2 2 4 2" xfId="1208"/>
    <cellStyle name="Celkem 3 2 2 4 2 2" xfId="1209"/>
    <cellStyle name="Celkem 3 2 2 4 2 2 2" xfId="1210"/>
    <cellStyle name="Celkem 3 2 2 4 2 2 3" xfId="1211"/>
    <cellStyle name="Celkem 3 2 2 4 2 3" xfId="1212"/>
    <cellStyle name="Celkem 3 2 2 4 2 3 2" xfId="1213"/>
    <cellStyle name="Celkem 3 2 2 4 2 4" xfId="1214"/>
    <cellStyle name="Celkem 3 2 2 4 2 5" xfId="1215"/>
    <cellStyle name="Celkem 3 2 2 4 3" xfId="1216"/>
    <cellStyle name="Celkem 3 2 2 4 3 2" xfId="1217"/>
    <cellStyle name="Celkem 3 2 2 4 3 2 2" xfId="1218"/>
    <cellStyle name="Celkem 3 2 2 4 3 2 3" xfId="1219"/>
    <cellStyle name="Celkem 3 2 2 4 3 3" xfId="1220"/>
    <cellStyle name="Celkem 3 2 2 4 3 3 2" xfId="1221"/>
    <cellStyle name="Celkem 3 2 2 4 3 4" xfId="1222"/>
    <cellStyle name="Celkem 3 2 2 4 3 5" xfId="1223"/>
    <cellStyle name="Celkem 3 2 2 4 4" xfId="1224"/>
    <cellStyle name="Celkem 3 2 2 4 4 2" xfId="1225"/>
    <cellStyle name="Celkem 3 2 2 4 4 3" xfId="1226"/>
    <cellStyle name="Celkem 3 2 2 4 5" xfId="1227"/>
    <cellStyle name="Celkem 3 2 2 4 5 2" xfId="1228"/>
    <cellStyle name="Celkem 3 2 2 4 6" xfId="1229"/>
    <cellStyle name="Celkem 3 2 2 4 7" xfId="1230"/>
    <cellStyle name="Celkem 3 2 2 5" xfId="1231"/>
    <cellStyle name="Celkem 3 2 2 5 2" xfId="1232"/>
    <cellStyle name="Celkem 3 2 2 5 2 2" xfId="1233"/>
    <cellStyle name="Celkem 3 2 2 5 2 2 2" xfId="1234"/>
    <cellStyle name="Celkem 3 2 2 5 2 2 3" xfId="1235"/>
    <cellStyle name="Celkem 3 2 2 5 2 3" xfId="1236"/>
    <cellStyle name="Celkem 3 2 2 5 2 3 2" xfId="1237"/>
    <cellStyle name="Celkem 3 2 2 5 2 4" xfId="1238"/>
    <cellStyle name="Celkem 3 2 2 5 2 5" xfId="1239"/>
    <cellStyle name="Celkem 3 2 2 5 3" xfId="1240"/>
    <cellStyle name="Celkem 3 2 2 5 3 2" xfId="1241"/>
    <cellStyle name="Celkem 3 2 2 5 3 2 2" xfId="1242"/>
    <cellStyle name="Celkem 3 2 2 5 3 2 3" xfId="1243"/>
    <cellStyle name="Celkem 3 2 2 5 3 3" xfId="1244"/>
    <cellStyle name="Celkem 3 2 2 5 3 3 2" xfId="1245"/>
    <cellStyle name="Celkem 3 2 2 5 3 4" xfId="1246"/>
    <cellStyle name="Celkem 3 2 2 5 3 5" xfId="1247"/>
    <cellStyle name="Celkem 3 2 2 5 4" xfId="1248"/>
    <cellStyle name="Celkem 3 2 2 5 4 2" xfId="1249"/>
    <cellStyle name="Celkem 3 2 2 5 4 3" xfId="1250"/>
    <cellStyle name="Celkem 3 2 2 5 5" xfId="1251"/>
    <cellStyle name="Celkem 3 2 2 5 5 2" xfId="1252"/>
    <cellStyle name="Celkem 3 2 2 5 6" xfId="1253"/>
    <cellStyle name="Celkem 3 2 2 5 7" xfId="1254"/>
    <cellStyle name="Celkem 3 2 2 6" xfId="1255"/>
    <cellStyle name="Celkem 3 2 2 6 2" xfId="1256"/>
    <cellStyle name="Celkem 3 2 2 6 2 2" xfId="1257"/>
    <cellStyle name="Celkem 3 2 2 6 2 3" xfId="1258"/>
    <cellStyle name="Celkem 3 2 2 6 3" xfId="1259"/>
    <cellStyle name="Celkem 3 2 2 6 3 2" xfId="1260"/>
    <cellStyle name="Celkem 3 2 2 6 4" xfId="1261"/>
    <cellStyle name="Celkem 3 2 2 6 5" xfId="1262"/>
    <cellStyle name="Celkem 3 2 2 7" xfId="1263"/>
    <cellStyle name="Celkem 3 2 2 7 2" xfId="1264"/>
    <cellStyle name="Celkem 3 2 2 7 2 2" xfId="1265"/>
    <cellStyle name="Celkem 3 2 2 7 2 3" xfId="1266"/>
    <cellStyle name="Celkem 3 2 2 7 3" xfId="1267"/>
    <cellStyle name="Celkem 3 2 2 7 3 2" xfId="1268"/>
    <cellStyle name="Celkem 3 2 2 7 4" xfId="1269"/>
    <cellStyle name="Celkem 3 2 2 7 5" xfId="1270"/>
    <cellStyle name="Celkem 3 2 2 8" xfId="1271"/>
    <cellStyle name="Celkem 3 2 2 8 2" xfId="1272"/>
    <cellStyle name="Celkem 3 2 2 8 2 2" xfId="1273"/>
    <cellStyle name="Celkem 3 2 2 8 2 3" xfId="1274"/>
    <cellStyle name="Celkem 3 2 2 8 3" xfId="1275"/>
    <cellStyle name="Celkem 3 2 2 8 3 2" xfId="1276"/>
    <cellStyle name="Celkem 3 2 2 8 4" xfId="1277"/>
    <cellStyle name="Celkem 3 2 2 8 5" xfId="1278"/>
    <cellStyle name="Celkem 3 2 2 9" xfId="1279"/>
    <cellStyle name="Celkem 3 2 2 9 2" xfId="1280"/>
    <cellStyle name="Celkem 3 2 2 9 2 2" xfId="1281"/>
    <cellStyle name="Celkem 3 2 2 9 2 3" xfId="1282"/>
    <cellStyle name="Celkem 3 2 2 9 3" xfId="1283"/>
    <cellStyle name="Celkem 3 2 2 9 3 2" xfId="1284"/>
    <cellStyle name="Celkem 3 2 2 9 4" xfId="1285"/>
    <cellStyle name="Celkem 3 2 2 9 5" xfId="1286"/>
    <cellStyle name="Celkem 3 2 3" xfId="1287"/>
    <cellStyle name="Celkem 3 2 3 10" xfId="1288"/>
    <cellStyle name="Celkem 3 2 3 10 2" xfId="1289"/>
    <cellStyle name="Celkem 3 2 3 10 2 2" xfId="1290"/>
    <cellStyle name="Celkem 3 2 3 10 2 3" xfId="1291"/>
    <cellStyle name="Celkem 3 2 3 10 3" xfId="1292"/>
    <cellStyle name="Celkem 3 2 3 10 3 2" xfId="1293"/>
    <cellStyle name="Celkem 3 2 3 10 4" xfId="1294"/>
    <cellStyle name="Celkem 3 2 3 10 5" xfId="1295"/>
    <cellStyle name="Celkem 3 2 3 11" xfId="1296"/>
    <cellStyle name="Celkem 3 2 3 11 2" xfId="1297"/>
    <cellStyle name="Celkem 3 2 3 11 2 2" xfId="1298"/>
    <cellStyle name="Celkem 3 2 3 11 2 3" xfId="1299"/>
    <cellStyle name="Celkem 3 2 3 11 3" xfId="1300"/>
    <cellStyle name="Celkem 3 2 3 11 3 2" xfId="1301"/>
    <cellStyle name="Celkem 3 2 3 11 4" xfId="1302"/>
    <cellStyle name="Celkem 3 2 3 11 5" xfId="1303"/>
    <cellStyle name="Celkem 3 2 3 12" xfId="1304"/>
    <cellStyle name="Celkem 3 2 3 12 2" xfId="1305"/>
    <cellStyle name="Celkem 3 2 3 12 2 2" xfId="1306"/>
    <cellStyle name="Celkem 3 2 3 12 2 3" xfId="1307"/>
    <cellStyle name="Celkem 3 2 3 12 3" xfId="1308"/>
    <cellStyle name="Celkem 3 2 3 12 3 2" xfId="1309"/>
    <cellStyle name="Celkem 3 2 3 12 4" xfId="1310"/>
    <cellStyle name="Celkem 3 2 3 12 5" xfId="1311"/>
    <cellStyle name="Celkem 3 2 3 13" xfId="1312"/>
    <cellStyle name="Celkem 3 2 3 13 2" xfId="1313"/>
    <cellStyle name="Celkem 3 2 3 13 3" xfId="1314"/>
    <cellStyle name="Celkem 3 2 3 14" xfId="1315"/>
    <cellStyle name="Celkem 3 2 3 14 2" xfId="1316"/>
    <cellStyle name="Celkem 3 2 3 15" xfId="1317"/>
    <cellStyle name="Celkem 3 2 3 16" xfId="1318"/>
    <cellStyle name="Celkem 3 2 3 2" xfId="1319"/>
    <cellStyle name="Celkem 3 2 3 2 10" xfId="1320"/>
    <cellStyle name="Celkem 3 2 3 2 11" xfId="1321"/>
    <cellStyle name="Celkem 3 2 3 2 2" xfId="1322"/>
    <cellStyle name="Celkem 3 2 3 2 2 2" xfId="1323"/>
    <cellStyle name="Celkem 3 2 3 2 2 2 2" xfId="1324"/>
    <cellStyle name="Celkem 3 2 3 2 2 2 3" xfId="1325"/>
    <cellStyle name="Celkem 3 2 3 2 2 3" xfId="1326"/>
    <cellStyle name="Celkem 3 2 3 2 2 3 2" xfId="1327"/>
    <cellStyle name="Celkem 3 2 3 2 2 4" xfId="1328"/>
    <cellStyle name="Celkem 3 2 3 2 2 5" xfId="1329"/>
    <cellStyle name="Celkem 3 2 3 2 3" xfId="1330"/>
    <cellStyle name="Celkem 3 2 3 2 3 2" xfId="1331"/>
    <cellStyle name="Celkem 3 2 3 2 3 2 2" xfId="1332"/>
    <cellStyle name="Celkem 3 2 3 2 3 2 3" xfId="1333"/>
    <cellStyle name="Celkem 3 2 3 2 3 3" xfId="1334"/>
    <cellStyle name="Celkem 3 2 3 2 3 3 2" xfId="1335"/>
    <cellStyle name="Celkem 3 2 3 2 3 4" xfId="1336"/>
    <cellStyle name="Celkem 3 2 3 2 3 5" xfId="1337"/>
    <cellStyle name="Celkem 3 2 3 2 4" xfId="1338"/>
    <cellStyle name="Celkem 3 2 3 2 4 2" xfId="1339"/>
    <cellStyle name="Celkem 3 2 3 2 4 2 2" xfId="1340"/>
    <cellStyle name="Celkem 3 2 3 2 4 2 3" xfId="1341"/>
    <cellStyle name="Celkem 3 2 3 2 4 3" xfId="1342"/>
    <cellStyle name="Celkem 3 2 3 2 4 3 2" xfId="1343"/>
    <cellStyle name="Celkem 3 2 3 2 4 4" xfId="1344"/>
    <cellStyle name="Celkem 3 2 3 2 4 5" xfId="1345"/>
    <cellStyle name="Celkem 3 2 3 2 5" xfId="1346"/>
    <cellStyle name="Celkem 3 2 3 2 5 2" xfId="1347"/>
    <cellStyle name="Celkem 3 2 3 2 5 2 2" xfId="1348"/>
    <cellStyle name="Celkem 3 2 3 2 5 2 3" xfId="1349"/>
    <cellStyle name="Celkem 3 2 3 2 5 3" xfId="1350"/>
    <cellStyle name="Celkem 3 2 3 2 5 3 2" xfId="1351"/>
    <cellStyle name="Celkem 3 2 3 2 5 4" xfId="1352"/>
    <cellStyle name="Celkem 3 2 3 2 5 5" xfId="1353"/>
    <cellStyle name="Celkem 3 2 3 2 6" xfId="1354"/>
    <cellStyle name="Celkem 3 2 3 2 6 2" xfId="1355"/>
    <cellStyle name="Celkem 3 2 3 2 6 2 2" xfId="1356"/>
    <cellStyle name="Celkem 3 2 3 2 6 2 3" xfId="1357"/>
    <cellStyle name="Celkem 3 2 3 2 6 3" xfId="1358"/>
    <cellStyle name="Celkem 3 2 3 2 6 3 2" xfId="1359"/>
    <cellStyle name="Celkem 3 2 3 2 6 4" xfId="1360"/>
    <cellStyle name="Celkem 3 2 3 2 6 5" xfId="1361"/>
    <cellStyle name="Celkem 3 2 3 2 7" xfId="1362"/>
    <cellStyle name="Celkem 3 2 3 2 7 2" xfId="1363"/>
    <cellStyle name="Celkem 3 2 3 2 7 2 2" xfId="1364"/>
    <cellStyle name="Celkem 3 2 3 2 7 2 3" xfId="1365"/>
    <cellStyle name="Celkem 3 2 3 2 7 3" xfId="1366"/>
    <cellStyle name="Celkem 3 2 3 2 7 3 2" xfId="1367"/>
    <cellStyle name="Celkem 3 2 3 2 7 4" xfId="1368"/>
    <cellStyle name="Celkem 3 2 3 2 7 5" xfId="1369"/>
    <cellStyle name="Celkem 3 2 3 2 8" xfId="1370"/>
    <cellStyle name="Celkem 3 2 3 2 8 2" xfId="1371"/>
    <cellStyle name="Celkem 3 2 3 2 8 3" xfId="1372"/>
    <cellStyle name="Celkem 3 2 3 2 9" xfId="1373"/>
    <cellStyle name="Celkem 3 2 3 2 9 2" xfId="1374"/>
    <cellStyle name="Celkem 3 2 3 3" xfId="1375"/>
    <cellStyle name="Celkem 3 2 3 3 2" xfId="1376"/>
    <cellStyle name="Celkem 3 2 3 3 2 2" xfId="1377"/>
    <cellStyle name="Celkem 3 2 3 3 2 2 2" xfId="1378"/>
    <cellStyle name="Celkem 3 2 3 3 2 2 3" xfId="1379"/>
    <cellStyle name="Celkem 3 2 3 3 2 3" xfId="1380"/>
    <cellStyle name="Celkem 3 2 3 3 2 3 2" xfId="1381"/>
    <cellStyle name="Celkem 3 2 3 3 2 4" xfId="1382"/>
    <cellStyle name="Celkem 3 2 3 3 2 5" xfId="1383"/>
    <cellStyle name="Celkem 3 2 3 3 3" xfId="1384"/>
    <cellStyle name="Celkem 3 2 3 3 3 2" xfId="1385"/>
    <cellStyle name="Celkem 3 2 3 3 3 2 2" xfId="1386"/>
    <cellStyle name="Celkem 3 2 3 3 3 2 3" xfId="1387"/>
    <cellStyle name="Celkem 3 2 3 3 3 3" xfId="1388"/>
    <cellStyle name="Celkem 3 2 3 3 3 3 2" xfId="1389"/>
    <cellStyle name="Celkem 3 2 3 3 3 4" xfId="1390"/>
    <cellStyle name="Celkem 3 2 3 3 3 5" xfId="1391"/>
    <cellStyle name="Celkem 3 2 3 3 4" xfId="1392"/>
    <cellStyle name="Celkem 3 2 3 3 4 2" xfId="1393"/>
    <cellStyle name="Celkem 3 2 3 3 4 2 2" xfId="1394"/>
    <cellStyle name="Celkem 3 2 3 3 4 3" xfId="1395"/>
    <cellStyle name="Celkem 3 2 3 3 4 4" xfId="1396"/>
    <cellStyle name="Celkem 3 2 3 3 5" xfId="1397"/>
    <cellStyle name="Celkem 3 2 3 3 5 2" xfId="1398"/>
    <cellStyle name="Celkem 3 2 3 3 5 3" xfId="1399"/>
    <cellStyle name="Celkem 3 2 3 3 6" xfId="1400"/>
    <cellStyle name="Celkem 3 2 3 3 6 2" xfId="1401"/>
    <cellStyle name="Celkem 3 2 3 3 7" xfId="1402"/>
    <cellStyle name="Celkem 3 2 3 3 8" xfId="1403"/>
    <cellStyle name="Celkem 3 2 3 4" xfId="1404"/>
    <cellStyle name="Celkem 3 2 3 4 2" xfId="1405"/>
    <cellStyle name="Celkem 3 2 3 4 2 2" xfId="1406"/>
    <cellStyle name="Celkem 3 2 3 4 2 2 2" xfId="1407"/>
    <cellStyle name="Celkem 3 2 3 4 2 2 3" xfId="1408"/>
    <cellStyle name="Celkem 3 2 3 4 2 3" xfId="1409"/>
    <cellStyle name="Celkem 3 2 3 4 2 3 2" xfId="1410"/>
    <cellStyle name="Celkem 3 2 3 4 2 4" xfId="1411"/>
    <cellStyle name="Celkem 3 2 3 4 2 5" xfId="1412"/>
    <cellStyle name="Celkem 3 2 3 4 3" xfId="1413"/>
    <cellStyle name="Celkem 3 2 3 4 3 2" xfId="1414"/>
    <cellStyle name="Celkem 3 2 3 4 3 2 2" xfId="1415"/>
    <cellStyle name="Celkem 3 2 3 4 3 2 3" xfId="1416"/>
    <cellStyle name="Celkem 3 2 3 4 3 3" xfId="1417"/>
    <cellStyle name="Celkem 3 2 3 4 3 3 2" xfId="1418"/>
    <cellStyle name="Celkem 3 2 3 4 3 4" xfId="1419"/>
    <cellStyle name="Celkem 3 2 3 4 3 5" xfId="1420"/>
    <cellStyle name="Celkem 3 2 3 4 4" xfId="1421"/>
    <cellStyle name="Celkem 3 2 3 4 4 2" xfId="1422"/>
    <cellStyle name="Celkem 3 2 3 4 4 3" xfId="1423"/>
    <cellStyle name="Celkem 3 2 3 4 5" xfId="1424"/>
    <cellStyle name="Celkem 3 2 3 4 5 2" xfId="1425"/>
    <cellStyle name="Celkem 3 2 3 4 6" xfId="1426"/>
    <cellStyle name="Celkem 3 2 3 4 7" xfId="1427"/>
    <cellStyle name="Celkem 3 2 3 5" xfId="1428"/>
    <cellStyle name="Celkem 3 2 3 5 2" xfId="1429"/>
    <cellStyle name="Celkem 3 2 3 5 2 2" xfId="1430"/>
    <cellStyle name="Celkem 3 2 3 5 2 3" xfId="1431"/>
    <cellStyle name="Celkem 3 2 3 5 3" xfId="1432"/>
    <cellStyle name="Celkem 3 2 3 5 3 2" xfId="1433"/>
    <cellStyle name="Celkem 3 2 3 5 4" xfId="1434"/>
    <cellStyle name="Celkem 3 2 3 5 5" xfId="1435"/>
    <cellStyle name="Celkem 3 2 3 6" xfId="1436"/>
    <cellStyle name="Celkem 3 2 3 6 2" xfId="1437"/>
    <cellStyle name="Celkem 3 2 3 6 2 2" xfId="1438"/>
    <cellStyle name="Celkem 3 2 3 6 2 3" xfId="1439"/>
    <cellStyle name="Celkem 3 2 3 6 3" xfId="1440"/>
    <cellStyle name="Celkem 3 2 3 6 3 2" xfId="1441"/>
    <cellStyle name="Celkem 3 2 3 6 4" xfId="1442"/>
    <cellStyle name="Celkem 3 2 3 6 5" xfId="1443"/>
    <cellStyle name="Celkem 3 2 3 7" xfId="1444"/>
    <cellStyle name="Celkem 3 2 3 7 2" xfId="1445"/>
    <cellStyle name="Celkem 3 2 3 7 2 2" xfId="1446"/>
    <cellStyle name="Celkem 3 2 3 7 2 3" xfId="1447"/>
    <cellStyle name="Celkem 3 2 3 7 3" xfId="1448"/>
    <cellStyle name="Celkem 3 2 3 7 3 2" xfId="1449"/>
    <cellStyle name="Celkem 3 2 3 7 4" xfId="1450"/>
    <cellStyle name="Celkem 3 2 3 7 5" xfId="1451"/>
    <cellStyle name="Celkem 3 2 3 8" xfId="1452"/>
    <cellStyle name="Celkem 3 2 3 8 2" xfId="1453"/>
    <cellStyle name="Celkem 3 2 3 8 2 2" xfId="1454"/>
    <cellStyle name="Celkem 3 2 3 8 2 3" xfId="1455"/>
    <cellStyle name="Celkem 3 2 3 8 3" xfId="1456"/>
    <cellStyle name="Celkem 3 2 3 8 3 2" xfId="1457"/>
    <cellStyle name="Celkem 3 2 3 8 4" xfId="1458"/>
    <cellStyle name="Celkem 3 2 3 8 5" xfId="1459"/>
    <cellStyle name="Celkem 3 2 3 9" xfId="1460"/>
    <cellStyle name="Celkem 3 2 3 9 2" xfId="1461"/>
    <cellStyle name="Celkem 3 2 3 9 2 2" xfId="1462"/>
    <cellStyle name="Celkem 3 2 3 9 2 3" xfId="1463"/>
    <cellStyle name="Celkem 3 2 3 9 3" xfId="1464"/>
    <cellStyle name="Celkem 3 2 3 9 3 2" xfId="1465"/>
    <cellStyle name="Celkem 3 2 3 9 4" xfId="1466"/>
    <cellStyle name="Celkem 3 2 3 9 5" xfId="1467"/>
    <cellStyle name="Celkem 3 2 4" xfId="1468"/>
    <cellStyle name="Celkem 3 2 4 10" xfId="1469"/>
    <cellStyle name="Celkem 3 2 4 10 2" xfId="1470"/>
    <cellStyle name="Celkem 3 2 4 10 2 2" xfId="1471"/>
    <cellStyle name="Celkem 3 2 4 10 2 3" xfId="1472"/>
    <cellStyle name="Celkem 3 2 4 10 3" xfId="1473"/>
    <cellStyle name="Celkem 3 2 4 10 3 2" xfId="1474"/>
    <cellStyle name="Celkem 3 2 4 10 4" xfId="1475"/>
    <cellStyle name="Celkem 3 2 4 10 5" xfId="1476"/>
    <cellStyle name="Celkem 3 2 4 11" xfId="1477"/>
    <cellStyle name="Celkem 3 2 4 11 2" xfId="1478"/>
    <cellStyle name="Celkem 3 2 4 11 2 2" xfId="1479"/>
    <cellStyle name="Celkem 3 2 4 11 2 3" xfId="1480"/>
    <cellStyle name="Celkem 3 2 4 11 3" xfId="1481"/>
    <cellStyle name="Celkem 3 2 4 11 3 2" xfId="1482"/>
    <cellStyle name="Celkem 3 2 4 11 4" xfId="1483"/>
    <cellStyle name="Celkem 3 2 4 11 5" xfId="1484"/>
    <cellStyle name="Celkem 3 2 4 12" xfId="1485"/>
    <cellStyle name="Celkem 3 2 4 12 2" xfId="1486"/>
    <cellStyle name="Celkem 3 2 4 12 2 2" xfId="1487"/>
    <cellStyle name="Celkem 3 2 4 12 2 3" xfId="1488"/>
    <cellStyle name="Celkem 3 2 4 12 3" xfId="1489"/>
    <cellStyle name="Celkem 3 2 4 12 3 2" xfId="1490"/>
    <cellStyle name="Celkem 3 2 4 12 4" xfId="1491"/>
    <cellStyle name="Celkem 3 2 4 12 5" xfId="1492"/>
    <cellStyle name="Celkem 3 2 4 13" xfId="1493"/>
    <cellStyle name="Celkem 3 2 4 13 2" xfId="1494"/>
    <cellStyle name="Celkem 3 2 4 13 3" xfId="1495"/>
    <cellStyle name="Celkem 3 2 4 14" xfId="1496"/>
    <cellStyle name="Celkem 3 2 4 14 2" xfId="1497"/>
    <cellStyle name="Celkem 3 2 4 15" xfId="1498"/>
    <cellStyle name="Celkem 3 2 4 16" xfId="1499"/>
    <cellStyle name="Celkem 3 2 4 2" xfId="1500"/>
    <cellStyle name="Celkem 3 2 4 2 10" xfId="1501"/>
    <cellStyle name="Celkem 3 2 4 2 11" xfId="1502"/>
    <cellStyle name="Celkem 3 2 4 2 2" xfId="1503"/>
    <cellStyle name="Celkem 3 2 4 2 2 10" xfId="1504"/>
    <cellStyle name="Celkem 3 2 4 2 2 2" xfId="1505"/>
    <cellStyle name="Celkem 3 2 4 2 2 2 2" xfId="1506"/>
    <cellStyle name="Celkem 3 2 4 2 2 2 2 2" xfId="1507"/>
    <cellStyle name="Celkem 3 2 4 2 2 2 2 3" xfId="1508"/>
    <cellStyle name="Celkem 3 2 4 2 2 2 3" xfId="1509"/>
    <cellStyle name="Celkem 3 2 4 2 2 2 3 2" xfId="1510"/>
    <cellStyle name="Celkem 3 2 4 2 2 2 4" xfId="1511"/>
    <cellStyle name="Celkem 3 2 4 2 2 2 5" xfId="1512"/>
    <cellStyle name="Celkem 3 2 4 2 2 3" xfId="1513"/>
    <cellStyle name="Celkem 3 2 4 2 2 3 2" xfId="1514"/>
    <cellStyle name="Celkem 3 2 4 2 2 3 2 2" xfId="1515"/>
    <cellStyle name="Celkem 3 2 4 2 2 3 2 3" xfId="1516"/>
    <cellStyle name="Celkem 3 2 4 2 2 3 3" xfId="1517"/>
    <cellStyle name="Celkem 3 2 4 2 2 3 3 2" xfId="1518"/>
    <cellStyle name="Celkem 3 2 4 2 2 3 4" xfId="1519"/>
    <cellStyle name="Celkem 3 2 4 2 2 3 5" xfId="1520"/>
    <cellStyle name="Celkem 3 2 4 2 2 4" xfId="1521"/>
    <cellStyle name="Celkem 3 2 4 2 2 4 2" xfId="1522"/>
    <cellStyle name="Celkem 3 2 4 2 2 4 2 2" xfId="1523"/>
    <cellStyle name="Celkem 3 2 4 2 2 4 2 3" xfId="1524"/>
    <cellStyle name="Celkem 3 2 4 2 2 4 3" xfId="1525"/>
    <cellStyle name="Celkem 3 2 4 2 2 4 3 2" xfId="1526"/>
    <cellStyle name="Celkem 3 2 4 2 2 4 4" xfId="1527"/>
    <cellStyle name="Celkem 3 2 4 2 2 4 5" xfId="1528"/>
    <cellStyle name="Celkem 3 2 4 2 2 5" xfId="1529"/>
    <cellStyle name="Celkem 3 2 4 2 2 5 2" xfId="1530"/>
    <cellStyle name="Celkem 3 2 4 2 2 5 2 2" xfId="1531"/>
    <cellStyle name="Celkem 3 2 4 2 2 5 2 3" xfId="1532"/>
    <cellStyle name="Celkem 3 2 4 2 2 5 3" xfId="1533"/>
    <cellStyle name="Celkem 3 2 4 2 2 5 3 2" xfId="1534"/>
    <cellStyle name="Celkem 3 2 4 2 2 5 4" xfId="1535"/>
    <cellStyle name="Celkem 3 2 4 2 2 5 5" xfId="1536"/>
    <cellStyle name="Celkem 3 2 4 2 2 6" xfId="1537"/>
    <cellStyle name="Celkem 3 2 4 2 2 6 2" xfId="1538"/>
    <cellStyle name="Celkem 3 2 4 2 2 6 2 2" xfId="1539"/>
    <cellStyle name="Celkem 3 2 4 2 2 6 2 3" xfId="1540"/>
    <cellStyle name="Celkem 3 2 4 2 2 6 3" xfId="1541"/>
    <cellStyle name="Celkem 3 2 4 2 2 6 3 2" xfId="1542"/>
    <cellStyle name="Celkem 3 2 4 2 2 6 4" xfId="1543"/>
    <cellStyle name="Celkem 3 2 4 2 2 6 5" xfId="1544"/>
    <cellStyle name="Celkem 3 2 4 2 2 7" xfId="1545"/>
    <cellStyle name="Celkem 3 2 4 2 2 7 2" xfId="1546"/>
    <cellStyle name="Celkem 3 2 4 2 2 7 3" xfId="1547"/>
    <cellStyle name="Celkem 3 2 4 2 2 8" xfId="1548"/>
    <cellStyle name="Celkem 3 2 4 2 2 8 2" xfId="1549"/>
    <cellStyle name="Celkem 3 2 4 2 2 9" xfId="1550"/>
    <cellStyle name="Celkem 3 2 4 2 3" xfId="1551"/>
    <cellStyle name="Celkem 3 2 4 2 3 2" xfId="1552"/>
    <cellStyle name="Celkem 3 2 4 2 3 2 2" xfId="1553"/>
    <cellStyle name="Celkem 3 2 4 2 3 2 3" xfId="1554"/>
    <cellStyle name="Celkem 3 2 4 2 3 3" xfId="1555"/>
    <cellStyle name="Celkem 3 2 4 2 3 3 2" xfId="1556"/>
    <cellStyle name="Celkem 3 2 4 2 3 4" xfId="1557"/>
    <cellStyle name="Celkem 3 2 4 2 3 5" xfId="1558"/>
    <cellStyle name="Celkem 3 2 4 2 4" xfId="1559"/>
    <cellStyle name="Celkem 3 2 4 2 4 2" xfId="1560"/>
    <cellStyle name="Celkem 3 2 4 2 4 2 2" xfId="1561"/>
    <cellStyle name="Celkem 3 2 4 2 4 2 3" xfId="1562"/>
    <cellStyle name="Celkem 3 2 4 2 4 3" xfId="1563"/>
    <cellStyle name="Celkem 3 2 4 2 4 3 2" xfId="1564"/>
    <cellStyle name="Celkem 3 2 4 2 4 4" xfId="1565"/>
    <cellStyle name="Celkem 3 2 4 2 4 5" xfId="1566"/>
    <cellStyle name="Celkem 3 2 4 2 5" xfId="1567"/>
    <cellStyle name="Celkem 3 2 4 2 5 2" xfId="1568"/>
    <cellStyle name="Celkem 3 2 4 2 5 2 2" xfId="1569"/>
    <cellStyle name="Celkem 3 2 4 2 5 2 3" xfId="1570"/>
    <cellStyle name="Celkem 3 2 4 2 5 3" xfId="1571"/>
    <cellStyle name="Celkem 3 2 4 2 5 3 2" xfId="1572"/>
    <cellStyle name="Celkem 3 2 4 2 5 4" xfId="1573"/>
    <cellStyle name="Celkem 3 2 4 2 5 5" xfId="1574"/>
    <cellStyle name="Celkem 3 2 4 2 6" xfId="1575"/>
    <cellStyle name="Celkem 3 2 4 2 6 2" xfId="1576"/>
    <cellStyle name="Celkem 3 2 4 2 6 2 2" xfId="1577"/>
    <cellStyle name="Celkem 3 2 4 2 6 2 3" xfId="1578"/>
    <cellStyle name="Celkem 3 2 4 2 6 3" xfId="1579"/>
    <cellStyle name="Celkem 3 2 4 2 6 3 2" xfId="1580"/>
    <cellStyle name="Celkem 3 2 4 2 6 4" xfId="1581"/>
    <cellStyle name="Celkem 3 2 4 2 6 5" xfId="1582"/>
    <cellStyle name="Celkem 3 2 4 2 7" xfId="1583"/>
    <cellStyle name="Celkem 3 2 4 2 7 2" xfId="1584"/>
    <cellStyle name="Celkem 3 2 4 2 7 2 2" xfId="1585"/>
    <cellStyle name="Celkem 3 2 4 2 7 2 3" xfId="1586"/>
    <cellStyle name="Celkem 3 2 4 2 7 3" xfId="1587"/>
    <cellStyle name="Celkem 3 2 4 2 7 3 2" xfId="1588"/>
    <cellStyle name="Celkem 3 2 4 2 7 4" xfId="1589"/>
    <cellStyle name="Celkem 3 2 4 2 7 5" xfId="1590"/>
    <cellStyle name="Celkem 3 2 4 2 8" xfId="1591"/>
    <cellStyle name="Celkem 3 2 4 2 8 2" xfId="1592"/>
    <cellStyle name="Celkem 3 2 4 2 8 3" xfId="1593"/>
    <cellStyle name="Celkem 3 2 4 2 9" xfId="1594"/>
    <cellStyle name="Celkem 3 2 4 2 9 2" xfId="1595"/>
    <cellStyle name="Celkem 3 2 4 3" xfId="1596"/>
    <cellStyle name="Celkem 3 2 4 3 10" xfId="1597"/>
    <cellStyle name="Celkem 3 2 4 3 11" xfId="1598"/>
    <cellStyle name="Celkem 3 2 4 3 2" xfId="1599"/>
    <cellStyle name="Celkem 3 2 4 3 2 2" xfId="1600"/>
    <cellStyle name="Celkem 3 2 4 3 2 2 2" xfId="1601"/>
    <cellStyle name="Celkem 3 2 4 3 2 2 3" xfId="1602"/>
    <cellStyle name="Celkem 3 2 4 3 2 3" xfId="1603"/>
    <cellStyle name="Celkem 3 2 4 3 2 3 2" xfId="1604"/>
    <cellStyle name="Celkem 3 2 4 3 2 4" xfId="1605"/>
    <cellStyle name="Celkem 3 2 4 3 2 5" xfId="1606"/>
    <cellStyle name="Celkem 3 2 4 3 3" xfId="1607"/>
    <cellStyle name="Celkem 3 2 4 3 3 2" xfId="1608"/>
    <cellStyle name="Celkem 3 2 4 3 3 2 2" xfId="1609"/>
    <cellStyle name="Celkem 3 2 4 3 3 2 3" xfId="1610"/>
    <cellStyle name="Celkem 3 2 4 3 3 3" xfId="1611"/>
    <cellStyle name="Celkem 3 2 4 3 3 3 2" xfId="1612"/>
    <cellStyle name="Celkem 3 2 4 3 3 4" xfId="1613"/>
    <cellStyle name="Celkem 3 2 4 3 3 5" xfId="1614"/>
    <cellStyle name="Celkem 3 2 4 3 4" xfId="1615"/>
    <cellStyle name="Celkem 3 2 4 3 4 2" xfId="1616"/>
    <cellStyle name="Celkem 3 2 4 3 4 2 2" xfId="1617"/>
    <cellStyle name="Celkem 3 2 4 3 4 2 3" xfId="1618"/>
    <cellStyle name="Celkem 3 2 4 3 4 3" xfId="1619"/>
    <cellStyle name="Celkem 3 2 4 3 4 3 2" xfId="1620"/>
    <cellStyle name="Celkem 3 2 4 3 4 4" xfId="1621"/>
    <cellStyle name="Celkem 3 2 4 3 4 5" xfId="1622"/>
    <cellStyle name="Celkem 3 2 4 3 5" xfId="1623"/>
    <cellStyle name="Celkem 3 2 4 3 5 2" xfId="1624"/>
    <cellStyle name="Celkem 3 2 4 3 5 2 2" xfId="1625"/>
    <cellStyle name="Celkem 3 2 4 3 5 2 3" xfId="1626"/>
    <cellStyle name="Celkem 3 2 4 3 5 3" xfId="1627"/>
    <cellStyle name="Celkem 3 2 4 3 5 3 2" xfId="1628"/>
    <cellStyle name="Celkem 3 2 4 3 5 4" xfId="1629"/>
    <cellStyle name="Celkem 3 2 4 3 5 5" xfId="1630"/>
    <cellStyle name="Celkem 3 2 4 3 6" xfId="1631"/>
    <cellStyle name="Celkem 3 2 4 3 6 2" xfId="1632"/>
    <cellStyle name="Celkem 3 2 4 3 6 2 2" xfId="1633"/>
    <cellStyle name="Celkem 3 2 4 3 6 2 3" xfId="1634"/>
    <cellStyle name="Celkem 3 2 4 3 6 3" xfId="1635"/>
    <cellStyle name="Celkem 3 2 4 3 6 3 2" xfId="1636"/>
    <cellStyle name="Celkem 3 2 4 3 6 4" xfId="1637"/>
    <cellStyle name="Celkem 3 2 4 3 6 5" xfId="1638"/>
    <cellStyle name="Celkem 3 2 4 3 7" xfId="1639"/>
    <cellStyle name="Celkem 3 2 4 3 7 2" xfId="1640"/>
    <cellStyle name="Celkem 3 2 4 3 7 2 2" xfId="1641"/>
    <cellStyle name="Celkem 3 2 4 3 7 2 3" xfId="1642"/>
    <cellStyle name="Celkem 3 2 4 3 7 3" xfId="1643"/>
    <cellStyle name="Celkem 3 2 4 3 7 3 2" xfId="1644"/>
    <cellStyle name="Celkem 3 2 4 3 7 4" xfId="1645"/>
    <cellStyle name="Celkem 3 2 4 3 7 5" xfId="1646"/>
    <cellStyle name="Celkem 3 2 4 3 8" xfId="1647"/>
    <cellStyle name="Celkem 3 2 4 3 8 2" xfId="1648"/>
    <cellStyle name="Celkem 3 2 4 3 8 3" xfId="1649"/>
    <cellStyle name="Celkem 3 2 4 3 9" xfId="1650"/>
    <cellStyle name="Celkem 3 2 4 3 9 2" xfId="1651"/>
    <cellStyle name="Celkem 3 2 4 4" xfId="1652"/>
    <cellStyle name="Celkem 3 2 4 4 2" xfId="1653"/>
    <cellStyle name="Celkem 3 2 4 4 2 2" xfId="1654"/>
    <cellStyle name="Celkem 3 2 4 4 2 2 2" xfId="1655"/>
    <cellStyle name="Celkem 3 2 4 4 2 2 3" xfId="1656"/>
    <cellStyle name="Celkem 3 2 4 4 2 3" xfId="1657"/>
    <cellStyle name="Celkem 3 2 4 4 2 3 2" xfId="1658"/>
    <cellStyle name="Celkem 3 2 4 4 2 4" xfId="1659"/>
    <cellStyle name="Celkem 3 2 4 4 2 5" xfId="1660"/>
    <cellStyle name="Celkem 3 2 4 4 3" xfId="1661"/>
    <cellStyle name="Celkem 3 2 4 4 3 2" xfId="1662"/>
    <cellStyle name="Celkem 3 2 4 4 3 2 2" xfId="1663"/>
    <cellStyle name="Celkem 3 2 4 4 3 2 3" xfId="1664"/>
    <cellStyle name="Celkem 3 2 4 4 3 3" xfId="1665"/>
    <cellStyle name="Celkem 3 2 4 4 3 3 2" xfId="1666"/>
    <cellStyle name="Celkem 3 2 4 4 3 4" xfId="1667"/>
    <cellStyle name="Celkem 3 2 4 4 3 5" xfId="1668"/>
    <cellStyle name="Celkem 3 2 4 4 4" xfId="1669"/>
    <cellStyle name="Celkem 3 2 4 4 4 2" xfId="1670"/>
    <cellStyle name="Celkem 3 2 4 4 4 3" xfId="1671"/>
    <cellStyle name="Celkem 3 2 4 4 5" xfId="1672"/>
    <cellStyle name="Celkem 3 2 4 4 5 2" xfId="1673"/>
    <cellStyle name="Celkem 3 2 4 4 6" xfId="1674"/>
    <cellStyle name="Celkem 3 2 4 4 7" xfId="1675"/>
    <cellStyle name="Celkem 3 2 4 5" xfId="1676"/>
    <cellStyle name="Celkem 3 2 4 5 2" xfId="1677"/>
    <cellStyle name="Celkem 3 2 4 5 2 2" xfId="1678"/>
    <cellStyle name="Celkem 3 2 4 5 2 3" xfId="1679"/>
    <cellStyle name="Celkem 3 2 4 5 3" xfId="1680"/>
    <cellStyle name="Celkem 3 2 4 5 3 2" xfId="1681"/>
    <cellStyle name="Celkem 3 2 4 5 4" xfId="1682"/>
    <cellStyle name="Celkem 3 2 4 5 5" xfId="1683"/>
    <cellStyle name="Celkem 3 2 4 6" xfId="1684"/>
    <cellStyle name="Celkem 3 2 4 6 2" xfId="1685"/>
    <cellStyle name="Celkem 3 2 4 6 2 2" xfId="1686"/>
    <cellStyle name="Celkem 3 2 4 6 2 3" xfId="1687"/>
    <cellStyle name="Celkem 3 2 4 6 3" xfId="1688"/>
    <cellStyle name="Celkem 3 2 4 6 3 2" xfId="1689"/>
    <cellStyle name="Celkem 3 2 4 6 4" xfId="1690"/>
    <cellStyle name="Celkem 3 2 4 6 5" xfId="1691"/>
    <cellStyle name="Celkem 3 2 4 7" xfId="1692"/>
    <cellStyle name="Celkem 3 2 4 7 2" xfId="1693"/>
    <cellStyle name="Celkem 3 2 4 7 2 2" xfId="1694"/>
    <cellStyle name="Celkem 3 2 4 7 2 3" xfId="1695"/>
    <cellStyle name="Celkem 3 2 4 7 3" xfId="1696"/>
    <cellStyle name="Celkem 3 2 4 7 3 2" xfId="1697"/>
    <cellStyle name="Celkem 3 2 4 7 4" xfId="1698"/>
    <cellStyle name="Celkem 3 2 4 7 5" xfId="1699"/>
    <cellStyle name="Celkem 3 2 4 8" xfId="1700"/>
    <cellStyle name="Celkem 3 2 4 8 2" xfId="1701"/>
    <cellStyle name="Celkem 3 2 4 8 2 2" xfId="1702"/>
    <cellStyle name="Celkem 3 2 4 8 2 3" xfId="1703"/>
    <cellStyle name="Celkem 3 2 4 8 3" xfId="1704"/>
    <cellStyle name="Celkem 3 2 4 8 3 2" xfId="1705"/>
    <cellStyle name="Celkem 3 2 4 8 4" xfId="1706"/>
    <cellStyle name="Celkem 3 2 4 8 5" xfId="1707"/>
    <cellStyle name="Celkem 3 2 4 9" xfId="1708"/>
    <cellStyle name="Celkem 3 2 4 9 2" xfId="1709"/>
    <cellStyle name="Celkem 3 2 4 9 2 2" xfId="1710"/>
    <cellStyle name="Celkem 3 2 4 9 2 3" xfId="1711"/>
    <cellStyle name="Celkem 3 2 4 9 3" xfId="1712"/>
    <cellStyle name="Celkem 3 2 4 9 3 2" xfId="1713"/>
    <cellStyle name="Celkem 3 2 4 9 4" xfId="1714"/>
    <cellStyle name="Celkem 3 2 4 9 5" xfId="1715"/>
    <cellStyle name="Celkem 3 2 5" xfId="1716"/>
    <cellStyle name="Celkem 3 2 5 10" xfId="1717"/>
    <cellStyle name="Celkem 3 2 5 10 2" xfId="1718"/>
    <cellStyle name="Celkem 3 2 5 11" xfId="1719"/>
    <cellStyle name="Celkem 3 2 5 12" xfId="1720"/>
    <cellStyle name="Celkem 3 2 5 2" xfId="1721"/>
    <cellStyle name="Celkem 3 2 5 2 10" xfId="1722"/>
    <cellStyle name="Celkem 3 2 5 2 11" xfId="1723"/>
    <cellStyle name="Celkem 3 2 5 2 2" xfId="1724"/>
    <cellStyle name="Celkem 3 2 5 2 2 2" xfId="1725"/>
    <cellStyle name="Celkem 3 2 5 2 2 2 2" xfId="1726"/>
    <cellStyle name="Celkem 3 2 5 2 2 2 2 2" xfId="1727"/>
    <cellStyle name="Celkem 3 2 5 2 2 2 2 3" xfId="1728"/>
    <cellStyle name="Celkem 3 2 5 2 2 2 3" xfId="1729"/>
    <cellStyle name="Celkem 3 2 5 2 2 2 3 2" xfId="1730"/>
    <cellStyle name="Celkem 3 2 5 2 2 2 4" xfId="1731"/>
    <cellStyle name="Celkem 3 2 5 2 2 2 5" xfId="1732"/>
    <cellStyle name="Celkem 3 2 5 2 2 3" xfId="1733"/>
    <cellStyle name="Celkem 3 2 5 2 2 3 2" xfId="1734"/>
    <cellStyle name="Celkem 3 2 5 2 2 3 2 2" xfId="1735"/>
    <cellStyle name="Celkem 3 2 5 2 2 3 2 3" xfId="1736"/>
    <cellStyle name="Celkem 3 2 5 2 2 3 3" xfId="1737"/>
    <cellStyle name="Celkem 3 2 5 2 2 3 3 2" xfId="1738"/>
    <cellStyle name="Celkem 3 2 5 2 2 3 4" xfId="1739"/>
    <cellStyle name="Celkem 3 2 5 2 2 3 5" xfId="1740"/>
    <cellStyle name="Celkem 3 2 5 2 2 4" xfId="1741"/>
    <cellStyle name="Celkem 3 2 5 2 2 4 2" xfId="1742"/>
    <cellStyle name="Celkem 3 2 5 2 2 4 2 2" xfId="1743"/>
    <cellStyle name="Celkem 3 2 5 2 2 4 2 3" xfId="1744"/>
    <cellStyle name="Celkem 3 2 5 2 2 4 3" xfId="1745"/>
    <cellStyle name="Celkem 3 2 5 2 2 4 3 2" xfId="1746"/>
    <cellStyle name="Celkem 3 2 5 2 2 4 4" xfId="1747"/>
    <cellStyle name="Celkem 3 2 5 2 2 4 5" xfId="1748"/>
    <cellStyle name="Celkem 3 2 5 2 2 5" xfId="1749"/>
    <cellStyle name="Celkem 3 2 5 2 2 5 2" xfId="1750"/>
    <cellStyle name="Celkem 3 2 5 2 2 5 2 2" xfId="1751"/>
    <cellStyle name="Celkem 3 2 5 2 2 5 2 3" xfId="1752"/>
    <cellStyle name="Celkem 3 2 5 2 2 5 3" xfId="1753"/>
    <cellStyle name="Celkem 3 2 5 2 2 5 3 2" xfId="1754"/>
    <cellStyle name="Celkem 3 2 5 2 2 5 4" xfId="1755"/>
    <cellStyle name="Celkem 3 2 5 2 2 5 5" xfId="1756"/>
    <cellStyle name="Celkem 3 2 5 2 2 6" xfId="1757"/>
    <cellStyle name="Celkem 3 2 5 2 2 6 2" xfId="1758"/>
    <cellStyle name="Celkem 3 2 5 2 2 6 3" xfId="1759"/>
    <cellStyle name="Celkem 3 2 5 2 2 7" xfId="1760"/>
    <cellStyle name="Celkem 3 2 5 2 2 7 2" xfId="1761"/>
    <cellStyle name="Celkem 3 2 5 2 2 8" xfId="1762"/>
    <cellStyle name="Celkem 3 2 5 2 2 9" xfId="1763"/>
    <cellStyle name="Celkem 3 2 5 2 3" xfId="1764"/>
    <cellStyle name="Celkem 3 2 5 2 3 2" xfId="1765"/>
    <cellStyle name="Celkem 3 2 5 2 3 2 2" xfId="1766"/>
    <cellStyle name="Celkem 3 2 5 2 3 2 3" xfId="1767"/>
    <cellStyle name="Celkem 3 2 5 2 3 3" xfId="1768"/>
    <cellStyle name="Celkem 3 2 5 2 3 3 2" xfId="1769"/>
    <cellStyle name="Celkem 3 2 5 2 3 4" xfId="1770"/>
    <cellStyle name="Celkem 3 2 5 2 3 5" xfId="1771"/>
    <cellStyle name="Celkem 3 2 5 2 4" xfId="1772"/>
    <cellStyle name="Celkem 3 2 5 2 4 2" xfId="1773"/>
    <cellStyle name="Celkem 3 2 5 2 4 2 2" xfId="1774"/>
    <cellStyle name="Celkem 3 2 5 2 4 2 3" xfId="1775"/>
    <cellStyle name="Celkem 3 2 5 2 4 3" xfId="1776"/>
    <cellStyle name="Celkem 3 2 5 2 4 3 2" xfId="1777"/>
    <cellStyle name="Celkem 3 2 5 2 4 4" xfId="1778"/>
    <cellStyle name="Celkem 3 2 5 2 4 5" xfId="1779"/>
    <cellStyle name="Celkem 3 2 5 2 5" xfId="1780"/>
    <cellStyle name="Celkem 3 2 5 2 5 2" xfId="1781"/>
    <cellStyle name="Celkem 3 2 5 2 5 2 2" xfId="1782"/>
    <cellStyle name="Celkem 3 2 5 2 5 2 3" xfId="1783"/>
    <cellStyle name="Celkem 3 2 5 2 5 3" xfId="1784"/>
    <cellStyle name="Celkem 3 2 5 2 5 3 2" xfId="1785"/>
    <cellStyle name="Celkem 3 2 5 2 5 4" xfId="1786"/>
    <cellStyle name="Celkem 3 2 5 2 5 5" xfId="1787"/>
    <cellStyle name="Celkem 3 2 5 2 6" xfId="1788"/>
    <cellStyle name="Celkem 3 2 5 2 6 2" xfId="1789"/>
    <cellStyle name="Celkem 3 2 5 2 6 2 2" xfId="1790"/>
    <cellStyle name="Celkem 3 2 5 2 6 2 3" xfId="1791"/>
    <cellStyle name="Celkem 3 2 5 2 6 3" xfId="1792"/>
    <cellStyle name="Celkem 3 2 5 2 6 3 2" xfId="1793"/>
    <cellStyle name="Celkem 3 2 5 2 6 4" xfId="1794"/>
    <cellStyle name="Celkem 3 2 5 2 6 5" xfId="1795"/>
    <cellStyle name="Celkem 3 2 5 2 7" xfId="1796"/>
    <cellStyle name="Celkem 3 2 5 2 7 2" xfId="1797"/>
    <cellStyle name="Celkem 3 2 5 2 7 2 2" xfId="1798"/>
    <cellStyle name="Celkem 3 2 5 2 7 2 3" xfId="1799"/>
    <cellStyle name="Celkem 3 2 5 2 7 3" xfId="1800"/>
    <cellStyle name="Celkem 3 2 5 2 7 3 2" xfId="1801"/>
    <cellStyle name="Celkem 3 2 5 2 7 4" xfId="1802"/>
    <cellStyle name="Celkem 3 2 5 2 7 5" xfId="1803"/>
    <cellStyle name="Celkem 3 2 5 2 8" xfId="1804"/>
    <cellStyle name="Celkem 3 2 5 2 8 2" xfId="1805"/>
    <cellStyle name="Celkem 3 2 5 2 8 3" xfId="1806"/>
    <cellStyle name="Celkem 3 2 5 2 9" xfId="1807"/>
    <cellStyle name="Celkem 3 2 5 2 9 2" xfId="1808"/>
    <cellStyle name="Celkem 3 2 5 3" xfId="1809"/>
    <cellStyle name="Celkem 3 2 5 3 10" xfId="1810"/>
    <cellStyle name="Celkem 3 2 5 3 2" xfId="1811"/>
    <cellStyle name="Celkem 3 2 5 3 2 2" xfId="1812"/>
    <cellStyle name="Celkem 3 2 5 3 2 2 2" xfId="1813"/>
    <cellStyle name="Celkem 3 2 5 3 2 2 3" xfId="1814"/>
    <cellStyle name="Celkem 3 2 5 3 2 3" xfId="1815"/>
    <cellStyle name="Celkem 3 2 5 3 2 3 2" xfId="1816"/>
    <cellStyle name="Celkem 3 2 5 3 2 4" xfId="1817"/>
    <cellStyle name="Celkem 3 2 5 3 2 5" xfId="1818"/>
    <cellStyle name="Celkem 3 2 5 3 3" xfId="1819"/>
    <cellStyle name="Celkem 3 2 5 3 3 2" xfId="1820"/>
    <cellStyle name="Celkem 3 2 5 3 3 2 2" xfId="1821"/>
    <cellStyle name="Celkem 3 2 5 3 3 2 3" xfId="1822"/>
    <cellStyle name="Celkem 3 2 5 3 3 3" xfId="1823"/>
    <cellStyle name="Celkem 3 2 5 3 3 3 2" xfId="1824"/>
    <cellStyle name="Celkem 3 2 5 3 3 4" xfId="1825"/>
    <cellStyle name="Celkem 3 2 5 3 3 5" xfId="1826"/>
    <cellStyle name="Celkem 3 2 5 3 4" xfId="1827"/>
    <cellStyle name="Celkem 3 2 5 3 4 2" xfId="1828"/>
    <cellStyle name="Celkem 3 2 5 3 4 2 2" xfId="1829"/>
    <cellStyle name="Celkem 3 2 5 3 4 2 3" xfId="1830"/>
    <cellStyle name="Celkem 3 2 5 3 4 3" xfId="1831"/>
    <cellStyle name="Celkem 3 2 5 3 4 3 2" xfId="1832"/>
    <cellStyle name="Celkem 3 2 5 3 4 4" xfId="1833"/>
    <cellStyle name="Celkem 3 2 5 3 4 5" xfId="1834"/>
    <cellStyle name="Celkem 3 2 5 3 5" xfId="1835"/>
    <cellStyle name="Celkem 3 2 5 3 5 2" xfId="1836"/>
    <cellStyle name="Celkem 3 2 5 3 5 2 2" xfId="1837"/>
    <cellStyle name="Celkem 3 2 5 3 5 2 3" xfId="1838"/>
    <cellStyle name="Celkem 3 2 5 3 5 3" xfId="1839"/>
    <cellStyle name="Celkem 3 2 5 3 5 3 2" xfId="1840"/>
    <cellStyle name="Celkem 3 2 5 3 5 4" xfId="1841"/>
    <cellStyle name="Celkem 3 2 5 3 5 5" xfId="1842"/>
    <cellStyle name="Celkem 3 2 5 3 6" xfId="1843"/>
    <cellStyle name="Celkem 3 2 5 3 6 2" xfId="1844"/>
    <cellStyle name="Celkem 3 2 5 3 6 2 2" xfId="1845"/>
    <cellStyle name="Celkem 3 2 5 3 6 2 3" xfId="1846"/>
    <cellStyle name="Celkem 3 2 5 3 6 3" xfId="1847"/>
    <cellStyle name="Celkem 3 2 5 3 6 3 2" xfId="1848"/>
    <cellStyle name="Celkem 3 2 5 3 6 4" xfId="1849"/>
    <cellStyle name="Celkem 3 2 5 3 6 5" xfId="1850"/>
    <cellStyle name="Celkem 3 2 5 3 7" xfId="1851"/>
    <cellStyle name="Celkem 3 2 5 3 7 2" xfId="1852"/>
    <cellStyle name="Celkem 3 2 5 3 7 3" xfId="1853"/>
    <cellStyle name="Celkem 3 2 5 3 8" xfId="1854"/>
    <cellStyle name="Celkem 3 2 5 3 8 2" xfId="1855"/>
    <cellStyle name="Celkem 3 2 5 3 9" xfId="1856"/>
    <cellStyle name="Celkem 3 2 5 4" xfId="1857"/>
    <cellStyle name="Celkem 3 2 5 4 2" xfId="1858"/>
    <cellStyle name="Celkem 3 2 5 4 2 2" xfId="1859"/>
    <cellStyle name="Celkem 3 2 5 4 2 3" xfId="1860"/>
    <cellStyle name="Celkem 3 2 5 4 3" xfId="1861"/>
    <cellStyle name="Celkem 3 2 5 4 3 2" xfId="1862"/>
    <cellStyle name="Celkem 3 2 5 4 4" xfId="1863"/>
    <cellStyle name="Celkem 3 2 5 4 5" xfId="1864"/>
    <cellStyle name="Celkem 3 2 5 5" xfId="1865"/>
    <cellStyle name="Celkem 3 2 5 5 2" xfId="1866"/>
    <cellStyle name="Celkem 3 2 5 5 2 2" xfId="1867"/>
    <cellStyle name="Celkem 3 2 5 5 2 3" xfId="1868"/>
    <cellStyle name="Celkem 3 2 5 5 3" xfId="1869"/>
    <cellStyle name="Celkem 3 2 5 5 3 2" xfId="1870"/>
    <cellStyle name="Celkem 3 2 5 5 4" xfId="1871"/>
    <cellStyle name="Celkem 3 2 5 5 5" xfId="1872"/>
    <cellStyle name="Celkem 3 2 5 6" xfId="1873"/>
    <cellStyle name="Celkem 3 2 5 6 2" xfId="1874"/>
    <cellStyle name="Celkem 3 2 5 6 2 2" xfId="1875"/>
    <cellStyle name="Celkem 3 2 5 6 2 3" xfId="1876"/>
    <cellStyle name="Celkem 3 2 5 6 3" xfId="1877"/>
    <cellStyle name="Celkem 3 2 5 6 3 2" xfId="1878"/>
    <cellStyle name="Celkem 3 2 5 6 4" xfId="1879"/>
    <cellStyle name="Celkem 3 2 5 6 5" xfId="1880"/>
    <cellStyle name="Celkem 3 2 5 7" xfId="1881"/>
    <cellStyle name="Celkem 3 2 5 7 2" xfId="1882"/>
    <cellStyle name="Celkem 3 2 5 7 2 2" xfId="1883"/>
    <cellStyle name="Celkem 3 2 5 7 2 3" xfId="1884"/>
    <cellStyle name="Celkem 3 2 5 7 3" xfId="1885"/>
    <cellStyle name="Celkem 3 2 5 7 3 2" xfId="1886"/>
    <cellStyle name="Celkem 3 2 5 7 4" xfId="1887"/>
    <cellStyle name="Celkem 3 2 5 7 5" xfId="1888"/>
    <cellStyle name="Celkem 3 2 5 8" xfId="1889"/>
    <cellStyle name="Celkem 3 2 5 8 2" xfId="1890"/>
    <cellStyle name="Celkem 3 2 5 8 2 2" xfId="1891"/>
    <cellStyle name="Celkem 3 2 5 8 2 3" xfId="1892"/>
    <cellStyle name="Celkem 3 2 5 8 3" xfId="1893"/>
    <cellStyle name="Celkem 3 2 5 8 3 2" xfId="1894"/>
    <cellStyle name="Celkem 3 2 5 8 4" xfId="1895"/>
    <cellStyle name="Celkem 3 2 5 8 5" xfId="1896"/>
    <cellStyle name="Celkem 3 2 5 9" xfId="1897"/>
    <cellStyle name="Celkem 3 2 5 9 2" xfId="1898"/>
    <cellStyle name="Celkem 3 2 5 9 3" xfId="1899"/>
    <cellStyle name="Celkem 3 2 6" xfId="1900"/>
    <cellStyle name="Celkem 3 2 6 10" xfId="1901"/>
    <cellStyle name="Celkem 3 2 6 11" xfId="1902"/>
    <cellStyle name="Celkem 3 2 6 2" xfId="1903"/>
    <cellStyle name="Celkem 3 2 6 2 10" xfId="1904"/>
    <cellStyle name="Celkem 3 2 6 2 2" xfId="1905"/>
    <cellStyle name="Celkem 3 2 6 2 2 2" xfId="1906"/>
    <cellStyle name="Celkem 3 2 6 2 2 2 2" xfId="1907"/>
    <cellStyle name="Celkem 3 2 6 2 2 2 3" xfId="1908"/>
    <cellStyle name="Celkem 3 2 6 2 2 3" xfId="1909"/>
    <cellStyle name="Celkem 3 2 6 2 2 3 2" xfId="1910"/>
    <cellStyle name="Celkem 3 2 6 2 2 4" xfId="1911"/>
    <cellStyle name="Celkem 3 2 6 2 2 5" xfId="1912"/>
    <cellStyle name="Celkem 3 2 6 2 3" xfId="1913"/>
    <cellStyle name="Celkem 3 2 6 2 3 2" xfId="1914"/>
    <cellStyle name="Celkem 3 2 6 2 3 2 2" xfId="1915"/>
    <cellStyle name="Celkem 3 2 6 2 3 2 3" xfId="1916"/>
    <cellStyle name="Celkem 3 2 6 2 3 3" xfId="1917"/>
    <cellStyle name="Celkem 3 2 6 2 3 3 2" xfId="1918"/>
    <cellStyle name="Celkem 3 2 6 2 3 4" xfId="1919"/>
    <cellStyle name="Celkem 3 2 6 2 3 5" xfId="1920"/>
    <cellStyle name="Celkem 3 2 6 2 4" xfId="1921"/>
    <cellStyle name="Celkem 3 2 6 2 4 2" xfId="1922"/>
    <cellStyle name="Celkem 3 2 6 2 4 2 2" xfId="1923"/>
    <cellStyle name="Celkem 3 2 6 2 4 2 3" xfId="1924"/>
    <cellStyle name="Celkem 3 2 6 2 4 3" xfId="1925"/>
    <cellStyle name="Celkem 3 2 6 2 4 3 2" xfId="1926"/>
    <cellStyle name="Celkem 3 2 6 2 4 4" xfId="1927"/>
    <cellStyle name="Celkem 3 2 6 2 4 5" xfId="1928"/>
    <cellStyle name="Celkem 3 2 6 2 5" xfId="1929"/>
    <cellStyle name="Celkem 3 2 6 2 5 2" xfId="1930"/>
    <cellStyle name="Celkem 3 2 6 2 5 2 2" xfId="1931"/>
    <cellStyle name="Celkem 3 2 6 2 5 2 3" xfId="1932"/>
    <cellStyle name="Celkem 3 2 6 2 5 3" xfId="1933"/>
    <cellStyle name="Celkem 3 2 6 2 5 3 2" xfId="1934"/>
    <cellStyle name="Celkem 3 2 6 2 5 4" xfId="1935"/>
    <cellStyle name="Celkem 3 2 6 2 5 5" xfId="1936"/>
    <cellStyle name="Celkem 3 2 6 2 6" xfId="1937"/>
    <cellStyle name="Celkem 3 2 6 2 6 2" xfId="1938"/>
    <cellStyle name="Celkem 3 2 6 2 6 2 2" xfId="1939"/>
    <cellStyle name="Celkem 3 2 6 2 6 2 3" xfId="1940"/>
    <cellStyle name="Celkem 3 2 6 2 6 3" xfId="1941"/>
    <cellStyle name="Celkem 3 2 6 2 6 3 2" xfId="1942"/>
    <cellStyle name="Celkem 3 2 6 2 6 4" xfId="1943"/>
    <cellStyle name="Celkem 3 2 6 2 6 5" xfId="1944"/>
    <cellStyle name="Celkem 3 2 6 2 7" xfId="1945"/>
    <cellStyle name="Celkem 3 2 6 2 7 2" xfId="1946"/>
    <cellStyle name="Celkem 3 2 6 2 7 3" xfId="1947"/>
    <cellStyle name="Celkem 3 2 6 2 8" xfId="1948"/>
    <cellStyle name="Celkem 3 2 6 2 8 2" xfId="1949"/>
    <cellStyle name="Celkem 3 2 6 2 9" xfId="1950"/>
    <cellStyle name="Celkem 3 2 6 3" xfId="1951"/>
    <cellStyle name="Celkem 3 2 6 3 2" xfId="1952"/>
    <cellStyle name="Celkem 3 2 6 3 2 2" xfId="1953"/>
    <cellStyle name="Celkem 3 2 6 3 2 3" xfId="1954"/>
    <cellStyle name="Celkem 3 2 6 3 3" xfId="1955"/>
    <cellStyle name="Celkem 3 2 6 3 3 2" xfId="1956"/>
    <cellStyle name="Celkem 3 2 6 3 4" xfId="1957"/>
    <cellStyle name="Celkem 3 2 6 3 5" xfId="1958"/>
    <cellStyle name="Celkem 3 2 6 4" xfId="1959"/>
    <cellStyle name="Celkem 3 2 6 4 2" xfId="1960"/>
    <cellStyle name="Celkem 3 2 6 4 2 2" xfId="1961"/>
    <cellStyle name="Celkem 3 2 6 4 2 3" xfId="1962"/>
    <cellStyle name="Celkem 3 2 6 4 3" xfId="1963"/>
    <cellStyle name="Celkem 3 2 6 4 3 2" xfId="1964"/>
    <cellStyle name="Celkem 3 2 6 4 4" xfId="1965"/>
    <cellStyle name="Celkem 3 2 6 4 5" xfId="1966"/>
    <cellStyle name="Celkem 3 2 6 5" xfId="1967"/>
    <cellStyle name="Celkem 3 2 6 5 2" xfId="1968"/>
    <cellStyle name="Celkem 3 2 6 5 2 2" xfId="1969"/>
    <cellStyle name="Celkem 3 2 6 5 2 3" xfId="1970"/>
    <cellStyle name="Celkem 3 2 6 5 3" xfId="1971"/>
    <cellStyle name="Celkem 3 2 6 5 3 2" xfId="1972"/>
    <cellStyle name="Celkem 3 2 6 5 4" xfId="1973"/>
    <cellStyle name="Celkem 3 2 6 5 5" xfId="1974"/>
    <cellStyle name="Celkem 3 2 6 6" xfId="1975"/>
    <cellStyle name="Celkem 3 2 6 6 2" xfId="1976"/>
    <cellStyle name="Celkem 3 2 6 6 2 2" xfId="1977"/>
    <cellStyle name="Celkem 3 2 6 6 2 3" xfId="1978"/>
    <cellStyle name="Celkem 3 2 6 6 3" xfId="1979"/>
    <cellStyle name="Celkem 3 2 6 6 3 2" xfId="1980"/>
    <cellStyle name="Celkem 3 2 6 6 4" xfId="1981"/>
    <cellStyle name="Celkem 3 2 6 6 5" xfId="1982"/>
    <cellStyle name="Celkem 3 2 6 7" xfId="1983"/>
    <cellStyle name="Celkem 3 2 6 7 2" xfId="1984"/>
    <cellStyle name="Celkem 3 2 6 7 2 2" xfId="1985"/>
    <cellStyle name="Celkem 3 2 6 7 2 3" xfId="1986"/>
    <cellStyle name="Celkem 3 2 6 7 3" xfId="1987"/>
    <cellStyle name="Celkem 3 2 6 7 3 2" xfId="1988"/>
    <cellStyle name="Celkem 3 2 6 7 4" xfId="1989"/>
    <cellStyle name="Celkem 3 2 6 7 5" xfId="1990"/>
    <cellStyle name="Celkem 3 2 6 8" xfId="1991"/>
    <cellStyle name="Celkem 3 2 6 8 2" xfId="1992"/>
    <cellStyle name="Celkem 3 2 6 8 3" xfId="1993"/>
    <cellStyle name="Celkem 3 2 6 9" xfId="1994"/>
    <cellStyle name="Celkem 3 2 6 9 2" xfId="1995"/>
    <cellStyle name="Celkem 3 2 7" xfId="1996"/>
    <cellStyle name="Celkem 3 2 7 2" xfId="1997"/>
    <cellStyle name="Celkem 3 2 7 2 2" xfId="1998"/>
    <cellStyle name="Celkem 3 2 7 2 2 2" xfId="1999"/>
    <cellStyle name="Celkem 3 2 7 2 2 3" xfId="2000"/>
    <cellStyle name="Celkem 3 2 7 2 3" xfId="2001"/>
    <cellStyle name="Celkem 3 2 7 2 3 2" xfId="2002"/>
    <cellStyle name="Celkem 3 2 7 2 4" xfId="2003"/>
    <cellStyle name="Celkem 3 2 7 2 5" xfId="2004"/>
    <cellStyle name="Celkem 3 2 7 3" xfId="2005"/>
    <cellStyle name="Celkem 3 2 7 3 2" xfId="2006"/>
    <cellStyle name="Celkem 3 2 7 3 2 2" xfId="2007"/>
    <cellStyle name="Celkem 3 2 7 3 2 3" xfId="2008"/>
    <cellStyle name="Celkem 3 2 7 3 3" xfId="2009"/>
    <cellStyle name="Celkem 3 2 7 3 3 2" xfId="2010"/>
    <cellStyle name="Celkem 3 2 7 3 4" xfId="2011"/>
    <cellStyle name="Celkem 3 2 7 3 5" xfId="2012"/>
    <cellStyle name="Celkem 3 2 7 4" xfId="2013"/>
    <cellStyle name="Celkem 3 2 7 4 2" xfId="2014"/>
    <cellStyle name="Celkem 3 2 7 4 3" xfId="2015"/>
    <cellStyle name="Celkem 3 2 7 5" xfId="2016"/>
    <cellStyle name="Celkem 3 2 7 5 2" xfId="2017"/>
    <cellStyle name="Celkem 3 2 7 6" xfId="2018"/>
    <cellStyle name="Celkem 3 2 7 7" xfId="2019"/>
    <cellStyle name="Celkem 3 2 8" xfId="2020"/>
    <cellStyle name="Celkem 3 2 8 2" xfId="2021"/>
    <cellStyle name="Celkem 3 2 8 2 2" xfId="2022"/>
    <cellStyle name="Celkem 3 2 8 2 3" xfId="2023"/>
    <cellStyle name="Celkem 3 2 8 3" xfId="2024"/>
    <cellStyle name="Celkem 3 2 8 3 2" xfId="2025"/>
    <cellStyle name="Celkem 3 2 8 4" xfId="2026"/>
    <cellStyle name="Celkem 3 2 8 5" xfId="2027"/>
    <cellStyle name="Celkem 3 2 9" xfId="2028"/>
    <cellStyle name="Celkem 3 2 9 2" xfId="2029"/>
    <cellStyle name="Celkem 3 2 9 2 2" xfId="2030"/>
    <cellStyle name="Celkem 3 2 9 2 3" xfId="2031"/>
    <cellStyle name="Celkem 3 2 9 3" xfId="2032"/>
    <cellStyle name="Celkem 3 2 9 3 2" xfId="2033"/>
    <cellStyle name="Celkem 3 2 9 4" xfId="2034"/>
    <cellStyle name="Celkem 3 2 9 5" xfId="2035"/>
    <cellStyle name="Celkem 3 20" xfId="2036"/>
    <cellStyle name="Celkem 3 20 2" xfId="2037"/>
    <cellStyle name="Celkem 3 3" xfId="2038"/>
    <cellStyle name="Celkem 3 3 10" xfId="2039"/>
    <cellStyle name="Celkem 3 3 10 2" xfId="2040"/>
    <cellStyle name="Celkem 3 3 10 2 2" xfId="2041"/>
    <cellStyle name="Celkem 3 3 10 2 3" xfId="2042"/>
    <cellStyle name="Celkem 3 3 10 3" xfId="2043"/>
    <cellStyle name="Celkem 3 3 10 3 2" xfId="2044"/>
    <cellStyle name="Celkem 3 3 10 4" xfId="2045"/>
    <cellStyle name="Celkem 3 3 10 5" xfId="2046"/>
    <cellStyle name="Celkem 3 3 11" xfId="2047"/>
    <cellStyle name="Celkem 3 3 11 2" xfId="2048"/>
    <cellStyle name="Celkem 3 3 2" xfId="2049"/>
    <cellStyle name="Celkem 3 3 2 10" xfId="2050"/>
    <cellStyle name="Celkem 3 3 2 10 2" xfId="2051"/>
    <cellStyle name="Celkem 3 3 2 10 3" xfId="2052"/>
    <cellStyle name="Celkem 3 3 2 11" xfId="2053"/>
    <cellStyle name="Celkem 3 3 2 11 2" xfId="2054"/>
    <cellStyle name="Celkem 3 3 2 12" xfId="2055"/>
    <cellStyle name="Celkem 3 3 2 13" xfId="2056"/>
    <cellStyle name="Celkem 3 3 2 2" xfId="2057"/>
    <cellStyle name="Celkem 3 3 2 2 10" xfId="2058"/>
    <cellStyle name="Celkem 3 3 2 2 10 2" xfId="2059"/>
    <cellStyle name="Celkem 3 3 2 2 11" xfId="2060"/>
    <cellStyle name="Celkem 3 3 2 2 12" xfId="2061"/>
    <cellStyle name="Celkem 3 3 2 2 2" xfId="2062"/>
    <cellStyle name="Celkem 3 3 2 2 2 2" xfId="2063"/>
    <cellStyle name="Celkem 3 3 2 2 2 2 2" xfId="2064"/>
    <cellStyle name="Celkem 3 3 2 2 2 2 3" xfId="2065"/>
    <cellStyle name="Celkem 3 3 2 2 2 3" xfId="2066"/>
    <cellStyle name="Celkem 3 3 2 2 2 3 2" xfId="2067"/>
    <cellStyle name="Celkem 3 3 2 2 2 4" xfId="2068"/>
    <cellStyle name="Celkem 3 3 2 2 2 5" xfId="2069"/>
    <cellStyle name="Celkem 3 3 2 2 3" xfId="2070"/>
    <cellStyle name="Celkem 3 3 2 2 3 2" xfId="2071"/>
    <cellStyle name="Celkem 3 3 2 2 3 2 2" xfId="2072"/>
    <cellStyle name="Celkem 3 3 2 2 3 2 3" xfId="2073"/>
    <cellStyle name="Celkem 3 3 2 2 3 3" xfId="2074"/>
    <cellStyle name="Celkem 3 3 2 2 3 3 2" xfId="2075"/>
    <cellStyle name="Celkem 3 3 2 2 3 4" xfId="2076"/>
    <cellStyle name="Celkem 3 3 2 2 3 5" xfId="2077"/>
    <cellStyle name="Celkem 3 3 2 2 4" xfId="2078"/>
    <cellStyle name="Celkem 3 3 2 2 4 2" xfId="2079"/>
    <cellStyle name="Celkem 3 3 2 2 4 2 2" xfId="2080"/>
    <cellStyle name="Celkem 3 3 2 2 4 2 3" xfId="2081"/>
    <cellStyle name="Celkem 3 3 2 2 4 3" xfId="2082"/>
    <cellStyle name="Celkem 3 3 2 2 4 3 2" xfId="2083"/>
    <cellStyle name="Celkem 3 3 2 2 4 4" xfId="2084"/>
    <cellStyle name="Celkem 3 3 2 2 4 5" xfId="2085"/>
    <cellStyle name="Celkem 3 3 2 2 5" xfId="2086"/>
    <cellStyle name="Celkem 3 3 2 2 5 2" xfId="2087"/>
    <cellStyle name="Celkem 3 3 2 2 5 2 2" xfId="2088"/>
    <cellStyle name="Celkem 3 3 2 2 5 2 3" xfId="2089"/>
    <cellStyle name="Celkem 3 3 2 2 5 3" xfId="2090"/>
    <cellStyle name="Celkem 3 3 2 2 5 3 2" xfId="2091"/>
    <cellStyle name="Celkem 3 3 2 2 5 4" xfId="2092"/>
    <cellStyle name="Celkem 3 3 2 2 5 5" xfId="2093"/>
    <cellStyle name="Celkem 3 3 2 2 6" xfId="2094"/>
    <cellStyle name="Celkem 3 3 2 2 6 2" xfId="2095"/>
    <cellStyle name="Celkem 3 3 2 2 6 2 2" xfId="2096"/>
    <cellStyle name="Celkem 3 3 2 2 6 2 3" xfId="2097"/>
    <cellStyle name="Celkem 3 3 2 2 6 3" xfId="2098"/>
    <cellStyle name="Celkem 3 3 2 2 6 3 2" xfId="2099"/>
    <cellStyle name="Celkem 3 3 2 2 6 4" xfId="2100"/>
    <cellStyle name="Celkem 3 3 2 2 6 5" xfId="2101"/>
    <cellStyle name="Celkem 3 3 2 2 7" xfId="2102"/>
    <cellStyle name="Celkem 3 3 2 2 7 2" xfId="2103"/>
    <cellStyle name="Celkem 3 3 2 2 7 2 2" xfId="2104"/>
    <cellStyle name="Celkem 3 3 2 2 7 2 3" xfId="2105"/>
    <cellStyle name="Celkem 3 3 2 2 7 3" xfId="2106"/>
    <cellStyle name="Celkem 3 3 2 2 7 3 2" xfId="2107"/>
    <cellStyle name="Celkem 3 3 2 2 7 4" xfId="2108"/>
    <cellStyle name="Celkem 3 3 2 2 7 5" xfId="2109"/>
    <cellStyle name="Celkem 3 3 2 2 8" xfId="2110"/>
    <cellStyle name="Celkem 3 3 2 2 8 2" xfId="2111"/>
    <cellStyle name="Celkem 3 3 2 2 8 2 2" xfId="2112"/>
    <cellStyle name="Celkem 3 3 2 2 8 3" xfId="2113"/>
    <cellStyle name="Celkem 3 3 2 2 8 4" xfId="2114"/>
    <cellStyle name="Celkem 3 3 2 2 9" xfId="2115"/>
    <cellStyle name="Celkem 3 3 2 2 9 2" xfId="2116"/>
    <cellStyle name="Celkem 3 3 2 2 9 3" xfId="2117"/>
    <cellStyle name="Celkem 3 3 2 3" xfId="2118"/>
    <cellStyle name="Celkem 3 3 2 3 2" xfId="2119"/>
    <cellStyle name="Celkem 3 3 2 3 2 2" xfId="2120"/>
    <cellStyle name="Celkem 3 3 2 3 2 2 2" xfId="2121"/>
    <cellStyle name="Celkem 3 3 2 3 2 2 3" xfId="2122"/>
    <cellStyle name="Celkem 3 3 2 3 2 3" xfId="2123"/>
    <cellStyle name="Celkem 3 3 2 3 2 3 2" xfId="2124"/>
    <cellStyle name="Celkem 3 3 2 3 2 4" xfId="2125"/>
    <cellStyle name="Celkem 3 3 2 3 2 5" xfId="2126"/>
    <cellStyle name="Celkem 3 3 2 3 3" xfId="2127"/>
    <cellStyle name="Celkem 3 3 2 3 3 2" xfId="2128"/>
    <cellStyle name="Celkem 3 3 2 3 3 2 2" xfId="2129"/>
    <cellStyle name="Celkem 3 3 2 3 3 2 3" xfId="2130"/>
    <cellStyle name="Celkem 3 3 2 3 3 3" xfId="2131"/>
    <cellStyle name="Celkem 3 3 2 3 3 3 2" xfId="2132"/>
    <cellStyle name="Celkem 3 3 2 3 3 4" xfId="2133"/>
    <cellStyle name="Celkem 3 3 2 3 3 5" xfId="2134"/>
    <cellStyle name="Celkem 3 3 2 3 4" xfId="2135"/>
    <cellStyle name="Celkem 3 3 2 3 4 2" xfId="2136"/>
    <cellStyle name="Celkem 3 3 2 3 4 3" xfId="2137"/>
    <cellStyle name="Celkem 3 3 2 3 5" xfId="2138"/>
    <cellStyle name="Celkem 3 3 2 3 5 2" xfId="2139"/>
    <cellStyle name="Celkem 3 3 2 3 6" xfId="2140"/>
    <cellStyle name="Celkem 3 3 2 3 7" xfId="2141"/>
    <cellStyle name="Celkem 3 3 2 4" xfId="2142"/>
    <cellStyle name="Celkem 3 3 2 4 2" xfId="2143"/>
    <cellStyle name="Celkem 3 3 2 4 2 2" xfId="2144"/>
    <cellStyle name="Celkem 3 3 2 4 2 3" xfId="2145"/>
    <cellStyle name="Celkem 3 3 2 4 3" xfId="2146"/>
    <cellStyle name="Celkem 3 3 2 4 3 2" xfId="2147"/>
    <cellStyle name="Celkem 3 3 2 4 4" xfId="2148"/>
    <cellStyle name="Celkem 3 3 2 4 5" xfId="2149"/>
    <cellStyle name="Celkem 3 3 2 5" xfId="2150"/>
    <cellStyle name="Celkem 3 3 2 5 2" xfId="2151"/>
    <cellStyle name="Celkem 3 3 2 5 2 2" xfId="2152"/>
    <cellStyle name="Celkem 3 3 2 5 2 3" xfId="2153"/>
    <cellStyle name="Celkem 3 3 2 5 3" xfId="2154"/>
    <cellStyle name="Celkem 3 3 2 5 3 2" xfId="2155"/>
    <cellStyle name="Celkem 3 3 2 5 4" xfId="2156"/>
    <cellStyle name="Celkem 3 3 2 5 5" xfId="2157"/>
    <cellStyle name="Celkem 3 3 2 6" xfId="2158"/>
    <cellStyle name="Celkem 3 3 2 6 2" xfId="2159"/>
    <cellStyle name="Celkem 3 3 2 6 2 2" xfId="2160"/>
    <cellStyle name="Celkem 3 3 2 6 2 3" xfId="2161"/>
    <cellStyle name="Celkem 3 3 2 6 3" xfId="2162"/>
    <cellStyle name="Celkem 3 3 2 6 3 2" xfId="2163"/>
    <cellStyle name="Celkem 3 3 2 6 4" xfId="2164"/>
    <cellStyle name="Celkem 3 3 2 6 5" xfId="2165"/>
    <cellStyle name="Celkem 3 3 2 7" xfId="2166"/>
    <cellStyle name="Celkem 3 3 2 7 2" xfId="2167"/>
    <cellStyle name="Celkem 3 3 2 7 2 2" xfId="2168"/>
    <cellStyle name="Celkem 3 3 2 7 2 3" xfId="2169"/>
    <cellStyle name="Celkem 3 3 2 7 3" xfId="2170"/>
    <cellStyle name="Celkem 3 3 2 7 3 2" xfId="2171"/>
    <cellStyle name="Celkem 3 3 2 7 4" xfId="2172"/>
    <cellStyle name="Celkem 3 3 2 7 5" xfId="2173"/>
    <cellStyle name="Celkem 3 3 2 8" xfId="2174"/>
    <cellStyle name="Celkem 3 3 2 8 2" xfId="2175"/>
    <cellStyle name="Celkem 3 3 2 8 2 2" xfId="2176"/>
    <cellStyle name="Celkem 3 3 2 8 2 3" xfId="2177"/>
    <cellStyle name="Celkem 3 3 2 8 3" xfId="2178"/>
    <cellStyle name="Celkem 3 3 2 8 3 2" xfId="2179"/>
    <cellStyle name="Celkem 3 3 2 8 4" xfId="2180"/>
    <cellStyle name="Celkem 3 3 2 8 5" xfId="2181"/>
    <cellStyle name="Celkem 3 3 2 9" xfId="2182"/>
    <cellStyle name="Celkem 3 3 2 9 2" xfId="2183"/>
    <cellStyle name="Celkem 3 3 2 9 2 2" xfId="2184"/>
    <cellStyle name="Celkem 3 3 2 9 2 3" xfId="2185"/>
    <cellStyle name="Celkem 3 3 2 9 3" xfId="2186"/>
    <cellStyle name="Celkem 3 3 2 9 3 2" xfId="2187"/>
    <cellStyle name="Celkem 3 3 2 9 4" xfId="2188"/>
    <cellStyle name="Celkem 3 3 2 9 5" xfId="2189"/>
    <cellStyle name="Celkem 3 3 3" xfId="2190"/>
    <cellStyle name="Celkem 3 3 3 10" xfId="2191"/>
    <cellStyle name="Celkem 3 3 3 11" xfId="2192"/>
    <cellStyle name="Celkem 3 3 3 2" xfId="2193"/>
    <cellStyle name="Celkem 3 3 3 2 2" xfId="2194"/>
    <cellStyle name="Celkem 3 3 3 2 2 2" xfId="2195"/>
    <cellStyle name="Celkem 3 3 3 2 2 3" xfId="2196"/>
    <cellStyle name="Celkem 3 3 3 2 3" xfId="2197"/>
    <cellStyle name="Celkem 3 3 3 2 3 2" xfId="2198"/>
    <cellStyle name="Celkem 3 3 3 2 4" xfId="2199"/>
    <cellStyle name="Celkem 3 3 3 2 5" xfId="2200"/>
    <cellStyle name="Celkem 3 3 3 3" xfId="2201"/>
    <cellStyle name="Celkem 3 3 3 3 2" xfId="2202"/>
    <cellStyle name="Celkem 3 3 3 3 2 2" xfId="2203"/>
    <cellStyle name="Celkem 3 3 3 3 2 3" xfId="2204"/>
    <cellStyle name="Celkem 3 3 3 3 3" xfId="2205"/>
    <cellStyle name="Celkem 3 3 3 3 3 2" xfId="2206"/>
    <cellStyle name="Celkem 3 3 3 3 4" xfId="2207"/>
    <cellStyle name="Celkem 3 3 3 3 5" xfId="2208"/>
    <cellStyle name="Celkem 3 3 3 4" xfId="2209"/>
    <cellStyle name="Celkem 3 3 3 4 2" xfId="2210"/>
    <cellStyle name="Celkem 3 3 3 4 2 2" xfId="2211"/>
    <cellStyle name="Celkem 3 3 3 4 2 3" xfId="2212"/>
    <cellStyle name="Celkem 3 3 3 4 3" xfId="2213"/>
    <cellStyle name="Celkem 3 3 3 4 3 2" xfId="2214"/>
    <cellStyle name="Celkem 3 3 3 4 4" xfId="2215"/>
    <cellStyle name="Celkem 3 3 3 4 5" xfId="2216"/>
    <cellStyle name="Celkem 3 3 3 5" xfId="2217"/>
    <cellStyle name="Celkem 3 3 3 5 2" xfId="2218"/>
    <cellStyle name="Celkem 3 3 3 5 2 2" xfId="2219"/>
    <cellStyle name="Celkem 3 3 3 5 2 3" xfId="2220"/>
    <cellStyle name="Celkem 3 3 3 5 3" xfId="2221"/>
    <cellStyle name="Celkem 3 3 3 5 3 2" xfId="2222"/>
    <cellStyle name="Celkem 3 3 3 5 4" xfId="2223"/>
    <cellStyle name="Celkem 3 3 3 5 5" xfId="2224"/>
    <cellStyle name="Celkem 3 3 3 6" xfId="2225"/>
    <cellStyle name="Celkem 3 3 3 6 2" xfId="2226"/>
    <cellStyle name="Celkem 3 3 3 6 2 2" xfId="2227"/>
    <cellStyle name="Celkem 3 3 3 6 2 3" xfId="2228"/>
    <cellStyle name="Celkem 3 3 3 6 3" xfId="2229"/>
    <cellStyle name="Celkem 3 3 3 6 3 2" xfId="2230"/>
    <cellStyle name="Celkem 3 3 3 6 4" xfId="2231"/>
    <cellStyle name="Celkem 3 3 3 6 5" xfId="2232"/>
    <cellStyle name="Celkem 3 3 3 7" xfId="2233"/>
    <cellStyle name="Celkem 3 3 3 7 2" xfId="2234"/>
    <cellStyle name="Celkem 3 3 3 7 2 2" xfId="2235"/>
    <cellStyle name="Celkem 3 3 3 7 2 3" xfId="2236"/>
    <cellStyle name="Celkem 3 3 3 7 3" xfId="2237"/>
    <cellStyle name="Celkem 3 3 3 7 3 2" xfId="2238"/>
    <cellStyle name="Celkem 3 3 3 7 4" xfId="2239"/>
    <cellStyle name="Celkem 3 3 3 7 5" xfId="2240"/>
    <cellStyle name="Celkem 3 3 3 8" xfId="2241"/>
    <cellStyle name="Celkem 3 3 3 8 2" xfId="2242"/>
    <cellStyle name="Celkem 3 3 3 8 3" xfId="2243"/>
    <cellStyle name="Celkem 3 3 3 9" xfId="2244"/>
    <cellStyle name="Celkem 3 3 3 9 2" xfId="2245"/>
    <cellStyle name="Celkem 3 3 4" xfId="2246"/>
    <cellStyle name="Celkem 3 3 4 2" xfId="2247"/>
    <cellStyle name="Celkem 3 3 4 2 2" xfId="2248"/>
    <cellStyle name="Celkem 3 3 4 2 2 2" xfId="2249"/>
    <cellStyle name="Celkem 3 3 4 2 2 3" xfId="2250"/>
    <cellStyle name="Celkem 3 3 4 2 3" xfId="2251"/>
    <cellStyle name="Celkem 3 3 4 2 3 2" xfId="2252"/>
    <cellStyle name="Celkem 3 3 4 2 4" xfId="2253"/>
    <cellStyle name="Celkem 3 3 4 2 5" xfId="2254"/>
    <cellStyle name="Celkem 3 3 4 3" xfId="2255"/>
    <cellStyle name="Celkem 3 3 4 3 2" xfId="2256"/>
    <cellStyle name="Celkem 3 3 4 3 2 2" xfId="2257"/>
    <cellStyle name="Celkem 3 3 4 3 2 3" xfId="2258"/>
    <cellStyle name="Celkem 3 3 4 3 3" xfId="2259"/>
    <cellStyle name="Celkem 3 3 4 3 3 2" xfId="2260"/>
    <cellStyle name="Celkem 3 3 4 3 4" xfId="2261"/>
    <cellStyle name="Celkem 3 3 4 3 5" xfId="2262"/>
    <cellStyle name="Celkem 3 3 4 4" xfId="2263"/>
    <cellStyle name="Celkem 3 3 4 4 2" xfId="2264"/>
    <cellStyle name="Celkem 3 3 4 4 3" xfId="2265"/>
    <cellStyle name="Celkem 3 3 4 5" xfId="2266"/>
    <cellStyle name="Celkem 3 3 4 5 2" xfId="2267"/>
    <cellStyle name="Celkem 3 3 4 6" xfId="2268"/>
    <cellStyle name="Celkem 3 3 4 7" xfId="2269"/>
    <cellStyle name="Celkem 3 3 5" xfId="2270"/>
    <cellStyle name="Celkem 3 3 5 2" xfId="2271"/>
    <cellStyle name="Celkem 3 3 5 2 2" xfId="2272"/>
    <cellStyle name="Celkem 3 3 5 2 3" xfId="2273"/>
    <cellStyle name="Celkem 3 3 5 3" xfId="2274"/>
    <cellStyle name="Celkem 3 3 5 3 2" xfId="2275"/>
    <cellStyle name="Celkem 3 3 5 4" xfId="2276"/>
    <cellStyle name="Celkem 3 3 5 5" xfId="2277"/>
    <cellStyle name="Celkem 3 3 6" xfId="2278"/>
    <cellStyle name="Celkem 3 3 6 2" xfId="2279"/>
    <cellStyle name="Celkem 3 3 6 2 2" xfId="2280"/>
    <cellStyle name="Celkem 3 3 6 2 3" xfId="2281"/>
    <cellStyle name="Celkem 3 3 6 3" xfId="2282"/>
    <cellStyle name="Celkem 3 3 6 3 2" xfId="2283"/>
    <cellStyle name="Celkem 3 3 6 4" xfId="2284"/>
    <cellStyle name="Celkem 3 3 6 5" xfId="2285"/>
    <cellStyle name="Celkem 3 3 7" xfId="2286"/>
    <cellStyle name="Celkem 3 3 7 2" xfId="2287"/>
    <cellStyle name="Celkem 3 3 7 2 2" xfId="2288"/>
    <cellStyle name="Celkem 3 3 7 2 3" xfId="2289"/>
    <cellStyle name="Celkem 3 3 7 3" xfId="2290"/>
    <cellStyle name="Celkem 3 3 7 3 2" xfId="2291"/>
    <cellStyle name="Celkem 3 3 7 4" xfId="2292"/>
    <cellStyle name="Celkem 3 3 7 5" xfId="2293"/>
    <cellStyle name="Celkem 3 3 8" xfId="2294"/>
    <cellStyle name="Celkem 3 3 8 2" xfId="2295"/>
    <cellStyle name="Celkem 3 3 8 2 2" xfId="2296"/>
    <cellStyle name="Celkem 3 3 8 2 3" xfId="2297"/>
    <cellStyle name="Celkem 3 3 8 3" xfId="2298"/>
    <cellStyle name="Celkem 3 3 8 3 2" xfId="2299"/>
    <cellStyle name="Celkem 3 3 8 4" xfId="2300"/>
    <cellStyle name="Celkem 3 3 8 5" xfId="2301"/>
    <cellStyle name="Celkem 3 3 9" xfId="2302"/>
    <cellStyle name="Celkem 3 3 9 2" xfId="2303"/>
    <cellStyle name="Celkem 3 3 9 2 2" xfId="2304"/>
    <cellStyle name="Celkem 3 3 9 2 3" xfId="2305"/>
    <cellStyle name="Celkem 3 3 9 3" xfId="2306"/>
    <cellStyle name="Celkem 3 3 9 3 2" xfId="2307"/>
    <cellStyle name="Celkem 3 3 9 4" xfId="2308"/>
    <cellStyle name="Celkem 3 3 9 5" xfId="2309"/>
    <cellStyle name="Celkem 3 4" xfId="2310"/>
    <cellStyle name="Celkem 3 4 10" xfId="2311"/>
    <cellStyle name="Celkem 3 4 10 2" xfId="2312"/>
    <cellStyle name="Celkem 3 4 10 2 2" xfId="2313"/>
    <cellStyle name="Celkem 3 4 10 2 3" xfId="2314"/>
    <cellStyle name="Celkem 3 4 10 3" xfId="2315"/>
    <cellStyle name="Celkem 3 4 10 3 2" xfId="2316"/>
    <cellStyle name="Celkem 3 4 10 4" xfId="2317"/>
    <cellStyle name="Celkem 3 4 10 5" xfId="2318"/>
    <cellStyle name="Celkem 3 4 11" xfId="2319"/>
    <cellStyle name="Celkem 3 4 11 2" xfId="2320"/>
    <cellStyle name="Celkem 3 4 11 3" xfId="2321"/>
    <cellStyle name="Celkem 3 4 12" xfId="2322"/>
    <cellStyle name="Celkem 3 4 12 2" xfId="2323"/>
    <cellStyle name="Celkem 3 4 13" xfId="2324"/>
    <cellStyle name="Celkem 3 4 14" xfId="2325"/>
    <cellStyle name="Celkem 3 4 2" xfId="2326"/>
    <cellStyle name="Celkem 3 4 2 10" xfId="2327"/>
    <cellStyle name="Celkem 3 4 2 11" xfId="2328"/>
    <cellStyle name="Celkem 3 4 2 2" xfId="2329"/>
    <cellStyle name="Celkem 3 4 2 2 10" xfId="2330"/>
    <cellStyle name="Celkem 3 4 2 2 2" xfId="2331"/>
    <cellStyle name="Celkem 3 4 2 2 2 2" xfId="2332"/>
    <cellStyle name="Celkem 3 4 2 2 2 2 2" xfId="2333"/>
    <cellStyle name="Celkem 3 4 2 2 2 2 3" xfId="2334"/>
    <cellStyle name="Celkem 3 4 2 2 2 3" xfId="2335"/>
    <cellStyle name="Celkem 3 4 2 2 2 3 2" xfId="2336"/>
    <cellStyle name="Celkem 3 4 2 2 2 4" xfId="2337"/>
    <cellStyle name="Celkem 3 4 2 2 2 5" xfId="2338"/>
    <cellStyle name="Celkem 3 4 2 2 3" xfId="2339"/>
    <cellStyle name="Celkem 3 4 2 2 3 2" xfId="2340"/>
    <cellStyle name="Celkem 3 4 2 2 3 2 2" xfId="2341"/>
    <cellStyle name="Celkem 3 4 2 2 3 2 3" xfId="2342"/>
    <cellStyle name="Celkem 3 4 2 2 3 3" xfId="2343"/>
    <cellStyle name="Celkem 3 4 2 2 3 3 2" xfId="2344"/>
    <cellStyle name="Celkem 3 4 2 2 3 4" xfId="2345"/>
    <cellStyle name="Celkem 3 4 2 2 3 5" xfId="2346"/>
    <cellStyle name="Celkem 3 4 2 2 4" xfId="2347"/>
    <cellStyle name="Celkem 3 4 2 2 4 2" xfId="2348"/>
    <cellStyle name="Celkem 3 4 2 2 4 2 2" xfId="2349"/>
    <cellStyle name="Celkem 3 4 2 2 4 2 3" xfId="2350"/>
    <cellStyle name="Celkem 3 4 2 2 4 3" xfId="2351"/>
    <cellStyle name="Celkem 3 4 2 2 4 3 2" xfId="2352"/>
    <cellStyle name="Celkem 3 4 2 2 4 4" xfId="2353"/>
    <cellStyle name="Celkem 3 4 2 2 4 5" xfId="2354"/>
    <cellStyle name="Celkem 3 4 2 2 5" xfId="2355"/>
    <cellStyle name="Celkem 3 4 2 2 5 2" xfId="2356"/>
    <cellStyle name="Celkem 3 4 2 2 5 2 2" xfId="2357"/>
    <cellStyle name="Celkem 3 4 2 2 5 2 3" xfId="2358"/>
    <cellStyle name="Celkem 3 4 2 2 5 3" xfId="2359"/>
    <cellStyle name="Celkem 3 4 2 2 5 3 2" xfId="2360"/>
    <cellStyle name="Celkem 3 4 2 2 5 4" xfId="2361"/>
    <cellStyle name="Celkem 3 4 2 2 5 5" xfId="2362"/>
    <cellStyle name="Celkem 3 4 2 2 6" xfId="2363"/>
    <cellStyle name="Celkem 3 4 2 2 6 2" xfId="2364"/>
    <cellStyle name="Celkem 3 4 2 2 6 2 2" xfId="2365"/>
    <cellStyle name="Celkem 3 4 2 2 6 2 3" xfId="2366"/>
    <cellStyle name="Celkem 3 4 2 2 6 3" xfId="2367"/>
    <cellStyle name="Celkem 3 4 2 2 6 3 2" xfId="2368"/>
    <cellStyle name="Celkem 3 4 2 2 6 4" xfId="2369"/>
    <cellStyle name="Celkem 3 4 2 2 6 5" xfId="2370"/>
    <cellStyle name="Celkem 3 4 2 2 7" xfId="2371"/>
    <cellStyle name="Celkem 3 4 2 2 7 2" xfId="2372"/>
    <cellStyle name="Celkem 3 4 2 2 7 3" xfId="2373"/>
    <cellStyle name="Celkem 3 4 2 2 8" xfId="2374"/>
    <cellStyle name="Celkem 3 4 2 2 8 2" xfId="2375"/>
    <cellStyle name="Celkem 3 4 2 2 9" xfId="2376"/>
    <cellStyle name="Celkem 3 4 2 3" xfId="2377"/>
    <cellStyle name="Celkem 3 4 2 3 2" xfId="2378"/>
    <cellStyle name="Celkem 3 4 2 3 2 2" xfId="2379"/>
    <cellStyle name="Celkem 3 4 2 3 2 3" xfId="2380"/>
    <cellStyle name="Celkem 3 4 2 3 3" xfId="2381"/>
    <cellStyle name="Celkem 3 4 2 3 3 2" xfId="2382"/>
    <cellStyle name="Celkem 3 4 2 3 4" xfId="2383"/>
    <cellStyle name="Celkem 3 4 2 3 5" xfId="2384"/>
    <cellStyle name="Celkem 3 4 2 4" xfId="2385"/>
    <cellStyle name="Celkem 3 4 2 4 2" xfId="2386"/>
    <cellStyle name="Celkem 3 4 2 4 2 2" xfId="2387"/>
    <cellStyle name="Celkem 3 4 2 4 2 3" xfId="2388"/>
    <cellStyle name="Celkem 3 4 2 4 3" xfId="2389"/>
    <cellStyle name="Celkem 3 4 2 4 3 2" xfId="2390"/>
    <cellStyle name="Celkem 3 4 2 4 4" xfId="2391"/>
    <cellStyle name="Celkem 3 4 2 4 5" xfId="2392"/>
    <cellStyle name="Celkem 3 4 2 5" xfId="2393"/>
    <cellStyle name="Celkem 3 4 2 5 2" xfId="2394"/>
    <cellStyle name="Celkem 3 4 2 5 2 2" xfId="2395"/>
    <cellStyle name="Celkem 3 4 2 5 2 3" xfId="2396"/>
    <cellStyle name="Celkem 3 4 2 5 3" xfId="2397"/>
    <cellStyle name="Celkem 3 4 2 5 3 2" xfId="2398"/>
    <cellStyle name="Celkem 3 4 2 5 4" xfId="2399"/>
    <cellStyle name="Celkem 3 4 2 5 5" xfId="2400"/>
    <cellStyle name="Celkem 3 4 2 6" xfId="2401"/>
    <cellStyle name="Celkem 3 4 2 6 2" xfId="2402"/>
    <cellStyle name="Celkem 3 4 2 6 2 2" xfId="2403"/>
    <cellStyle name="Celkem 3 4 2 6 2 3" xfId="2404"/>
    <cellStyle name="Celkem 3 4 2 6 3" xfId="2405"/>
    <cellStyle name="Celkem 3 4 2 6 3 2" xfId="2406"/>
    <cellStyle name="Celkem 3 4 2 6 4" xfId="2407"/>
    <cellStyle name="Celkem 3 4 2 6 5" xfId="2408"/>
    <cellStyle name="Celkem 3 4 2 7" xfId="2409"/>
    <cellStyle name="Celkem 3 4 2 7 2" xfId="2410"/>
    <cellStyle name="Celkem 3 4 2 7 2 2" xfId="2411"/>
    <cellStyle name="Celkem 3 4 2 7 2 3" xfId="2412"/>
    <cellStyle name="Celkem 3 4 2 7 3" xfId="2413"/>
    <cellStyle name="Celkem 3 4 2 7 3 2" xfId="2414"/>
    <cellStyle name="Celkem 3 4 2 7 4" xfId="2415"/>
    <cellStyle name="Celkem 3 4 2 7 5" xfId="2416"/>
    <cellStyle name="Celkem 3 4 2 8" xfId="2417"/>
    <cellStyle name="Celkem 3 4 2 8 2" xfId="2418"/>
    <cellStyle name="Celkem 3 4 2 8 3" xfId="2419"/>
    <cellStyle name="Celkem 3 4 2 9" xfId="2420"/>
    <cellStyle name="Celkem 3 4 2 9 2" xfId="2421"/>
    <cellStyle name="Celkem 3 4 3" xfId="2422"/>
    <cellStyle name="Celkem 3 4 3 10" xfId="2423"/>
    <cellStyle name="Celkem 3 4 3 10 2" xfId="2424"/>
    <cellStyle name="Celkem 3 4 3 11" xfId="2425"/>
    <cellStyle name="Celkem 3 4 3 12" xfId="2426"/>
    <cellStyle name="Celkem 3 4 3 2" xfId="2427"/>
    <cellStyle name="Celkem 3 4 3 2 2" xfId="2428"/>
    <cellStyle name="Celkem 3 4 3 2 2 2" xfId="2429"/>
    <cellStyle name="Celkem 3 4 3 2 2 3" xfId="2430"/>
    <cellStyle name="Celkem 3 4 3 2 3" xfId="2431"/>
    <cellStyle name="Celkem 3 4 3 2 3 2" xfId="2432"/>
    <cellStyle name="Celkem 3 4 3 2 4" xfId="2433"/>
    <cellStyle name="Celkem 3 4 3 2 5" xfId="2434"/>
    <cellStyle name="Celkem 3 4 3 3" xfId="2435"/>
    <cellStyle name="Celkem 3 4 3 3 2" xfId="2436"/>
    <cellStyle name="Celkem 3 4 3 3 2 2" xfId="2437"/>
    <cellStyle name="Celkem 3 4 3 3 2 3" xfId="2438"/>
    <cellStyle name="Celkem 3 4 3 3 3" xfId="2439"/>
    <cellStyle name="Celkem 3 4 3 3 3 2" xfId="2440"/>
    <cellStyle name="Celkem 3 4 3 3 4" xfId="2441"/>
    <cellStyle name="Celkem 3 4 3 3 5" xfId="2442"/>
    <cellStyle name="Celkem 3 4 3 4" xfId="2443"/>
    <cellStyle name="Celkem 3 4 3 4 2" xfId="2444"/>
    <cellStyle name="Celkem 3 4 3 4 2 2" xfId="2445"/>
    <cellStyle name="Celkem 3 4 3 4 2 3" xfId="2446"/>
    <cellStyle name="Celkem 3 4 3 4 3" xfId="2447"/>
    <cellStyle name="Celkem 3 4 3 4 3 2" xfId="2448"/>
    <cellStyle name="Celkem 3 4 3 4 4" xfId="2449"/>
    <cellStyle name="Celkem 3 4 3 4 5" xfId="2450"/>
    <cellStyle name="Celkem 3 4 3 5" xfId="2451"/>
    <cellStyle name="Celkem 3 4 3 5 2" xfId="2452"/>
    <cellStyle name="Celkem 3 4 3 5 2 2" xfId="2453"/>
    <cellStyle name="Celkem 3 4 3 5 2 3" xfId="2454"/>
    <cellStyle name="Celkem 3 4 3 5 3" xfId="2455"/>
    <cellStyle name="Celkem 3 4 3 5 3 2" xfId="2456"/>
    <cellStyle name="Celkem 3 4 3 5 4" xfId="2457"/>
    <cellStyle name="Celkem 3 4 3 5 5" xfId="2458"/>
    <cellStyle name="Celkem 3 4 3 6" xfId="2459"/>
    <cellStyle name="Celkem 3 4 3 6 2" xfId="2460"/>
    <cellStyle name="Celkem 3 4 3 6 2 2" xfId="2461"/>
    <cellStyle name="Celkem 3 4 3 6 2 3" xfId="2462"/>
    <cellStyle name="Celkem 3 4 3 6 3" xfId="2463"/>
    <cellStyle name="Celkem 3 4 3 6 3 2" xfId="2464"/>
    <cellStyle name="Celkem 3 4 3 6 4" xfId="2465"/>
    <cellStyle name="Celkem 3 4 3 6 5" xfId="2466"/>
    <cellStyle name="Celkem 3 4 3 7" xfId="2467"/>
    <cellStyle name="Celkem 3 4 3 7 2" xfId="2468"/>
    <cellStyle name="Celkem 3 4 3 7 2 2" xfId="2469"/>
    <cellStyle name="Celkem 3 4 3 7 2 3" xfId="2470"/>
    <cellStyle name="Celkem 3 4 3 7 3" xfId="2471"/>
    <cellStyle name="Celkem 3 4 3 7 3 2" xfId="2472"/>
    <cellStyle name="Celkem 3 4 3 7 4" xfId="2473"/>
    <cellStyle name="Celkem 3 4 3 7 5" xfId="2474"/>
    <cellStyle name="Celkem 3 4 3 8" xfId="2475"/>
    <cellStyle name="Celkem 3 4 3 8 2" xfId="2476"/>
    <cellStyle name="Celkem 3 4 3 8 2 2" xfId="2477"/>
    <cellStyle name="Celkem 3 4 3 8 3" xfId="2478"/>
    <cellStyle name="Celkem 3 4 3 8 4" xfId="2479"/>
    <cellStyle name="Celkem 3 4 3 9" xfId="2480"/>
    <cellStyle name="Celkem 3 4 3 9 2" xfId="2481"/>
    <cellStyle name="Celkem 3 4 3 9 3" xfId="2482"/>
    <cellStyle name="Celkem 3 4 4" xfId="2483"/>
    <cellStyle name="Celkem 3 4 4 2" xfId="2484"/>
    <cellStyle name="Celkem 3 4 4 2 2" xfId="2485"/>
    <cellStyle name="Celkem 3 4 4 2 2 2" xfId="2486"/>
    <cellStyle name="Celkem 3 4 4 2 2 3" xfId="2487"/>
    <cellStyle name="Celkem 3 4 4 2 3" xfId="2488"/>
    <cellStyle name="Celkem 3 4 4 2 3 2" xfId="2489"/>
    <cellStyle name="Celkem 3 4 4 2 4" xfId="2490"/>
    <cellStyle name="Celkem 3 4 4 2 5" xfId="2491"/>
    <cellStyle name="Celkem 3 4 4 3" xfId="2492"/>
    <cellStyle name="Celkem 3 4 4 3 2" xfId="2493"/>
    <cellStyle name="Celkem 3 4 4 3 2 2" xfId="2494"/>
    <cellStyle name="Celkem 3 4 4 3 2 3" xfId="2495"/>
    <cellStyle name="Celkem 3 4 4 3 3" xfId="2496"/>
    <cellStyle name="Celkem 3 4 4 3 3 2" xfId="2497"/>
    <cellStyle name="Celkem 3 4 4 3 4" xfId="2498"/>
    <cellStyle name="Celkem 3 4 4 3 5" xfId="2499"/>
    <cellStyle name="Celkem 3 4 4 4" xfId="2500"/>
    <cellStyle name="Celkem 3 4 4 4 2" xfId="2501"/>
    <cellStyle name="Celkem 3 4 4 4 3" xfId="2502"/>
    <cellStyle name="Celkem 3 4 4 5" xfId="2503"/>
    <cellStyle name="Celkem 3 4 4 5 2" xfId="2504"/>
    <cellStyle name="Celkem 3 4 4 6" xfId="2505"/>
    <cellStyle name="Celkem 3 4 4 7" xfId="2506"/>
    <cellStyle name="Celkem 3 4 5" xfId="2507"/>
    <cellStyle name="Celkem 3 4 5 2" xfId="2508"/>
    <cellStyle name="Celkem 3 4 5 2 2" xfId="2509"/>
    <cellStyle name="Celkem 3 4 5 2 3" xfId="2510"/>
    <cellStyle name="Celkem 3 4 5 3" xfId="2511"/>
    <cellStyle name="Celkem 3 4 5 3 2" xfId="2512"/>
    <cellStyle name="Celkem 3 4 5 4" xfId="2513"/>
    <cellStyle name="Celkem 3 4 5 5" xfId="2514"/>
    <cellStyle name="Celkem 3 4 6" xfId="2515"/>
    <cellStyle name="Celkem 3 4 6 2" xfId="2516"/>
    <cellStyle name="Celkem 3 4 6 2 2" xfId="2517"/>
    <cellStyle name="Celkem 3 4 6 2 3" xfId="2518"/>
    <cellStyle name="Celkem 3 4 6 3" xfId="2519"/>
    <cellStyle name="Celkem 3 4 6 3 2" xfId="2520"/>
    <cellStyle name="Celkem 3 4 6 4" xfId="2521"/>
    <cellStyle name="Celkem 3 4 6 5" xfId="2522"/>
    <cellStyle name="Celkem 3 4 7" xfId="2523"/>
    <cellStyle name="Celkem 3 4 7 2" xfId="2524"/>
    <cellStyle name="Celkem 3 4 7 2 2" xfId="2525"/>
    <cellStyle name="Celkem 3 4 7 2 3" xfId="2526"/>
    <cellStyle name="Celkem 3 4 7 3" xfId="2527"/>
    <cellStyle name="Celkem 3 4 7 3 2" xfId="2528"/>
    <cellStyle name="Celkem 3 4 7 4" xfId="2529"/>
    <cellStyle name="Celkem 3 4 7 5" xfId="2530"/>
    <cellStyle name="Celkem 3 4 8" xfId="2531"/>
    <cellStyle name="Celkem 3 4 8 2" xfId="2532"/>
    <cellStyle name="Celkem 3 4 8 2 2" xfId="2533"/>
    <cellStyle name="Celkem 3 4 8 2 3" xfId="2534"/>
    <cellStyle name="Celkem 3 4 8 3" xfId="2535"/>
    <cellStyle name="Celkem 3 4 8 3 2" xfId="2536"/>
    <cellStyle name="Celkem 3 4 8 4" xfId="2537"/>
    <cellStyle name="Celkem 3 4 8 5" xfId="2538"/>
    <cellStyle name="Celkem 3 4 9" xfId="2539"/>
    <cellStyle name="Celkem 3 4 9 2" xfId="2540"/>
    <cellStyle name="Celkem 3 4 9 2 2" xfId="2541"/>
    <cellStyle name="Celkem 3 4 9 2 3" xfId="2542"/>
    <cellStyle name="Celkem 3 4 9 3" xfId="2543"/>
    <cellStyle name="Celkem 3 4 9 3 2" xfId="2544"/>
    <cellStyle name="Celkem 3 4 9 4" xfId="2545"/>
    <cellStyle name="Celkem 3 4 9 5" xfId="2546"/>
    <cellStyle name="Celkem 3 5" xfId="2547"/>
    <cellStyle name="Celkem 3 5 10" xfId="2548"/>
    <cellStyle name="Celkem 3 5 10 2" xfId="2549"/>
    <cellStyle name="Celkem 3 5 10 2 2" xfId="2550"/>
    <cellStyle name="Celkem 3 5 10 2 3" xfId="2551"/>
    <cellStyle name="Celkem 3 5 10 3" xfId="2552"/>
    <cellStyle name="Celkem 3 5 10 3 2" xfId="2553"/>
    <cellStyle name="Celkem 3 5 10 4" xfId="2554"/>
    <cellStyle name="Celkem 3 5 10 5" xfId="2555"/>
    <cellStyle name="Celkem 3 5 11" xfId="2556"/>
    <cellStyle name="Celkem 3 5 11 2" xfId="2557"/>
    <cellStyle name="Celkem 3 5 11 3" xfId="2558"/>
    <cellStyle name="Celkem 3 5 12" xfId="2559"/>
    <cellStyle name="Celkem 3 5 12 2" xfId="2560"/>
    <cellStyle name="Celkem 3 5 13" xfId="2561"/>
    <cellStyle name="Celkem 3 5 14" xfId="2562"/>
    <cellStyle name="Celkem 3 5 2" xfId="2563"/>
    <cellStyle name="Celkem 3 5 2 10" xfId="2564"/>
    <cellStyle name="Celkem 3 5 2 11" xfId="2565"/>
    <cellStyle name="Celkem 3 5 2 2" xfId="2566"/>
    <cellStyle name="Celkem 3 5 2 2 10" xfId="2567"/>
    <cellStyle name="Celkem 3 5 2 2 2" xfId="2568"/>
    <cellStyle name="Celkem 3 5 2 2 2 2" xfId="2569"/>
    <cellStyle name="Celkem 3 5 2 2 2 2 2" xfId="2570"/>
    <cellStyle name="Celkem 3 5 2 2 2 2 3" xfId="2571"/>
    <cellStyle name="Celkem 3 5 2 2 2 3" xfId="2572"/>
    <cellStyle name="Celkem 3 5 2 2 2 3 2" xfId="2573"/>
    <cellStyle name="Celkem 3 5 2 2 2 4" xfId="2574"/>
    <cellStyle name="Celkem 3 5 2 2 2 5" xfId="2575"/>
    <cellStyle name="Celkem 3 5 2 2 3" xfId="2576"/>
    <cellStyle name="Celkem 3 5 2 2 3 2" xfId="2577"/>
    <cellStyle name="Celkem 3 5 2 2 3 2 2" xfId="2578"/>
    <cellStyle name="Celkem 3 5 2 2 3 2 3" xfId="2579"/>
    <cellStyle name="Celkem 3 5 2 2 3 3" xfId="2580"/>
    <cellStyle name="Celkem 3 5 2 2 3 3 2" xfId="2581"/>
    <cellStyle name="Celkem 3 5 2 2 3 4" xfId="2582"/>
    <cellStyle name="Celkem 3 5 2 2 3 5" xfId="2583"/>
    <cellStyle name="Celkem 3 5 2 2 4" xfId="2584"/>
    <cellStyle name="Celkem 3 5 2 2 4 2" xfId="2585"/>
    <cellStyle name="Celkem 3 5 2 2 4 2 2" xfId="2586"/>
    <cellStyle name="Celkem 3 5 2 2 4 2 3" xfId="2587"/>
    <cellStyle name="Celkem 3 5 2 2 4 3" xfId="2588"/>
    <cellStyle name="Celkem 3 5 2 2 4 3 2" xfId="2589"/>
    <cellStyle name="Celkem 3 5 2 2 4 4" xfId="2590"/>
    <cellStyle name="Celkem 3 5 2 2 4 5" xfId="2591"/>
    <cellStyle name="Celkem 3 5 2 2 5" xfId="2592"/>
    <cellStyle name="Celkem 3 5 2 2 5 2" xfId="2593"/>
    <cellStyle name="Celkem 3 5 2 2 5 2 2" xfId="2594"/>
    <cellStyle name="Celkem 3 5 2 2 5 2 3" xfId="2595"/>
    <cellStyle name="Celkem 3 5 2 2 5 3" xfId="2596"/>
    <cellStyle name="Celkem 3 5 2 2 5 3 2" xfId="2597"/>
    <cellStyle name="Celkem 3 5 2 2 5 4" xfId="2598"/>
    <cellStyle name="Celkem 3 5 2 2 5 5" xfId="2599"/>
    <cellStyle name="Celkem 3 5 2 2 6" xfId="2600"/>
    <cellStyle name="Celkem 3 5 2 2 6 2" xfId="2601"/>
    <cellStyle name="Celkem 3 5 2 2 6 2 2" xfId="2602"/>
    <cellStyle name="Celkem 3 5 2 2 6 2 3" xfId="2603"/>
    <cellStyle name="Celkem 3 5 2 2 6 3" xfId="2604"/>
    <cellStyle name="Celkem 3 5 2 2 6 3 2" xfId="2605"/>
    <cellStyle name="Celkem 3 5 2 2 6 4" xfId="2606"/>
    <cellStyle name="Celkem 3 5 2 2 6 5" xfId="2607"/>
    <cellStyle name="Celkem 3 5 2 2 7" xfId="2608"/>
    <cellStyle name="Celkem 3 5 2 2 7 2" xfId="2609"/>
    <cellStyle name="Celkem 3 5 2 2 7 3" xfId="2610"/>
    <cellStyle name="Celkem 3 5 2 2 8" xfId="2611"/>
    <cellStyle name="Celkem 3 5 2 2 8 2" xfId="2612"/>
    <cellStyle name="Celkem 3 5 2 2 9" xfId="2613"/>
    <cellStyle name="Celkem 3 5 2 3" xfId="2614"/>
    <cellStyle name="Celkem 3 5 2 3 2" xfId="2615"/>
    <cellStyle name="Celkem 3 5 2 3 2 2" xfId="2616"/>
    <cellStyle name="Celkem 3 5 2 3 2 3" xfId="2617"/>
    <cellStyle name="Celkem 3 5 2 3 3" xfId="2618"/>
    <cellStyle name="Celkem 3 5 2 3 3 2" xfId="2619"/>
    <cellStyle name="Celkem 3 5 2 3 4" xfId="2620"/>
    <cellStyle name="Celkem 3 5 2 3 5" xfId="2621"/>
    <cellStyle name="Celkem 3 5 2 4" xfId="2622"/>
    <cellStyle name="Celkem 3 5 2 4 2" xfId="2623"/>
    <cellStyle name="Celkem 3 5 2 4 2 2" xfId="2624"/>
    <cellStyle name="Celkem 3 5 2 4 2 3" xfId="2625"/>
    <cellStyle name="Celkem 3 5 2 4 3" xfId="2626"/>
    <cellStyle name="Celkem 3 5 2 4 3 2" xfId="2627"/>
    <cellStyle name="Celkem 3 5 2 4 4" xfId="2628"/>
    <cellStyle name="Celkem 3 5 2 4 5" xfId="2629"/>
    <cellStyle name="Celkem 3 5 2 5" xfId="2630"/>
    <cellStyle name="Celkem 3 5 2 5 2" xfId="2631"/>
    <cellStyle name="Celkem 3 5 2 5 2 2" xfId="2632"/>
    <cellStyle name="Celkem 3 5 2 5 2 3" xfId="2633"/>
    <cellStyle name="Celkem 3 5 2 5 3" xfId="2634"/>
    <cellStyle name="Celkem 3 5 2 5 3 2" xfId="2635"/>
    <cellStyle name="Celkem 3 5 2 5 4" xfId="2636"/>
    <cellStyle name="Celkem 3 5 2 5 5" xfId="2637"/>
    <cellStyle name="Celkem 3 5 2 6" xfId="2638"/>
    <cellStyle name="Celkem 3 5 2 6 2" xfId="2639"/>
    <cellStyle name="Celkem 3 5 2 6 2 2" xfId="2640"/>
    <cellStyle name="Celkem 3 5 2 6 2 3" xfId="2641"/>
    <cellStyle name="Celkem 3 5 2 6 3" xfId="2642"/>
    <cellStyle name="Celkem 3 5 2 6 3 2" xfId="2643"/>
    <cellStyle name="Celkem 3 5 2 6 4" xfId="2644"/>
    <cellStyle name="Celkem 3 5 2 6 5" xfId="2645"/>
    <cellStyle name="Celkem 3 5 2 7" xfId="2646"/>
    <cellStyle name="Celkem 3 5 2 7 2" xfId="2647"/>
    <cellStyle name="Celkem 3 5 2 7 2 2" xfId="2648"/>
    <cellStyle name="Celkem 3 5 2 7 2 3" xfId="2649"/>
    <cellStyle name="Celkem 3 5 2 7 3" xfId="2650"/>
    <cellStyle name="Celkem 3 5 2 7 3 2" xfId="2651"/>
    <cellStyle name="Celkem 3 5 2 7 4" xfId="2652"/>
    <cellStyle name="Celkem 3 5 2 7 5" xfId="2653"/>
    <cellStyle name="Celkem 3 5 2 8" xfId="2654"/>
    <cellStyle name="Celkem 3 5 2 8 2" xfId="2655"/>
    <cellStyle name="Celkem 3 5 2 8 3" xfId="2656"/>
    <cellStyle name="Celkem 3 5 2 9" xfId="2657"/>
    <cellStyle name="Celkem 3 5 2 9 2" xfId="2658"/>
    <cellStyle name="Celkem 3 5 3" xfId="2659"/>
    <cellStyle name="Celkem 3 5 3 10" xfId="2660"/>
    <cellStyle name="Celkem 3 5 3 11" xfId="2661"/>
    <cellStyle name="Celkem 3 5 3 2" xfId="2662"/>
    <cellStyle name="Celkem 3 5 3 2 2" xfId="2663"/>
    <cellStyle name="Celkem 3 5 3 2 2 2" xfId="2664"/>
    <cellStyle name="Celkem 3 5 3 2 2 3" xfId="2665"/>
    <cellStyle name="Celkem 3 5 3 2 3" xfId="2666"/>
    <cellStyle name="Celkem 3 5 3 2 3 2" xfId="2667"/>
    <cellStyle name="Celkem 3 5 3 2 4" xfId="2668"/>
    <cellStyle name="Celkem 3 5 3 2 5" xfId="2669"/>
    <cellStyle name="Celkem 3 5 3 3" xfId="2670"/>
    <cellStyle name="Celkem 3 5 3 3 2" xfId="2671"/>
    <cellStyle name="Celkem 3 5 3 3 2 2" xfId="2672"/>
    <cellStyle name="Celkem 3 5 3 3 2 3" xfId="2673"/>
    <cellStyle name="Celkem 3 5 3 3 3" xfId="2674"/>
    <cellStyle name="Celkem 3 5 3 3 3 2" xfId="2675"/>
    <cellStyle name="Celkem 3 5 3 3 4" xfId="2676"/>
    <cellStyle name="Celkem 3 5 3 3 5" xfId="2677"/>
    <cellStyle name="Celkem 3 5 3 4" xfId="2678"/>
    <cellStyle name="Celkem 3 5 3 4 2" xfId="2679"/>
    <cellStyle name="Celkem 3 5 3 4 2 2" xfId="2680"/>
    <cellStyle name="Celkem 3 5 3 4 2 3" xfId="2681"/>
    <cellStyle name="Celkem 3 5 3 4 3" xfId="2682"/>
    <cellStyle name="Celkem 3 5 3 4 3 2" xfId="2683"/>
    <cellStyle name="Celkem 3 5 3 4 4" xfId="2684"/>
    <cellStyle name="Celkem 3 5 3 4 5" xfId="2685"/>
    <cellStyle name="Celkem 3 5 3 5" xfId="2686"/>
    <cellStyle name="Celkem 3 5 3 5 2" xfId="2687"/>
    <cellStyle name="Celkem 3 5 3 5 2 2" xfId="2688"/>
    <cellStyle name="Celkem 3 5 3 5 2 3" xfId="2689"/>
    <cellStyle name="Celkem 3 5 3 5 3" xfId="2690"/>
    <cellStyle name="Celkem 3 5 3 5 3 2" xfId="2691"/>
    <cellStyle name="Celkem 3 5 3 5 4" xfId="2692"/>
    <cellStyle name="Celkem 3 5 3 5 5" xfId="2693"/>
    <cellStyle name="Celkem 3 5 3 6" xfId="2694"/>
    <cellStyle name="Celkem 3 5 3 6 2" xfId="2695"/>
    <cellStyle name="Celkem 3 5 3 6 2 2" xfId="2696"/>
    <cellStyle name="Celkem 3 5 3 6 2 3" xfId="2697"/>
    <cellStyle name="Celkem 3 5 3 6 3" xfId="2698"/>
    <cellStyle name="Celkem 3 5 3 6 3 2" xfId="2699"/>
    <cellStyle name="Celkem 3 5 3 6 4" xfId="2700"/>
    <cellStyle name="Celkem 3 5 3 6 5" xfId="2701"/>
    <cellStyle name="Celkem 3 5 3 7" xfId="2702"/>
    <cellStyle name="Celkem 3 5 3 7 2" xfId="2703"/>
    <cellStyle name="Celkem 3 5 3 7 2 2" xfId="2704"/>
    <cellStyle name="Celkem 3 5 3 7 2 3" xfId="2705"/>
    <cellStyle name="Celkem 3 5 3 7 3" xfId="2706"/>
    <cellStyle name="Celkem 3 5 3 7 3 2" xfId="2707"/>
    <cellStyle name="Celkem 3 5 3 7 4" xfId="2708"/>
    <cellStyle name="Celkem 3 5 3 7 5" xfId="2709"/>
    <cellStyle name="Celkem 3 5 3 8" xfId="2710"/>
    <cellStyle name="Celkem 3 5 3 8 2" xfId="2711"/>
    <cellStyle name="Celkem 3 5 3 8 3" xfId="2712"/>
    <cellStyle name="Celkem 3 5 3 9" xfId="2713"/>
    <cellStyle name="Celkem 3 5 3 9 2" xfId="2714"/>
    <cellStyle name="Celkem 3 5 4" xfId="2715"/>
    <cellStyle name="Celkem 3 5 4 2" xfId="2716"/>
    <cellStyle name="Celkem 3 5 4 2 2" xfId="2717"/>
    <cellStyle name="Celkem 3 5 4 2 2 2" xfId="2718"/>
    <cellStyle name="Celkem 3 5 4 2 2 3" xfId="2719"/>
    <cellStyle name="Celkem 3 5 4 2 3" xfId="2720"/>
    <cellStyle name="Celkem 3 5 4 2 3 2" xfId="2721"/>
    <cellStyle name="Celkem 3 5 4 2 4" xfId="2722"/>
    <cellStyle name="Celkem 3 5 4 2 5" xfId="2723"/>
    <cellStyle name="Celkem 3 5 4 3" xfId="2724"/>
    <cellStyle name="Celkem 3 5 4 3 2" xfId="2725"/>
    <cellStyle name="Celkem 3 5 4 3 2 2" xfId="2726"/>
    <cellStyle name="Celkem 3 5 4 3 2 3" xfId="2727"/>
    <cellStyle name="Celkem 3 5 4 3 3" xfId="2728"/>
    <cellStyle name="Celkem 3 5 4 3 3 2" xfId="2729"/>
    <cellStyle name="Celkem 3 5 4 3 4" xfId="2730"/>
    <cellStyle name="Celkem 3 5 4 3 5" xfId="2731"/>
    <cellStyle name="Celkem 3 5 4 4" xfId="2732"/>
    <cellStyle name="Celkem 3 5 4 4 2" xfId="2733"/>
    <cellStyle name="Celkem 3 5 4 4 3" xfId="2734"/>
    <cellStyle name="Celkem 3 5 4 5" xfId="2735"/>
    <cellStyle name="Celkem 3 5 4 5 2" xfId="2736"/>
    <cellStyle name="Celkem 3 5 4 6" xfId="2737"/>
    <cellStyle name="Celkem 3 5 4 7" xfId="2738"/>
    <cellStyle name="Celkem 3 5 5" xfId="2739"/>
    <cellStyle name="Celkem 3 5 5 2" xfId="2740"/>
    <cellStyle name="Celkem 3 5 5 2 2" xfId="2741"/>
    <cellStyle name="Celkem 3 5 5 2 3" xfId="2742"/>
    <cellStyle name="Celkem 3 5 5 3" xfId="2743"/>
    <cellStyle name="Celkem 3 5 5 3 2" xfId="2744"/>
    <cellStyle name="Celkem 3 5 5 4" xfId="2745"/>
    <cellStyle name="Celkem 3 5 5 5" xfId="2746"/>
    <cellStyle name="Celkem 3 5 6" xfId="2747"/>
    <cellStyle name="Celkem 3 5 6 2" xfId="2748"/>
    <cellStyle name="Celkem 3 5 6 2 2" xfId="2749"/>
    <cellStyle name="Celkem 3 5 6 2 3" xfId="2750"/>
    <cellStyle name="Celkem 3 5 6 3" xfId="2751"/>
    <cellStyle name="Celkem 3 5 6 3 2" xfId="2752"/>
    <cellStyle name="Celkem 3 5 6 4" xfId="2753"/>
    <cellStyle name="Celkem 3 5 6 5" xfId="2754"/>
    <cellStyle name="Celkem 3 5 7" xfId="2755"/>
    <cellStyle name="Celkem 3 5 7 2" xfId="2756"/>
    <cellStyle name="Celkem 3 5 7 2 2" xfId="2757"/>
    <cellStyle name="Celkem 3 5 7 2 3" xfId="2758"/>
    <cellStyle name="Celkem 3 5 7 3" xfId="2759"/>
    <cellStyle name="Celkem 3 5 7 3 2" xfId="2760"/>
    <cellStyle name="Celkem 3 5 7 4" xfId="2761"/>
    <cellStyle name="Celkem 3 5 7 5" xfId="2762"/>
    <cellStyle name="Celkem 3 5 8" xfId="2763"/>
    <cellStyle name="Celkem 3 5 8 2" xfId="2764"/>
    <cellStyle name="Celkem 3 5 8 2 2" xfId="2765"/>
    <cellStyle name="Celkem 3 5 8 2 3" xfId="2766"/>
    <cellStyle name="Celkem 3 5 8 3" xfId="2767"/>
    <cellStyle name="Celkem 3 5 8 3 2" xfId="2768"/>
    <cellStyle name="Celkem 3 5 8 4" xfId="2769"/>
    <cellStyle name="Celkem 3 5 8 5" xfId="2770"/>
    <cellStyle name="Celkem 3 5 9" xfId="2771"/>
    <cellStyle name="Celkem 3 5 9 2" xfId="2772"/>
    <cellStyle name="Celkem 3 5 9 2 2" xfId="2773"/>
    <cellStyle name="Celkem 3 5 9 2 3" xfId="2774"/>
    <cellStyle name="Celkem 3 5 9 3" xfId="2775"/>
    <cellStyle name="Celkem 3 5 9 3 2" xfId="2776"/>
    <cellStyle name="Celkem 3 5 9 4" xfId="2777"/>
    <cellStyle name="Celkem 3 5 9 5" xfId="2778"/>
    <cellStyle name="Celkem 3 6" xfId="2779"/>
    <cellStyle name="Celkem 3 6 10" xfId="2780"/>
    <cellStyle name="Celkem 3 6 10 2" xfId="2781"/>
    <cellStyle name="Celkem 3 6 10 2 2" xfId="2782"/>
    <cellStyle name="Celkem 3 6 10 2 3" xfId="2783"/>
    <cellStyle name="Celkem 3 6 10 3" xfId="2784"/>
    <cellStyle name="Celkem 3 6 10 3 2" xfId="2785"/>
    <cellStyle name="Celkem 3 6 10 4" xfId="2786"/>
    <cellStyle name="Celkem 3 6 10 5" xfId="2787"/>
    <cellStyle name="Celkem 3 6 11" xfId="2788"/>
    <cellStyle name="Celkem 3 6 11 2" xfId="2789"/>
    <cellStyle name="Celkem 3 6 11 3" xfId="2790"/>
    <cellStyle name="Celkem 3 6 12" xfId="2791"/>
    <cellStyle name="Celkem 3 6 12 2" xfId="2792"/>
    <cellStyle name="Celkem 3 6 13" xfId="2793"/>
    <cellStyle name="Celkem 3 6 14" xfId="2794"/>
    <cellStyle name="Celkem 3 6 2" xfId="2795"/>
    <cellStyle name="Celkem 3 6 2 10" xfId="2796"/>
    <cellStyle name="Celkem 3 6 2 11" xfId="2797"/>
    <cellStyle name="Celkem 3 6 2 2" xfId="2798"/>
    <cellStyle name="Celkem 3 6 2 2 10" xfId="2799"/>
    <cellStyle name="Celkem 3 6 2 2 2" xfId="2800"/>
    <cellStyle name="Celkem 3 6 2 2 2 2" xfId="2801"/>
    <cellStyle name="Celkem 3 6 2 2 2 2 2" xfId="2802"/>
    <cellStyle name="Celkem 3 6 2 2 2 2 3" xfId="2803"/>
    <cellStyle name="Celkem 3 6 2 2 2 3" xfId="2804"/>
    <cellStyle name="Celkem 3 6 2 2 2 3 2" xfId="2805"/>
    <cellStyle name="Celkem 3 6 2 2 2 4" xfId="2806"/>
    <cellStyle name="Celkem 3 6 2 2 2 5" xfId="2807"/>
    <cellStyle name="Celkem 3 6 2 2 3" xfId="2808"/>
    <cellStyle name="Celkem 3 6 2 2 3 2" xfId="2809"/>
    <cellStyle name="Celkem 3 6 2 2 3 2 2" xfId="2810"/>
    <cellStyle name="Celkem 3 6 2 2 3 2 3" xfId="2811"/>
    <cellStyle name="Celkem 3 6 2 2 3 3" xfId="2812"/>
    <cellStyle name="Celkem 3 6 2 2 3 3 2" xfId="2813"/>
    <cellStyle name="Celkem 3 6 2 2 3 4" xfId="2814"/>
    <cellStyle name="Celkem 3 6 2 2 3 5" xfId="2815"/>
    <cellStyle name="Celkem 3 6 2 2 4" xfId="2816"/>
    <cellStyle name="Celkem 3 6 2 2 4 2" xfId="2817"/>
    <cellStyle name="Celkem 3 6 2 2 4 2 2" xfId="2818"/>
    <cellStyle name="Celkem 3 6 2 2 4 2 3" xfId="2819"/>
    <cellStyle name="Celkem 3 6 2 2 4 3" xfId="2820"/>
    <cellStyle name="Celkem 3 6 2 2 4 3 2" xfId="2821"/>
    <cellStyle name="Celkem 3 6 2 2 4 4" xfId="2822"/>
    <cellStyle name="Celkem 3 6 2 2 4 5" xfId="2823"/>
    <cellStyle name="Celkem 3 6 2 2 5" xfId="2824"/>
    <cellStyle name="Celkem 3 6 2 2 5 2" xfId="2825"/>
    <cellStyle name="Celkem 3 6 2 2 5 2 2" xfId="2826"/>
    <cellStyle name="Celkem 3 6 2 2 5 2 3" xfId="2827"/>
    <cellStyle name="Celkem 3 6 2 2 5 3" xfId="2828"/>
    <cellStyle name="Celkem 3 6 2 2 5 3 2" xfId="2829"/>
    <cellStyle name="Celkem 3 6 2 2 5 4" xfId="2830"/>
    <cellStyle name="Celkem 3 6 2 2 5 5" xfId="2831"/>
    <cellStyle name="Celkem 3 6 2 2 6" xfId="2832"/>
    <cellStyle name="Celkem 3 6 2 2 6 2" xfId="2833"/>
    <cellStyle name="Celkem 3 6 2 2 6 2 2" xfId="2834"/>
    <cellStyle name="Celkem 3 6 2 2 6 2 3" xfId="2835"/>
    <cellStyle name="Celkem 3 6 2 2 6 3" xfId="2836"/>
    <cellStyle name="Celkem 3 6 2 2 6 3 2" xfId="2837"/>
    <cellStyle name="Celkem 3 6 2 2 6 4" xfId="2838"/>
    <cellStyle name="Celkem 3 6 2 2 6 5" xfId="2839"/>
    <cellStyle name="Celkem 3 6 2 2 7" xfId="2840"/>
    <cellStyle name="Celkem 3 6 2 2 7 2" xfId="2841"/>
    <cellStyle name="Celkem 3 6 2 2 7 3" xfId="2842"/>
    <cellStyle name="Celkem 3 6 2 2 8" xfId="2843"/>
    <cellStyle name="Celkem 3 6 2 2 8 2" xfId="2844"/>
    <cellStyle name="Celkem 3 6 2 2 9" xfId="2845"/>
    <cellStyle name="Celkem 3 6 2 3" xfId="2846"/>
    <cellStyle name="Celkem 3 6 2 3 2" xfId="2847"/>
    <cellStyle name="Celkem 3 6 2 3 2 2" xfId="2848"/>
    <cellStyle name="Celkem 3 6 2 3 2 3" xfId="2849"/>
    <cellStyle name="Celkem 3 6 2 3 3" xfId="2850"/>
    <cellStyle name="Celkem 3 6 2 3 3 2" xfId="2851"/>
    <cellStyle name="Celkem 3 6 2 3 4" xfId="2852"/>
    <cellStyle name="Celkem 3 6 2 3 5" xfId="2853"/>
    <cellStyle name="Celkem 3 6 2 4" xfId="2854"/>
    <cellStyle name="Celkem 3 6 2 4 2" xfId="2855"/>
    <cellStyle name="Celkem 3 6 2 4 2 2" xfId="2856"/>
    <cellStyle name="Celkem 3 6 2 4 2 3" xfId="2857"/>
    <cellStyle name="Celkem 3 6 2 4 3" xfId="2858"/>
    <cellStyle name="Celkem 3 6 2 4 3 2" xfId="2859"/>
    <cellStyle name="Celkem 3 6 2 4 4" xfId="2860"/>
    <cellStyle name="Celkem 3 6 2 4 5" xfId="2861"/>
    <cellStyle name="Celkem 3 6 2 5" xfId="2862"/>
    <cellStyle name="Celkem 3 6 2 5 2" xfId="2863"/>
    <cellStyle name="Celkem 3 6 2 5 2 2" xfId="2864"/>
    <cellStyle name="Celkem 3 6 2 5 2 3" xfId="2865"/>
    <cellStyle name="Celkem 3 6 2 5 3" xfId="2866"/>
    <cellStyle name="Celkem 3 6 2 5 3 2" xfId="2867"/>
    <cellStyle name="Celkem 3 6 2 5 4" xfId="2868"/>
    <cellStyle name="Celkem 3 6 2 5 5" xfId="2869"/>
    <cellStyle name="Celkem 3 6 2 6" xfId="2870"/>
    <cellStyle name="Celkem 3 6 2 6 2" xfId="2871"/>
    <cellStyle name="Celkem 3 6 2 6 2 2" xfId="2872"/>
    <cellStyle name="Celkem 3 6 2 6 2 3" xfId="2873"/>
    <cellStyle name="Celkem 3 6 2 6 3" xfId="2874"/>
    <cellStyle name="Celkem 3 6 2 6 3 2" xfId="2875"/>
    <cellStyle name="Celkem 3 6 2 6 4" xfId="2876"/>
    <cellStyle name="Celkem 3 6 2 6 5" xfId="2877"/>
    <cellStyle name="Celkem 3 6 2 7" xfId="2878"/>
    <cellStyle name="Celkem 3 6 2 7 2" xfId="2879"/>
    <cellStyle name="Celkem 3 6 2 7 2 2" xfId="2880"/>
    <cellStyle name="Celkem 3 6 2 7 2 3" xfId="2881"/>
    <cellStyle name="Celkem 3 6 2 7 3" xfId="2882"/>
    <cellStyle name="Celkem 3 6 2 7 3 2" xfId="2883"/>
    <cellStyle name="Celkem 3 6 2 7 4" xfId="2884"/>
    <cellStyle name="Celkem 3 6 2 7 5" xfId="2885"/>
    <cellStyle name="Celkem 3 6 2 8" xfId="2886"/>
    <cellStyle name="Celkem 3 6 2 8 2" xfId="2887"/>
    <cellStyle name="Celkem 3 6 2 8 3" xfId="2888"/>
    <cellStyle name="Celkem 3 6 2 9" xfId="2889"/>
    <cellStyle name="Celkem 3 6 2 9 2" xfId="2890"/>
    <cellStyle name="Celkem 3 6 3" xfId="2891"/>
    <cellStyle name="Celkem 3 6 3 10" xfId="2892"/>
    <cellStyle name="Celkem 3 6 3 11" xfId="2893"/>
    <cellStyle name="Celkem 3 6 3 2" xfId="2894"/>
    <cellStyle name="Celkem 3 6 3 2 2" xfId="2895"/>
    <cellStyle name="Celkem 3 6 3 2 2 2" xfId="2896"/>
    <cellStyle name="Celkem 3 6 3 2 2 3" xfId="2897"/>
    <cellStyle name="Celkem 3 6 3 2 3" xfId="2898"/>
    <cellStyle name="Celkem 3 6 3 2 3 2" xfId="2899"/>
    <cellStyle name="Celkem 3 6 3 2 4" xfId="2900"/>
    <cellStyle name="Celkem 3 6 3 2 5" xfId="2901"/>
    <cellStyle name="Celkem 3 6 3 3" xfId="2902"/>
    <cellStyle name="Celkem 3 6 3 3 2" xfId="2903"/>
    <cellStyle name="Celkem 3 6 3 3 2 2" xfId="2904"/>
    <cellStyle name="Celkem 3 6 3 3 2 3" xfId="2905"/>
    <cellStyle name="Celkem 3 6 3 3 3" xfId="2906"/>
    <cellStyle name="Celkem 3 6 3 3 3 2" xfId="2907"/>
    <cellStyle name="Celkem 3 6 3 3 4" xfId="2908"/>
    <cellStyle name="Celkem 3 6 3 3 5" xfId="2909"/>
    <cellStyle name="Celkem 3 6 3 4" xfId="2910"/>
    <cellStyle name="Celkem 3 6 3 4 2" xfId="2911"/>
    <cellStyle name="Celkem 3 6 3 4 2 2" xfId="2912"/>
    <cellStyle name="Celkem 3 6 3 4 2 3" xfId="2913"/>
    <cellStyle name="Celkem 3 6 3 4 3" xfId="2914"/>
    <cellStyle name="Celkem 3 6 3 4 3 2" xfId="2915"/>
    <cellStyle name="Celkem 3 6 3 4 4" xfId="2916"/>
    <cellStyle name="Celkem 3 6 3 4 5" xfId="2917"/>
    <cellStyle name="Celkem 3 6 3 5" xfId="2918"/>
    <cellStyle name="Celkem 3 6 3 5 2" xfId="2919"/>
    <cellStyle name="Celkem 3 6 3 5 2 2" xfId="2920"/>
    <cellStyle name="Celkem 3 6 3 5 2 3" xfId="2921"/>
    <cellStyle name="Celkem 3 6 3 5 3" xfId="2922"/>
    <cellStyle name="Celkem 3 6 3 5 3 2" xfId="2923"/>
    <cellStyle name="Celkem 3 6 3 5 4" xfId="2924"/>
    <cellStyle name="Celkem 3 6 3 5 5" xfId="2925"/>
    <cellStyle name="Celkem 3 6 3 6" xfId="2926"/>
    <cellStyle name="Celkem 3 6 3 6 2" xfId="2927"/>
    <cellStyle name="Celkem 3 6 3 6 2 2" xfId="2928"/>
    <cellStyle name="Celkem 3 6 3 6 2 3" xfId="2929"/>
    <cellStyle name="Celkem 3 6 3 6 3" xfId="2930"/>
    <cellStyle name="Celkem 3 6 3 6 3 2" xfId="2931"/>
    <cellStyle name="Celkem 3 6 3 6 4" xfId="2932"/>
    <cellStyle name="Celkem 3 6 3 6 5" xfId="2933"/>
    <cellStyle name="Celkem 3 6 3 7" xfId="2934"/>
    <cellStyle name="Celkem 3 6 3 7 2" xfId="2935"/>
    <cellStyle name="Celkem 3 6 3 7 2 2" xfId="2936"/>
    <cellStyle name="Celkem 3 6 3 7 2 3" xfId="2937"/>
    <cellStyle name="Celkem 3 6 3 7 3" xfId="2938"/>
    <cellStyle name="Celkem 3 6 3 7 3 2" xfId="2939"/>
    <cellStyle name="Celkem 3 6 3 7 4" xfId="2940"/>
    <cellStyle name="Celkem 3 6 3 7 5" xfId="2941"/>
    <cellStyle name="Celkem 3 6 3 8" xfId="2942"/>
    <cellStyle name="Celkem 3 6 3 8 2" xfId="2943"/>
    <cellStyle name="Celkem 3 6 3 8 3" xfId="2944"/>
    <cellStyle name="Celkem 3 6 3 9" xfId="2945"/>
    <cellStyle name="Celkem 3 6 3 9 2" xfId="2946"/>
    <cellStyle name="Celkem 3 6 4" xfId="2947"/>
    <cellStyle name="Celkem 3 6 4 2" xfId="2948"/>
    <cellStyle name="Celkem 3 6 4 2 2" xfId="2949"/>
    <cellStyle name="Celkem 3 6 4 2 2 2" xfId="2950"/>
    <cellStyle name="Celkem 3 6 4 2 2 3" xfId="2951"/>
    <cellStyle name="Celkem 3 6 4 2 3" xfId="2952"/>
    <cellStyle name="Celkem 3 6 4 2 3 2" xfId="2953"/>
    <cellStyle name="Celkem 3 6 4 2 4" xfId="2954"/>
    <cellStyle name="Celkem 3 6 4 2 5" xfId="2955"/>
    <cellStyle name="Celkem 3 6 4 3" xfId="2956"/>
    <cellStyle name="Celkem 3 6 4 3 2" xfId="2957"/>
    <cellStyle name="Celkem 3 6 4 3 2 2" xfId="2958"/>
    <cellStyle name="Celkem 3 6 4 3 2 3" xfId="2959"/>
    <cellStyle name="Celkem 3 6 4 3 3" xfId="2960"/>
    <cellStyle name="Celkem 3 6 4 3 3 2" xfId="2961"/>
    <cellStyle name="Celkem 3 6 4 3 4" xfId="2962"/>
    <cellStyle name="Celkem 3 6 4 3 5" xfId="2963"/>
    <cellStyle name="Celkem 3 6 4 4" xfId="2964"/>
    <cellStyle name="Celkem 3 6 4 4 2" xfId="2965"/>
    <cellStyle name="Celkem 3 6 4 4 3" xfId="2966"/>
    <cellStyle name="Celkem 3 6 4 5" xfId="2967"/>
    <cellStyle name="Celkem 3 6 4 5 2" xfId="2968"/>
    <cellStyle name="Celkem 3 6 4 6" xfId="2969"/>
    <cellStyle name="Celkem 3 6 4 7" xfId="2970"/>
    <cellStyle name="Celkem 3 6 5" xfId="2971"/>
    <cellStyle name="Celkem 3 6 5 2" xfId="2972"/>
    <cellStyle name="Celkem 3 6 5 2 2" xfId="2973"/>
    <cellStyle name="Celkem 3 6 5 2 3" xfId="2974"/>
    <cellStyle name="Celkem 3 6 5 3" xfId="2975"/>
    <cellStyle name="Celkem 3 6 5 3 2" xfId="2976"/>
    <cellStyle name="Celkem 3 6 5 4" xfId="2977"/>
    <cellStyle name="Celkem 3 6 5 5" xfId="2978"/>
    <cellStyle name="Celkem 3 6 6" xfId="2979"/>
    <cellStyle name="Celkem 3 6 6 2" xfId="2980"/>
    <cellStyle name="Celkem 3 6 6 2 2" xfId="2981"/>
    <cellStyle name="Celkem 3 6 6 2 3" xfId="2982"/>
    <cellStyle name="Celkem 3 6 6 3" xfId="2983"/>
    <cellStyle name="Celkem 3 6 6 3 2" xfId="2984"/>
    <cellStyle name="Celkem 3 6 6 4" xfId="2985"/>
    <cellStyle name="Celkem 3 6 6 5" xfId="2986"/>
    <cellStyle name="Celkem 3 6 7" xfId="2987"/>
    <cellStyle name="Celkem 3 6 7 2" xfId="2988"/>
    <cellStyle name="Celkem 3 6 7 2 2" xfId="2989"/>
    <cellStyle name="Celkem 3 6 7 2 3" xfId="2990"/>
    <cellStyle name="Celkem 3 6 7 3" xfId="2991"/>
    <cellStyle name="Celkem 3 6 7 3 2" xfId="2992"/>
    <cellStyle name="Celkem 3 6 7 4" xfId="2993"/>
    <cellStyle name="Celkem 3 6 7 5" xfId="2994"/>
    <cellStyle name="Celkem 3 6 8" xfId="2995"/>
    <cellStyle name="Celkem 3 6 8 2" xfId="2996"/>
    <cellStyle name="Celkem 3 6 8 2 2" xfId="2997"/>
    <cellStyle name="Celkem 3 6 8 2 3" xfId="2998"/>
    <cellStyle name="Celkem 3 6 8 3" xfId="2999"/>
    <cellStyle name="Celkem 3 6 8 3 2" xfId="3000"/>
    <cellStyle name="Celkem 3 6 8 4" xfId="3001"/>
    <cellStyle name="Celkem 3 6 8 5" xfId="3002"/>
    <cellStyle name="Celkem 3 6 9" xfId="3003"/>
    <cellStyle name="Celkem 3 6 9 2" xfId="3004"/>
    <cellStyle name="Celkem 3 6 9 2 2" xfId="3005"/>
    <cellStyle name="Celkem 3 6 9 2 3" xfId="3006"/>
    <cellStyle name="Celkem 3 6 9 3" xfId="3007"/>
    <cellStyle name="Celkem 3 6 9 3 2" xfId="3008"/>
    <cellStyle name="Celkem 3 6 9 4" xfId="3009"/>
    <cellStyle name="Celkem 3 6 9 5" xfId="3010"/>
    <cellStyle name="Celkem 3 7" xfId="3011"/>
    <cellStyle name="Celkem 3 7 10" xfId="3012"/>
    <cellStyle name="Celkem 3 7 10 2" xfId="3013"/>
    <cellStyle name="Celkem 3 7 10 2 2" xfId="3014"/>
    <cellStyle name="Celkem 3 7 10 2 3" xfId="3015"/>
    <cellStyle name="Celkem 3 7 10 3" xfId="3016"/>
    <cellStyle name="Celkem 3 7 10 3 2" xfId="3017"/>
    <cellStyle name="Celkem 3 7 10 4" xfId="3018"/>
    <cellStyle name="Celkem 3 7 10 5" xfId="3019"/>
    <cellStyle name="Celkem 3 7 11" xfId="3020"/>
    <cellStyle name="Celkem 3 7 11 2" xfId="3021"/>
    <cellStyle name="Celkem 3 7 11 3" xfId="3022"/>
    <cellStyle name="Celkem 3 7 12" xfId="3023"/>
    <cellStyle name="Celkem 3 7 12 2" xfId="3024"/>
    <cellStyle name="Celkem 3 7 13" xfId="3025"/>
    <cellStyle name="Celkem 3 7 14" xfId="3026"/>
    <cellStyle name="Celkem 3 7 2" xfId="3027"/>
    <cellStyle name="Celkem 3 7 2 10" xfId="3028"/>
    <cellStyle name="Celkem 3 7 2 11" xfId="3029"/>
    <cellStyle name="Celkem 3 7 2 2" xfId="3030"/>
    <cellStyle name="Celkem 3 7 2 2 10" xfId="3031"/>
    <cellStyle name="Celkem 3 7 2 2 2" xfId="3032"/>
    <cellStyle name="Celkem 3 7 2 2 2 2" xfId="3033"/>
    <cellStyle name="Celkem 3 7 2 2 2 2 2" xfId="3034"/>
    <cellStyle name="Celkem 3 7 2 2 2 2 3" xfId="3035"/>
    <cellStyle name="Celkem 3 7 2 2 2 3" xfId="3036"/>
    <cellStyle name="Celkem 3 7 2 2 2 3 2" xfId="3037"/>
    <cellStyle name="Celkem 3 7 2 2 2 4" xfId="3038"/>
    <cellStyle name="Celkem 3 7 2 2 2 5" xfId="3039"/>
    <cellStyle name="Celkem 3 7 2 2 3" xfId="3040"/>
    <cellStyle name="Celkem 3 7 2 2 3 2" xfId="3041"/>
    <cellStyle name="Celkem 3 7 2 2 3 2 2" xfId="3042"/>
    <cellStyle name="Celkem 3 7 2 2 3 2 3" xfId="3043"/>
    <cellStyle name="Celkem 3 7 2 2 3 3" xfId="3044"/>
    <cellStyle name="Celkem 3 7 2 2 3 3 2" xfId="3045"/>
    <cellStyle name="Celkem 3 7 2 2 3 4" xfId="3046"/>
    <cellStyle name="Celkem 3 7 2 2 3 5" xfId="3047"/>
    <cellStyle name="Celkem 3 7 2 2 4" xfId="3048"/>
    <cellStyle name="Celkem 3 7 2 2 4 2" xfId="3049"/>
    <cellStyle name="Celkem 3 7 2 2 4 2 2" xfId="3050"/>
    <cellStyle name="Celkem 3 7 2 2 4 2 3" xfId="3051"/>
    <cellStyle name="Celkem 3 7 2 2 4 3" xfId="3052"/>
    <cellStyle name="Celkem 3 7 2 2 4 3 2" xfId="3053"/>
    <cellStyle name="Celkem 3 7 2 2 4 4" xfId="3054"/>
    <cellStyle name="Celkem 3 7 2 2 4 5" xfId="3055"/>
    <cellStyle name="Celkem 3 7 2 2 5" xfId="3056"/>
    <cellStyle name="Celkem 3 7 2 2 5 2" xfId="3057"/>
    <cellStyle name="Celkem 3 7 2 2 5 2 2" xfId="3058"/>
    <cellStyle name="Celkem 3 7 2 2 5 2 3" xfId="3059"/>
    <cellStyle name="Celkem 3 7 2 2 5 3" xfId="3060"/>
    <cellStyle name="Celkem 3 7 2 2 5 3 2" xfId="3061"/>
    <cellStyle name="Celkem 3 7 2 2 5 4" xfId="3062"/>
    <cellStyle name="Celkem 3 7 2 2 5 5" xfId="3063"/>
    <cellStyle name="Celkem 3 7 2 2 6" xfId="3064"/>
    <cellStyle name="Celkem 3 7 2 2 6 2" xfId="3065"/>
    <cellStyle name="Celkem 3 7 2 2 6 2 2" xfId="3066"/>
    <cellStyle name="Celkem 3 7 2 2 6 2 3" xfId="3067"/>
    <cellStyle name="Celkem 3 7 2 2 6 3" xfId="3068"/>
    <cellStyle name="Celkem 3 7 2 2 6 3 2" xfId="3069"/>
    <cellStyle name="Celkem 3 7 2 2 6 4" xfId="3070"/>
    <cellStyle name="Celkem 3 7 2 2 6 5" xfId="3071"/>
    <cellStyle name="Celkem 3 7 2 2 7" xfId="3072"/>
    <cellStyle name="Celkem 3 7 2 2 7 2" xfId="3073"/>
    <cellStyle name="Celkem 3 7 2 2 7 3" xfId="3074"/>
    <cellStyle name="Celkem 3 7 2 2 8" xfId="3075"/>
    <cellStyle name="Celkem 3 7 2 2 8 2" xfId="3076"/>
    <cellStyle name="Celkem 3 7 2 2 9" xfId="3077"/>
    <cellStyle name="Celkem 3 7 2 3" xfId="3078"/>
    <cellStyle name="Celkem 3 7 2 3 2" xfId="3079"/>
    <cellStyle name="Celkem 3 7 2 3 2 2" xfId="3080"/>
    <cellStyle name="Celkem 3 7 2 3 2 3" xfId="3081"/>
    <cellStyle name="Celkem 3 7 2 3 3" xfId="3082"/>
    <cellStyle name="Celkem 3 7 2 3 3 2" xfId="3083"/>
    <cellStyle name="Celkem 3 7 2 3 4" xfId="3084"/>
    <cellStyle name="Celkem 3 7 2 3 5" xfId="3085"/>
    <cellStyle name="Celkem 3 7 2 4" xfId="3086"/>
    <cellStyle name="Celkem 3 7 2 4 2" xfId="3087"/>
    <cellStyle name="Celkem 3 7 2 4 2 2" xfId="3088"/>
    <cellStyle name="Celkem 3 7 2 4 2 3" xfId="3089"/>
    <cellStyle name="Celkem 3 7 2 4 3" xfId="3090"/>
    <cellStyle name="Celkem 3 7 2 4 3 2" xfId="3091"/>
    <cellStyle name="Celkem 3 7 2 4 4" xfId="3092"/>
    <cellStyle name="Celkem 3 7 2 4 5" xfId="3093"/>
    <cellStyle name="Celkem 3 7 2 5" xfId="3094"/>
    <cellStyle name="Celkem 3 7 2 5 2" xfId="3095"/>
    <cellStyle name="Celkem 3 7 2 5 2 2" xfId="3096"/>
    <cellStyle name="Celkem 3 7 2 5 2 3" xfId="3097"/>
    <cellStyle name="Celkem 3 7 2 5 3" xfId="3098"/>
    <cellStyle name="Celkem 3 7 2 5 3 2" xfId="3099"/>
    <cellStyle name="Celkem 3 7 2 5 4" xfId="3100"/>
    <cellStyle name="Celkem 3 7 2 5 5" xfId="3101"/>
    <cellStyle name="Celkem 3 7 2 6" xfId="3102"/>
    <cellStyle name="Celkem 3 7 2 6 2" xfId="3103"/>
    <cellStyle name="Celkem 3 7 2 6 2 2" xfId="3104"/>
    <cellStyle name="Celkem 3 7 2 6 2 3" xfId="3105"/>
    <cellStyle name="Celkem 3 7 2 6 3" xfId="3106"/>
    <cellStyle name="Celkem 3 7 2 6 3 2" xfId="3107"/>
    <cellStyle name="Celkem 3 7 2 6 4" xfId="3108"/>
    <cellStyle name="Celkem 3 7 2 6 5" xfId="3109"/>
    <cellStyle name="Celkem 3 7 2 7" xfId="3110"/>
    <cellStyle name="Celkem 3 7 2 7 2" xfId="3111"/>
    <cellStyle name="Celkem 3 7 2 7 2 2" xfId="3112"/>
    <cellStyle name="Celkem 3 7 2 7 2 3" xfId="3113"/>
    <cellStyle name="Celkem 3 7 2 7 3" xfId="3114"/>
    <cellStyle name="Celkem 3 7 2 7 3 2" xfId="3115"/>
    <cellStyle name="Celkem 3 7 2 7 4" xfId="3116"/>
    <cellStyle name="Celkem 3 7 2 7 5" xfId="3117"/>
    <cellStyle name="Celkem 3 7 2 8" xfId="3118"/>
    <cellStyle name="Celkem 3 7 2 8 2" xfId="3119"/>
    <cellStyle name="Celkem 3 7 2 8 3" xfId="3120"/>
    <cellStyle name="Celkem 3 7 2 9" xfId="3121"/>
    <cellStyle name="Celkem 3 7 2 9 2" xfId="3122"/>
    <cellStyle name="Celkem 3 7 3" xfId="3123"/>
    <cellStyle name="Celkem 3 7 3 10" xfId="3124"/>
    <cellStyle name="Celkem 3 7 3 11" xfId="3125"/>
    <cellStyle name="Celkem 3 7 3 2" xfId="3126"/>
    <cellStyle name="Celkem 3 7 3 2 2" xfId="3127"/>
    <cellStyle name="Celkem 3 7 3 2 2 2" xfId="3128"/>
    <cellStyle name="Celkem 3 7 3 2 2 3" xfId="3129"/>
    <cellStyle name="Celkem 3 7 3 2 3" xfId="3130"/>
    <cellStyle name="Celkem 3 7 3 2 3 2" xfId="3131"/>
    <cellStyle name="Celkem 3 7 3 2 4" xfId="3132"/>
    <cellStyle name="Celkem 3 7 3 2 5" xfId="3133"/>
    <cellStyle name="Celkem 3 7 3 3" xfId="3134"/>
    <cellStyle name="Celkem 3 7 3 3 2" xfId="3135"/>
    <cellStyle name="Celkem 3 7 3 3 2 2" xfId="3136"/>
    <cellStyle name="Celkem 3 7 3 3 2 3" xfId="3137"/>
    <cellStyle name="Celkem 3 7 3 3 3" xfId="3138"/>
    <cellStyle name="Celkem 3 7 3 3 3 2" xfId="3139"/>
    <cellStyle name="Celkem 3 7 3 3 4" xfId="3140"/>
    <cellStyle name="Celkem 3 7 3 3 5" xfId="3141"/>
    <cellStyle name="Celkem 3 7 3 4" xfId="3142"/>
    <cellStyle name="Celkem 3 7 3 4 2" xfId="3143"/>
    <cellStyle name="Celkem 3 7 3 4 2 2" xfId="3144"/>
    <cellStyle name="Celkem 3 7 3 4 2 3" xfId="3145"/>
    <cellStyle name="Celkem 3 7 3 4 3" xfId="3146"/>
    <cellStyle name="Celkem 3 7 3 4 3 2" xfId="3147"/>
    <cellStyle name="Celkem 3 7 3 4 4" xfId="3148"/>
    <cellStyle name="Celkem 3 7 3 4 5" xfId="3149"/>
    <cellStyle name="Celkem 3 7 3 5" xfId="3150"/>
    <cellStyle name="Celkem 3 7 3 5 2" xfId="3151"/>
    <cellStyle name="Celkem 3 7 3 5 2 2" xfId="3152"/>
    <cellStyle name="Celkem 3 7 3 5 2 3" xfId="3153"/>
    <cellStyle name="Celkem 3 7 3 5 3" xfId="3154"/>
    <cellStyle name="Celkem 3 7 3 5 3 2" xfId="3155"/>
    <cellStyle name="Celkem 3 7 3 5 4" xfId="3156"/>
    <cellStyle name="Celkem 3 7 3 5 5" xfId="3157"/>
    <cellStyle name="Celkem 3 7 3 6" xfId="3158"/>
    <cellStyle name="Celkem 3 7 3 6 2" xfId="3159"/>
    <cellStyle name="Celkem 3 7 3 6 2 2" xfId="3160"/>
    <cellStyle name="Celkem 3 7 3 6 2 3" xfId="3161"/>
    <cellStyle name="Celkem 3 7 3 6 3" xfId="3162"/>
    <cellStyle name="Celkem 3 7 3 6 3 2" xfId="3163"/>
    <cellStyle name="Celkem 3 7 3 6 4" xfId="3164"/>
    <cellStyle name="Celkem 3 7 3 6 5" xfId="3165"/>
    <cellStyle name="Celkem 3 7 3 7" xfId="3166"/>
    <cellStyle name="Celkem 3 7 3 7 2" xfId="3167"/>
    <cellStyle name="Celkem 3 7 3 7 2 2" xfId="3168"/>
    <cellStyle name="Celkem 3 7 3 7 2 3" xfId="3169"/>
    <cellStyle name="Celkem 3 7 3 7 3" xfId="3170"/>
    <cellStyle name="Celkem 3 7 3 7 3 2" xfId="3171"/>
    <cellStyle name="Celkem 3 7 3 7 4" xfId="3172"/>
    <cellStyle name="Celkem 3 7 3 7 5" xfId="3173"/>
    <cellStyle name="Celkem 3 7 3 8" xfId="3174"/>
    <cellStyle name="Celkem 3 7 3 8 2" xfId="3175"/>
    <cellStyle name="Celkem 3 7 3 8 3" xfId="3176"/>
    <cellStyle name="Celkem 3 7 3 9" xfId="3177"/>
    <cellStyle name="Celkem 3 7 3 9 2" xfId="3178"/>
    <cellStyle name="Celkem 3 7 4" xfId="3179"/>
    <cellStyle name="Celkem 3 7 4 2" xfId="3180"/>
    <cellStyle name="Celkem 3 7 4 2 2" xfId="3181"/>
    <cellStyle name="Celkem 3 7 4 2 2 2" xfId="3182"/>
    <cellStyle name="Celkem 3 7 4 2 2 3" xfId="3183"/>
    <cellStyle name="Celkem 3 7 4 2 3" xfId="3184"/>
    <cellStyle name="Celkem 3 7 4 2 3 2" xfId="3185"/>
    <cellStyle name="Celkem 3 7 4 2 4" xfId="3186"/>
    <cellStyle name="Celkem 3 7 4 2 5" xfId="3187"/>
    <cellStyle name="Celkem 3 7 4 3" xfId="3188"/>
    <cellStyle name="Celkem 3 7 4 3 2" xfId="3189"/>
    <cellStyle name="Celkem 3 7 4 3 2 2" xfId="3190"/>
    <cellStyle name="Celkem 3 7 4 3 2 3" xfId="3191"/>
    <cellStyle name="Celkem 3 7 4 3 3" xfId="3192"/>
    <cellStyle name="Celkem 3 7 4 3 3 2" xfId="3193"/>
    <cellStyle name="Celkem 3 7 4 3 4" xfId="3194"/>
    <cellStyle name="Celkem 3 7 4 3 5" xfId="3195"/>
    <cellStyle name="Celkem 3 7 4 4" xfId="3196"/>
    <cellStyle name="Celkem 3 7 4 4 2" xfId="3197"/>
    <cellStyle name="Celkem 3 7 4 4 3" xfId="3198"/>
    <cellStyle name="Celkem 3 7 4 5" xfId="3199"/>
    <cellStyle name="Celkem 3 7 4 5 2" xfId="3200"/>
    <cellStyle name="Celkem 3 7 4 6" xfId="3201"/>
    <cellStyle name="Celkem 3 7 4 7" xfId="3202"/>
    <cellStyle name="Celkem 3 7 5" xfId="3203"/>
    <cellStyle name="Celkem 3 7 5 2" xfId="3204"/>
    <cellStyle name="Celkem 3 7 5 2 2" xfId="3205"/>
    <cellStyle name="Celkem 3 7 5 2 3" xfId="3206"/>
    <cellStyle name="Celkem 3 7 5 3" xfId="3207"/>
    <cellStyle name="Celkem 3 7 5 3 2" xfId="3208"/>
    <cellStyle name="Celkem 3 7 5 4" xfId="3209"/>
    <cellStyle name="Celkem 3 7 5 5" xfId="3210"/>
    <cellStyle name="Celkem 3 7 6" xfId="3211"/>
    <cellStyle name="Celkem 3 7 6 2" xfId="3212"/>
    <cellStyle name="Celkem 3 7 6 2 2" xfId="3213"/>
    <cellStyle name="Celkem 3 7 6 2 3" xfId="3214"/>
    <cellStyle name="Celkem 3 7 6 3" xfId="3215"/>
    <cellStyle name="Celkem 3 7 6 3 2" xfId="3216"/>
    <cellStyle name="Celkem 3 7 6 4" xfId="3217"/>
    <cellStyle name="Celkem 3 7 6 5" xfId="3218"/>
    <cellStyle name="Celkem 3 7 7" xfId="3219"/>
    <cellStyle name="Celkem 3 7 7 2" xfId="3220"/>
    <cellStyle name="Celkem 3 7 7 2 2" xfId="3221"/>
    <cellStyle name="Celkem 3 7 7 2 3" xfId="3222"/>
    <cellStyle name="Celkem 3 7 7 3" xfId="3223"/>
    <cellStyle name="Celkem 3 7 7 3 2" xfId="3224"/>
    <cellStyle name="Celkem 3 7 7 4" xfId="3225"/>
    <cellStyle name="Celkem 3 7 7 5" xfId="3226"/>
    <cellStyle name="Celkem 3 7 8" xfId="3227"/>
    <cellStyle name="Celkem 3 7 8 2" xfId="3228"/>
    <cellStyle name="Celkem 3 7 8 2 2" xfId="3229"/>
    <cellStyle name="Celkem 3 7 8 2 3" xfId="3230"/>
    <cellStyle name="Celkem 3 7 8 3" xfId="3231"/>
    <cellStyle name="Celkem 3 7 8 3 2" xfId="3232"/>
    <cellStyle name="Celkem 3 7 8 4" xfId="3233"/>
    <cellStyle name="Celkem 3 7 8 5" xfId="3234"/>
    <cellStyle name="Celkem 3 7 9" xfId="3235"/>
    <cellStyle name="Celkem 3 7 9 2" xfId="3236"/>
    <cellStyle name="Celkem 3 7 9 2 2" xfId="3237"/>
    <cellStyle name="Celkem 3 7 9 2 3" xfId="3238"/>
    <cellStyle name="Celkem 3 7 9 3" xfId="3239"/>
    <cellStyle name="Celkem 3 7 9 3 2" xfId="3240"/>
    <cellStyle name="Celkem 3 7 9 4" xfId="3241"/>
    <cellStyle name="Celkem 3 7 9 5" xfId="3242"/>
    <cellStyle name="Celkem 3 8" xfId="3243"/>
    <cellStyle name="Celkem 3 8 10" xfId="3244"/>
    <cellStyle name="Celkem 3 8 10 2" xfId="3245"/>
    <cellStyle name="Celkem 3 8 10 2 2" xfId="3246"/>
    <cellStyle name="Celkem 3 8 10 2 3" xfId="3247"/>
    <cellStyle name="Celkem 3 8 10 3" xfId="3248"/>
    <cellStyle name="Celkem 3 8 10 3 2" xfId="3249"/>
    <cellStyle name="Celkem 3 8 10 4" xfId="3250"/>
    <cellStyle name="Celkem 3 8 10 5" xfId="3251"/>
    <cellStyle name="Celkem 3 8 11" xfId="3252"/>
    <cellStyle name="Celkem 3 8 11 2" xfId="3253"/>
    <cellStyle name="Celkem 3 8 11 2 2" xfId="3254"/>
    <cellStyle name="Celkem 3 8 11 2 3" xfId="3255"/>
    <cellStyle name="Celkem 3 8 11 3" xfId="3256"/>
    <cellStyle name="Celkem 3 8 11 3 2" xfId="3257"/>
    <cellStyle name="Celkem 3 8 11 4" xfId="3258"/>
    <cellStyle name="Celkem 3 8 11 5" xfId="3259"/>
    <cellStyle name="Celkem 3 8 12" xfId="3260"/>
    <cellStyle name="Celkem 3 8 12 2" xfId="3261"/>
    <cellStyle name="Celkem 3 8 12 2 2" xfId="3262"/>
    <cellStyle name="Celkem 3 8 12 2 3" xfId="3263"/>
    <cellStyle name="Celkem 3 8 12 3" xfId="3264"/>
    <cellStyle name="Celkem 3 8 12 3 2" xfId="3265"/>
    <cellStyle name="Celkem 3 8 12 4" xfId="3266"/>
    <cellStyle name="Celkem 3 8 12 5" xfId="3267"/>
    <cellStyle name="Celkem 3 8 13" xfId="3268"/>
    <cellStyle name="Celkem 3 8 13 2" xfId="3269"/>
    <cellStyle name="Celkem 3 8 13 3" xfId="3270"/>
    <cellStyle name="Celkem 3 8 14" xfId="3271"/>
    <cellStyle name="Celkem 3 8 14 2" xfId="3272"/>
    <cellStyle name="Celkem 3 8 15" xfId="3273"/>
    <cellStyle name="Celkem 3 8 16" xfId="3274"/>
    <cellStyle name="Celkem 3 8 2" xfId="3275"/>
    <cellStyle name="Celkem 3 8 2 10" xfId="3276"/>
    <cellStyle name="Celkem 3 8 2 11" xfId="3277"/>
    <cellStyle name="Celkem 3 8 2 2" xfId="3278"/>
    <cellStyle name="Celkem 3 8 2 2 10" xfId="3279"/>
    <cellStyle name="Celkem 3 8 2 2 2" xfId="3280"/>
    <cellStyle name="Celkem 3 8 2 2 2 2" xfId="3281"/>
    <cellStyle name="Celkem 3 8 2 2 2 2 2" xfId="3282"/>
    <cellStyle name="Celkem 3 8 2 2 2 2 3" xfId="3283"/>
    <cellStyle name="Celkem 3 8 2 2 2 3" xfId="3284"/>
    <cellStyle name="Celkem 3 8 2 2 2 3 2" xfId="3285"/>
    <cellStyle name="Celkem 3 8 2 2 2 4" xfId="3286"/>
    <cellStyle name="Celkem 3 8 2 2 2 5" xfId="3287"/>
    <cellStyle name="Celkem 3 8 2 2 3" xfId="3288"/>
    <cellStyle name="Celkem 3 8 2 2 3 2" xfId="3289"/>
    <cellStyle name="Celkem 3 8 2 2 3 2 2" xfId="3290"/>
    <cellStyle name="Celkem 3 8 2 2 3 2 3" xfId="3291"/>
    <cellStyle name="Celkem 3 8 2 2 3 3" xfId="3292"/>
    <cellStyle name="Celkem 3 8 2 2 3 3 2" xfId="3293"/>
    <cellStyle name="Celkem 3 8 2 2 3 4" xfId="3294"/>
    <cellStyle name="Celkem 3 8 2 2 3 5" xfId="3295"/>
    <cellStyle name="Celkem 3 8 2 2 4" xfId="3296"/>
    <cellStyle name="Celkem 3 8 2 2 4 2" xfId="3297"/>
    <cellStyle name="Celkem 3 8 2 2 4 2 2" xfId="3298"/>
    <cellStyle name="Celkem 3 8 2 2 4 2 3" xfId="3299"/>
    <cellStyle name="Celkem 3 8 2 2 4 3" xfId="3300"/>
    <cellStyle name="Celkem 3 8 2 2 4 3 2" xfId="3301"/>
    <cellStyle name="Celkem 3 8 2 2 4 4" xfId="3302"/>
    <cellStyle name="Celkem 3 8 2 2 4 5" xfId="3303"/>
    <cellStyle name="Celkem 3 8 2 2 5" xfId="3304"/>
    <cellStyle name="Celkem 3 8 2 2 5 2" xfId="3305"/>
    <cellStyle name="Celkem 3 8 2 2 5 2 2" xfId="3306"/>
    <cellStyle name="Celkem 3 8 2 2 5 2 3" xfId="3307"/>
    <cellStyle name="Celkem 3 8 2 2 5 3" xfId="3308"/>
    <cellStyle name="Celkem 3 8 2 2 5 3 2" xfId="3309"/>
    <cellStyle name="Celkem 3 8 2 2 5 4" xfId="3310"/>
    <cellStyle name="Celkem 3 8 2 2 5 5" xfId="3311"/>
    <cellStyle name="Celkem 3 8 2 2 6" xfId="3312"/>
    <cellStyle name="Celkem 3 8 2 2 6 2" xfId="3313"/>
    <cellStyle name="Celkem 3 8 2 2 6 2 2" xfId="3314"/>
    <cellStyle name="Celkem 3 8 2 2 6 2 3" xfId="3315"/>
    <cellStyle name="Celkem 3 8 2 2 6 3" xfId="3316"/>
    <cellStyle name="Celkem 3 8 2 2 6 3 2" xfId="3317"/>
    <cellStyle name="Celkem 3 8 2 2 6 4" xfId="3318"/>
    <cellStyle name="Celkem 3 8 2 2 6 5" xfId="3319"/>
    <cellStyle name="Celkem 3 8 2 2 7" xfId="3320"/>
    <cellStyle name="Celkem 3 8 2 2 7 2" xfId="3321"/>
    <cellStyle name="Celkem 3 8 2 2 7 3" xfId="3322"/>
    <cellStyle name="Celkem 3 8 2 2 8" xfId="3323"/>
    <cellStyle name="Celkem 3 8 2 2 8 2" xfId="3324"/>
    <cellStyle name="Celkem 3 8 2 2 9" xfId="3325"/>
    <cellStyle name="Celkem 3 8 2 3" xfId="3326"/>
    <cellStyle name="Celkem 3 8 2 3 2" xfId="3327"/>
    <cellStyle name="Celkem 3 8 2 3 2 2" xfId="3328"/>
    <cellStyle name="Celkem 3 8 2 3 2 3" xfId="3329"/>
    <cellStyle name="Celkem 3 8 2 3 3" xfId="3330"/>
    <cellStyle name="Celkem 3 8 2 3 3 2" xfId="3331"/>
    <cellStyle name="Celkem 3 8 2 3 4" xfId="3332"/>
    <cellStyle name="Celkem 3 8 2 3 5" xfId="3333"/>
    <cellStyle name="Celkem 3 8 2 4" xfId="3334"/>
    <cellStyle name="Celkem 3 8 2 4 2" xfId="3335"/>
    <cellStyle name="Celkem 3 8 2 4 2 2" xfId="3336"/>
    <cellStyle name="Celkem 3 8 2 4 2 3" xfId="3337"/>
    <cellStyle name="Celkem 3 8 2 4 3" xfId="3338"/>
    <cellStyle name="Celkem 3 8 2 4 3 2" xfId="3339"/>
    <cellStyle name="Celkem 3 8 2 4 4" xfId="3340"/>
    <cellStyle name="Celkem 3 8 2 4 5" xfId="3341"/>
    <cellStyle name="Celkem 3 8 2 5" xfId="3342"/>
    <cellStyle name="Celkem 3 8 2 5 2" xfId="3343"/>
    <cellStyle name="Celkem 3 8 2 5 2 2" xfId="3344"/>
    <cellStyle name="Celkem 3 8 2 5 2 3" xfId="3345"/>
    <cellStyle name="Celkem 3 8 2 5 3" xfId="3346"/>
    <cellStyle name="Celkem 3 8 2 5 3 2" xfId="3347"/>
    <cellStyle name="Celkem 3 8 2 5 4" xfId="3348"/>
    <cellStyle name="Celkem 3 8 2 5 5" xfId="3349"/>
    <cellStyle name="Celkem 3 8 2 6" xfId="3350"/>
    <cellStyle name="Celkem 3 8 2 6 2" xfId="3351"/>
    <cellStyle name="Celkem 3 8 2 6 2 2" xfId="3352"/>
    <cellStyle name="Celkem 3 8 2 6 2 3" xfId="3353"/>
    <cellStyle name="Celkem 3 8 2 6 3" xfId="3354"/>
    <cellStyle name="Celkem 3 8 2 6 3 2" xfId="3355"/>
    <cellStyle name="Celkem 3 8 2 6 4" xfId="3356"/>
    <cellStyle name="Celkem 3 8 2 6 5" xfId="3357"/>
    <cellStyle name="Celkem 3 8 2 7" xfId="3358"/>
    <cellStyle name="Celkem 3 8 2 7 2" xfId="3359"/>
    <cellStyle name="Celkem 3 8 2 7 2 2" xfId="3360"/>
    <cellStyle name="Celkem 3 8 2 7 2 3" xfId="3361"/>
    <cellStyle name="Celkem 3 8 2 7 3" xfId="3362"/>
    <cellStyle name="Celkem 3 8 2 7 3 2" xfId="3363"/>
    <cellStyle name="Celkem 3 8 2 7 4" xfId="3364"/>
    <cellStyle name="Celkem 3 8 2 7 5" xfId="3365"/>
    <cellStyle name="Celkem 3 8 2 8" xfId="3366"/>
    <cellStyle name="Celkem 3 8 2 8 2" xfId="3367"/>
    <cellStyle name="Celkem 3 8 2 8 3" xfId="3368"/>
    <cellStyle name="Celkem 3 8 2 9" xfId="3369"/>
    <cellStyle name="Celkem 3 8 2 9 2" xfId="3370"/>
    <cellStyle name="Celkem 3 8 3" xfId="3371"/>
    <cellStyle name="Celkem 3 8 3 10" xfId="3372"/>
    <cellStyle name="Celkem 3 8 3 11" xfId="3373"/>
    <cellStyle name="Celkem 3 8 3 2" xfId="3374"/>
    <cellStyle name="Celkem 3 8 3 2 2" xfId="3375"/>
    <cellStyle name="Celkem 3 8 3 2 2 2" xfId="3376"/>
    <cellStyle name="Celkem 3 8 3 2 2 3" xfId="3377"/>
    <cellStyle name="Celkem 3 8 3 2 3" xfId="3378"/>
    <cellStyle name="Celkem 3 8 3 2 3 2" xfId="3379"/>
    <cellStyle name="Celkem 3 8 3 2 4" xfId="3380"/>
    <cellStyle name="Celkem 3 8 3 2 5" xfId="3381"/>
    <cellStyle name="Celkem 3 8 3 3" xfId="3382"/>
    <cellStyle name="Celkem 3 8 3 3 2" xfId="3383"/>
    <cellStyle name="Celkem 3 8 3 3 2 2" xfId="3384"/>
    <cellStyle name="Celkem 3 8 3 3 2 3" xfId="3385"/>
    <cellStyle name="Celkem 3 8 3 3 3" xfId="3386"/>
    <cellStyle name="Celkem 3 8 3 3 3 2" xfId="3387"/>
    <cellStyle name="Celkem 3 8 3 3 4" xfId="3388"/>
    <cellStyle name="Celkem 3 8 3 3 5" xfId="3389"/>
    <cellStyle name="Celkem 3 8 3 4" xfId="3390"/>
    <cellStyle name="Celkem 3 8 3 4 2" xfId="3391"/>
    <cellStyle name="Celkem 3 8 3 4 2 2" xfId="3392"/>
    <cellStyle name="Celkem 3 8 3 4 2 3" xfId="3393"/>
    <cellStyle name="Celkem 3 8 3 4 3" xfId="3394"/>
    <cellStyle name="Celkem 3 8 3 4 3 2" xfId="3395"/>
    <cellStyle name="Celkem 3 8 3 4 4" xfId="3396"/>
    <cellStyle name="Celkem 3 8 3 4 5" xfId="3397"/>
    <cellStyle name="Celkem 3 8 3 5" xfId="3398"/>
    <cellStyle name="Celkem 3 8 3 5 2" xfId="3399"/>
    <cellStyle name="Celkem 3 8 3 5 2 2" xfId="3400"/>
    <cellStyle name="Celkem 3 8 3 5 2 3" xfId="3401"/>
    <cellStyle name="Celkem 3 8 3 5 3" xfId="3402"/>
    <cellStyle name="Celkem 3 8 3 5 3 2" xfId="3403"/>
    <cellStyle name="Celkem 3 8 3 5 4" xfId="3404"/>
    <cellStyle name="Celkem 3 8 3 5 5" xfId="3405"/>
    <cellStyle name="Celkem 3 8 3 6" xfId="3406"/>
    <cellStyle name="Celkem 3 8 3 6 2" xfId="3407"/>
    <cellStyle name="Celkem 3 8 3 6 2 2" xfId="3408"/>
    <cellStyle name="Celkem 3 8 3 6 2 3" xfId="3409"/>
    <cellStyle name="Celkem 3 8 3 6 3" xfId="3410"/>
    <cellStyle name="Celkem 3 8 3 6 3 2" xfId="3411"/>
    <cellStyle name="Celkem 3 8 3 6 4" xfId="3412"/>
    <cellStyle name="Celkem 3 8 3 6 5" xfId="3413"/>
    <cellStyle name="Celkem 3 8 3 7" xfId="3414"/>
    <cellStyle name="Celkem 3 8 3 7 2" xfId="3415"/>
    <cellStyle name="Celkem 3 8 3 7 2 2" xfId="3416"/>
    <cellStyle name="Celkem 3 8 3 7 2 3" xfId="3417"/>
    <cellStyle name="Celkem 3 8 3 7 3" xfId="3418"/>
    <cellStyle name="Celkem 3 8 3 7 3 2" xfId="3419"/>
    <cellStyle name="Celkem 3 8 3 7 4" xfId="3420"/>
    <cellStyle name="Celkem 3 8 3 7 5" xfId="3421"/>
    <cellStyle name="Celkem 3 8 3 8" xfId="3422"/>
    <cellStyle name="Celkem 3 8 3 8 2" xfId="3423"/>
    <cellStyle name="Celkem 3 8 3 8 3" xfId="3424"/>
    <cellStyle name="Celkem 3 8 3 9" xfId="3425"/>
    <cellStyle name="Celkem 3 8 3 9 2" xfId="3426"/>
    <cellStyle name="Celkem 3 8 4" xfId="3427"/>
    <cellStyle name="Celkem 3 8 4 2" xfId="3428"/>
    <cellStyle name="Celkem 3 8 4 2 2" xfId="3429"/>
    <cellStyle name="Celkem 3 8 4 2 2 2" xfId="3430"/>
    <cellStyle name="Celkem 3 8 4 2 2 3" xfId="3431"/>
    <cellStyle name="Celkem 3 8 4 2 3" xfId="3432"/>
    <cellStyle name="Celkem 3 8 4 2 3 2" xfId="3433"/>
    <cellStyle name="Celkem 3 8 4 2 4" xfId="3434"/>
    <cellStyle name="Celkem 3 8 4 2 5" xfId="3435"/>
    <cellStyle name="Celkem 3 8 4 3" xfId="3436"/>
    <cellStyle name="Celkem 3 8 4 3 2" xfId="3437"/>
    <cellStyle name="Celkem 3 8 4 3 2 2" xfId="3438"/>
    <cellStyle name="Celkem 3 8 4 3 2 3" xfId="3439"/>
    <cellStyle name="Celkem 3 8 4 3 3" xfId="3440"/>
    <cellStyle name="Celkem 3 8 4 3 3 2" xfId="3441"/>
    <cellStyle name="Celkem 3 8 4 3 4" xfId="3442"/>
    <cellStyle name="Celkem 3 8 4 3 5" xfId="3443"/>
    <cellStyle name="Celkem 3 8 4 4" xfId="3444"/>
    <cellStyle name="Celkem 3 8 4 4 2" xfId="3445"/>
    <cellStyle name="Celkem 3 8 4 4 3" xfId="3446"/>
    <cellStyle name="Celkem 3 8 4 5" xfId="3447"/>
    <cellStyle name="Celkem 3 8 4 5 2" xfId="3448"/>
    <cellStyle name="Celkem 3 8 4 6" xfId="3449"/>
    <cellStyle name="Celkem 3 8 4 7" xfId="3450"/>
    <cellStyle name="Celkem 3 8 5" xfId="3451"/>
    <cellStyle name="Celkem 3 8 5 2" xfId="3452"/>
    <cellStyle name="Celkem 3 8 5 2 2" xfId="3453"/>
    <cellStyle name="Celkem 3 8 5 2 3" xfId="3454"/>
    <cellStyle name="Celkem 3 8 5 3" xfId="3455"/>
    <cellStyle name="Celkem 3 8 5 3 2" xfId="3456"/>
    <cellStyle name="Celkem 3 8 5 4" xfId="3457"/>
    <cellStyle name="Celkem 3 8 5 5" xfId="3458"/>
    <cellStyle name="Celkem 3 8 6" xfId="3459"/>
    <cellStyle name="Celkem 3 8 6 2" xfId="3460"/>
    <cellStyle name="Celkem 3 8 6 2 2" xfId="3461"/>
    <cellStyle name="Celkem 3 8 6 2 3" xfId="3462"/>
    <cellStyle name="Celkem 3 8 6 3" xfId="3463"/>
    <cellStyle name="Celkem 3 8 6 3 2" xfId="3464"/>
    <cellStyle name="Celkem 3 8 6 4" xfId="3465"/>
    <cellStyle name="Celkem 3 8 6 5" xfId="3466"/>
    <cellStyle name="Celkem 3 8 7" xfId="3467"/>
    <cellStyle name="Celkem 3 8 7 2" xfId="3468"/>
    <cellStyle name="Celkem 3 8 7 2 2" xfId="3469"/>
    <cellStyle name="Celkem 3 8 7 2 3" xfId="3470"/>
    <cellStyle name="Celkem 3 8 7 3" xfId="3471"/>
    <cellStyle name="Celkem 3 8 7 3 2" xfId="3472"/>
    <cellStyle name="Celkem 3 8 7 4" xfId="3473"/>
    <cellStyle name="Celkem 3 8 7 5" xfId="3474"/>
    <cellStyle name="Celkem 3 8 8" xfId="3475"/>
    <cellStyle name="Celkem 3 8 8 2" xfId="3476"/>
    <cellStyle name="Celkem 3 8 8 2 2" xfId="3477"/>
    <cellStyle name="Celkem 3 8 8 2 3" xfId="3478"/>
    <cellStyle name="Celkem 3 8 8 3" xfId="3479"/>
    <cellStyle name="Celkem 3 8 8 3 2" xfId="3480"/>
    <cellStyle name="Celkem 3 8 8 4" xfId="3481"/>
    <cellStyle name="Celkem 3 8 8 5" xfId="3482"/>
    <cellStyle name="Celkem 3 8 9" xfId="3483"/>
    <cellStyle name="Celkem 3 8 9 2" xfId="3484"/>
    <cellStyle name="Celkem 3 8 9 2 2" xfId="3485"/>
    <cellStyle name="Celkem 3 8 9 2 3" xfId="3486"/>
    <cellStyle name="Celkem 3 8 9 3" xfId="3487"/>
    <cellStyle name="Celkem 3 8 9 3 2" xfId="3488"/>
    <cellStyle name="Celkem 3 8 9 4" xfId="3489"/>
    <cellStyle name="Celkem 3 8 9 5" xfId="3490"/>
    <cellStyle name="Celkem 3 9" xfId="3491"/>
    <cellStyle name="Celkem 3 9 10" xfId="3492"/>
    <cellStyle name="Celkem 3 9 10 2" xfId="3493"/>
    <cellStyle name="Celkem 3 9 10 2 2" xfId="3494"/>
    <cellStyle name="Celkem 3 9 10 2 3" xfId="3495"/>
    <cellStyle name="Celkem 3 9 10 3" xfId="3496"/>
    <cellStyle name="Celkem 3 9 10 3 2" xfId="3497"/>
    <cellStyle name="Celkem 3 9 10 4" xfId="3498"/>
    <cellStyle name="Celkem 3 9 10 5" xfId="3499"/>
    <cellStyle name="Celkem 3 9 11" xfId="3500"/>
    <cellStyle name="Celkem 3 9 11 2" xfId="3501"/>
    <cellStyle name="Celkem 3 9 11 2 2" xfId="3502"/>
    <cellStyle name="Celkem 3 9 11 2 3" xfId="3503"/>
    <cellStyle name="Celkem 3 9 11 3" xfId="3504"/>
    <cellStyle name="Celkem 3 9 11 3 2" xfId="3505"/>
    <cellStyle name="Celkem 3 9 11 4" xfId="3506"/>
    <cellStyle name="Celkem 3 9 11 5" xfId="3507"/>
    <cellStyle name="Celkem 3 9 12" xfId="3508"/>
    <cellStyle name="Celkem 3 9 12 2" xfId="3509"/>
    <cellStyle name="Celkem 3 9 12 2 2" xfId="3510"/>
    <cellStyle name="Celkem 3 9 12 2 3" xfId="3511"/>
    <cellStyle name="Celkem 3 9 12 3" xfId="3512"/>
    <cellStyle name="Celkem 3 9 12 3 2" xfId="3513"/>
    <cellStyle name="Celkem 3 9 12 4" xfId="3514"/>
    <cellStyle name="Celkem 3 9 12 5" xfId="3515"/>
    <cellStyle name="Celkem 3 9 13" xfId="3516"/>
    <cellStyle name="Celkem 3 9 13 2" xfId="3517"/>
    <cellStyle name="Celkem 3 9 13 3" xfId="3518"/>
    <cellStyle name="Celkem 3 9 14" xfId="3519"/>
    <cellStyle name="Celkem 3 9 14 2" xfId="3520"/>
    <cellStyle name="Celkem 3 9 15" xfId="3521"/>
    <cellStyle name="Celkem 3 9 16" xfId="3522"/>
    <cellStyle name="Celkem 3 9 2" xfId="3523"/>
    <cellStyle name="Celkem 3 9 2 10" xfId="3524"/>
    <cellStyle name="Celkem 3 9 2 11" xfId="3525"/>
    <cellStyle name="Celkem 3 9 2 2" xfId="3526"/>
    <cellStyle name="Celkem 3 9 2 2 10" xfId="3527"/>
    <cellStyle name="Celkem 3 9 2 2 2" xfId="3528"/>
    <cellStyle name="Celkem 3 9 2 2 2 2" xfId="3529"/>
    <cellStyle name="Celkem 3 9 2 2 2 2 2" xfId="3530"/>
    <cellStyle name="Celkem 3 9 2 2 2 2 3" xfId="3531"/>
    <cellStyle name="Celkem 3 9 2 2 2 3" xfId="3532"/>
    <cellStyle name="Celkem 3 9 2 2 2 3 2" xfId="3533"/>
    <cellStyle name="Celkem 3 9 2 2 2 4" xfId="3534"/>
    <cellStyle name="Celkem 3 9 2 2 2 5" xfId="3535"/>
    <cellStyle name="Celkem 3 9 2 2 3" xfId="3536"/>
    <cellStyle name="Celkem 3 9 2 2 3 2" xfId="3537"/>
    <cellStyle name="Celkem 3 9 2 2 3 2 2" xfId="3538"/>
    <cellStyle name="Celkem 3 9 2 2 3 2 3" xfId="3539"/>
    <cellStyle name="Celkem 3 9 2 2 3 3" xfId="3540"/>
    <cellStyle name="Celkem 3 9 2 2 3 3 2" xfId="3541"/>
    <cellStyle name="Celkem 3 9 2 2 3 4" xfId="3542"/>
    <cellStyle name="Celkem 3 9 2 2 3 5" xfId="3543"/>
    <cellStyle name="Celkem 3 9 2 2 4" xfId="3544"/>
    <cellStyle name="Celkem 3 9 2 2 4 2" xfId="3545"/>
    <cellStyle name="Celkem 3 9 2 2 4 2 2" xfId="3546"/>
    <cellStyle name="Celkem 3 9 2 2 4 2 3" xfId="3547"/>
    <cellStyle name="Celkem 3 9 2 2 4 3" xfId="3548"/>
    <cellStyle name="Celkem 3 9 2 2 4 3 2" xfId="3549"/>
    <cellStyle name="Celkem 3 9 2 2 4 4" xfId="3550"/>
    <cellStyle name="Celkem 3 9 2 2 4 5" xfId="3551"/>
    <cellStyle name="Celkem 3 9 2 2 5" xfId="3552"/>
    <cellStyle name="Celkem 3 9 2 2 5 2" xfId="3553"/>
    <cellStyle name="Celkem 3 9 2 2 5 2 2" xfId="3554"/>
    <cellStyle name="Celkem 3 9 2 2 5 2 3" xfId="3555"/>
    <cellStyle name="Celkem 3 9 2 2 5 3" xfId="3556"/>
    <cellStyle name="Celkem 3 9 2 2 5 3 2" xfId="3557"/>
    <cellStyle name="Celkem 3 9 2 2 5 4" xfId="3558"/>
    <cellStyle name="Celkem 3 9 2 2 5 5" xfId="3559"/>
    <cellStyle name="Celkem 3 9 2 2 6" xfId="3560"/>
    <cellStyle name="Celkem 3 9 2 2 6 2" xfId="3561"/>
    <cellStyle name="Celkem 3 9 2 2 6 2 2" xfId="3562"/>
    <cellStyle name="Celkem 3 9 2 2 6 2 3" xfId="3563"/>
    <cellStyle name="Celkem 3 9 2 2 6 3" xfId="3564"/>
    <cellStyle name="Celkem 3 9 2 2 6 3 2" xfId="3565"/>
    <cellStyle name="Celkem 3 9 2 2 6 4" xfId="3566"/>
    <cellStyle name="Celkem 3 9 2 2 6 5" xfId="3567"/>
    <cellStyle name="Celkem 3 9 2 2 7" xfId="3568"/>
    <cellStyle name="Celkem 3 9 2 2 7 2" xfId="3569"/>
    <cellStyle name="Celkem 3 9 2 2 7 3" xfId="3570"/>
    <cellStyle name="Celkem 3 9 2 2 8" xfId="3571"/>
    <cellStyle name="Celkem 3 9 2 2 8 2" xfId="3572"/>
    <cellStyle name="Celkem 3 9 2 2 9" xfId="3573"/>
    <cellStyle name="Celkem 3 9 2 3" xfId="3574"/>
    <cellStyle name="Celkem 3 9 2 3 2" xfId="3575"/>
    <cellStyle name="Celkem 3 9 2 3 2 2" xfId="3576"/>
    <cellStyle name="Celkem 3 9 2 3 2 3" xfId="3577"/>
    <cellStyle name="Celkem 3 9 2 3 3" xfId="3578"/>
    <cellStyle name="Celkem 3 9 2 3 3 2" xfId="3579"/>
    <cellStyle name="Celkem 3 9 2 3 4" xfId="3580"/>
    <cellStyle name="Celkem 3 9 2 3 5" xfId="3581"/>
    <cellStyle name="Celkem 3 9 2 4" xfId="3582"/>
    <cellStyle name="Celkem 3 9 2 4 2" xfId="3583"/>
    <cellStyle name="Celkem 3 9 2 4 2 2" xfId="3584"/>
    <cellStyle name="Celkem 3 9 2 4 2 3" xfId="3585"/>
    <cellStyle name="Celkem 3 9 2 4 3" xfId="3586"/>
    <cellStyle name="Celkem 3 9 2 4 3 2" xfId="3587"/>
    <cellStyle name="Celkem 3 9 2 4 4" xfId="3588"/>
    <cellStyle name="Celkem 3 9 2 4 5" xfId="3589"/>
    <cellStyle name="Celkem 3 9 2 5" xfId="3590"/>
    <cellStyle name="Celkem 3 9 2 5 2" xfId="3591"/>
    <cellStyle name="Celkem 3 9 2 5 2 2" xfId="3592"/>
    <cellStyle name="Celkem 3 9 2 5 2 3" xfId="3593"/>
    <cellStyle name="Celkem 3 9 2 5 3" xfId="3594"/>
    <cellStyle name="Celkem 3 9 2 5 3 2" xfId="3595"/>
    <cellStyle name="Celkem 3 9 2 5 4" xfId="3596"/>
    <cellStyle name="Celkem 3 9 2 5 5" xfId="3597"/>
    <cellStyle name="Celkem 3 9 2 6" xfId="3598"/>
    <cellStyle name="Celkem 3 9 2 6 2" xfId="3599"/>
    <cellStyle name="Celkem 3 9 2 6 2 2" xfId="3600"/>
    <cellStyle name="Celkem 3 9 2 6 2 3" xfId="3601"/>
    <cellStyle name="Celkem 3 9 2 6 3" xfId="3602"/>
    <cellStyle name="Celkem 3 9 2 6 3 2" xfId="3603"/>
    <cellStyle name="Celkem 3 9 2 6 4" xfId="3604"/>
    <cellStyle name="Celkem 3 9 2 6 5" xfId="3605"/>
    <cellStyle name="Celkem 3 9 2 7" xfId="3606"/>
    <cellStyle name="Celkem 3 9 2 7 2" xfId="3607"/>
    <cellStyle name="Celkem 3 9 2 7 2 2" xfId="3608"/>
    <cellStyle name="Celkem 3 9 2 7 2 3" xfId="3609"/>
    <cellStyle name="Celkem 3 9 2 7 3" xfId="3610"/>
    <cellStyle name="Celkem 3 9 2 7 3 2" xfId="3611"/>
    <cellStyle name="Celkem 3 9 2 7 4" xfId="3612"/>
    <cellStyle name="Celkem 3 9 2 7 5" xfId="3613"/>
    <cellStyle name="Celkem 3 9 2 8" xfId="3614"/>
    <cellStyle name="Celkem 3 9 2 8 2" xfId="3615"/>
    <cellStyle name="Celkem 3 9 2 8 3" xfId="3616"/>
    <cellStyle name="Celkem 3 9 2 9" xfId="3617"/>
    <cellStyle name="Celkem 3 9 2 9 2" xfId="3618"/>
    <cellStyle name="Celkem 3 9 3" xfId="3619"/>
    <cellStyle name="Celkem 3 9 3 10" xfId="3620"/>
    <cellStyle name="Celkem 3 9 3 11" xfId="3621"/>
    <cellStyle name="Celkem 3 9 3 2" xfId="3622"/>
    <cellStyle name="Celkem 3 9 3 2 2" xfId="3623"/>
    <cellStyle name="Celkem 3 9 3 2 2 2" xfId="3624"/>
    <cellStyle name="Celkem 3 9 3 2 2 3" xfId="3625"/>
    <cellStyle name="Celkem 3 9 3 2 3" xfId="3626"/>
    <cellStyle name="Celkem 3 9 3 2 3 2" xfId="3627"/>
    <cellStyle name="Celkem 3 9 3 2 4" xfId="3628"/>
    <cellStyle name="Celkem 3 9 3 2 5" xfId="3629"/>
    <cellStyle name="Celkem 3 9 3 3" xfId="3630"/>
    <cellStyle name="Celkem 3 9 3 3 2" xfId="3631"/>
    <cellStyle name="Celkem 3 9 3 3 2 2" xfId="3632"/>
    <cellStyle name="Celkem 3 9 3 3 2 3" xfId="3633"/>
    <cellStyle name="Celkem 3 9 3 3 3" xfId="3634"/>
    <cellStyle name="Celkem 3 9 3 3 3 2" xfId="3635"/>
    <cellStyle name="Celkem 3 9 3 3 4" xfId="3636"/>
    <cellStyle name="Celkem 3 9 3 3 5" xfId="3637"/>
    <cellStyle name="Celkem 3 9 3 4" xfId="3638"/>
    <cellStyle name="Celkem 3 9 3 4 2" xfId="3639"/>
    <cellStyle name="Celkem 3 9 3 4 2 2" xfId="3640"/>
    <cellStyle name="Celkem 3 9 3 4 2 3" xfId="3641"/>
    <cellStyle name="Celkem 3 9 3 4 3" xfId="3642"/>
    <cellStyle name="Celkem 3 9 3 4 3 2" xfId="3643"/>
    <cellStyle name="Celkem 3 9 3 4 4" xfId="3644"/>
    <cellStyle name="Celkem 3 9 3 4 5" xfId="3645"/>
    <cellStyle name="Celkem 3 9 3 5" xfId="3646"/>
    <cellStyle name="Celkem 3 9 3 5 2" xfId="3647"/>
    <cellStyle name="Celkem 3 9 3 5 2 2" xfId="3648"/>
    <cellStyle name="Celkem 3 9 3 5 2 3" xfId="3649"/>
    <cellStyle name="Celkem 3 9 3 5 3" xfId="3650"/>
    <cellStyle name="Celkem 3 9 3 5 3 2" xfId="3651"/>
    <cellStyle name="Celkem 3 9 3 5 4" xfId="3652"/>
    <cellStyle name="Celkem 3 9 3 5 5" xfId="3653"/>
    <cellStyle name="Celkem 3 9 3 6" xfId="3654"/>
    <cellStyle name="Celkem 3 9 3 6 2" xfId="3655"/>
    <cellStyle name="Celkem 3 9 3 6 2 2" xfId="3656"/>
    <cellStyle name="Celkem 3 9 3 6 2 3" xfId="3657"/>
    <cellStyle name="Celkem 3 9 3 6 3" xfId="3658"/>
    <cellStyle name="Celkem 3 9 3 6 3 2" xfId="3659"/>
    <cellStyle name="Celkem 3 9 3 6 4" xfId="3660"/>
    <cellStyle name="Celkem 3 9 3 6 5" xfId="3661"/>
    <cellStyle name="Celkem 3 9 3 7" xfId="3662"/>
    <cellStyle name="Celkem 3 9 3 7 2" xfId="3663"/>
    <cellStyle name="Celkem 3 9 3 7 2 2" xfId="3664"/>
    <cellStyle name="Celkem 3 9 3 7 2 3" xfId="3665"/>
    <cellStyle name="Celkem 3 9 3 7 3" xfId="3666"/>
    <cellStyle name="Celkem 3 9 3 7 3 2" xfId="3667"/>
    <cellStyle name="Celkem 3 9 3 7 4" xfId="3668"/>
    <cellStyle name="Celkem 3 9 3 7 5" xfId="3669"/>
    <cellStyle name="Celkem 3 9 3 8" xfId="3670"/>
    <cellStyle name="Celkem 3 9 3 8 2" xfId="3671"/>
    <cellStyle name="Celkem 3 9 3 8 3" xfId="3672"/>
    <cellStyle name="Celkem 3 9 3 9" xfId="3673"/>
    <cellStyle name="Celkem 3 9 3 9 2" xfId="3674"/>
    <cellStyle name="Celkem 3 9 4" xfId="3675"/>
    <cellStyle name="Celkem 3 9 4 2" xfId="3676"/>
    <cellStyle name="Celkem 3 9 4 2 2" xfId="3677"/>
    <cellStyle name="Celkem 3 9 4 2 2 2" xfId="3678"/>
    <cellStyle name="Celkem 3 9 4 2 2 3" xfId="3679"/>
    <cellStyle name="Celkem 3 9 4 2 3" xfId="3680"/>
    <cellStyle name="Celkem 3 9 4 2 3 2" xfId="3681"/>
    <cellStyle name="Celkem 3 9 4 2 4" xfId="3682"/>
    <cellStyle name="Celkem 3 9 4 2 5" xfId="3683"/>
    <cellStyle name="Celkem 3 9 4 3" xfId="3684"/>
    <cellStyle name="Celkem 3 9 4 3 2" xfId="3685"/>
    <cellStyle name="Celkem 3 9 4 3 2 2" xfId="3686"/>
    <cellStyle name="Celkem 3 9 4 3 2 3" xfId="3687"/>
    <cellStyle name="Celkem 3 9 4 3 3" xfId="3688"/>
    <cellStyle name="Celkem 3 9 4 3 3 2" xfId="3689"/>
    <cellStyle name="Celkem 3 9 4 3 4" xfId="3690"/>
    <cellStyle name="Celkem 3 9 4 3 5" xfId="3691"/>
    <cellStyle name="Celkem 3 9 4 4" xfId="3692"/>
    <cellStyle name="Celkem 3 9 4 4 2" xfId="3693"/>
    <cellStyle name="Celkem 3 9 4 4 3" xfId="3694"/>
    <cellStyle name="Celkem 3 9 4 5" xfId="3695"/>
    <cellStyle name="Celkem 3 9 4 5 2" xfId="3696"/>
    <cellStyle name="Celkem 3 9 4 6" xfId="3697"/>
    <cellStyle name="Celkem 3 9 4 7" xfId="3698"/>
    <cellStyle name="Celkem 3 9 5" xfId="3699"/>
    <cellStyle name="Celkem 3 9 5 2" xfId="3700"/>
    <cellStyle name="Celkem 3 9 5 2 2" xfId="3701"/>
    <cellStyle name="Celkem 3 9 5 2 3" xfId="3702"/>
    <cellStyle name="Celkem 3 9 5 3" xfId="3703"/>
    <cellStyle name="Celkem 3 9 5 3 2" xfId="3704"/>
    <cellStyle name="Celkem 3 9 5 4" xfId="3705"/>
    <cellStyle name="Celkem 3 9 5 5" xfId="3706"/>
    <cellStyle name="Celkem 3 9 6" xfId="3707"/>
    <cellStyle name="Celkem 3 9 6 2" xfId="3708"/>
    <cellStyle name="Celkem 3 9 6 2 2" xfId="3709"/>
    <cellStyle name="Celkem 3 9 6 2 3" xfId="3710"/>
    <cellStyle name="Celkem 3 9 6 3" xfId="3711"/>
    <cellStyle name="Celkem 3 9 6 3 2" xfId="3712"/>
    <cellStyle name="Celkem 3 9 6 4" xfId="3713"/>
    <cellStyle name="Celkem 3 9 6 5" xfId="3714"/>
    <cellStyle name="Celkem 3 9 7" xfId="3715"/>
    <cellStyle name="Celkem 3 9 7 2" xfId="3716"/>
    <cellStyle name="Celkem 3 9 7 2 2" xfId="3717"/>
    <cellStyle name="Celkem 3 9 7 2 3" xfId="3718"/>
    <cellStyle name="Celkem 3 9 7 3" xfId="3719"/>
    <cellStyle name="Celkem 3 9 7 3 2" xfId="3720"/>
    <cellStyle name="Celkem 3 9 7 4" xfId="3721"/>
    <cellStyle name="Celkem 3 9 7 5" xfId="3722"/>
    <cellStyle name="Celkem 3 9 8" xfId="3723"/>
    <cellStyle name="Celkem 3 9 8 2" xfId="3724"/>
    <cellStyle name="Celkem 3 9 8 2 2" xfId="3725"/>
    <cellStyle name="Celkem 3 9 8 2 3" xfId="3726"/>
    <cellStyle name="Celkem 3 9 8 3" xfId="3727"/>
    <cellStyle name="Celkem 3 9 8 3 2" xfId="3728"/>
    <cellStyle name="Celkem 3 9 8 4" xfId="3729"/>
    <cellStyle name="Celkem 3 9 8 5" xfId="3730"/>
    <cellStyle name="Celkem 3 9 9" xfId="3731"/>
    <cellStyle name="Celkem 3 9 9 2" xfId="3732"/>
    <cellStyle name="Celkem 3 9 9 2 2" xfId="3733"/>
    <cellStyle name="Celkem 3 9 9 2 3" xfId="3734"/>
    <cellStyle name="Celkem 3 9 9 3" xfId="3735"/>
    <cellStyle name="Celkem 3 9 9 3 2" xfId="3736"/>
    <cellStyle name="Celkem 3 9 9 4" xfId="3737"/>
    <cellStyle name="Celkem 3 9 9 5" xfId="3738"/>
    <cellStyle name="Celkem 4" xfId="3739"/>
    <cellStyle name="Celkem 4 10" xfId="3740"/>
    <cellStyle name="Celkem 4 10 10" xfId="3741"/>
    <cellStyle name="Celkem 4 10 10 2" xfId="3742"/>
    <cellStyle name="Celkem 4 10 10 2 2" xfId="3743"/>
    <cellStyle name="Celkem 4 10 10 2 3" xfId="3744"/>
    <cellStyle name="Celkem 4 10 10 3" xfId="3745"/>
    <cellStyle name="Celkem 4 10 10 3 2" xfId="3746"/>
    <cellStyle name="Celkem 4 10 10 4" xfId="3747"/>
    <cellStyle name="Celkem 4 10 10 5" xfId="3748"/>
    <cellStyle name="Celkem 4 10 11" xfId="3749"/>
    <cellStyle name="Celkem 4 10 11 2" xfId="3750"/>
    <cellStyle name="Celkem 4 10 11 2 2" xfId="3751"/>
    <cellStyle name="Celkem 4 10 11 2 3" xfId="3752"/>
    <cellStyle name="Celkem 4 10 11 3" xfId="3753"/>
    <cellStyle name="Celkem 4 10 11 3 2" xfId="3754"/>
    <cellStyle name="Celkem 4 10 11 4" xfId="3755"/>
    <cellStyle name="Celkem 4 10 11 5" xfId="3756"/>
    <cellStyle name="Celkem 4 10 12" xfId="3757"/>
    <cellStyle name="Celkem 4 10 12 2" xfId="3758"/>
    <cellStyle name="Celkem 4 10 12 2 2" xfId="3759"/>
    <cellStyle name="Celkem 4 10 12 2 3" xfId="3760"/>
    <cellStyle name="Celkem 4 10 12 3" xfId="3761"/>
    <cellStyle name="Celkem 4 10 12 3 2" xfId="3762"/>
    <cellStyle name="Celkem 4 10 12 4" xfId="3763"/>
    <cellStyle name="Celkem 4 10 12 5" xfId="3764"/>
    <cellStyle name="Celkem 4 10 13" xfId="3765"/>
    <cellStyle name="Celkem 4 10 13 2" xfId="3766"/>
    <cellStyle name="Celkem 4 10 13 3" xfId="3767"/>
    <cellStyle name="Celkem 4 10 14" xfId="3768"/>
    <cellStyle name="Celkem 4 10 14 2" xfId="3769"/>
    <cellStyle name="Celkem 4 10 15" xfId="3770"/>
    <cellStyle name="Celkem 4 10 16" xfId="3771"/>
    <cellStyle name="Celkem 4 10 2" xfId="3772"/>
    <cellStyle name="Celkem 4 10 2 10" xfId="3773"/>
    <cellStyle name="Celkem 4 10 2 11" xfId="3774"/>
    <cellStyle name="Celkem 4 10 2 2" xfId="3775"/>
    <cellStyle name="Celkem 4 10 2 2 10" xfId="3776"/>
    <cellStyle name="Celkem 4 10 2 2 2" xfId="3777"/>
    <cellStyle name="Celkem 4 10 2 2 2 2" xfId="3778"/>
    <cellStyle name="Celkem 4 10 2 2 2 2 2" xfId="3779"/>
    <cellStyle name="Celkem 4 10 2 2 2 2 3" xfId="3780"/>
    <cellStyle name="Celkem 4 10 2 2 2 3" xfId="3781"/>
    <cellStyle name="Celkem 4 10 2 2 2 3 2" xfId="3782"/>
    <cellStyle name="Celkem 4 10 2 2 2 4" xfId="3783"/>
    <cellStyle name="Celkem 4 10 2 2 2 5" xfId="3784"/>
    <cellStyle name="Celkem 4 10 2 2 3" xfId="3785"/>
    <cellStyle name="Celkem 4 10 2 2 3 2" xfId="3786"/>
    <cellStyle name="Celkem 4 10 2 2 3 2 2" xfId="3787"/>
    <cellStyle name="Celkem 4 10 2 2 3 2 3" xfId="3788"/>
    <cellStyle name="Celkem 4 10 2 2 3 3" xfId="3789"/>
    <cellStyle name="Celkem 4 10 2 2 3 3 2" xfId="3790"/>
    <cellStyle name="Celkem 4 10 2 2 3 4" xfId="3791"/>
    <cellStyle name="Celkem 4 10 2 2 3 5" xfId="3792"/>
    <cellStyle name="Celkem 4 10 2 2 4" xfId="3793"/>
    <cellStyle name="Celkem 4 10 2 2 4 2" xfId="3794"/>
    <cellStyle name="Celkem 4 10 2 2 4 2 2" xfId="3795"/>
    <cellStyle name="Celkem 4 10 2 2 4 2 3" xfId="3796"/>
    <cellStyle name="Celkem 4 10 2 2 4 3" xfId="3797"/>
    <cellStyle name="Celkem 4 10 2 2 4 3 2" xfId="3798"/>
    <cellStyle name="Celkem 4 10 2 2 4 4" xfId="3799"/>
    <cellStyle name="Celkem 4 10 2 2 4 5" xfId="3800"/>
    <cellStyle name="Celkem 4 10 2 2 5" xfId="3801"/>
    <cellStyle name="Celkem 4 10 2 2 5 2" xfId="3802"/>
    <cellStyle name="Celkem 4 10 2 2 5 2 2" xfId="3803"/>
    <cellStyle name="Celkem 4 10 2 2 5 2 3" xfId="3804"/>
    <cellStyle name="Celkem 4 10 2 2 5 3" xfId="3805"/>
    <cellStyle name="Celkem 4 10 2 2 5 3 2" xfId="3806"/>
    <cellStyle name="Celkem 4 10 2 2 5 4" xfId="3807"/>
    <cellStyle name="Celkem 4 10 2 2 5 5" xfId="3808"/>
    <cellStyle name="Celkem 4 10 2 2 6" xfId="3809"/>
    <cellStyle name="Celkem 4 10 2 2 6 2" xfId="3810"/>
    <cellStyle name="Celkem 4 10 2 2 6 2 2" xfId="3811"/>
    <cellStyle name="Celkem 4 10 2 2 6 2 3" xfId="3812"/>
    <cellStyle name="Celkem 4 10 2 2 6 3" xfId="3813"/>
    <cellStyle name="Celkem 4 10 2 2 6 3 2" xfId="3814"/>
    <cellStyle name="Celkem 4 10 2 2 6 4" xfId="3815"/>
    <cellStyle name="Celkem 4 10 2 2 6 5" xfId="3816"/>
    <cellStyle name="Celkem 4 10 2 2 7" xfId="3817"/>
    <cellStyle name="Celkem 4 10 2 2 7 2" xfId="3818"/>
    <cellStyle name="Celkem 4 10 2 2 7 3" xfId="3819"/>
    <cellStyle name="Celkem 4 10 2 2 8" xfId="3820"/>
    <cellStyle name="Celkem 4 10 2 2 8 2" xfId="3821"/>
    <cellStyle name="Celkem 4 10 2 2 9" xfId="3822"/>
    <cellStyle name="Celkem 4 10 2 3" xfId="3823"/>
    <cellStyle name="Celkem 4 10 2 3 2" xfId="3824"/>
    <cellStyle name="Celkem 4 10 2 3 2 2" xfId="3825"/>
    <cellStyle name="Celkem 4 10 2 3 2 3" xfId="3826"/>
    <cellStyle name="Celkem 4 10 2 3 3" xfId="3827"/>
    <cellStyle name="Celkem 4 10 2 3 3 2" xfId="3828"/>
    <cellStyle name="Celkem 4 10 2 3 4" xfId="3829"/>
    <cellStyle name="Celkem 4 10 2 3 5" xfId="3830"/>
    <cellStyle name="Celkem 4 10 2 4" xfId="3831"/>
    <cellStyle name="Celkem 4 10 2 4 2" xfId="3832"/>
    <cellStyle name="Celkem 4 10 2 4 2 2" xfId="3833"/>
    <cellStyle name="Celkem 4 10 2 4 2 3" xfId="3834"/>
    <cellStyle name="Celkem 4 10 2 4 3" xfId="3835"/>
    <cellStyle name="Celkem 4 10 2 4 3 2" xfId="3836"/>
    <cellStyle name="Celkem 4 10 2 4 4" xfId="3837"/>
    <cellStyle name="Celkem 4 10 2 4 5" xfId="3838"/>
    <cellStyle name="Celkem 4 10 2 5" xfId="3839"/>
    <cellStyle name="Celkem 4 10 2 5 2" xfId="3840"/>
    <cellStyle name="Celkem 4 10 2 5 2 2" xfId="3841"/>
    <cellStyle name="Celkem 4 10 2 5 2 3" xfId="3842"/>
    <cellStyle name="Celkem 4 10 2 5 3" xfId="3843"/>
    <cellStyle name="Celkem 4 10 2 5 3 2" xfId="3844"/>
    <cellStyle name="Celkem 4 10 2 5 4" xfId="3845"/>
    <cellStyle name="Celkem 4 10 2 5 5" xfId="3846"/>
    <cellStyle name="Celkem 4 10 2 6" xfId="3847"/>
    <cellStyle name="Celkem 4 10 2 6 2" xfId="3848"/>
    <cellStyle name="Celkem 4 10 2 6 2 2" xfId="3849"/>
    <cellStyle name="Celkem 4 10 2 6 2 3" xfId="3850"/>
    <cellStyle name="Celkem 4 10 2 6 3" xfId="3851"/>
    <cellStyle name="Celkem 4 10 2 6 3 2" xfId="3852"/>
    <cellStyle name="Celkem 4 10 2 6 4" xfId="3853"/>
    <cellStyle name="Celkem 4 10 2 6 5" xfId="3854"/>
    <cellStyle name="Celkem 4 10 2 7" xfId="3855"/>
    <cellStyle name="Celkem 4 10 2 7 2" xfId="3856"/>
    <cellStyle name="Celkem 4 10 2 7 2 2" xfId="3857"/>
    <cellStyle name="Celkem 4 10 2 7 2 3" xfId="3858"/>
    <cellStyle name="Celkem 4 10 2 7 3" xfId="3859"/>
    <cellStyle name="Celkem 4 10 2 7 3 2" xfId="3860"/>
    <cellStyle name="Celkem 4 10 2 7 4" xfId="3861"/>
    <cellStyle name="Celkem 4 10 2 7 5" xfId="3862"/>
    <cellStyle name="Celkem 4 10 2 8" xfId="3863"/>
    <cellStyle name="Celkem 4 10 2 8 2" xfId="3864"/>
    <cellStyle name="Celkem 4 10 2 8 3" xfId="3865"/>
    <cellStyle name="Celkem 4 10 2 9" xfId="3866"/>
    <cellStyle name="Celkem 4 10 2 9 2" xfId="3867"/>
    <cellStyle name="Celkem 4 10 3" xfId="3868"/>
    <cellStyle name="Celkem 4 10 3 10" xfId="3869"/>
    <cellStyle name="Celkem 4 10 3 11" xfId="3870"/>
    <cellStyle name="Celkem 4 10 3 2" xfId="3871"/>
    <cellStyle name="Celkem 4 10 3 2 2" xfId="3872"/>
    <cellStyle name="Celkem 4 10 3 2 2 2" xfId="3873"/>
    <cellStyle name="Celkem 4 10 3 2 2 3" xfId="3874"/>
    <cellStyle name="Celkem 4 10 3 2 3" xfId="3875"/>
    <cellStyle name="Celkem 4 10 3 2 3 2" xfId="3876"/>
    <cellStyle name="Celkem 4 10 3 2 4" xfId="3877"/>
    <cellStyle name="Celkem 4 10 3 2 5" xfId="3878"/>
    <cellStyle name="Celkem 4 10 3 3" xfId="3879"/>
    <cellStyle name="Celkem 4 10 3 3 2" xfId="3880"/>
    <cellStyle name="Celkem 4 10 3 3 2 2" xfId="3881"/>
    <cellStyle name="Celkem 4 10 3 3 2 3" xfId="3882"/>
    <cellStyle name="Celkem 4 10 3 3 3" xfId="3883"/>
    <cellStyle name="Celkem 4 10 3 3 3 2" xfId="3884"/>
    <cellStyle name="Celkem 4 10 3 3 4" xfId="3885"/>
    <cellStyle name="Celkem 4 10 3 3 5" xfId="3886"/>
    <cellStyle name="Celkem 4 10 3 4" xfId="3887"/>
    <cellStyle name="Celkem 4 10 3 4 2" xfId="3888"/>
    <cellStyle name="Celkem 4 10 3 4 2 2" xfId="3889"/>
    <cellStyle name="Celkem 4 10 3 4 2 3" xfId="3890"/>
    <cellStyle name="Celkem 4 10 3 4 3" xfId="3891"/>
    <cellStyle name="Celkem 4 10 3 4 3 2" xfId="3892"/>
    <cellStyle name="Celkem 4 10 3 4 4" xfId="3893"/>
    <cellStyle name="Celkem 4 10 3 4 5" xfId="3894"/>
    <cellStyle name="Celkem 4 10 3 5" xfId="3895"/>
    <cellStyle name="Celkem 4 10 3 5 2" xfId="3896"/>
    <cellStyle name="Celkem 4 10 3 5 2 2" xfId="3897"/>
    <cellStyle name="Celkem 4 10 3 5 2 3" xfId="3898"/>
    <cellStyle name="Celkem 4 10 3 5 3" xfId="3899"/>
    <cellStyle name="Celkem 4 10 3 5 3 2" xfId="3900"/>
    <cellStyle name="Celkem 4 10 3 5 4" xfId="3901"/>
    <cellStyle name="Celkem 4 10 3 5 5" xfId="3902"/>
    <cellStyle name="Celkem 4 10 3 6" xfId="3903"/>
    <cellStyle name="Celkem 4 10 3 6 2" xfId="3904"/>
    <cellStyle name="Celkem 4 10 3 6 2 2" xfId="3905"/>
    <cellStyle name="Celkem 4 10 3 6 2 3" xfId="3906"/>
    <cellStyle name="Celkem 4 10 3 6 3" xfId="3907"/>
    <cellStyle name="Celkem 4 10 3 6 3 2" xfId="3908"/>
    <cellStyle name="Celkem 4 10 3 6 4" xfId="3909"/>
    <cellStyle name="Celkem 4 10 3 6 5" xfId="3910"/>
    <cellStyle name="Celkem 4 10 3 7" xfId="3911"/>
    <cellStyle name="Celkem 4 10 3 7 2" xfId="3912"/>
    <cellStyle name="Celkem 4 10 3 7 2 2" xfId="3913"/>
    <cellStyle name="Celkem 4 10 3 7 2 3" xfId="3914"/>
    <cellStyle name="Celkem 4 10 3 7 3" xfId="3915"/>
    <cellStyle name="Celkem 4 10 3 7 3 2" xfId="3916"/>
    <cellStyle name="Celkem 4 10 3 7 4" xfId="3917"/>
    <cellStyle name="Celkem 4 10 3 7 5" xfId="3918"/>
    <cellStyle name="Celkem 4 10 3 8" xfId="3919"/>
    <cellStyle name="Celkem 4 10 3 8 2" xfId="3920"/>
    <cellStyle name="Celkem 4 10 3 8 3" xfId="3921"/>
    <cellStyle name="Celkem 4 10 3 9" xfId="3922"/>
    <cellStyle name="Celkem 4 10 3 9 2" xfId="3923"/>
    <cellStyle name="Celkem 4 10 4" xfId="3924"/>
    <cellStyle name="Celkem 4 10 4 2" xfId="3925"/>
    <cellStyle name="Celkem 4 10 4 2 2" xfId="3926"/>
    <cellStyle name="Celkem 4 10 4 2 2 2" xfId="3927"/>
    <cellStyle name="Celkem 4 10 4 2 2 3" xfId="3928"/>
    <cellStyle name="Celkem 4 10 4 2 3" xfId="3929"/>
    <cellStyle name="Celkem 4 10 4 2 3 2" xfId="3930"/>
    <cellStyle name="Celkem 4 10 4 2 4" xfId="3931"/>
    <cellStyle name="Celkem 4 10 4 2 5" xfId="3932"/>
    <cellStyle name="Celkem 4 10 4 3" xfId="3933"/>
    <cellStyle name="Celkem 4 10 4 3 2" xfId="3934"/>
    <cellStyle name="Celkem 4 10 4 3 2 2" xfId="3935"/>
    <cellStyle name="Celkem 4 10 4 3 2 3" xfId="3936"/>
    <cellStyle name="Celkem 4 10 4 3 3" xfId="3937"/>
    <cellStyle name="Celkem 4 10 4 3 3 2" xfId="3938"/>
    <cellStyle name="Celkem 4 10 4 3 4" xfId="3939"/>
    <cellStyle name="Celkem 4 10 4 3 5" xfId="3940"/>
    <cellStyle name="Celkem 4 10 4 4" xfId="3941"/>
    <cellStyle name="Celkem 4 10 4 4 2" xfId="3942"/>
    <cellStyle name="Celkem 4 10 4 4 3" xfId="3943"/>
    <cellStyle name="Celkem 4 10 4 5" xfId="3944"/>
    <cellStyle name="Celkem 4 10 4 5 2" xfId="3945"/>
    <cellStyle name="Celkem 4 10 4 6" xfId="3946"/>
    <cellStyle name="Celkem 4 10 4 7" xfId="3947"/>
    <cellStyle name="Celkem 4 10 5" xfId="3948"/>
    <cellStyle name="Celkem 4 10 5 2" xfId="3949"/>
    <cellStyle name="Celkem 4 10 5 2 2" xfId="3950"/>
    <cellStyle name="Celkem 4 10 5 2 3" xfId="3951"/>
    <cellStyle name="Celkem 4 10 5 3" xfId="3952"/>
    <cellStyle name="Celkem 4 10 5 3 2" xfId="3953"/>
    <cellStyle name="Celkem 4 10 5 4" xfId="3954"/>
    <cellStyle name="Celkem 4 10 5 5" xfId="3955"/>
    <cellStyle name="Celkem 4 10 6" xfId="3956"/>
    <cellStyle name="Celkem 4 10 6 2" xfId="3957"/>
    <cellStyle name="Celkem 4 10 6 2 2" xfId="3958"/>
    <cellStyle name="Celkem 4 10 6 2 3" xfId="3959"/>
    <cellStyle name="Celkem 4 10 6 3" xfId="3960"/>
    <cellStyle name="Celkem 4 10 6 3 2" xfId="3961"/>
    <cellStyle name="Celkem 4 10 6 4" xfId="3962"/>
    <cellStyle name="Celkem 4 10 6 5" xfId="3963"/>
    <cellStyle name="Celkem 4 10 7" xfId="3964"/>
    <cellStyle name="Celkem 4 10 7 2" xfId="3965"/>
    <cellStyle name="Celkem 4 10 7 2 2" xfId="3966"/>
    <cellStyle name="Celkem 4 10 7 2 3" xfId="3967"/>
    <cellStyle name="Celkem 4 10 7 3" xfId="3968"/>
    <cellStyle name="Celkem 4 10 7 3 2" xfId="3969"/>
    <cellStyle name="Celkem 4 10 7 4" xfId="3970"/>
    <cellStyle name="Celkem 4 10 7 5" xfId="3971"/>
    <cellStyle name="Celkem 4 10 8" xfId="3972"/>
    <cellStyle name="Celkem 4 10 8 2" xfId="3973"/>
    <cellStyle name="Celkem 4 10 8 2 2" xfId="3974"/>
    <cellStyle name="Celkem 4 10 8 2 3" xfId="3975"/>
    <cellStyle name="Celkem 4 10 8 3" xfId="3976"/>
    <cellStyle name="Celkem 4 10 8 3 2" xfId="3977"/>
    <cellStyle name="Celkem 4 10 8 4" xfId="3978"/>
    <cellStyle name="Celkem 4 10 8 5" xfId="3979"/>
    <cellStyle name="Celkem 4 10 9" xfId="3980"/>
    <cellStyle name="Celkem 4 10 9 2" xfId="3981"/>
    <cellStyle name="Celkem 4 10 9 2 2" xfId="3982"/>
    <cellStyle name="Celkem 4 10 9 2 3" xfId="3983"/>
    <cellStyle name="Celkem 4 10 9 3" xfId="3984"/>
    <cellStyle name="Celkem 4 10 9 3 2" xfId="3985"/>
    <cellStyle name="Celkem 4 10 9 4" xfId="3986"/>
    <cellStyle name="Celkem 4 10 9 5" xfId="3987"/>
    <cellStyle name="Celkem 4 11" xfId="3988"/>
    <cellStyle name="Celkem 4 11 10" xfId="3989"/>
    <cellStyle name="Celkem 4 11 10 2" xfId="3990"/>
    <cellStyle name="Celkem 4 11 10 2 2" xfId="3991"/>
    <cellStyle name="Celkem 4 11 10 2 3" xfId="3992"/>
    <cellStyle name="Celkem 4 11 10 3" xfId="3993"/>
    <cellStyle name="Celkem 4 11 10 3 2" xfId="3994"/>
    <cellStyle name="Celkem 4 11 10 4" xfId="3995"/>
    <cellStyle name="Celkem 4 11 10 5" xfId="3996"/>
    <cellStyle name="Celkem 4 11 11" xfId="3997"/>
    <cellStyle name="Celkem 4 11 11 2" xfId="3998"/>
    <cellStyle name="Celkem 4 11 11 2 2" xfId="3999"/>
    <cellStyle name="Celkem 4 11 11 2 3" xfId="4000"/>
    <cellStyle name="Celkem 4 11 11 3" xfId="4001"/>
    <cellStyle name="Celkem 4 11 11 3 2" xfId="4002"/>
    <cellStyle name="Celkem 4 11 11 4" xfId="4003"/>
    <cellStyle name="Celkem 4 11 11 5" xfId="4004"/>
    <cellStyle name="Celkem 4 11 12" xfId="4005"/>
    <cellStyle name="Celkem 4 11 12 2" xfId="4006"/>
    <cellStyle name="Celkem 4 11 12 2 2" xfId="4007"/>
    <cellStyle name="Celkem 4 11 12 2 3" xfId="4008"/>
    <cellStyle name="Celkem 4 11 12 3" xfId="4009"/>
    <cellStyle name="Celkem 4 11 12 3 2" xfId="4010"/>
    <cellStyle name="Celkem 4 11 12 4" xfId="4011"/>
    <cellStyle name="Celkem 4 11 12 5" xfId="4012"/>
    <cellStyle name="Celkem 4 11 13" xfId="4013"/>
    <cellStyle name="Celkem 4 11 13 2" xfId="4014"/>
    <cellStyle name="Celkem 4 11 13 3" xfId="4015"/>
    <cellStyle name="Celkem 4 11 14" xfId="4016"/>
    <cellStyle name="Celkem 4 11 14 2" xfId="4017"/>
    <cellStyle name="Celkem 4 11 15" xfId="4018"/>
    <cellStyle name="Celkem 4 11 16" xfId="4019"/>
    <cellStyle name="Celkem 4 11 2" xfId="4020"/>
    <cellStyle name="Celkem 4 11 2 10" xfId="4021"/>
    <cellStyle name="Celkem 4 11 2 11" xfId="4022"/>
    <cellStyle name="Celkem 4 11 2 2" xfId="4023"/>
    <cellStyle name="Celkem 4 11 2 2 2" xfId="4024"/>
    <cellStyle name="Celkem 4 11 2 2 2 2" xfId="4025"/>
    <cellStyle name="Celkem 4 11 2 2 2 3" xfId="4026"/>
    <cellStyle name="Celkem 4 11 2 2 3" xfId="4027"/>
    <cellStyle name="Celkem 4 11 2 2 3 2" xfId="4028"/>
    <cellStyle name="Celkem 4 11 2 2 4" xfId="4029"/>
    <cellStyle name="Celkem 4 11 2 2 5" xfId="4030"/>
    <cellStyle name="Celkem 4 11 2 3" xfId="4031"/>
    <cellStyle name="Celkem 4 11 2 3 2" xfId="4032"/>
    <cellStyle name="Celkem 4 11 2 3 2 2" xfId="4033"/>
    <cellStyle name="Celkem 4 11 2 3 2 3" xfId="4034"/>
    <cellStyle name="Celkem 4 11 2 3 3" xfId="4035"/>
    <cellStyle name="Celkem 4 11 2 3 3 2" xfId="4036"/>
    <cellStyle name="Celkem 4 11 2 3 4" xfId="4037"/>
    <cellStyle name="Celkem 4 11 2 3 5" xfId="4038"/>
    <cellStyle name="Celkem 4 11 2 4" xfId="4039"/>
    <cellStyle name="Celkem 4 11 2 4 2" xfId="4040"/>
    <cellStyle name="Celkem 4 11 2 4 2 2" xfId="4041"/>
    <cellStyle name="Celkem 4 11 2 4 2 3" xfId="4042"/>
    <cellStyle name="Celkem 4 11 2 4 3" xfId="4043"/>
    <cellStyle name="Celkem 4 11 2 4 3 2" xfId="4044"/>
    <cellStyle name="Celkem 4 11 2 4 4" xfId="4045"/>
    <cellStyle name="Celkem 4 11 2 4 5" xfId="4046"/>
    <cellStyle name="Celkem 4 11 2 5" xfId="4047"/>
    <cellStyle name="Celkem 4 11 2 5 2" xfId="4048"/>
    <cellStyle name="Celkem 4 11 2 5 2 2" xfId="4049"/>
    <cellStyle name="Celkem 4 11 2 5 2 3" xfId="4050"/>
    <cellStyle name="Celkem 4 11 2 5 3" xfId="4051"/>
    <cellStyle name="Celkem 4 11 2 5 3 2" xfId="4052"/>
    <cellStyle name="Celkem 4 11 2 5 4" xfId="4053"/>
    <cellStyle name="Celkem 4 11 2 5 5" xfId="4054"/>
    <cellStyle name="Celkem 4 11 2 6" xfId="4055"/>
    <cellStyle name="Celkem 4 11 2 6 2" xfId="4056"/>
    <cellStyle name="Celkem 4 11 2 6 2 2" xfId="4057"/>
    <cellStyle name="Celkem 4 11 2 6 2 3" xfId="4058"/>
    <cellStyle name="Celkem 4 11 2 6 3" xfId="4059"/>
    <cellStyle name="Celkem 4 11 2 6 3 2" xfId="4060"/>
    <cellStyle name="Celkem 4 11 2 6 4" xfId="4061"/>
    <cellStyle name="Celkem 4 11 2 6 5" xfId="4062"/>
    <cellStyle name="Celkem 4 11 2 7" xfId="4063"/>
    <cellStyle name="Celkem 4 11 2 7 2" xfId="4064"/>
    <cellStyle name="Celkem 4 11 2 7 2 2" xfId="4065"/>
    <cellStyle name="Celkem 4 11 2 7 2 3" xfId="4066"/>
    <cellStyle name="Celkem 4 11 2 7 3" xfId="4067"/>
    <cellStyle name="Celkem 4 11 2 7 3 2" xfId="4068"/>
    <cellStyle name="Celkem 4 11 2 7 4" xfId="4069"/>
    <cellStyle name="Celkem 4 11 2 7 5" xfId="4070"/>
    <cellStyle name="Celkem 4 11 2 8" xfId="4071"/>
    <cellStyle name="Celkem 4 11 2 8 2" xfId="4072"/>
    <cellStyle name="Celkem 4 11 2 8 3" xfId="4073"/>
    <cellStyle name="Celkem 4 11 2 9" xfId="4074"/>
    <cellStyle name="Celkem 4 11 2 9 2" xfId="4075"/>
    <cellStyle name="Celkem 4 11 3" xfId="4076"/>
    <cellStyle name="Celkem 4 11 3 2" xfId="4077"/>
    <cellStyle name="Celkem 4 11 3 2 2" xfId="4078"/>
    <cellStyle name="Celkem 4 11 3 2 2 2" xfId="4079"/>
    <cellStyle name="Celkem 4 11 3 2 2 3" xfId="4080"/>
    <cellStyle name="Celkem 4 11 3 2 3" xfId="4081"/>
    <cellStyle name="Celkem 4 11 3 2 3 2" xfId="4082"/>
    <cellStyle name="Celkem 4 11 3 2 4" xfId="4083"/>
    <cellStyle name="Celkem 4 11 3 2 5" xfId="4084"/>
    <cellStyle name="Celkem 4 11 3 3" xfId="4085"/>
    <cellStyle name="Celkem 4 11 3 3 2" xfId="4086"/>
    <cellStyle name="Celkem 4 11 3 3 2 2" xfId="4087"/>
    <cellStyle name="Celkem 4 11 3 3 2 3" xfId="4088"/>
    <cellStyle name="Celkem 4 11 3 3 3" xfId="4089"/>
    <cellStyle name="Celkem 4 11 3 3 3 2" xfId="4090"/>
    <cellStyle name="Celkem 4 11 3 3 4" xfId="4091"/>
    <cellStyle name="Celkem 4 11 3 3 5" xfId="4092"/>
    <cellStyle name="Celkem 4 11 3 4" xfId="4093"/>
    <cellStyle name="Celkem 4 11 3 4 2" xfId="4094"/>
    <cellStyle name="Celkem 4 11 3 4 3" xfId="4095"/>
    <cellStyle name="Celkem 4 11 3 5" xfId="4096"/>
    <cellStyle name="Celkem 4 11 3 5 2" xfId="4097"/>
    <cellStyle name="Celkem 4 11 3 6" xfId="4098"/>
    <cellStyle name="Celkem 4 11 3 7" xfId="4099"/>
    <cellStyle name="Celkem 4 11 4" xfId="4100"/>
    <cellStyle name="Celkem 4 11 4 2" xfId="4101"/>
    <cellStyle name="Celkem 4 11 4 2 2" xfId="4102"/>
    <cellStyle name="Celkem 4 11 4 2 2 2" xfId="4103"/>
    <cellStyle name="Celkem 4 11 4 2 2 3" xfId="4104"/>
    <cellStyle name="Celkem 4 11 4 2 3" xfId="4105"/>
    <cellStyle name="Celkem 4 11 4 2 3 2" xfId="4106"/>
    <cellStyle name="Celkem 4 11 4 2 4" xfId="4107"/>
    <cellStyle name="Celkem 4 11 4 2 5" xfId="4108"/>
    <cellStyle name="Celkem 4 11 4 3" xfId="4109"/>
    <cellStyle name="Celkem 4 11 4 3 2" xfId="4110"/>
    <cellStyle name="Celkem 4 11 4 3 2 2" xfId="4111"/>
    <cellStyle name="Celkem 4 11 4 3 2 3" xfId="4112"/>
    <cellStyle name="Celkem 4 11 4 3 3" xfId="4113"/>
    <cellStyle name="Celkem 4 11 4 3 3 2" xfId="4114"/>
    <cellStyle name="Celkem 4 11 4 3 4" xfId="4115"/>
    <cellStyle name="Celkem 4 11 4 3 5" xfId="4116"/>
    <cellStyle name="Celkem 4 11 4 4" xfId="4117"/>
    <cellStyle name="Celkem 4 11 4 4 2" xfId="4118"/>
    <cellStyle name="Celkem 4 11 4 4 3" xfId="4119"/>
    <cellStyle name="Celkem 4 11 4 5" xfId="4120"/>
    <cellStyle name="Celkem 4 11 4 5 2" xfId="4121"/>
    <cellStyle name="Celkem 4 11 4 6" xfId="4122"/>
    <cellStyle name="Celkem 4 11 4 7" xfId="4123"/>
    <cellStyle name="Celkem 4 11 5" xfId="4124"/>
    <cellStyle name="Celkem 4 11 5 2" xfId="4125"/>
    <cellStyle name="Celkem 4 11 5 2 2" xfId="4126"/>
    <cellStyle name="Celkem 4 11 5 2 3" xfId="4127"/>
    <cellStyle name="Celkem 4 11 5 3" xfId="4128"/>
    <cellStyle name="Celkem 4 11 5 3 2" xfId="4129"/>
    <cellStyle name="Celkem 4 11 5 4" xfId="4130"/>
    <cellStyle name="Celkem 4 11 5 5" xfId="4131"/>
    <cellStyle name="Celkem 4 11 6" xfId="4132"/>
    <cellStyle name="Celkem 4 11 6 2" xfId="4133"/>
    <cellStyle name="Celkem 4 11 6 2 2" xfId="4134"/>
    <cellStyle name="Celkem 4 11 6 2 3" xfId="4135"/>
    <cellStyle name="Celkem 4 11 6 3" xfId="4136"/>
    <cellStyle name="Celkem 4 11 6 3 2" xfId="4137"/>
    <cellStyle name="Celkem 4 11 6 4" xfId="4138"/>
    <cellStyle name="Celkem 4 11 6 5" xfId="4139"/>
    <cellStyle name="Celkem 4 11 7" xfId="4140"/>
    <cellStyle name="Celkem 4 11 7 2" xfId="4141"/>
    <cellStyle name="Celkem 4 11 7 2 2" xfId="4142"/>
    <cellStyle name="Celkem 4 11 7 2 3" xfId="4143"/>
    <cellStyle name="Celkem 4 11 7 3" xfId="4144"/>
    <cellStyle name="Celkem 4 11 7 3 2" xfId="4145"/>
    <cellStyle name="Celkem 4 11 7 4" xfId="4146"/>
    <cellStyle name="Celkem 4 11 7 5" xfId="4147"/>
    <cellStyle name="Celkem 4 11 8" xfId="4148"/>
    <cellStyle name="Celkem 4 11 8 2" xfId="4149"/>
    <cellStyle name="Celkem 4 11 8 2 2" xfId="4150"/>
    <cellStyle name="Celkem 4 11 8 2 3" xfId="4151"/>
    <cellStyle name="Celkem 4 11 8 3" xfId="4152"/>
    <cellStyle name="Celkem 4 11 8 3 2" xfId="4153"/>
    <cellStyle name="Celkem 4 11 8 4" xfId="4154"/>
    <cellStyle name="Celkem 4 11 8 5" xfId="4155"/>
    <cellStyle name="Celkem 4 11 9" xfId="4156"/>
    <cellStyle name="Celkem 4 11 9 2" xfId="4157"/>
    <cellStyle name="Celkem 4 11 9 2 2" xfId="4158"/>
    <cellStyle name="Celkem 4 11 9 2 3" xfId="4159"/>
    <cellStyle name="Celkem 4 11 9 3" xfId="4160"/>
    <cellStyle name="Celkem 4 11 9 3 2" xfId="4161"/>
    <cellStyle name="Celkem 4 11 9 4" xfId="4162"/>
    <cellStyle name="Celkem 4 11 9 5" xfId="4163"/>
    <cellStyle name="Celkem 4 12" xfId="4164"/>
    <cellStyle name="Celkem 4 12 10" xfId="4165"/>
    <cellStyle name="Celkem 4 12 10 2" xfId="4166"/>
    <cellStyle name="Celkem 4 12 10 3" xfId="4167"/>
    <cellStyle name="Celkem 4 12 11" xfId="4168"/>
    <cellStyle name="Celkem 4 12 11 2" xfId="4169"/>
    <cellStyle name="Celkem 4 12 12" xfId="4170"/>
    <cellStyle name="Celkem 4 12 13" xfId="4171"/>
    <cellStyle name="Celkem 4 12 2" xfId="4172"/>
    <cellStyle name="Celkem 4 12 2 10" xfId="4173"/>
    <cellStyle name="Celkem 4 12 2 11" xfId="4174"/>
    <cellStyle name="Celkem 4 12 2 2" xfId="4175"/>
    <cellStyle name="Celkem 4 12 2 2 2" xfId="4176"/>
    <cellStyle name="Celkem 4 12 2 2 2 2" xfId="4177"/>
    <cellStyle name="Celkem 4 12 2 2 2 2 2" xfId="4178"/>
    <cellStyle name="Celkem 4 12 2 2 2 2 3" xfId="4179"/>
    <cellStyle name="Celkem 4 12 2 2 2 3" xfId="4180"/>
    <cellStyle name="Celkem 4 12 2 2 2 3 2" xfId="4181"/>
    <cellStyle name="Celkem 4 12 2 2 2 4" xfId="4182"/>
    <cellStyle name="Celkem 4 12 2 2 2 5" xfId="4183"/>
    <cellStyle name="Celkem 4 12 2 2 3" xfId="4184"/>
    <cellStyle name="Celkem 4 12 2 2 3 2" xfId="4185"/>
    <cellStyle name="Celkem 4 12 2 2 3 2 2" xfId="4186"/>
    <cellStyle name="Celkem 4 12 2 2 3 2 3" xfId="4187"/>
    <cellStyle name="Celkem 4 12 2 2 3 3" xfId="4188"/>
    <cellStyle name="Celkem 4 12 2 2 3 3 2" xfId="4189"/>
    <cellStyle name="Celkem 4 12 2 2 3 4" xfId="4190"/>
    <cellStyle name="Celkem 4 12 2 2 3 5" xfId="4191"/>
    <cellStyle name="Celkem 4 12 2 2 4" xfId="4192"/>
    <cellStyle name="Celkem 4 12 2 2 4 2" xfId="4193"/>
    <cellStyle name="Celkem 4 12 2 2 4 2 2" xfId="4194"/>
    <cellStyle name="Celkem 4 12 2 2 4 2 3" xfId="4195"/>
    <cellStyle name="Celkem 4 12 2 2 4 3" xfId="4196"/>
    <cellStyle name="Celkem 4 12 2 2 4 3 2" xfId="4197"/>
    <cellStyle name="Celkem 4 12 2 2 4 4" xfId="4198"/>
    <cellStyle name="Celkem 4 12 2 2 4 5" xfId="4199"/>
    <cellStyle name="Celkem 4 12 2 2 5" xfId="4200"/>
    <cellStyle name="Celkem 4 12 2 2 5 2" xfId="4201"/>
    <cellStyle name="Celkem 4 12 2 2 5 2 2" xfId="4202"/>
    <cellStyle name="Celkem 4 12 2 2 5 2 3" xfId="4203"/>
    <cellStyle name="Celkem 4 12 2 2 5 3" xfId="4204"/>
    <cellStyle name="Celkem 4 12 2 2 5 3 2" xfId="4205"/>
    <cellStyle name="Celkem 4 12 2 2 5 4" xfId="4206"/>
    <cellStyle name="Celkem 4 12 2 2 5 5" xfId="4207"/>
    <cellStyle name="Celkem 4 12 2 2 6" xfId="4208"/>
    <cellStyle name="Celkem 4 12 2 2 6 2" xfId="4209"/>
    <cellStyle name="Celkem 4 12 2 2 6 3" xfId="4210"/>
    <cellStyle name="Celkem 4 12 2 2 7" xfId="4211"/>
    <cellStyle name="Celkem 4 12 2 2 7 2" xfId="4212"/>
    <cellStyle name="Celkem 4 12 2 2 8" xfId="4213"/>
    <cellStyle name="Celkem 4 12 2 2 9" xfId="4214"/>
    <cellStyle name="Celkem 4 12 2 3" xfId="4215"/>
    <cellStyle name="Celkem 4 12 2 3 2" xfId="4216"/>
    <cellStyle name="Celkem 4 12 2 3 2 2" xfId="4217"/>
    <cellStyle name="Celkem 4 12 2 3 2 3" xfId="4218"/>
    <cellStyle name="Celkem 4 12 2 3 3" xfId="4219"/>
    <cellStyle name="Celkem 4 12 2 3 3 2" xfId="4220"/>
    <cellStyle name="Celkem 4 12 2 3 4" xfId="4221"/>
    <cellStyle name="Celkem 4 12 2 3 5" xfId="4222"/>
    <cellStyle name="Celkem 4 12 2 4" xfId="4223"/>
    <cellStyle name="Celkem 4 12 2 4 2" xfId="4224"/>
    <cellStyle name="Celkem 4 12 2 4 2 2" xfId="4225"/>
    <cellStyle name="Celkem 4 12 2 4 2 3" xfId="4226"/>
    <cellStyle name="Celkem 4 12 2 4 3" xfId="4227"/>
    <cellStyle name="Celkem 4 12 2 4 3 2" xfId="4228"/>
    <cellStyle name="Celkem 4 12 2 4 4" xfId="4229"/>
    <cellStyle name="Celkem 4 12 2 4 5" xfId="4230"/>
    <cellStyle name="Celkem 4 12 2 5" xfId="4231"/>
    <cellStyle name="Celkem 4 12 2 5 2" xfId="4232"/>
    <cellStyle name="Celkem 4 12 2 5 2 2" xfId="4233"/>
    <cellStyle name="Celkem 4 12 2 5 2 3" xfId="4234"/>
    <cellStyle name="Celkem 4 12 2 5 3" xfId="4235"/>
    <cellStyle name="Celkem 4 12 2 5 3 2" xfId="4236"/>
    <cellStyle name="Celkem 4 12 2 5 4" xfId="4237"/>
    <cellStyle name="Celkem 4 12 2 5 5" xfId="4238"/>
    <cellStyle name="Celkem 4 12 2 6" xfId="4239"/>
    <cellStyle name="Celkem 4 12 2 6 2" xfId="4240"/>
    <cellStyle name="Celkem 4 12 2 6 2 2" xfId="4241"/>
    <cellStyle name="Celkem 4 12 2 6 2 3" xfId="4242"/>
    <cellStyle name="Celkem 4 12 2 6 3" xfId="4243"/>
    <cellStyle name="Celkem 4 12 2 6 3 2" xfId="4244"/>
    <cellStyle name="Celkem 4 12 2 6 4" xfId="4245"/>
    <cellStyle name="Celkem 4 12 2 6 5" xfId="4246"/>
    <cellStyle name="Celkem 4 12 2 7" xfId="4247"/>
    <cellStyle name="Celkem 4 12 2 7 2" xfId="4248"/>
    <cellStyle name="Celkem 4 12 2 7 2 2" xfId="4249"/>
    <cellStyle name="Celkem 4 12 2 7 2 3" xfId="4250"/>
    <cellStyle name="Celkem 4 12 2 7 3" xfId="4251"/>
    <cellStyle name="Celkem 4 12 2 7 3 2" xfId="4252"/>
    <cellStyle name="Celkem 4 12 2 7 4" xfId="4253"/>
    <cellStyle name="Celkem 4 12 2 7 5" xfId="4254"/>
    <cellStyle name="Celkem 4 12 2 8" xfId="4255"/>
    <cellStyle name="Celkem 4 12 2 8 2" xfId="4256"/>
    <cellStyle name="Celkem 4 12 2 8 3" xfId="4257"/>
    <cellStyle name="Celkem 4 12 2 9" xfId="4258"/>
    <cellStyle name="Celkem 4 12 2 9 2" xfId="4259"/>
    <cellStyle name="Celkem 4 12 3" xfId="4260"/>
    <cellStyle name="Celkem 4 12 3 10" xfId="4261"/>
    <cellStyle name="Celkem 4 12 3 2" xfId="4262"/>
    <cellStyle name="Celkem 4 12 3 2 2" xfId="4263"/>
    <cellStyle name="Celkem 4 12 3 2 2 2" xfId="4264"/>
    <cellStyle name="Celkem 4 12 3 2 2 3" xfId="4265"/>
    <cellStyle name="Celkem 4 12 3 2 3" xfId="4266"/>
    <cellStyle name="Celkem 4 12 3 2 3 2" xfId="4267"/>
    <cellStyle name="Celkem 4 12 3 2 4" xfId="4268"/>
    <cellStyle name="Celkem 4 12 3 2 5" xfId="4269"/>
    <cellStyle name="Celkem 4 12 3 3" xfId="4270"/>
    <cellStyle name="Celkem 4 12 3 3 2" xfId="4271"/>
    <cellStyle name="Celkem 4 12 3 3 2 2" xfId="4272"/>
    <cellStyle name="Celkem 4 12 3 3 2 3" xfId="4273"/>
    <cellStyle name="Celkem 4 12 3 3 3" xfId="4274"/>
    <cellStyle name="Celkem 4 12 3 3 3 2" xfId="4275"/>
    <cellStyle name="Celkem 4 12 3 3 4" xfId="4276"/>
    <cellStyle name="Celkem 4 12 3 3 5" xfId="4277"/>
    <cellStyle name="Celkem 4 12 3 4" xfId="4278"/>
    <cellStyle name="Celkem 4 12 3 4 2" xfId="4279"/>
    <cellStyle name="Celkem 4 12 3 4 2 2" xfId="4280"/>
    <cellStyle name="Celkem 4 12 3 4 2 3" xfId="4281"/>
    <cellStyle name="Celkem 4 12 3 4 3" xfId="4282"/>
    <cellStyle name="Celkem 4 12 3 4 3 2" xfId="4283"/>
    <cellStyle name="Celkem 4 12 3 4 4" xfId="4284"/>
    <cellStyle name="Celkem 4 12 3 4 5" xfId="4285"/>
    <cellStyle name="Celkem 4 12 3 5" xfId="4286"/>
    <cellStyle name="Celkem 4 12 3 5 2" xfId="4287"/>
    <cellStyle name="Celkem 4 12 3 5 2 2" xfId="4288"/>
    <cellStyle name="Celkem 4 12 3 5 2 3" xfId="4289"/>
    <cellStyle name="Celkem 4 12 3 5 3" xfId="4290"/>
    <cellStyle name="Celkem 4 12 3 5 3 2" xfId="4291"/>
    <cellStyle name="Celkem 4 12 3 5 4" xfId="4292"/>
    <cellStyle name="Celkem 4 12 3 5 5" xfId="4293"/>
    <cellStyle name="Celkem 4 12 3 6" xfId="4294"/>
    <cellStyle name="Celkem 4 12 3 6 2" xfId="4295"/>
    <cellStyle name="Celkem 4 12 3 6 2 2" xfId="4296"/>
    <cellStyle name="Celkem 4 12 3 6 2 3" xfId="4297"/>
    <cellStyle name="Celkem 4 12 3 6 3" xfId="4298"/>
    <cellStyle name="Celkem 4 12 3 6 3 2" xfId="4299"/>
    <cellStyle name="Celkem 4 12 3 6 4" xfId="4300"/>
    <cellStyle name="Celkem 4 12 3 6 5" xfId="4301"/>
    <cellStyle name="Celkem 4 12 3 7" xfId="4302"/>
    <cellStyle name="Celkem 4 12 3 7 2" xfId="4303"/>
    <cellStyle name="Celkem 4 12 3 7 3" xfId="4304"/>
    <cellStyle name="Celkem 4 12 3 8" xfId="4305"/>
    <cellStyle name="Celkem 4 12 3 8 2" xfId="4306"/>
    <cellStyle name="Celkem 4 12 3 9" xfId="4307"/>
    <cellStyle name="Celkem 4 12 4" xfId="4308"/>
    <cellStyle name="Celkem 4 12 4 2" xfId="4309"/>
    <cellStyle name="Celkem 4 12 4 2 2" xfId="4310"/>
    <cellStyle name="Celkem 4 12 4 2 3" xfId="4311"/>
    <cellStyle name="Celkem 4 12 4 3" xfId="4312"/>
    <cellStyle name="Celkem 4 12 4 3 2" xfId="4313"/>
    <cellStyle name="Celkem 4 12 4 4" xfId="4314"/>
    <cellStyle name="Celkem 4 12 4 5" xfId="4315"/>
    <cellStyle name="Celkem 4 12 5" xfId="4316"/>
    <cellStyle name="Celkem 4 12 5 2" xfId="4317"/>
    <cellStyle name="Celkem 4 12 5 2 2" xfId="4318"/>
    <cellStyle name="Celkem 4 12 5 2 3" xfId="4319"/>
    <cellStyle name="Celkem 4 12 5 3" xfId="4320"/>
    <cellStyle name="Celkem 4 12 5 3 2" xfId="4321"/>
    <cellStyle name="Celkem 4 12 5 4" xfId="4322"/>
    <cellStyle name="Celkem 4 12 5 5" xfId="4323"/>
    <cellStyle name="Celkem 4 12 6" xfId="4324"/>
    <cellStyle name="Celkem 4 12 6 2" xfId="4325"/>
    <cellStyle name="Celkem 4 12 6 2 2" xfId="4326"/>
    <cellStyle name="Celkem 4 12 6 2 3" xfId="4327"/>
    <cellStyle name="Celkem 4 12 6 3" xfId="4328"/>
    <cellStyle name="Celkem 4 12 6 3 2" xfId="4329"/>
    <cellStyle name="Celkem 4 12 6 4" xfId="4330"/>
    <cellStyle name="Celkem 4 12 6 5" xfId="4331"/>
    <cellStyle name="Celkem 4 12 7" xfId="4332"/>
    <cellStyle name="Celkem 4 12 7 2" xfId="4333"/>
    <cellStyle name="Celkem 4 12 7 2 2" xfId="4334"/>
    <cellStyle name="Celkem 4 12 7 2 3" xfId="4335"/>
    <cellStyle name="Celkem 4 12 7 3" xfId="4336"/>
    <cellStyle name="Celkem 4 12 7 3 2" xfId="4337"/>
    <cellStyle name="Celkem 4 12 7 4" xfId="4338"/>
    <cellStyle name="Celkem 4 12 7 5" xfId="4339"/>
    <cellStyle name="Celkem 4 12 8" xfId="4340"/>
    <cellStyle name="Celkem 4 12 8 2" xfId="4341"/>
    <cellStyle name="Celkem 4 12 8 2 2" xfId="4342"/>
    <cellStyle name="Celkem 4 12 8 2 3" xfId="4343"/>
    <cellStyle name="Celkem 4 12 8 3" xfId="4344"/>
    <cellStyle name="Celkem 4 12 8 3 2" xfId="4345"/>
    <cellStyle name="Celkem 4 12 8 4" xfId="4346"/>
    <cellStyle name="Celkem 4 12 8 5" xfId="4347"/>
    <cellStyle name="Celkem 4 12 9" xfId="4348"/>
    <cellStyle name="Celkem 4 12 9 2" xfId="4349"/>
    <cellStyle name="Celkem 4 12 9 2 2" xfId="4350"/>
    <cellStyle name="Celkem 4 12 9 2 3" xfId="4351"/>
    <cellStyle name="Celkem 4 12 9 3" xfId="4352"/>
    <cellStyle name="Celkem 4 12 9 3 2" xfId="4353"/>
    <cellStyle name="Celkem 4 12 9 4" xfId="4354"/>
    <cellStyle name="Celkem 4 12 9 5" xfId="4355"/>
    <cellStyle name="Celkem 4 13" xfId="4356"/>
    <cellStyle name="Celkem 4 13 10" xfId="4357"/>
    <cellStyle name="Celkem 4 13 10 2" xfId="4358"/>
    <cellStyle name="Celkem 4 13 11" xfId="4359"/>
    <cellStyle name="Celkem 4 13 12" xfId="4360"/>
    <cellStyle name="Celkem 4 13 2" xfId="4361"/>
    <cellStyle name="Celkem 4 13 2 10" xfId="4362"/>
    <cellStyle name="Celkem 4 13 2 11" xfId="4363"/>
    <cellStyle name="Celkem 4 13 2 2" xfId="4364"/>
    <cellStyle name="Celkem 4 13 2 2 2" xfId="4365"/>
    <cellStyle name="Celkem 4 13 2 2 2 2" xfId="4366"/>
    <cellStyle name="Celkem 4 13 2 2 2 2 2" xfId="4367"/>
    <cellStyle name="Celkem 4 13 2 2 2 2 3" xfId="4368"/>
    <cellStyle name="Celkem 4 13 2 2 2 3" xfId="4369"/>
    <cellStyle name="Celkem 4 13 2 2 2 3 2" xfId="4370"/>
    <cellStyle name="Celkem 4 13 2 2 2 4" xfId="4371"/>
    <cellStyle name="Celkem 4 13 2 2 2 5" xfId="4372"/>
    <cellStyle name="Celkem 4 13 2 2 3" xfId="4373"/>
    <cellStyle name="Celkem 4 13 2 2 3 2" xfId="4374"/>
    <cellStyle name="Celkem 4 13 2 2 3 2 2" xfId="4375"/>
    <cellStyle name="Celkem 4 13 2 2 3 2 3" xfId="4376"/>
    <cellStyle name="Celkem 4 13 2 2 3 3" xfId="4377"/>
    <cellStyle name="Celkem 4 13 2 2 3 3 2" xfId="4378"/>
    <cellStyle name="Celkem 4 13 2 2 3 4" xfId="4379"/>
    <cellStyle name="Celkem 4 13 2 2 3 5" xfId="4380"/>
    <cellStyle name="Celkem 4 13 2 2 4" xfId="4381"/>
    <cellStyle name="Celkem 4 13 2 2 4 2" xfId="4382"/>
    <cellStyle name="Celkem 4 13 2 2 4 2 2" xfId="4383"/>
    <cellStyle name="Celkem 4 13 2 2 4 2 3" xfId="4384"/>
    <cellStyle name="Celkem 4 13 2 2 4 3" xfId="4385"/>
    <cellStyle name="Celkem 4 13 2 2 4 3 2" xfId="4386"/>
    <cellStyle name="Celkem 4 13 2 2 4 4" xfId="4387"/>
    <cellStyle name="Celkem 4 13 2 2 4 5" xfId="4388"/>
    <cellStyle name="Celkem 4 13 2 2 5" xfId="4389"/>
    <cellStyle name="Celkem 4 13 2 2 5 2" xfId="4390"/>
    <cellStyle name="Celkem 4 13 2 2 5 2 2" xfId="4391"/>
    <cellStyle name="Celkem 4 13 2 2 5 2 3" xfId="4392"/>
    <cellStyle name="Celkem 4 13 2 2 5 3" xfId="4393"/>
    <cellStyle name="Celkem 4 13 2 2 5 3 2" xfId="4394"/>
    <cellStyle name="Celkem 4 13 2 2 5 4" xfId="4395"/>
    <cellStyle name="Celkem 4 13 2 2 5 5" xfId="4396"/>
    <cellStyle name="Celkem 4 13 2 2 6" xfId="4397"/>
    <cellStyle name="Celkem 4 13 2 2 6 2" xfId="4398"/>
    <cellStyle name="Celkem 4 13 2 2 6 3" xfId="4399"/>
    <cellStyle name="Celkem 4 13 2 2 7" xfId="4400"/>
    <cellStyle name="Celkem 4 13 2 2 7 2" xfId="4401"/>
    <cellStyle name="Celkem 4 13 2 2 8" xfId="4402"/>
    <cellStyle name="Celkem 4 13 2 2 9" xfId="4403"/>
    <cellStyle name="Celkem 4 13 2 3" xfId="4404"/>
    <cellStyle name="Celkem 4 13 2 3 2" xfId="4405"/>
    <cellStyle name="Celkem 4 13 2 3 2 2" xfId="4406"/>
    <cellStyle name="Celkem 4 13 2 3 2 3" xfId="4407"/>
    <cellStyle name="Celkem 4 13 2 3 3" xfId="4408"/>
    <cellStyle name="Celkem 4 13 2 3 3 2" xfId="4409"/>
    <cellStyle name="Celkem 4 13 2 3 4" xfId="4410"/>
    <cellStyle name="Celkem 4 13 2 3 5" xfId="4411"/>
    <cellStyle name="Celkem 4 13 2 4" xfId="4412"/>
    <cellStyle name="Celkem 4 13 2 4 2" xfId="4413"/>
    <cellStyle name="Celkem 4 13 2 4 2 2" xfId="4414"/>
    <cellStyle name="Celkem 4 13 2 4 2 3" xfId="4415"/>
    <cellStyle name="Celkem 4 13 2 4 3" xfId="4416"/>
    <cellStyle name="Celkem 4 13 2 4 3 2" xfId="4417"/>
    <cellStyle name="Celkem 4 13 2 4 4" xfId="4418"/>
    <cellStyle name="Celkem 4 13 2 4 5" xfId="4419"/>
    <cellStyle name="Celkem 4 13 2 5" xfId="4420"/>
    <cellStyle name="Celkem 4 13 2 5 2" xfId="4421"/>
    <cellStyle name="Celkem 4 13 2 5 2 2" xfId="4422"/>
    <cellStyle name="Celkem 4 13 2 5 2 3" xfId="4423"/>
    <cellStyle name="Celkem 4 13 2 5 3" xfId="4424"/>
    <cellStyle name="Celkem 4 13 2 5 3 2" xfId="4425"/>
    <cellStyle name="Celkem 4 13 2 5 4" xfId="4426"/>
    <cellStyle name="Celkem 4 13 2 5 5" xfId="4427"/>
    <cellStyle name="Celkem 4 13 2 6" xfId="4428"/>
    <cellStyle name="Celkem 4 13 2 6 2" xfId="4429"/>
    <cellStyle name="Celkem 4 13 2 6 2 2" xfId="4430"/>
    <cellStyle name="Celkem 4 13 2 6 2 3" xfId="4431"/>
    <cellStyle name="Celkem 4 13 2 6 3" xfId="4432"/>
    <cellStyle name="Celkem 4 13 2 6 3 2" xfId="4433"/>
    <cellStyle name="Celkem 4 13 2 6 4" xfId="4434"/>
    <cellStyle name="Celkem 4 13 2 6 5" xfId="4435"/>
    <cellStyle name="Celkem 4 13 2 7" xfId="4436"/>
    <cellStyle name="Celkem 4 13 2 7 2" xfId="4437"/>
    <cellStyle name="Celkem 4 13 2 7 2 2" xfId="4438"/>
    <cellStyle name="Celkem 4 13 2 7 2 3" xfId="4439"/>
    <cellStyle name="Celkem 4 13 2 7 3" xfId="4440"/>
    <cellStyle name="Celkem 4 13 2 7 3 2" xfId="4441"/>
    <cellStyle name="Celkem 4 13 2 7 4" xfId="4442"/>
    <cellStyle name="Celkem 4 13 2 7 5" xfId="4443"/>
    <cellStyle name="Celkem 4 13 2 8" xfId="4444"/>
    <cellStyle name="Celkem 4 13 2 8 2" xfId="4445"/>
    <cellStyle name="Celkem 4 13 2 8 3" xfId="4446"/>
    <cellStyle name="Celkem 4 13 2 9" xfId="4447"/>
    <cellStyle name="Celkem 4 13 2 9 2" xfId="4448"/>
    <cellStyle name="Celkem 4 13 3" xfId="4449"/>
    <cellStyle name="Celkem 4 13 3 10" xfId="4450"/>
    <cellStyle name="Celkem 4 13 3 2" xfId="4451"/>
    <cellStyle name="Celkem 4 13 3 2 2" xfId="4452"/>
    <cellStyle name="Celkem 4 13 3 2 2 2" xfId="4453"/>
    <cellStyle name="Celkem 4 13 3 2 2 3" xfId="4454"/>
    <cellStyle name="Celkem 4 13 3 2 3" xfId="4455"/>
    <cellStyle name="Celkem 4 13 3 2 3 2" xfId="4456"/>
    <cellStyle name="Celkem 4 13 3 2 4" xfId="4457"/>
    <cellStyle name="Celkem 4 13 3 2 5" xfId="4458"/>
    <cellStyle name="Celkem 4 13 3 3" xfId="4459"/>
    <cellStyle name="Celkem 4 13 3 3 2" xfId="4460"/>
    <cellStyle name="Celkem 4 13 3 3 2 2" xfId="4461"/>
    <cellStyle name="Celkem 4 13 3 3 2 3" xfId="4462"/>
    <cellStyle name="Celkem 4 13 3 3 3" xfId="4463"/>
    <cellStyle name="Celkem 4 13 3 3 3 2" xfId="4464"/>
    <cellStyle name="Celkem 4 13 3 3 4" xfId="4465"/>
    <cellStyle name="Celkem 4 13 3 3 5" xfId="4466"/>
    <cellStyle name="Celkem 4 13 3 4" xfId="4467"/>
    <cellStyle name="Celkem 4 13 3 4 2" xfId="4468"/>
    <cellStyle name="Celkem 4 13 3 4 2 2" xfId="4469"/>
    <cellStyle name="Celkem 4 13 3 4 2 3" xfId="4470"/>
    <cellStyle name="Celkem 4 13 3 4 3" xfId="4471"/>
    <cellStyle name="Celkem 4 13 3 4 3 2" xfId="4472"/>
    <cellStyle name="Celkem 4 13 3 4 4" xfId="4473"/>
    <cellStyle name="Celkem 4 13 3 4 5" xfId="4474"/>
    <cellStyle name="Celkem 4 13 3 5" xfId="4475"/>
    <cellStyle name="Celkem 4 13 3 5 2" xfId="4476"/>
    <cellStyle name="Celkem 4 13 3 5 2 2" xfId="4477"/>
    <cellStyle name="Celkem 4 13 3 5 2 3" xfId="4478"/>
    <cellStyle name="Celkem 4 13 3 5 3" xfId="4479"/>
    <cellStyle name="Celkem 4 13 3 5 3 2" xfId="4480"/>
    <cellStyle name="Celkem 4 13 3 5 4" xfId="4481"/>
    <cellStyle name="Celkem 4 13 3 5 5" xfId="4482"/>
    <cellStyle name="Celkem 4 13 3 6" xfId="4483"/>
    <cellStyle name="Celkem 4 13 3 6 2" xfId="4484"/>
    <cellStyle name="Celkem 4 13 3 6 2 2" xfId="4485"/>
    <cellStyle name="Celkem 4 13 3 6 2 3" xfId="4486"/>
    <cellStyle name="Celkem 4 13 3 6 3" xfId="4487"/>
    <cellStyle name="Celkem 4 13 3 6 3 2" xfId="4488"/>
    <cellStyle name="Celkem 4 13 3 6 4" xfId="4489"/>
    <cellStyle name="Celkem 4 13 3 6 5" xfId="4490"/>
    <cellStyle name="Celkem 4 13 3 7" xfId="4491"/>
    <cellStyle name="Celkem 4 13 3 7 2" xfId="4492"/>
    <cellStyle name="Celkem 4 13 3 7 3" xfId="4493"/>
    <cellStyle name="Celkem 4 13 3 8" xfId="4494"/>
    <cellStyle name="Celkem 4 13 3 8 2" xfId="4495"/>
    <cellStyle name="Celkem 4 13 3 9" xfId="4496"/>
    <cellStyle name="Celkem 4 13 4" xfId="4497"/>
    <cellStyle name="Celkem 4 13 4 2" xfId="4498"/>
    <cellStyle name="Celkem 4 13 4 2 2" xfId="4499"/>
    <cellStyle name="Celkem 4 13 4 2 3" xfId="4500"/>
    <cellStyle name="Celkem 4 13 4 3" xfId="4501"/>
    <cellStyle name="Celkem 4 13 4 3 2" xfId="4502"/>
    <cellStyle name="Celkem 4 13 4 4" xfId="4503"/>
    <cellStyle name="Celkem 4 13 4 5" xfId="4504"/>
    <cellStyle name="Celkem 4 13 5" xfId="4505"/>
    <cellStyle name="Celkem 4 13 5 2" xfId="4506"/>
    <cellStyle name="Celkem 4 13 5 2 2" xfId="4507"/>
    <cellStyle name="Celkem 4 13 5 2 3" xfId="4508"/>
    <cellStyle name="Celkem 4 13 5 3" xfId="4509"/>
    <cellStyle name="Celkem 4 13 5 3 2" xfId="4510"/>
    <cellStyle name="Celkem 4 13 5 4" xfId="4511"/>
    <cellStyle name="Celkem 4 13 5 5" xfId="4512"/>
    <cellStyle name="Celkem 4 13 6" xfId="4513"/>
    <cellStyle name="Celkem 4 13 6 2" xfId="4514"/>
    <cellStyle name="Celkem 4 13 6 2 2" xfId="4515"/>
    <cellStyle name="Celkem 4 13 6 2 3" xfId="4516"/>
    <cellStyle name="Celkem 4 13 6 3" xfId="4517"/>
    <cellStyle name="Celkem 4 13 6 3 2" xfId="4518"/>
    <cellStyle name="Celkem 4 13 6 4" xfId="4519"/>
    <cellStyle name="Celkem 4 13 6 5" xfId="4520"/>
    <cellStyle name="Celkem 4 13 7" xfId="4521"/>
    <cellStyle name="Celkem 4 13 7 2" xfId="4522"/>
    <cellStyle name="Celkem 4 13 7 2 2" xfId="4523"/>
    <cellStyle name="Celkem 4 13 7 2 3" xfId="4524"/>
    <cellStyle name="Celkem 4 13 7 3" xfId="4525"/>
    <cellStyle name="Celkem 4 13 7 3 2" xfId="4526"/>
    <cellStyle name="Celkem 4 13 7 4" xfId="4527"/>
    <cellStyle name="Celkem 4 13 7 5" xfId="4528"/>
    <cellStyle name="Celkem 4 13 8" xfId="4529"/>
    <cellStyle name="Celkem 4 13 8 2" xfId="4530"/>
    <cellStyle name="Celkem 4 13 8 2 2" xfId="4531"/>
    <cellStyle name="Celkem 4 13 8 2 3" xfId="4532"/>
    <cellStyle name="Celkem 4 13 8 3" xfId="4533"/>
    <cellStyle name="Celkem 4 13 8 3 2" xfId="4534"/>
    <cellStyle name="Celkem 4 13 8 4" xfId="4535"/>
    <cellStyle name="Celkem 4 13 8 5" xfId="4536"/>
    <cellStyle name="Celkem 4 13 9" xfId="4537"/>
    <cellStyle name="Celkem 4 13 9 2" xfId="4538"/>
    <cellStyle name="Celkem 4 13 9 3" xfId="4539"/>
    <cellStyle name="Celkem 4 14" xfId="4540"/>
    <cellStyle name="Celkem 4 14 10" xfId="4541"/>
    <cellStyle name="Celkem 4 14 11" xfId="4542"/>
    <cellStyle name="Celkem 4 14 2" xfId="4543"/>
    <cellStyle name="Celkem 4 14 2 10" xfId="4544"/>
    <cellStyle name="Celkem 4 14 2 2" xfId="4545"/>
    <cellStyle name="Celkem 4 14 2 2 2" xfId="4546"/>
    <cellStyle name="Celkem 4 14 2 2 2 2" xfId="4547"/>
    <cellStyle name="Celkem 4 14 2 2 2 3" xfId="4548"/>
    <cellStyle name="Celkem 4 14 2 2 3" xfId="4549"/>
    <cellStyle name="Celkem 4 14 2 2 3 2" xfId="4550"/>
    <cellStyle name="Celkem 4 14 2 2 4" xfId="4551"/>
    <cellStyle name="Celkem 4 14 2 2 5" xfId="4552"/>
    <cellStyle name="Celkem 4 14 2 3" xfId="4553"/>
    <cellStyle name="Celkem 4 14 2 3 2" xfId="4554"/>
    <cellStyle name="Celkem 4 14 2 3 2 2" xfId="4555"/>
    <cellStyle name="Celkem 4 14 2 3 2 3" xfId="4556"/>
    <cellStyle name="Celkem 4 14 2 3 3" xfId="4557"/>
    <cellStyle name="Celkem 4 14 2 3 3 2" xfId="4558"/>
    <cellStyle name="Celkem 4 14 2 3 4" xfId="4559"/>
    <cellStyle name="Celkem 4 14 2 3 5" xfId="4560"/>
    <cellStyle name="Celkem 4 14 2 4" xfId="4561"/>
    <cellStyle name="Celkem 4 14 2 4 2" xfId="4562"/>
    <cellStyle name="Celkem 4 14 2 4 2 2" xfId="4563"/>
    <cellStyle name="Celkem 4 14 2 4 2 3" xfId="4564"/>
    <cellStyle name="Celkem 4 14 2 4 3" xfId="4565"/>
    <cellStyle name="Celkem 4 14 2 4 3 2" xfId="4566"/>
    <cellStyle name="Celkem 4 14 2 4 4" xfId="4567"/>
    <cellStyle name="Celkem 4 14 2 4 5" xfId="4568"/>
    <cellStyle name="Celkem 4 14 2 5" xfId="4569"/>
    <cellStyle name="Celkem 4 14 2 5 2" xfId="4570"/>
    <cellStyle name="Celkem 4 14 2 5 2 2" xfId="4571"/>
    <cellStyle name="Celkem 4 14 2 5 2 3" xfId="4572"/>
    <cellStyle name="Celkem 4 14 2 5 3" xfId="4573"/>
    <cellStyle name="Celkem 4 14 2 5 3 2" xfId="4574"/>
    <cellStyle name="Celkem 4 14 2 5 4" xfId="4575"/>
    <cellStyle name="Celkem 4 14 2 5 5" xfId="4576"/>
    <cellStyle name="Celkem 4 14 2 6" xfId="4577"/>
    <cellStyle name="Celkem 4 14 2 6 2" xfId="4578"/>
    <cellStyle name="Celkem 4 14 2 6 2 2" xfId="4579"/>
    <cellStyle name="Celkem 4 14 2 6 2 3" xfId="4580"/>
    <cellStyle name="Celkem 4 14 2 6 3" xfId="4581"/>
    <cellStyle name="Celkem 4 14 2 6 3 2" xfId="4582"/>
    <cellStyle name="Celkem 4 14 2 6 4" xfId="4583"/>
    <cellStyle name="Celkem 4 14 2 6 5" xfId="4584"/>
    <cellStyle name="Celkem 4 14 2 7" xfId="4585"/>
    <cellStyle name="Celkem 4 14 2 7 2" xfId="4586"/>
    <cellStyle name="Celkem 4 14 2 7 3" xfId="4587"/>
    <cellStyle name="Celkem 4 14 2 8" xfId="4588"/>
    <cellStyle name="Celkem 4 14 2 8 2" xfId="4589"/>
    <cellStyle name="Celkem 4 14 2 9" xfId="4590"/>
    <cellStyle name="Celkem 4 14 3" xfId="4591"/>
    <cellStyle name="Celkem 4 14 3 2" xfId="4592"/>
    <cellStyle name="Celkem 4 14 3 2 2" xfId="4593"/>
    <cellStyle name="Celkem 4 14 3 2 3" xfId="4594"/>
    <cellStyle name="Celkem 4 14 3 3" xfId="4595"/>
    <cellStyle name="Celkem 4 14 3 3 2" xfId="4596"/>
    <cellStyle name="Celkem 4 14 3 4" xfId="4597"/>
    <cellStyle name="Celkem 4 14 3 5" xfId="4598"/>
    <cellStyle name="Celkem 4 14 4" xfId="4599"/>
    <cellStyle name="Celkem 4 14 4 2" xfId="4600"/>
    <cellStyle name="Celkem 4 14 4 2 2" xfId="4601"/>
    <cellStyle name="Celkem 4 14 4 2 3" xfId="4602"/>
    <cellStyle name="Celkem 4 14 4 3" xfId="4603"/>
    <cellStyle name="Celkem 4 14 4 3 2" xfId="4604"/>
    <cellStyle name="Celkem 4 14 4 4" xfId="4605"/>
    <cellStyle name="Celkem 4 14 4 5" xfId="4606"/>
    <cellStyle name="Celkem 4 14 5" xfId="4607"/>
    <cellStyle name="Celkem 4 14 5 2" xfId="4608"/>
    <cellStyle name="Celkem 4 14 5 2 2" xfId="4609"/>
    <cellStyle name="Celkem 4 14 5 2 3" xfId="4610"/>
    <cellStyle name="Celkem 4 14 5 3" xfId="4611"/>
    <cellStyle name="Celkem 4 14 5 3 2" xfId="4612"/>
    <cellStyle name="Celkem 4 14 5 4" xfId="4613"/>
    <cellStyle name="Celkem 4 14 5 5" xfId="4614"/>
    <cellStyle name="Celkem 4 14 6" xfId="4615"/>
    <cellStyle name="Celkem 4 14 6 2" xfId="4616"/>
    <cellStyle name="Celkem 4 14 6 2 2" xfId="4617"/>
    <cellStyle name="Celkem 4 14 6 2 3" xfId="4618"/>
    <cellStyle name="Celkem 4 14 6 3" xfId="4619"/>
    <cellStyle name="Celkem 4 14 6 3 2" xfId="4620"/>
    <cellStyle name="Celkem 4 14 6 4" xfId="4621"/>
    <cellStyle name="Celkem 4 14 6 5" xfId="4622"/>
    <cellStyle name="Celkem 4 14 7" xfId="4623"/>
    <cellStyle name="Celkem 4 14 7 2" xfId="4624"/>
    <cellStyle name="Celkem 4 14 7 2 2" xfId="4625"/>
    <cellStyle name="Celkem 4 14 7 2 3" xfId="4626"/>
    <cellStyle name="Celkem 4 14 7 3" xfId="4627"/>
    <cellStyle name="Celkem 4 14 7 3 2" xfId="4628"/>
    <cellStyle name="Celkem 4 14 7 4" xfId="4629"/>
    <cellStyle name="Celkem 4 14 7 5" xfId="4630"/>
    <cellStyle name="Celkem 4 14 8" xfId="4631"/>
    <cellStyle name="Celkem 4 14 8 2" xfId="4632"/>
    <cellStyle name="Celkem 4 14 8 3" xfId="4633"/>
    <cellStyle name="Celkem 4 14 9" xfId="4634"/>
    <cellStyle name="Celkem 4 14 9 2" xfId="4635"/>
    <cellStyle name="Celkem 4 15" xfId="4636"/>
    <cellStyle name="Celkem 4 15 2" xfId="4637"/>
    <cellStyle name="Celkem 4 15 2 2" xfId="4638"/>
    <cellStyle name="Celkem 4 15 2 2 2" xfId="4639"/>
    <cellStyle name="Celkem 4 15 2 2 3" xfId="4640"/>
    <cellStyle name="Celkem 4 15 2 3" xfId="4641"/>
    <cellStyle name="Celkem 4 15 2 3 2" xfId="4642"/>
    <cellStyle name="Celkem 4 15 2 4" xfId="4643"/>
    <cellStyle name="Celkem 4 15 2 5" xfId="4644"/>
    <cellStyle name="Celkem 4 15 3" xfId="4645"/>
    <cellStyle name="Celkem 4 15 3 2" xfId="4646"/>
    <cellStyle name="Celkem 4 15 3 2 2" xfId="4647"/>
    <cellStyle name="Celkem 4 15 3 2 3" xfId="4648"/>
    <cellStyle name="Celkem 4 15 3 3" xfId="4649"/>
    <cellStyle name="Celkem 4 15 3 3 2" xfId="4650"/>
    <cellStyle name="Celkem 4 15 3 4" xfId="4651"/>
    <cellStyle name="Celkem 4 15 3 5" xfId="4652"/>
    <cellStyle name="Celkem 4 15 4" xfId="4653"/>
    <cellStyle name="Celkem 4 15 4 2" xfId="4654"/>
    <cellStyle name="Celkem 4 15 4 3" xfId="4655"/>
    <cellStyle name="Celkem 4 15 5" xfId="4656"/>
    <cellStyle name="Celkem 4 15 5 2" xfId="4657"/>
    <cellStyle name="Celkem 4 15 6" xfId="4658"/>
    <cellStyle name="Celkem 4 15 7" xfId="4659"/>
    <cellStyle name="Celkem 4 16" xfId="4660"/>
    <cellStyle name="Celkem 4 16 2" xfId="4661"/>
    <cellStyle name="Celkem 4 16 2 2" xfId="4662"/>
    <cellStyle name="Celkem 4 16 2 3" xfId="4663"/>
    <cellStyle name="Celkem 4 16 3" xfId="4664"/>
    <cellStyle name="Celkem 4 16 3 2" xfId="4665"/>
    <cellStyle name="Celkem 4 16 4" xfId="4666"/>
    <cellStyle name="Celkem 4 16 5" xfId="4667"/>
    <cellStyle name="Celkem 4 17" xfId="4668"/>
    <cellStyle name="Celkem 4 17 2" xfId="4669"/>
    <cellStyle name="Celkem 4 17 2 2" xfId="4670"/>
    <cellStyle name="Celkem 4 17 2 3" xfId="4671"/>
    <cellStyle name="Celkem 4 17 3" xfId="4672"/>
    <cellStyle name="Celkem 4 17 3 2" xfId="4673"/>
    <cellStyle name="Celkem 4 17 4" xfId="4674"/>
    <cellStyle name="Celkem 4 17 5" xfId="4675"/>
    <cellStyle name="Celkem 4 18" xfId="4676"/>
    <cellStyle name="Celkem 4 18 2" xfId="4677"/>
    <cellStyle name="Celkem 4 18 2 2" xfId="4678"/>
    <cellStyle name="Celkem 4 18 2 3" xfId="4679"/>
    <cellStyle name="Celkem 4 18 3" xfId="4680"/>
    <cellStyle name="Celkem 4 18 3 2" xfId="4681"/>
    <cellStyle name="Celkem 4 18 4" xfId="4682"/>
    <cellStyle name="Celkem 4 18 5" xfId="4683"/>
    <cellStyle name="Celkem 4 19" xfId="4684"/>
    <cellStyle name="Celkem 4 19 2" xfId="4685"/>
    <cellStyle name="Celkem 4 19 2 2" xfId="4686"/>
    <cellStyle name="Celkem 4 19 2 3" xfId="4687"/>
    <cellStyle name="Celkem 4 19 3" xfId="4688"/>
    <cellStyle name="Celkem 4 19 3 2" xfId="4689"/>
    <cellStyle name="Celkem 4 19 4" xfId="4690"/>
    <cellStyle name="Celkem 4 19 5" xfId="4691"/>
    <cellStyle name="Celkem 4 2" xfId="4692"/>
    <cellStyle name="Celkem 4 2 10" xfId="4693"/>
    <cellStyle name="Celkem 4 2 10 2" xfId="4694"/>
    <cellStyle name="Celkem 4 2 10 2 2" xfId="4695"/>
    <cellStyle name="Celkem 4 2 10 2 3" xfId="4696"/>
    <cellStyle name="Celkem 4 2 10 3" xfId="4697"/>
    <cellStyle name="Celkem 4 2 10 3 2" xfId="4698"/>
    <cellStyle name="Celkem 4 2 10 4" xfId="4699"/>
    <cellStyle name="Celkem 4 2 10 5" xfId="4700"/>
    <cellStyle name="Celkem 4 2 11" xfId="4701"/>
    <cellStyle name="Celkem 4 2 11 2" xfId="4702"/>
    <cellStyle name="Celkem 4 2 11 2 2" xfId="4703"/>
    <cellStyle name="Celkem 4 2 11 2 3" xfId="4704"/>
    <cellStyle name="Celkem 4 2 11 3" xfId="4705"/>
    <cellStyle name="Celkem 4 2 11 3 2" xfId="4706"/>
    <cellStyle name="Celkem 4 2 11 4" xfId="4707"/>
    <cellStyle name="Celkem 4 2 11 5" xfId="4708"/>
    <cellStyle name="Celkem 4 2 12" xfId="4709"/>
    <cellStyle name="Celkem 4 2 12 2" xfId="4710"/>
    <cellStyle name="Celkem 4 2 12 2 2" xfId="4711"/>
    <cellStyle name="Celkem 4 2 12 2 3" xfId="4712"/>
    <cellStyle name="Celkem 4 2 12 3" xfId="4713"/>
    <cellStyle name="Celkem 4 2 12 3 2" xfId="4714"/>
    <cellStyle name="Celkem 4 2 12 4" xfId="4715"/>
    <cellStyle name="Celkem 4 2 12 5" xfId="4716"/>
    <cellStyle name="Celkem 4 2 13" xfId="4717"/>
    <cellStyle name="Celkem 4 2 13 2" xfId="4718"/>
    <cellStyle name="Celkem 4 2 2" xfId="4719"/>
    <cellStyle name="Celkem 4 2 2 10" xfId="4720"/>
    <cellStyle name="Celkem 4 2 2 10 2" xfId="4721"/>
    <cellStyle name="Celkem 4 2 2 10 2 2" xfId="4722"/>
    <cellStyle name="Celkem 4 2 2 10 2 3" xfId="4723"/>
    <cellStyle name="Celkem 4 2 2 10 3" xfId="4724"/>
    <cellStyle name="Celkem 4 2 2 10 3 2" xfId="4725"/>
    <cellStyle name="Celkem 4 2 2 10 4" xfId="4726"/>
    <cellStyle name="Celkem 4 2 2 10 5" xfId="4727"/>
    <cellStyle name="Celkem 4 2 2 11" xfId="4728"/>
    <cellStyle name="Celkem 4 2 2 11 2" xfId="4729"/>
    <cellStyle name="Celkem 4 2 2 11 2 2" xfId="4730"/>
    <cellStyle name="Celkem 4 2 2 11 2 3" xfId="4731"/>
    <cellStyle name="Celkem 4 2 2 11 3" xfId="4732"/>
    <cellStyle name="Celkem 4 2 2 11 3 2" xfId="4733"/>
    <cellStyle name="Celkem 4 2 2 11 4" xfId="4734"/>
    <cellStyle name="Celkem 4 2 2 11 5" xfId="4735"/>
    <cellStyle name="Celkem 4 2 2 12" xfId="4736"/>
    <cellStyle name="Celkem 4 2 2 12 2" xfId="4737"/>
    <cellStyle name="Celkem 4 2 2 12 2 2" xfId="4738"/>
    <cellStyle name="Celkem 4 2 2 12 2 3" xfId="4739"/>
    <cellStyle name="Celkem 4 2 2 12 3" xfId="4740"/>
    <cellStyle name="Celkem 4 2 2 12 3 2" xfId="4741"/>
    <cellStyle name="Celkem 4 2 2 12 4" xfId="4742"/>
    <cellStyle name="Celkem 4 2 2 12 5" xfId="4743"/>
    <cellStyle name="Celkem 4 2 2 13" xfId="4744"/>
    <cellStyle name="Celkem 4 2 2 13 2" xfId="4745"/>
    <cellStyle name="Celkem 4 2 2 2" xfId="4746"/>
    <cellStyle name="Celkem 4 2 2 2 10" xfId="4747"/>
    <cellStyle name="Celkem 4 2 2 2 10 2" xfId="4748"/>
    <cellStyle name="Celkem 4 2 2 2 10 3" xfId="4749"/>
    <cellStyle name="Celkem 4 2 2 2 11" xfId="4750"/>
    <cellStyle name="Celkem 4 2 2 2 11 2" xfId="4751"/>
    <cellStyle name="Celkem 4 2 2 2 12" xfId="4752"/>
    <cellStyle name="Celkem 4 2 2 2 13" xfId="4753"/>
    <cellStyle name="Celkem 4 2 2 2 2" xfId="4754"/>
    <cellStyle name="Celkem 4 2 2 2 2 10" xfId="4755"/>
    <cellStyle name="Celkem 4 2 2 2 2 10 2" xfId="4756"/>
    <cellStyle name="Celkem 4 2 2 2 2 11" xfId="4757"/>
    <cellStyle name="Celkem 4 2 2 2 2 12" xfId="4758"/>
    <cellStyle name="Celkem 4 2 2 2 2 2" xfId="4759"/>
    <cellStyle name="Celkem 4 2 2 2 2 2 2" xfId="4760"/>
    <cellStyle name="Celkem 4 2 2 2 2 2 2 2" xfId="4761"/>
    <cellStyle name="Celkem 4 2 2 2 2 2 2 3" xfId="4762"/>
    <cellStyle name="Celkem 4 2 2 2 2 2 3" xfId="4763"/>
    <cellStyle name="Celkem 4 2 2 2 2 2 3 2" xfId="4764"/>
    <cellStyle name="Celkem 4 2 2 2 2 2 4" xfId="4765"/>
    <cellStyle name="Celkem 4 2 2 2 2 2 5" xfId="4766"/>
    <cellStyle name="Celkem 4 2 2 2 2 3" xfId="4767"/>
    <cellStyle name="Celkem 4 2 2 2 2 3 2" xfId="4768"/>
    <cellStyle name="Celkem 4 2 2 2 2 3 2 2" xfId="4769"/>
    <cellStyle name="Celkem 4 2 2 2 2 3 2 3" xfId="4770"/>
    <cellStyle name="Celkem 4 2 2 2 2 3 3" xfId="4771"/>
    <cellStyle name="Celkem 4 2 2 2 2 3 3 2" xfId="4772"/>
    <cellStyle name="Celkem 4 2 2 2 2 3 4" xfId="4773"/>
    <cellStyle name="Celkem 4 2 2 2 2 3 5" xfId="4774"/>
    <cellStyle name="Celkem 4 2 2 2 2 4" xfId="4775"/>
    <cellStyle name="Celkem 4 2 2 2 2 4 2" xfId="4776"/>
    <cellStyle name="Celkem 4 2 2 2 2 4 2 2" xfId="4777"/>
    <cellStyle name="Celkem 4 2 2 2 2 4 2 3" xfId="4778"/>
    <cellStyle name="Celkem 4 2 2 2 2 4 3" xfId="4779"/>
    <cellStyle name="Celkem 4 2 2 2 2 4 3 2" xfId="4780"/>
    <cellStyle name="Celkem 4 2 2 2 2 4 4" xfId="4781"/>
    <cellStyle name="Celkem 4 2 2 2 2 4 5" xfId="4782"/>
    <cellStyle name="Celkem 4 2 2 2 2 5" xfId="4783"/>
    <cellStyle name="Celkem 4 2 2 2 2 5 2" xfId="4784"/>
    <cellStyle name="Celkem 4 2 2 2 2 5 2 2" xfId="4785"/>
    <cellStyle name="Celkem 4 2 2 2 2 5 2 3" xfId="4786"/>
    <cellStyle name="Celkem 4 2 2 2 2 5 3" xfId="4787"/>
    <cellStyle name="Celkem 4 2 2 2 2 5 3 2" xfId="4788"/>
    <cellStyle name="Celkem 4 2 2 2 2 5 4" xfId="4789"/>
    <cellStyle name="Celkem 4 2 2 2 2 5 5" xfId="4790"/>
    <cellStyle name="Celkem 4 2 2 2 2 6" xfId="4791"/>
    <cellStyle name="Celkem 4 2 2 2 2 6 2" xfId="4792"/>
    <cellStyle name="Celkem 4 2 2 2 2 6 2 2" xfId="4793"/>
    <cellStyle name="Celkem 4 2 2 2 2 6 2 3" xfId="4794"/>
    <cellStyle name="Celkem 4 2 2 2 2 6 3" xfId="4795"/>
    <cellStyle name="Celkem 4 2 2 2 2 6 3 2" xfId="4796"/>
    <cellStyle name="Celkem 4 2 2 2 2 6 4" xfId="4797"/>
    <cellStyle name="Celkem 4 2 2 2 2 6 5" xfId="4798"/>
    <cellStyle name="Celkem 4 2 2 2 2 7" xfId="4799"/>
    <cellStyle name="Celkem 4 2 2 2 2 7 2" xfId="4800"/>
    <cellStyle name="Celkem 4 2 2 2 2 7 2 2" xfId="4801"/>
    <cellStyle name="Celkem 4 2 2 2 2 7 2 3" xfId="4802"/>
    <cellStyle name="Celkem 4 2 2 2 2 7 3" xfId="4803"/>
    <cellStyle name="Celkem 4 2 2 2 2 7 3 2" xfId="4804"/>
    <cellStyle name="Celkem 4 2 2 2 2 7 4" xfId="4805"/>
    <cellStyle name="Celkem 4 2 2 2 2 7 5" xfId="4806"/>
    <cellStyle name="Celkem 4 2 2 2 2 8" xfId="4807"/>
    <cellStyle name="Celkem 4 2 2 2 2 8 2" xfId="4808"/>
    <cellStyle name="Celkem 4 2 2 2 2 8 2 2" xfId="4809"/>
    <cellStyle name="Celkem 4 2 2 2 2 8 3" xfId="4810"/>
    <cellStyle name="Celkem 4 2 2 2 2 8 4" xfId="4811"/>
    <cellStyle name="Celkem 4 2 2 2 2 9" xfId="4812"/>
    <cellStyle name="Celkem 4 2 2 2 2 9 2" xfId="4813"/>
    <cellStyle name="Celkem 4 2 2 2 2 9 3" xfId="4814"/>
    <cellStyle name="Celkem 4 2 2 2 3" xfId="4815"/>
    <cellStyle name="Celkem 4 2 2 2 3 2" xfId="4816"/>
    <cellStyle name="Celkem 4 2 2 2 3 2 2" xfId="4817"/>
    <cellStyle name="Celkem 4 2 2 2 3 2 2 2" xfId="4818"/>
    <cellStyle name="Celkem 4 2 2 2 3 2 2 3" xfId="4819"/>
    <cellStyle name="Celkem 4 2 2 2 3 2 3" xfId="4820"/>
    <cellStyle name="Celkem 4 2 2 2 3 2 3 2" xfId="4821"/>
    <cellStyle name="Celkem 4 2 2 2 3 2 4" xfId="4822"/>
    <cellStyle name="Celkem 4 2 2 2 3 2 5" xfId="4823"/>
    <cellStyle name="Celkem 4 2 2 2 3 3" xfId="4824"/>
    <cellStyle name="Celkem 4 2 2 2 3 3 2" xfId="4825"/>
    <cellStyle name="Celkem 4 2 2 2 3 3 2 2" xfId="4826"/>
    <cellStyle name="Celkem 4 2 2 2 3 3 2 3" xfId="4827"/>
    <cellStyle name="Celkem 4 2 2 2 3 3 3" xfId="4828"/>
    <cellStyle name="Celkem 4 2 2 2 3 3 3 2" xfId="4829"/>
    <cellStyle name="Celkem 4 2 2 2 3 3 4" xfId="4830"/>
    <cellStyle name="Celkem 4 2 2 2 3 3 5" xfId="4831"/>
    <cellStyle name="Celkem 4 2 2 2 3 4" xfId="4832"/>
    <cellStyle name="Celkem 4 2 2 2 3 4 2" xfId="4833"/>
    <cellStyle name="Celkem 4 2 2 2 3 4 3" xfId="4834"/>
    <cellStyle name="Celkem 4 2 2 2 3 5" xfId="4835"/>
    <cellStyle name="Celkem 4 2 2 2 3 5 2" xfId="4836"/>
    <cellStyle name="Celkem 4 2 2 2 3 6" xfId="4837"/>
    <cellStyle name="Celkem 4 2 2 2 3 7" xfId="4838"/>
    <cellStyle name="Celkem 4 2 2 2 4" xfId="4839"/>
    <cellStyle name="Celkem 4 2 2 2 4 2" xfId="4840"/>
    <cellStyle name="Celkem 4 2 2 2 4 2 2" xfId="4841"/>
    <cellStyle name="Celkem 4 2 2 2 4 2 3" xfId="4842"/>
    <cellStyle name="Celkem 4 2 2 2 4 3" xfId="4843"/>
    <cellStyle name="Celkem 4 2 2 2 4 3 2" xfId="4844"/>
    <cellStyle name="Celkem 4 2 2 2 4 4" xfId="4845"/>
    <cellStyle name="Celkem 4 2 2 2 4 5" xfId="4846"/>
    <cellStyle name="Celkem 4 2 2 2 5" xfId="4847"/>
    <cellStyle name="Celkem 4 2 2 2 5 2" xfId="4848"/>
    <cellStyle name="Celkem 4 2 2 2 5 2 2" xfId="4849"/>
    <cellStyle name="Celkem 4 2 2 2 5 2 3" xfId="4850"/>
    <cellStyle name="Celkem 4 2 2 2 5 3" xfId="4851"/>
    <cellStyle name="Celkem 4 2 2 2 5 3 2" xfId="4852"/>
    <cellStyle name="Celkem 4 2 2 2 5 4" xfId="4853"/>
    <cellStyle name="Celkem 4 2 2 2 5 5" xfId="4854"/>
    <cellStyle name="Celkem 4 2 2 2 6" xfId="4855"/>
    <cellStyle name="Celkem 4 2 2 2 6 2" xfId="4856"/>
    <cellStyle name="Celkem 4 2 2 2 6 2 2" xfId="4857"/>
    <cellStyle name="Celkem 4 2 2 2 6 2 3" xfId="4858"/>
    <cellStyle name="Celkem 4 2 2 2 6 3" xfId="4859"/>
    <cellStyle name="Celkem 4 2 2 2 6 3 2" xfId="4860"/>
    <cellStyle name="Celkem 4 2 2 2 6 4" xfId="4861"/>
    <cellStyle name="Celkem 4 2 2 2 6 5" xfId="4862"/>
    <cellStyle name="Celkem 4 2 2 2 7" xfId="4863"/>
    <cellStyle name="Celkem 4 2 2 2 7 2" xfId="4864"/>
    <cellStyle name="Celkem 4 2 2 2 7 2 2" xfId="4865"/>
    <cellStyle name="Celkem 4 2 2 2 7 2 3" xfId="4866"/>
    <cellStyle name="Celkem 4 2 2 2 7 3" xfId="4867"/>
    <cellStyle name="Celkem 4 2 2 2 7 3 2" xfId="4868"/>
    <cellStyle name="Celkem 4 2 2 2 7 4" xfId="4869"/>
    <cellStyle name="Celkem 4 2 2 2 7 5" xfId="4870"/>
    <cellStyle name="Celkem 4 2 2 2 8" xfId="4871"/>
    <cellStyle name="Celkem 4 2 2 2 8 2" xfId="4872"/>
    <cellStyle name="Celkem 4 2 2 2 8 2 2" xfId="4873"/>
    <cellStyle name="Celkem 4 2 2 2 8 2 3" xfId="4874"/>
    <cellStyle name="Celkem 4 2 2 2 8 3" xfId="4875"/>
    <cellStyle name="Celkem 4 2 2 2 8 3 2" xfId="4876"/>
    <cellStyle name="Celkem 4 2 2 2 8 4" xfId="4877"/>
    <cellStyle name="Celkem 4 2 2 2 8 5" xfId="4878"/>
    <cellStyle name="Celkem 4 2 2 2 9" xfId="4879"/>
    <cellStyle name="Celkem 4 2 2 2 9 2" xfId="4880"/>
    <cellStyle name="Celkem 4 2 2 2 9 2 2" xfId="4881"/>
    <cellStyle name="Celkem 4 2 2 2 9 2 3" xfId="4882"/>
    <cellStyle name="Celkem 4 2 2 2 9 3" xfId="4883"/>
    <cellStyle name="Celkem 4 2 2 2 9 3 2" xfId="4884"/>
    <cellStyle name="Celkem 4 2 2 2 9 4" xfId="4885"/>
    <cellStyle name="Celkem 4 2 2 2 9 5" xfId="4886"/>
    <cellStyle name="Celkem 4 2 2 3" xfId="4887"/>
    <cellStyle name="Celkem 4 2 2 3 10" xfId="4888"/>
    <cellStyle name="Celkem 4 2 2 3 11" xfId="4889"/>
    <cellStyle name="Celkem 4 2 2 3 2" xfId="4890"/>
    <cellStyle name="Celkem 4 2 2 3 2 2" xfId="4891"/>
    <cellStyle name="Celkem 4 2 2 3 2 2 2" xfId="4892"/>
    <cellStyle name="Celkem 4 2 2 3 2 2 3" xfId="4893"/>
    <cellStyle name="Celkem 4 2 2 3 2 3" xfId="4894"/>
    <cellStyle name="Celkem 4 2 2 3 2 3 2" xfId="4895"/>
    <cellStyle name="Celkem 4 2 2 3 2 4" xfId="4896"/>
    <cellStyle name="Celkem 4 2 2 3 2 5" xfId="4897"/>
    <cellStyle name="Celkem 4 2 2 3 3" xfId="4898"/>
    <cellStyle name="Celkem 4 2 2 3 3 2" xfId="4899"/>
    <cellStyle name="Celkem 4 2 2 3 3 2 2" xfId="4900"/>
    <cellStyle name="Celkem 4 2 2 3 3 2 3" xfId="4901"/>
    <cellStyle name="Celkem 4 2 2 3 3 3" xfId="4902"/>
    <cellStyle name="Celkem 4 2 2 3 3 3 2" xfId="4903"/>
    <cellStyle name="Celkem 4 2 2 3 3 4" xfId="4904"/>
    <cellStyle name="Celkem 4 2 2 3 3 5" xfId="4905"/>
    <cellStyle name="Celkem 4 2 2 3 4" xfId="4906"/>
    <cellStyle name="Celkem 4 2 2 3 4 2" xfId="4907"/>
    <cellStyle name="Celkem 4 2 2 3 4 2 2" xfId="4908"/>
    <cellStyle name="Celkem 4 2 2 3 4 2 3" xfId="4909"/>
    <cellStyle name="Celkem 4 2 2 3 4 3" xfId="4910"/>
    <cellStyle name="Celkem 4 2 2 3 4 3 2" xfId="4911"/>
    <cellStyle name="Celkem 4 2 2 3 4 4" xfId="4912"/>
    <cellStyle name="Celkem 4 2 2 3 4 5" xfId="4913"/>
    <cellStyle name="Celkem 4 2 2 3 5" xfId="4914"/>
    <cellStyle name="Celkem 4 2 2 3 5 2" xfId="4915"/>
    <cellStyle name="Celkem 4 2 2 3 5 2 2" xfId="4916"/>
    <cellStyle name="Celkem 4 2 2 3 5 2 3" xfId="4917"/>
    <cellStyle name="Celkem 4 2 2 3 5 3" xfId="4918"/>
    <cellStyle name="Celkem 4 2 2 3 5 3 2" xfId="4919"/>
    <cellStyle name="Celkem 4 2 2 3 5 4" xfId="4920"/>
    <cellStyle name="Celkem 4 2 2 3 5 5" xfId="4921"/>
    <cellStyle name="Celkem 4 2 2 3 6" xfId="4922"/>
    <cellStyle name="Celkem 4 2 2 3 6 2" xfId="4923"/>
    <cellStyle name="Celkem 4 2 2 3 6 2 2" xfId="4924"/>
    <cellStyle name="Celkem 4 2 2 3 6 2 3" xfId="4925"/>
    <cellStyle name="Celkem 4 2 2 3 6 3" xfId="4926"/>
    <cellStyle name="Celkem 4 2 2 3 6 3 2" xfId="4927"/>
    <cellStyle name="Celkem 4 2 2 3 6 4" xfId="4928"/>
    <cellStyle name="Celkem 4 2 2 3 6 5" xfId="4929"/>
    <cellStyle name="Celkem 4 2 2 3 7" xfId="4930"/>
    <cellStyle name="Celkem 4 2 2 3 7 2" xfId="4931"/>
    <cellStyle name="Celkem 4 2 2 3 7 2 2" xfId="4932"/>
    <cellStyle name="Celkem 4 2 2 3 7 2 3" xfId="4933"/>
    <cellStyle name="Celkem 4 2 2 3 7 3" xfId="4934"/>
    <cellStyle name="Celkem 4 2 2 3 7 3 2" xfId="4935"/>
    <cellStyle name="Celkem 4 2 2 3 7 4" xfId="4936"/>
    <cellStyle name="Celkem 4 2 2 3 7 5" xfId="4937"/>
    <cellStyle name="Celkem 4 2 2 3 8" xfId="4938"/>
    <cellStyle name="Celkem 4 2 2 3 8 2" xfId="4939"/>
    <cellStyle name="Celkem 4 2 2 3 8 3" xfId="4940"/>
    <cellStyle name="Celkem 4 2 2 3 9" xfId="4941"/>
    <cellStyle name="Celkem 4 2 2 3 9 2" xfId="4942"/>
    <cellStyle name="Celkem 4 2 2 4" xfId="4943"/>
    <cellStyle name="Celkem 4 2 2 4 2" xfId="4944"/>
    <cellStyle name="Celkem 4 2 2 4 2 2" xfId="4945"/>
    <cellStyle name="Celkem 4 2 2 4 2 2 2" xfId="4946"/>
    <cellStyle name="Celkem 4 2 2 4 2 2 3" xfId="4947"/>
    <cellStyle name="Celkem 4 2 2 4 2 3" xfId="4948"/>
    <cellStyle name="Celkem 4 2 2 4 2 3 2" xfId="4949"/>
    <cellStyle name="Celkem 4 2 2 4 2 4" xfId="4950"/>
    <cellStyle name="Celkem 4 2 2 4 2 5" xfId="4951"/>
    <cellStyle name="Celkem 4 2 2 4 3" xfId="4952"/>
    <cellStyle name="Celkem 4 2 2 4 3 2" xfId="4953"/>
    <cellStyle name="Celkem 4 2 2 4 3 2 2" xfId="4954"/>
    <cellStyle name="Celkem 4 2 2 4 3 2 3" xfId="4955"/>
    <cellStyle name="Celkem 4 2 2 4 3 3" xfId="4956"/>
    <cellStyle name="Celkem 4 2 2 4 3 3 2" xfId="4957"/>
    <cellStyle name="Celkem 4 2 2 4 3 4" xfId="4958"/>
    <cellStyle name="Celkem 4 2 2 4 3 5" xfId="4959"/>
    <cellStyle name="Celkem 4 2 2 4 4" xfId="4960"/>
    <cellStyle name="Celkem 4 2 2 4 4 2" xfId="4961"/>
    <cellStyle name="Celkem 4 2 2 4 4 3" xfId="4962"/>
    <cellStyle name="Celkem 4 2 2 4 5" xfId="4963"/>
    <cellStyle name="Celkem 4 2 2 4 5 2" xfId="4964"/>
    <cellStyle name="Celkem 4 2 2 4 6" xfId="4965"/>
    <cellStyle name="Celkem 4 2 2 4 7" xfId="4966"/>
    <cellStyle name="Celkem 4 2 2 5" xfId="4967"/>
    <cellStyle name="Celkem 4 2 2 5 2" xfId="4968"/>
    <cellStyle name="Celkem 4 2 2 5 2 2" xfId="4969"/>
    <cellStyle name="Celkem 4 2 2 5 2 2 2" xfId="4970"/>
    <cellStyle name="Celkem 4 2 2 5 2 2 3" xfId="4971"/>
    <cellStyle name="Celkem 4 2 2 5 2 3" xfId="4972"/>
    <cellStyle name="Celkem 4 2 2 5 2 3 2" xfId="4973"/>
    <cellStyle name="Celkem 4 2 2 5 2 4" xfId="4974"/>
    <cellStyle name="Celkem 4 2 2 5 2 5" xfId="4975"/>
    <cellStyle name="Celkem 4 2 2 5 3" xfId="4976"/>
    <cellStyle name="Celkem 4 2 2 5 3 2" xfId="4977"/>
    <cellStyle name="Celkem 4 2 2 5 3 2 2" xfId="4978"/>
    <cellStyle name="Celkem 4 2 2 5 3 2 3" xfId="4979"/>
    <cellStyle name="Celkem 4 2 2 5 3 3" xfId="4980"/>
    <cellStyle name="Celkem 4 2 2 5 3 3 2" xfId="4981"/>
    <cellStyle name="Celkem 4 2 2 5 3 4" xfId="4982"/>
    <cellStyle name="Celkem 4 2 2 5 3 5" xfId="4983"/>
    <cellStyle name="Celkem 4 2 2 5 4" xfId="4984"/>
    <cellStyle name="Celkem 4 2 2 5 4 2" xfId="4985"/>
    <cellStyle name="Celkem 4 2 2 5 4 3" xfId="4986"/>
    <cellStyle name="Celkem 4 2 2 5 5" xfId="4987"/>
    <cellStyle name="Celkem 4 2 2 5 5 2" xfId="4988"/>
    <cellStyle name="Celkem 4 2 2 5 6" xfId="4989"/>
    <cellStyle name="Celkem 4 2 2 5 7" xfId="4990"/>
    <cellStyle name="Celkem 4 2 2 6" xfId="4991"/>
    <cellStyle name="Celkem 4 2 2 6 2" xfId="4992"/>
    <cellStyle name="Celkem 4 2 2 6 2 2" xfId="4993"/>
    <cellStyle name="Celkem 4 2 2 6 2 3" xfId="4994"/>
    <cellStyle name="Celkem 4 2 2 6 3" xfId="4995"/>
    <cellStyle name="Celkem 4 2 2 6 3 2" xfId="4996"/>
    <cellStyle name="Celkem 4 2 2 6 4" xfId="4997"/>
    <cellStyle name="Celkem 4 2 2 6 5" xfId="4998"/>
    <cellStyle name="Celkem 4 2 2 7" xfId="4999"/>
    <cellStyle name="Celkem 4 2 2 7 2" xfId="5000"/>
    <cellStyle name="Celkem 4 2 2 7 2 2" xfId="5001"/>
    <cellStyle name="Celkem 4 2 2 7 2 3" xfId="5002"/>
    <cellStyle name="Celkem 4 2 2 7 3" xfId="5003"/>
    <cellStyle name="Celkem 4 2 2 7 3 2" xfId="5004"/>
    <cellStyle name="Celkem 4 2 2 7 4" xfId="5005"/>
    <cellStyle name="Celkem 4 2 2 7 5" xfId="5006"/>
    <cellStyle name="Celkem 4 2 2 8" xfId="5007"/>
    <cellStyle name="Celkem 4 2 2 8 2" xfId="5008"/>
    <cellStyle name="Celkem 4 2 2 8 2 2" xfId="5009"/>
    <cellStyle name="Celkem 4 2 2 8 2 3" xfId="5010"/>
    <cellStyle name="Celkem 4 2 2 8 3" xfId="5011"/>
    <cellStyle name="Celkem 4 2 2 8 3 2" xfId="5012"/>
    <cellStyle name="Celkem 4 2 2 8 4" xfId="5013"/>
    <cellStyle name="Celkem 4 2 2 8 5" xfId="5014"/>
    <cellStyle name="Celkem 4 2 2 9" xfId="5015"/>
    <cellStyle name="Celkem 4 2 2 9 2" xfId="5016"/>
    <cellStyle name="Celkem 4 2 2 9 2 2" xfId="5017"/>
    <cellStyle name="Celkem 4 2 2 9 2 3" xfId="5018"/>
    <cellStyle name="Celkem 4 2 2 9 3" xfId="5019"/>
    <cellStyle name="Celkem 4 2 2 9 3 2" xfId="5020"/>
    <cellStyle name="Celkem 4 2 2 9 4" xfId="5021"/>
    <cellStyle name="Celkem 4 2 2 9 5" xfId="5022"/>
    <cellStyle name="Celkem 4 2 3" xfId="5023"/>
    <cellStyle name="Celkem 4 2 3 10" xfId="5024"/>
    <cellStyle name="Celkem 4 2 3 10 2" xfId="5025"/>
    <cellStyle name="Celkem 4 2 3 10 2 2" xfId="5026"/>
    <cellStyle name="Celkem 4 2 3 10 2 3" xfId="5027"/>
    <cellStyle name="Celkem 4 2 3 10 3" xfId="5028"/>
    <cellStyle name="Celkem 4 2 3 10 3 2" xfId="5029"/>
    <cellStyle name="Celkem 4 2 3 10 4" xfId="5030"/>
    <cellStyle name="Celkem 4 2 3 10 5" xfId="5031"/>
    <cellStyle name="Celkem 4 2 3 11" xfId="5032"/>
    <cellStyle name="Celkem 4 2 3 11 2" xfId="5033"/>
    <cellStyle name="Celkem 4 2 3 11 2 2" xfId="5034"/>
    <cellStyle name="Celkem 4 2 3 11 2 3" xfId="5035"/>
    <cellStyle name="Celkem 4 2 3 11 3" xfId="5036"/>
    <cellStyle name="Celkem 4 2 3 11 3 2" xfId="5037"/>
    <cellStyle name="Celkem 4 2 3 11 4" xfId="5038"/>
    <cellStyle name="Celkem 4 2 3 11 5" xfId="5039"/>
    <cellStyle name="Celkem 4 2 3 12" xfId="5040"/>
    <cellStyle name="Celkem 4 2 3 12 2" xfId="5041"/>
    <cellStyle name="Celkem 4 2 3 12 2 2" xfId="5042"/>
    <cellStyle name="Celkem 4 2 3 12 2 3" xfId="5043"/>
    <cellStyle name="Celkem 4 2 3 12 3" xfId="5044"/>
    <cellStyle name="Celkem 4 2 3 12 3 2" xfId="5045"/>
    <cellStyle name="Celkem 4 2 3 12 4" xfId="5046"/>
    <cellStyle name="Celkem 4 2 3 12 5" xfId="5047"/>
    <cellStyle name="Celkem 4 2 3 13" xfId="5048"/>
    <cellStyle name="Celkem 4 2 3 13 2" xfId="5049"/>
    <cellStyle name="Celkem 4 2 3 13 3" xfId="5050"/>
    <cellStyle name="Celkem 4 2 3 14" xfId="5051"/>
    <cellStyle name="Celkem 4 2 3 14 2" xfId="5052"/>
    <cellStyle name="Celkem 4 2 3 15" xfId="5053"/>
    <cellStyle name="Celkem 4 2 3 16" xfId="5054"/>
    <cellStyle name="Celkem 4 2 3 2" xfId="5055"/>
    <cellStyle name="Celkem 4 2 3 2 10" xfId="5056"/>
    <cellStyle name="Celkem 4 2 3 2 11" xfId="5057"/>
    <cellStyle name="Celkem 4 2 3 2 2" xfId="5058"/>
    <cellStyle name="Celkem 4 2 3 2 2 2" xfId="5059"/>
    <cellStyle name="Celkem 4 2 3 2 2 2 2" xfId="5060"/>
    <cellStyle name="Celkem 4 2 3 2 2 2 3" xfId="5061"/>
    <cellStyle name="Celkem 4 2 3 2 2 3" xfId="5062"/>
    <cellStyle name="Celkem 4 2 3 2 2 3 2" xfId="5063"/>
    <cellStyle name="Celkem 4 2 3 2 2 4" xfId="5064"/>
    <cellStyle name="Celkem 4 2 3 2 2 5" xfId="5065"/>
    <cellStyle name="Celkem 4 2 3 2 3" xfId="5066"/>
    <cellStyle name="Celkem 4 2 3 2 3 2" xfId="5067"/>
    <cellStyle name="Celkem 4 2 3 2 3 2 2" xfId="5068"/>
    <cellStyle name="Celkem 4 2 3 2 3 2 3" xfId="5069"/>
    <cellStyle name="Celkem 4 2 3 2 3 3" xfId="5070"/>
    <cellStyle name="Celkem 4 2 3 2 3 3 2" xfId="5071"/>
    <cellStyle name="Celkem 4 2 3 2 3 4" xfId="5072"/>
    <cellStyle name="Celkem 4 2 3 2 3 5" xfId="5073"/>
    <cellStyle name="Celkem 4 2 3 2 4" xfId="5074"/>
    <cellStyle name="Celkem 4 2 3 2 4 2" xfId="5075"/>
    <cellStyle name="Celkem 4 2 3 2 4 2 2" xfId="5076"/>
    <cellStyle name="Celkem 4 2 3 2 4 2 3" xfId="5077"/>
    <cellStyle name="Celkem 4 2 3 2 4 3" xfId="5078"/>
    <cellStyle name="Celkem 4 2 3 2 4 3 2" xfId="5079"/>
    <cellStyle name="Celkem 4 2 3 2 4 4" xfId="5080"/>
    <cellStyle name="Celkem 4 2 3 2 4 5" xfId="5081"/>
    <cellStyle name="Celkem 4 2 3 2 5" xfId="5082"/>
    <cellStyle name="Celkem 4 2 3 2 5 2" xfId="5083"/>
    <cellStyle name="Celkem 4 2 3 2 5 2 2" xfId="5084"/>
    <cellStyle name="Celkem 4 2 3 2 5 2 3" xfId="5085"/>
    <cellStyle name="Celkem 4 2 3 2 5 3" xfId="5086"/>
    <cellStyle name="Celkem 4 2 3 2 5 3 2" xfId="5087"/>
    <cellStyle name="Celkem 4 2 3 2 5 4" xfId="5088"/>
    <cellStyle name="Celkem 4 2 3 2 5 5" xfId="5089"/>
    <cellStyle name="Celkem 4 2 3 2 6" xfId="5090"/>
    <cellStyle name="Celkem 4 2 3 2 6 2" xfId="5091"/>
    <cellStyle name="Celkem 4 2 3 2 6 2 2" xfId="5092"/>
    <cellStyle name="Celkem 4 2 3 2 6 2 3" xfId="5093"/>
    <cellStyle name="Celkem 4 2 3 2 6 3" xfId="5094"/>
    <cellStyle name="Celkem 4 2 3 2 6 3 2" xfId="5095"/>
    <cellStyle name="Celkem 4 2 3 2 6 4" xfId="5096"/>
    <cellStyle name="Celkem 4 2 3 2 6 5" xfId="5097"/>
    <cellStyle name="Celkem 4 2 3 2 7" xfId="5098"/>
    <cellStyle name="Celkem 4 2 3 2 7 2" xfId="5099"/>
    <cellStyle name="Celkem 4 2 3 2 7 2 2" xfId="5100"/>
    <cellStyle name="Celkem 4 2 3 2 7 2 3" xfId="5101"/>
    <cellStyle name="Celkem 4 2 3 2 7 3" xfId="5102"/>
    <cellStyle name="Celkem 4 2 3 2 7 3 2" xfId="5103"/>
    <cellStyle name="Celkem 4 2 3 2 7 4" xfId="5104"/>
    <cellStyle name="Celkem 4 2 3 2 7 5" xfId="5105"/>
    <cellStyle name="Celkem 4 2 3 2 8" xfId="5106"/>
    <cellStyle name="Celkem 4 2 3 2 8 2" xfId="5107"/>
    <cellStyle name="Celkem 4 2 3 2 8 3" xfId="5108"/>
    <cellStyle name="Celkem 4 2 3 2 9" xfId="5109"/>
    <cellStyle name="Celkem 4 2 3 2 9 2" xfId="5110"/>
    <cellStyle name="Celkem 4 2 3 3" xfId="5111"/>
    <cellStyle name="Celkem 4 2 3 3 2" xfId="5112"/>
    <cellStyle name="Celkem 4 2 3 3 2 2" xfId="5113"/>
    <cellStyle name="Celkem 4 2 3 3 2 2 2" xfId="5114"/>
    <cellStyle name="Celkem 4 2 3 3 2 2 3" xfId="5115"/>
    <cellStyle name="Celkem 4 2 3 3 2 3" xfId="5116"/>
    <cellStyle name="Celkem 4 2 3 3 2 3 2" xfId="5117"/>
    <cellStyle name="Celkem 4 2 3 3 2 4" xfId="5118"/>
    <cellStyle name="Celkem 4 2 3 3 2 5" xfId="5119"/>
    <cellStyle name="Celkem 4 2 3 3 3" xfId="5120"/>
    <cellStyle name="Celkem 4 2 3 3 3 2" xfId="5121"/>
    <cellStyle name="Celkem 4 2 3 3 3 2 2" xfId="5122"/>
    <cellStyle name="Celkem 4 2 3 3 3 2 3" xfId="5123"/>
    <cellStyle name="Celkem 4 2 3 3 3 3" xfId="5124"/>
    <cellStyle name="Celkem 4 2 3 3 3 3 2" xfId="5125"/>
    <cellStyle name="Celkem 4 2 3 3 3 4" xfId="5126"/>
    <cellStyle name="Celkem 4 2 3 3 3 5" xfId="5127"/>
    <cellStyle name="Celkem 4 2 3 3 4" xfId="5128"/>
    <cellStyle name="Celkem 4 2 3 3 4 2" xfId="5129"/>
    <cellStyle name="Celkem 4 2 3 3 4 2 2" xfId="5130"/>
    <cellStyle name="Celkem 4 2 3 3 4 3" xfId="5131"/>
    <cellStyle name="Celkem 4 2 3 3 4 4" xfId="5132"/>
    <cellStyle name="Celkem 4 2 3 3 5" xfId="5133"/>
    <cellStyle name="Celkem 4 2 3 3 5 2" xfId="5134"/>
    <cellStyle name="Celkem 4 2 3 3 5 3" xfId="5135"/>
    <cellStyle name="Celkem 4 2 3 3 6" xfId="5136"/>
    <cellStyle name="Celkem 4 2 3 3 6 2" xfId="5137"/>
    <cellStyle name="Celkem 4 2 3 3 7" xfId="5138"/>
    <cellStyle name="Celkem 4 2 3 3 8" xfId="5139"/>
    <cellStyle name="Celkem 4 2 3 4" xfId="5140"/>
    <cellStyle name="Celkem 4 2 3 4 2" xfId="5141"/>
    <cellStyle name="Celkem 4 2 3 4 2 2" xfId="5142"/>
    <cellStyle name="Celkem 4 2 3 4 2 2 2" xfId="5143"/>
    <cellStyle name="Celkem 4 2 3 4 2 2 3" xfId="5144"/>
    <cellStyle name="Celkem 4 2 3 4 2 3" xfId="5145"/>
    <cellStyle name="Celkem 4 2 3 4 2 3 2" xfId="5146"/>
    <cellStyle name="Celkem 4 2 3 4 2 4" xfId="5147"/>
    <cellStyle name="Celkem 4 2 3 4 2 5" xfId="5148"/>
    <cellStyle name="Celkem 4 2 3 4 3" xfId="5149"/>
    <cellStyle name="Celkem 4 2 3 4 3 2" xfId="5150"/>
    <cellStyle name="Celkem 4 2 3 4 3 2 2" xfId="5151"/>
    <cellStyle name="Celkem 4 2 3 4 3 2 3" xfId="5152"/>
    <cellStyle name="Celkem 4 2 3 4 3 3" xfId="5153"/>
    <cellStyle name="Celkem 4 2 3 4 3 3 2" xfId="5154"/>
    <cellStyle name="Celkem 4 2 3 4 3 4" xfId="5155"/>
    <cellStyle name="Celkem 4 2 3 4 3 5" xfId="5156"/>
    <cellStyle name="Celkem 4 2 3 4 4" xfId="5157"/>
    <cellStyle name="Celkem 4 2 3 4 4 2" xfId="5158"/>
    <cellStyle name="Celkem 4 2 3 4 4 3" xfId="5159"/>
    <cellStyle name="Celkem 4 2 3 4 5" xfId="5160"/>
    <cellStyle name="Celkem 4 2 3 4 5 2" xfId="5161"/>
    <cellStyle name="Celkem 4 2 3 4 6" xfId="5162"/>
    <cellStyle name="Celkem 4 2 3 4 7" xfId="5163"/>
    <cellStyle name="Celkem 4 2 3 5" xfId="5164"/>
    <cellStyle name="Celkem 4 2 3 5 2" xfId="5165"/>
    <cellStyle name="Celkem 4 2 3 5 2 2" xfId="5166"/>
    <cellStyle name="Celkem 4 2 3 5 2 3" xfId="5167"/>
    <cellStyle name="Celkem 4 2 3 5 3" xfId="5168"/>
    <cellStyle name="Celkem 4 2 3 5 3 2" xfId="5169"/>
    <cellStyle name="Celkem 4 2 3 5 4" xfId="5170"/>
    <cellStyle name="Celkem 4 2 3 5 5" xfId="5171"/>
    <cellStyle name="Celkem 4 2 3 6" xfId="5172"/>
    <cellStyle name="Celkem 4 2 3 6 2" xfId="5173"/>
    <cellStyle name="Celkem 4 2 3 6 2 2" xfId="5174"/>
    <cellStyle name="Celkem 4 2 3 6 2 3" xfId="5175"/>
    <cellStyle name="Celkem 4 2 3 6 3" xfId="5176"/>
    <cellStyle name="Celkem 4 2 3 6 3 2" xfId="5177"/>
    <cellStyle name="Celkem 4 2 3 6 4" xfId="5178"/>
    <cellStyle name="Celkem 4 2 3 6 5" xfId="5179"/>
    <cellStyle name="Celkem 4 2 3 7" xfId="5180"/>
    <cellStyle name="Celkem 4 2 3 7 2" xfId="5181"/>
    <cellStyle name="Celkem 4 2 3 7 2 2" xfId="5182"/>
    <cellStyle name="Celkem 4 2 3 7 2 3" xfId="5183"/>
    <cellStyle name="Celkem 4 2 3 7 3" xfId="5184"/>
    <cellStyle name="Celkem 4 2 3 7 3 2" xfId="5185"/>
    <cellStyle name="Celkem 4 2 3 7 4" xfId="5186"/>
    <cellStyle name="Celkem 4 2 3 7 5" xfId="5187"/>
    <cellStyle name="Celkem 4 2 3 8" xfId="5188"/>
    <cellStyle name="Celkem 4 2 3 8 2" xfId="5189"/>
    <cellStyle name="Celkem 4 2 3 8 2 2" xfId="5190"/>
    <cellStyle name="Celkem 4 2 3 8 2 3" xfId="5191"/>
    <cellStyle name="Celkem 4 2 3 8 3" xfId="5192"/>
    <cellStyle name="Celkem 4 2 3 8 3 2" xfId="5193"/>
    <cellStyle name="Celkem 4 2 3 8 4" xfId="5194"/>
    <cellStyle name="Celkem 4 2 3 8 5" xfId="5195"/>
    <cellStyle name="Celkem 4 2 3 9" xfId="5196"/>
    <cellStyle name="Celkem 4 2 3 9 2" xfId="5197"/>
    <cellStyle name="Celkem 4 2 3 9 2 2" xfId="5198"/>
    <cellStyle name="Celkem 4 2 3 9 2 3" xfId="5199"/>
    <cellStyle name="Celkem 4 2 3 9 3" xfId="5200"/>
    <cellStyle name="Celkem 4 2 3 9 3 2" xfId="5201"/>
    <cellStyle name="Celkem 4 2 3 9 4" xfId="5202"/>
    <cellStyle name="Celkem 4 2 3 9 5" xfId="5203"/>
    <cellStyle name="Celkem 4 2 4" xfId="5204"/>
    <cellStyle name="Celkem 4 2 4 10" xfId="5205"/>
    <cellStyle name="Celkem 4 2 4 10 2" xfId="5206"/>
    <cellStyle name="Celkem 4 2 4 10 2 2" xfId="5207"/>
    <cellStyle name="Celkem 4 2 4 10 2 3" xfId="5208"/>
    <cellStyle name="Celkem 4 2 4 10 3" xfId="5209"/>
    <cellStyle name="Celkem 4 2 4 10 3 2" xfId="5210"/>
    <cellStyle name="Celkem 4 2 4 10 4" xfId="5211"/>
    <cellStyle name="Celkem 4 2 4 10 5" xfId="5212"/>
    <cellStyle name="Celkem 4 2 4 11" xfId="5213"/>
    <cellStyle name="Celkem 4 2 4 11 2" xfId="5214"/>
    <cellStyle name="Celkem 4 2 4 11 2 2" xfId="5215"/>
    <cellStyle name="Celkem 4 2 4 11 2 3" xfId="5216"/>
    <cellStyle name="Celkem 4 2 4 11 3" xfId="5217"/>
    <cellStyle name="Celkem 4 2 4 11 3 2" xfId="5218"/>
    <cellStyle name="Celkem 4 2 4 11 4" xfId="5219"/>
    <cellStyle name="Celkem 4 2 4 11 5" xfId="5220"/>
    <cellStyle name="Celkem 4 2 4 12" xfId="5221"/>
    <cellStyle name="Celkem 4 2 4 12 2" xfId="5222"/>
    <cellStyle name="Celkem 4 2 4 12 2 2" xfId="5223"/>
    <cellStyle name="Celkem 4 2 4 12 2 3" xfId="5224"/>
    <cellStyle name="Celkem 4 2 4 12 3" xfId="5225"/>
    <cellStyle name="Celkem 4 2 4 12 3 2" xfId="5226"/>
    <cellStyle name="Celkem 4 2 4 12 4" xfId="5227"/>
    <cellStyle name="Celkem 4 2 4 12 5" xfId="5228"/>
    <cellStyle name="Celkem 4 2 4 13" xfId="5229"/>
    <cellStyle name="Celkem 4 2 4 13 2" xfId="5230"/>
    <cellStyle name="Celkem 4 2 4 13 3" xfId="5231"/>
    <cellStyle name="Celkem 4 2 4 14" xfId="5232"/>
    <cellStyle name="Celkem 4 2 4 14 2" xfId="5233"/>
    <cellStyle name="Celkem 4 2 4 15" xfId="5234"/>
    <cellStyle name="Celkem 4 2 4 16" xfId="5235"/>
    <cellStyle name="Celkem 4 2 4 2" xfId="5236"/>
    <cellStyle name="Celkem 4 2 4 2 10" xfId="5237"/>
    <cellStyle name="Celkem 4 2 4 2 11" xfId="5238"/>
    <cellStyle name="Celkem 4 2 4 2 2" xfId="5239"/>
    <cellStyle name="Celkem 4 2 4 2 2 10" xfId="5240"/>
    <cellStyle name="Celkem 4 2 4 2 2 2" xfId="5241"/>
    <cellStyle name="Celkem 4 2 4 2 2 2 2" xfId="5242"/>
    <cellStyle name="Celkem 4 2 4 2 2 2 2 2" xfId="5243"/>
    <cellStyle name="Celkem 4 2 4 2 2 2 2 3" xfId="5244"/>
    <cellStyle name="Celkem 4 2 4 2 2 2 3" xfId="5245"/>
    <cellStyle name="Celkem 4 2 4 2 2 2 3 2" xfId="5246"/>
    <cellStyle name="Celkem 4 2 4 2 2 2 4" xfId="5247"/>
    <cellStyle name="Celkem 4 2 4 2 2 2 5" xfId="5248"/>
    <cellStyle name="Celkem 4 2 4 2 2 3" xfId="5249"/>
    <cellStyle name="Celkem 4 2 4 2 2 3 2" xfId="5250"/>
    <cellStyle name="Celkem 4 2 4 2 2 3 2 2" xfId="5251"/>
    <cellStyle name="Celkem 4 2 4 2 2 3 2 3" xfId="5252"/>
    <cellStyle name="Celkem 4 2 4 2 2 3 3" xfId="5253"/>
    <cellStyle name="Celkem 4 2 4 2 2 3 3 2" xfId="5254"/>
    <cellStyle name="Celkem 4 2 4 2 2 3 4" xfId="5255"/>
    <cellStyle name="Celkem 4 2 4 2 2 3 5" xfId="5256"/>
    <cellStyle name="Celkem 4 2 4 2 2 4" xfId="5257"/>
    <cellStyle name="Celkem 4 2 4 2 2 4 2" xfId="5258"/>
    <cellStyle name="Celkem 4 2 4 2 2 4 2 2" xfId="5259"/>
    <cellStyle name="Celkem 4 2 4 2 2 4 2 3" xfId="5260"/>
    <cellStyle name="Celkem 4 2 4 2 2 4 3" xfId="5261"/>
    <cellStyle name="Celkem 4 2 4 2 2 4 3 2" xfId="5262"/>
    <cellStyle name="Celkem 4 2 4 2 2 4 4" xfId="5263"/>
    <cellStyle name="Celkem 4 2 4 2 2 4 5" xfId="5264"/>
    <cellStyle name="Celkem 4 2 4 2 2 5" xfId="5265"/>
    <cellStyle name="Celkem 4 2 4 2 2 5 2" xfId="5266"/>
    <cellStyle name="Celkem 4 2 4 2 2 5 2 2" xfId="5267"/>
    <cellStyle name="Celkem 4 2 4 2 2 5 2 3" xfId="5268"/>
    <cellStyle name="Celkem 4 2 4 2 2 5 3" xfId="5269"/>
    <cellStyle name="Celkem 4 2 4 2 2 5 3 2" xfId="5270"/>
    <cellStyle name="Celkem 4 2 4 2 2 5 4" xfId="5271"/>
    <cellStyle name="Celkem 4 2 4 2 2 5 5" xfId="5272"/>
    <cellStyle name="Celkem 4 2 4 2 2 6" xfId="5273"/>
    <cellStyle name="Celkem 4 2 4 2 2 6 2" xfId="5274"/>
    <cellStyle name="Celkem 4 2 4 2 2 6 2 2" xfId="5275"/>
    <cellStyle name="Celkem 4 2 4 2 2 6 2 3" xfId="5276"/>
    <cellStyle name="Celkem 4 2 4 2 2 6 3" xfId="5277"/>
    <cellStyle name="Celkem 4 2 4 2 2 6 3 2" xfId="5278"/>
    <cellStyle name="Celkem 4 2 4 2 2 6 4" xfId="5279"/>
    <cellStyle name="Celkem 4 2 4 2 2 6 5" xfId="5280"/>
    <cellStyle name="Celkem 4 2 4 2 2 7" xfId="5281"/>
    <cellStyle name="Celkem 4 2 4 2 2 7 2" xfId="5282"/>
    <cellStyle name="Celkem 4 2 4 2 2 7 3" xfId="5283"/>
    <cellStyle name="Celkem 4 2 4 2 2 8" xfId="5284"/>
    <cellStyle name="Celkem 4 2 4 2 2 8 2" xfId="5285"/>
    <cellStyle name="Celkem 4 2 4 2 2 9" xfId="5286"/>
    <cellStyle name="Celkem 4 2 4 2 3" xfId="5287"/>
    <cellStyle name="Celkem 4 2 4 2 3 2" xfId="5288"/>
    <cellStyle name="Celkem 4 2 4 2 3 2 2" xfId="5289"/>
    <cellStyle name="Celkem 4 2 4 2 3 2 3" xfId="5290"/>
    <cellStyle name="Celkem 4 2 4 2 3 3" xfId="5291"/>
    <cellStyle name="Celkem 4 2 4 2 3 3 2" xfId="5292"/>
    <cellStyle name="Celkem 4 2 4 2 3 4" xfId="5293"/>
    <cellStyle name="Celkem 4 2 4 2 3 5" xfId="5294"/>
    <cellStyle name="Celkem 4 2 4 2 4" xfId="5295"/>
    <cellStyle name="Celkem 4 2 4 2 4 2" xfId="5296"/>
    <cellStyle name="Celkem 4 2 4 2 4 2 2" xfId="5297"/>
    <cellStyle name="Celkem 4 2 4 2 4 2 3" xfId="5298"/>
    <cellStyle name="Celkem 4 2 4 2 4 3" xfId="5299"/>
    <cellStyle name="Celkem 4 2 4 2 4 3 2" xfId="5300"/>
    <cellStyle name="Celkem 4 2 4 2 4 4" xfId="5301"/>
    <cellStyle name="Celkem 4 2 4 2 4 5" xfId="5302"/>
    <cellStyle name="Celkem 4 2 4 2 5" xfId="5303"/>
    <cellStyle name="Celkem 4 2 4 2 5 2" xfId="5304"/>
    <cellStyle name="Celkem 4 2 4 2 5 2 2" xfId="5305"/>
    <cellStyle name="Celkem 4 2 4 2 5 2 3" xfId="5306"/>
    <cellStyle name="Celkem 4 2 4 2 5 3" xfId="5307"/>
    <cellStyle name="Celkem 4 2 4 2 5 3 2" xfId="5308"/>
    <cellStyle name="Celkem 4 2 4 2 5 4" xfId="5309"/>
    <cellStyle name="Celkem 4 2 4 2 5 5" xfId="5310"/>
    <cellStyle name="Celkem 4 2 4 2 6" xfId="5311"/>
    <cellStyle name="Celkem 4 2 4 2 6 2" xfId="5312"/>
    <cellStyle name="Celkem 4 2 4 2 6 2 2" xfId="5313"/>
    <cellStyle name="Celkem 4 2 4 2 6 2 3" xfId="5314"/>
    <cellStyle name="Celkem 4 2 4 2 6 3" xfId="5315"/>
    <cellStyle name="Celkem 4 2 4 2 6 3 2" xfId="5316"/>
    <cellStyle name="Celkem 4 2 4 2 6 4" xfId="5317"/>
    <cellStyle name="Celkem 4 2 4 2 6 5" xfId="5318"/>
    <cellStyle name="Celkem 4 2 4 2 7" xfId="5319"/>
    <cellStyle name="Celkem 4 2 4 2 7 2" xfId="5320"/>
    <cellStyle name="Celkem 4 2 4 2 7 2 2" xfId="5321"/>
    <cellStyle name="Celkem 4 2 4 2 7 2 3" xfId="5322"/>
    <cellStyle name="Celkem 4 2 4 2 7 3" xfId="5323"/>
    <cellStyle name="Celkem 4 2 4 2 7 3 2" xfId="5324"/>
    <cellStyle name="Celkem 4 2 4 2 7 4" xfId="5325"/>
    <cellStyle name="Celkem 4 2 4 2 7 5" xfId="5326"/>
    <cellStyle name="Celkem 4 2 4 2 8" xfId="5327"/>
    <cellStyle name="Celkem 4 2 4 2 8 2" xfId="5328"/>
    <cellStyle name="Celkem 4 2 4 2 8 3" xfId="5329"/>
    <cellStyle name="Celkem 4 2 4 2 9" xfId="5330"/>
    <cellStyle name="Celkem 4 2 4 2 9 2" xfId="5331"/>
    <cellStyle name="Celkem 4 2 4 3" xfId="5332"/>
    <cellStyle name="Celkem 4 2 4 3 10" xfId="5333"/>
    <cellStyle name="Celkem 4 2 4 3 11" xfId="5334"/>
    <cellStyle name="Celkem 4 2 4 3 2" xfId="5335"/>
    <cellStyle name="Celkem 4 2 4 3 2 2" xfId="5336"/>
    <cellStyle name="Celkem 4 2 4 3 2 2 2" xfId="5337"/>
    <cellStyle name="Celkem 4 2 4 3 2 2 3" xfId="5338"/>
    <cellStyle name="Celkem 4 2 4 3 2 3" xfId="5339"/>
    <cellStyle name="Celkem 4 2 4 3 2 3 2" xfId="5340"/>
    <cellStyle name="Celkem 4 2 4 3 2 4" xfId="5341"/>
    <cellStyle name="Celkem 4 2 4 3 2 5" xfId="5342"/>
    <cellStyle name="Celkem 4 2 4 3 3" xfId="5343"/>
    <cellStyle name="Celkem 4 2 4 3 3 2" xfId="5344"/>
    <cellStyle name="Celkem 4 2 4 3 3 2 2" xfId="5345"/>
    <cellStyle name="Celkem 4 2 4 3 3 2 3" xfId="5346"/>
    <cellStyle name="Celkem 4 2 4 3 3 3" xfId="5347"/>
    <cellStyle name="Celkem 4 2 4 3 3 3 2" xfId="5348"/>
    <cellStyle name="Celkem 4 2 4 3 3 4" xfId="5349"/>
    <cellStyle name="Celkem 4 2 4 3 3 5" xfId="5350"/>
    <cellStyle name="Celkem 4 2 4 3 4" xfId="5351"/>
    <cellStyle name="Celkem 4 2 4 3 4 2" xfId="5352"/>
    <cellStyle name="Celkem 4 2 4 3 4 2 2" xfId="5353"/>
    <cellStyle name="Celkem 4 2 4 3 4 2 3" xfId="5354"/>
    <cellStyle name="Celkem 4 2 4 3 4 3" xfId="5355"/>
    <cellStyle name="Celkem 4 2 4 3 4 3 2" xfId="5356"/>
    <cellStyle name="Celkem 4 2 4 3 4 4" xfId="5357"/>
    <cellStyle name="Celkem 4 2 4 3 4 5" xfId="5358"/>
    <cellStyle name="Celkem 4 2 4 3 5" xfId="5359"/>
    <cellStyle name="Celkem 4 2 4 3 5 2" xfId="5360"/>
    <cellStyle name="Celkem 4 2 4 3 5 2 2" xfId="5361"/>
    <cellStyle name="Celkem 4 2 4 3 5 2 3" xfId="5362"/>
    <cellStyle name="Celkem 4 2 4 3 5 3" xfId="5363"/>
    <cellStyle name="Celkem 4 2 4 3 5 3 2" xfId="5364"/>
    <cellStyle name="Celkem 4 2 4 3 5 4" xfId="5365"/>
    <cellStyle name="Celkem 4 2 4 3 5 5" xfId="5366"/>
    <cellStyle name="Celkem 4 2 4 3 6" xfId="5367"/>
    <cellStyle name="Celkem 4 2 4 3 6 2" xfId="5368"/>
    <cellStyle name="Celkem 4 2 4 3 6 2 2" xfId="5369"/>
    <cellStyle name="Celkem 4 2 4 3 6 2 3" xfId="5370"/>
    <cellStyle name="Celkem 4 2 4 3 6 3" xfId="5371"/>
    <cellStyle name="Celkem 4 2 4 3 6 3 2" xfId="5372"/>
    <cellStyle name="Celkem 4 2 4 3 6 4" xfId="5373"/>
    <cellStyle name="Celkem 4 2 4 3 6 5" xfId="5374"/>
    <cellStyle name="Celkem 4 2 4 3 7" xfId="5375"/>
    <cellStyle name="Celkem 4 2 4 3 7 2" xfId="5376"/>
    <cellStyle name="Celkem 4 2 4 3 7 2 2" xfId="5377"/>
    <cellStyle name="Celkem 4 2 4 3 7 2 3" xfId="5378"/>
    <cellStyle name="Celkem 4 2 4 3 7 3" xfId="5379"/>
    <cellStyle name="Celkem 4 2 4 3 7 3 2" xfId="5380"/>
    <cellStyle name="Celkem 4 2 4 3 7 4" xfId="5381"/>
    <cellStyle name="Celkem 4 2 4 3 7 5" xfId="5382"/>
    <cellStyle name="Celkem 4 2 4 3 8" xfId="5383"/>
    <cellStyle name="Celkem 4 2 4 3 8 2" xfId="5384"/>
    <cellStyle name="Celkem 4 2 4 3 8 3" xfId="5385"/>
    <cellStyle name="Celkem 4 2 4 3 9" xfId="5386"/>
    <cellStyle name="Celkem 4 2 4 3 9 2" xfId="5387"/>
    <cellStyle name="Celkem 4 2 4 4" xfId="5388"/>
    <cellStyle name="Celkem 4 2 4 4 2" xfId="5389"/>
    <cellStyle name="Celkem 4 2 4 4 2 2" xfId="5390"/>
    <cellStyle name="Celkem 4 2 4 4 2 2 2" xfId="5391"/>
    <cellStyle name="Celkem 4 2 4 4 2 2 3" xfId="5392"/>
    <cellStyle name="Celkem 4 2 4 4 2 3" xfId="5393"/>
    <cellStyle name="Celkem 4 2 4 4 2 3 2" xfId="5394"/>
    <cellStyle name="Celkem 4 2 4 4 2 4" xfId="5395"/>
    <cellStyle name="Celkem 4 2 4 4 2 5" xfId="5396"/>
    <cellStyle name="Celkem 4 2 4 4 3" xfId="5397"/>
    <cellStyle name="Celkem 4 2 4 4 3 2" xfId="5398"/>
    <cellStyle name="Celkem 4 2 4 4 3 2 2" xfId="5399"/>
    <cellStyle name="Celkem 4 2 4 4 3 2 3" xfId="5400"/>
    <cellStyle name="Celkem 4 2 4 4 3 3" xfId="5401"/>
    <cellStyle name="Celkem 4 2 4 4 3 3 2" xfId="5402"/>
    <cellStyle name="Celkem 4 2 4 4 3 4" xfId="5403"/>
    <cellStyle name="Celkem 4 2 4 4 3 5" xfId="5404"/>
    <cellStyle name="Celkem 4 2 4 4 4" xfId="5405"/>
    <cellStyle name="Celkem 4 2 4 4 4 2" xfId="5406"/>
    <cellStyle name="Celkem 4 2 4 4 4 3" xfId="5407"/>
    <cellStyle name="Celkem 4 2 4 4 5" xfId="5408"/>
    <cellStyle name="Celkem 4 2 4 4 5 2" xfId="5409"/>
    <cellStyle name="Celkem 4 2 4 4 6" xfId="5410"/>
    <cellStyle name="Celkem 4 2 4 4 7" xfId="5411"/>
    <cellStyle name="Celkem 4 2 4 5" xfId="5412"/>
    <cellStyle name="Celkem 4 2 4 5 2" xfId="5413"/>
    <cellStyle name="Celkem 4 2 4 5 2 2" xfId="5414"/>
    <cellStyle name="Celkem 4 2 4 5 2 3" xfId="5415"/>
    <cellStyle name="Celkem 4 2 4 5 3" xfId="5416"/>
    <cellStyle name="Celkem 4 2 4 5 3 2" xfId="5417"/>
    <cellStyle name="Celkem 4 2 4 5 4" xfId="5418"/>
    <cellStyle name="Celkem 4 2 4 5 5" xfId="5419"/>
    <cellStyle name="Celkem 4 2 4 6" xfId="5420"/>
    <cellStyle name="Celkem 4 2 4 6 2" xfId="5421"/>
    <cellStyle name="Celkem 4 2 4 6 2 2" xfId="5422"/>
    <cellStyle name="Celkem 4 2 4 6 2 3" xfId="5423"/>
    <cellStyle name="Celkem 4 2 4 6 3" xfId="5424"/>
    <cellStyle name="Celkem 4 2 4 6 3 2" xfId="5425"/>
    <cellStyle name="Celkem 4 2 4 6 4" xfId="5426"/>
    <cellStyle name="Celkem 4 2 4 6 5" xfId="5427"/>
    <cellStyle name="Celkem 4 2 4 7" xfId="5428"/>
    <cellStyle name="Celkem 4 2 4 7 2" xfId="5429"/>
    <cellStyle name="Celkem 4 2 4 7 2 2" xfId="5430"/>
    <cellStyle name="Celkem 4 2 4 7 2 3" xfId="5431"/>
    <cellStyle name="Celkem 4 2 4 7 3" xfId="5432"/>
    <cellStyle name="Celkem 4 2 4 7 3 2" xfId="5433"/>
    <cellStyle name="Celkem 4 2 4 7 4" xfId="5434"/>
    <cellStyle name="Celkem 4 2 4 7 5" xfId="5435"/>
    <cellStyle name="Celkem 4 2 4 8" xfId="5436"/>
    <cellStyle name="Celkem 4 2 4 8 2" xfId="5437"/>
    <cellStyle name="Celkem 4 2 4 8 2 2" xfId="5438"/>
    <cellStyle name="Celkem 4 2 4 8 2 3" xfId="5439"/>
    <cellStyle name="Celkem 4 2 4 8 3" xfId="5440"/>
    <cellStyle name="Celkem 4 2 4 8 3 2" xfId="5441"/>
    <cellStyle name="Celkem 4 2 4 8 4" xfId="5442"/>
    <cellStyle name="Celkem 4 2 4 8 5" xfId="5443"/>
    <cellStyle name="Celkem 4 2 4 9" xfId="5444"/>
    <cellStyle name="Celkem 4 2 4 9 2" xfId="5445"/>
    <cellStyle name="Celkem 4 2 4 9 2 2" xfId="5446"/>
    <cellStyle name="Celkem 4 2 4 9 2 3" xfId="5447"/>
    <cellStyle name="Celkem 4 2 4 9 3" xfId="5448"/>
    <cellStyle name="Celkem 4 2 4 9 3 2" xfId="5449"/>
    <cellStyle name="Celkem 4 2 4 9 4" xfId="5450"/>
    <cellStyle name="Celkem 4 2 4 9 5" xfId="5451"/>
    <cellStyle name="Celkem 4 2 5" xfId="5452"/>
    <cellStyle name="Celkem 4 2 5 10" xfId="5453"/>
    <cellStyle name="Celkem 4 2 5 10 2" xfId="5454"/>
    <cellStyle name="Celkem 4 2 5 11" xfId="5455"/>
    <cellStyle name="Celkem 4 2 5 12" xfId="5456"/>
    <cellStyle name="Celkem 4 2 5 2" xfId="5457"/>
    <cellStyle name="Celkem 4 2 5 2 10" xfId="5458"/>
    <cellStyle name="Celkem 4 2 5 2 11" xfId="5459"/>
    <cellStyle name="Celkem 4 2 5 2 2" xfId="5460"/>
    <cellStyle name="Celkem 4 2 5 2 2 2" xfId="5461"/>
    <cellStyle name="Celkem 4 2 5 2 2 2 2" xfId="5462"/>
    <cellStyle name="Celkem 4 2 5 2 2 2 2 2" xfId="5463"/>
    <cellStyle name="Celkem 4 2 5 2 2 2 2 3" xfId="5464"/>
    <cellStyle name="Celkem 4 2 5 2 2 2 3" xfId="5465"/>
    <cellStyle name="Celkem 4 2 5 2 2 2 3 2" xfId="5466"/>
    <cellStyle name="Celkem 4 2 5 2 2 2 4" xfId="5467"/>
    <cellStyle name="Celkem 4 2 5 2 2 2 5" xfId="5468"/>
    <cellStyle name="Celkem 4 2 5 2 2 3" xfId="5469"/>
    <cellStyle name="Celkem 4 2 5 2 2 3 2" xfId="5470"/>
    <cellStyle name="Celkem 4 2 5 2 2 3 2 2" xfId="5471"/>
    <cellStyle name="Celkem 4 2 5 2 2 3 2 3" xfId="5472"/>
    <cellStyle name="Celkem 4 2 5 2 2 3 3" xfId="5473"/>
    <cellStyle name="Celkem 4 2 5 2 2 3 3 2" xfId="5474"/>
    <cellStyle name="Celkem 4 2 5 2 2 3 4" xfId="5475"/>
    <cellStyle name="Celkem 4 2 5 2 2 3 5" xfId="5476"/>
    <cellStyle name="Celkem 4 2 5 2 2 4" xfId="5477"/>
    <cellStyle name="Celkem 4 2 5 2 2 4 2" xfId="5478"/>
    <cellStyle name="Celkem 4 2 5 2 2 4 2 2" xfId="5479"/>
    <cellStyle name="Celkem 4 2 5 2 2 4 2 3" xfId="5480"/>
    <cellStyle name="Celkem 4 2 5 2 2 4 3" xfId="5481"/>
    <cellStyle name="Celkem 4 2 5 2 2 4 3 2" xfId="5482"/>
    <cellStyle name="Celkem 4 2 5 2 2 4 4" xfId="5483"/>
    <cellStyle name="Celkem 4 2 5 2 2 4 5" xfId="5484"/>
    <cellStyle name="Celkem 4 2 5 2 2 5" xfId="5485"/>
    <cellStyle name="Celkem 4 2 5 2 2 5 2" xfId="5486"/>
    <cellStyle name="Celkem 4 2 5 2 2 5 2 2" xfId="5487"/>
    <cellStyle name="Celkem 4 2 5 2 2 5 2 3" xfId="5488"/>
    <cellStyle name="Celkem 4 2 5 2 2 5 3" xfId="5489"/>
    <cellStyle name="Celkem 4 2 5 2 2 5 3 2" xfId="5490"/>
    <cellStyle name="Celkem 4 2 5 2 2 5 4" xfId="5491"/>
    <cellStyle name="Celkem 4 2 5 2 2 5 5" xfId="5492"/>
    <cellStyle name="Celkem 4 2 5 2 2 6" xfId="5493"/>
    <cellStyle name="Celkem 4 2 5 2 2 6 2" xfId="5494"/>
    <cellStyle name="Celkem 4 2 5 2 2 6 3" xfId="5495"/>
    <cellStyle name="Celkem 4 2 5 2 2 7" xfId="5496"/>
    <cellStyle name="Celkem 4 2 5 2 2 7 2" xfId="5497"/>
    <cellStyle name="Celkem 4 2 5 2 2 8" xfId="5498"/>
    <cellStyle name="Celkem 4 2 5 2 2 9" xfId="5499"/>
    <cellStyle name="Celkem 4 2 5 2 3" xfId="5500"/>
    <cellStyle name="Celkem 4 2 5 2 3 2" xfId="5501"/>
    <cellStyle name="Celkem 4 2 5 2 3 2 2" xfId="5502"/>
    <cellStyle name="Celkem 4 2 5 2 3 2 3" xfId="5503"/>
    <cellStyle name="Celkem 4 2 5 2 3 3" xfId="5504"/>
    <cellStyle name="Celkem 4 2 5 2 3 3 2" xfId="5505"/>
    <cellStyle name="Celkem 4 2 5 2 3 4" xfId="5506"/>
    <cellStyle name="Celkem 4 2 5 2 3 5" xfId="5507"/>
    <cellStyle name="Celkem 4 2 5 2 4" xfId="5508"/>
    <cellStyle name="Celkem 4 2 5 2 4 2" xfId="5509"/>
    <cellStyle name="Celkem 4 2 5 2 4 2 2" xfId="5510"/>
    <cellStyle name="Celkem 4 2 5 2 4 2 3" xfId="5511"/>
    <cellStyle name="Celkem 4 2 5 2 4 3" xfId="5512"/>
    <cellStyle name="Celkem 4 2 5 2 4 3 2" xfId="5513"/>
    <cellStyle name="Celkem 4 2 5 2 4 4" xfId="5514"/>
    <cellStyle name="Celkem 4 2 5 2 4 5" xfId="5515"/>
    <cellStyle name="Celkem 4 2 5 2 5" xfId="5516"/>
    <cellStyle name="Celkem 4 2 5 2 5 2" xfId="5517"/>
    <cellStyle name="Celkem 4 2 5 2 5 2 2" xfId="5518"/>
    <cellStyle name="Celkem 4 2 5 2 5 2 3" xfId="5519"/>
    <cellStyle name="Celkem 4 2 5 2 5 3" xfId="5520"/>
    <cellStyle name="Celkem 4 2 5 2 5 3 2" xfId="5521"/>
    <cellStyle name="Celkem 4 2 5 2 5 4" xfId="5522"/>
    <cellStyle name="Celkem 4 2 5 2 5 5" xfId="5523"/>
    <cellStyle name="Celkem 4 2 5 2 6" xfId="5524"/>
    <cellStyle name="Celkem 4 2 5 2 6 2" xfId="5525"/>
    <cellStyle name="Celkem 4 2 5 2 6 2 2" xfId="5526"/>
    <cellStyle name="Celkem 4 2 5 2 6 2 3" xfId="5527"/>
    <cellStyle name="Celkem 4 2 5 2 6 3" xfId="5528"/>
    <cellStyle name="Celkem 4 2 5 2 6 3 2" xfId="5529"/>
    <cellStyle name="Celkem 4 2 5 2 6 4" xfId="5530"/>
    <cellStyle name="Celkem 4 2 5 2 6 5" xfId="5531"/>
    <cellStyle name="Celkem 4 2 5 2 7" xfId="5532"/>
    <cellStyle name="Celkem 4 2 5 2 7 2" xfId="5533"/>
    <cellStyle name="Celkem 4 2 5 2 7 2 2" xfId="5534"/>
    <cellStyle name="Celkem 4 2 5 2 7 2 3" xfId="5535"/>
    <cellStyle name="Celkem 4 2 5 2 7 3" xfId="5536"/>
    <cellStyle name="Celkem 4 2 5 2 7 3 2" xfId="5537"/>
    <cellStyle name="Celkem 4 2 5 2 7 4" xfId="5538"/>
    <cellStyle name="Celkem 4 2 5 2 7 5" xfId="5539"/>
    <cellStyle name="Celkem 4 2 5 2 8" xfId="5540"/>
    <cellStyle name="Celkem 4 2 5 2 8 2" xfId="5541"/>
    <cellStyle name="Celkem 4 2 5 2 8 3" xfId="5542"/>
    <cellStyle name="Celkem 4 2 5 2 9" xfId="5543"/>
    <cellStyle name="Celkem 4 2 5 2 9 2" xfId="5544"/>
    <cellStyle name="Celkem 4 2 5 3" xfId="5545"/>
    <cellStyle name="Celkem 4 2 5 3 10" xfId="5546"/>
    <cellStyle name="Celkem 4 2 5 3 2" xfId="5547"/>
    <cellStyle name="Celkem 4 2 5 3 2 2" xfId="5548"/>
    <cellStyle name="Celkem 4 2 5 3 2 2 2" xfId="5549"/>
    <cellStyle name="Celkem 4 2 5 3 2 2 3" xfId="5550"/>
    <cellStyle name="Celkem 4 2 5 3 2 3" xfId="5551"/>
    <cellStyle name="Celkem 4 2 5 3 2 3 2" xfId="5552"/>
    <cellStyle name="Celkem 4 2 5 3 2 4" xfId="5553"/>
    <cellStyle name="Celkem 4 2 5 3 2 5" xfId="5554"/>
    <cellStyle name="Celkem 4 2 5 3 3" xfId="5555"/>
    <cellStyle name="Celkem 4 2 5 3 3 2" xfId="5556"/>
    <cellStyle name="Celkem 4 2 5 3 3 2 2" xfId="5557"/>
    <cellStyle name="Celkem 4 2 5 3 3 2 3" xfId="5558"/>
    <cellStyle name="Celkem 4 2 5 3 3 3" xfId="5559"/>
    <cellStyle name="Celkem 4 2 5 3 3 3 2" xfId="5560"/>
    <cellStyle name="Celkem 4 2 5 3 3 4" xfId="5561"/>
    <cellStyle name="Celkem 4 2 5 3 3 5" xfId="5562"/>
    <cellStyle name="Celkem 4 2 5 3 4" xfId="5563"/>
    <cellStyle name="Celkem 4 2 5 3 4 2" xfId="5564"/>
    <cellStyle name="Celkem 4 2 5 3 4 2 2" xfId="5565"/>
    <cellStyle name="Celkem 4 2 5 3 4 2 3" xfId="5566"/>
    <cellStyle name="Celkem 4 2 5 3 4 3" xfId="5567"/>
    <cellStyle name="Celkem 4 2 5 3 4 3 2" xfId="5568"/>
    <cellStyle name="Celkem 4 2 5 3 4 4" xfId="5569"/>
    <cellStyle name="Celkem 4 2 5 3 4 5" xfId="5570"/>
    <cellStyle name="Celkem 4 2 5 3 5" xfId="5571"/>
    <cellStyle name="Celkem 4 2 5 3 5 2" xfId="5572"/>
    <cellStyle name="Celkem 4 2 5 3 5 2 2" xfId="5573"/>
    <cellStyle name="Celkem 4 2 5 3 5 2 3" xfId="5574"/>
    <cellStyle name="Celkem 4 2 5 3 5 3" xfId="5575"/>
    <cellStyle name="Celkem 4 2 5 3 5 3 2" xfId="5576"/>
    <cellStyle name="Celkem 4 2 5 3 5 4" xfId="5577"/>
    <cellStyle name="Celkem 4 2 5 3 5 5" xfId="5578"/>
    <cellStyle name="Celkem 4 2 5 3 6" xfId="5579"/>
    <cellStyle name="Celkem 4 2 5 3 6 2" xfId="5580"/>
    <cellStyle name="Celkem 4 2 5 3 6 2 2" xfId="5581"/>
    <cellStyle name="Celkem 4 2 5 3 6 2 3" xfId="5582"/>
    <cellStyle name="Celkem 4 2 5 3 6 3" xfId="5583"/>
    <cellStyle name="Celkem 4 2 5 3 6 3 2" xfId="5584"/>
    <cellStyle name="Celkem 4 2 5 3 6 4" xfId="5585"/>
    <cellStyle name="Celkem 4 2 5 3 6 5" xfId="5586"/>
    <cellStyle name="Celkem 4 2 5 3 7" xfId="5587"/>
    <cellStyle name="Celkem 4 2 5 3 7 2" xfId="5588"/>
    <cellStyle name="Celkem 4 2 5 3 7 3" xfId="5589"/>
    <cellStyle name="Celkem 4 2 5 3 8" xfId="5590"/>
    <cellStyle name="Celkem 4 2 5 3 8 2" xfId="5591"/>
    <cellStyle name="Celkem 4 2 5 3 9" xfId="5592"/>
    <cellStyle name="Celkem 4 2 5 4" xfId="5593"/>
    <cellStyle name="Celkem 4 2 5 4 2" xfId="5594"/>
    <cellStyle name="Celkem 4 2 5 4 2 2" xfId="5595"/>
    <cellStyle name="Celkem 4 2 5 4 2 3" xfId="5596"/>
    <cellStyle name="Celkem 4 2 5 4 3" xfId="5597"/>
    <cellStyle name="Celkem 4 2 5 4 3 2" xfId="5598"/>
    <cellStyle name="Celkem 4 2 5 4 4" xfId="5599"/>
    <cellStyle name="Celkem 4 2 5 4 5" xfId="5600"/>
    <cellStyle name="Celkem 4 2 5 5" xfId="5601"/>
    <cellStyle name="Celkem 4 2 5 5 2" xfId="5602"/>
    <cellStyle name="Celkem 4 2 5 5 2 2" xfId="5603"/>
    <cellStyle name="Celkem 4 2 5 5 2 3" xfId="5604"/>
    <cellStyle name="Celkem 4 2 5 5 3" xfId="5605"/>
    <cellStyle name="Celkem 4 2 5 5 3 2" xfId="5606"/>
    <cellStyle name="Celkem 4 2 5 5 4" xfId="5607"/>
    <cellStyle name="Celkem 4 2 5 5 5" xfId="5608"/>
    <cellStyle name="Celkem 4 2 5 6" xfId="5609"/>
    <cellStyle name="Celkem 4 2 5 6 2" xfId="5610"/>
    <cellStyle name="Celkem 4 2 5 6 2 2" xfId="5611"/>
    <cellStyle name="Celkem 4 2 5 6 2 3" xfId="5612"/>
    <cellStyle name="Celkem 4 2 5 6 3" xfId="5613"/>
    <cellStyle name="Celkem 4 2 5 6 3 2" xfId="5614"/>
    <cellStyle name="Celkem 4 2 5 6 4" xfId="5615"/>
    <cellStyle name="Celkem 4 2 5 6 5" xfId="5616"/>
    <cellStyle name="Celkem 4 2 5 7" xfId="5617"/>
    <cellStyle name="Celkem 4 2 5 7 2" xfId="5618"/>
    <cellStyle name="Celkem 4 2 5 7 2 2" xfId="5619"/>
    <cellStyle name="Celkem 4 2 5 7 2 3" xfId="5620"/>
    <cellStyle name="Celkem 4 2 5 7 3" xfId="5621"/>
    <cellStyle name="Celkem 4 2 5 7 3 2" xfId="5622"/>
    <cellStyle name="Celkem 4 2 5 7 4" xfId="5623"/>
    <cellStyle name="Celkem 4 2 5 7 5" xfId="5624"/>
    <cellStyle name="Celkem 4 2 5 8" xfId="5625"/>
    <cellStyle name="Celkem 4 2 5 8 2" xfId="5626"/>
    <cellStyle name="Celkem 4 2 5 8 2 2" xfId="5627"/>
    <cellStyle name="Celkem 4 2 5 8 2 3" xfId="5628"/>
    <cellStyle name="Celkem 4 2 5 8 3" xfId="5629"/>
    <cellStyle name="Celkem 4 2 5 8 3 2" xfId="5630"/>
    <cellStyle name="Celkem 4 2 5 8 4" xfId="5631"/>
    <cellStyle name="Celkem 4 2 5 8 5" xfId="5632"/>
    <cellStyle name="Celkem 4 2 5 9" xfId="5633"/>
    <cellStyle name="Celkem 4 2 5 9 2" xfId="5634"/>
    <cellStyle name="Celkem 4 2 5 9 3" xfId="5635"/>
    <cellStyle name="Celkem 4 2 6" xfId="5636"/>
    <cellStyle name="Celkem 4 2 6 10" xfId="5637"/>
    <cellStyle name="Celkem 4 2 6 11" xfId="5638"/>
    <cellStyle name="Celkem 4 2 6 2" xfId="5639"/>
    <cellStyle name="Celkem 4 2 6 2 10" xfId="5640"/>
    <cellStyle name="Celkem 4 2 6 2 2" xfId="5641"/>
    <cellStyle name="Celkem 4 2 6 2 2 2" xfId="5642"/>
    <cellStyle name="Celkem 4 2 6 2 2 2 2" xfId="5643"/>
    <cellStyle name="Celkem 4 2 6 2 2 2 3" xfId="5644"/>
    <cellStyle name="Celkem 4 2 6 2 2 3" xfId="5645"/>
    <cellStyle name="Celkem 4 2 6 2 2 3 2" xfId="5646"/>
    <cellStyle name="Celkem 4 2 6 2 2 4" xfId="5647"/>
    <cellStyle name="Celkem 4 2 6 2 2 5" xfId="5648"/>
    <cellStyle name="Celkem 4 2 6 2 3" xfId="5649"/>
    <cellStyle name="Celkem 4 2 6 2 3 2" xfId="5650"/>
    <cellStyle name="Celkem 4 2 6 2 3 2 2" xfId="5651"/>
    <cellStyle name="Celkem 4 2 6 2 3 2 3" xfId="5652"/>
    <cellStyle name="Celkem 4 2 6 2 3 3" xfId="5653"/>
    <cellStyle name="Celkem 4 2 6 2 3 3 2" xfId="5654"/>
    <cellStyle name="Celkem 4 2 6 2 3 4" xfId="5655"/>
    <cellStyle name="Celkem 4 2 6 2 3 5" xfId="5656"/>
    <cellStyle name="Celkem 4 2 6 2 4" xfId="5657"/>
    <cellStyle name="Celkem 4 2 6 2 4 2" xfId="5658"/>
    <cellStyle name="Celkem 4 2 6 2 4 2 2" xfId="5659"/>
    <cellStyle name="Celkem 4 2 6 2 4 2 3" xfId="5660"/>
    <cellStyle name="Celkem 4 2 6 2 4 3" xfId="5661"/>
    <cellStyle name="Celkem 4 2 6 2 4 3 2" xfId="5662"/>
    <cellStyle name="Celkem 4 2 6 2 4 4" xfId="5663"/>
    <cellStyle name="Celkem 4 2 6 2 4 5" xfId="5664"/>
    <cellStyle name="Celkem 4 2 6 2 5" xfId="5665"/>
    <cellStyle name="Celkem 4 2 6 2 5 2" xfId="5666"/>
    <cellStyle name="Celkem 4 2 6 2 5 2 2" xfId="5667"/>
    <cellStyle name="Celkem 4 2 6 2 5 2 3" xfId="5668"/>
    <cellStyle name="Celkem 4 2 6 2 5 3" xfId="5669"/>
    <cellStyle name="Celkem 4 2 6 2 5 3 2" xfId="5670"/>
    <cellStyle name="Celkem 4 2 6 2 5 4" xfId="5671"/>
    <cellStyle name="Celkem 4 2 6 2 5 5" xfId="5672"/>
    <cellStyle name="Celkem 4 2 6 2 6" xfId="5673"/>
    <cellStyle name="Celkem 4 2 6 2 6 2" xfId="5674"/>
    <cellStyle name="Celkem 4 2 6 2 6 2 2" xfId="5675"/>
    <cellStyle name="Celkem 4 2 6 2 6 2 3" xfId="5676"/>
    <cellStyle name="Celkem 4 2 6 2 6 3" xfId="5677"/>
    <cellStyle name="Celkem 4 2 6 2 6 3 2" xfId="5678"/>
    <cellStyle name="Celkem 4 2 6 2 6 4" xfId="5679"/>
    <cellStyle name="Celkem 4 2 6 2 6 5" xfId="5680"/>
    <cellStyle name="Celkem 4 2 6 2 7" xfId="5681"/>
    <cellStyle name="Celkem 4 2 6 2 7 2" xfId="5682"/>
    <cellStyle name="Celkem 4 2 6 2 7 3" xfId="5683"/>
    <cellStyle name="Celkem 4 2 6 2 8" xfId="5684"/>
    <cellStyle name="Celkem 4 2 6 2 8 2" xfId="5685"/>
    <cellStyle name="Celkem 4 2 6 2 9" xfId="5686"/>
    <cellStyle name="Celkem 4 2 6 3" xfId="5687"/>
    <cellStyle name="Celkem 4 2 6 3 2" xfId="5688"/>
    <cellStyle name="Celkem 4 2 6 3 2 2" xfId="5689"/>
    <cellStyle name="Celkem 4 2 6 3 2 3" xfId="5690"/>
    <cellStyle name="Celkem 4 2 6 3 3" xfId="5691"/>
    <cellStyle name="Celkem 4 2 6 3 3 2" xfId="5692"/>
    <cellStyle name="Celkem 4 2 6 3 4" xfId="5693"/>
    <cellStyle name="Celkem 4 2 6 3 5" xfId="5694"/>
    <cellStyle name="Celkem 4 2 6 4" xfId="5695"/>
    <cellStyle name="Celkem 4 2 6 4 2" xfId="5696"/>
    <cellStyle name="Celkem 4 2 6 4 2 2" xfId="5697"/>
    <cellStyle name="Celkem 4 2 6 4 2 3" xfId="5698"/>
    <cellStyle name="Celkem 4 2 6 4 3" xfId="5699"/>
    <cellStyle name="Celkem 4 2 6 4 3 2" xfId="5700"/>
    <cellStyle name="Celkem 4 2 6 4 4" xfId="5701"/>
    <cellStyle name="Celkem 4 2 6 4 5" xfId="5702"/>
    <cellStyle name="Celkem 4 2 6 5" xfId="5703"/>
    <cellStyle name="Celkem 4 2 6 5 2" xfId="5704"/>
    <cellStyle name="Celkem 4 2 6 5 2 2" xfId="5705"/>
    <cellStyle name="Celkem 4 2 6 5 2 3" xfId="5706"/>
    <cellStyle name="Celkem 4 2 6 5 3" xfId="5707"/>
    <cellStyle name="Celkem 4 2 6 5 3 2" xfId="5708"/>
    <cellStyle name="Celkem 4 2 6 5 4" xfId="5709"/>
    <cellStyle name="Celkem 4 2 6 5 5" xfId="5710"/>
    <cellStyle name="Celkem 4 2 6 6" xfId="5711"/>
    <cellStyle name="Celkem 4 2 6 6 2" xfId="5712"/>
    <cellStyle name="Celkem 4 2 6 6 2 2" xfId="5713"/>
    <cellStyle name="Celkem 4 2 6 6 2 3" xfId="5714"/>
    <cellStyle name="Celkem 4 2 6 6 3" xfId="5715"/>
    <cellStyle name="Celkem 4 2 6 6 3 2" xfId="5716"/>
    <cellStyle name="Celkem 4 2 6 6 4" xfId="5717"/>
    <cellStyle name="Celkem 4 2 6 6 5" xfId="5718"/>
    <cellStyle name="Celkem 4 2 6 7" xfId="5719"/>
    <cellStyle name="Celkem 4 2 6 7 2" xfId="5720"/>
    <cellStyle name="Celkem 4 2 6 7 2 2" xfId="5721"/>
    <cellStyle name="Celkem 4 2 6 7 2 3" xfId="5722"/>
    <cellStyle name="Celkem 4 2 6 7 3" xfId="5723"/>
    <cellStyle name="Celkem 4 2 6 7 3 2" xfId="5724"/>
    <cellStyle name="Celkem 4 2 6 7 4" xfId="5725"/>
    <cellStyle name="Celkem 4 2 6 7 5" xfId="5726"/>
    <cellStyle name="Celkem 4 2 6 8" xfId="5727"/>
    <cellStyle name="Celkem 4 2 6 8 2" xfId="5728"/>
    <cellStyle name="Celkem 4 2 6 8 3" xfId="5729"/>
    <cellStyle name="Celkem 4 2 6 9" xfId="5730"/>
    <cellStyle name="Celkem 4 2 6 9 2" xfId="5731"/>
    <cellStyle name="Celkem 4 2 7" xfId="5732"/>
    <cellStyle name="Celkem 4 2 7 2" xfId="5733"/>
    <cellStyle name="Celkem 4 2 7 2 2" xfId="5734"/>
    <cellStyle name="Celkem 4 2 7 2 2 2" xfId="5735"/>
    <cellStyle name="Celkem 4 2 7 2 2 3" xfId="5736"/>
    <cellStyle name="Celkem 4 2 7 2 3" xfId="5737"/>
    <cellStyle name="Celkem 4 2 7 2 3 2" xfId="5738"/>
    <cellStyle name="Celkem 4 2 7 2 4" xfId="5739"/>
    <cellStyle name="Celkem 4 2 7 2 5" xfId="5740"/>
    <cellStyle name="Celkem 4 2 7 3" xfId="5741"/>
    <cellStyle name="Celkem 4 2 7 3 2" xfId="5742"/>
    <cellStyle name="Celkem 4 2 7 3 2 2" xfId="5743"/>
    <cellStyle name="Celkem 4 2 7 3 2 3" xfId="5744"/>
    <cellStyle name="Celkem 4 2 7 3 3" xfId="5745"/>
    <cellStyle name="Celkem 4 2 7 3 3 2" xfId="5746"/>
    <cellStyle name="Celkem 4 2 7 3 4" xfId="5747"/>
    <cellStyle name="Celkem 4 2 7 3 5" xfId="5748"/>
    <cellStyle name="Celkem 4 2 7 4" xfId="5749"/>
    <cellStyle name="Celkem 4 2 7 4 2" xfId="5750"/>
    <cellStyle name="Celkem 4 2 7 4 3" xfId="5751"/>
    <cellStyle name="Celkem 4 2 7 5" xfId="5752"/>
    <cellStyle name="Celkem 4 2 7 5 2" xfId="5753"/>
    <cellStyle name="Celkem 4 2 7 6" xfId="5754"/>
    <cellStyle name="Celkem 4 2 7 7" xfId="5755"/>
    <cellStyle name="Celkem 4 2 8" xfId="5756"/>
    <cellStyle name="Celkem 4 2 8 2" xfId="5757"/>
    <cellStyle name="Celkem 4 2 8 2 2" xfId="5758"/>
    <cellStyle name="Celkem 4 2 8 2 3" xfId="5759"/>
    <cellStyle name="Celkem 4 2 8 3" xfId="5760"/>
    <cellStyle name="Celkem 4 2 8 3 2" xfId="5761"/>
    <cellStyle name="Celkem 4 2 8 4" xfId="5762"/>
    <cellStyle name="Celkem 4 2 8 5" xfId="5763"/>
    <cellStyle name="Celkem 4 2 9" xfId="5764"/>
    <cellStyle name="Celkem 4 2 9 2" xfId="5765"/>
    <cellStyle name="Celkem 4 2 9 2 2" xfId="5766"/>
    <cellStyle name="Celkem 4 2 9 2 3" xfId="5767"/>
    <cellStyle name="Celkem 4 2 9 3" xfId="5768"/>
    <cellStyle name="Celkem 4 2 9 3 2" xfId="5769"/>
    <cellStyle name="Celkem 4 2 9 4" xfId="5770"/>
    <cellStyle name="Celkem 4 2 9 5" xfId="5771"/>
    <cellStyle name="Celkem 4 20" xfId="5772"/>
    <cellStyle name="Celkem 4 20 2" xfId="5773"/>
    <cellStyle name="Celkem 4 3" xfId="5774"/>
    <cellStyle name="Celkem 4 3 10" xfId="5775"/>
    <cellStyle name="Celkem 4 3 10 2" xfId="5776"/>
    <cellStyle name="Celkem 4 3 10 2 2" xfId="5777"/>
    <cellStyle name="Celkem 4 3 10 2 3" xfId="5778"/>
    <cellStyle name="Celkem 4 3 10 3" xfId="5779"/>
    <cellStyle name="Celkem 4 3 10 3 2" xfId="5780"/>
    <cellStyle name="Celkem 4 3 10 4" xfId="5781"/>
    <cellStyle name="Celkem 4 3 10 5" xfId="5782"/>
    <cellStyle name="Celkem 4 3 11" xfId="5783"/>
    <cellStyle name="Celkem 4 3 11 2" xfId="5784"/>
    <cellStyle name="Celkem 4 3 11 2 2" xfId="5785"/>
    <cellStyle name="Celkem 4 3 11 2 3" xfId="5786"/>
    <cellStyle name="Celkem 4 3 11 3" xfId="5787"/>
    <cellStyle name="Celkem 4 3 11 3 2" xfId="5788"/>
    <cellStyle name="Celkem 4 3 11 4" xfId="5789"/>
    <cellStyle name="Celkem 4 3 11 5" xfId="5790"/>
    <cellStyle name="Celkem 4 3 12" xfId="5791"/>
    <cellStyle name="Celkem 4 3 12 2" xfId="5792"/>
    <cellStyle name="Celkem 4 3 2" xfId="5793"/>
    <cellStyle name="Celkem 4 3 2 10" xfId="5794"/>
    <cellStyle name="Celkem 4 3 2 10 2" xfId="5795"/>
    <cellStyle name="Celkem 4 3 2 10 3" xfId="5796"/>
    <cellStyle name="Celkem 4 3 2 11" xfId="5797"/>
    <cellStyle name="Celkem 4 3 2 11 2" xfId="5798"/>
    <cellStyle name="Celkem 4 3 2 12" xfId="5799"/>
    <cellStyle name="Celkem 4 3 2 13" xfId="5800"/>
    <cellStyle name="Celkem 4 3 2 2" xfId="5801"/>
    <cellStyle name="Celkem 4 3 2 2 10" xfId="5802"/>
    <cellStyle name="Celkem 4 3 2 2 10 2" xfId="5803"/>
    <cellStyle name="Celkem 4 3 2 2 11" xfId="5804"/>
    <cellStyle name="Celkem 4 3 2 2 12" xfId="5805"/>
    <cellStyle name="Celkem 4 3 2 2 2" xfId="5806"/>
    <cellStyle name="Celkem 4 3 2 2 2 2" xfId="5807"/>
    <cellStyle name="Celkem 4 3 2 2 2 2 2" xfId="5808"/>
    <cellStyle name="Celkem 4 3 2 2 2 2 3" xfId="5809"/>
    <cellStyle name="Celkem 4 3 2 2 2 3" xfId="5810"/>
    <cellStyle name="Celkem 4 3 2 2 2 3 2" xfId="5811"/>
    <cellStyle name="Celkem 4 3 2 2 2 4" xfId="5812"/>
    <cellStyle name="Celkem 4 3 2 2 2 5" xfId="5813"/>
    <cellStyle name="Celkem 4 3 2 2 3" xfId="5814"/>
    <cellStyle name="Celkem 4 3 2 2 3 2" xfId="5815"/>
    <cellStyle name="Celkem 4 3 2 2 3 2 2" xfId="5816"/>
    <cellStyle name="Celkem 4 3 2 2 3 2 3" xfId="5817"/>
    <cellStyle name="Celkem 4 3 2 2 3 3" xfId="5818"/>
    <cellStyle name="Celkem 4 3 2 2 3 3 2" xfId="5819"/>
    <cellStyle name="Celkem 4 3 2 2 3 4" xfId="5820"/>
    <cellStyle name="Celkem 4 3 2 2 3 5" xfId="5821"/>
    <cellStyle name="Celkem 4 3 2 2 4" xfId="5822"/>
    <cellStyle name="Celkem 4 3 2 2 4 2" xfId="5823"/>
    <cellStyle name="Celkem 4 3 2 2 4 2 2" xfId="5824"/>
    <cellStyle name="Celkem 4 3 2 2 4 2 3" xfId="5825"/>
    <cellStyle name="Celkem 4 3 2 2 4 3" xfId="5826"/>
    <cellStyle name="Celkem 4 3 2 2 4 3 2" xfId="5827"/>
    <cellStyle name="Celkem 4 3 2 2 4 4" xfId="5828"/>
    <cellStyle name="Celkem 4 3 2 2 4 5" xfId="5829"/>
    <cellStyle name="Celkem 4 3 2 2 5" xfId="5830"/>
    <cellStyle name="Celkem 4 3 2 2 5 2" xfId="5831"/>
    <cellStyle name="Celkem 4 3 2 2 5 2 2" xfId="5832"/>
    <cellStyle name="Celkem 4 3 2 2 5 2 3" xfId="5833"/>
    <cellStyle name="Celkem 4 3 2 2 5 3" xfId="5834"/>
    <cellStyle name="Celkem 4 3 2 2 5 3 2" xfId="5835"/>
    <cellStyle name="Celkem 4 3 2 2 5 4" xfId="5836"/>
    <cellStyle name="Celkem 4 3 2 2 5 5" xfId="5837"/>
    <cellStyle name="Celkem 4 3 2 2 6" xfId="5838"/>
    <cellStyle name="Celkem 4 3 2 2 6 2" xfId="5839"/>
    <cellStyle name="Celkem 4 3 2 2 6 2 2" xfId="5840"/>
    <cellStyle name="Celkem 4 3 2 2 6 2 3" xfId="5841"/>
    <cellStyle name="Celkem 4 3 2 2 6 3" xfId="5842"/>
    <cellStyle name="Celkem 4 3 2 2 6 3 2" xfId="5843"/>
    <cellStyle name="Celkem 4 3 2 2 6 4" xfId="5844"/>
    <cellStyle name="Celkem 4 3 2 2 6 5" xfId="5845"/>
    <cellStyle name="Celkem 4 3 2 2 7" xfId="5846"/>
    <cellStyle name="Celkem 4 3 2 2 7 2" xfId="5847"/>
    <cellStyle name="Celkem 4 3 2 2 7 2 2" xfId="5848"/>
    <cellStyle name="Celkem 4 3 2 2 7 2 3" xfId="5849"/>
    <cellStyle name="Celkem 4 3 2 2 7 3" xfId="5850"/>
    <cellStyle name="Celkem 4 3 2 2 7 3 2" xfId="5851"/>
    <cellStyle name="Celkem 4 3 2 2 7 4" xfId="5852"/>
    <cellStyle name="Celkem 4 3 2 2 7 5" xfId="5853"/>
    <cellStyle name="Celkem 4 3 2 2 8" xfId="5854"/>
    <cellStyle name="Celkem 4 3 2 2 8 2" xfId="5855"/>
    <cellStyle name="Celkem 4 3 2 2 8 2 2" xfId="5856"/>
    <cellStyle name="Celkem 4 3 2 2 8 3" xfId="5857"/>
    <cellStyle name="Celkem 4 3 2 2 8 4" xfId="5858"/>
    <cellStyle name="Celkem 4 3 2 2 9" xfId="5859"/>
    <cellStyle name="Celkem 4 3 2 2 9 2" xfId="5860"/>
    <cellStyle name="Celkem 4 3 2 2 9 3" xfId="5861"/>
    <cellStyle name="Celkem 4 3 2 3" xfId="5862"/>
    <cellStyle name="Celkem 4 3 2 3 2" xfId="5863"/>
    <cellStyle name="Celkem 4 3 2 3 2 2" xfId="5864"/>
    <cellStyle name="Celkem 4 3 2 3 2 2 2" xfId="5865"/>
    <cellStyle name="Celkem 4 3 2 3 2 2 3" xfId="5866"/>
    <cellStyle name="Celkem 4 3 2 3 2 3" xfId="5867"/>
    <cellStyle name="Celkem 4 3 2 3 2 3 2" xfId="5868"/>
    <cellStyle name="Celkem 4 3 2 3 2 4" xfId="5869"/>
    <cellStyle name="Celkem 4 3 2 3 2 5" xfId="5870"/>
    <cellStyle name="Celkem 4 3 2 3 3" xfId="5871"/>
    <cellStyle name="Celkem 4 3 2 3 3 2" xfId="5872"/>
    <cellStyle name="Celkem 4 3 2 3 3 2 2" xfId="5873"/>
    <cellStyle name="Celkem 4 3 2 3 3 2 3" xfId="5874"/>
    <cellStyle name="Celkem 4 3 2 3 3 3" xfId="5875"/>
    <cellStyle name="Celkem 4 3 2 3 3 3 2" xfId="5876"/>
    <cellStyle name="Celkem 4 3 2 3 3 4" xfId="5877"/>
    <cellStyle name="Celkem 4 3 2 3 3 5" xfId="5878"/>
    <cellStyle name="Celkem 4 3 2 3 4" xfId="5879"/>
    <cellStyle name="Celkem 4 3 2 3 4 2" xfId="5880"/>
    <cellStyle name="Celkem 4 3 2 3 4 3" xfId="5881"/>
    <cellStyle name="Celkem 4 3 2 3 5" xfId="5882"/>
    <cellStyle name="Celkem 4 3 2 3 5 2" xfId="5883"/>
    <cellStyle name="Celkem 4 3 2 3 6" xfId="5884"/>
    <cellStyle name="Celkem 4 3 2 3 7" xfId="5885"/>
    <cellStyle name="Celkem 4 3 2 4" xfId="5886"/>
    <cellStyle name="Celkem 4 3 2 4 2" xfId="5887"/>
    <cellStyle name="Celkem 4 3 2 4 2 2" xfId="5888"/>
    <cellStyle name="Celkem 4 3 2 4 2 3" xfId="5889"/>
    <cellStyle name="Celkem 4 3 2 4 3" xfId="5890"/>
    <cellStyle name="Celkem 4 3 2 4 3 2" xfId="5891"/>
    <cellStyle name="Celkem 4 3 2 4 4" xfId="5892"/>
    <cellStyle name="Celkem 4 3 2 4 5" xfId="5893"/>
    <cellStyle name="Celkem 4 3 2 5" xfId="5894"/>
    <cellStyle name="Celkem 4 3 2 5 2" xfId="5895"/>
    <cellStyle name="Celkem 4 3 2 5 2 2" xfId="5896"/>
    <cellStyle name="Celkem 4 3 2 5 2 3" xfId="5897"/>
    <cellStyle name="Celkem 4 3 2 5 3" xfId="5898"/>
    <cellStyle name="Celkem 4 3 2 5 3 2" xfId="5899"/>
    <cellStyle name="Celkem 4 3 2 5 4" xfId="5900"/>
    <cellStyle name="Celkem 4 3 2 5 5" xfId="5901"/>
    <cellStyle name="Celkem 4 3 2 6" xfId="5902"/>
    <cellStyle name="Celkem 4 3 2 6 2" xfId="5903"/>
    <cellStyle name="Celkem 4 3 2 6 2 2" xfId="5904"/>
    <cellStyle name="Celkem 4 3 2 6 2 3" xfId="5905"/>
    <cellStyle name="Celkem 4 3 2 6 3" xfId="5906"/>
    <cellStyle name="Celkem 4 3 2 6 3 2" xfId="5907"/>
    <cellStyle name="Celkem 4 3 2 6 4" xfId="5908"/>
    <cellStyle name="Celkem 4 3 2 6 5" xfId="5909"/>
    <cellStyle name="Celkem 4 3 2 7" xfId="5910"/>
    <cellStyle name="Celkem 4 3 2 7 2" xfId="5911"/>
    <cellStyle name="Celkem 4 3 2 7 2 2" xfId="5912"/>
    <cellStyle name="Celkem 4 3 2 7 2 3" xfId="5913"/>
    <cellStyle name="Celkem 4 3 2 7 3" xfId="5914"/>
    <cellStyle name="Celkem 4 3 2 7 3 2" xfId="5915"/>
    <cellStyle name="Celkem 4 3 2 7 4" xfId="5916"/>
    <cellStyle name="Celkem 4 3 2 7 5" xfId="5917"/>
    <cellStyle name="Celkem 4 3 2 8" xfId="5918"/>
    <cellStyle name="Celkem 4 3 2 8 2" xfId="5919"/>
    <cellStyle name="Celkem 4 3 2 8 2 2" xfId="5920"/>
    <cellStyle name="Celkem 4 3 2 8 2 3" xfId="5921"/>
    <cellStyle name="Celkem 4 3 2 8 3" xfId="5922"/>
    <cellStyle name="Celkem 4 3 2 8 3 2" xfId="5923"/>
    <cellStyle name="Celkem 4 3 2 8 4" xfId="5924"/>
    <cellStyle name="Celkem 4 3 2 8 5" xfId="5925"/>
    <cellStyle name="Celkem 4 3 2 9" xfId="5926"/>
    <cellStyle name="Celkem 4 3 2 9 2" xfId="5927"/>
    <cellStyle name="Celkem 4 3 2 9 2 2" xfId="5928"/>
    <cellStyle name="Celkem 4 3 2 9 2 3" xfId="5929"/>
    <cellStyle name="Celkem 4 3 2 9 3" xfId="5930"/>
    <cellStyle name="Celkem 4 3 2 9 3 2" xfId="5931"/>
    <cellStyle name="Celkem 4 3 2 9 4" xfId="5932"/>
    <cellStyle name="Celkem 4 3 2 9 5" xfId="5933"/>
    <cellStyle name="Celkem 4 3 3" xfId="5934"/>
    <cellStyle name="Celkem 4 3 3 10" xfId="5935"/>
    <cellStyle name="Celkem 4 3 3 11" xfId="5936"/>
    <cellStyle name="Celkem 4 3 3 2" xfId="5937"/>
    <cellStyle name="Celkem 4 3 3 2 2" xfId="5938"/>
    <cellStyle name="Celkem 4 3 3 2 2 2" xfId="5939"/>
    <cellStyle name="Celkem 4 3 3 2 2 3" xfId="5940"/>
    <cellStyle name="Celkem 4 3 3 2 3" xfId="5941"/>
    <cellStyle name="Celkem 4 3 3 2 3 2" xfId="5942"/>
    <cellStyle name="Celkem 4 3 3 2 4" xfId="5943"/>
    <cellStyle name="Celkem 4 3 3 2 5" xfId="5944"/>
    <cellStyle name="Celkem 4 3 3 3" xfId="5945"/>
    <cellStyle name="Celkem 4 3 3 3 2" xfId="5946"/>
    <cellStyle name="Celkem 4 3 3 3 2 2" xfId="5947"/>
    <cellStyle name="Celkem 4 3 3 3 2 3" xfId="5948"/>
    <cellStyle name="Celkem 4 3 3 3 3" xfId="5949"/>
    <cellStyle name="Celkem 4 3 3 3 3 2" xfId="5950"/>
    <cellStyle name="Celkem 4 3 3 3 4" xfId="5951"/>
    <cellStyle name="Celkem 4 3 3 3 5" xfId="5952"/>
    <cellStyle name="Celkem 4 3 3 4" xfId="5953"/>
    <cellStyle name="Celkem 4 3 3 4 2" xfId="5954"/>
    <cellStyle name="Celkem 4 3 3 4 2 2" xfId="5955"/>
    <cellStyle name="Celkem 4 3 3 4 2 3" xfId="5956"/>
    <cellStyle name="Celkem 4 3 3 4 3" xfId="5957"/>
    <cellStyle name="Celkem 4 3 3 4 3 2" xfId="5958"/>
    <cellStyle name="Celkem 4 3 3 4 4" xfId="5959"/>
    <cellStyle name="Celkem 4 3 3 4 5" xfId="5960"/>
    <cellStyle name="Celkem 4 3 3 5" xfId="5961"/>
    <cellStyle name="Celkem 4 3 3 5 2" xfId="5962"/>
    <cellStyle name="Celkem 4 3 3 5 2 2" xfId="5963"/>
    <cellStyle name="Celkem 4 3 3 5 2 3" xfId="5964"/>
    <cellStyle name="Celkem 4 3 3 5 3" xfId="5965"/>
    <cellStyle name="Celkem 4 3 3 5 3 2" xfId="5966"/>
    <cellStyle name="Celkem 4 3 3 5 4" xfId="5967"/>
    <cellStyle name="Celkem 4 3 3 5 5" xfId="5968"/>
    <cellStyle name="Celkem 4 3 3 6" xfId="5969"/>
    <cellStyle name="Celkem 4 3 3 6 2" xfId="5970"/>
    <cellStyle name="Celkem 4 3 3 6 2 2" xfId="5971"/>
    <cellStyle name="Celkem 4 3 3 6 2 3" xfId="5972"/>
    <cellStyle name="Celkem 4 3 3 6 3" xfId="5973"/>
    <cellStyle name="Celkem 4 3 3 6 3 2" xfId="5974"/>
    <cellStyle name="Celkem 4 3 3 6 4" xfId="5975"/>
    <cellStyle name="Celkem 4 3 3 6 5" xfId="5976"/>
    <cellStyle name="Celkem 4 3 3 7" xfId="5977"/>
    <cellStyle name="Celkem 4 3 3 7 2" xfId="5978"/>
    <cellStyle name="Celkem 4 3 3 7 2 2" xfId="5979"/>
    <cellStyle name="Celkem 4 3 3 7 2 3" xfId="5980"/>
    <cellStyle name="Celkem 4 3 3 7 3" xfId="5981"/>
    <cellStyle name="Celkem 4 3 3 7 3 2" xfId="5982"/>
    <cellStyle name="Celkem 4 3 3 7 4" xfId="5983"/>
    <cellStyle name="Celkem 4 3 3 7 5" xfId="5984"/>
    <cellStyle name="Celkem 4 3 3 8" xfId="5985"/>
    <cellStyle name="Celkem 4 3 3 8 2" xfId="5986"/>
    <cellStyle name="Celkem 4 3 3 8 3" xfId="5987"/>
    <cellStyle name="Celkem 4 3 3 9" xfId="5988"/>
    <cellStyle name="Celkem 4 3 3 9 2" xfId="5989"/>
    <cellStyle name="Celkem 4 3 4" xfId="5990"/>
    <cellStyle name="Celkem 4 3 4 2" xfId="5991"/>
    <cellStyle name="Celkem 4 3 4 2 2" xfId="5992"/>
    <cellStyle name="Celkem 4 3 4 2 2 2" xfId="5993"/>
    <cellStyle name="Celkem 4 3 4 2 2 3" xfId="5994"/>
    <cellStyle name="Celkem 4 3 4 2 3" xfId="5995"/>
    <cellStyle name="Celkem 4 3 4 2 3 2" xfId="5996"/>
    <cellStyle name="Celkem 4 3 4 2 4" xfId="5997"/>
    <cellStyle name="Celkem 4 3 4 2 5" xfId="5998"/>
    <cellStyle name="Celkem 4 3 4 3" xfId="5999"/>
    <cellStyle name="Celkem 4 3 4 3 2" xfId="6000"/>
    <cellStyle name="Celkem 4 3 4 3 2 2" xfId="6001"/>
    <cellStyle name="Celkem 4 3 4 3 2 3" xfId="6002"/>
    <cellStyle name="Celkem 4 3 4 3 3" xfId="6003"/>
    <cellStyle name="Celkem 4 3 4 3 3 2" xfId="6004"/>
    <cellStyle name="Celkem 4 3 4 3 4" xfId="6005"/>
    <cellStyle name="Celkem 4 3 4 3 5" xfId="6006"/>
    <cellStyle name="Celkem 4 3 4 4" xfId="6007"/>
    <cellStyle name="Celkem 4 3 4 4 2" xfId="6008"/>
    <cellStyle name="Celkem 4 3 4 4 3" xfId="6009"/>
    <cellStyle name="Celkem 4 3 4 5" xfId="6010"/>
    <cellStyle name="Celkem 4 3 4 5 2" xfId="6011"/>
    <cellStyle name="Celkem 4 3 4 6" xfId="6012"/>
    <cellStyle name="Celkem 4 3 4 7" xfId="6013"/>
    <cellStyle name="Celkem 4 3 5" xfId="6014"/>
    <cellStyle name="Celkem 4 3 5 2" xfId="6015"/>
    <cellStyle name="Celkem 4 3 5 2 2" xfId="6016"/>
    <cellStyle name="Celkem 4 3 5 2 3" xfId="6017"/>
    <cellStyle name="Celkem 4 3 5 3" xfId="6018"/>
    <cellStyle name="Celkem 4 3 5 3 2" xfId="6019"/>
    <cellStyle name="Celkem 4 3 5 4" xfId="6020"/>
    <cellStyle name="Celkem 4 3 5 5" xfId="6021"/>
    <cellStyle name="Celkem 4 3 6" xfId="6022"/>
    <cellStyle name="Celkem 4 3 6 2" xfId="6023"/>
    <cellStyle name="Celkem 4 3 6 2 2" xfId="6024"/>
    <cellStyle name="Celkem 4 3 6 2 3" xfId="6025"/>
    <cellStyle name="Celkem 4 3 6 3" xfId="6026"/>
    <cellStyle name="Celkem 4 3 6 3 2" xfId="6027"/>
    <cellStyle name="Celkem 4 3 6 4" xfId="6028"/>
    <cellStyle name="Celkem 4 3 6 5" xfId="6029"/>
    <cellStyle name="Celkem 4 3 7" xfId="6030"/>
    <cellStyle name="Celkem 4 3 7 2" xfId="6031"/>
    <cellStyle name="Celkem 4 3 7 2 2" xfId="6032"/>
    <cellStyle name="Celkem 4 3 7 2 3" xfId="6033"/>
    <cellStyle name="Celkem 4 3 7 3" xfId="6034"/>
    <cellStyle name="Celkem 4 3 7 3 2" xfId="6035"/>
    <cellStyle name="Celkem 4 3 7 4" xfId="6036"/>
    <cellStyle name="Celkem 4 3 7 5" xfId="6037"/>
    <cellStyle name="Celkem 4 3 8" xfId="6038"/>
    <cellStyle name="Celkem 4 3 8 2" xfId="6039"/>
    <cellStyle name="Celkem 4 3 8 2 2" xfId="6040"/>
    <cellStyle name="Celkem 4 3 8 2 3" xfId="6041"/>
    <cellStyle name="Celkem 4 3 8 3" xfId="6042"/>
    <cellStyle name="Celkem 4 3 8 3 2" xfId="6043"/>
    <cellStyle name="Celkem 4 3 8 4" xfId="6044"/>
    <cellStyle name="Celkem 4 3 8 5" xfId="6045"/>
    <cellStyle name="Celkem 4 3 9" xfId="6046"/>
    <cellStyle name="Celkem 4 3 9 2" xfId="6047"/>
    <cellStyle name="Celkem 4 3 9 2 2" xfId="6048"/>
    <cellStyle name="Celkem 4 3 9 2 3" xfId="6049"/>
    <cellStyle name="Celkem 4 3 9 3" xfId="6050"/>
    <cellStyle name="Celkem 4 3 9 3 2" xfId="6051"/>
    <cellStyle name="Celkem 4 3 9 4" xfId="6052"/>
    <cellStyle name="Celkem 4 3 9 5" xfId="6053"/>
    <cellStyle name="Celkem 4 4" xfId="6054"/>
    <cellStyle name="Celkem 4 4 10" xfId="6055"/>
    <cellStyle name="Celkem 4 4 10 2" xfId="6056"/>
    <cellStyle name="Celkem 4 4 10 2 2" xfId="6057"/>
    <cellStyle name="Celkem 4 4 10 2 3" xfId="6058"/>
    <cellStyle name="Celkem 4 4 10 3" xfId="6059"/>
    <cellStyle name="Celkem 4 4 10 3 2" xfId="6060"/>
    <cellStyle name="Celkem 4 4 10 4" xfId="6061"/>
    <cellStyle name="Celkem 4 4 10 5" xfId="6062"/>
    <cellStyle name="Celkem 4 4 11" xfId="6063"/>
    <cellStyle name="Celkem 4 4 11 2" xfId="6064"/>
    <cellStyle name="Celkem 4 4 11 3" xfId="6065"/>
    <cellStyle name="Celkem 4 4 12" xfId="6066"/>
    <cellStyle name="Celkem 4 4 12 2" xfId="6067"/>
    <cellStyle name="Celkem 4 4 13" xfId="6068"/>
    <cellStyle name="Celkem 4 4 14" xfId="6069"/>
    <cellStyle name="Celkem 4 4 2" xfId="6070"/>
    <cellStyle name="Celkem 4 4 2 10" xfId="6071"/>
    <cellStyle name="Celkem 4 4 2 11" xfId="6072"/>
    <cellStyle name="Celkem 4 4 2 2" xfId="6073"/>
    <cellStyle name="Celkem 4 4 2 2 10" xfId="6074"/>
    <cellStyle name="Celkem 4 4 2 2 2" xfId="6075"/>
    <cellStyle name="Celkem 4 4 2 2 2 2" xfId="6076"/>
    <cellStyle name="Celkem 4 4 2 2 2 2 2" xfId="6077"/>
    <cellStyle name="Celkem 4 4 2 2 2 2 3" xfId="6078"/>
    <cellStyle name="Celkem 4 4 2 2 2 3" xfId="6079"/>
    <cellStyle name="Celkem 4 4 2 2 2 3 2" xfId="6080"/>
    <cellStyle name="Celkem 4 4 2 2 2 4" xfId="6081"/>
    <cellStyle name="Celkem 4 4 2 2 2 5" xfId="6082"/>
    <cellStyle name="Celkem 4 4 2 2 3" xfId="6083"/>
    <cellStyle name="Celkem 4 4 2 2 3 2" xfId="6084"/>
    <cellStyle name="Celkem 4 4 2 2 3 2 2" xfId="6085"/>
    <cellStyle name="Celkem 4 4 2 2 3 2 3" xfId="6086"/>
    <cellStyle name="Celkem 4 4 2 2 3 3" xfId="6087"/>
    <cellStyle name="Celkem 4 4 2 2 3 3 2" xfId="6088"/>
    <cellStyle name="Celkem 4 4 2 2 3 4" xfId="6089"/>
    <cellStyle name="Celkem 4 4 2 2 3 5" xfId="6090"/>
    <cellStyle name="Celkem 4 4 2 2 4" xfId="6091"/>
    <cellStyle name="Celkem 4 4 2 2 4 2" xfId="6092"/>
    <cellStyle name="Celkem 4 4 2 2 4 2 2" xfId="6093"/>
    <cellStyle name="Celkem 4 4 2 2 4 2 3" xfId="6094"/>
    <cellStyle name="Celkem 4 4 2 2 4 3" xfId="6095"/>
    <cellStyle name="Celkem 4 4 2 2 4 3 2" xfId="6096"/>
    <cellStyle name="Celkem 4 4 2 2 4 4" xfId="6097"/>
    <cellStyle name="Celkem 4 4 2 2 4 5" xfId="6098"/>
    <cellStyle name="Celkem 4 4 2 2 5" xfId="6099"/>
    <cellStyle name="Celkem 4 4 2 2 5 2" xfId="6100"/>
    <cellStyle name="Celkem 4 4 2 2 5 2 2" xfId="6101"/>
    <cellStyle name="Celkem 4 4 2 2 5 2 3" xfId="6102"/>
    <cellStyle name="Celkem 4 4 2 2 5 3" xfId="6103"/>
    <cellStyle name="Celkem 4 4 2 2 5 3 2" xfId="6104"/>
    <cellStyle name="Celkem 4 4 2 2 5 4" xfId="6105"/>
    <cellStyle name="Celkem 4 4 2 2 5 5" xfId="6106"/>
    <cellStyle name="Celkem 4 4 2 2 6" xfId="6107"/>
    <cellStyle name="Celkem 4 4 2 2 6 2" xfId="6108"/>
    <cellStyle name="Celkem 4 4 2 2 6 2 2" xfId="6109"/>
    <cellStyle name="Celkem 4 4 2 2 6 2 3" xfId="6110"/>
    <cellStyle name="Celkem 4 4 2 2 6 3" xfId="6111"/>
    <cellStyle name="Celkem 4 4 2 2 6 3 2" xfId="6112"/>
    <cellStyle name="Celkem 4 4 2 2 6 4" xfId="6113"/>
    <cellStyle name="Celkem 4 4 2 2 6 5" xfId="6114"/>
    <cellStyle name="Celkem 4 4 2 2 7" xfId="6115"/>
    <cellStyle name="Celkem 4 4 2 2 7 2" xfId="6116"/>
    <cellStyle name="Celkem 4 4 2 2 7 3" xfId="6117"/>
    <cellStyle name="Celkem 4 4 2 2 8" xfId="6118"/>
    <cellStyle name="Celkem 4 4 2 2 8 2" xfId="6119"/>
    <cellStyle name="Celkem 4 4 2 2 9" xfId="6120"/>
    <cellStyle name="Celkem 4 4 2 3" xfId="6121"/>
    <cellStyle name="Celkem 4 4 2 3 2" xfId="6122"/>
    <cellStyle name="Celkem 4 4 2 3 2 2" xfId="6123"/>
    <cellStyle name="Celkem 4 4 2 3 2 3" xfId="6124"/>
    <cellStyle name="Celkem 4 4 2 3 3" xfId="6125"/>
    <cellStyle name="Celkem 4 4 2 3 3 2" xfId="6126"/>
    <cellStyle name="Celkem 4 4 2 3 4" xfId="6127"/>
    <cellStyle name="Celkem 4 4 2 3 5" xfId="6128"/>
    <cellStyle name="Celkem 4 4 2 4" xfId="6129"/>
    <cellStyle name="Celkem 4 4 2 4 2" xfId="6130"/>
    <cellStyle name="Celkem 4 4 2 4 2 2" xfId="6131"/>
    <cellStyle name="Celkem 4 4 2 4 2 3" xfId="6132"/>
    <cellStyle name="Celkem 4 4 2 4 3" xfId="6133"/>
    <cellStyle name="Celkem 4 4 2 4 3 2" xfId="6134"/>
    <cellStyle name="Celkem 4 4 2 4 4" xfId="6135"/>
    <cellStyle name="Celkem 4 4 2 4 5" xfId="6136"/>
    <cellStyle name="Celkem 4 4 2 5" xfId="6137"/>
    <cellStyle name="Celkem 4 4 2 5 2" xfId="6138"/>
    <cellStyle name="Celkem 4 4 2 5 2 2" xfId="6139"/>
    <cellStyle name="Celkem 4 4 2 5 2 3" xfId="6140"/>
    <cellStyle name="Celkem 4 4 2 5 3" xfId="6141"/>
    <cellStyle name="Celkem 4 4 2 5 3 2" xfId="6142"/>
    <cellStyle name="Celkem 4 4 2 5 4" xfId="6143"/>
    <cellStyle name="Celkem 4 4 2 5 5" xfId="6144"/>
    <cellStyle name="Celkem 4 4 2 6" xfId="6145"/>
    <cellStyle name="Celkem 4 4 2 6 2" xfId="6146"/>
    <cellStyle name="Celkem 4 4 2 6 2 2" xfId="6147"/>
    <cellStyle name="Celkem 4 4 2 6 2 3" xfId="6148"/>
    <cellStyle name="Celkem 4 4 2 6 3" xfId="6149"/>
    <cellStyle name="Celkem 4 4 2 6 3 2" xfId="6150"/>
    <cellStyle name="Celkem 4 4 2 6 4" xfId="6151"/>
    <cellStyle name="Celkem 4 4 2 6 5" xfId="6152"/>
    <cellStyle name="Celkem 4 4 2 7" xfId="6153"/>
    <cellStyle name="Celkem 4 4 2 7 2" xfId="6154"/>
    <cellStyle name="Celkem 4 4 2 7 2 2" xfId="6155"/>
    <cellStyle name="Celkem 4 4 2 7 2 3" xfId="6156"/>
    <cellStyle name="Celkem 4 4 2 7 3" xfId="6157"/>
    <cellStyle name="Celkem 4 4 2 7 3 2" xfId="6158"/>
    <cellStyle name="Celkem 4 4 2 7 4" xfId="6159"/>
    <cellStyle name="Celkem 4 4 2 7 5" xfId="6160"/>
    <cellStyle name="Celkem 4 4 2 8" xfId="6161"/>
    <cellStyle name="Celkem 4 4 2 8 2" xfId="6162"/>
    <cellStyle name="Celkem 4 4 2 8 3" xfId="6163"/>
    <cellStyle name="Celkem 4 4 2 9" xfId="6164"/>
    <cellStyle name="Celkem 4 4 2 9 2" xfId="6165"/>
    <cellStyle name="Celkem 4 4 3" xfId="6166"/>
    <cellStyle name="Celkem 4 4 3 10" xfId="6167"/>
    <cellStyle name="Celkem 4 4 3 10 2" xfId="6168"/>
    <cellStyle name="Celkem 4 4 3 11" xfId="6169"/>
    <cellStyle name="Celkem 4 4 3 12" xfId="6170"/>
    <cellStyle name="Celkem 4 4 3 2" xfId="6171"/>
    <cellStyle name="Celkem 4 4 3 2 2" xfId="6172"/>
    <cellStyle name="Celkem 4 4 3 2 2 2" xfId="6173"/>
    <cellStyle name="Celkem 4 4 3 2 2 3" xfId="6174"/>
    <cellStyle name="Celkem 4 4 3 2 3" xfId="6175"/>
    <cellStyle name="Celkem 4 4 3 2 3 2" xfId="6176"/>
    <cellStyle name="Celkem 4 4 3 2 4" xfId="6177"/>
    <cellStyle name="Celkem 4 4 3 2 5" xfId="6178"/>
    <cellStyle name="Celkem 4 4 3 3" xfId="6179"/>
    <cellStyle name="Celkem 4 4 3 3 2" xfId="6180"/>
    <cellStyle name="Celkem 4 4 3 3 2 2" xfId="6181"/>
    <cellStyle name="Celkem 4 4 3 3 2 3" xfId="6182"/>
    <cellStyle name="Celkem 4 4 3 3 3" xfId="6183"/>
    <cellStyle name="Celkem 4 4 3 3 3 2" xfId="6184"/>
    <cellStyle name="Celkem 4 4 3 3 4" xfId="6185"/>
    <cellStyle name="Celkem 4 4 3 3 5" xfId="6186"/>
    <cellStyle name="Celkem 4 4 3 4" xfId="6187"/>
    <cellStyle name="Celkem 4 4 3 4 2" xfId="6188"/>
    <cellStyle name="Celkem 4 4 3 4 2 2" xfId="6189"/>
    <cellStyle name="Celkem 4 4 3 4 2 3" xfId="6190"/>
    <cellStyle name="Celkem 4 4 3 4 3" xfId="6191"/>
    <cellStyle name="Celkem 4 4 3 4 3 2" xfId="6192"/>
    <cellStyle name="Celkem 4 4 3 4 4" xfId="6193"/>
    <cellStyle name="Celkem 4 4 3 4 5" xfId="6194"/>
    <cellStyle name="Celkem 4 4 3 5" xfId="6195"/>
    <cellStyle name="Celkem 4 4 3 5 2" xfId="6196"/>
    <cellStyle name="Celkem 4 4 3 5 2 2" xfId="6197"/>
    <cellStyle name="Celkem 4 4 3 5 2 3" xfId="6198"/>
    <cellStyle name="Celkem 4 4 3 5 3" xfId="6199"/>
    <cellStyle name="Celkem 4 4 3 5 3 2" xfId="6200"/>
    <cellStyle name="Celkem 4 4 3 5 4" xfId="6201"/>
    <cellStyle name="Celkem 4 4 3 5 5" xfId="6202"/>
    <cellStyle name="Celkem 4 4 3 6" xfId="6203"/>
    <cellStyle name="Celkem 4 4 3 6 2" xfId="6204"/>
    <cellStyle name="Celkem 4 4 3 6 2 2" xfId="6205"/>
    <cellStyle name="Celkem 4 4 3 6 2 3" xfId="6206"/>
    <cellStyle name="Celkem 4 4 3 6 3" xfId="6207"/>
    <cellStyle name="Celkem 4 4 3 6 3 2" xfId="6208"/>
    <cellStyle name="Celkem 4 4 3 6 4" xfId="6209"/>
    <cellStyle name="Celkem 4 4 3 6 5" xfId="6210"/>
    <cellStyle name="Celkem 4 4 3 7" xfId="6211"/>
    <cellStyle name="Celkem 4 4 3 7 2" xfId="6212"/>
    <cellStyle name="Celkem 4 4 3 7 2 2" xfId="6213"/>
    <cellStyle name="Celkem 4 4 3 7 2 3" xfId="6214"/>
    <cellStyle name="Celkem 4 4 3 7 3" xfId="6215"/>
    <cellStyle name="Celkem 4 4 3 7 3 2" xfId="6216"/>
    <cellStyle name="Celkem 4 4 3 7 4" xfId="6217"/>
    <cellStyle name="Celkem 4 4 3 7 5" xfId="6218"/>
    <cellStyle name="Celkem 4 4 3 8" xfId="6219"/>
    <cellStyle name="Celkem 4 4 3 8 2" xfId="6220"/>
    <cellStyle name="Celkem 4 4 3 8 2 2" xfId="6221"/>
    <cellStyle name="Celkem 4 4 3 8 3" xfId="6222"/>
    <cellStyle name="Celkem 4 4 3 8 4" xfId="6223"/>
    <cellStyle name="Celkem 4 4 3 9" xfId="6224"/>
    <cellStyle name="Celkem 4 4 3 9 2" xfId="6225"/>
    <cellStyle name="Celkem 4 4 3 9 3" xfId="6226"/>
    <cellStyle name="Celkem 4 4 4" xfId="6227"/>
    <cellStyle name="Celkem 4 4 4 2" xfId="6228"/>
    <cellStyle name="Celkem 4 4 4 2 2" xfId="6229"/>
    <cellStyle name="Celkem 4 4 4 2 2 2" xfId="6230"/>
    <cellStyle name="Celkem 4 4 4 2 2 3" xfId="6231"/>
    <cellStyle name="Celkem 4 4 4 2 3" xfId="6232"/>
    <cellStyle name="Celkem 4 4 4 2 3 2" xfId="6233"/>
    <cellStyle name="Celkem 4 4 4 2 4" xfId="6234"/>
    <cellStyle name="Celkem 4 4 4 2 5" xfId="6235"/>
    <cellStyle name="Celkem 4 4 4 3" xfId="6236"/>
    <cellStyle name="Celkem 4 4 4 3 2" xfId="6237"/>
    <cellStyle name="Celkem 4 4 4 3 2 2" xfId="6238"/>
    <cellStyle name="Celkem 4 4 4 3 2 3" xfId="6239"/>
    <cellStyle name="Celkem 4 4 4 3 3" xfId="6240"/>
    <cellStyle name="Celkem 4 4 4 3 3 2" xfId="6241"/>
    <cellStyle name="Celkem 4 4 4 3 4" xfId="6242"/>
    <cellStyle name="Celkem 4 4 4 3 5" xfId="6243"/>
    <cellStyle name="Celkem 4 4 4 4" xfId="6244"/>
    <cellStyle name="Celkem 4 4 4 4 2" xfId="6245"/>
    <cellStyle name="Celkem 4 4 4 4 3" xfId="6246"/>
    <cellStyle name="Celkem 4 4 4 5" xfId="6247"/>
    <cellStyle name="Celkem 4 4 4 5 2" xfId="6248"/>
    <cellStyle name="Celkem 4 4 4 6" xfId="6249"/>
    <cellStyle name="Celkem 4 4 4 7" xfId="6250"/>
    <cellStyle name="Celkem 4 4 5" xfId="6251"/>
    <cellStyle name="Celkem 4 4 5 2" xfId="6252"/>
    <cellStyle name="Celkem 4 4 5 2 2" xfId="6253"/>
    <cellStyle name="Celkem 4 4 5 2 3" xfId="6254"/>
    <cellStyle name="Celkem 4 4 5 3" xfId="6255"/>
    <cellStyle name="Celkem 4 4 5 3 2" xfId="6256"/>
    <cellStyle name="Celkem 4 4 5 4" xfId="6257"/>
    <cellStyle name="Celkem 4 4 5 5" xfId="6258"/>
    <cellStyle name="Celkem 4 4 6" xfId="6259"/>
    <cellStyle name="Celkem 4 4 6 2" xfId="6260"/>
    <cellStyle name="Celkem 4 4 6 2 2" xfId="6261"/>
    <cellStyle name="Celkem 4 4 6 2 3" xfId="6262"/>
    <cellStyle name="Celkem 4 4 6 3" xfId="6263"/>
    <cellStyle name="Celkem 4 4 6 3 2" xfId="6264"/>
    <cellStyle name="Celkem 4 4 6 4" xfId="6265"/>
    <cellStyle name="Celkem 4 4 6 5" xfId="6266"/>
    <cellStyle name="Celkem 4 4 7" xfId="6267"/>
    <cellStyle name="Celkem 4 4 7 2" xfId="6268"/>
    <cellStyle name="Celkem 4 4 7 2 2" xfId="6269"/>
    <cellStyle name="Celkem 4 4 7 2 3" xfId="6270"/>
    <cellStyle name="Celkem 4 4 7 3" xfId="6271"/>
    <cellStyle name="Celkem 4 4 7 3 2" xfId="6272"/>
    <cellStyle name="Celkem 4 4 7 4" xfId="6273"/>
    <cellStyle name="Celkem 4 4 7 5" xfId="6274"/>
    <cellStyle name="Celkem 4 4 8" xfId="6275"/>
    <cellStyle name="Celkem 4 4 8 2" xfId="6276"/>
    <cellStyle name="Celkem 4 4 8 2 2" xfId="6277"/>
    <cellStyle name="Celkem 4 4 8 2 3" xfId="6278"/>
    <cellStyle name="Celkem 4 4 8 3" xfId="6279"/>
    <cellStyle name="Celkem 4 4 8 3 2" xfId="6280"/>
    <cellStyle name="Celkem 4 4 8 4" xfId="6281"/>
    <cellStyle name="Celkem 4 4 8 5" xfId="6282"/>
    <cellStyle name="Celkem 4 4 9" xfId="6283"/>
    <cellStyle name="Celkem 4 4 9 2" xfId="6284"/>
    <cellStyle name="Celkem 4 4 9 2 2" xfId="6285"/>
    <cellStyle name="Celkem 4 4 9 2 3" xfId="6286"/>
    <cellStyle name="Celkem 4 4 9 3" xfId="6287"/>
    <cellStyle name="Celkem 4 4 9 3 2" xfId="6288"/>
    <cellStyle name="Celkem 4 4 9 4" xfId="6289"/>
    <cellStyle name="Celkem 4 4 9 5" xfId="6290"/>
    <cellStyle name="Celkem 4 5" xfId="6291"/>
    <cellStyle name="Celkem 4 5 10" xfId="6292"/>
    <cellStyle name="Celkem 4 5 10 2" xfId="6293"/>
    <cellStyle name="Celkem 4 5 10 2 2" xfId="6294"/>
    <cellStyle name="Celkem 4 5 10 2 3" xfId="6295"/>
    <cellStyle name="Celkem 4 5 10 3" xfId="6296"/>
    <cellStyle name="Celkem 4 5 10 3 2" xfId="6297"/>
    <cellStyle name="Celkem 4 5 10 4" xfId="6298"/>
    <cellStyle name="Celkem 4 5 10 5" xfId="6299"/>
    <cellStyle name="Celkem 4 5 11" xfId="6300"/>
    <cellStyle name="Celkem 4 5 11 2" xfId="6301"/>
    <cellStyle name="Celkem 4 5 11 3" xfId="6302"/>
    <cellStyle name="Celkem 4 5 12" xfId="6303"/>
    <cellStyle name="Celkem 4 5 12 2" xfId="6304"/>
    <cellStyle name="Celkem 4 5 13" xfId="6305"/>
    <cellStyle name="Celkem 4 5 14" xfId="6306"/>
    <cellStyle name="Celkem 4 5 2" xfId="6307"/>
    <cellStyle name="Celkem 4 5 2 10" xfId="6308"/>
    <cellStyle name="Celkem 4 5 2 11" xfId="6309"/>
    <cellStyle name="Celkem 4 5 2 2" xfId="6310"/>
    <cellStyle name="Celkem 4 5 2 2 10" xfId="6311"/>
    <cellStyle name="Celkem 4 5 2 2 2" xfId="6312"/>
    <cellStyle name="Celkem 4 5 2 2 2 2" xfId="6313"/>
    <cellStyle name="Celkem 4 5 2 2 2 2 2" xfId="6314"/>
    <cellStyle name="Celkem 4 5 2 2 2 2 3" xfId="6315"/>
    <cellStyle name="Celkem 4 5 2 2 2 3" xfId="6316"/>
    <cellStyle name="Celkem 4 5 2 2 2 3 2" xfId="6317"/>
    <cellStyle name="Celkem 4 5 2 2 2 4" xfId="6318"/>
    <cellStyle name="Celkem 4 5 2 2 2 5" xfId="6319"/>
    <cellStyle name="Celkem 4 5 2 2 3" xfId="6320"/>
    <cellStyle name="Celkem 4 5 2 2 3 2" xfId="6321"/>
    <cellStyle name="Celkem 4 5 2 2 3 2 2" xfId="6322"/>
    <cellStyle name="Celkem 4 5 2 2 3 2 3" xfId="6323"/>
    <cellStyle name="Celkem 4 5 2 2 3 3" xfId="6324"/>
    <cellStyle name="Celkem 4 5 2 2 3 3 2" xfId="6325"/>
    <cellStyle name="Celkem 4 5 2 2 3 4" xfId="6326"/>
    <cellStyle name="Celkem 4 5 2 2 3 5" xfId="6327"/>
    <cellStyle name="Celkem 4 5 2 2 4" xfId="6328"/>
    <cellStyle name="Celkem 4 5 2 2 4 2" xfId="6329"/>
    <cellStyle name="Celkem 4 5 2 2 4 2 2" xfId="6330"/>
    <cellStyle name="Celkem 4 5 2 2 4 2 3" xfId="6331"/>
    <cellStyle name="Celkem 4 5 2 2 4 3" xfId="6332"/>
    <cellStyle name="Celkem 4 5 2 2 4 3 2" xfId="6333"/>
    <cellStyle name="Celkem 4 5 2 2 4 4" xfId="6334"/>
    <cellStyle name="Celkem 4 5 2 2 4 5" xfId="6335"/>
    <cellStyle name="Celkem 4 5 2 2 5" xfId="6336"/>
    <cellStyle name="Celkem 4 5 2 2 5 2" xfId="6337"/>
    <cellStyle name="Celkem 4 5 2 2 5 2 2" xfId="6338"/>
    <cellStyle name="Celkem 4 5 2 2 5 2 3" xfId="6339"/>
    <cellStyle name="Celkem 4 5 2 2 5 3" xfId="6340"/>
    <cellStyle name="Celkem 4 5 2 2 5 3 2" xfId="6341"/>
    <cellStyle name="Celkem 4 5 2 2 5 4" xfId="6342"/>
    <cellStyle name="Celkem 4 5 2 2 5 5" xfId="6343"/>
    <cellStyle name="Celkem 4 5 2 2 6" xfId="6344"/>
    <cellStyle name="Celkem 4 5 2 2 6 2" xfId="6345"/>
    <cellStyle name="Celkem 4 5 2 2 6 2 2" xfId="6346"/>
    <cellStyle name="Celkem 4 5 2 2 6 2 3" xfId="6347"/>
    <cellStyle name="Celkem 4 5 2 2 6 3" xfId="6348"/>
    <cellStyle name="Celkem 4 5 2 2 6 3 2" xfId="6349"/>
    <cellStyle name="Celkem 4 5 2 2 6 4" xfId="6350"/>
    <cellStyle name="Celkem 4 5 2 2 6 5" xfId="6351"/>
    <cellStyle name="Celkem 4 5 2 2 7" xfId="6352"/>
    <cellStyle name="Celkem 4 5 2 2 7 2" xfId="6353"/>
    <cellStyle name="Celkem 4 5 2 2 7 3" xfId="6354"/>
    <cellStyle name="Celkem 4 5 2 2 8" xfId="6355"/>
    <cellStyle name="Celkem 4 5 2 2 8 2" xfId="6356"/>
    <cellStyle name="Celkem 4 5 2 2 9" xfId="6357"/>
    <cellStyle name="Celkem 4 5 2 3" xfId="6358"/>
    <cellStyle name="Celkem 4 5 2 3 2" xfId="6359"/>
    <cellStyle name="Celkem 4 5 2 3 2 2" xfId="6360"/>
    <cellStyle name="Celkem 4 5 2 3 2 3" xfId="6361"/>
    <cellStyle name="Celkem 4 5 2 3 3" xfId="6362"/>
    <cellStyle name="Celkem 4 5 2 3 3 2" xfId="6363"/>
    <cellStyle name="Celkem 4 5 2 3 4" xfId="6364"/>
    <cellStyle name="Celkem 4 5 2 3 5" xfId="6365"/>
    <cellStyle name="Celkem 4 5 2 4" xfId="6366"/>
    <cellStyle name="Celkem 4 5 2 4 2" xfId="6367"/>
    <cellStyle name="Celkem 4 5 2 4 2 2" xfId="6368"/>
    <cellStyle name="Celkem 4 5 2 4 2 3" xfId="6369"/>
    <cellStyle name="Celkem 4 5 2 4 3" xfId="6370"/>
    <cellStyle name="Celkem 4 5 2 4 3 2" xfId="6371"/>
    <cellStyle name="Celkem 4 5 2 4 4" xfId="6372"/>
    <cellStyle name="Celkem 4 5 2 4 5" xfId="6373"/>
    <cellStyle name="Celkem 4 5 2 5" xfId="6374"/>
    <cellStyle name="Celkem 4 5 2 5 2" xfId="6375"/>
    <cellStyle name="Celkem 4 5 2 5 2 2" xfId="6376"/>
    <cellStyle name="Celkem 4 5 2 5 2 3" xfId="6377"/>
    <cellStyle name="Celkem 4 5 2 5 3" xfId="6378"/>
    <cellStyle name="Celkem 4 5 2 5 3 2" xfId="6379"/>
    <cellStyle name="Celkem 4 5 2 5 4" xfId="6380"/>
    <cellStyle name="Celkem 4 5 2 5 5" xfId="6381"/>
    <cellStyle name="Celkem 4 5 2 6" xfId="6382"/>
    <cellStyle name="Celkem 4 5 2 6 2" xfId="6383"/>
    <cellStyle name="Celkem 4 5 2 6 2 2" xfId="6384"/>
    <cellStyle name="Celkem 4 5 2 6 2 3" xfId="6385"/>
    <cellStyle name="Celkem 4 5 2 6 3" xfId="6386"/>
    <cellStyle name="Celkem 4 5 2 6 3 2" xfId="6387"/>
    <cellStyle name="Celkem 4 5 2 6 4" xfId="6388"/>
    <cellStyle name="Celkem 4 5 2 6 5" xfId="6389"/>
    <cellStyle name="Celkem 4 5 2 7" xfId="6390"/>
    <cellStyle name="Celkem 4 5 2 7 2" xfId="6391"/>
    <cellStyle name="Celkem 4 5 2 7 2 2" xfId="6392"/>
    <cellStyle name="Celkem 4 5 2 7 2 3" xfId="6393"/>
    <cellStyle name="Celkem 4 5 2 7 3" xfId="6394"/>
    <cellStyle name="Celkem 4 5 2 7 3 2" xfId="6395"/>
    <cellStyle name="Celkem 4 5 2 7 4" xfId="6396"/>
    <cellStyle name="Celkem 4 5 2 7 5" xfId="6397"/>
    <cellStyle name="Celkem 4 5 2 8" xfId="6398"/>
    <cellStyle name="Celkem 4 5 2 8 2" xfId="6399"/>
    <cellStyle name="Celkem 4 5 2 8 3" xfId="6400"/>
    <cellStyle name="Celkem 4 5 2 9" xfId="6401"/>
    <cellStyle name="Celkem 4 5 2 9 2" xfId="6402"/>
    <cellStyle name="Celkem 4 5 3" xfId="6403"/>
    <cellStyle name="Celkem 4 5 3 10" xfId="6404"/>
    <cellStyle name="Celkem 4 5 3 11" xfId="6405"/>
    <cellStyle name="Celkem 4 5 3 2" xfId="6406"/>
    <cellStyle name="Celkem 4 5 3 2 2" xfId="6407"/>
    <cellStyle name="Celkem 4 5 3 2 2 2" xfId="6408"/>
    <cellStyle name="Celkem 4 5 3 2 2 3" xfId="6409"/>
    <cellStyle name="Celkem 4 5 3 2 3" xfId="6410"/>
    <cellStyle name="Celkem 4 5 3 2 3 2" xfId="6411"/>
    <cellStyle name="Celkem 4 5 3 2 4" xfId="6412"/>
    <cellStyle name="Celkem 4 5 3 2 5" xfId="6413"/>
    <cellStyle name="Celkem 4 5 3 3" xfId="6414"/>
    <cellStyle name="Celkem 4 5 3 3 2" xfId="6415"/>
    <cellStyle name="Celkem 4 5 3 3 2 2" xfId="6416"/>
    <cellStyle name="Celkem 4 5 3 3 2 3" xfId="6417"/>
    <cellStyle name="Celkem 4 5 3 3 3" xfId="6418"/>
    <cellStyle name="Celkem 4 5 3 3 3 2" xfId="6419"/>
    <cellStyle name="Celkem 4 5 3 3 4" xfId="6420"/>
    <cellStyle name="Celkem 4 5 3 3 5" xfId="6421"/>
    <cellStyle name="Celkem 4 5 3 4" xfId="6422"/>
    <cellStyle name="Celkem 4 5 3 4 2" xfId="6423"/>
    <cellStyle name="Celkem 4 5 3 4 2 2" xfId="6424"/>
    <cellStyle name="Celkem 4 5 3 4 2 3" xfId="6425"/>
    <cellStyle name="Celkem 4 5 3 4 3" xfId="6426"/>
    <cellStyle name="Celkem 4 5 3 4 3 2" xfId="6427"/>
    <cellStyle name="Celkem 4 5 3 4 4" xfId="6428"/>
    <cellStyle name="Celkem 4 5 3 4 5" xfId="6429"/>
    <cellStyle name="Celkem 4 5 3 5" xfId="6430"/>
    <cellStyle name="Celkem 4 5 3 5 2" xfId="6431"/>
    <cellStyle name="Celkem 4 5 3 5 2 2" xfId="6432"/>
    <cellStyle name="Celkem 4 5 3 5 2 3" xfId="6433"/>
    <cellStyle name="Celkem 4 5 3 5 3" xfId="6434"/>
    <cellStyle name="Celkem 4 5 3 5 3 2" xfId="6435"/>
    <cellStyle name="Celkem 4 5 3 5 4" xfId="6436"/>
    <cellStyle name="Celkem 4 5 3 5 5" xfId="6437"/>
    <cellStyle name="Celkem 4 5 3 6" xfId="6438"/>
    <cellStyle name="Celkem 4 5 3 6 2" xfId="6439"/>
    <cellStyle name="Celkem 4 5 3 6 2 2" xfId="6440"/>
    <cellStyle name="Celkem 4 5 3 6 2 3" xfId="6441"/>
    <cellStyle name="Celkem 4 5 3 6 3" xfId="6442"/>
    <cellStyle name="Celkem 4 5 3 6 3 2" xfId="6443"/>
    <cellStyle name="Celkem 4 5 3 6 4" xfId="6444"/>
    <cellStyle name="Celkem 4 5 3 6 5" xfId="6445"/>
    <cellStyle name="Celkem 4 5 3 7" xfId="6446"/>
    <cellStyle name="Celkem 4 5 3 7 2" xfId="6447"/>
    <cellStyle name="Celkem 4 5 3 7 2 2" xfId="6448"/>
    <cellStyle name="Celkem 4 5 3 7 2 3" xfId="6449"/>
    <cellStyle name="Celkem 4 5 3 7 3" xfId="6450"/>
    <cellStyle name="Celkem 4 5 3 7 3 2" xfId="6451"/>
    <cellStyle name="Celkem 4 5 3 7 4" xfId="6452"/>
    <cellStyle name="Celkem 4 5 3 7 5" xfId="6453"/>
    <cellStyle name="Celkem 4 5 3 8" xfId="6454"/>
    <cellStyle name="Celkem 4 5 3 8 2" xfId="6455"/>
    <cellStyle name="Celkem 4 5 3 8 3" xfId="6456"/>
    <cellStyle name="Celkem 4 5 3 9" xfId="6457"/>
    <cellStyle name="Celkem 4 5 3 9 2" xfId="6458"/>
    <cellStyle name="Celkem 4 5 4" xfId="6459"/>
    <cellStyle name="Celkem 4 5 4 2" xfId="6460"/>
    <cellStyle name="Celkem 4 5 4 2 2" xfId="6461"/>
    <cellStyle name="Celkem 4 5 4 2 2 2" xfId="6462"/>
    <cellStyle name="Celkem 4 5 4 2 2 3" xfId="6463"/>
    <cellStyle name="Celkem 4 5 4 2 3" xfId="6464"/>
    <cellStyle name="Celkem 4 5 4 2 3 2" xfId="6465"/>
    <cellStyle name="Celkem 4 5 4 2 4" xfId="6466"/>
    <cellStyle name="Celkem 4 5 4 2 5" xfId="6467"/>
    <cellStyle name="Celkem 4 5 4 3" xfId="6468"/>
    <cellStyle name="Celkem 4 5 4 3 2" xfId="6469"/>
    <cellStyle name="Celkem 4 5 4 3 2 2" xfId="6470"/>
    <cellStyle name="Celkem 4 5 4 3 2 3" xfId="6471"/>
    <cellStyle name="Celkem 4 5 4 3 3" xfId="6472"/>
    <cellStyle name="Celkem 4 5 4 3 3 2" xfId="6473"/>
    <cellStyle name="Celkem 4 5 4 3 4" xfId="6474"/>
    <cellStyle name="Celkem 4 5 4 3 5" xfId="6475"/>
    <cellStyle name="Celkem 4 5 4 4" xfId="6476"/>
    <cellStyle name="Celkem 4 5 4 4 2" xfId="6477"/>
    <cellStyle name="Celkem 4 5 4 4 3" xfId="6478"/>
    <cellStyle name="Celkem 4 5 4 5" xfId="6479"/>
    <cellStyle name="Celkem 4 5 4 5 2" xfId="6480"/>
    <cellStyle name="Celkem 4 5 4 6" xfId="6481"/>
    <cellStyle name="Celkem 4 5 4 7" xfId="6482"/>
    <cellStyle name="Celkem 4 5 5" xfId="6483"/>
    <cellStyle name="Celkem 4 5 5 2" xfId="6484"/>
    <cellStyle name="Celkem 4 5 5 2 2" xfId="6485"/>
    <cellStyle name="Celkem 4 5 5 2 3" xfId="6486"/>
    <cellStyle name="Celkem 4 5 5 3" xfId="6487"/>
    <cellStyle name="Celkem 4 5 5 3 2" xfId="6488"/>
    <cellStyle name="Celkem 4 5 5 4" xfId="6489"/>
    <cellStyle name="Celkem 4 5 5 5" xfId="6490"/>
    <cellStyle name="Celkem 4 5 6" xfId="6491"/>
    <cellStyle name="Celkem 4 5 6 2" xfId="6492"/>
    <cellStyle name="Celkem 4 5 6 2 2" xfId="6493"/>
    <cellStyle name="Celkem 4 5 6 2 3" xfId="6494"/>
    <cellStyle name="Celkem 4 5 6 3" xfId="6495"/>
    <cellStyle name="Celkem 4 5 6 3 2" xfId="6496"/>
    <cellStyle name="Celkem 4 5 6 4" xfId="6497"/>
    <cellStyle name="Celkem 4 5 6 5" xfId="6498"/>
    <cellStyle name="Celkem 4 5 7" xfId="6499"/>
    <cellStyle name="Celkem 4 5 7 2" xfId="6500"/>
    <cellStyle name="Celkem 4 5 7 2 2" xfId="6501"/>
    <cellStyle name="Celkem 4 5 7 2 3" xfId="6502"/>
    <cellStyle name="Celkem 4 5 7 3" xfId="6503"/>
    <cellStyle name="Celkem 4 5 7 3 2" xfId="6504"/>
    <cellStyle name="Celkem 4 5 7 4" xfId="6505"/>
    <cellStyle name="Celkem 4 5 7 5" xfId="6506"/>
    <cellStyle name="Celkem 4 5 8" xfId="6507"/>
    <cellStyle name="Celkem 4 5 8 2" xfId="6508"/>
    <cellStyle name="Celkem 4 5 8 2 2" xfId="6509"/>
    <cellStyle name="Celkem 4 5 8 2 3" xfId="6510"/>
    <cellStyle name="Celkem 4 5 8 3" xfId="6511"/>
    <cellStyle name="Celkem 4 5 8 3 2" xfId="6512"/>
    <cellStyle name="Celkem 4 5 8 4" xfId="6513"/>
    <cellStyle name="Celkem 4 5 8 5" xfId="6514"/>
    <cellStyle name="Celkem 4 5 9" xfId="6515"/>
    <cellStyle name="Celkem 4 5 9 2" xfId="6516"/>
    <cellStyle name="Celkem 4 5 9 2 2" xfId="6517"/>
    <cellStyle name="Celkem 4 5 9 2 3" xfId="6518"/>
    <cellStyle name="Celkem 4 5 9 3" xfId="6519"/>
    <cellStyle name="Celkem 4 5 9 3 2" xfId="6520"/>
    <cellStyle name="Celkem 4 5 9 4" xfId="6521"/>
    <cellStyle name="Celkem 4 5 9 5" xfId="6522"/>
    <cellStyle name="Celkem 4 6" xfId="6523"/>
    <cellStyle name="Celkem 4 6 10" xfId="6524"/>
    <cellStyle name="Celkem 4 6 10 2" xfId="6525"/>
    <cellStyle name="Celkem 4 6 10 2 2" xfId="6526"/>
    <cellStyle name="Celkem 4 6 10 2 3" xfId="6527"/>
    <cellStyle name="Celkem 4 6 10 3" xfId="6528"/>
    <cellStyle name="Celkem 4 6 10 3 2" xfId="6529"/>
    <cellStyle name="Celkem 4 6 10 4" xfId="6530"/>
    <cellStyle name="Celkem 4 6 10 5" xfId="6531"/>
    <cellStyle name="Celkem 4 6 11" xfId="6532"/>
    <cellStyle name="Celkem 4 6 11 2" xfId="6533"/>
    <cellStyle name="Celkem 4 6 11 3" xfId="6534"/>
    <cellStyle name="Celkem 4 6 12" xfId="6535"/>
    <cellStyle name="Celkem 4 6 12 2" xfId="6536"/>
    <cellStyle name="Celkem 4 6 13" xfId="6537"/>
    <cellStyle name="Celkem 4 6 14" xfId="6538"/>
    <cellStyle name="Celkem 4 6 2" xfId="6539"/>
    <cellStyle name="Celkem 4 6 2 10" xfId="6540"/>
    <cellStyle name="Celkem 4 6 2 11" xfId="6541"/>
    <cellStyle name="Celkem 4 6 2 2" xfId="6542"/>
    <cellStyle name="Celkem 4 6 2 2 10" xfId="6543"/>
    <cellStyle name="Celkem 4 6 2 2 2" xfId="6544"/>
    <cellStyle name="Celkem 4 6 2 2 2 2" xfId="6545"/>
    <cellStyle name="Celkem 4 6 2 2 2 2 2" xfId="6546"/>
    <cellStyle name="Celkem 4 6 2 2 2 2 3" xfId="6547"/>
    <cellStyle name="Celkem 4 6 2 2 2 3" xfId="6548"/>
    <cellStyle name="Celkem 4 6 2 2 2 3 2" xfId="6549"/>
    <cellStyle name="Celkem 4 6 2 2 2 4" xfId="6550"/>
    <cellStyle name="Celkem 4 6 2 2 2 5" xfId="6551"/>
    <cellStyle name="Celkem 4 6 2 2 3" xfId="6552"/>
    <cellStyle name="Celkem 4 6 2 2 3 2" xfId="6553"/>
    <cellStyle name="Celkem 4 6 2 2 3 2 2" xfId="6554"/>
    <cellStyle name="Celkem 4 6 2 2 3 2 3" xfId="6555"/>
    <cellStyle name="Celkem 4 6 2 2 3 3" xfId="6556"/>
    <cellStyle name="Celkem 4 6 2 2 3 3 2" xfId="6557"/>
    <cellStyle name="Celkem 4 6 2 2 3 4" xfId="6558"/>
    <cellStyle name="Celkem 4 6 2 2 3 5" xfId="6559"/>
    <cellStyle name="Celkem 4 6 2 2 4" xfId="6560"/>
    <cellStyle name="Celkem 4 6 2 2 4 2" xfId="6561"/>
    <cellStyle name="Celkem 4 6 2 2 4 2 2" xfId="6562"/>
    <cellStyle name="Celkem 4 6 2 2 4 2 3" xfId="6563"/>
    <cellStyle name="Celkem 4 6 2 2 4 3" xfId="6564"/>
    <cellStyle name="Celkem 4 6 2 2 4 3 2" xfId="6565"/>
    <cellStyle name="Celkem 4 6 2 2 4 4" xfId="6566"/>
    <cellStyle name="Celkem 4 6 2 2 4 5" xfId="6567"/>
    <cellStyle name="Celkem 4 6 2 2 5" xfId="6568"/>
    <cellStyle name="Celkem 4 6 2 2 5 2" xfId="6569"/>
    <cellStyle name="Celkem 4 6 2 2 5 2 2" xfId="6570"/>
    <cellStyle name="Celkem 4 6 2 2 5 2 3" xfId="6571"/>
    <cellStyle name="Celkem 4 6 2 2 5 3" xfId="6572"/>
    <cellStyle name="Celkem 4 6 2 2 5 3 2" xfId="6573"/>
    <cellStyle name="Celkem 4 6 2 2 5 4" xfId="6574"/>
    <cellStyle name="Celkem 4 6 2 2 5 5" xfId="6575"/>
    <cellStyle name="Celkem 4 6 2 2 6" xfId="6576"/>
    <cellStyle name="Celkem 4 6 2 2 6 2" xfId="6577"/>
    <cellStyle name="Celkem 4 6 2 2 6 2 2" xfId="6578"/>
    <cellStyle name="Celkem 4 6 2 2 6 2 3" xfId="6579"/>
    <cellStyle name="Celkem 4 6 2 2 6 3" xfId="6580"/>
    <cellStyle name="Celkem 4 6 2 2 6 3 2" xfId="6581"/>
    <cellStyle name="Celkem 4 6 2 2 6 4" xfId="6582"/>
    <cellStyle name="Celkem 4 6 2 2 6 5" xfId="6583"/>
    <cellStyle name="Celkem 4 6 2 2 7" xfId="6584"/>
    <cellStyle name="Celkem 4 6 2 2 7 2" xfId="6585"/>
    <cellStyle name="Celkem 4 6 2 2 7 3" xfId="6586"/>
    <cellStyle name="Celkem 4 6 2 2 8" xfId="6587"/>
    <cellStyle name="Celkem 4 6 2 2 8 2" xfId="6588"/>
    <cellStyle name="Celkem 4 6 2 2 9" xfId="6589"/>
    <cellStyle name="Celkem 4 6 2 3" xfId="6590"/>
    <cellStyle name="Celkem 4 6 2 3 2" xfId="6591"/>
    <cellStyle name="Celkem 4 6 2 3 2 2" xfId="6592"/>
    <cellStyle name="Celkem 4 6 2 3 2 3" xfId="6593"/>
    <cellStyle name="Celkem 4 6 2 3 3" xfId="6594"/>
    <cellStyle name="Celkem 4 6 2 3 3 2" xfId="6595"/>
    <cellStyle name="Celkem 4 6 2 3 4" xfId="6596"/>
    <cellStyle name="Celkem 4 6 2 3 5" xfId="6597"/>
    <cellStyle name="Celkem 4 6 2 4" xfId="6598"/>
    <cellStyle name="Celkem 4 6 2 4 2" xfId="6599"/>
    <cellStyle name="Celkem 4 6 2 4 2 2" xfId="6600"/>
    <cellStyle name="Celkem 4 6 2 4 2 3" xfId="6601"/>
    <cellStyle name="Celkem 4 6 2 4 3" xfId="6602"/>
    <cellStyle name="Celkem 4 6 2 4 3 2" xfId="6603"/>
    <cellStyle name="Celkem 4 6 2 4 4" xfId="6604"/>
    <cellStyle name="Celkem 4 6 2 4 5" xfId="6605"/>
    <cellStyle name="Celkem 4 6 2 5" xfId="6606"/>
    <cellStyle name="Celkem 4 6 2 5 2" xfId="6607"/>
    <cellStyle name="Celkem 4 6 2 5 2 2" xfId="6608"/>
    <cellStyle name="Celkem 4 6 2 5 2 3" xfId="6609"/>
    <cellStyle name="Celkem 4 6 2 5 3" xfId="6610"/>
    <cellStyle name="Celkem 4 6 2 5 3 2" xfId="6611"/>
    <cellStyle name="Celkem 4 6 2 5 4" xfId="6612"/>
    <cellStyle name="Celkem 4 6 2 5 5" xfId="6613"/>
    <cellStyle name="Celkem 4 6 2 6" xfId="6614"/>
    <cellStyle name="Celkem 4 6 2 6 2" xfId="6615"/>
    <cellStyle name="Celkem 4 6 2 6 2 2" xfId="6616"/>
    <cellStyle name="Celkem 4 6 2 6 2 3" xfId="6617"/>
    <cellStyle name="Celkem 4 6 2 6 3" xfId="6618"/>
    <cellStyle name="Celkem 4 6 2 6 3 2" xfId="6619"/>
    <cellStyle name="Celkem 4 6 2 6 4" xfId="6620"/>
    <cellStyle name="Celkem 4 6 2 6 5" xfId="6621"/>
    <cellStyle name="Celkem 4 6 2 7" xfId="6622"/>
    <cellStyle name="Celkem 4 6 2 7 2" xfId="6623"/>
    <cellStyle name="Celkem 4 6 2 7 2 2" xfId="6624"/>
    <cellStyle name="Celkem 4 6 2 7 2 3" xfId="6625"/>
    <cellStyle name="Celkem 4 6 2 7 3" xfId="6626"/>
    <cellStyle name="Celkem 4 6 2 7 3 2" xfId="6627"/>
    <cellStyle name="Celkem 4 6 2 7 4" xfId="6628"/>
    <cellStyle name="Celkem 4 6 2 7 5" xfId="6629"/>
    <cellStyle name="Celkem 4 6 2 8" xfId="6630"/>
    <cellStyle name="Celkem 4 6 2 8 2" xfId="6631"/>
    <cellStyle name="Celkem 4 6 2 8 3" xfId="6632"/>
    <cellStyle name="Celkem 4 6 2 9" xfId="6633"/>
    <cellStyle name="Celkem 4 6 2 9 2" xfId="6634"/>
    <cellStyle name="Celkem 4 6 3" xfId="6635"/>
    <cellStyle name="Celkem 4 6 3 10" xfId="6636"/>
    <cellStyle name="Celkem 4 6 3 11" xfId="6637"/>
    <cellStyle name="Celkem 4 6 3 2" xfId="6638"/>
    <cellStyle name="Celkem 4 6 3 2 2" xfId="6639"/>
    <cellStyle name="Celkem 4 6 3 2 2 2" xfId="6640"/>
    <cellStyle name="Celkem 4 6 3 2 2 3" xfId="6641"/>
    <cellStyle name="Celkem 4 6 3 2 3" xfId="6642"/>
    <cellStyle name="Celkem 4 6 3 2 3 2" xfId="6643"/>
    <cellStyle name="Celkem 4 6 3 2 4" xfId="6644"/>
    <cellStyle name="Celkem 4 6 3 2 5" xfId="6645"/>
    <cellStyle name="Celkem 4 6 3 3" xfId="6646"/>
    <cellStyle name="Celkem 4 6 3 3 2" xfId="6647"/>
    <cellStyle name="Celkem 4 6 3 3 2 2" xfId="6648"/>
    <cellStyle name="Celkem 4 6 3 3 2 3" xfId="6649"/>
    <cellStyle name="Celkem 4 6 3 3 3" xfId="6650"/>
    <cellStyle name="Celkem 4 6 3 3 3 2" xfId="6651"/>
    <cellStyle name="Celkem 4 6 3 3 4" xfId="6652"/>
    <cellStyle name="Celkem 4 6 3 3 5" xfId="6653"/>
    <cellStyle name="Celkem 4 6 3 4" xfId="6654"/>
    <cellStyle name="Celkem 4 6 3 4 2" xfId="6655"/>
    <cellStyle name="Celkem 4 6 3 4 2 2" xfId="6656"/>
    <cellStyle name="Celkem 4 6 3 4 2 3" xfId="6657"/>
    <cellStyle name="Celkem 4 6 3 4 3" xfId="6658"/>
    <cellStyle name="Celkem 4 6 3 4 3 2" xfId="6659"/>
    <cellStyle name="Celkem 4 6 3 4 4" xfId="6660"/>
    <cellStyle name="Celkem 4 6 3 4 5" xfId="6661"/>
    <cellStyle name="Celkem 4 6 3 5" xfId="6662"/>
    <cellStyle name="Celkem 4 6 3 5 2" xfId="6663"/>
    <cellStyle name="Celkem 4 6 3 5 2 2" xfId="6664"/>
    <cellStyle name="Celkem 4 6 3 5 2 3" xfId="6665"/>
    <cellStyle name="Celkem 4 6 3 5 3" xfId="6666"/>
    <cellStyle name="Celkem 4 6 3 5 3 2" xfId="6667"/>
    <cellStyle name="Celkem 4 6 3 5 4" xfId="6668"/>
    <cellStyle name="Celkem 4 6 3 5 5" xfId="6669"/>
    <cellStyle name="Celkem 4 6 3 6" xfId="6670"/>
    <cellStyle name="Celkem 4 6 3 6 2" xfId="6671"/>
    <cellStyle name="Celkem 4 6 3 6 2 2" xfId="6672"/>
    <cellStyle name="Celkem 4 6 3 6 2 3" xfId="6673"/>
    <cellStyle name="Celkem 4 6 3 6 3" xfId="6674"/>
    <cellStyle name="Celkem 4 6 3 6 3 2" xfId="6675"/>
    <cellStyle name="Celkem 4 6 3 6 4" xfId="6676"/>
    <cellStyle name="Celkem 4 6 3 6 5" xfId="6677"/>
    <cellStyle name="Celkem 4 6 3 7" xfId="6678"/>
    <cellStyle name="Celkem 4 6 3 7 2" xfId="6679"/>
    <cellStyle name="Celkem 4 6 3 7 2 2" xfId="6680"/>
    <cellStyle name="Celkem 4 6 3 7 2 3" xfId="6681"/>
    <cellStyle name="Celkem 4 6 3 7 3" xfId="6682"/>
    <cellStyle name="Celkem 4 6 3 7 3 2" xfId="6683"/>
    <cellStyle name="Celkem 4 6 3 7 4" xfId="6684"/>
    <cellStyle name="Celkem 4 6 3 7 5" xfId="6685"/>
    <cellStyle name="Celkem 4 6 3 8" xfId="6686"/>
    <cellStyle name="Celkem 4 6 3 8 2" xfId="6687"/>
    <cellStyle name="Celkem 4 6 3 8 3" xfId="6688"/>
    <cellStyle name="Celkem 4 6 3 9" xfId="6689"/>
    <cellStyle name="Celkem 4 6 3 9 2" xfId="6690"/>
    <cellStyle name="Celkem 4 6 4" xfId="6691"/>
    <cellStyle name="Celkem 4 6 4 2" xfId="6692"/>
    <cellStyle name="Celkem 4 6 4 2 2" xfId="6693"/>
    <cellStyle name="Celkem 4 6 4 2 2 2" xfId="6694"/>
    <cellStyle name="Celkem 4 6 4 2 2 3" xfId="6695"/>
    <cellStyle name="Celkem 4 6 4 2 3" xfId="6696"/>
    <cellStyle name="Celkem 4 6 4 2 3 2" xfId="6697"/>
    <cellStyle name="Celkem 4 6 4 2 4" xfId="6698"/>
    <cellStyle name="Celkem 4 6 4 2 5" xfId="6699"/>
    <cellStyle name="Celkem 4 6 4 3" xfId="6700"/>
    <cellStyle name="Celkem 4 6 4 3 2" xfId="6701"/>
    <cellStyle name="Celkem 4 6 4 3 2 2" xfId="6702"/>
    <cellStyle name="Celkem 4 6 4 3 2 3" xfId="6703"/>
    <cellStyle name="Celkem 4 6 4 3 3" xfId="6704"/>
    <cellStyle name="Celkem 4 6 4 3 3 2" xfId="6705"/>
    <cellStyle name="Celkem 4 6 4 3 4" xfId="6706"/>
    <cellStyle name="Celkem 4 6 4 3 5" xfId="6707"/>
    <cellStyle name="Celkem 4 6 4 4" xfId="6708"/>
    <cellStyle name="Celkem 4 6 4 4 2" xfId="6709"/>
    <cellStyle name="Celkem 4 6 4 4 3" xfId="6710"/>
    <cellStyle name="Celkem 4 6 4 5" xfId="6711"/>
    <cellStyle name="Celkem 4 6 4 5 2" xfId="6712"/>
    <cellStyle name="Celkem 4 6 4 6" xfId="6713"/>
    <cellStyle name="Celkem 4 6 4 7" xfId="6714"/>
    <cellStyle name="Celkem 4 6 5" xfId="6715"/>
    <cellStyle name="Celkem 4 6 5 2" xfId="6716"/>
    <cellStyle name="Celkem 4 6 5 2 2" xfId="6717"/>
    <cellStyle name="Celkem 4 6 5 2 3" xfId="6718"/>
    <cellStyle name="Celkem 4 6 5 3" xfId="6719"/>
    <cellStyle name="Celkem 4 6 5 3 2" xfId="6720"/>
    <cellStyle name="Celkem 4 6 5 4" xfId="6721"/>
    <cellStyle name="Celkem 4 6 5 5" xfId="6722"/>
    <cellStyle name="Celkem 4 6 6" xfId="6723"/>
    <cellStyle name="Celkem 4 6 6 2" xfId="6724"/>
    <cellStyle name="Celkem 4 6 6 2 2" xfId="6725"/>
    <cellStyle name="Celkem 4 6 6 2 3" xfId="6726"/>
    <cellStyle name="Celkem 4 6 6 3" xfId="6727"/>
    <cellStyle name="Celkem 4 6 6 3 2" xfId="6728"/>
    <cellStyle name="Celkem 4 6 6 4" xfId="6729"/>
    <cellStyle name="Celkem 4 6 6 5" xfId="6730"/>
    <cellStyle name="Celkem 4 6 7" xfId="6731"/>
    <cellStyle name="Celkem 4 6 7 2" xfId="6732"/>
    <cellStyle name="Celkem 4 6 7 2 2" xfId="6733"/>
    <cellStyle name="Celkem 4 6 7 2 3" xfId="6734"/>
    <cellStyle name="Celkem 4 6 7 3" xfId="6735"/>
    <cellStyle name="Celkem 4 6 7 3 2" xfId="6736"/>
    <cellStyle name="Celkem 4 6 7 4" xfId="6737"/>
    <cellStyle name="Celkem 4 6 7 5" xfId="6738"/>
    <cellStyle name="Celkem 4 6 8" xfId="6739"/>
    <cellStyle name="Celkem 4 6 8 2" xfId="6740"/>
    <cellStyle name="Celkem 4 6 8 2 2" xfId="6741"/>
    <cellStyle name="Celkem 4 6 8 2 3" xfId="6742"/>
    <cellStyle name="Celkem 4 6 8 3" xfId="6743"/>
    <cellStyle name="Celkem 4 6 8 3 2" xfId="6744"/>
    <cellStyle name="Celkem 4 6 8 4" xfId="6745"/>
    <cellStyle name="Celkem 4 6 8 5" xfId="6746"/>
    <cellStyle name="Celkem 4 6 9" xfId="6747"/>
    <cellStyle name="Celkem 4 6 9 2" xfId="6748"/>
    <cellStyle name="Celkem 4 6 9 2 2" xfId="6749"/>
    <cellStyle name="Celkem 4 6 9 2 3" xfId="6750"/>
    <cellStyle name="Celkem 4 6 9 3" xfId="6751"/>
    <cellStyle name="Celkem 4 6 9 3 2" xfId="6752"/>
    <cellStyle name="Celkem 4 6 9 4" xfId="6753"/>
    <cellStyle name="Celkem 4 6 9 5" xfId="6754"/>
    <cellStyle name="Celkem 4 7" xfId="6755"/>
    <cellStyle name="Celkem 4 7 10" xfId="6756"/>
    <cellStyle name="Celkem 4 7 10 2" xfId="6757"/>
    <cellStyle name="Celkem 4 7 10 2 2" xfId="6758"/>
    <cellStyle name="Celkem 4 7 10 2 3" xfId="6759"/>
    <cellStyle name="Celkem 4 7 10 3" xfId="6760"/>
    <cellStyle name="Celkem 4 7 10 3 2" xfId="6761"/>
    <cellStyle name="Celkem 4 7 10 4" xfId="6762"/>
    <cellStyle name="Celkem 4 7 10 5" xfId="6763"/>
    <cellStyle name="Celkem 4 7 11" xfId="6764"/>
    <cellStyle name="Celkem 4 7 11 2" xfId="6765"/>
    <cellStyle name="Celkem 4 7 11 3" xfId="6766"/>
    <cellStyle name="Celkem 4 7 12" xfId="6767"/>
    <cellStyle name="Celkem 4 7 12 2" xfId="6768"/>
    <cellStyle name="Celkem 4 7 13" xfId="6769"/>
    <cellStyle name="Celkem 4 7 14" xfId="6770"/>
    <cellStyle name="Celkem 4 7 2" xfId="6771"/>
    <cellStyle name="Celkem 4 7 2 10" xfId="6772"/>
    <cellStyle name="Celkem 4 7 2 11" xfId="6773"/>
    <cellStyle name="Celkem 4 7 2 2" xfId="6774"/>
    <cellStyle name="Celkem 4 7 2 2 10" xfId="6775"/>
    <cellStyle name="Celkem 4 7 2 2 2" xfId="6776"/>
    <cellStyle name="Celkem 4 7 2 2 2 2" xfId="6777"/>
    <cellStyle name="Celkem 4 7 2 2 2 2 2" xfId="6778"/>
    <cellStyle name="Celkem 4 7 2 2 2 2 3" xfId="6779"/>
    <cellStyle name="Celkem 4 7 2 2 2 3" xfId="6780"/>
    <cellStyle name="Celkem 4 7 2 2 2 3 2" xfId="6781"/>
    <cellStyle name="Celkem 4 7 2 2 2 4" xfId="6782"/>
    <cellStyle name="Celkem 4 7 2 2 2 5" xfId="6783"/>
    <cellStyle name="Celkem 4 7 2 2 3" xfId="6784"/>
    <cellStyle name="Celkem 4 7 2 2 3 2" xfId="6785"/>
    <cellStyle name="Celkem 4 7 2 2 3 2 2" xfId="6786"/>
    <cellStyle name="Celkem 4 7 2 2 3 2 3" xfId="6787"/>
    <cellStyle name="Celkem 4 7 2 2 3 3" xfId="6788"/>
    <cellStyle name="Celkem 4 7 2 2 3 3 2" xfId="6789"/>
    <cellStyle name="Celkem 4 7 2 2 3 4" xfId="6790"/>
    <cellStyle name="Celkem 4 7 2 2 3 5" xfId="6791"/>
    <cellStyle name="Celkem 4 7 2 2 4" xfId="6792"/>
    <cellStyle name="Celkem 4 7 2 2 4 2" xfId="6793"/>
    <cellStyle name="Celkem 4 7 2 2 4 2 2" xfId="6794"/>
    <cellStyle name="Celkem 4 7 2 2 4 2 3" xfId="6795"/>
    <cellStyle name="Celkem 4 7 2 2 4 3" xfId="6796"/>
    <cellStyle name="Celkem 4 7 2 2 4 3 2" xfId="6797"/>
    <cellStyle name="Celkem 4 7 2 2 4 4" xfId="6798"/>
    <cellStyle name="Celkem 4 7 2 2 4 5" xfId="6799"/>
    <cellStyle name="Celkem 4 7 2 2 5" xfId="6800"/>
    <cellStyle name="Celkem 4 7 2 2 5 2" xfId="6801"/>
    <cellStyle name="Celkem 4 7 2 2 5 2 2" xfId="6802"/>
    <cellStyle name="Celkem 4 7 2 2 5 2 3" xfId="6803"/>
    <cellStyle name="Celkem 4 7 2 2 5 3" xfId="6804"/>
    <cellStyle name="Celkem 4 7 2 2 5 3 2" xfId="6805"/>
    <cellStyle name="Celkem 4 7 2 2 5 4" xfId="6806"/>
    <cellStyle name="Celkem 4 7 2 2 5 5" xfId="6807"/>
    <cellStyle name="Celkem 4 7 2 2 6" xfId="6808"/>
    <cellStyle name="Celkem 4 7 2 2 6 2" xfId="6809"/>
    <cellStyle name="Celkem 4 7 2 2 6 2 2" xfId="6810"/>
    <cellStyle name="Celkem 4 7 2 2 6 2 3" xfId="6811"/>
    <cellStyle name="Celkem 4 7 2 2 6 3" xfId="6812"/>
    <cellStyle name="Celkem 4 7 2 2 6 3 2" xfId="6813"/>
    <cellStyle name="Celkem 4 7 2 2 6 4" xfId="6814"/>
    <cellStyle name="Celkem 4 7 2 2 6 5" xfId="6815"/>
    <cellStyle name="Celkem 4 7 2 2 7" xfId="6816"/>
    <cellStyle name="Celkem 4 7 2 2 7 2" xfId="6817"/>
    <cellStyle name="Celkem 4 7 2 2 7 3" xfId="6818"/>
    <cellStyle name="Celkem 4 7 2 2 8" xfId="6819"/>
    <cellStyle name="Celkem 4 7 2 2 8 2" xfId="6820"/>
    <cellStyle name="Celkem 4 7 2 2 9" xfId="6821"/>
    <cellStyle name="Celkem 4 7 2 3" xfId="6822"/>
    <cellStyle name="Celkem 4 7 2 3 2" xfId="6823"/>
    <cellStyle name="Celkem 4 7 2 3 2 2" xfId="6824"/>
    <cellStyle name="Celkem 4 7 2 3 2 3" xfId="6825"/>
    <cellStyle name="Celkem 4 7 2 3 3" xfId="6826"/>
    <cellStyle name="Celkem 4 7 2 3 3 2" xfId="6827"/>
    <cellStyle name="Celkem 4 7 2 3 4" xfId="6828"/>
    <cellStyle name="Celkem 4 7 2 3 5" xfId="6829"/>
    <cellStyle name="Celkem 4 7 2 4" xfId="6830"/>
    <cellStyle name="Celkem 4 7 2 4 2" xfId="6831"/>
    <cellStyle name="Celkem 4 7 2 4 2 2" xfId="6832"/>
    <cellStyle name="Celkem 4 7 2 4 2 3" xfId="6833"/>
    <cellStyle name="Celkem 4 7 2 4 3" xfId="6834"/>
    <cellStyle name="Celkem 4 7 2 4 3 2" xfId="6835"/>
    <cellStyle name="Celkem 4 7 2 4 4" xfId="6836"/>
    <cellStyle name="Celkem 4 7 2 4 5" xfId="6837"/>
    <cellStyle name="Celkem 4 7 2 5" xfId="6838"/>
    <cellStyle name="Celkem 4 7 2 5 2" xfId="6839"/>
    <cellStyle name="Celkem 4 7 2 5 2 2" xfId="6840"/>
    <cellStyle name="Celkem 4 7 2 5 2 3" xfId="6841"/>
    <cellStyle name="Celkem 4 7 2 5 3" xfId="6842"/>
    <cellStyle name="Celkem 4 7 2 5 3 2" xfId="6843"/>
    <cellStyle name="Celkem 4 7 2 5 4" xfId="6844"/>
    <cellStyle name="Celkem 4 7 2 5 5" xfId="6845"/>
    <cellStyle name="Celkem 4 7 2 6" xfId="6846"/>
    <cellStyle name="Celkem 4 7 2 6 2" xfId="6847"/>
    <cellStyle name="Celkem 4 7 2 6 2 2" xfId="6848"/>
    <cellStyle name="Celkem 4 7 2 6 2 3" xfId="6849"/>
    <cellStyle name="Celkem 4 7 2 6 3" xfId="6850"/>
    <cellStyle name="Celkem 4 7 2 6 3 2" xfId="6851"/>
    <cellStyle name="Celkem 4 7 2 6 4" xfId="6852"/>
    <cellStyle name="Celkem 4 7 2 6 5" xfId="6853"/>
    <cellStyle name="Celkem 4 7 2 7" xfId="6854"/>
    <cellStyle name="Celkem 4 7 2 7 2" xfId="6855"/>
    <cellStyle name="Celkem 4 7 2 7 2 2" xfId="6856"/>
    <cellStyle name="Celkem 4 7 2 7 2 3" xfId="6857"/>
    <cellStyle name="Celkem 4 7 2 7 3" xfId="6858"/>
    <cellStyle name="Celkem 4 7 2 7 3 2" xfId="6859"/>
    <cellStyle name="Celkem 4 7 2 7 4" xfId="6860"/>
    <cellStyle name="Celkem 4 7 2 7 5" xfId="6861"/>
    <cellStyle name="Celkem 4 7 2 8" xfId="6862"/>
    <cellStyle name="Celkem 4 7 2 8 2" xfId="6863"/>
    <cellStyle name="Celkem 4 7 2 8 3" xfId="6864"/>
    <cellStyle name="Celkem 4 7 2 9" xfId="6865"/>
    <cellStyle name="Celkem 4 7 2 9 2" xfId="6866"/>
    <cellStyle name="Celkem 4 7 3" xfId="6867"/>
    <cellStyle name="Celkem 4 7 3 10" xfId="6868"/>
    <cellStyle name="Celkem 4 7 3 11" xfId="6869"/>
    <cellStyle name="Celkem 4 7 3 2" xfId="6870"/>
    <cellStyle name="Celkem 4 7 3 2 2" xfId="6871"/>
    <cellStyle name="Celkem 4 7 3 2 2 2" xfId="6872"/>
    <cellStyle name="Celkem 4 7 3 2 2 3" xfId="6873"/>
    <cellStyle name="Celkem 4 7 3 2 3" xfId="6874"/>
    <cellStyle name="Celkem 4 7 3 2 3 2" xfId="6875"/>
    <cellStyle name="Celkem 4 7 3 2 4" xfId="6876"/>
    <cellStyle name="Celkem 4 7 3 2 5" xfId="6877"/>
    <cellStyle name="Celkem 4 7 3 3" xfId="6878"/>
    <cellStyle name="Celkem 4 7 3 3 2" xfId="6879"/>
    <cellStyle name="Celkem 4 7 3 3 2 2" xfId="6880"/>
    <cellStyle name="Celkem 4 7 3 3 2 3" xfId="6881"/>
    <cellStyle name="Celkem 4 7 3 3 3" xfId="6882"/>
    <cellStyle name="Celkem 4 7 3 3 3 2" xfId="6883"/>
    <cellStyle name="Celkem 4 7 3 3 4" xfId="6884"/>
    <cellStyle name="Celkem 4 7 3 3 5" xfId="6885"/>
    <cellStyle name="Celkem 4 7 3 4" xfId="6886"/>
    <cellStyle name="Celkem 4 7 3 4 2" xfId="6887"/>
    <cellStyle name="Celkem 4 7 3 4 2 2" xfId="6888"/>
    <cellStyle name="Celkem 4 7 3 4 2 3" xfId="6889"/>
    <cellStyle name="Celkem 4 7 3 4 3" xfId="6890"/>
    <cellStyle name="Celkem 4 7 3 4 3 2" xfId="6891"/>
    <cellStyle name="Celkem 4 7 3 4 4" xfId="6892"/>
    <cellStyle name="Celkem 4 7 3 4 5" xfId="6893"/>
    <cellStyle name="Celkem 4 7 3 5" xfId="6894"/>
    <cellStyle name="Celkem 4 7 3 5 2" xfId="6895"/>
    <cellStyle name="Celkem 4 7 3 5 2 2" xfId="6896"/>
    <cellStyle name="Celkem 4 7 3 5 2 3" xfId="6897"/>
    <cellStyle name="Celkem 4 7 3 5 3" xfId="6898"/>
    <cellStyle name="Celkem 4 7 3 5 3 2" xfId="6899"/>
    <cellStyle name="Celkem 4 7 3 5 4" xfId="6900"/>
    <cellStyle name="Celkem 4 7 3 5 5" xfId="6901"/>
    <cellStyle name="Celkem 4 7 3 6" xfId="6902"/>
    <cellStyle name="Celkem 4 7 3 6 2" xfId="6903"/>
    <cellStyle name="Celkem 4 7 3 6 2 2" xfId="6904"/>
    <cellStyle name="Celkem 4 7 3 6 2 3" xfId="6905"/>
    <cellStyle name="Celkem 4 7 3 6 3" xfId="6906"/>
    <cellStyle name="Celkem 4 7 3 6 3 2" xfId="6907"/>
    <cellStyle name="Celkem 4 7 3 6 4" xfId="6908"/>
    <cellStyle name="Celkem 4 7 3 6 5" xfId="6909"/>
    <cellStyle name="Celkem 4 7 3 7" xfId="6910"/>
    <cellStyle name="Celkem 4 7 3 7 2" xfId="6911"/>
    <cellStyle name="Celkem 4 7 3 7 2 2" xfId="6912"/>
    <cellStyle name="Celkem 4 7 3 7 2 3" xfId="6913"/>
    <cellStyle name="Celkem 4 7 3 7 3" xfId="6914"/>
    <cellStyle name="Celkem 4 7 3 7 3 2" xfId="6915"/>
    <cellStyle name="Celkem 4 7 3 7 4" xfId="6916"/>
    <cellStyle name="Celkem 4 7 3 7 5" xfId="6917"/>
    <cellStyle name="Celkem 4 7 3 8" xfId="6918"/>
    <cellStyle name="Celkem 4 7 3 8 2" xfId="6919"/>
    <cellStyle name="Celkem 4 7 3 8 3" xfId="6920"/>
    <cellStyle name="Celkem 4 7 3 9" xfId="6921"/>
    <cellStyle name="Celkem 4 7 3 9 2" xfId="6922"/>
    <cellStyle name="Celkem 4 7 4" xfId="6923"/>
    <cellStyle name="Celkem 4 7 4 2" xfId="6924"/>
    <cellStyle name="Celkem 4 7 4 2 2" xfId="6925"/>
    <cellStyle name="Celkem 4 7 4 2 2 2" xfId="6926"/>
    <cellStyle name="Celkem 4 7 4 2 2 3" xfId="6927"/>
    <cellStyle name="Celkem 4 7 4 2 3" xfId="6928"/>
    <cellStyle name="Celkem 4 7 4 2 3 2" xfId="6929"/>
    <cellStyle name="Celkem 4 7 4 2 4" xfId="6930"/>
    <cellStyle name="Celkem 4 7 4 2 5" xfId="6931"/>
    <cellStyle name="Celkem 4 7 4 3" xfId="6932"/>
    <cellStyle name="Celkem 4 7 4 3 2" xfId="6933"/>
    <cellStyle name="Celkem 4 7 4 3 2 2" xfId="6934"/>
    <cellStyle name="Celkem 4 7 4 3 2 3" xfId="6935"/>
    <cellStyle name="Celkem 4 7 4 3 3" xfId="6936"/>
    <cellStyle name="Celkem 4 7 4 3 3 2" xfId="6937"/>
    <cellStyle name="Celkem 4 7 4 3 4" xfId="6938"/>
    <cellStyle name="Celkem 4 7 4 3 5" xfId="6939"/>
    <cellStyle name="Celkem 4 7 4 4" xfId="6940"/>
    <cellStyle name="Celkem 4 7 4 4 2" xfId="6941"/>
    <cellStyle name="Celkem 4 7 4 4 3" xfId="6942"/>
    <cellStyle name="Celkem 4 7 4 5" xfId="6943"/>
    <cellStyle name="Celkem 4 7 4 5 2" xfId="6944"/>
    <cellStyle name="Celkem 4 7 4 6" xfId="6945"/>
    <cellStyle name="Celkem 4 7 4 7" xfId="6946"/>
    <cellStyle name="Celkem 4 7 5" xfId="6947"/>
    <cellStyle name="Celkem 4 7 5 2" xfId="6948"/>
    <cellStyle name="Celkem 4 7 5 2 2" xfId="6949"/>
    <cellStyle name="Celkem 4 7 5 2 3" xfId="6950"/>
    <cellStyle name="Celkem 4 7 5 3" xfId="6951"/>
    <cellStyle name="Celkem 4 7 5 3 2" xfId="6952"/>
    <cellStyle name="Celkem 4 7 5 4" xfId="6953"/>
    <cellStyle name="Celkem 4 7 5 5" xfId="6954"/>
    <cellStyle name="Celkem 4 7 6" xfId="6955"/>
    <cellStyle name="Celkem 4 7 6 2" xfId="6956"/>
    <cellStyle name="Celkem 4 7 6 2 2" xfId="6957"/>
    <cellStyle name="Celkem 4 7 6 2 3" xfId="6958"/>
    <cellStyle name="Celkem 4 7 6 3" xfId="6959"/>
    <cellStyle name="Celkem 4 7 6 3 2" xfId="6960"/>
    <cellStyle name="Celkem 4 7 6 4" xfId="6961"/>
    <cellStyle name="Celkem 4 7 6 5" xfId="6962"/>
    <cellStyle name="Celkem 4 7 7" xfId="6963"/>
    <cellStyle name="Celkem 4 7 7 2" xfId="6964"/>
    <cellStyle name="Celkem 4 7 7 2 2" xfId="6965"/>
    <cellStyle name="Celkem 4 7 7 2 3" xfId="6966"/>
    <cellStyle name="Celkem 4 7 7 3" xfId="6967"/>
    <cellStyle name="Celkem 4 7 7 3 2" xfId="6968"/>
    <cellStyle name="Celkem 4 7 7 4" xfId="6969"/>
    <cellStyle name="Celkem 4 7 7 5" xfId="6970"/>
    <cellStyle name="Celkem 4 7 8" xfId="6971"/>
    <cellStyle name="Celkem 4 7 8 2" xfId="6972"/>
    <cellStyle name="Celkem 4 7 8 2 2" xfId="6973"/>
    <cellStyle name="Celkem 4 7 8 2 3" xfId="6974"/>
    <cellStyle name="Celkem 4 7 8 3" xfId="6975"/>
    <cellStyle name="Celkem 4 7 8 3 2" xfId="6976"/>
    <cellStyle name="Celkem 4 7 8 4" xfId="6977"/>
    <cellStyle name="Celkem 4 7 8 5" xfId="6978"/>
    <cellStyle name="Celkem 4 7 9" xfId="6979"/>
    <cellStyle name="Celkem 4 7 9 2" xfId="6980"/>
    <cellStyle name="Celkem 4 7 9 2 2" xfId="6981"/>
    <cellStyle name="Celkem 4 7 9 2 3" xfId="6982"/>
    <cellStyle name="Celkem 4 7 9 3" xfId="6983"/>
    <cellStyle name="Celkem 4 7 9 3 2" xfId="6984"/>
    <cellStyle name="Celkem 4 7 9 4" xfId="6985"/>
    <cellStyle name="Celkem 4 7 9 5" xfId="6986"/>
    <cellStyle name="Celkem 4 8" xfId="6987"/>
    <cellStyle name="Celkem 4 8 10" xfId="6988"/>
    <cellStyle name="Celkem 4 8 10 2" xfId="6989"/>
    <cellStyle name="Celkem 4 8 10 2 2" xfId="6990"/>
    <cellStyle name="Celkem 4 8 10 2 3" xfId="6991"/>
    <cellStyle name="Celkem 4 8 10 3" xfId="6992"/>
    <cellStyle name="Celkem 4 8 10 3 2" xfId="6993"/>
    <cellStyle name="Celkem 4 8 10 4" xfId="6994"/>
    <cellStyle name="Celkem 4 8 10 5" xfId="6995"/>
    <cellStyle name="Celkem 4 8 11" xfId="6996"/>
    <cellStyle name="Celkem 4 8 11 2" xfId="6997"/>
    <cellStyle name="Celkem 4 8 11 3" xfId="6998"/>
    <cellStyle name="Celkem 4 8 12" xfId="6999"/>
    <cellStyle name="Celkem 4 8 12 2" xfId="7000"/>
    <cellStyle name="Celkem 4 8 13" xfId="7001"/>
    <cellStyle name="Celkem 4 8 14" xfId="7002"/>
    <cellStyle name="Celkem 4 8 2" xfId="7003"/>
    <cellStyle name="Celkem 4 8 2 10" xfId="7004"/>
    <cellStyle name="Celkem 4 8 2 11" xfId="7005"/>
    <cellStyle name="Celkem 4 8 2 2" xfId="7006"/>
    <cellStyle name="Celkem 4 8 2 2 10" xfId="7007"/>
    <cellStyle name="Celkem 4 8 2 2 2" xfId="7008"/>
    <cellStyle name="Celkem 4 8 2 2 2 2" xfId="7009"/>
    <cellStyle name="Celkem 4 8 2 2 2 2 2" xfId="7010"/>
    <cellStyle name="Celkem 4 8 2 2 2 2 3" xfId="7011"/>
    <cellStyle name="Celkem 4 8 2 2 2 3" xfId="7012"/>
    <cellStyle name="Celkem 4 8 2 2 2 3 2" xfId="7013"/>
    <cellStyle name="Celkem 4 8 2 2 2 4" xfId="7014"/>
    <cellStyle name="Celkem 4 8 2 2 2 5" xfId="7015"/>
    <cellStyle name="Celkem 4 8 2 2 3" xfId="7016"/>
    <cellStyle name="Celkem 4 8 2 2 3 2" xfId="7017"/>
    <cellStyle name="Celkem 4 8 2 2 3 2 2" xfId="7018"/>
    <cellStyle name="Celkem 4 8 2 2 3 2 3" xfId="7019"/>
    <cellStyle name="Celkem 4 8 2 2 3 3" xfId="7020"/>
    <cellStyle name="Celkem 4 8 2 2 3 3 2" xfId="7021"/>
    <cellStyle name="Celkem 4 8 2 2 3 4" xfId="7022"/>
    <cellStyle name="Celkem 4 8 2 2 3 5" xfId="7023"/>
    <cellStyle name="Celkem 4 8 2 2 4" xfId="7024"/>
    <cellStyle name="Celkem 4 8 2 2 4 2" xfId="7025"/>
    <cellStyle name="Celkem 4 8 2 2 4 2 2" xfId="7026"/>
    <cellStyle name="Celkem 4 8 2 2 4 2 3" xfId="7027"/>
    <cellStyle name="Celkem 4 8 2 2 4 3" xfId="7028"/>
    <cellStyle name="Celkem 4 8 2 2 4 3 2" xfId="7029"/>
    <cellStyle name="Celkem 4 8 2 2 4 4" xfId="7030"/>
    <cellStyle name="Celkem 4 8 2 2 4 5" xfId="7031"/>
    <cellStyle name="Celkem 4 8 2 2 5" xfId="7032"/>
    <cellStyle name="Celkem 4 8 2 2 5 2" xfId="7033"/>
    <cellStyle name="Celkem 4 8 2 2 5 2 2" xfId="7034"/>
    <cellStyle name="Celkem 4 8 2 2 5 2 3" xfId="7035"/>
    <cellStyle name="Celkem 4 8 2 2 5 3" xfId="7036"/>
    <cellStyle name="Celkem 4 8 2 2 5 3 2" xfId="7037"/>
    <cellStyle name="Celkem 4 8 2 2 5 4" xfId="7038"/>
    <cellStyle name="Celkem 4 8 2 2 5 5" xfId="7039"/>
    <cellStyle name="Celkem 4 8 2 2 6" xfId="7040"/>
    <cellStyle name="Celkem 4 8 2 2 6 2" xfId="7041"/>
    <cellStyle name="Celkem 4 8 2 2 6 2 2" xfId="7042"/>
    <cellStyle name="Celkem 4 8 2 2 6 2 3" xfId="7043"/>
    <cellStyle name="Celkem 4 8 2 2 6 3" xfId="7044"/>
    <cellStyle name="Celkem 4 8 2 2 6 3 2" xfId="7045"/>
    <cellStyle name="Celkem 4 8 2 2 6 4" xfId="7046"/>
    <cellStyle name="Celkem 4 8 2 2 6 5" xfId="7047"/>
    <cellStyle name="Celkem 4 8 2 2 7" xfId="7048"/>
    <cellStyle name="Celkem 4 8 2 2 7 2" xfId="7049"/>
    <cellStyle name="Celkem 4 8 2 2 7 3" xfId="7050"/>
    <cellStyle name="Celkem 4 8 2 2 8" xfId="7051"/>
    <cellStyle name="Celkem 4 8 2 2 8 2" xfId="7052"/>
    <cellStyle name="Celkem 4 8 2 2 9" xfId="7053"/>
    <cellStyle name="Celkem 4 8 2 3" xfId="7054"/>
    <cellStyle name="Celkem 4 8 2 3 2" xfId="7055"/>
    <cellStyle name="Celkem 4 8 2 3 2 2" xfId="7056"/>
    <cellStyle name="Celkem 4 8 2 3 2 3" xfId="7057"/>
    <cellStyle name="Celkem 4 8 2 3 3" xfId="7058"/>
    <cellStyle name="Celkem 4 8 2 3 3 2" xfId="7059"/>
    <cellStyle name="Celkem 4 8 2 3 4" xfId="7060"/>
    <cellStyle name="Celkem 4 8 2 3 5" xfId="7061"/>
    <cellStyle name="Celkem 4 8 2 4" xfId="7062"/>
    <cellStyle name="Celkem 4 8 2 4 2" xfId="7063"/>
    <cellStyle name="Celkem 4 8 2 4 2 2" xfId="7064"/>
    <cellStyle name="Celkem 4 8 2 4 2 3" xfId="7065"/>
    <cellStyle name="Celkem 4 8 2 4 3" xfId="7066"/>
    <cellStyle name="Celkem 4 8 2 4 3 2" xfId="7067"/>
    <cellStyle name="Celkem 4 8 2 4 4" xfId="7068"/>
    <cellStyle name="Celkem 4 8 2 4 5" xfId="7069"/>
    <cellStyle name="Celkem 4 8 2 5" xfId="7070"/>
    <cellStyle name="Celkem 4 8 2 5 2" xfId="7071"/>
    <cellStyle name="Celkem 4 8 2 5 2 2" xfId="7072"/>
    <cellStyle name="Celkem 4 8 2 5 2 3" xfId="7073"/>
    <cellStyle name="Celkem 4 8 2 5 3" xfId="7074"/>
    <cellStyle name="Celkem 4 8 2 5 3 2" xfId="7075"/>
    <cellStyle name="Celkem 4 8 2 5 4" xfId="7076"/>
    <cellStyle name="Celkem 4 8 2 5 5" xfId="7077"/>
    <cellStyle name="Celkem 4 8 2 6" xfId="7078"/>
    <cellStyle name="Celkem 4 8 2 6 2" xfId="7079"/>
    <cellStyle name="Celkem 4 8 2 6 2 2" xfId="7080"/>
    <cellStyle name="Celkem 4 8 2 6 2 3" xfId="7081"/>
    <cellStyle name="Celkem 4 8 2 6 3" xfId="7082"/>
    <cellStyle name="Celkem 4 8 2 6 3 2" xfId="7083"/>
    <cellStyle name="Celkem 4 8 2 6 4" xfId="7084"/>
    <cellStyle name="Celkem 4 8 2 6 5" xfId="7085"/>
    <cellStyle name="Celkem 4 8 2 7" xfId="7086"/>
    <cellStyle name="Celkem 4 8 2 7 2" xfId="7087"/>
    <cellStyle name="Celkem 4 8 2 7 2 2" xfId="7088"/>
    <cellStyle name="Celkem 4 8 2 7 2 3" xfId="7089"/>
    <cellStyle name="Celkem 4 8 2 7 3" xfId="7090"/>
    <cellStyle name="Celkem 4 8 2 7 3 2" xfId="7091"/>
    <cellStyle name="Celkem 4 8 2 7 4" xfId="7092"/>
    <cellStyle name="Celkem 4 8 2 7 5" xfId="7093"/>
    <cellStyle name="Celkem 4 8 2 8" xfId="7094"/>
    <cellStyle name="Celkem 4 8 2 8 2" xfId="7095"/>
    <cellStyle name="Celkem 4 8 2 8 3" xfId="7096"/>
    <cellStyle name="Celkem 4 8 2 9" xfId="7097"/>
    <cellStyle name="Celkem 4 8 2 9 2" xfId="7098"/>
    <cellStyle name="Celkem 4 8 3" xfId="7099"/>
    <cellStyle name="Celkem 4 8 3 10" xfId="7100"/>
    <cellStyle name="Celkem 4 8 3 11" xfId="7101"/>
    <cellStyle name="Celkem 4 8 3 2" xfId="7102"/>
    <cellStyle name="Celkem 4 8 3 2 2" xfId="7103"/>
    <cellStyle name="Celkem 4 8 3 2 2 2" xfId="7104"/>
    <cellStyle name="Celkem 4 8 3 2 2 3" xfId="7105"/>
    <cellStyle name="Celkem 4 8 3 2 3" xfId="7106"/>
    <cellStyle name="Celkem 4 8 3 2 3 2" xfId="7107"/>
    <cellStyle name="Celkem 4 8 3 2 4" xfId="7108"/>
    <cellStyle name="Celkem 4 8 3 2 5" xfId="7109"/>
    <cellStyle name="Celkem 4 8 3 3" xfId="7110"/>
    <cellStyle name="Celkem 4 8 3 3 2" xfId="7111"/>
    <cellStyle name="Celkem 4 8 3 3 2 2" xfId="7112"/>
    <cellStyle name="Celkem 4 8 3 3 2 3" xfId="7113"/>
    <cellStyle name="Celkem 4 8 3 3 3" xfId="7114"/>
    <cellStyle name="Celkem 4 8 3 3 3 2" xfId="7115"/>
    <cellStyle name="Celkem 4 8 3 3 4" xfId="7116"/>
    <cellStyle name="Celkem 4 8 3 3 5" xfId="7117"/>
    <cellStyle name="Celkem 4 8 3 4" xfId="7118"/>
    <cellStyle name="Celkem 4 8 3 4 2" xfId="7119"/>
    <cellStyle name="Celkem 4 8 3 4 2 2" xfId="7120"/>
    <cellStyle name="Celkem 4 8 3 4 2 3" xfId="7121"/>
    <cellStyle name="Celkem 4 8 3 4 3" xfId="7122"/>
    <cellStyle name="Celkem 4 8 3 4 3 2" xfId="7123"/>
    <cellStyle name="Celkem 4 8 3 4 4" xfId="7124"/>
    <cellStyle name="Celkem 4 8 3 4 5" xfId="7125"/>
    <cellStyle name="Celkem 4 8 3 5" xfId="7126"/>
    <cellStyle name="Celkem 4 8 3 5 2" xfId="7127"/>
    <cellStyle name="Celkem 4 8 3 5 2 2" xfId="7128"/>
    <cellStyle name="Celkem 4 8 3 5 2 3" xfId="7129"/>
    <cellStyle name="Celkem 4 8 3 5 3" xfId="7130"/>
    <cellStyle name="Celkem 4 8 3 5 3 2" xfId="7131"/>
    <cellStyle name="Celkem 4 8 3 5 4" xfId="7132"/>
    <cellStyle name="Celkem 4 8 3 5 5" xfId="7133"/>
    <cellStyle name="Celkem 4 8 3 6" xfId="7134"/>
    <cellStyle name="Celkem 4 8 3 6 2" xfId="7135"/>
    <cellStyle name="Celkem 4 8 3 6 2 2" xfId="7136"/>
    <cellStyle name="Celkem 4 8 3 6 2 3" xfId="7137"/>
    <cellStyle name="Celkem 4 8 3 6 3" xfId="7138"/>
    <cellStyle name="Celkem 4 8 3 6 3 2" xfId="7139"/>
    <cellStyle name="Celkem 4 8 3 6 4" xfId="7140"/>
    <cellStyle name="Celkem 4 8 3 6 5" xfId="7141"/>
    <cellStyle name="Celkem 4 8 3 7" xfId="7142"/>
    <cellStyle name="Celkem 4 8 3 7 2" xfId="7143"/>
    <cellStyle name="Celkem 4 8 3 7 2 2" xfId="7144"/>
    <cellStyle name="Celkem 4 8 3 7 2 3" xfId="7145"/>
    <cellStyle name="Celkem 4 8 3 7 3" xfId="7146"/>
    <cellStyle name="Celkem 4 8 3 7 3 2" xfId="7147"/>
    <cellStyle name="Celkem 4 8 3 7 4" xfId="7148"/>
    <cellStyle name="Celkem 4 8 3 7 5" xfId="7149"/>
    <cellStyle name="Celkem 4 8 3 8" xfId="7150"/>
    <cellStyle name="Celkem 4 8 3 8 2" xfId="7151"/>
    <cellStyle name="Celkem 4 8 3 8 3" xfId="7152"/>
    <cellStyle name="Celkem 4 8 3 9" xfId="7153"/>
    <cellStyle name="Celkem 4 8 3 9 2" xfId="7154"/>
    <cellStyle name="Celkem 4 8 4" xfId="7155"/>
    <cellStyle name="Celkem 4 8 4 2" xfId="7156"/>
    <cellStyle name="Celkem 4 8 4 2 2" xfId="7157"/>
    <cellStyle name="Celkem 4 8 4 2 2 2" xfId="7158"/>
    <cellStyle name="Celkem 4 8 4 2 2 3" xfId="7159"/>
    <cellStyle name="Celkem 4 8 4 2 3" xfId="7160"/>
    <cellStyle name="Celkem 4 8 4 2 3 2" xfId="7161"/>
    <cellStyle name="Celkem 4 8 4 2 4" xfId="7162"/>
    <cellStyle name="Celkem 4 8 4 2 5" xfId="7163"/>
    <cellStyle name="Celkem 4 8 4 3" xfId="7164"/>
    <cellStyle name="Celkem 4 8 4 3 2" xfId="7165"/>
    <cellStyle name="Celkem 4 8 4 3 2 2" xfId="7166"/>
    <cellStyle name="Celkem 4 8 4 3 2 3" xfId="7167"/>
    <cellStyle name="Celkem 4 8 4 3 3" xfId="7168"/>
    <cellStyle name="Celkem 4 8 4 3 3 2" xfId="7169"/>
    <cellStyle name="Celkem 4 8 4 3 4" xfId="7170"/>
    <cellStyle name="Celkem 4 8 4 3 5" xfId="7171"/>
    <cellStyle name="Celkem 4 8 4 4" xfId="7172"/>
    <cellStyle name="Celkem 4 8 4 4 2" xfId="7173"/>
    <cellStyle name="Celkem 4 8 4 4 3" xfId="7174"/>
    <cellStyle name="Celkem 4 8 4 5" xfId="7175"/>
    <cellStyle name="Celkem 4 8 4 5 2" xfId="7176"/>
    <cellStyle name="Celkem 4 8 4 6" xfId="7177"/>
    <cellStyle name="Celkem 4 8 4 7" xfId="7178"/>
    <cellStyle name="Celkem 4 8 5" xfId="7179"/>
    <cellStyle name="Celkem 4 8 5 2" xfId="7180"/>
    <cellStyle name="Celkem 4 8 5 2 2" xfId="7181"/>
    <cellStyle name="Celkem 4 8 5 2 3" xfId="7182"/>
    <cellStyle name="Celkem 4 8 5 3" xfId="7183"/>
    <cellStyle name="Celkem 4 8 5 3 2" xfId="7184"/>
    <cellStyle name="Celkem 4 8 5 4" xfId="7185"/>
    <cellStyle name="Celkem 4 8 5 5" xfId="7186"/>
    <cellStyle name="Celkem 4 8 6" xfId="7187"/>
    <cellStyle name="Celkem 4 8 6 2" xfId="7188"/>
    <cellStyle name="Celkem 4 8 6 2 2" xfId="7189"/>
    <cellStyle name="Celkem 4 8 6 2 3" xfId="7190"/>
    <cellStyle name="Celkem 4 8 6 3" xfId="7191"/>
    <cellStyle name="Celkem 4 8 6 3 2" xfId="7192"/>
    <cellStyle name="Celkem 4 8 6 4" xfId="7193"/>
    <cellStyle name="Celkem 4 8 6 5" xfId="7194"/>
    <cellStyle name="Celkem 4 8 7" xfId="7195"/>
    <cellStyle name="Celkem 4 8 7 2" xfId="7196"/>
    <cellStyle name="Celkem 4 8 7 2 2" xfId="7197"/>
    <cellStyle name="Celkem 4 8 7 2 3" xfId="7198"/>
    <cellStyle name="Celkem 4 8 7 3" xfId="7199"/>
    <cellStyle name="Celkem 4 8 7 3 2" xfId="7200"/>
    <cellStyle name="Celkem 4 8 7 4" xfId="7201"/>
    <cellStyle name="Celkem 4 8 7 5" xfId="7202"/>
    <cellStyle name="Celkem 4 8 8" xfId="7203"/>
    <cellStyle name="Celkem 4 8 8 2" xfId="7204"/>
    <cellStyle name="Celkem 4 8 8 2 2" xfId="7205"/>
    <cellStyle name="Celkem 4 8 8 2 3" xfId="7206"/>
    <cellStyle name="Celkem 4 8 8 3" xfId="7207"/>
    <cellStyle name="Celkem 4 8 8 3 2" xfId="7208"/>
    <cellStyle name="Celkem 4 8 8 4" xfId="7209"/>
    <cellStyle name="Celkem 4 8 8 5" xfId="7210"/>
    <cellStyle name="Celkem 4 8 9" xfId="7211"/>
    <cellStyle name="Celkem 4 8 9 2" xfId="7212"/>
    <cellStyle name="Celkem 4 8 9 2 2" xfId="7213"/>
    <cellStyle name="Celkem 4 8 9 2 3" xfId="7214"/>
    <cellStyle name="Celkem 4 8 9 3" xfId="7215"/>
    <cellStyle name="Celkem 4 8 9 3 2" xfId="7216"/>
    <cellStyle name="Celkem 4 8 9 4" xfId="7217"/>
    <cellStyle name="Celkem 4 8 9 5" xfId="7218"/>
    <cellStyle name="Celkem 4 9" xfId="7219"/>
    <cellStyle name="Celkem 4 9 10" xfId="7220"/>
    <cellStyle name="Celkem 4 9 10 2" xfId="7221"/>
    <cellStyle name="Celkem 4 9 10 2 2" xfId="7222"/>
    <cellStyle name="Celkem 4 9 10 2 3" xfId="7223"/>
    <cellStyle name="Celkem 4 9 10 3" xfId="7224"/>
    <cellStyle name="Celkem 4 9 10 3 2" xfId="7225"/>
    <cellStyle name="Celkem 4 9 10 4" xfId="7226"/>
    <cellStyle name="Celkem 4 9 10 5" xfId="7227"/>
    <cellStyle name="Celkem 4 9 11" xfId="7228"/>
    <cellStyle name="Celkem 4 9 11 2" xfId="7229"/>
    <cellStyle name="Celkem 4 9 11 2 2" xfId="7230"/>
    <cellStyle name="Celkem 4 9 11 2 3" xfId="7231"/>
    <cellStyle name="Celkem 4 9 11 3" xfId="7232"/>
    <cellStyle name="Celkem 4 9 11 3 2" xfId="7233"/>
    <cellStyle name="Celkem 4 9 11 4" xfId="7234"/>
    <cellStyle name="Celkem 4 9 11 5" xfId="7235"/>
    <cellStyle name="Celkem 4 9 12" xfId="7236"/>
    <cellStyle name="Celkem 4 9 12 2" xfId="7237"/>
    <cellStyle name="Celkem 4 9 12 2 2" xfId="7238"/>
    <cellStyle name="Celkem 4 9 12 2 3" xfId="7239"/>
    <cellStyle name="Celkem 4 9 12 3" xfId="7240"/>
    <cellStyle name="Celkem 4 9 12 3 2" xfId="7241"/>
    <cellStyle name="Celkem 4 9 12 4" xfId="7242"/>
    <cellStyle name="Celkem 4 9 12 5" xfId="7243"/>
    <cellStyle name="Celkem 4 9 13" xfId="7244"/>
    <cellStyle name="Celkem 4 9 13 2" xfId="7245"/>
    <cellStyle name="Celkem 4 9 13 3" xfId="7246"/>
    <cellStyle name="Celkem 4 9 14" xfId="7247"/>
    <cellStyle name="Celkem 4 9 14 2" xfId="7248"/>
    <cellStyle name="Celkem 4 9 15" xfId="7249"/>
    <cellStyle name="Celkem 4 9 16" xfId="7250"/>
    <cellStyle name="Celkem 4 9 2" xfId="7251"/>
    <cellStyle name="Celkem 4 9 2 10" xfId="7252"/>
    <cellStyle name="Celkem 4 9 2 11" xfId="7253"/>
    <cellStyle name="Celkem 4 9 2 2" xfId="7254"/>
    <cellStyle name="Celkem 4 9 2 2 10" xfId="7255"/>
    <cellStyle name="Celkem 4 9 2 2 2" xfId="7256"/>
    <cellStyle name="Celkem 4 9 2 2 2 2" xfId="7257"/>
    <cellStyle name="Celkem 4 9 2 2 2 2 2" xfId="7258"/>
    <cellStyle name="Celkem 4 9 2 2 2 2 3" xfId="7259"/>
    <cellStyle name="Celkem 4 9 2 2 2 3" xfId="7260"/>
    <cellStyle name="Celkem 4 9 2 2 2 3 2" xfId="7261"/>
    <cellStyle name="Celkem 4 9 2 2 2 4" xfId="7262"/>
    <cellStyle name="Celkem 4 9 2 2 2 5" xfId="7263"/>
    <cellStyle name="Celkem 4 9 2 2 3" xfId="7264"/>
    <cellStyle name="Celkem 4 9 2 2 3 2" xfId="7265"/>
    <cellStyle name="Celkem 4 9 2 2 3 2 2" xfId="7266"/>
    <cellStyle name="Celkem 4 9 2 2 3 2 3" xfId="7267"/>
    <cellStyle name="Celkem 4 9 2 2 3 3" xfId="7268"/>
    <cellStyle name="Celkem 4 9 2 2 3 3 2" xfId="7269"/>
    <cellStyle name="Celkem 4 9 2 2 3 4" xfId="7270"/>
    <cellStyle name="Celkem 4 9 2 2 3 5" xfId="7271"/>
    <cellStyle name="Celkem 4 9 2 2 4" xfId="7272"/>
    <cellStyle name="Celkem 4 9 2 2 4 2" xfId="7273"/>
    <cellStyle name="Celkem 4 9 2 2 4 2 2" xfId="7274"/>
    <cellStyle name="Celkem 4 9 2 2 4 2 3" xfId="7275"/>
    <cellStyle name="Celkem 4 9 2 2 4 3" xfId="7276"/>
    <cellStyle name="Celkem 4 9 2 2 4 3 2" xfId="7277"/>
    <cellStyle name="Celkem 4 9 2 2 4 4" xfId="7278"/>
    <cellStyle name="Celkem 4 9 2 2 4 5" xfId="7279"/>
    <cellStyle name="Celkem 4 9 2 2 5" xfId="7280"/>
    <cellStyle name="Celkem 4 9 2 2 5 2" xfId="7281"/>
    <cellStyle name="Celkem 4 9 2 2 5 2 2" xfId="7282"/>
    <cellStyle name="Celkem 4 9 2 2 5 2 3" xfId="7283"/>
    <cellStyle name="Celkem 4 9 2 2 5 3" xfId="7284"/>
    <cellStyle name="Celkem 4 9 2 2 5 3 2" xfId="7285"/>
    <cellStyle name="Celkem 4 9 2 2 5 4" xfId="7286"/>
    <cellStyle name="Celkem 4 9 2 2 5 5" xfId="7287"/>
    <cellStyle name="Celkem 4 9 2 2 6" xfId="7288"/>
    <cellStyle name="Celkem 4 9 2 2 6 2" xfId="7289"/>
    <cellStyle name="Celkem 4 9 2 2 6 2 2" xfId="7290"/>
    <cellStyle name="Celkem 4 9 2 2 6 2 3" xfId="7291"/>
    <cellStyle name="Celkem 4 9 2 2 6 3" xfId="7292"/>
    <cellStyle name="Celkem 4 9 2 2 6 3 2" xfId="7293"/>
    <cellStyle name="Celkem 4 9 2 2 6 4" xfId="7294"/>
    <cellStyle name="Celkem 4 9 2 2 6 5" xfId="7295"/>
    <cellStyle name="Celkem 4 9 2 2 7" xfId="7296"/>
    <cellStyle name="Celkem 4 9 2 2 7 2" xfId="7297"/>
    <cellStyle name="Celkem 4 9 2 2 7 3" xfId="7298"/>
    <cellStyle name="Celkem 4 9 2 2 8" xfId="7299"/>
    <cellStyle name="Celkem 4 9 2 2 8 2" xfId="7300"/>
    <cellStyle name="Celkem 4 9 2 2 9" xfId="7301"/>
    <cellStyle name="Celkem 4 9 2 3" xfId="7302"/>
    <cellStyle name="Celkem 4 9 2 3 2" xfId="7303"/>
    <cellStyle name="Celkem 4 9 2 3 2 2" xfId="7304"/>
    <cellStyle name="Celkem 4 9 2 3 2 3" xfId="7305"/>
    <cellStyle name="Celkem 4 9 2 3 3" xfId="7306"/>
    <cellStyle name="Celkem 4 9 2 3 3 2" xfId="7307"/>
    <cellStyle name="Celkem 4 9 2 3 4" xfId="7308"/>
    <cellStyle name="Celkem 4 9 2 3 5" xfId="7309"/>
    <cellStyle name="Celkem 4 9 2 4" xfId="7310"/>
    <cellStyle name="Celkem 4 9 2 4 2" xfId="7311"/>
    <cellStyle name="Celkem 4 9 2 4 2 2" xfId="7312"/>
    <cellStyle name="Celkem 4 9 2 4 2 3" xfId="7313"/>
    <cellStyle name="Celkem 4 9 2 4 3" xfId="7314"/>
    <cellStyle name="Celkem 4 9 2 4 3 2" xfId="7315"/>
    <cellStyle name="Celkem 4 9 2 4 4" xfId="7316"/>
    <cellStyle name="Celkem 4 9 2 4 5" xfId="7317"/>
    <cellStyle name="Celkem 4 9 2 5" xfId="7318"/>
    <cellStyle name="Celkem 4 9 2 5 2" xfId="7319"/>
    <cellStyle name="Celkem 4 9 2 5 2 2" xfId="7320"/>
    <cellStyle name="Celkem 4 9 2 5 2 3" xfId="7321"/>
    <cellStyle name="Celkem 4 9 2 5 3" xfId="7322"/>
    <cellStyle name="Celkem 4 9 2 5 3 2" xfId="7323"/>
    <cellStyle name="Celkem 4 9 2 5 4" xfId="7324"/>
    <cellStyle name="Celkem 4 9 2 5 5" xfId="7325"/>
    <cellStyle name="Celkem 4 9 2 6" xfId="7326"/>
    <cellStyle name="Celkem 4 9 2 6 2" xfId="7327"/>
    <cellStyle name="Celkem 4 9 2 6 2 2" xfId="7328"/>
    <cellStyle name="Celkem 4 9 2 6 2 3" xfId="7329"/>
    <cellStyle name="Celkem 4 9 2 6 3" xfId="7330"/>
    <cellStyle name="Celkem 4 9 2 6 3 2" xfId="7331"/>
    <cellStyle name="Celkem 4 9 2 6 4" xfId="7332"/>
    <cellStyle name="Celkem 4 9 2 6 5" xfId="7333"/>
    <cellStyle name="Celkem 4 9 2 7" xfId="7334"/>
    <cellStyle name="Celkem 4 9 2 7 2" xfId="7335"/>
    <cellStyle name="Celkem 4 9 2 7 2 2" xfId="7336"/>
    <cellStyle name="Celkem 4 9 2 7 2 3" xfId="7337"/>
    <cellStyle name="Celkem 4 9 2 7 3" xfId="7338"/>
    <cellStyle name="Celkem 4 9 2 7 3 2" xfId="7339"/>
    <cellStyle name="Celkem 4 9 2 7 4" xfId="7340"/>
    <cellStyle name="Celkem 4 9 2 7 5" xfId="7341"/>
    <cellStyle name="Celkem 4 9 2 8" xfId="7342"/>
    <cellStyle name="Celkem 4 9 2 8 2" xfId="7343"/>
    <cellStyle name="Celkem 4 9 2 8 3" xfId="7344"/>
    <cellStyle name="Celkem 4 9 2 9" xfId="7345"/>
    <cellStyle name="Celkem 4 9 2 9 2" xfId="7346"/>
    <cellStyle name="Celkem 4 9 3" xfId="7347"/>
    <cellStyle name="Celkem 4 9 3 10" xfId="7348"/>
    <cellStyle name="Celkem 4 9 3 11" xfId="7349"/>
    <cellStyle name="Celkem 4 9 3 2" xfId="7350"/>
    <cellStyle name="Celkem 4 9 3 2 2" xfId="7351"/>
    <cellStyle name="Celkem 4 9 3 2 2 2" xfId="7352"/>
    <cellStyle name="Celkem 4 9 3 2 2 3" xfId="7353"/>
    <cellStyle name="Celkem 4 9 3 2 3" xfId="7354"/>
    <cellStyle name="Celkem 4 9 3 2 3 2" xfId="7355"/>
    <cellStyle name="Celkem 4 9 3 2 4" xfId="7356"/>
    <cellStyle name="Celkem 4 9 3 2 5" xfId="7357"/>
    <cellStyle name="Celkem 4 9 3 3" xfId="7358"/>
    <cellStyle name="Celkem 4 9 3 3 2" xfId="7359"/>
    <cellStyle name="Celkem 4 9 3 3 2 2" xfId="7360"/>
    <cellStyle name="Celkem 4 9 3 3 2 3" xfId="7361"/>
    <cellStyle name="Celkem 4 9 3 3 3" xfId="7362"/>
    <cellStyle name="Celkem 4 9 3 3 3 2" xfId="7363"/>
    <cellStyle name="Celkem 4 9 3 3 4" xfId="7364"/>
    <cellStyle name="Celkem 4 9 3 3 5" xfId="7365"/>
    <cellStyle name="Celkem 4 9 3 4" xfId="7366"/>
    <cellStyle name="Celkem 4 9 3 4 2" xfId="7367"/>
    <cellStyle name="Celkem 4 9 3 4 2 2" xfId="7368"/>
    <cellStyle name="Celkem 4 9 3 4 2 3" xfId="7369"/>
    <cellStyle name="Celkem 4 9 3 4 3" xfId="7370"/>
    <cellStyle name="Celkem 4 9 3 4 3 2" xfId="7371"/>
    <cellStyle name="Celkem 4 9 3 4 4" xfId="7372"/>
    <cellStyle name="Celkem 4 9 3 4 5" xfId="7373"/>
    <cellStyle name="Celkem 4 9 3 5" xfId="7374"/>
    <cellStyle name="Celkem 4 9 3 5 2" xfId="7375"/>
    <cellStyle name="Celkem 4 9 3 5 2 2" xfId="7376"/>
    <cellStyle name="Celkem 4 9 3 5 2 3" xfId="7377"/>
    <cellStyle name="Celkem 4 9 3 5 3" xfId="7378"/>
    <cellStyle name="Celkem 4 9 3 5 3 2" xfId="7379"/>
    <cellStyle name="Celkem 4 9 3 5 4" xfId="7380"/>
    <cellStyle name="Celkem 4 9 3 5 5" xfId="7381"/>
    <cellStyle name="Celkem 4 9 3 6" xfId="7382"/>
    <cellStyle name="Celkem 4 9 3 6 2" xfId="7383"/>
    <cellStyle name="Celkem 4 9 3 6 2 2" xfId="7384"/>
    <cellStyle name="Celkem 4 9 3 6 2 3" xfId="7385"/>
    <cellStyle name="Celkem 4 9 3 6 3" xfId="7386"/>
    <cellStyle name="Celkem 4 9 3 6 3 2" xfId="7387"/>
    <cellStyle name="Celkem 4 9 3 6 4" xfId="7388"/>
    <cellStyle name="Celkem 4 9 3 6 5" xfId="7389"/>
    <cellStyle name="Celkem 4 9 3 7" xfId="7390"/>
    <cellStyle name="Celkem 4 9 3 7 2" xfId="7391"/>
    <cellStyle name="Celkem 4 9 3 7 2 2" xfId="7392"/>
    <cellStyle name="Celkem 4 9 3 7 2 3" xfId="7393"/>
    <cellStyle name="Celkem 4 9 3 7 3" xfId="7394"/>
    <cellStyle name="Celkem 4 9 3 7 3 2" xfId="7395"/>
    <cellStyle name="Celkem 4 9 3 7 4" xfId="7396"/>
    <cellStyle name="Celkem 4 9 3 7 5" xfId="7397"/>
    <cellStyle name="Celkem 4 9 3 8" xfId="7398"/>
    <cellStyle name="Celkem 4 9 3 8 2" xfId="7399"/>
    <cellStyle name="Celkem 4 9 3 8 3" xfId="7400"/>
    <cellStyle name="Celkem 4 9 3 9" xfId="7401"/>
    <cellStyle name="Celkem 4 9 3 9 2" xfId="7402"/>
    <cellStyle name="Celkem 4 9 4" xfId="7403"/>
    <cellStyle name="Celkem 4 9 4 2" xfId="7404"/>
    <cellStyle name="Celkem 4 9 4 2 2" xfId="7405"/>
    <cellStyle name="Celkem 4 9 4 2 2 2" xfId="7406"/>
    <cellStyle name="Celkem 4 9 4 2 2 3" xfId="7407"/>
    <cellStyle name="Celkem 4 9 4 2 3" xfId="7408"/>
    <cellStyle name="Celkem 4 9 4 2 3 2" xfId="7409"/>
    <cellStyle name="Celkem 4 9 4 2 4" xfId="7410"/>
    <cellStyle name="Celkem 4 9 4 2 5" xfId="7411"/>
    <cellStyle name="Celkem 4 9 4 3" xfId="7412"/>
    <cellStyle name="Celkem 4 9 4 3 2" xfId="7413"/>
    <cellStyle name="Celkem 4 9 4 3 2 2" xfId="7414"/>
    <cellStyle name="Celkem 4 9 4 3 2 3" xfId="7415"/>
    <cellStyle name="Celkem 4 9 4 3 3" xfId="7416"/>
    <cellStyle name="Celkem 4 9 4 3 3 2" xfId="7417"/>
    <cellStyle name="Celkem 4 9 4 3 4" xfId="7418"/>
    <cellStyle name="Celkem 4 9 4 3 5" xfId="7419"/>
    <cellStyle name="Celkem 4 9 4 4" xfId="7420"/>
    <cellStyle name="Celkem 4 9 4 4 2" xfId="7421"/>
    <cellStyle name="Celkem 4 9 4 4 3" xfId="7422"/>
    <cellStyle name="Celkem 4 9 4 5" xfId="7423"/>
    <cellStyle name="Celkem 4 9 4 5 2" xfId="7424"/>
    <cellStyle name="Celkem 4 9 4 6" xfId="7425"/>
    <cellStyle name="Celkem 4 9 4 7" xfId="7426"/>
    <cellStyle name="Celkem 4 9 5" xfId="7427"/>
    <cellStyle name="Celkem 4 9 5 2" xfId="7428"/>
    <cellStyle name="Celkem 4 9 5 2 2" xfId="7429"/>
    <cellStyle name="Celkem 4 9 5 2 3" xfId="7430"/>
    <cellStyle name="Celkem 4 9 5 3" xfId="7431"/>
    <cellStyle name="Celkem 4 9 5 3 2" xfId="7432"/>
    <cellStyle name="Celkem 4 9 5 4" xfId="7433"/>
    <cellStyle name="Celkem 4 9 5 5" xfId="7434"/>
    <cellStyle name="Celkem 4 9 6" xfId="7435"/>
    <cellStyle name="Celkem 4 9 6 2" xfId="7436"/>
    <cellStyle name="Celkem 4 9 6 2 2" xfId="7437"/>
    <cellStyle name="Celkem 4 9 6 2 3" xfId="7438"/>
    <cellStyle name="Celkem 4 9 6 3" xfId="7439"/>
    <cellStyle name="Celkem 4 9 6 3 2" xfId="7440"/>
    <cellStyle name="Celkem 4 9 6 4" xfId="7441"/>
    <cellStyle name="Celkem 4 9 6 5" xfId="7442"/>
    <cellStyle name="Celkem 4 9 7" xfId="7443"/>
    <cellStyle name="Celkem 4 9 7 2" xfId="7444"/>
    <cellStyle name="Celkem 4 9 7 2 2" xfId="7445"/>
    <cellStyle name="Celkem 4 9 7 2 3" xfId="7446"/>
    <cellStyle name="Celkem 4 9 7 3" xfId="7447"/>
    <cellStyle name="Celkem 4 9 7 3 2" xfId="7448"/>
    <cellStyle name="Celkem 4 9 7 4" xfId="7449"/>
    <cellStyle name="Celkem 4 9 7 5" xfId="7450"/>
    <cellStyle name="Celkem 4 9 8" xfId="7451"/>
    <cellStyle name="Celkem 4 9 8 2" xfId="7452"/>
    <cellStyle name="Celkem 4 9 8 2 2" xfId="7453"/>
    <cellStyle name="Celkem 4 9 8 2 3" xfId="7454"/>
    <cellStyle name="Celkem 4 9 8 3" xfId="7455"/>
    <cellStyle name="Celkem 4 9 8 3 2" xfId="7456"/>
    <cellStyle name="Celkem 4 9 8 4" xfId="7457"/>
    <cellStyle name="Celkem 4 9 8 5" xfId="7458"/>
    <cellStyle name="Celkem 4 9 9" xfId="7459"/>
    <cellStyle name="Celkem 4 9 9 2" xfId="7460"/>
    <cellStyle name="Celkem 4 9 9 2 2" xfId="7461"/>
    <cellStyle name="Celkem 4 9 9 2 3" xfId="7462"/>
    <cellStyle name="Celkem 4 9 9 3" xfId="7463"/>
    <cellStyle name="Celkem 4 9 9 3 2" xfId="7464"/>
    <cellStyle name="Celkem 4 9 9 4" xfId="7465"/>
    <cellStyle name="Celkem 4 9 9 5" xfId="7466"/>
    <cellStyle name="Celkem 5" xfId="7467"/>
    <cellStyle name="Celkem 5 10" xfId="7468"/>
    <cellStyle name="Celkem 5 10 2" xfId="7469"/>
    <cellStyle name="Celkem 5 10 2 2" xfId="7470"/>
    <cellStyle name="Celkem 5 10 2 3" xfId="7471"/>
    <cellStyle name="Celkem 5 10 3" xfId="7472"/>
    <cellStyle name="Celkem 5 10 3 2" xfId="7473"/>
    <cellStyle name="Celkem 5 10 4" xfId="7474"/>
    <cellStyle name="Celkem 5 10 5" xfId="7475"/>
    <cellStyle name="Celkem 5 11" xfId="7476"/>
    <cellStyle name="Celkem 5 11 2" xfId="7477"/>
    <cellStyle name="Celkem 5 11 2 2" xfId="7478"/>
    <cellStyle name="Celkem 5 11 2 3" xfId="7479"/>
    <cellStyle name="Celkem 5 11 3" xfId="7480"/>
    <cellStyle name="Celkem 5 11 3 2" xfId="7481"/>
    <cellStyle name="Celkem 5 11 4" xfId="7482"/>
    <cellStyle name="Celkem 5 11 5" xfId="7483"/>
    <cellStyle name="Celkem 5 12" xfId="7484"/>
    <cellStyle name="Celkem 5 12 2" xfId="7485"/>
    <cellStyle name="Celkem 5 12 2 2" xfId="7486"/>
    <cellStyle name="Celkem 5 12 2 3" xfId="7487"/>
    <cellStyle name="Celkem 5 12 3" xfId="7488"/>
    <cellStyle name="Celkem 5 12 3 2" xfId="7489"/>
    <cellStyle name="Celkem 5 12 4" xfId="7490"/>
    <cellStyle name="Celkem 5 12 5" xfId="7491"/>
    <cellStyle name="Celkem 5 13" xfId="7492"/>
    <cellStyle name="Celkem 5 13 2" xfId="7493"/>
    <cellStyle name="Celkem 5 2" xfId="7494"/>
    <cellStyle name="Celkem 5 2 10" xfId="7495"/>
    <cellStyle name="Celkem 5 2 10 2" xfId="7496"/>
    <cellStyle name="Celkem 5 2 10 2 2" xfId="7497"/>
    <cellStyle name="Celkem 5 2 10 2 3" xfId="7498"/>
    <cellStyle name="Celkem 5 2 10 3" xfId="7499"/>
    <cellStyle name="Celkem 5 2 10 3 2" xfId="7500"/>
    <cellStyle name="Celkem 5 2 10 4" xfId="7501"/>
    <cellStyle name="Celkem 5 2 10 5" xfId="7502"/>
    <cellStyle name="Celkem 5 2 11" xfId="7503"/>
    <cellStyle name="Celkem 5 2 11 2" xfId="7504"/>
    <cellStyle name="Celkem 5 2 11 2 2" xfId="7505"/>
    <cellStyle name="Celkem 5 2 11 2 3" xfId="7506"/>
    <cellStyle name="Celkem 5 2 11 3" xfId="7507"/>
    <cellStyle name="Celkem 5 2 11 3 2" xfId="7508"/>
    <cellStyle name="Celkem 5 2 11 4" xfId="7509"/>
    <cellStyle name="Celkem 5 2 11 5" xfId="7510"/>
    <cellStyle name="Celkem 5 2 12" xfId="7511"/>
    <cellStyle name="Celkem 5 2 12 2" xfId="7512"/>
    <cellStyle name="Celkem 5 2 12 2 2" xfId="7513"/>
    <cellStyle name="Celkem 5 2 12 2 3" xfId="7514"/>
    <cellStyle name="Celkem 5 2 12 3" xfId="7515"/>
    <cellStyle name="Celkem 5 2 12 3 2" xfId="7516"/>
    <cellStyle name="Celkem 5 2 12 4" xfId="7517"/>
    <cellStyle name="Celkem 5 2 12 5" xfId="7518"/>
    <cellStyle name="Celkem 5 2 13" xfId="7519"/>
    <cellStyle name="Celkem 5 2 13 2" xfId="7520"/>
    <cellStyle name="Celkem 5 2 13 2 2" xfId="7521"/>
    <cellStyle name="Celkem 5 2 13 2 3" xfId="7522"/>
    <cellStyle name="Celkem 5 2 13 3" xfId="7523"/>
    <cellStyle name="Celkem 5 2 13 3 2" xfId="7524"/>
    <cellStyle name="Celkem 5 2 13 4" xfId="7525"/>
    <cellStyle name="Celkem 5 2 13 5" xfId="7526"/>
    <cellStyle name="Celkem 5 2 14" xfId="7527"/>
    <cellStyle name="Celkem 5 2 14 2" xfId="7528"/>
    <cellStyle name="Celkem 5 2 2" xfId="7529"/>
    <cellStyle name="Celkem 5 2 2 10" xfId="7530"/>
    <cellStyle name="Celkem 5 2 2 10 2" xfId="7531"/>
    <cellStyle name="Celkem 5 2 2 10 3" xfId="7532"/>
    <cellStyle name="Celkem 5 2 2 11" xfId="7533"/>
    <cellStyle name="Celkem 5 2 2 11 2" xfId="7534"/>
    <cellStyle name="Celkem 5 2 2 12" xfId="7535"/>
    <cellStyle name="Celkem 5 2 2 13" xfId="7536"/>
    <cellStyle name="Celkem 5 2 2 2" xfId="7537"/>
    <cellStyle name="Celkem 5 2 2 2 10" xfId="7538"/>
    <cellStyle name="Celkem 5 2 2 2 10 2" xfId="7539"/>
    <cellStyle name="Celkem 5 2 2 2 11" xfId="7540"/>
    <cellStyle name="Celkem 5 2 2 2 12" xfId="7541"/>
    <cellStyle name="Celkem 5 2 2 2 2" xfId="7542"/>
    <cellStyle name="Celkem 5 2 2 2 2 2" xfId="7543"/>
    <cellStyle name="Celkem 5 2 2 2 2 2 2" xfId="7544"/>
    <cellStyle name="Celkem 5 2 2 2 2 2 3" xfId="7545"/>
    <cellStyle name="Celkem 5 2 2 2 2 3" xfId="7546"/>
    <cellStyle name="Celkem 5 2 2 2 2 3 2" xfId="7547"/>
    <cellStyle name="Celkem 5 2 2 2 2 4" xfId="7548"/>
    <cellStyle name="Celkem 5 2 2 2 2 5" xfId="7549"/>
    <cellStyle name="Celkem 5 2 2 2 3" xfId="7550"/>
    <cellStyle name="Celkem 5 2 2 2 3 2" xfId="7551"/>
    <cellStyle name="Celkem 5 2 2 2 3 2 2" xfId="7552"/>
    <cellStyle name="Celkem 5 2 2 2 3 2 3" xfId="7553"/>
    <cellStyle name="Celkem 5 2 2 2 3 3" xfId="7554"/>
    <cellStyle name="Celkem 5 2 2 2 3 3 2" xfId="7555"/>
    <cellStyle name="Celkem 5 2 2 2 3 4" xfId="7556"/>
    <cellStyle name="Celkem 5 2 2 2 3 5" xfId="7557"/>
    <cellStyle name="Celkem 5 2 2 2 4" xfId="7558"/>
    <cellStyle name="Celkem 5 2 2 2 4 2" xfId="7559"/>
    <cellStyle name="Celkem 5 2 2 2 4 2 2" xfId="7560"/>
    <cellStyle name="Celkem 5 2 2 2 4 2 3" xfId="7561"/>
    <cellStyle name="Celkem 5 2 2 2 4 3" xfId="7562"/>
    <cellStyle name="Celkem 5 2 2 2 4 3 2" xfId="7563"/>
    <cellStyle name="Celkem 5 2 2 2 4 4" xfId="7564"/>
    <cellStyle name="Celkem 5 2 2 2 4 5" xfId="7565"/>
    <cellStyle name="Celkem 5 2 2 2 5" xfId="7566"/>
    <cellStyle name="Celkem 5 2 2 2 5 2" xfId="7567"/>
    <cellStyle name="Celkem 5 2 2 2 5 2 2" xfId="7568"/>
    <cellStyle name="Celkem 5 2 2 2 5 2 3" xfId="7569"/>
    <cellStyle name="Celkem 5 2 2 2 5 3" xfId="7570"/>
    <cellStyle name="Celkem 5 2 2 2 5 3 2" xfId="7571"/>
    <cellStyle name="Celkem 5 2 2 2 5 4" xfId="7572"/>
    <cellStyle name="Celkem 5 2 2 2 5 5" xfId="7573"/>
    <cellStyle name="Celkem 5 2 2 2 6" xfId="7574"/>
    <cellStyle name="Celkem 5 2 2 2 6 2" xfId="7575"/>
    <cellStyle name="Celkem 5 2 2 2 6 2 2" xfId="7576"/>
    <cellStyle name="Celkem 5 2 2 2 6 2 3" xfId="7577"/>
    <cellStyle name="Celkem 5 2 2 2 6 3" xfId="7578"/>
    <cellStyle name="Celkem 5 2 2 2 6 3 2" xfId="7579"/>
    <cellStyle name="Celkem 5 2 2 2 6 4" xfId="7580"/>
    <cellStyle name="Celkem 5 2 2 2 6 5" xfId="7581"/>
    <cellStyle name="Celkem 5 2 2 2 7" xfId="7582"/>
    <cellStyle name="Celkem 5 2 2 2 7 2" xfId="7583"/>
    <cellStyle name="Celkem 5 2 2 2 7 2 2" xfId="7584"/>
    <cellStyle name="Celkem 5 2 2 2 7 2 3" xfId="7585"/>
    <cellStyle name="Celkem 5 2 2 2 7 3" xfId="7586"/>
    <cellStyle name="Celkem 5 2 2 2 7 3 2" xfId="7587"/>
    <cellStyle name="Celkem 5 2 2 2 7 4" xfId="7588"/>
    <cellStyle name="Celkem 5 2 2 2 7 5" xfId="7589"/>
    <cellStyle name="Celkem 5 2 2 2 8" xfId="7590"/>
    <cellStyle name="Celkem 5 2 2 2 8 2" xfId="7591"/>
    <cellStyle name="Celkem 5 2 2 2 8 2 2" xfId="7592"/>
    <cellStyle name="Celkem 5 2 2 2 8 3" xfId="7593"/>
    <cellStyle name="Celkem 5 2 2 2 8 4" xfId="7594"/>
    <cellStyle name="Celkem 5 2 2 2 9" xfId="7595"/>
    <cellStyle name="Celkem 5 2 2 2 9 2" xfId="7596"/>
    <cellStyle name="Celkem 5 2 2 2 9 3" xfId="7597"/>
    <cellStyle name="Celkem 5 2 2 3" xfId="7598"/>
    <cellStyle name="Celkem 5 2 2 3 2" xfId="7599"/>
    <cellStyle name="Celkem 5 2 2 3 2 2" xfId="7600"/>
    <cellStyle name="Celkem 5 2 2 3 2 2 2" xfId="7601"/>
    <cellStyle name="Celkem 5 2 2 3 2 2 3" xfId="7602"/>
    <cellStyle name="Celkem 5 2 2 3 2 3" xfId="7603"/>
    <cellStyle name="Celkem 5 2 2 3 2 3 2" xfId="7604"/>
    <cellStyle name="Celkem 5 2 2 3 2 4" xfId="7605"/>
    <cellStyle name="Celkem 5 2 2 3 2 5" xfId="7606"/>
    <cellStyle name="Celkem 5 2 2 3 3" xfId="7607"/>
    <cellStyle name="Celkem 5 2 2 3 3 2" xfId="7608"/>
    <cellStyle name="Celkem 5 2 2 3 3 2 2" xfId="7609"/>
    <cellStyle name="Celkem 5 2 2 3 3 2 3" xfId="7610"/>
    <cellStyle name="Celkem 5 2 2 3 3 3" xfId="7611"/>
    <cellStyle name="Celkem 5 2 2 3 3 3 2" xfId="7612"/>
    <cellStyle name="Celkem 5 2 2 3 3 4" xfId="7613"/>
    <cellStyle name="Celkem 5 2 2 3 3 5" xfId="7614"/>
    <cellStyle name="Celkem 5 2 2 3 4" xfId="7615"/>
    <cellStyle name="Celkem 5 2 2 3 4 2" xfId="7616"/>
    <cellStyle name="Celkem 5 2 2 3 4 3" xfId="7617"/>
    <cellStyle name="Celkem 5 2 2 3 5" xfId="7618"/>
    <cellStyle name="Celkem 5 2 2 3 5 2" xfId="7619"/>
    <cellStyle name="Celkem 5 2 2 3 6" xfId="7620"/>
    <cellStyle name="Celkem 5 2 2 3 7" xfId="7621"/>
    <cellStyle name="Celkem 5 2 2 4" xfId="7622"/>
    <cellStyle name="Celkem 5 2 2 4 2" xfId="7623"/>
    <cellStyle name="Celkem 5 2 2 4 2 2" xfId="7624"/>
    <cellStyle name="Celkem 5 2 2 4 2 3" xfId="7625"/>
    <cellStyle name="Celkem 5 2 2 4 3" xfId="7626"/>
    <cellStyle name="Celkem 5 2 2 4 3 2" xfId="7627"/>
    <cellStyle name="Celkem 5 2 2 4 4" xfId="7628"/>
    <cellStyle name="Celkem 5 2 2 4 5" xfId="7629"/>
    <cellStyle name="Celkem 5 2 2 5" xfId="7630"/>
    <cellStyle name="Celkem 5 2 2 5 2" xfId="7631"/>
    <cellStyle name="Celkem 5 2 2 5 2 2" xfId="7632"/>
    <cellStyle name="Celkem 5 2 2 5 2 3" xfId="7633"/>
    <cellStyle name="Celkem 5 2 2 5 3" xfId="7634"/>
    <cellStyle name="Celkem 5 2 2 5 3 2" xfId="7635"/>
    <cellStyle name="Celkem 5 2 2 5 4" xfId="7636"/>
    <cellStyle name="Celkem 5 2 2 5 5" xfId="7637"/>
    <cellStyle name="Celkem 5 2 2 6" xfId="7638"/>
    <cellStyle name="Celkem 5 2 2 6 2" xfId="7639"/>
    <cellStyle name="Celkem 5 2 2 6 2 2" xfId="7640"/>
    <cellStyle name="Celkem 5 2 2 6 2 3" xfId="7641"/>
    <cellStyle name="Celkem 5 2 2 6 3" xfId="7642"/>
    <cellStyle name="Celkem 5 2 2 6 3 2" xfId="7643"/>
    <cellStyle name="Celkem 5 2 2 6 4" xfId="7644"/>
    <cellStyle name="Celkem 5 2 2 6 5" xfId="7645"/>
    <cellStyle name="Celkem 5 2 2 7" xfId="7646"/>
    <cellStyle name="Celkem 5 2 2 7 2" xfId="7647"/>
    <cellStyle name="Celkem 5 2 2 7 2 2" xfId="7648"/>
    <cellStyle name="Celkem 5 2 2 7 2 3" xfId="7649"/>
    <cellStyle name="Celkem 5 2 2 7 3" xfId="7650"/>
    <cellStyle name="Celkem 5 2 2 7 3 2" xfId="7651"/>
    <cellStyle name="Celkem 5 2 2 7 4" xfId="7652"/>
    <cellStyle name="Celkem 5 2 2 7 5" xfId="7653"/>
    <cellStyle name="Celkem 5 2 2 8" xfId="7654"/>
    <cellStyle name="Celkem 5 2 2 8 2" xfId="7655"/>
    <cellStyle name="Celkem 5 2 2 8 2 2" xfId="7656"/>
    <cellStyle name="Celkem 5 2 2 8 2 3" xfId="7657"/>
    <cellStyle name="Celkem 5 2 2 8 3" xfId="7658"/>
    <cellStyle name="Celkem 5 2 2 8 3 2" xfId="7659"/>
    <cellStyle name="Celkem 5 2 2 8 4" xfId="7660"/>
    <cellStyle name="Celkem 5 2 2 8 5" xfId="7661"/>
    <cellStyle name="Celkem 5 2 2 9" xfId="7662"/>
    <cellStyle name="Celkem 5 2 2 9 2" xfId="7663"/>
    <cellStyle name="Celkem 5 2 2 9 2 2" xfId="7664"/>
    <cellStyle name="Celkem 5 2 2 9 2 3" xfId="7665"/>
    <cellStyle name="Celkem 5 2 2 9 3" xfId="7666"/>
    <cellStyle name="Celkem 5 2 2 9 3 2" xfId="7667"/>
    <cellStyle name="Celkem 5 2 2 9 4" xfId="7668"/>
    <cellStyle name="Celkem 5 2 2 9 5" xfId="7669"/>
    <cellStyle name="Celkem 5 2 3" xfId="7670"/>
    <cellStyle name="Celkem 5 2 3 10" xfId="7671"/>
    <cellStyle name="Celkem 5 2 3 11" xfId="7672"/>
    <cellStyle name="Celkem 5 2 3 2" xfId="7673"/>
    <cellStyle name="Celkem 5 2 3 2 2" xfId="7674"/>
    <cellStyle name="Celkem 5 2 3 2 2 2" xfId="7675"/>
    <cellStyle name="Celkem 5 2 3 2 2 3" xfId="7676"/>
    <cellStyle name="Celkem 5 2 3 2 3" xfId="7677"/>
    <cellStyle name="Celkem 5 2 3 2 3 2" xfId="7678"/>
    <cellStyle name="Celkem 5 2 3 2 4" xfId="7679"/>
    <cellStyle name="Celkem 5 2 3 2 5" xfId="7680"/>
    <cellStyle name="Celkem 5 2 3 3" xfId="7681"/>
    <cellStyle name="Celkem 5 2 3 3 2" xfId="7682"/>
    <cellStyle name="Celkem 5 2 3 3 2 2" xfId="7683"/>
    <cellStyle name="Celkem 5 2 3 3 2 3" xfId="7684"/>
    <cellStyle name="Celkem 5 2 3 3 3" xfId="7685"/>
    <cellStyle name="Celkem 5 2 3 3 3 2" xfId="7686"/>
    <cellStyle name="Celkem 5 2 3 3 4" xfId="7687"/>
    <cellStyle name="Celkem 5 2 3 3 5" xfId="7688"/>
    <cellStyle name="Celkem 5 2 3 4" xfId="7689"/>
    <cellStyle name="Celkem 5 2 3 4 2" xfId="7690"/>
    <cellStyle name="Celkem 5 2 3 4 2 2" xfId="7691"/>
    <cellStyle name="Celkem 5 2 3 4 2 3" xfId="7692"/>
    <cellStyle name="Celkem 5 2 3 4 3" xfId="7693"/>
    <cellStyle name="Celkem 5 2 3 4 3 2" xfId="7694"/>
    <cellStyle name="Celkem 5 2 3 4 4" xfId="7695"/>
    <cellStyle name="Celkem 5 2 3 4 5" xfId="7696"/>
    <cellStyle name="Celkem 5 2 3 5" xfId="7697"/>
    <cellStyle name="Celkem 5 2 3 5 2" xfId="7698"/>
    <cellStyle name="Celkem 5 2 3 5 2 2" xfId="7699"/>
    <cellStyle name="Celkem 5 2 3 5 2 3" xfId="7700"/>
    <cellStyle name="Celkem 5 2 3 5 3" xfId="7701"/>
    <cellStyle name="Celkem 5 2 3 5 3 2" xfId="7702"/>
    <cellStyle name="Celkem 5 2 3 5 4" xfId="7703"/>
    <cellStyle name="Celkem 5 2 3 5 5" xfId="7704"/>
    <cellStyle name="Celkem 5 2 3 6" xfId="7705"/>
    <cellStyle name="Celkem 5 2 3 6 2" xfId="7706"/>
    <cellStyle name="Celkem 5 2 3 6 2 2" xfId="7707"/>
    <cellStyle name="Celkem 5 2 3 6 2 3" xfId="7708"/>
    <cellStyle name="Celkem 5 2 3 6 3" xfId="7709"/>
    <cellStyle name="Celkem 5 2 3 6 3 2" xfId="7710"/>
    <cellStyle name="Celkem 5 2 3 6 4" xfId="7711"/>
    <cellStyle name="Celkem 5 2 3 6 5" xfId="7712"/>
    <cellStyle name="Celkem 5 2 3 7" xfId="7713"/>
    <cellStyle name="Celkem 5 2 3 7 2" xfId="7714"/>
    <cellStyle name="Celkem 5 2 3 7 2 2" xfId="7715"/>
    <cellStyle name="Celkem 5 2 3 7 2 3" xfId="7716"/>
    <cellStyle name="Celkem 5 2 3 7 3" xfId="7717"/>
    <cellStyle name="Celkem 5 2 3 7 3 2" xfId="7718"/>
    <cellStyle name="Celkem 5 2 3 7 4" xfId="7719"/>
    <cellStyle name="Celkem 5 2 3 7 5" xfId="7720"/>
    <cellStyle name="Celkem 5 2 3 8" xfId="7721"/>
    <cellStyle name="Celkem 5 2 3 8 2" xfId="7722"/>
    <cellStyle name="Celkem 5 2 3 8 3" xfId="7723"/>
    <cellStyle name="Celkem 5 2 3 9" xfId="7724"/>
    <cellStyle name="Celkem 5 2 3 9 2" xfId="7725"/>
    <cellStyle name="Celkem 5 2 4" xfId="7726"/>
    <cellStyle name="Celkem 5 2 4 2" xfId="7727"/>
    <cellStyle name="Celkem 5 2 4 2 2" xfId="7728"/>
    <cellStyle name="Celkem 5 2 4 2 2 2" xfId="7729"/>
    <cellStyle name="Celkem 5 2 4 2 2 3" xfId="7730"/>
    <cellStyle name="Celkem 5 2 4 2 3" xfId="7731"/>
    <cellStyle name="Celkem 5 2 4 2 3 2" xfId="7732"/>
    <cellStyle name="Celkem 5 2 4 2 4" xfId="7733"/>
    <cellStyle name="Celkem 5 2 4 2 5" xfId="7734"/>
    <cellStyle name="Celkem 5 2 4 3" xfId="7735"/>
    <cellStyle name="Celkem 5 2 4 3 2" xfId="7736"/>
    <cellStyle name="Celkem 5 2 4 3 2 2" xfId="7737"/>
    <cellStyle name="Celkem 5 2 4 3 2 3" xfId="7738"/>
    <cellStyle name="Celkem 5 2 4 3 3" xfId="7739"/>
    <cellStyle name="Celkem 5 2 4 3 3 2" xfId="7740"/>
    <cellStyle name="Celkem 5 2 4 3 4" xfId="7741"/>
    <cellStyle name="Celkem 5 2 4 3 5" xfId="7742"/>
    <cellStyle name="Celkem 5 2 4 4" xfId="7743"/>
    <cellStyle name="Celkem 5 2 4 4 2" xfId="7744"/>
    <cellStyle name="Celkem 5 2 4 4 3" xfId="7745"/>
    <cellStyle name="Celkem 5 2 4 5" xfId="7746"/>
    <cellStyle name="Celkem 5 2 4 5 2" xfId="7747"/>
    <cellStyle name="Celkem 5 2 4 6" xfId="7748"/>
    <cellStyle name="Celkem 5 2 4 7" xfId="7749"/>
    <cellStyle name="Celkem 5 2 5" xfId="7750"/>
    <cellStyle name="Celkem 5 2 5 2" xfId="7751"/>
    <cellStyle name="Celkem 5 2 5 2 2" xfId="7752"/>
    <cellStyle name="Celkem 5 2 5 2 2 2" xfId="7753"/>
    <cellStyle name="Celkem 5 2 5 2 2 3" xfId="7754"/>
    <cellStyle name="Celkem 5 2 5 2 3" xfId="7755"/>
    <cellStyle name="Celkem 5 2 5 2 3 2" xfId="7756"/>
    <cellStyle name="Celkem 5 2 5 2 4" xfId="7757"/>
    <cellStyle name="Celkem 5 2 5 2 5" xfId="7758"/>
    <cellStyle name="Celkem 5 2 5 3" xfId="7759"/>
    <cellStyle name="Celkem 5 2 5 3 2" xfId="7760"/>
    <cellStyle name="Celkem 5 2 5 3 2 2" xfId="7761"/>
    <cellStyle name="Celkem 5 2 5 3 2 3" xfId="7762"/>
    <cellStyle name="Celkem 5 2 5 3 3" xfId="7763"/>
    <cellStyle name="Celkem 5 2 5 3 3 2" xfId="7764"/>
    <cellStyle name="Celkem 5 2 5 3 4" xfId="7765"/>
    <cellStyle name="Celkem 5 2 5 3 5" xfId="7766"/>
    <cellStyle name="Celkem 5 2 5 4" xfId="7767"/>
    <cellStyle name="Celkem 5 2 5 4 2" xfId="7768"/>
    <cellStyle name="Celkem 5 2 5 4 3" xfId="7769"/>
    <cellStyle name="Celkem 5 2 5 5" xfId="7770"/>
    <cellStyle name="Celkem 5 2 5 5 2" xfId="7771"/>
    <cellStyle name="Celkem 5 2 5 6" xfId="7772"/>
    <cellStyle name="Celkem 5 2 5 7" xfId="7773"/>
    <cellStyle name="Celkem 5 2 6" xfId="7774"/>
    <cellStyle name="Celkem 5 2 6 2" xfId="7775"/>
    <cellStyle name="Celkem 5 2 6 2 2" xfId="7776"/>
    <cellStyle name="Celkem 5 2 6 2 3" xfId="7777"/>
    <cellStyle name="Celkem 5 2 6 3" xfId="7778"/>
    <cellStyle name="Celkem 5 2 6 3 2" xfId="7779"/>
    <cellStyle name="Celkem 5 2 6 4" xfId="7780"/>
    <cellStyle name="Celkem 5 2 6 5" xfId="7781"/>
    <cellStyle name="Celkem 5 2 7" xfId="7782"/>
    <cellStyle name="Celkem 5 2 7 2" xfId="7783"/>
    <cellStyle name="Celkem 5 2 7 2 2" xfId="7784"/>
    <cellStyle name="Celkem 5 2 7 2 3" xfId="7785"/>
    <cellStyle name="Celkem 5 2 7 3" xfId="7786"/>
    <cellStyle name="Celkem 5 2 7 3 2" xfId="7787"/>
    <cellStyle name="Celkem 5 2 7 4" xfId="7788"/>
    <cellStyle name="Celkem 5 2 7 5" xfId="7789"/>
    <cellStyle name="Celkem 5 2 8" xfId="7790"/>
    <cellStyle name="Celkem 5 2 8 2" xfId="7791"/>
    <cellStyle name="Celkem 5 2 8 2 2" xfId="7792"/>
    <cellStyle name="Celkem 5 2 8 2 3" xfId="7793"/>
    <cellStyle name="Celkem 5 2 8 3" xfId="7794"/>
    <cellStyle name="Celkem 5 2 8 3 2" xfId="7795"/>
    <cellStyle name="Celkem 5 2 8 4" xfId="7796"/>
    <cellStyle name="Celkem 5 2 8 5" xfId="7797"/>
    <cellStyle name="Celkem 5 2 9" xfId="7798"/>
    <cellStyle name="Celkem 5 2 9 2" xfId="7799"/>
    <cellStyle name="Celkem 5 2 9 2 2" xfId="7800"/>
    <cellStyle name="Celkem 5 2 9 2 3" xfId="7801"/>
    <cellStyle name="Celkem 5 2 9 3" xfId="7802"/>
    <cellStyle name="Celkem 5 2 9 3 2" xfId="7803"/>
    <cellStyle name="Celkem 5 2 9 4" xfId="7804"/>
    <cellStyle name="Celkem 5 2 9 5" xfId="7805"/>
    <cellStyle name="Celkem 5 3" xfId="7806"/>
    <cellStyle name="Celkem 5 3 10" xfId="7807"/>
    <cellStyle name="Celkem 5 3 10 2" xfId="7808"/>
    <cellStyle name="Celkem 5 3 10 2 2" xfId="7809"/>
    <cellStyle name="Celkem 5 3 10 2 3" xfId="7810"/>
    <cellStyle name="Celkem 5 3 10 3" xfId="7811"/>
    <cellStyle name="Celkem 5 3 10 3 2" xfId="7812"/>
    <cellStyle name="Celkem 5 3 10 4" xfId="7813"/>
    <cellStyle name="Celkem 5 3 10 5" xfId="7814"/>
    <cellStyle name="Celkem 5 3 11" xfId="7815"/>
    <cellStyle name="Celkem 5 3 11 2" xfId="7816"/>
    <cellStyle name="Celkem 5 3 11 2 2" xfId="7817"/>
    <cellStyle name="Celkem 5 3 11 2 3" xfId="7818"/>
    <cellStyle name="Celkem 5 3 11 3" xfId="7819"/>
    <cellStyle name="Celkem 5 3 11 3 2" xfId="7820"/>
    <cellStyle name="Celkem 5 3 11 4" xfId="7821"/>
    <cellStyle name="Celkem 5 3 11 5" xfId="7822"/>
    <cellStyle name="Celkem 5 3 12" xfId="7823"/>
    <cellStyle name="Celkem 5 3 12 2" xfId="7824"/>
    <cellStyle name="Celkem 5 3 12 3" xfId="7825"/>
    <cellStyle name="Celkem 5 3 13" xfId="7826"/>
    <cellStyle name="Celkem 5 3 13 2" xfId="7827"/>
    <cellStyle name="Celkem 5 3 14" xfId="7828"/>
    <cellStyle name="Celkem 5 3 15" xfId="7829"/>
    <cellStyle name="Celkem 5 3 2" xfId="7830"/>
    <cellStyle name="Celkem 5 3 2 10" xfId="7831"/>
    <cellStyle name="Celkem 5 3 2 11" xfId="7832"/>
    <cellStyle name="Celkem 5 3 2 2" xfId="7833"/>
    <cellStyle name="Celkem 5 3 2 2 10" xfId="7834"/>
    <cellStyle name="Celkem 5 3 2 2 2" xfId="7835"/>
    <cellStyle name="Celkem 5 3 2 2 2 2" xfId="7836"/>
    <cellStyle name="Celkem 5 3 2 2 2 2 2" xfId="7837"/>
    <cellStyle name="Celkem 5 3 2 2 2 2 3" xfId="7838"/>
    <cellStyle name="Celkem 5 3 2 2 2 3" xfId="7839"/>
    <cellStyle name="Celkem 5 3 2 2 2 3 2" xfId="7840"/>
    <cellStyle name="Celkem 5 3 2 2 2 4" xfId="7841"/>
    <cellStyle name="Celkem 5 3 2 2 2 5" xfId="7842"/>
    <cellStyle name="Celkem 5 3 2 2 3" xfId="7843"/>
    <cellStyle name="Celkem 5 3 2 2 3 2" xfId="7844"/>
    <cellStyle name="Celkem 5 3 2 2 3 2 2" xfId="7845"/>
    <cellStyle name="Celkem 5 3 2 2 3 2 3" xfId="7846"/>
    <cellStyle name="Celkem 5 3 2 2 3 3" xfId="7847"/>
    <cellStyle name="Celkem 5 3 2 2 3 3 2" xfId="7848"/>
    <cellStyle name="Celkem 5 3 2 2 3 4" xfId="7849"/>
    <cellStyle name="Celkem 5 3 2 2 3 5" xfId="7850"/>
    <cellStyle name="Celkem 5 3 2 2 4" xfId="7851"/>
    <cellStyle name="Celkem 5 3 2 2 4 2" xfId="7852"/>
    <cellStyle name="Celkem 5 3 2 2 4 2 2" xfId="7853"/>
    <cellStyle name="Celkem 5 3 2 2 4 2 3" xfId="7854"/>
    <cellStyle name="Celkem 5 3 2 2 4 3" xfId="7855"/>
    <cellStyle name="Celkem 5 3 2 2 4 3 2" xfId="7856"/>
    <cellStyle name="Celkem 5 3 2 2 4 4" xfId="7857"/>
    <cellStyle name="Celkem 5 3 2 2 4 5" xfId="7858"/>
    <cellStyle name="Celkem 5 3 2 2 5" xfId="7859"/>
    <cellStyle name="Celkem 5 3 2 2 5 2" xfId="7860"/>
    <cellStyle name="Celkem 5 3 2 2 5 2 2" xfId="7861"/>
    <cellStyle name="Celkem 5 3 2 2 5 2 3" xfId="7862"/>
    <cellStyle name="Celkem 5 3 2 2 5 3" xfId="7863"/>
    <cellStyle name="Celkem 5 3 2 2 5 3 2" xfId="7864"/>
    <cellStyle name="Celkem 5 3 2 2 5 4" xfId="7865"/>
    <cellStyle name="Celkem 5 3 2 2 5 5" xfId="7866"/>
    <cellStyle name="Celkem 5 3 2 2 6" xfId="7867"/>
    <cellStyle name="Celkem 5 3 2 2 6 2" xfId="7868"/>
    <cellStyle name="Celkem 5 3 2 2 6 2 2" xfId="7869"/>
    <cellStyle name="Celkem 5 3 2 2 6 2 3" xfId="7870"/>
    <cellStyle name="Celkem 5 3 2 2 6 3" xfId="7871"/>
    <cellStyle name="Celkem 5 3 2 2 6 3 2" xfId="7872"/>
    <cellStyle name="Celkem 5 3 2 2 6 4" xfId="7873"/>
    <cellStyle name="Celkem 5 3 2 2 6 5" xfId="7874"/>
    <cellStyle name="Celkem 5 3 2 2 7" xfId="7875"/>
    <cellStyle name="Celkem 5 3 2 2 7 2" xfId="7876"/>
    <cellStyle name="Celkem 5 3 2 2 7 3" xfId="7877"/>
    <cellStyle name="Celkem 5 3 2 2 8" xfId="7878"/>
    <cellStyle name="Celkem 5 3 2 2 8 2" xfId="7879"/>
    <cellStyle name="Celkem 5 3 2 2 9" xfId="7880"/>
    <cellStyle name="Celkem 5 3 2 3" xfId="7881"/>
    <cellStyle name="Celkem 5 3 2 3 2" xfId="7882"/>
    <cellStyle name="Celkem 5 3 2 3 2 2" xfId="7883"/>
    <cellStyle name="Celkem 5 3 2 3 2 3" xfId="7884"/>
    <cellStyle name="Celkem 5 3 2 3 3" xfId="7885"/>
    <cellStyle name="Celkem 5 3 2 3 3 2" xfId="7886"/>
    <cellStyle name="Celkem 5 3 2 3 4" xfId="7887"/>
    <cellStyle name="Celkem 5 3 2 3 5" xfId="7888"/>
    <cellStyle name="Celkem 5 3 2 4" xfId="7889"/>
    <cellStyle name="Celkem 5 3 2 4 2" xfId="7890"/>
    <cellStyle name="Celkem 5 3 2 4 2 2" xfId="7891"/>
    <cellStyle name="Celkem 5 3 2 4 2 3" xfId="7892"/>
    <cellStyle name="Celkem 5 3 2 4 3" xfId="7893"/>
    <cellStyle name="Celkem 5 3 2 4 3 2" xfId="7894"/>
    <cellStyle name="Celkem 5 3 2 4 4" xfId="7895"/>
    <cellStyle name="Celkem 5 3 2 4 5" xfId="7896"/>
    <cellStyle name="Celkem 5 3 2 5" xfId="7897"/>
    <cellStyle name="Celkem 5 3 2 5 2" xfId="7898"/>
    <cellStyle name="Celkem 5 3 2 5 2 2" xfId="7899"/>
    <cellStyle name="Celkem 5 3 2 5 2 3" xfId="7900"/>
    <cellStyle name="Celkem 5 3 2 5 3" xfId="7901"/>
    <cellStyle name="Celkem 5 3 2 5 3 2" xfId="7902"/>
    <cellStyle name="Celkem 5 3 2 5 4" xfId="7903"/>
    <cellStyle name="Celkem 5 3 2 5 5" xfId="7904"/>
    <cellStyle name="Celkem 5 3 2 6" xfId="7905"/>
    <cellStyle name="Celkem 5 3 2 6 2" xfId="7906"/>
    <cellStyle name="Celkem 5 3 2 6 2 2" xfId="7907"/>
    <cellStyle name="Celkem 5 3 2 6 2 3" xfId="7908"/>
    <cellStyle name="Celkem 5 3 2 6 3" xfId="7909"/>
    <cellStyle name="Celkem 5 3 2 6 3 2" xfId="7910"/>
    <cellStyle name="Celkem 5 3 2 6 4" xfId="7911"/>
    <cellStyle name="Celkem 5 3 2 6 5" xfId="7912"/>
    <cellStyle name="Celkem 5 3 2 7" xfId="7913"/>
    <cellStyle name="Celkem 5 3 2 7 2" xfId="7914"/>
    <cellStyle name="Celkem 5 3 2 7 2 2" xfId="7915"/>
    <cellStyle name="Celkem 5 3 2 7 2 3" xfId="7916"/>
    <cellStyle name="Celkem 5 3 2 7 3" xfId="7917"/>
    <cellStyle name="Celkem 5 3 2 7 3 2" xfId="7918"/>
    <cellStyle name="Celkem 5 3 2 7 4" xfId="7919"/>
    <cellStyle name="Celkem 5 3 2 7 5" xfId="7920"/>
    <cellStyle name="Celkem 5 3 2 8" xfId="7921"/>
    <cellStyle name="Celkem 5 3 2 8 2" xfId="7922"/>
    <cellStyle name="Celkem 5 3 2 8 3" xfId="7923"/>
    <cellStyle name="Celkem 5 3 2 9" xfId="7924"/>
    <cellStyle name="Celkem 5 3 2 9 2" xfId="7925"/>
    <cellStyle name="Celkem 5 3 3" xfId="7926"/>
    <cellStyle name="Celkem 5 3 3 10" xfId="7927"/>
    <cellStyle name="Celkem 5 3 3 10 2" xfId="7928"/>
    <cellStyle name="Celkem 5 3 3 11" xfId="7929"/>
    <cellStyle name="Celkem 5 3 3 12" xfId="7930"/>
    <cellStyle name="Celkem 5 3 3 2" xfId="7931"/>
    <cellStyle name="Celkem 5 3 3 2 2" xfId="7932"/>
    <cellStyle name="Celkem 5 3 3 2 2 2" xfId="7933"/>
    <cellStyle name="Celkem 5 3 3 2 2 3" xfId="7934"/>
    <cellStyle name="Celkem 5 3 3 2 3" xfId="7935"/>
    <cellStyle name="Celkem 5 3 3 2 3 2" xfId="7936"/>
    <cellStyle name="Celkem 5 3 3 2 4" xfId="7937"/>
    <cellStyle name="Celkem 5 3 3 2 5" xfId="7938"/>
    <cellStyle name="Celkem 5 3 3 3" xfId="7939"/>
    <cellStyle name="Celkem 5 3 3 3 2" xfId="7940"/>
    <cellStyle name="Celkem 5 3 3 3 2 2" xfId="7941"/>
    <cellStyle name="Celkem 5 3 3 3 2 3" xfId="7942"/>
    <cellStyle name="Celkem 5 3 3 3 3" xfId="7943"/>
    <cellStyle name="Celkem 5 3 3 3 3 2" xfId="7944"/>
    <cellStyle name="Celkem 5 3 3 3 4" xfId="7945"/>
    <cellStyle name="Celkem 5 3 3 3 5" xfId="7946"/>
    <cellStyle name="Celkem 5 3 3 4" xfId="7947"/>
    <cellStyle name="Celkem 5 3 3 4 2" xfId="7948"/>
    <cellStyle name="Celkem 5 3 3 4 2 2" xfId="7949"/>
    <cellStyle name="Celkem 5 3 3 4 2 3" xfId="7950"/>
    <cellStyle name="Celkem 5 3 3 4 3" xfId="7951"/>
    <cellStyle name="Celkem 5 3 3 4 3 2" xfId="7952"/>
    <cellStyle name="Celkem 5 3 3 4 4" xfId="7953"/>
    <cellStyle name="Celkem 5 3 3 4 5" xfId="7954"/>
    <cellStyle name="Celkem 5 3 3 5" xfId="7955"/>
    <cellStyle name="Celkem 5 3 3 5 2" xfId="7956"/>
    <cellStyle name="Celkem 5 3 3 5 2 2" xfId="7957"/>
    <cellStyle name="Celkem 5 3 3 5 2 3" xfId="7958"/>
    <cellStyle name="Celkem 5 3 3 5 3" xfId="7959"/>
    <cellStyle name="Celkem 5 3 3 5 3 2" xfId="7960"/>
    <cellStyle name="Celkem 5 3 3 5 4" xfId="7961"/>
    <cellStyle name="Celkem 5 3 3 5 5" xfId="7962"/>
    <cellStyle name="Celkem 5 3 3 6" xfId="7963"/>
    <cellStyle name="Celkem 5 3 3 6 2" xfId="7964"/>
    <cellStyle name="Celkem 5 3 3 6 2 2" xfId="7965"/>
    <cellStyle name="Celkem 5 3 3 6 2 3" xfId="7966"/>
    <cellStyle name="Celkem 5 3 3 6 3" xfId="7967"/>
    <cellStyle name="Celkem 5 3 3 6 3 2" xfId="7968"/>
    <cellStyle name="Celkem 5 3 3 6 4" xfId="7969"/>
    <cellStyle name="Celkem 5 3 3 6 5" xfId="7970"/>
    <cellStyle name="Celkem 5 3 3 7" xfId="7971"/>
    <cellStyle name="Celkem 5 3 3 7 2" xfId="7972"/>
    <cellStyle name="Celkem 5 3 3 7 2 2" xfId="7973"/>
    <cellStyle name="Celkem 5 3 3 7 2 3" xfId="7974"/>
    <cellStyle name="Celkem 5 3 3 7 3" xfId="7975"/>
    <cellStyle name="Celkem 5 3 3 7 3 2" xfId="7976"/>
    <cellStyle name="Celkem 5 3 3 7 4" xfId="7977"/>
    <cellStyle name="Celkem 5 3 3 7 5" xfId="7978"/>
    <cellStyle name="Celkem 5 3 3 8" xfId="7979"/>
    <cellStyle name="Celkem 5 3 3 8 2" xfId="7980"/>
    <cellStyle name="Celkem 5 3 3 8 2 2" xfId="7981"/>
    <cellStyle name="Celkem 5 3 3 8 3" xfId="7982"/>
    <cellStyle name="Celkem 5 3 3 8 4" xfId="7983"/>
    <cellStyle name="Celkem 5 3 3 9" xfId="7984"/>
    <cellStyle name="Celkem 5 3 3 9 2" xfId="7985"/>
    <cellStyle name="Celkem 5 3 3 9 3" xfId="7986"/>
    <cellStyle name="Celkem 5 3 4" xfId="7987"/>
    <cellStyle name="Celkem 5 3 4 2" xfId="7988"/>
    <cellStyle name="Celkem 5 3 4 2 2" xfId="7989"/>
    <cellStyle name="Celkem 5 3 4 2 2 2" xfId="7990"/>
    <cellStyle name="Celkem 5 3 4 2 2 3" xfId="7991"/>
    <cellStyle name="Celkem 5 3 4 2 3" xfId="7992"/>
    <cellStyle name="Celkem 5 3 4 2 3 2" xfId="7993"/>
    <cellStyle name="Celkem 5 3 4 2 4" xfId="7994"/>
    <cellStyle name="Celkem 5 3 4 2 5" xfId="7995"/>
    <cellStyle name="Celkem 5 3 4 3" xfId="7996"/>
    <cellStyle name="Celkem 5 3 4 3 2" xfId="7997"/>
    <cellStyle name="Celkem 5 3 4 3 2 2" xfId="7998"/>
    <cellStyle name="Celkem 5 3 4 3 2 3" xfId="7999"/>
    <cellStyle name="Celkem 5 3 4 3 3" xfId="8000"/>
    <cellStyle name="Celkem 5 3 4 3 3 2" xfId="8001"/>
    <cellStyle name="Celkem 5 3 4 3 4" xfId="8002"/>
    <cellStyle name="Celkem 5 3 4 3 5" xfId="8003"/>
    <cellStyle name="Celkem 5 3 4 4" xfId="8004"/>
    <cellStyle name="Celkem 5 3 4 4 2" xfId="8005"/>
    <cellStyle name="Celkem 5 3 4 4 3" xfId="8006"/>
    <cellStyle name="Celkem 5 3 4 5" xfId="8007"/>
    <cellStyle name="Celkem 5 3 4 5 2" xfId="8008"/>
    <cellStyle name="Celkem 5 3 4 6" xfId="8009"/>
    <cellStyle name="Celkem 5 3 4 7" xfId="8010"/>
    <cellStyle name="Celkem 5 3 5" xfId="8011"/>
    <cellStyle name="Celkem 5 3 5 2" xfId="8012"/>
    <cellStyle name="Celkem 5 3 5 2 2" xfId="8013"/>
    <cellStyle name="Celkem 5 3 5 2 3" xfId="8014"/>
    <cellStyle name="Celkem 5 3 5 3" xfId="8015"/>
    <cellStyle name="Celkem 5 3 5 3 2" xfId="8016"/>
    <cellStyle name="Celkem 5 3 5 4" xfId="8017"/>
    <cellStyle name="Celkem 5 3 5 5" xfId="8018"/>
    <cellStyle name="Celkem 5 3 6" xfId="8019"/>
    <cellStyle name="Celkem 5 3 6 2" xfId="8020"/>
    <cellStyle name="Celkem 5 3 6 2 2" xfId="8021"/>
    <cellStyle name="Celkem 5 3 6 2 3" xfId="8022"/>
    <cellStyle name="Celkem 5 3 6 3" xfId="8023"/>
    <cellStyle name="Celkem 5 3 6 3 2" xfId="8024"/>
    <cellStyle name="Celkem 5 3 6 4" xfId="8025"/>
    <cellStyle name="Celkem 5 3 6 5" xfId="8026"/>
    <cellStyle name="Celkem 5 3 7" xfId="8027"/>
    <cellStyle name="Celkem 5 3 7 2" xfId="8028"/>
    <cellStyle name="Celkem 5 3 7 2 2" xfId="8029"/>
    <cellStyle name="Celkem 5 3 7 2 3" xfId="8030"/>
    <cellStyle name="Celkem 5 3 7 3" xfId="8031"/>
    <cellStyle name="Celkem 5 3 7 3 2" xfId="8032"/>
    <cellStyle name="Celkem 5 3 7 4" xfId="8033"/>
    <cellStyle name="Celkem 5 3 7 5" xfId="8034"/>
    <cellStyle name="Celkem 5 3 8" xfId="8035"/>
    <cellStyle name="Celkem 5 3 8 2" xfId="8036"/>
    <cellStyle name="Celkem 5 3 8 2 2" xfId="8037"/>
    <cellStyle name="Celkem 5 3 8 2 3" xfId="8038"/>
    <cellStyle name="Celkem 5 3 8 3" xfId="8039"/>
    <cellStyle name="Celkem 5 3 8 3 2" xfId="8040"/>
    <cellStyle name="Celkem 5 3 8 4" xfId="8041"/>
    <cellStyle name="Celkem 5 3 8 5" xfId="8042"/>
    <cellStyle name="Celkem 5 3 9" xfId="8043"/>
    <cellStyle name="Celkem 5 3 9 2" xfId="8044"/>
    <cellStyle name="Celkem 5 3 9 2 2" xfId="8045"/>
    <cellStyle name="Celkem 5 3 9 2 3" xfId="8046"/>
    <cellStyle name="Celkem 5 3 9 3" xfId="8047"/>
    <cellStyle name="Celkem 5 3 9 3 2" xfId="8048"/>
    <cellStyle name="Celkem 5 3 9 4" xfId="8049"/>
    <cellStyle name="Celkem 5 3 9 5" xfId="8050"/>
    <cellStyle name="Celkem 5 4" xfId="8051"/>
    <cellStyle name="Celkem 5 4 10" xfId="8052"/>
    <cellStyle name="Celkem 5 4 11" xfId="8053"/>
    <cellStyle name="Celkem 5 4 2" xfId="8054"/>
    <cellStyle name="Celkem 5 4 2 10" xfId="8055"/>
    <cellStyle name="Celkem 5 4 2 2" xfId="8056"/>
    <cellStyle name="Celkem 5 4 2 2 2" xfId="8057"/>
    <cellStyle name="Celkem 5 4 2 2 2 2" xfId="8058"/>
    <cellStyle name="Celkem 5 4 2 2 2 3" xfId="8059"/>
    <cellStyle name="Celkem 5 4 2 2 3" xfId="8060"/>
    <cellStyle name="Celkem 5 4 2 2 3 2" xfId="8061"/>
    <cellStyle name="Celkem 5 4 2 2 4" xfId="8062"/>
    <cellStyle name="Celkem 5 4 2 2 5" xfId="8063"/>
    <cellStyle name="Celkem 5 4 2 3" xfId="8064"/>
    <cellStyle name="Celkem 5 4 2 3 2" xfId="8065"/>
    <cellStyle name="Celkem 5 4 2 3 2 2" xfId="8066"/>
    <cellStyle name="Celkem 5 4 2 3 2 3" xfId="8067"/>
    <cellStyle name="Celkem 5 4 2 3 3" xfId="8068"/>
    <cellStyle name="Celkem 5 4 2 3 3 2" xfId="8069"/>
    <cellStyle name="Celkem 5 4 2 3 4" xfId="8070"/>
    <cellStyle name="Celkem 5 4 2 3 5" xfId="8071"/>
    <cellStyle name="Celkem 5 4 2 4" xfId="8072"/>
    <cellStyle name="Celkem 5 4 2 4 2" xfId="8073"/>
    <cellStyle name="Celkem 5 4 2 4 2 2" xfId="8074"/>
    <cellStyle name="Celkem 5 4 2 4 2 3" xfId="8075"/>
    <cellStyle name="Celkem 5 4 2 4 3" xfId="8076"/>
    <cellStyle name="Celkem 5 4 2 4 3 2" xfId="8077"/>
    <cellStyle name="Celkem 5 4 2 4 4" xfId="8078"/>
    <cellStyle name="Celkem 5 4 2 4 5" xfId="8079"/>
    <cellStyle name="Celkem 5 4 2 5" xfId="8080"/>
    <cellStyle name="Celkem 5 4 2 5 2" xfId="8081"/>
    <cellStyle name="Celkem 5 4 2 5 2 2" xfId="8082"/>
    <cellStyle name="Celkem 5 4 2 5 2 3" xfId="8083"/>
    <cellStyle name="Celkem 5 4 2 5 3" xfId="8084"/>
    <cellStyle name="Celkem 5 4 2 5 3 2" xfId="8085"/>
    <cellStyle name="Celkem 5 4 2 5 4" xfId="8086"/>
    <cellStyle name="Celkem 5 4 2 5 5" xfId="8087"/>
    <cellStyle name="Celkem 5 4 2 6" xfId="8088"/>
    <cellStyle name="Celkem 5 4 2 6 2" xfId="8089"/>
    <cellStyle name="Celkem 5 4 2 6 2 2" xfId="8090"/>
    <cellStyle name="Celkem 5 4 2 6 2 3" xfId="8091"/>
    <cellStyle name="Celkem 5 4 2 6 3" xfId="8092"/>
    <cellStyle name="Celkem 5 4 2 6 3 2" xfId="8093"/>
    <cellStyle name="Celkem 5 4 2 6 4" xfId="8094"/>
    <cellStyle name="Celkem 5 4 2 6 5" xfId="8095"/>
    <cellStyle name="Celkem 5 4 2 7" xfId="8096"/>
    <cellStyle name="Celkem 5 4 2 7 2" xfId="8097"/>
    <cellStyle name="Celkem 5 4 2 7 3" xfId="8098"/>
    <cellStyle name="Celkem 5 4 2 8" xfId="8099"/>
    <cellStyle name="Celkem 5 4 2 8 2" xfId="8100"/>
    <cellStyle name="Celkem 5 4 2 9" xfId="8101"/>
    <cellStyle name="Celkem 5 4 3" xfId="8102"/>
    <cellStyle name="Celkem 5 4 3 2" xfId="8103"/>
    <cellStyle name="Celkem 5 4 3 2 2" xfId="8104"/>
    <cellStyle name="Celkem 5 4 3 2 3" xfId="8105"/>
    <cellStyle name="Celkem 5 4 3 3" xfId="8106"/>
    <cellStyle name="Celkem 5 4 3 3 2" xfId="8107"/>
    <cellStyle name="Celkem 5 4 3 4" xfId="8108"/>
    <cellStyle name="Celkem 5 4 3 5" xfId="8109"/>
    <cellStyle name="Celkem 5 4 4" xfId="8110"/>
    <cellStyle name="Celkem 5 4 4 2" xfId="8111"/>
    <cellStyle name="Celkem 5 4 4 2 2" xfId="8112"/>
    <cellStyle name="Celkem 5 4 4 2 3" xfId="8113"/>
    <cellStyle name="Celkem 5 4 4 3" xfId="8114"/>
    <cellStyle name="Celkem 5 4 4 3 2" xfId="8115"/>
    <cellStyle name="Celkem 5 4 4 4" xfId="8116"/>
    <cellStyle name="Celkem 5 4 4 5" xfId="8117"/>
    <cellStyle name="Celkem 5 4 5" xfId="8118"/>
    <cellStyle name="Celkem 5 4 5 2" xfId="8119"/>
    <cellStyle name="Celkem 5 4 5 2 2" xfId="8120"/>
    <cellStyle name="Celkem 5 4 5 2 3" xfId="8121"/>
    <cellStyle name="Celkem 5 4 5 3" xfId="8122"/>
    <cellStyle name="Celkem 5 4 5 3 2" xfId="8123"/>
    <cellStyle name="Celkem 5 4 5 4" xfId="8124"/>
    <cellStyle name="Celkem 5 4 5 5" xfId="8125"/>
    <cellStyle name="Celkem 5 4 6" xfId="8126"/>
    <cellStyle name="Celkem 5 4 6 2" xfId="8127"/>
    <cellStyle name="Celkem 5 4 6 2 2" xfId="8128"/>
    <cellStyle name="Celkem 5 4 6 2 3" xfId="8129"/>
    <cellStyle name="Celkem 5 4 6 3" xfId="8130"/>
    <cellStyle name="Celkem 5 4 6 3 2" xfId="8131"/>
    <cellStyle name="Celkem 5 4 6 4" xfId="8132"/>
    <cellStyle name="Celkem 5 4 6 5" xfId="8133"/>
    <cellStyle name="Celkem 5 4 7" xfId="8134"/>
    <cellStyle name="Celkem 5 4 7 2" xfId="8135"/>
    <cellStyle name="Celkem 5 4 7 2 2" xfId="8136"/>
    <cellStyle name="Celkem 5 4 7 2 3" xfId="8137"/>
    <cellStyle name="Celkem 5 4 7 3" xfId="8138"/>
    <cellStyle name="Celkem 5 4 7 3 2" xfId="8139"/>
    <cellStyle name="Celkem 5 4 7 4" xfId="8140"/>
    <cellStyle name="Celkem 5 4 7 5" xfId="8141"/>
    <cellStyle name="Celkem 5 4 8" xfId="8142"/>
    <cellStyle name="Celkem 5 4 8 2" xfId="8143"/>
    <cellStyle name="Celkem 5 4 8 3" xfId="8144"/>
    <cellStyle name="Celkem 5 4 9" xfId="8145"/>
    <cellStyle name="Celkem 5 4 9 2" xfId="8146"/>
    <cellStyle name="Celkem 5 5" xfId="8147"/>
    <cellStyle name="Celkem 5 5 10" xfId="8148"/>
    <cellStyle name="Celkem 5 5 11" xfId="8149"/>
    <cellStyle name="Celkem 5 5 2" xfId="8150"/>
    <cellStyle name="Celkem 5 5 2 2" xfId="8151"/>
    <cellStyle name="Celkem 5 5 2 2 2" xfId="8152"/>
    <cellStyle name="Celkem 5 5 2 2 3" xfId="8153"/>
    <cellStyle name="Celkem 5 5 2 3" xfId="8154"/>
    <cellStyle name="Celkem 5 5 2 3 2" xfId="8155"/>
    <cellStyle name="Celkem 5 5 2 4" xfId="8156"/>
    <cellStyle name="Celkem 5 5 2 5" xfId="8157"/>
    <cellStyle name="Celkem 5 5 3" xfId="8158"/>
    <cellStyle name="Celkem 5 5 3 2" xfId="8159"/>
    <cellStyle name="Celkem 5 5 3 2 2" xfId="8160"/>
    <cellStyle name="Celkem 5 5 3 2 3" xfId="8161"/>
    <cellStyle name="Celkem 5 5 3 3" xfId="8162"/>
    <cellStyle name="Celkem 5 5 3 3 2" xfId="8163"/>
    <cellStyle name="Celkem 5 5 3 4" xfId="8164"/>
    <cellStyle name="Celkem 5 5 3 5" xfId="8165"/>
    <cellStyle name="Celkem 5 5 4" xfId="8166"/>
    <cellStyle name="Celkem 5 5 4 2" xfId="8167"/>
    <cellStyle name="Celkem 5 5 4 2 2" xfId="8168"/>
    <cellStyle name="Celkem 5 5 4 2 3" xfId="8169"/>
    <cellStyle name="Celkem 5 5 4 3" xfId="8170"/>
    <cellStyle name="Celkem 5 5 4 3 2" xfId="8171"/>
    <cellStyle name="Celkem 5 5 4 4" xfId="8172"/>
    <cellStyle name="Celkem 5 5 4 5" xfId="8173"/>
    <cellStyle name="Celkem 5 5 5" xfId="8174"/>
    <cellStyle name="Celkem 5 5 5 2" xfId="8175"/>
    <cellStyle name="Celkem 5 5 5 2 2" xfId="8176"/>
    <cellStyle name="Celkem 5 5 5 2 3" xfId="8177"/>
    <cellStyle name="Celkem 5 5 5 3" xfId="8178"/>
    <cellStyle name="Celkem 5 5 5 3 2" xfId="8179"/>
    <cellStyle name="Celkem 5 5 5 4" xfId="8180"/>
    <cellStyle name="Celkem 5 5 5 5" xfId="8181"/>
    <cellStyle name="Celkem 5 5 6" xfId="8182"/>
    <cellStyle name="Celkem 5 5 6 2" xfId="8183"/>
    <cellStyle name="Celkem 5 5 6 2 2" xfId="8184"/>
    <cellStyle name="Celkem 5 5 6 2 3" xfId="8185"/>
    <cellStyle name="Celkem 5 5 6 3" xfId="8186"/>
    <cellStyle name="Celkem 5 5 6 3 2" xfId="8187"/>
    <cellStyle name="Celkem 5 5 6 4" xfId="8188"/>
    <cellStyle name="Celkem 5 5 6 5" xfId="8189"/>
    <cellStyle name="Celkem 5 5 7" xfId="8190"/>
    <cellStyle name="Celkem 5 5 7 2" xfId="8191"/>
    <cellStyle name="Celkem 5 5 7 2 2" xfId="8192"/>
    <cellStyle name="Celkem 5 5 7 2 3" xfId="8193"/>
    <cellStyle name="Celkem 5 5 7 3" xfId="8194"/>
    <cellStyle name="Celkem 5 5 7 3 2" xfId="8195"/>
    <cellStyle name="Celkem 5 5 7 4" xfId="8196"/>
    <cellStyle name="Celkem 5 5 7 5" xfId="8197"/>
    <cellStyle name="Celkem 5 5 8" xfId="8198"/>
    <cellStyle name="Celkem 5 5 8 2" xfId="8199"/>
    <cellStyle name="Celkem 5 5 8 3" xfId="8200"/>
    <cellStyle name="Celkem 5 5 9" xfId="8201"/>
    <cellStyle name="Celkem 5 5 9 2" xfId="8202"/>
    <cellStyle name="Celkem 5 6" xfId="8203"/>
    <cellStyle name="Celkem 5 6 2" xfId="8204"/>
    <cellStyle name="Celkem 5 6 2 2" xfId="8205"/>
    <cellStyle name="Celkem 5 6 2 2 2" xfId="8206"/>
    <cellStyle name="Celkem 5 6 2 2 3" xfId="8207"/>
    <cellStyle name="Celkem 5 6 2 3" xfId="8208"/>
    <cellStyle name="Celkem 5 6 2 3 2" xfId="8209"/>
    <cellStyle name="Celkem 5 6 2 4" xfId="8210"/>
    <cellStyle name="Celkem 5 6 2 5" xfId="8211"/>
    <cellStyle name="Celkem 5 6 3" xfId="8212"/>
    <cellStyle name="Celkem 5 6 3 2" xfId="8213"/>
    <cellStyle name="Celkem 5 6 3 2 2" xfId="8214"/>
    <cellStyle name="Celkem 5 6 3 2 3" xfId="8215"/>
    <cellStyle name="Celkem 5 6 3 3" xfId="8216"/>
    <cellStyle name="Celkem 5 6 3 3 2" xfId="8217"/>
    <cellStyle name="Celkem 5 6 3 4" xfId="8218"/>
    <cellStyle name="Celkem 5 6 3 5" xfId="8219"/>
    <cellStyle name="Celkem 5 6 4" xfId="8220"/>
    <cellStyle name="Celkem 5 6 4 2" xfId="8221"/>
    <cellStyle name="Celkem 5 6 4 3" xfId="8222"/>
    <cellStyle name="Celkem 5 6 5" xfId="8223"/>
    <cellStyle name="Celkem 5 6 5 2" xfId="8224"/>
    <cellStyle name="Celkem 5 6 6" xfId="8225"/>
    <cellStyle name="Celkem 5 6 7" xfId="8226"/>
    <cellStyle name="Celkem 5 7" xfId="8227"/>
    <cellStyle name="Celkem 5 7 2" xfId="8228"/>
    <cellStyle name="Celkem 5 7 2 2" xfId="8229"/>
    <cellStyle name="Celkem 5 7 2 3" xfId="8230"/>
    <cellStyle name="Celkem 5 7 3" xfId="8231"/>
    <cellStyle name="Celkem 5 7 3 2" xfId="8232"/>
    <cellStyle name="Celkem 5 7 4" xfId="8233"/>
    <cellStyle name="Celkem 5 7 5" xfId="8234"/>
    <cellStyle name="Celkem 5 8" xfId="8235"/>
    <cellStyle name="Celkem 5 8 2" xfId="8236"/>
    <cellStyle name="Celkem 5 8 2 2" xfId="8237"/>
    <cellStyle name="Celkem 5 8 2 3" xfId="8238"/>
    <cellStyle name="Celkem 5 8 3" xfId="8239"/>
    <cellStyle name="Celkem 5 8 3 2" xfId="8240"/>
    <cellStyle name="Celkem 5 8 4" xfId="8241"/>
    <cellStyle name="Celkem 5 8 5" xfId="8242"/>
    <cellStyle name="Celkem 5 9" xfId="8243"/>
    <cellStyle name="Celkem 5 9 2" xfId="8244"/>
    <cellStyle name="Celkem 5 9 2 2" xfId="8245"/>
    <cellStyle name="Celkem 5 9 2 3" xfId="8246"/>
    <cellStyle name="Celkem 5 9 3" xfId="8247"/>
    <cellStyle name="Celkem 5 9 3 2" xfId="8248"/>
    <cellStyle name="Celkem 5 9 4" xfId="8249"/>
    <cellStyle name="Celkem 5 9 5" xfId="8250"/>
    <cellStyle name="Celkem 6" xfId="8251"/>
    <cellStyle name="Celkem 6 2" xfId="8252"/>
    <cellStyle name="Celkem 6 2 2" xfId="8253"/>
    <cellStyle name="Celkem 6 2 2 2" xfId="8254"/>
    <cellStyle name="Celkem 6 2 2 2 2" xfId="8255"/>
    <cellStyle name="Celkem 6 2 2 2 3" xfId="8256"/>
    <cellStyle name="Celkem 6 2 2 3" xfId="8257"/>
    <cellStyle name="Celkem 6 2 2 3 2" xfId="8258"/>
    <cellStyle name="Celkem 6 2 2 4" xfId="8259"/>
    <cellStyle name="Celkem 6 2 2 5" xfId="8260"/>
    <cellStyle name="Celkem 6 2 3" xfId="8261"/>
    <cellStyle name="Celkem 6 2 3 2" xfId="8262"/>
    <cellStyle name="Celkem 6 2 3 2 2" xfId="8263"/>
    <cellStyle name="Celkem 6 2 3 2 3" xfId="8264"/>
    <cellStyle name="Celkem 6 2 3 3" xfId="8265"/>
    <cellStyle name="Celkem 6 2 3 3 2" xfId="8266"/>
    <cellStyle name="Celkem 6 2 3 4" xfId="8267"/>
    <cellStyle name="Celkem 6 2 3 5" xfId="8268"/>
    <cellStyle name="Celkem 6 2 4" xfId="8269"/>
    <cellStyle name="Celkem 6 2 4 2" xfId="8270"/>
    <cellStyle name="Celkem 6 2 4 3" xfId="8271"/>
    <cellStyle name="Celkem 6 2 5" xfId="8272"/>
    <cellStyle name="Celkem 6 2 5 2" xfId="8273"/>
    <cellStyle name="Celkem 6 2 6" xfId="8274"/>
    <cellStyle name="Celkem 6 2 7" xfId="8275"/>
    <cellStyle name="Celkem 6 3" xfId="8276"/>
    <cellStyle name="Celkem 6 3 2" xfId="8277"/>
    <cellStyle name="Celkem 6 3 2 2" xfId="8278"/>
    <cellStyle name="Celkem 6 3 2 2 2" xfId="8279"/>
    <cellStyle name="Celkem 6 3 2 2 3" xfId="8280"/>
    <cellStyle name="Celkem 6 3 2 3" xfId="8281"/>
    <cellStyle name="Celkem 6 3 2 3 2" xfId="8282"/>
    <cellStyle name="Celkem 6 3 2 4" xfId="8283"/>
    <cellStyle name="Celkem 6 3 2 5" xfId="8284"/>
    <cellStyle name="Celkem 6 3 3" xfId="8285"/>
    <cellStyle name="Celkem 6 3 3 2" xfId="8286"/>
    <cellStyle name="Celkem 6 3 3 2 2" xfId="8287"/>
    <cellStyle name="Celkem 6 3 3 2 3" xfId="8288"/>
    <cellStyle name="Celkem 6 3 3 3" xfId="8289"/>
    <cellStyle name="Celkem 6 3 3 3 2" xfId="8290"/>
    <cellStyle name="Celkem 6 3 3 4" xfId="8291"/>
    <cellStyle name="Celkem 6 3 3 5" xfId="8292"/>
    <cellStyle name="Celkem 6 3 4" xfId="8293"/>
    <cellStyle name="Celkem 6 3 4 2" xfId="8294"/>
    <cellStyle name="Celkem 6 3 4 3" xfId="8295"/>
    <cellStyle name="Celkem 6 3 5" xfId="8296"/>
    <cellStyle name="Celkem 6 3 5 2" xfId="8297"/>
    <cellStyle name="Celkem 6 3 6" xfId="8298"/>
    <cellStyle name="Celkem 6 3 7" xfId="8299"/>
    <cellStyle name="Celkem 6 4" xfId="8300"/>
    <cellStyle name="Celkem 6 4 2" xfId="8301"/>
    <cellStyle name="Celkem 6 4 2 2" xfId="8302"/>
    <cellStyle name="Celkem 6 4 2 3" xfId="8303"/>
    <cellStyle name="Celkem 6 4 3" xfId="8304"/>
    <cellStyle name="Celkem 6 4 3 2" xfId="8305"/>
    <cellStyle name="Celkem 6 4 4" xfId="8306"/>
    <cellStyle name="Celkem 6 4 5" xfId="8307"/>
    <cellStyle name="Celkem 6 5" xfId="8308"/>
    <cellStyle name="Celkem 6 5 2" xfId="8309"/>
    <cellStyle name="Celkem 6 5 2 2" xfId="8310"/>
    <cellStyle name="Celkem 6 5 2 3" xfId="8311"/>
    <cellStyle name="Celkem 6 5 3" xfId="8312"/>
    <cellStyle name="Celkem 6 5 3 2" xfId="8313"/>
    <cellStyle name="Celkem 6 5 4" xfId="8314"/>
    <cellStyle name="Celkem 6 5 5" xfId="8315"/>
    <cellStyle name="Celkem 6 6" xfId="8316"/>
    <cellStyle name="Celkem 6 6 2" xfId="8317"/>
    <cellStyle name="Celkem 6 6 3" xfId="8318"/>
    <cellStyle name="Celkem 6 7" xfId="8319"/>
    <cellStyle name="Celkem 6 7 2" xfId="8320"/>
    <cellStyle name="Celkem 6 8" xfId="8321"/>
    <cellStyle name="Celkem 6 9" xfId="8322"/>
    <cellStyle name="Čárka" xfId="51631" builtinId="3"/>
    <cellStyle name="Čárka 2" xfId="8323"/>
    <cellStyle name="Čárka 2 2" xfId="8324"/>
    <cellStyle name="Excel Built-in Percent" xfId="8325"/>
    <cellStyle name="Excel Built-in Percent 1" xfId="8326"/>
    <cellStyle name="Excel Built-in Percent 10" xfId="8327"/>
    <cellStyle name="Excel Built-in Percent 11" xfId="8328"/>
    <cellStyle name="Excel Built-in Percent 12" xfId="51567"/>
    <cellStyle name="Excel Built-in Percent 13" xfId="51632"/>
    <cellStyle name="Excel Built-in Percent 14" xfId="51636"/>
    <cellStyle name="Excel Built-in Percent 2" xfId="8329"/>
    <cellStyle name="Excel Built-in Percent 2 2" xfId="8330"/>
    <cellStyle name="Excel Built-in Percent 2 2 2" xfId="8331"/>
    <cellStyle name="Excel Built-in Percent 2 2 2 2" xfId="8332"/>
    <cellStyle name="Excel Built-in Percent 2 2 3" xfId="8333"/>
    <cellStyle name="Excel Built-in Percent 2 2 3 2" xfId="8334"/>
    <cellStyle name="Excel Built-in Percent 2 2 4" xfId="8335"/>
    <cellStyle name="Excel Built-in Percent 2 2 5" xfId="8336"/>
    <cellStyle name="Excel Built-in Percent 2 3" xfId="8337"/>
    <cellStyle name="Excel Built-in Percent 2 3 2" xfId="8338"/>
    <cellStyle name="Excel Built-in Percent 2 3 2 2" xfId="8339"/>
    <cellStyle name="Excel Built-in Percent 2 3 3" xfId="8340"/>
    <cellStyle name="Excel Built-in Percent 2 3 3 2" xfId="8341"/>
    <cellStyle name="Excel Built-in Percent 2 3 4" xfId="8342"/>
    <cellStyle name="Excel Built-in Percent 2 3 5" xfId="8343"/>
    <cellStyle name="Excel Built-in Percent 2 4" xfId="8344"/>
    <cellStyle name="Excel Built-in Percent 2 4 2" xfId="8345"/>
    <cellStyle name="Excel Built-in Percent 2 4 2 2" xfId="8346"/>
    <cellStyle name="Excel Built-in Percent 2 4 3" xfId="8347"/>
    <cellStyle name="Excel Built-in Percent 2 4 3 2" xfId="8348"/>
    <cellStyle name="Excel Built-in Percent 2 4 4" xfId="8349"/>
    <cellStyle name="Excel Built-in Percent 2 4 5" xfId="8350"/>
    <cellStyle name="Excel Built-in Percent 2 5" xfId="8351"/>
    <cellStyle name="Excel Built-in Percent 2 5 2" xfId="8352"/>
    <cellStyle name="Excel Built-in Percent 2 5 2 2" xfId="8353"/>
    <cellStyle name="Excel Built-in Percent 2 5 3" xfId="8354"/>
    <cellStyle name="Excel Built-in Percent 2 5 4" xfId="8355"/>
    <cellStyle name="Excel Built-in Percent 2 6" xfId="8356"/>
    <cellStyle name="Excel Built-in Percent 2 6 2" xfId="8357"/>
    <cellStyle name="Excel Built-in Percent 2 7" xfId="8358"/>
    <cellStyle name="Excel Built-in Percent 2 7 2" xfId="8359"/>
    <cellStyle name="Excel Built-in Percent 2 8" xfId="8360"/>
    <cellStyle name="Excel Built-in Percent 2 9" xfId="8361"/>
    <cellStyle name="Excel Built-in Percent 3" xfId="8362"/>
    <cellStyle name="Excel Built-in Percent 3 2" xfId="8363"/>
    <cellStyle name="Excel Built-in Percent 3 2 2" xfId="8364"/>
    <cellStyle name="Excel Built-in Percent 3 2 2 2" xfId="8365"/>
    <cellStyle name="Excel Built-in Percent 3 2 3" xfId="8366"/>
    <cellStyle name="Excel Built-in Percent 3 2 3 2" xfId="8367"/>
    <cellStyle name="Excel Built-in Percent 3 2 4" xfId="8368"/>
    <cellStyle name="Excel Built-in Percent 3 2 5" xfId="8369"/>
    <cellStyle name="Excel Built-in Percent 3 3" xfId="8370"/>
    <cellStyle name="Excel Built-in Percent 3 3 2" xfId="8371"/>
    <cellStyle name="Excel Built-in Percent 3 3 2 2" xfId="8372"/>
    <cellStyle name="Excel Built-in Percent 3 3 3" xfId="8373"/>
    <cellStyle name="Excel Built-in Percent 3 3 3 2" xfId="8374"/>
    <cellStyle name="Excel Built-in Percent 3 3 4" xfId="8375"/>
    <cellStyle name="Excel Built-in Percent 3 3 5" xfId="8376"/>
    <cellStyle name="Excel Built-in Percent 3 4" xfId="8377"/>
    <cellStyle name="Excel Built-in Percent 3 4 2" xfId="8378"/>
    <cellStyle name="Excel Built-in Percent 3 4 2 2" xfId="8379"/>
    <cellStyle name="Excel Built-in Percent 3 4 3" xfId="8380"/>
    <cellStyle name="Excel Built-in Percent 3 4 4" xfId="8381"/>
    <cellStyle name="Excel Built-in Percent 3 5" xfId="8382"/>
    <cellStyle name="Excel Built-in Percent 3 5 2" xfId="8383"/>
    <cellStyle name="Excel Built-in Percent 3 6" xfId="8384"/>
    <cellStyle name="Excel Built-in Percent 3 6 2" xfId="8385"/>
    <cellStyle name="Excel Built-in Percent 3 7" xfId="8386"/>
    <cellStyle name="Excel Built-in Percent 3 8" xfId="8387"/>
    <cellStyle name="Excel Built-in Percent 4" xfId="8388"/>
    <cellStyle name="Excel Built-in Percent 4 2" xfId="8389"/>
    <cellStyle name="Excel Built-in Percent 4 2 2" xfId="8390"/>
    <cellStyle name="Excel Built-in Percent 4 3" xfId="8391"/>
    <cellStyle name="Excel Built-in Percent 4 3 2" xfId="8392"/>
    <cellStyle name="Excel Built-in Percent 4 4" xfId="8393"/>
    <cellStyle name="Excel Built-in Percent 4 5" xfId="8394"/>
    <cellStyle name="Excel Built-in Percent 5" xfId="8395"/>
    <cellStyle name="Excel Built-in Percent 5 2" xfId="8396"/>
    <cellStyle name="Excel Built-in Percent 5 2 2" xfId="8397"/>
    <cellStyle name="Excel Built-in Percent 5 3" xfId="8398"/>
    <cellStyle name="Excel Built-in Percent 5 3 2" xfId="8399"/>
    <cellStyle name="Excel Built-in Percent 5 4" xfId="8400"/>
    <cellStyle name="Excel Built-in Percent 5 5" xfId="8401"/>
    <cellStyle name="Excel Built-in Percent 6" xfId="8402"/>
    <cellStyle name="Excel Built-in Percent 6 2" xfId="8403"/>
    <cellStyle name="Excel Built-in Percent 6 2 2" xfId="8404"/>
    <cellStyle name="Excel Built-in Percent 6 3" xfId="8405"/>
    <cellStyle name="Excel Built-in Percent 6 3 2" xfId="8406"/>
    <cellStyle name="Excel Built-in Percent 6 4" xfId="8407"/>
    <cellStyle name="Excel Built-in Percent 6 5" xfId="8408"/>
    <cellStyle name="Excel Built-in Percent 7" xfId="8409"/>
    <cellStyle name="Excel Built-in Percent 7 2" xfId="8410"/>
    <cellStyle name="Excel Built-in Percent 7 2 2" xfId="8411"/>
    <cellStyle name="Excel Built-in Percent 7 3" xfId="8412"/>
    <cellStyle name="Excel Built-in Percent 7 4" xfId="8413"/>
    <cellStyle name="Excel Built-in Percent 8" xfId="8414"/>
    <cellStyle name="Excel Built-in Percent 8 2" xfId="8415"/>
    <cellStyle name="Excel Built-in Percent 9" xfId="8416"/>
    <cellStyle name="Excel Built-in Percent 9 2" xfId="8417"/>
    <cellStyle name="Heading" xfId="8418"/>
    <cellStyle name="Heading 1" xfId="8419"/>
    <cellStyle name="Heading 1 2" xfId="8420"/>
    <cellStyle name="Heading 2" xfId="8421"/>
    <cellStyle name="Heading1" xfId="8422"/>
    <cellStyle name="Heading1 1" xfId="8423"/>
    <cellStyle name="Heading1 1 2" xfId="8424"/>
    <cellStyle name="Heading1 2" xfId="8425"/>
    <cellStyle name="Chybně 2" xfId="8426"/>
    <cellStyle name="Chybně 2 2" xfId="8427"/>
    <cellStyle name="Chybně 2 2 2" xfId="8428"/>
    <cellStyle name="Chybně 2 3" xfId="8429"/>
    <cellStyle name="Chybně 3" xfId="8430"/>
    <cellStyle name="Chybně 3 2" xfId="8431"/>
    <cellStyle name="Chybně 4" xfId="8432"/>
    <cellStyle name="Chybně 4 2" xfId="8433"/>
    <cellStyle name="Kontrolní buňka 2" xfId="8434"/>
    <cellStyle name="Kontrolní buňka 2 2" xfId="8435"/>
    <cellStyle name="Kontrolní buňka 2 2 2" xfId="8436"/>
    <cellStyle name="Kontrolní buňka 2 3" xfId="8437"/>
    <cellStyle name="Kontrolní buňka 3" xfId="8438"/>
    <cellStyle name="Kontrolní buňka 3 2" xfId="8439"/>
    <cellStyle name="Kontrolní buňka 4" xfId="8440"/>
    <cellStyle name="Kontrolní buňka 4 2" xfId="8441"/>
    <cellStyle name="Měna 2" xfId="8442"/>
    <cellStyle name="Měna 2 2" xfId="8443"/>
    <cellStyle name="Nadpis 1 2" xfId="8444"/>
    <cellStyle name="Nadpis 1 2 2" xfId="8445"/>
    <cellStyle name="Nadpis 1 2 2 2" xfId="8446"/>
    <cellStyle name="Nadpis 1 2 2 2 2" xfId="51594"/>
    <cellStyle name="Nadpis 1 2 3" xfId="8447"/>
    <cellStyle name="Nadpis 1 2 3 2" xfId="51595"/>
    <cellStyle name="Nadpis 1 3" xfId="8448"/>
    <cellStyle name="Nadpis 1 4" xfId="8449"/>
    <cellStyle name="Nadpis 2 2" xfId="8450"/>
    <cellStyle name="Nadpis 2 2 2" xfId="8451"/>
    <cellStyle name="Nadpis 2 2 2 2" xfId="8452"/>
    <cellStyle name="Nadpis 2 2 2 2 2" xfId="51596"/>
    <cellStyle name="Nadpis 2 2 3" xfId="8453"/>
    <cellStyle name="Nadpis 2 2 3 2" xfId="51597"/>
    <cellStyle name="Nadpis 2 3" xfId="8454"/>
    <cellStyle name="Nadpis 2 4" xfId="8455"/>
    <cellStyle name="Nadpis 3 2" xfId="8456"/>
    <cellStyle name="Nadpis 3 2 2" xfId="8457"/>
    <cellStyle name="Nadpis 3 2 2 2" xfId="8458"/>
    <cellStyle name="Nadpis 3 2 2 2 2" xfId="51598"/>
    <cellStyle name="Nadpis 3 2 3" xfId="8459"/>
    <cellStyle name="Nadpis 3 2 3 2" xfId="51599"/>
    <cellStyle name="Nadpis 3 3" xfId="8460"/>
    <cellStyle name="Nadpis 3 3 2" xfId="8461"/>
    <cellStyle name="Nadpis 3 3 2 2" xfId="8462"/>
    <cellStyle name="Nadpis 3 3 2 2 2" xfId="8463"/>
    <cellStyle name="Nadpis 3 3 2 3" xfId="8464"/>
    <cellStyle name="Nadpis 3 3 2 3 2" xfId="8465"/>
    <cellStyle name="Nadpis 3 3 2 4" xfId="8466"/>
    <cellStyle name="Nadpis 3 3 3" xfId="8467"/>
    <cellStyle name="Nadpis 3 3 3 2" xfId="8468"/>
    <cellStyle name="Nadpis 3 3 3 2 2" xfId="8469"/>
    <cellStyle name="Nadpis 3 3 3 3" xfId="8470"/>
    <cellStyle name="Nadpis 3 4" xfId="8471"/>
    <cellStyle name="Nadpis 3 4 2" xfId="8472"/>
    <cellStyle name="Nadpis 3 4 2 2" xfId="8473"/>
    <cellStyle name="Nadpis 3 4 2 2 2" xfId="8474"/>
    <cellStyle name="Nadpis 3 4 2 3" xfId="8475"/>
    <cellStyle name="Nadpis 3 4 2 3 2" xfId="8476"/>
    <cellStyle name="Nadpis 3 4 2 4" xfId="8477"/>
    <cellStyle name="Nadpis 3 4 3" xfId="8478"/>
    <cellStyle name="Nadpis 3 4 3 2" xfId="8479"/>
    <cellStyle name="Nadpis 3 4 3 2 2" xfId="8480"/>
    <cellStyle name="Nadpis 3 4 3 3" xfId="8481"/>
    <cellStyle name="Nadpis 3 5" xfId="8482"/>
    <cellStyle name="Nadpis 3 5 2" xfId="8483"/>
    <cellStyle name="Nadpis 3 5 2 2" xfId="8484"/>
    <cellStyle name="Nadpis 3 5 3" xfId="8485"/>
    <cellStyle name="Nadpis 4 2" xfId="8486"/>
    <cellStyle name="Nadpis 4 2 2" xfId="8487"/>
    <cellStyle name="Nadpis 4 2 2 2" xfId="8488"/>
    <cellStyle name="Nadpis 4 2 3" xfId="8489"/>
    <cellStyle name="Nadpis 4 3" xfId="8490"/>
    <cellStyle name="Nadpis 4 4" xfId="8491"/>
    <cellStyle name="Název 2" xfId="8492"/>
    <cellStyle name="Název 2 2" xfId="8493"/>
    <cellStyle name="Název 2 2 2" xfId="8494"/>
    <cellStyle name="Název 2 3" xfId="8495"/>
    <cellStyle name="Název 3" xfId="8496"/>
    <cellStyle name="Název 4" xfId="8497"/>
    <cellStyle name="Neutrální 2" xfId="8498"/>
    <cellStyle name="Neutrální 2 2" xfId="8499"/>
    <cellStyle name="Neutrální 2 2 2" xfId="8500"/>
    <cellStyle name="Neutrální 2 3" xfId="8501"/>
    <cellStyle name="Neutrální 3" xfId="8502"/>
    <cellStyle name="Neutrální 3 2" xfId="8503"/>
    <cellStyle name="Neutrální 4" xfId="8504"/>
    <cellStyle name="Neutrální 4 2" xfId="8505"/>
    <cellStyle name="Normální" xfId="0" builtinId="0"/>
    <cellStyle name="Normální 2" xfId="8506"/>
    <cellStyle name="Normální 2 2" xfId="8507"/>
    <cellStyle name="Normální 2 2 2" xfId="8508"/>
    <cellStyle name="Normální 2 2 3" xfId="8509"/>
    <cellStyle name="Normální 2 3" xfId="8510"/>
    <cellStyle name="Normální 2 3 2" xfId="8511"/>
    <cellStyle name="Normální 2 4" xfId="8512"/>
    <cellStyle name="Normální 2 4 2" xfId="8513"/>
    <cellStyle name="Normální 2 4 3" xfId="8514"/>
    <cellStyle name="Normální 2 5" xfId="8515"/>
    <cellStyle name="Normální 2 5 2" xfId="8516"/>
    <cellStyle name="Normální 2 5 3" xfId="8517"/>
    <cellStyle name="Normální 3" xfId="8518"/>
    <cellStyle name="Normální 3 2" xfId="8519"/>
    <cellStyle name="Normální 3 2 2" xfId="8520"/>
    <cellStyle name="Normální 3 2 2 2" xfId="51608"/>
    <cellStyle name="Normální 3 2 2 2 2" xfId="51612"/>
    <cellStyle name="Normální 3 2 2 2 2 2" xfId="51624"/>
    <cellStyle name="Normální 3 2 2 2 3" xfId="51616"/>
    <cellStyle name="Normální 3 2 2 2 3 2" xfId="51628"/>
    <cellStyle name="Normální 3 2 2 2 4" xfId="51620"/>
    <cellStyle name="Normální 3 2 2 3" xfId="51609"/>
    <cellStyle name="Normální 3 2 2 3 2" xfId="51613"/>
    <cellStyle name="Normální 3 2 2 3 2 2" xfId="51625"/>
    <cellStyle name="Normální 3 2 2 3 3" xfId="51617"/>
    <cellStyle name="Normální 3 2 2 3 3 2" xfId="51629"/>
    <cellStyle name="Normální 3 2 2 3 4" xfId="51621"/>
    <cellStyle name="Normální 3 2 2 4" xfId="51610"/>
    <cellStyle name="Normální 3 2 2 4 2" xfId="51614"/>
    <cellStyle name="Normální 3 2 2 4 2 2" xfId="51626"/>
    <cellStyle name="Normální 3 2 2 4 3" xfId="51618"/>
    <cellStyle name="Normální 3 2 2 4 3 2" xfId="51630"/>
    <cellStyle name="Normální 3 2 2 4 4" xfId="51622"/>
    <cellStyle name="Normální 3 2 2 5" xfId="51571"/>
    <cellStyle name="Normální 3 2 2 5 2" xfId="51619"/>
    <cellStyle name="Normální 3 2 2 6" xfId="51611"/>
    <cellStyle name="Normální 3 2 2 6 2" xfId="51623"/>
    <cellStyle name="Normální 3 2 2 7" xfId="51615"/>
    <cellStyle name="Normální 3 2 2 7 2" xfId="51627"/>
    <cellStyle name="Normální 3 2 3" xfId="8521"/>
    <cellStyle name="Normální 3 3" xfId="8522"/>
    <cellStyle name="Normální 3 3 2" xfId="8523"/>
    <cellStyle name="Normální 3 4" xfId="8524"/>
    <cellStyle name="Normální 3 4 2" xfId="8525"/>
    <cellStyle name="Normální 3 4 3" xfId="8526"/>
    <cellStyle name="Normální 3 5" xfId="8527"/>
    <cellStyle name="Normální 3 5 2" xfId="8528"/>
    <cellStyle name="Normální 3 5 2 2" xfId="8529"/>
    <cellStyle name="Normální 3 5 2 3" xfId="8530"/>
    <cellStyle name="Normální 3 5 3" xfId="8531"/>
    <cellStyle name="Normální 4" xfId="8532"/>
    <cellStyle name="Normální 4 10" xfId="8533"/>
    <cellStyle name="Normální 4 10 2" xfId="8534"/>
    <cellStyle name="Normální 4 11" xfId="8535"/>
    <cellStyle name="Normální 4 12" xfId="8536"/>
    <cellStyle name="Normální 4 13" xfId="51568"/>
    <cellStyle name="Normální 4 14" xfId="51633"/>
    <cellStyle name="Normální 4 15" xfId="51637"/>
    <cellStyle name="Normální 4 2" xfId="8537"/>
    <cellStyle name="Normální 4 2 2" xfId="8538"/>
    <cellStyle name="Normální 4 2 2 2" xfId="8539"/>
    <cellStyle name="Normální 4 2 2 2 2" xfId="8540"/>
    <cellStyle name="Normální 4 2 2 2 2 2" xfId="8541"/>
    <cellStyle name="Normální 4 2 2 2 3" xfId="8542"/>
    <cellStyle name="Normální 4 2 2 3" xfId="8543"/>
    <cellStyle name="Normální 4 2 2 3 2" xfId="8544"/>
    <cellStyle name="Normální 4 2 2 4" xfId="8545"/>
    <cellStyle name="Normální 4 2 2 4 2" xfId="8546"/>
    <cellStyle name="Normální 4 2 2 5" xfId="8547"/>
    <cellStyle name="Normální 4 2 2 6" xfId="8548"/>
    <cellStyle name="Normální 4 2 3" xfId="8549"/>
    <cellStyle name="Normální 4 2 3 2" xfId="8550"/>
    <cellStyle name="Normální 4 2 3 2 2" xfId="8551"/>
    <cellStyle name="Normální 4 2 3 3" xfId="8552"/>
    <cellStyle name="Normální 4 2 3 3 2" xfId="8553"/>
    <cellStyle name="Normální 4 2 3 4" xfId="8554"/>
    <cellStyle name="Normální 4 2 3 5" xfId="8555"/>
    <cellStyle name="Normální 4 2 4" xfId="8556"/>
    <cellStyle name="Normální 4 2 5" xfId="8557"/>
    <cellStyle name="Normální 4 3" xfId="8558"/>
    <cellStyle name="Normální 4 3 2" xfId="8559"/>
    <cellStyle name="Normální 4 3 2 2" xfId="8560"/>
    <cellStyle name="Normální 4 3 2 2 2" xfId="8561"/>
    <cellStyle name="Normální 4 3 2 3" xfId="8562"/>
    <cellStyle name="Normální 4 3 2 3 2" xfId="8563"/>
    <cellStyle name="Normální 4 3 2 4" xfId="8564"/>
    <cellStyle name="Normální 4 3 2 5" xfId="8565"/>
    <cellStyle name="Normální 4 3 3" xfId="8566"/>
    <cellStyle name="Normální 4 3 3 2" xfId="8567"/>
    <cellStyle name="Normální 4 3 3 2 2" xfId="8568"/>
    <cellStyle name="Normální 4 3 3 3" xfId="8569"/>
    <cellStyle name="Normální 4 3 3 3 2" xfId="8570"/>
    <cellStyle name="Normální 4 3 3 4" xfId="8571"/>
    <cellStyle name="Normální 4 3 3 5" xfId="8572"/>
    <cellStyle name="Normální 4 3 4" xfId="8573"/>
    <cellStyle name="Normální 4 3 4 2" xfId="8574"/>
    <cellStyle name="Normální 4 3 4 2 2" xfId="8575"/>
    <cellStyle name="Normální 4 3 4 3" xfId="8576"/>
    <cellStyle name="Normální 4 3 4 3 2" xfId="8577"/>
    <cellStyle name="Normální 4 3 4 4" xfId="8578"/>
    <cellStyle name="Normální 4 3 4 5" xfId="8579"/>
    <cellStyle name="Normální 4 3 5" xfId="8580"/>
    <cellStyle name="Normální 4 3 5 2" xfId="8581"/>
    <cellStyle name="Normální 4 3 5 2 2" xfId="8582"/>
    <cellStyle name="Normální 4 3 5 3" xfId="8583"/>
    <cellStyle name="Normální 4 3 5 4" xfId="8584"/>
    <cellStyle name="Normální 4 3 6" xfId="8585"/>
    <cellStyle name="Normální 4 3 6 2" xfId="8586"/>
    <cellStyle name="Normální 4 3 7" xfId="8587"/>
    <cellStyle name="Normální 4 3 7 2" xfId="8588"/>
    <cellStyle name="Normální 4 3 8" xfId="8589"/>
    <cellStyle name="Normální 4 3 9" xfId="8590"/>
    <cellStyle name="Normální 4 4" xfId="8591"/>
    <cellStyle name="Normální 4 4 2" xfId="8592"/>
    <cellStyle name="Normální 4 4 2 2" xfId="8593"/>
    <cellStyle name="Normální 4 4 2 2 2" xfId="8594"/>
    <cellStyle name="Normální 4 4 2 3" xfId="8595"/>
    <cellStyle name="Normální 4 4 3" xfId="8596"/>
    <cellStyle name="Normální 4 4 3 2" xfId="8597"/>
    <cellStyle name="Normální 4 4 4" xfId="8598"/>
    <cellStyle name="Normální 4 4 4 2" xfId="8599"/>
    <cellStyle name="Normální 4 4 5" xfId="8600"/>
    <cellStyle name="Normální 4 4 6" xfId="8601"/>
    <cellStyle name="Normální 4 5" xfId="8602"/>
    <cellStyle name="Normální 4 5 2" xfId="8603"/>
    <cellStyle name="Normální 4 5 2 2" xfId="8604"/>
    <cellStyle name="Normální 4 5 3" xfId="8605"/>
    <cellStyle name="Normální 4 5 3 2" xfId="8606"/>
    <cellStyle name="Normální 4 5 4" xfId="8607"/>
    <cellStyle name="Normální 4 5 5" xfId="8608"/>
    <cellStyle name="Normální 4 6" xfId="8609"/>
    <cellStyle name="Normální 4 6 2" xfId="8610"/>
    <cellStyle name="Normální 4 6 2 2" xfId="8611"/>
    <cellStyle name="Normální 4 6 3" xfId="8612"/>
    <cellStyle name="Normální 4 6 3 2" xfId="8613"/>
    <cellStyle name="Normální 4 6 4" xfId="8614"/>
    <cellStyle name="Normální 4 6 5" xfId="8615"/>
    <cellStyle name="Normální 4 7" xfId="8616"/>
    <cellStyle name="Normální 4 7 2" xfId="8617"/>
    <cellStyle name="Normální 4 7 2 2" xfId="8618"/>
    <cellStyle name="Normální 4 7 3" xfId="8619"/>
    <cellStyle name="Normální 4 7 3 2" xfId="8620"/>
    <cellStyle name="Normální 4 7 4" xfId="8621"/>
    <cellStyle name="Normální 4 7 5" xfId="8622"/>
    <cellStyle name="Normální 4 8" xfId="8623"/>
    <cellStyle name="Normální 4 8 2" xfId="8624"/>
    <cellStyle name="Normální 4 8 2 2" xfId="8625"/>
    <cellStyle name="Normální 4 8 3" xfId="8626"/>
    <cellStyle name="Normální 4 8 4" xfId="8627"/>
    <cellStyle name="Normální 4 9" xfId="8628"/>
    <cellStyle name="Normální 4 9 2" xfId="8629"/>
    <cellStyle name="Normální 5" xfId="8630"/>
    <cellStyle name="Normální 5 10" xfId="8631"/>
    <cellStyle name="Normální 5 10 2" xfId="8632"/>
    <cellStyle name="Normální 5 11" xfId="8633"/>
    <cellStyle name="Normální 5 12" xfId="8634"/>
    <cellStyle name="Normální 5 13" xfId="51570"/>
    <cellStyle name="Normální 5 14" xfId="51635"/>
    <cellStyle name="Normální 5 15" xfId="51639"/>
    <cellStyle name="Normální 5 2" xfId="8635"/>
    <cellStyle name="Normální 5 2 2" xfId="8636"/>
    <cellStyle name="Normální 5 2 2 2" xfId="8637"/>
    <cellStyle name="Normální 5 2 2 2 2" xfId="8638"/>
    <cellStyle name="Normální 5 2 2 2 2 2" xfId="8639"/>
    <cellStyle name="Normální 5 2 2 2 3" xfId="8640"/>
    <cellStyle name="Normální 5 2 2 3" xfId="8641"/>
    <cellStyle name="Normální 5 2 2 3 2" xfId="8642"/>
    <cellStyle name="Normální 5 2 2 4" xfId="8643"/>
    <cellStyle name="Normální 5 2 2 4 2" xfId="8644"/>
    <cellStyle name="Normální 5 2 2 5" xfId="8645"/>
    <cellStyle name="Normální 5 2 2 6" xfId="8646"/>
    <cellStyle name="Normální 5 2 3" xfId="8647"/>
    <cellStyle name="Normální 5 2 3 2" xfId="8648"/>
    <cellStyle name="Normální 5 2 3 2 2" xfId="8649"/>
    <cellStyle name="Normální 5 2 3 3" xfId="8650"/>
    <cellStyle name="Normální 5 2 3 3 2" xfId="8651"/>
    <cellStyle name="Normální 5 2 3 4" xfId="8652"/>
    <cellStyle name="Normální 5 2 3 5" xfId="8653"/>
    <cellStyle name="Normální 5 2 4" xfId="8654"/>
    <cellStyle name="Normální 5 2 5" xfId="8655"/>
    <cellStyle name="Normální 5 3" xfId="8656"/>
    <cellStyle name="Normální 5 3 2" xfId="8657"/>
    <cellStyle name="Normální 5 3 2 2" xfId="8658"/>
    <cellStyle name="Normální 5 3 2 2 2" xfId="8659"/>
    <cellStyle name="Normální 5 3 2 3" xfId="8660"/>
    <cellStyle name="Normální 5 3 2 3 2" xfId="8661"/>
    <cellStyle name="Normální 5 3 2 4" xfId="8662"/>
    <cellStyle name="Normální 5 3 2 5" xfId="8663"/>
    <cellStyle name="Normální 5 3 3" xfId="8664"/>
    <cellStyle name="Normální 5 3 3 2" xfId="8665"/>
    <cellStyle name="Normální 5 3 3 2 2" xfId="8666"/>
    <cellStyle name="Normální 5 3 3 3" xfId="8667"/>
    <cellStyle name="Normální 5 3 3 3 2" xfId="8668"/>
    <cellStyle name="Normální 5 3 3 4" xfId="8669"/>
    <cellStyle name="Normální 5 3 3 5" xfId="8670"/>
    <cellStyle name="Normální 5 3 4" xfId="8671"/>
    <cellStyle name="Normální 5 3 4 2" xfId="8672"/>
    <cellStyle name="Normální 5 3 4 2 2" xfId="8673"/>
    <cellStyle name="Normální 5 3 4 3" xfId="8674"/>
    <cellStyle name="Normální 5 3 4 3 2" xfId="8675"/>
    <cellStyle name="Normální 5 3 4 4" xfId="8676"/>
    <cellStyle name="Normální 5 3 4 5" xfId="8677"/>
    <cellStyle name="Normální 5 3 5" xfId="8678"/>
    <cellStyle name="Normální 5 3 5 2" xfId="8679"/>
    <cellStyle name="Normální 5 3 5 2 2" xfId="8680"/>
    <cellStyle name="Normální 5 3 5 3" xfId="8681"/>
    <cellStyle name="Normální 5 3 5 4" xfId="8682"/>
    <cellStyle name="Normální 5 3 6" xfId="8683"/>
    <cellStyle name="Normální 5 3 6 2" xfId="8684"/>
    <cellStyle name="Normální 5 3 7" xfId="8685"/>
    <cellStyle name="Normální 5 3 7 2" xfId="8686"/>
    <cellStyle name="Normální 5 3 8" xfId="8687"/>
    <cellStyle name="Normální 5 3 9" xfId="8688"/>
    <cellStyle name="Normální 5 4" xfId="8689"/>
    <cellStyle name="Normální 5 4 2" xfId="8690"/>
    <cellStyle name="Normální 5 4 2 2" xfId="8691"/>
    <cellStyle name="Normální 5 4 2 2 2" xfId="8692"/>
    <cellStyle name="Normální 5 4 2 3" xfId="8693"/>
    <cellStyle name="Normální 5 4 3" xfId="8694"/>
    <cellStyle name="Normální 5 4 3 2" xfId="8695"/>
    <cellStyle name="Normální 5 4 4" xfId="8696"/>
    <cellStyle name="Normální 5 4 4 2" xfId="8697"/>
    <cellStyle name="Normální 5 4 5" xfId="8698"/>
    <cellStyle name="Normální 5 4 6" xfId="8699"/>
    <cellStyle name="Normální 5 5" xfId="8700"/>
    <cellStyle name="Normální 5 5 2" xfId="8701"/>
    <cellStyle name="Normální 5 5 2 2" xfId="8702"/>
    <cellStyle name="Normální 5 5 3" xfId="8703"/>
    <cellStyle name="Normální 5 5 3 2" xfId="8704"/>
    <cellStyle name="Normální 5 5 4" xfId="8705"/>
    <cellStyle name="Normální 5 5 5" xfId="8706"/>
    <cellStyle name="Normální 5 6" xfId="8707"/>
    <cellStyle name="Normální 5 6 2" xfId="8708"/>
    <cellStyle name="Normální 5 6 2 2" xfId="8709"/>
    <cellStyle name="Normální 5 6 3" xfId="8710"/>
    <cellStyle name="Normální 5 6 3 2" xfId="8711"/>
    <cellStyle name="Normální 5 6 4" xfId="8712"/>
    <cellStyle name="Normální 5 6 5" xfId="8713"/>
    <cellStyle name="Normální 5 7" xfId="8714"/>
    <cellStyle name="Normální 5 7 2" xfId="8715"/>
    <cellStyle name="Normální 5 7 2 2" xfId="8716"/>
    <cellStyle name="Normální 5 7 3" xfId="8717"/>
    <cellStyle name="Normální 5 7 3 2" xfId="8718"/>
    <cellStyle name="Normální 5 7 4" xfId="8719"/>
    <cellStyle name="Normální 5 7 5" xfId="8720"/>
    <cellStyle name="Normální 5 8" xfId="8721"/>
    <cellStyle name="Normální 5 8 2" xfId="8722"/>
    <cellStyle name="Normální 5 8 2 2" xfId="8723"/>
    <cellStyle name="Normální 5 8 3" xfId="8724"/>
    <cellStyle name="Normální 5 8 4" xfId="8725"/>
    <cellStyle name="Normální 5 9" xfId="8726"/>
    <cellStyle name="Normální 5 9 2" xfId="8727"/>
    <cellStyle name="Normální 6" xfId="8728"/>
    <cellStyle name="Normální 6 2" xfId="8729"/>
    <cellStyle name="Normální 6 2 2" xfId="8730"/>
    <cellStyle name="Normální 6 2 2 2" xfId="8731"/>
    <cellStyle name="Normální 6 2 2 2 2" xfId="8732"/>
    <cellStyle name="Normální 6 2 2 3" xfId="8733"/>
    <cellStyle name="Normální 6 2 2 3 2" xfId="8734"/>
    <cellStyle name="Normální 6 2 2 4" xfId="8735"/>
    <cellStyle name="Normální 6 2 3" xfId="8736"/>
    <cellStyle name="Normální 6 2 3 2" xfId="8737"/>
    <cellStyle name="Normální 6 2 4" xfId="8738"/>
    <cellStyle name="Normální 6 2 4 2" xfId="8739"/>
    <cellStyle name="Normální 6 2 5" xfId="8740"/>
    <cellStyle name="Normální 6 2 5 2" xfId="8741"/>
    <cellStyle name="Normální 6 2 6" xfId="8742"/>
    <cellStyle name="Normální 6 2 6 2" xfId="8743"/>
    <cellStyle name="Normální 6 2 7" xfId="8744"/>
    <cellStyle name="Normální 6 2 7 2" xfId="8745"/>
    <cellStyle name="Normální 6 2 8" xfId="8746"/>
    <cellStyle name="Normální 6 2 9" xfId="8747"/>
    <cellStyle name="Normální 6 3" xfId="8748"/>
    <cellStyle name="Normální 6 3 2" xfId="8749"/>
    <cellStyle name="Normální 6 3 2 2" xfId="8750"/>
    <cellStyle name="Normální 6 3 2 2 2" xfId="8751"/>
    <cellStyle name="Normální 6 3 2 3" xfId="8752"/>
    <cellStyle name="Normální 6 3 2 3 2" xfId="8753"/>
    <cellStyle name="Normální 6 3 2 4" xfId="8754"/>
    <cellStyle name="Normální 6 3 3" xfId="8755"/>
    <cellStyle name="Normální 6 3 3 2" xfId="8756"/>
    <cellStyle name="Normální 6 3 4" xfId="8757"/>
    <cellStyle name="Normální 6 3 4 2" xfId="8758"/>
    <cellStyle name="Normální 6 3 5" xfId="8759"/>
    <cellStyle name="Normální 6 3 5 2" xfId="8760"/>
    <cellStyle name="Normální 6 3 6" xfId="8761"/>
    <cellStyle name="Normální 6 3 6 2" xfId="8762"/>
    <cellStyle name="Normální 6 3 7" xfId="8763"/>
    <cellStyle name="Normální 6 3 7 2" xfId="8764"/>
    <cellStyle name="Normální 6 3 8" xfId="8765"/>
    <cellStyle name="Normální 6 3 9" xfId="8766"/>
    <cellStyle name="Normální 6 4" xfId="8767"/>
    <cellStyle name="Normální 6 4 2" xfId="8768"/>
    <cellStyle name="Normální 6 4 2 2" xfId="8769"/>
    <cellStyle name="Normální 6 4 2 2 2" xfId="8770"/>
    <cellStyle name="Normální 6 4 2 3" xfId="8771"/>
    <cellStyle name="Normální 6 4 2 3 2" xfId="8772"/>
    <cellStyle name="Normální 6 4 2 4" xfId="8773"/>
    <cellStyle name="Normální 6 4 3" xfId="8774"/>
    <cellStyle name="Normální 6 4 3 2" xfId="8775"/>
    <cellStyle name="Normální 6 4 4" xfId="8776"/>
    <cellStyle name="Normální 6 4 4 2" xfId="8777"/>
    <cellStyle name="Normální 6 4 5" xfId="8778"/>
    <cellStyle name="Normální 6 4 5 2" xfId="8779"/>
    <cellStyle name="Normální 6 4 6" xfId="8780"/>
    <cellStyle name="Normální 6 4 6 2" xfId="8781"/>
    <cellStyle name="Normální 6 4 7" xfId="8782"/>
    <cellStyle name="Normální 6 4 7 2" xfId="8783"/>
    <cellStyle name="Normální 6 4 8" xfId="8784"/>
    <cellStyle name="Normální 6 4 9" xfId="8785"/>
    <cellStyle name="Normální 6 5" xfId="8786"/>
    <cellStyle name="Normální 6 5 2" xfId="8787"/>
    <cellStyle name="Normální 6 5 2 2" xfId="8788"/>
    <cellStyle name="Normální 6 5 2 2 2" xfId="8789"/>
    <cellStyle name="Normální 6 5 2 3" xfId="8790"/>
    <cellStyle name="Normální 6 5 2 3 2" xfId="8791"/>
    <cellStyle name="Normální 6 5 2 4" xfId="8792"/>
    <cellStyle name="Normální 6 5 3" xfId="8793"/>
    <cellStyle name="Normální 6 5 3 2" xfId="8794"/>
    <cellStyle name="Normální 6 5 4" xfId="8795"/>
    <cellStyle name="Normální 6 5 4 2" xfId="8796"/>
    <cellStyle name="Normální 6 5 5" xfId="8797"/>
    <cellStyle name="Normální 6 5 5 2" xfId="8798"/>
    <cellStyle name="Normální 6 5 6" xfId="8799"/>
    <cellStyle name="Normální 6 5 6 2" xfId="8800"/>
    <cellStyle name="Normální 6 5 7" xfId="8801"/>
    <cellStyle name="Normální 6 5 7 2" xfId="8802"/>
    <cellStyle name="Normální 6 5 8" xfId="8803"/>
    <cellStyle name="Normální 6 5 9" xfId="8804"/>
    <cellStyle name="Poznámka 2" xfId="8805"/>
    <cellStyle name="Poznámka 2 10" xfId="8806"/>
    <cellStyle name="Poznámka 2 10 2" xfId="8807"/>
    <cellStyle name="Poznámka 2 11" xfId="8808"/>
    <cellStyle name="Poznámka 2 11 2" xfId="8809"/>
    <cellStyle name="Poznámka 2 12" xfId="8810"/>
    <cellStyle name="Poznámka 2 13" xfId="8811"/>
    <cellStyle name="Poznámka 2 14" xfId="51569"/>
    <cellStyle name="Poznámka 2 15" xfId="51634"/>
    <cellStyle name="Poznámka 2 16" xfId="51638"/>
    <cellStyle name="Poznámka 2 2" xfId="8812"/>
    <cellStyle name="Poznámka 2 2 2" xfId="8813"/>
    <cellStyle name="Poznámka 2 2 2 2" xfId="8814"/>
    <cellStyle name="Poznámka 2 2 2 2 2" xfId="8815"/>
    <cellStyle name="Poznámka 2 2 2 2 2 2" xfId="8816"/>
    <cellStyle name="Poznámka 2 2 2 2 2 2 2" xfId="8817"/>
    <cellStyle name="Poznámka 2 2 2 2 2 2 3" xfId="8818"/>
    <cellStyle name="Poznámka 2 2 2 2 2 3" xfId="8819"/>
    <cellStyle name="Poznámka 2 2 2 2 2 3 2" xfId="8820"/>
    <cellStyle name="Poznámka 2 2 2 2 2 4" xfId="8821"/>
    <cellStyle name="Poznámka 2 2 2 2 2 5" xfId="8822"/>
    <cellStyle name="Poznámka 2 2 2 2 3" xfId="8823"/>
    <cellStyle name="Poznámka 2 2 2 2 3 2" xfId="8824"/>
    <cellStyle name="Poznámka 2 2 2 2 3 3" xfId="8825"/>
    <cellStyle name="Poznámka 2 2 2 2 4" xfId="8826"/>
    <cellStyle name="Poznámka 2 2 2 2 4 2" xfId="8827"/>
    <cellStyle name="Poznámka 2 2 2 2 5" xfId="8828"/>
    <cellStyle name="Poznámka 2 2 2 2 6" xfId="8829"/>
    <cellStyle name="Poznámka 2 2 2 3" xfId="8830"/>
    <cellStyle name="Poznámka 2 2 2 3 2" xfId="8831"/>
    <cellStyle name="Poznámka 2 2 2 3 3" xfId="8832"/>
    <cellStyle name="Poznámka 2 2 2 4" xfId="8833"/>
    <cellStyle name="Poznámka 2 2 2 4 2" xfId="8834"/>
    <cellStyle name="Poznámka 2 2 2 5" xfId="8835"/>
    <cellStyle name="Poznámka 2 2 2 6" xfId="8836"/>
    <cellStyle name="Poznámka 2 3" xfId="8837"/>
    <cellStyle name="Poznámka 2 3 2" xfId="8838"/>
    <cellStyle name="Poznámka 2 3 2 2" xfId="8839"/>
    <cellStyle name="Poznámka 2 3 2 2 2" xfId="8840"/>
    <cellStyle name="Poznámka 2 3 2 2 2 2" xfId="8841"/>
    <cellStyle name="Poznámka 2 3 2 2 2 3" xfId="8842"/>
    <cellStyle name="Poznámka 2 3 2 2 3" xfId="8843"/>
    <cellStyle name="Poznámka 2 3 2 2 3 2" xfId="8844"/>
    <cellStyle name="Poznámka 2 3 2 2 4" xfId="8845"/>
    <cellStyle name="Poznámka 2 3 2 2 5" xfId="8846"/>
    <cellStyle name="Poznámka 2 3 2 3" xfId="8847"/>
    <cellStyle name="Poznámka 2 3 2 3 2" xfId="8848"/>
    <cellStyle name="Poznámka 2 3 2 3 3" xfId="8849"/>
    <cellStyle name="Poznámka 2 3 2 4" xfId="8850"/>
    <cellStyle name="Poznámka 2 3 2 4 2" xfId="8851"/>
    <cellStyle name="Poznámka 2 3 2 5" xfId="8852"/>
    <cellStyle name="Poznámka 2 3 2 6" xfId="8853"/>
    <cellStyle name="Poznámka 2 3 3" xfId="8854"/>
    <cellStyle name="Poznámka 2 3 3 2" xfId="8855"/>
    <cellStyle name="Poznámka 2 3 3 2 2" xfId="8856"/>
    <cellStyle name="Poznámka 2 3 3 2 2 2" xfId="8857"/>
    <cellStyle name="Poznámka 2 3 3 2 3" xfId="8858"/>
    <cellStyle name="Poznámka 2 3 3 3" xfId="8859"/>
    <cellStyle name="Poznámka 2 3 3 3 2" xfId="8860"/>
    <cellStyle name="Poznámka 2 3 3 4" xfId="8861"/>
    <cellStyle name="Poznámka 2 3 3 4 2" xfId="8862"/>
    <cellStyle name="Poznámka 2 3 3 5" xfId="8863"/>
    <cellStyle name="Poznámka 2 3 3 6" xfId="8864"/>
    <cellStyle name="Poznámka 2 3 4" xfId="8865"/>
    <cellStyle name="Poznámka 2 3 4 2" xfId="8866"/>
    <cellStyle name="Poznámka 2 3 4 2 2" xfId="8867"/>
    <cellStyle name="Poznámka 2 3 4 3" xfId="8868"/>
    <cellStyle name="Poznámka 2 3 4 3 2" xfId="8869"/>
    <cellStyle name="Poznámka 2 3 4 4" xfId="8870"/>
    <cellStyle name="Poznámka 2 3 4 5" xfId="8871"/>
    <cellStyle name="Poznámka 2 3 5" xfId="8872"/>
    <cellStyle name="Poznámka 2 3 5 2" xfId="8873"/>
    <cellStyle name="Poznámka 2 3 5 3" xfId="8874"/>
    <cellStyle name="Poznámka 2 3 6" xfId="8875"/>
    <cellStyle name="Poznámka 2 3 6 2" xfId="8876"/>
    <cellStyle name="Poznámka 2 3 7" xfId="8877"/>
    <cellStyle name="Poznámka 2 3 8" xfId="8878"/>
    <cellStyle name="Poznámka 2 3 9" xfId="8879"/>
    <cellStyle name="Poznámka 2 4" xfId="8880"/>
    <cellStyle name="Poznámka 2 4 2" xfId="8881"/>
    <cellStyle name="Poznámka 2 4 2 2" xfId="8882"/>
    <cellStyle name="Poznámka 2 4 2 2 2" xfId="8883"/>
    <cellStyle name="Poznámka 2 4 2 3" xfId="8884"/>
    <cellStyle name="Poznámka 2 4 2 3 2" xfId="8885"/>
    <cellStyle name="Poznámka 2 4 2 4" xfId="8886"/>
    <cellStyle name="Poznámka 2 4 2 5" xfId="8887"/>
    <cellStyle name="Poznámka 2 4 3" xfId="8888"/>
    <cellStyle name="Poznámka 2 4 3 2" xfId="8889"/>
    <cellStyle name="Poznámka 2 4 3 2 2" xfId="8890"/>
    <cellStyle name="Poznámka 2 4 3 3" xfId="8891"/>
    <cellStyle name="Poznámka 2 4 3 3 2" xfId="8892"/>
    <cellStyle name="Poznámka 2 4 3 4" xfId="8893"/>
    <cellStyle name="Poznámka 2 4 3 5" xfId="8894"/>
    <cellStyle name="Poznámka 2 4 4" xfId="8895"/>
    <cellStyle name="Poznámka 2 4 4 2" xfId="8896"/>
    <cellStyle name="Poznámka 2 4 4 2 2" xfId="8897"/>
    <cellStyle name="Poznámka 2 4 4 3" xfId="8898"/>
    <cellStyle name="Poznámka 2 4 4 3 2" xfId="8899"/>
    <cellStyle name="Poznámka 2 4 4 4" xfId="8900"/>
    <cellStyle name="Poznámka 2 4 4 5" xfId="8901"/>
    <cellStyle name="Poznámka 2 4 5" xfId="8902"/>
    <cellStyle name="Poznámka 2 4 5 2" xfId="8903"/>
    <cellStyle name="Poznámka 2 4 5 2 2" xfId="8904"/>
    <cellStyle name="Poznámka 2 4 5 3" xfId="8905"/>
    <cellStyle name="Poznámka 2 4 5 4" xfId="8906"/>
    <cellStyle name="Poznámka 2 4 6" xfId="8907"/>
    <cellStyle name="Poznámka 2 4 6 2" xfId="8908"/>
    <cellStyle name="Poznámka 2 4 7" xfId="8909"/>
    <cellStyle name="Poznámka 2 4 7 2" xfId="8910"/>
    <cellStyle name="Poznámka 2 4 8" xfId="8911"/>
    <cellStyle name="Poznámka 2 4 9" xfId="8912"/>
    <cellStyle name="Poznámka 2 5" xfId="8913"/>
    <cellStyle name="Poznámka 2 5 2" xfId="8914"/>
    <cellStyle name="Poznámka 2 5 2 2" xfId="8915"/>
    <cellStyle name="Poznámka 2 5 2 2 2" xfId="8916"/>
    <cellStyle name="Poznámka 2 5 2 3" xfId="8917"/>
    <cellStyle name="Poznámka 2 5 3" xfId="8918"/>
    <cellStyle name="Poznámka 2 5 3 2" xfId="8919"/>
    <cellStyle name="Poznámka 2 5 4" xfId="8920"/>
    <cellStyle name="Poznámka 2 5 4 2" xfId="8921"/>
    <cellStyle name="Poznámka 2 5 5" xfId="8922"/>
    <cellStyle name="Poznámka 2 5 6" xfId="8923"/>
    <cellStyle name="Poznámka 2 6" xfId="8924"/>
    <cellStyle name="Poznámka 2 6 2" xfId="8925"/>
    <cellStyle name="Poznámka 2 6 2 2" xfId="8926"/>
    <cellStyle name="Poznámka 2 6 3" xfId="8927"/>
    <cellStyle name="Poznámka 2 6 3 2" xfId="8928"/>
    <cellStyle name="Poznámka 2 6 4" xfId="8929"/>
    <cellStyle name="Poznámka 2 6 5" xfId="8930"/>
    <cellStyle name="Poznámka 2 7" xfId="8931"/>
    <cellStyle name="Poznámka 2 7 2" xfId="8932"/>
    <cellStyle name="Poznámka 2 7 2 2" xfId="8933"/>
    <cellStyle name="Poznámka 2 7 3" xfId="8934"/>
    <cellStyle name="Poznámka 2 7 3 2" xfId="8935"/>
    <cellStyle name="Poznámka 2 7 4" xfId="8936"/>
    <cellStyle name="Poznámka 2 7 5" xfId="8937"/>
    <cellStyle name="Poznámka 2 8" xfId="8938"/>
    <cellStyle name="Poznámka 2 8 2" xfId="8939"/>
    <cellStyle name="Poznámka 2 8 2 2" xfId="8940"/>
    <cellStyle name="Poznámka 2 8 3" xfId="8941"/>
    <cellStyle name="Poznámka 2 8 3 2" xfId="8942"/>
    <cellStyle name="Poznámka 2 8 4" xfId="8943"/>
    <cellStyle name="Poznámka 2 8 5" xfId="8944"/>
    <cellStyle name="Poznámka 2 9" xfId="8945"/>
    <cellStyle name="Poznámka 2 9 2" xfId="8946"/>
    <cellStyle name="Poznámka 2 9 2 2" xfId="8947"/>
    <cellStyle name="Poznámka 2 9 3" xfId="8948"/>
    <cellStyle name="Poznámka 2 9 4" xfId="8949"/>
    <cellStyle name="Poznámka 3" xfId="8950"/>
    <cellStyle name="Poznámka 3 10" xfId="8951"/>
    <cellStyle name="Poznámka 3 10 10" xfId="8952"/>
    <cellStyle name="Poznámka 3 10 10 2" xfId="8953"/>
    <cellStyle name="Poznámka 3 10 10 2 2" xfId="8954"/>
    <cellStyle name="Poznámka 3 10 10 2 2 2" xfId="8955"/>
    <cellStyle name="Poznámka 3 10 10 2 2 2 2" xfId="8956"/>
    <cellStyle name="Poznámka 3 10 10 2 2 2 3" xfId="8957"/>
    <cellStyle name="Poznámka 3 10 10 2 2 3" xfId="8958"/>
    <cellStyle name="Poznámka 3 10 10 2 2 3 2" xfId="8959"/>
    <cellStyle name="Poznámka 3 10 10 2 2 4" xfId="8960"/>
    <cellStyle name="Poznámka 3 10 10 2 2 5" xfId="8961"/>
    <cellStyle name="Poznámka 3 10 10 2 3" xfId="8962"/>
    <cellStyle name="Poznámka 3 10 10 2 3 2" xfId="8963"/>
    <cellStyle name="Poznámka 3 10 10 2 3 3" xfId="8964"/>
    <cellStyle name="Poznámka 3 10 10 2 4" xfId="8965"/>
    <cellStyle name="Poznámka 3 10 10 2 4 2" xfId="8966"/>
    <cellStyle name="Poznámka 3 10 10 2 5" xfId="8967"/>
    <cellStyle name="Poznámka 3 10 10 2 6" xfId="8968"/>
    <cellStyle name="Poznámka 3 10 10 3" xfId="8969"/>
    <cellStyle name="Poznámka 3 10 10 3 2" xfId="8970"/>
    <cellStyle name="Poznámka 3 10 10 3 3" xfId="8971"/>
    <cellStyle name="Poznámka 3 10 10 4" xfId="8972"/>
    <cellStyle name="Poznámka 3 10 10 4 2" xfId="8973"/>
    <cellStyle name="Poznámka 3 10 10 5" xfId="8974"/>
    <cellStyle name="Poznámka 3 10 10 6" xfId="8975"/>
    <cellStyle name="Poznámka 3 10 11" xfId="8976"/>
    <cellStyle name="Poznámka 3 10 11 2" xfId="8977"/>
    <cellStyle name="Poznámka 3 10 11 2 2" xfId="8978"/>
    <cellStyle name="Poznámka 3 10 11 2 2 2" xfId="8979"/>
    <cellStyle name="Poznámka 3 10 11 2 2 2 2" xfId="8980"/>
    <cellStyle name="Poznámka 3 10 11 2 2 2 3" xfId="8981"/>
    <cellStyle name="Poznámka 3 10 11 2 2 3" xfId="8982"/>
    <cellStyle name="Poznámka 3 10 11 2 2 3 2" xfId="8983"/>
    <cellStyle name="Poznámka 3 10 11 2 2 4" xfId="8984"/>
    <cellStyle name="Poznámka 3 10 11 2 2 5" xfId="8985"/>
    <cellStyle name="Poznámka 3 10 11 2 3" xfId="8986"/>
    <cellStyle name="Poznámka 3 10 11 2 3 2" xfId="8987"/>
    <cellStyle name="Poznámka 3 10 11 2 3 3" xfId="8988"/>
    <cellStyle name="Poznámka 3 10 11 2 4" xfId="8989"/>
    <cellStyle name="Poznámka 3 10 11 2 4 2" xfId="8990"/>
    <cellStyle name="Poznámka 3 10 11 2 5" xfId="8991"/>
    <cellStyle name="Poznámka 3 10 11 2 6" xfId="8992"/>
    <cellStyle name="Poznámka 3 10 11 3" xfId="8993"/>
    <cellStyle name="Poznámka 3 10 11 3 2" xfId="8994"/>
    <cellStyle name="Poznámka 3 10 11 3 3" xfId="8995"/>
    <cellStyle name="Poznámka 3 10 11 4" xfId="8996"/>
    <cellStyle name="Poznámka 3 10 11 4 2" xfId="8997"/>
    <cellStyle name="Poznámka 3 10 11 5" xfId="8998"/>
    <cellStyle name="Poznámka 3 10 11 6" xfId="8999"/>
    <cellStyle name="Poznámka 3 10 12" xfId="9000"/>
    <cellStyle name="Poznámka 3 10 12 2" xfId="9001"/>
    <cellStyle name="Poznámka 3 10 12 2 2" xfId="9002"/>
    <cellStyle name="Poznámka 3 10 12 2 2 2" xfId="9003"/>
    <cellStyle name="Poznámka 3 10 12 2 2 3" xfId="9004"/>
    <cellStyle name="Poznámka 3 10 12 2 3" xfId="9005"/>
    <cellStyle name="Poznámka 3 10 12 2 3 2" xfId="9006"/>
    <cellStyle name="Poznámka 3 10 12 2 4" xfId="9007"/>
    <cellStyle name="Poznámka 3 10 12 2 5" xfId="9008"/>
    <cellStyle name="Poznámka 3 10 12 3" xfId="9009"/>
    <cellStyle name="Poznámka 3 10 12 3 2" xfId="9010"/>
    <cellStyle name="Poznámka 3 10 12 3 3" xfId="9011"/>
    <cellStyle name="Poznámka 3 10 12 4" xfId="9012"/>
    <cellStyle name="Poznámka 3 10 12 4 2" xfId="9013"/>
    <cellStyle name="Poznámka 3 10 12 5" xfId="9014"/>
    <cellStyle name="Poznámka 3 10 12 6" xfId="9015"/>
    <cellStyle name="Poznámka 3 10 13" xfId="9016"/>
    <cellStyle name="Poznámka 3 10 13 2" xfId="9017"/>
    <cellStyle name="Poznámka 3 10 13 3" xfId="9018"/>
    <cellStyle name="Poznámka 3 10 14" xfId="9019"/>
    <cellStyle name="Poznámka 3 10 14 2" xfId="9020"/>
    <cellStyle name="Poznámka 3 10 15" xfId="9021"/>
    <cellStyle name="Poznámka 3 10 16" xfId="9022"/>
    <cellStyle name="Poznámka 3 10 2" xfId="9023"/>
    <cellStyle name="Poznámka 3 10 2 10" xfId="9024"/>
    <cellStyle name="Poznámka 3 10 2 11" xfId="9025"/>
    <cellStyle name="Poznámka 3 10 2 2" xfId="9026"/>
    <cellStyle name="Poznámka 3 10 2 2 2" xfId="9027"/>
    <cellStyle name="Poznámka 3 10 2 2 2 2" xfId="9028"/>
    <cellStyle name="Poznámka 3 10 2 2 2 2 2" xfId="9029"/>
    <cellStyle name="Poznámka 3 10 2 2 2 2 2 2" xfId="9030"/>
    <cellStyle name="Poznámka 3 10 2 2 2 2 2 3" xfId="9031"/>
    <cellStyle name="Poznámka 3 10 2 2 2 2 3" xfId="9032"/>
    <cellStyle name="Poznámka 3 10 2 2 2 2 3 2" xfId="9033"/>
    <cellStyle name="Poznámka 3 10 2 2 2 2 4" xfId="9034"/>
    <cellStyle name="Poznámka 3 10 2 2 2 2 5" xfId="9035"/>
    <cellStyle name="Poznámka 3 10 2 2 2 3" xfId="9036"/>
    <cellStyle name="Poznámka 3 10 2 2 2 3 2" xfId="9037"/>
    <cellStyle name="Poznámka 3 10 2 2 2 3 3" xfId="9038"/>
    <cellStyle name="Poznámka 3 10 2 2 2 4" xfId="9039"/>
    <cellStyle name="Poznámka 3 10 2 2 2 4 2" xfId="9040"/>
    <cellStyle name="Poznámka 3 10 2 2 2 5" xfId="9041"/>
    <cellStyle name="Poznámka 3 10 2 2 2 6" xfId="9042"/>
    <cellStyle name="Poznámka 3 10 2 2 3" xfId="9043"/>
    <cellStyle name="Poznámka 3 10 2 2 3 2" xfId="9044"/>
    <cellStyle name="Poznámka 3 10 2 2 3 2 2" xfId="9045"/>
    <cellStyle name="Poznámka 3 10 2 2 3 3" xfId="9046"/>
    <cellStyle name="Poznámka 3 10 2 2 3 4" xfId="9047"/>
    <cellStyle name="Poznámka 3 10 2 2 4" xfId="9048"/>
    <cellStyle name="Poznámka 3 10 2 2 4 2" xfId="9049"/>
    <cellStyle name="Poznámka 3 10 2 2 4 3" xfId="9050"/>
    <cellStyle name="Poznámka 3 10 2 2 5" xfId="9051"/>
    <cellStyle name="Poznámka 3 10 2 2 5 2" xfId="9052"/>
    <cellStyle name="Poznámka 3 10 2 2 6" xfId="9053"/>
    <cellStyle name="Poznámka 3 10 2 2 7" xfId="9054"/>
    <cellStyle name="Poznámka 3 10 2 3" xfId="9055"/>
    <cellStyle name="Poznámka 3 10 2 3 2" xfId="9056"/>
    <cellStyle name="Poznámka 3 10 2 3 2 2" xfId="9057"/>
    <cellStyle name="Poznámka 3 10 2 3 2 2 2" xfId="9058"/>
    <cellStyle name="Poznámka 3 10 2 3 2 2 2 2" xfId="9059"/>
    <cellStyle name="Poznámka 3 10 2 3 2 2 2 3" xfId="9060"/>
    <cellStyle name="Poznámka 3 10 2 3 2 2 3" xfId="9061"/>
    <cellStyle name="Poznámka 3 10 2 3 2 2 3 2" xfId="9062"/>
    <cellStyle name="Poznámka 3 10 2 3 2 2 4" xfId="9063"/>
    <cellStyle name="Poznámka 3 10 2 3 2 2 5" xfId="9064"/>
    <cellStyle name="Poznámka 3 10 2 3 2 3" xfId="9065"/>
    <cellStyle name="Poznámka 3 10 2 3 2 3 2" xfId="9066"/>
    <cellStyle name="Poznámka 3 10 2 3 2 3 3" xfId="9067"/>
    <cellStyle name="Poznámka 3 10 2 3 2 4" xfId="9068"/>
    <cellStyle name="Poznámka 3 10 2 3 2 4 2" xfId="9069"/>
    <cellStyle name="Poznámka 3 10 2 3 2 5" xfId="9070"/>
    <cellStyle name="Poznámka 3 10 2 3 2 6" xfId="9071"/>
    <cellStyle name="Poznámka 3 10 2 3 3" xfId="9072"/>
    <cellStyle name="Poznámka 3 10 2 3 3 2" xfId="9073"/>
    <cellStyle name="Poznámka 3 10 2 3 3 3" xfId="9074"/>
    <cellStyle name="Poznámka 3 10 2 3 4" xfId="9075"/>
    <cellStyle name="Poznámka 3 10 2 3 4 2" xfId="9076"/>
    <cellStyle name="Poznámka 3 10 2 3 5" xfId="9077"/>
    <cellStyle name="Poznámka 3 10 2 3 6" xfId="9078"/>
    <cellStyle name="Poznámka 3 10 2 4" xfId="9079"/>
    <cellStyle name="Poznámka 3 10 2 4 2" xfId="9080"/>
    <cellStyle name="Poznámka 3 10 2 4 2 2" xfId="9081"/>
    <cellStyle name="Poznámka 3 10 2 4 2 2 2" xfId="9082"/>
    <cellStyle name="Poznámka 3 10 2 4 2 2 2 2" xfId="9083"/>
    <cellStyle name="Poznámka 3 10 2 4 2 2 2 3" xfId="9084"/>
    <cellStyle name="Poznámka 3 10 2 4 2 2 3" xfId="9085"/>
    <cellStyle name="Poznámka 3 10 2 4 2 2 3 2" xfId="9086"/>
    <cellStyle name="Poznámka 3 10 2 4 2 2 4" xfId="9087"/>
    <cellStyle name="Poznámka 3 10 2 4 2 2 5" xfId="9088"/>
    <cellStyle name="Poznámka 3 10 2 4 2 3" xfId="9089"/>
    <cellStyle name="Poznámka 3 10 2 4 2 3 2" xfId="9090"/>
    <cellStyle name="Poznámka 3 10 2 4 2 3 3" xfId="9091"/>
    <cellStyle name="Poznámka 3 10 2 4 2 4" xfId="9092"/>
    <cellStyle name="Poznámka 3 10 2 4 2 4 2" xfId="9093"/>
    <cellStyle name="Poznámka 3 10 2 4 2 5" xfId="9094"/>
    <cellStyle name="Poznámka 3 10 2 4 2 6" xfId="9095"/>
    <cellStyle name="Poznámka 3 10 2 4 3" xfId="9096"/>
    <cellStyle name="Poznámka 3 10 2 4 3 2" xfId="9097"/>
    <cellStyle name="Poznámka 3 10 2 4 3 3" xfId="9098"/>
    <cellStyle name="Poznámka 3 10 2 4 4" xfId="9099"/>
    <cellStyle name="Poznámka 3 10 2 4 4 2" xfId="9100"/>
    <cellStyle name="Poznámka 3 10 2 4 5" xfId="9101"/>
    <cellStyle name="Poznámka 3 10 2 4 6" xfId="9102"/>
    <cellStyle name="Poznámka 3 10 2 5" xfId="9103"/>
    <cellStyle name="Poznámka 3 10 2 5 2" xfId="9104"/>
    <cellStyle name="Poznámka 3 10 2 5 2 2" xfId="9105"/>
    <cellStyle name="Poznámka 3 10 2 5 2 2 2" xfId="9106"/>
    <cellStyle name="Poznámka 3 10 2 5 2 2 2 2" xfId="9107"/>
    <cellStyle name="Poznámka 3 10 2 5 2 2 2 3" xfId="9108"/>
    <cellStyle name="Poznámka 3 10 2 5 2 2 3" xfId="9109"/>
    <cellStyle name="Poznámka 3 10 2 5 2 2 3 2" xfId="9110"/>
    <cellStyle name="Poznámka 3 10 2 5 2 2 4" xfId="9111"/>
    <cellStyle name="Poznámka 3 10 2 5 2 2 5" xfId="9112"/>
    <cellStyle name="Poznámka 3 10 2 5 2 3" xfId="9113"/>
    <cellStyle name="Poznámka 3 10 2 5 2 3 2" xfId="9114"/>
    <cellStyle name="Poznámka 3 10 2 5 2 3 3" xfId="9115"/>
    <cellStyle name="Poznámka 3 10 2 5 2 4" xfId="9116"/>
    <cellStyle name="Poznámka 3 10 2 5 2 4 2" xfId="9117"/>
    <cellStyle name="Poznámka 3 10 2 5 2 5" xfId="9118"/>
    <cellStyle name="Poznámka 3 10 2 5 2 6" xfId="9119"/>
    <cellStyle name="Poznámka 3 10 2 5 3" xfId="9120"/>
    <cellStyle name="Poznámka 3 10 2 5 3 2" xfId="9121"/>
    <cellStyle name="Poznámka 3 10 2 5 3 3" xfId="9122"/>
    <cellStyle name="Poznámka 3 10 2 5 4" xfId="9123"/>
    <cellStyle name="Poznámka 3 10 2 5 4 2" xfId="9124"/>
    <cellStyle name="Poznámka 3 10 2 5 5" xfId="9125"/>
    <cellStyle name="Poznámka 3 10 2 5 6" xfId="9126"/>
    <cellStyle name="Poznámka 3 10 2 6" xfId="9127"/>
    <cellStyle name="Poznámka 3 10 2 6 2" xfId="9128"/>
    <cellStyle name="Poznámka 3 10 2 6 2 2" xfId="9129"/>
    <cellStyle name="Poznámka 3 10 2 6 2 2 2" xfId="9130"/>
    <cellStyle name="Poznámka 3 10 2 6 2 2 2 2" xfId="9131"/>
    <cellStyle name="Poznámka 3 10 2 6 2 2 2 3" xfId="9132"/>
    <cellStyle name="Poznámka 3 10 2 6 2 2 3" xfId="9133"/>
    <cellStyle name="Poznámka 3 10 2 6 2 2 3 2" xfId="9134"/>
    <cellStyle name="Poznámka 3 10 2 6 2 2 4" xfId="9135"/>
    <cellStyle name="Poznámka 3 10 2 6 2 2 5" xfId="9136"/>
    <cellStyle name="Poznámka 3 10 2 6 2 3" xfId="9137"/>
    <cellStyle name="Poznámka 3 10 2 6 2 3 2" xfId="9138"/>
    <cellStyle name="Poznámka 3 10 2 6 2 3 3" xfId="9139"/>
    <cellStyle name="Poznámka 3 10 2 6 2 4" xfId="9140"/>
    <cellStyle name="Poznámka 3 10 2 6 2 4 2" xfId="9141"/>
    <cellStyle name="Poznámka 3 10 2 6 2 5" xfId="9142"/>
    <cellStyle name="Poznámka 3 10 2 6 2 6" xfId="9143"/>
    <cellStyle name="Poznámka 3 10 2 6 3" xfId="9144"/>
    <cellStyle name="Poznámka 3 10 2 6 3 2" xfId="9145"/>
    <cellStyle name="Poznámka 3 10 2 6 3 3" xfId="9146"/>
    <cellStyle name="Poznámka 3 10 2 6 4" xfId="9147"/>
    <cellStyle name="Poznámka 3 10 2 6 4 2" xfId="9148"/>
    <cellStyle name="Poznámka 3 10 2 6 5" xfId="9149"/>
    <cellStyle name="Poznámka 3 10 2 6 6" xfId="9150"/>
    <cellStyle name="Poznámka 3 10 2 7" xfId="9151"/>
    <cellStyle name="Poznámka 3 10 2 7 2" xfId="9152"/>
    <cellStyle name="Poznámka 3 10 2 7 2 2" xfId="9153"/>
    <cellStyle name="Poznámka 3 10 2 7 2 2 2" xfId="9154"/>
    <cellStyle name="Poznámka 3 10 2 7 2 2 3" xfId="9155"/>
    <cellStyle name="Poznámka 3 10 2 7 2 3" xfId="9156"/>
    <cellStyle name="Poznámka 3 10 2 7 2 3 2" xfId="9157"/>
    <cellStyle name="Poznámka 3 10 2 7 2 4" xfId="9158"/>
    <cellStyle name="Poznámka 3 10 2 7 2 5" xfId="9159"/>
    <cellStyle name="Poznámka 3 10 2 7 3" xfId="9160"/>
    <cellStyle name="Poznámka 3 10 2 7 3 2" xfId="9161"/>
    <cellStyle name="Poznámka 3 10 2 7 3 3" xfId="9162"/>
    <cellStyle name="Poznámka 3 10 2 7 4" xfId="9163"/>
    <cellStyle name="Poznámka 3 10 2 7 4 2" xfId="9164"/>
    <cellStyle name="Poznámka 3 10 2 7 5" xfId="9165"/>
    <cellStyle name="Poznámka 3 10 2 7 6" xfId="9166"/>
    <cellStyle name="Poznámka 3 10 2 8" xfId="9167"/>
    <cellStyle name="Poznámka 3 10 2 8 2" xfId="9168"/>
    <cellStyle name="Poznámka 3 10 2 8 3" xfId="9169"/>
    <cellStyle name="Poznámka 3 10 2 9" xfId="9170"/>
    <cellStyle name="Poznámka 3 10 2 9 2" xfId="9171"/>
    <cellStyle name="Poznámka 3 10 3" xfId="9172"/>
    <cellStyle name="Poznámka 3 10 3 2" xfId="9173"/>
    <cellStyle name="Poznámka 3 10 3 2 2" xfId="9174"/>
    <cellStyle name="Poznámka 3 10 3 2 2 2" xfId="9175"/>
    <cellStyle name="Poznámka 3 10 3 2 2 2 2" xfId="9176"/>
    <cellStyle name="Poznámka 3 10 3 2 2 2 2 2" xfId="9177"/>
    <cellStyle name="Poznámka 3 10 3 2 2 2 2 3" xfId="9178"/>
    <cellStyle name="Poznámka 3 10 3 2 2 2 3" xfId="9179"/>
    <cellStyle name="Poznámka 3 10 3 2 2 2 3 2" xfId="9180"/>
    <cellStyle name="Poznámka 3 10 3 2 2 2 4" xfId="9181"/>
    <cellStyle name="Poznámka 3 10 3 2 2 2 5" xfId="9182"/>
    <cellStyle name="Poznámka 3 10 3 2 2 3" xfId="9183"/>
    <cellStyle name="Poznámka 3 10 3 2 2 3 2" xfId="9184"/>
    <cellStyle name="Poznámka 3 10 3 2 2 3 3" xfId="9185"/>
    <cellStyle name="Poznámka 3 10 3 2 2 4" xfId="9186"/>
    <cellStyle name="Poznámka 3 10 3 2 2 4 2" xfId="9187"/>
    <cellStyle name="Poznámka 3 10 3 2 2 5" xfId="9188"/>
    <cellStyle name="Poznámka 3 10 3 2 2 6" xfId="9189"/>
    <cellStyle name="Poznámka 3 10 3 2 3" xfId="9190"/>
    <cellStyle name="Poznámka 3 10 3 2 3 2" xfId="9191"/>
    <cellStyle name="Poznámka 3 10 3 2 3 3" xfId="9192"/>
    <cellStyle name="Poznámka 3 10 3 2 4" xfId="9193"/>
    <cellStyle name="Poznámka 3 10 3 2 4 2" xfId="9194"/>
    <cellStyle name="Poznámka 3 10 3 2 5" xfId="9195"/>
    <cellStyle name="Poznámka 3 10 3 2 6" xfId="9196"/>
    <cellStyle name="Poznámka 3 10 3 3" xfId="9197"/>
    <cellStyle name="Poznámka 3 10 3 3 2" xfId="9198"/>
    <cellStyle name="Poznámka 3 10 3 3 2 2" xfId="9199"/>
    <cellStyle name="Poznámka 3 10 3 3 2 2 2" xfId="9200"/>
    <cellStyle name="Poznámka 3 10 3 3 2 2 3" xfId="9201"/>
    <cellStyle name="Poznámka 3 10 3 3 2 3" xfId="9202"/>
    <cellStyle name="Poznámka 3 10 3 3 2 3 2" xfId="9203"/>
    <cellStyle name="Poznámka 3 10 3 3 2 4" xfId="9204"/>
    <cellStyle name="Poznámka 3 10 3 3 2 5" xfId="9205"/>
    <cellStyle name="Poznámka 3 10 3 3 3" xfId="9206"/>
    <cellStyle name="Poznámka 3 10 3 3 3 2" xfId="9207"/>
    <cellStyle name="Poznámka 3 10 3 3 3 3" xfId="9208"/>
    <cellStyle name="Poznámka 3 10 3 3 4" xfId="9209"/>
    <cellStyle name="Poznámka 3 10 3 3 4 2" xfId="9210"/>
    <cellStyle name="Poznámka 3 10 3 3 5" xfId="9211"/>
    <cellStyle name="Poznámka 3 10 3 3 6" xfId="9212"/>
    <cellStyle name="Poznámka 3 10 3 4" xfId="9213"/>
    <cellStyle name="Poznámka 3 10 3 4 2" xfId="9214"/>
    <cellStyle name="Poznámka 3 10 3 4 3" xfId="9215"/>
    <cellStyle name="Poznámka 3 10 3 5" xfId="9216"/>
    <cellStyle name="Poznámka 3 10 3 5 2" xfId="9217"/>
    <cellStyle name="Poznámka 3 10 3 6" xfId="9218"/>
    <cellStyle name="Poznámka 3 10 3 7" xfId="9219"/>
    <cellStyle name="Poznámka 3 10 4" xfId="9220"/>
    <cellStyle name="Poznámka 3 10 4 2" xfId="9221"/>
    <cellStyle name="Poznámka 3 10 4 2 2" xfId="9222"/>
    <cellStyle name="Poznámka 3 10 4 2 2 2" xfId="9223"/>
    <cellStyle name="Poznámka 3 10 4 2 2 2 2" xfId="9224"/>
    <cellStyle name="Poznámka 3 10 4 2 2 2 2 2" xfId="9225"/>
    <cellStyle name="Poznámka 3 10 4 2 2 2 2 3" xfId="9226"/>
    <cellStyle name="Poznámka 3 10 4 2 2 2 3" xfId="9227"/>
    <cellStyle name="Poznámka 3 10 4 2 2 2 3 2" xfId="9228"/>
    <cellStyle name="Poznámka 3 10 4 2 2 2 4" xfId="9229"/>
    <cellStyle name="Poznámka 3 10 4 2 2 2 5" xfId="9230"/>
    <cellStyle name="Poznámka 3 10 4 2 2 3" xfId="9231"/>
    <cellStyle name="Poznámka 3 10 4 2 2 3 2" xfId="9232"/>
    <cellStyle name="Poznámka 3 10 4 2 2 3 3" xfId="9233"/>
    <cellStyle name="Poznámka 3 10 4 2 2 4" xfId="9234"/>
    <cellStyle name="Poznámka 3 10 4 2 2 4 2" xfId="9235"/>
    <cellStyle name="Poznámka 3 10 4 2 2 5" xfId="9236"/>
    <cellStyle name="Poznámka 3 10 4 2 2 6" xfId="9237"/>
    <cellStyle name="Poznámka 3 10 4 2 3" xfId="9238"/>
    <cellStyle name="Poznámka 3 10 4 2 3 2" xfId="9239"/>
    <cellStyle name="Poznámka 3 10 4 2 3 3" xfId="9240"/>
    <cellStyle name="Poznámka 3 10 4 2 4" xfId="9241"/>
    <cellStyle name="Poznámka 3 10 4 2 4 2" xfId="9242"/>
    <cellStyle name="Poznámka 3 10 4 2 5" xfId="9243"/>
    <cellStyle name="Poznámka 3 10 4 2 6" xfId="9244"/>
    <cellStyle name="Poznámka 3 10 4 3" xfId="9245"/>
    <cellStyle name="Poznámka 3 10 4 3 2" xfId="9246"/>
    <cellStyle name="Poznámka 3 10 4 3 2 2" xfId="9247"/>
    <cellStyle name="Poznámka 3 10 4 3 2 2 2" xfId="9248"/>
    <cellStyle name="Poznámka 3 10 4 3 2 2 3" xfId="9249"/>
    <cellStyle name="Poznámka 3 10 4 3 2 3" xfId="9250"/>
    <cellStyle name="Poznámka 3 10 4 3 2 3 2" xfId="9251"/>
    <cellStyle name="Poznámka 3 10 4 3 2 4" xfId="9252"/>
    <cellStyle name="Poznámka 3 10 4 3 2 5" xfId="9253"/>
    <cellStyle name="Poznámka 3 10 4 3 3" xfId="9254"/>
    <cellStyle name="Poznámka 3 10 4 3 3 2" xfId="9255"/>
    <cellStyle name="Poznámka 3 10 4 3 3 3" xfId="9256"/>
    <cellStyle name="Poznámka 3 10 4 3 4" xfId="9257"/>
    <cellStyle name="Poznámka 3 10 4 3 4 2" xfId="9258"/>
    <cellStyle name="Poznámka 3 10 4 3 5" xfId="9259"/>
    <cellStyle name="Poznámka 3 10 4 3 6" xfId="9260"/>
    <cellStyle name="Poznámka 3 10 4 4" xfId="9261"/>
    <cellStyle name="Poznámka 3 10 4 4 2" xfId="9262"/>
    <cellStyle name="Poznámka 3 10 4 4 3" xfId="9263"/>
    <cellStyle name="Poznámka 3 10 4 5" xfId="9264"/>
    <cellStyle name="Poznámka 3 10 4 5 2" xfId="9265"/>
    <cellStyle name="Poznámka 3 10 4 6" xfId="9266"/>
    <cellStyle name="Poznámka 3 10 4 7" xfId="9267"/>
    <cellStyle name="Poznámka 3 10 5" xfId="9268"/>
    <cellStyle name="Poznámka 3 10 5 2" xfId="9269"/>
    <cellStyle name="Poznámka 3 10 5 2 2" xfId="9270"/>
    <cellStyle name="Poznámka 3 10 5 2 2 2" xfId="9271"/>
    <cellStyle name="Poznámka 3 10 5 2 2 2 2" xfId="9272"/>
    <cellStyle name="Poznámka 3 10 5 2 2 2 3" xfId="9273"/>
    <cellStyle name="Poznámka 3 10 5 2 2 3" xfId="9274"/>
    <cellStyle name="Poznámka 3 10 5 2 2 3 2" xfId="9275"/>
    <cellStyle name="Poznámka 3 10 5 2 2 4" xfId="9276"/>
    <cellStyle name="Poznámka 3 10 5 2 2 5" xfId="9277"/>
    <cellStyle name="Poznámka 3 10 5 2 3" xfId="9278"/>
    <cellStyle name="Poznámka 3 10 5 2 3 2" xfId="9279"/>
    <cellStyle name="Poznámka 3 10 5 2 3 3" xfId="9280"/>
    <cellStyle name="Poznámka 3 10 5 2 4" xfId="9281"/>
    <cellStyle name="Poznámka 3 10 5 2 4 2" xfId="9282"/>
    <cellStyle name="Poznámka 3 10 5 2 5" xfId="9283"/>
    <cellStyle name="Poznámka 3 10 5 2 6" xfId="9284"/>
    <cellStyle name="Poznámka 3 10 5 3" xfId="9285"/>
    <cellStyle name="Poznámka 3 10 5 3 2" xfId="9286"/>
    <cellStyle name="Poznámka 3 10 5 3 3" xfId="9287"/>
    <cellStyle name="Poznámka 3 10 5 4" xfId="9288"/>
    <cellStyle name="Poznámka 3 10 5 4 2" xfId="9289"/>
    <cellStyle name="Poznámka 3 10 5 5" xfId="9290"/>
    <cellStyle name="Poznámka 3 10 5 6" xfId="9291"/>
    <cellStyle name="Poznámka 3 10 6" xfId="9292"/>
    <cellStyle name="Poznámka 3 10 6 2" xfId="9293"/>
    <cellStyle name="Poznámka 3 10 6 2 2" xfId="9294"/>
    <cellStyle name="Poznámka 3 10 6 2 2 2" xfId="9295"/>
    <cellStyle name="Poznámka 3 10 6 2 2 2 2" xfId="9296"/>
    <cellStyle name="Poznámka 3 10 6 2 2 2 3" xfId="9297"/>
    <cellStyle name="Poznámka 3 10 6 2 2 3" xfId="9298"/>
    <cellStyle name="Poznámka 3 10 6 2 2 3 2" xfId="9299"/>
    <cellStyle name="Poznámka 3 10 6 2 2 4" xfId="9300"/>
    <cellStyle name="Poznámka 3 10 6 2 2 5" xfId="9301"/>
    <cellStyle name="Poznámka 3 10 6 2 3" xfId="9302"/>
    <cellStyle name="Poznámka 3 10 6 2 3 2" xfId="9303"/>
    <cellStyle name="Poznámka 3 10 6 2 3 3" xfId="9304"/>
    <cellStyle name="Poznámka 3 10 6 2 4" xfId="9305"/>
    <cellStyle name="Poznámka 3 10 6 2 4 2" xfId="9306"/>
    <cellStyle name="Poznámka 3 10 6 2 5" xfId="9307"/>
    <cellStyle name="Poznámka 3 10 6 2 6" xfId="9308"/>
    <cellStyle name="Poznámka 3 10 6 3" xfId="9309"/>
    <cellStyle name="Poznámka 3 10 6 3 2" xfId="9310"/>
    <cellStyle name="Poznámka 3 10 6 3 3" xfId="9311"/>
    <cellStyle name="Poznámka 3 10 6 4" xfId="9312"/>
    <cellStyle name="Poznámka 3 10 6 4 2" xfId="9313"/>
    <cellStyle name="Poznámka 3 10 6 5" xfId="9314"/>
    <cellStyle name="Poznámka 3 10 6 6" xfId="9315"/>
    <cellStyle name="Poznámka 3 10 7" xfId="9316"/>
    <cellStyle name="Poznámka 3 10 7 2" xfId="9317"/>
    <cellStyle name="Poznámka 3 10 7 2 2" xfId="9318"/>
    <cellStyle name="Poznámka 3 10 7 2 2 2" xfId="9319"/>
    <cellStyle name="Poznámka 3 10 7 2 2 2 2" xfId="9320"/>
    <cellStyle name="Poznámka 3 10 7 2 2 2 3" xfId="9321"/>
    <cellStyle name="Poznámka 3 10 7 2 2 3" xfId="9322"/>
    <cellStyle name="Poznámka 3 10 7 2 2 3 2" xfId="9323"/>
    <cellStyle name="Poznámka 3 10 7 2 2 4" xfId="9324"/>
    <cellStyle name="Poznámka 3 10 7 2 2 5" xfId="9325"/>
    <cellStyle name="Poznámka 3 10 7 2 3" xfId="9326"/>
    <cellStyle name="Poznámka 3 10 7 2 3 2" xfId="9327"/>
    <cellStyle name="Poznámka 3 10 7 2 3 3" xfId="9328"/>
    <cellStyle name="Poznámka 3 10 7 2 4" xfId="9329"/>
    <cellStyle name="Poznámka 3 10 7 2 4 2" xfId="9330"/>
    <cellStyle name="Poznámka 3 10 7 2 5" xfId="9331"/>
    <cellStyle name="Poznámka 3 10 7 2 6" xfId="9332"/>
    <cellStyle name="Poznámka 3 10 7 3" xfId="9333"/>
    <cellStyle name="Poznámka 3 10 7 3 2" xfId="9334"/>
    <cellStyle name="Poznámka 3 10 7 3 3" xfId="9335"/>
    <cellStyle name="Poznámka 3 10 7 4" xfId="9336"/>
    <cellStyle name="Poznámka 3 10 7 4 2" xfId="9337"/>
    <cellStyle name="Poznámka 3 10 7 5" xfId="9338"/>
    <cellStyle name="Poznámka 3 10 7 6" xfId="9339"/>
    <cellStyle name="Poznámka 3 10 8" xfId="9340"/>
    <cellStyle name="Poznámka 3 10 8 2" xfId="9341"/>
    <cellStyle name="Poznámka 3 10 8 2 2" xfId="9342"/>
    <cellStyle name="Poznámka 3 10 8 2 2 2" xfId="9343"/>
    <cellStyle name="Poznámka 3 10 8 2 2 2 2" xfId="9344"/>
    <cellStyle name="Poznámka 3 10 8 2 2 2 3" xfId="9345"/>
    <cellStyle name="Poznámka 3 10 8 2 2 3" xfId="9346"/>
    <cellStyle name="Poznámka 3 10 8 2 2 3 2" xfId="9347"/>
    <cellStyle name="Poznámka 3 10 8 2 2 4" xfId="9348"/>
    <cellStyle name="Poznámka 3 10 8 2 2 5" xfId="9349"/>
    <cellStyle name="Poznámka 3 10 8 2 3" xfId="9350"/>
    <cellStyle name="Poznámka 3 10 8 2 3 2" xfId="9351"/>
    <cellStyle name="Poznámka 3 10 8 2 3 3" xfId="9352"/>
    <cellStyle name="Poznámka 3 10 8 2 4" xfId="9353"/>
    <cellStyle name="Poznámka 3 10 8 2 4 2" xfId="9354"/>
    <cellStyle name="Poznámka 3 10 8 2 5" xfId="9355"/>
    <cellStyle name="Poznámka 3 10 8 2 6" xfId="9356"/>
    <cellStyle name="Poznámka 3 10 8 3" xfId="9357"/>
    <cellStyle name="Poznámka 3 10 8 3 2" xfId="9358"/>
    <cellStyle name="Poznámka 3 10 8 3 3" xfId="9359"/>
    <cellStyle name="Poznámka 3 10 8 4" xfId="9360"/>
    <cellStyle name="Poznámka 3 10 8 4 2" xfId="9361"/>
    <cellStyle name="Poznámka 3 10 8 5" xfId="9362"/>
    <cellStyle name="Poznámka 3 10 8 6" xfId="9363"/>
    <cellStyle name="Poznámka 3 10 9" xfId="9364"/>
    <cellStyle name="Poznámka 3 10 9 2" xfId="9365"/>
    <cellStyle name="Poznámka 3 10 9 2 2" xfId="9366"/>
    <cellStyle name="Poznámka 3 10 9 2 2 2" xfId="9367"/>
    <cellStyle name="Poznámka 3 10 9 2 2 2 2" xfId="9368"/>
    <cellStyle name="Poznámka 3 10 9 2 2 2 3" xfId="9369"/>
    <cellStyle name="Poznámka 3 10 9 2 2 3" xfId="9370"/>
    <cellStyle name="Poznámka 3 10 9 2 2 3 2" xfId="9371"/>
    <cellStyle name="Poznámka 3 10 9 2 2 4" xfId="9372"/>
    <cellStyle name="Poznámka 3 10 9 2 2 5" xfId="9373"/>
    <cellStyle name="Poznámka 3 10 9 2 3" xfId="9374"/>
    <cellStyle name="Poznámka 3 10 9 2 3 2" xfId="9375"/>
    <cellStyle name="Poznámka 3 10 9 2 3 3" xfId="9376"/>
    <cellStyle name="Poznámka 3 10 9 2 4" xfId="9377"/>
    <cellStyle name="Poznámka 3 10 9 2 4 2" xfId="9378"/>
    <cellStyle name="Poznámka 3 10 9 2 5" xfId="9379"/>
    <cellStyle name="Poznámka 3 10 9 2 6" xfId="9380"/>
    <cellStyle name="Poznámka 3 10 9 3" xfId="9381"/>
    <cellStyle name="Poznámka 3 10 9 3 2" xfId="9382"/>
    <cellStyle name="Poznámka 3 10 9 3 3" xfId="9383"/>
    <cellStyle name="Poznámka 3 10 9 4" xfId="9384"/>
    <cellStyle name="Poznámka 3 10 9 4 2" xfId="9385"/>
    <cellStyle name="Poznámka 3 10 9 5" xfId="9386"/>
    <cellStyle name="Poznámka 3 10 9 6" xfId="9387"/>
    <cellStyle name="Poznámka 3 11" xfId="9388"/>
    <cellStyle name="Poznámka 3 11 10" xfId="9389"/>
    <cellStyle name="Poznámka 3 11 10 2" xfId="9390"/>
    <cellStyle name="Poznámka 3 11 10 2 2" xfId="9391"/>
    <cellStyle name="Poznámka 3 11 10 2 2 2" xfId="9392"/>
    <cellStyle name="Poznámka 3 11 10 2 2 2 2" xfId="9393"/>
    <cellStyle name="Poznámka 3 11 10 2 2 2 3" xfId="9394"/>
    <cellStyle name="Poznámka 3 11 10 2 2 3" xfId="9395"/>
    <cellStyle name="Poznámka 3 11 10 2 2 3 2" xfId="9396"/>
    <cellStyle name="Poznámka 3 11 10 2 2 4" xfId="9397"/>
    <cellStyle name="Poznámka 3 11 10 2 2 5" xfId="9398"/>
    <cellStyle name="Poznámka 3 11 10 2 3" xfId="9399"/>
    <cellStyle name="Poznámka 3 11 10 2 3 2" xfId="9400"/>
    <cellStyle name="Poznámka 3 11 10 2 3 3" xfId="9401"/>
    <cellStyle name="Poznámka 3 11 10 2 4" xfId="9402"/>
    <cellStyle name="Poznámka 3 11 10 2 4 2" xfId="9403"/>
    <cellStyle name="Poznámka 3 11 10 2 5" xfId="9404"/>
    <cellStyle name="Poznámka 3 11 10 2 6" xfId="9405"/>
    <cellStyle name="Poznámka 3 11 10 3" xfId="9406"/>
    <cellStyle name="Poznámka 3 11 10 3 2" xfId="9407"/>
    <cellStyle name="Poznámka 3 11 10 3 3" xfId="9408"/>
    <cellStyle name="Poznámka 3 11 10 4" xfId="9409"/>
    <cellStyle name="Poznámka 3 11 10 4 2" xfId="9410"/>
    <cellStyle name="Poznámka 3 11 10 5" xfId="9411"/>
    <cellStyle name="Poznámka 3 11 10 6" xfId="9412"/>
    <cellStyle name="Poznámka 3 11 11" xfId="9413"/>
    <cellStyle name="Poznámka 3 11 11 2" xfId="9414"/>
    <cellStyle name="Poznámka 3 11 11 2 2" xfId="9415"/>
    <cellStyle name="Poznámka 3 11 11 2 2 2" xfId="9416"/>
    <cellStyle name="Poznámka 3 11 11 2 2 2 2" xfId="9417"/>
    <cellStyle name="Poznámka 3 11 11 2 2 2 3" xfId="9418"/>
    <cellStyle name="Poznámka 3 11 11 2 2 3" xfId="9419"/>
    <cellStyle name="Poznámka 3 11 11 2 2 3 2" xfId="9420"/>
    <cellStyle name="Poznámka 3 11 11 2 2 4" xfId="9421"/>
    <cellStyle name="Poznámka 3 11 11 2 2 5" xfId="9422"/>
    <cellStyle name="Poznámka 3 11 11 2 3" xfId="9423"/>
    <cellStyle name="Poznámka 3 11 11 2 3 2" xfId="9424"/>
    <cellStyle name="Poznámka 3 11 11 2 3 3" xfId="9425"/>
    <cellStyle name="Poznámka 3 11 11 2 4" xfId="9426"/>
    <cellStyle name="Poznámka 3 11 11 2 4 2" xfId="9427"/>
    <cellStyle name="Poznámka 3 11 11 2 5" xfId="9428"/>
    <cellStyle name="Poznámka 3 11 11 2 6" xfId="9429"/>
    <cellStyle name="Poznámka 3 11 11 3" xfId="9430"/>
    <cellStyle name="Poznámka 3 11 11 3 2" xfId="9431"/>
    <cellStyle name="Poznámka 3 11 11 3 3" xfId="9432"/>
    <cellStyle name="Poznámka 3 11 11 4" xfId="9433"/>
    <cellStyle name="Poznámka 3 11 11 4 2" xfId="9434"/>
    <cellStyle name="Poznámka 3 11 11 5" xfId="9435"/>
    <cellStyle name="Poznámka 3 11 11 6" xfId="9436"/>
    <cellStyle name="Poznámka 3 11 12" xfId="9437"/>
    <cellStyle name="Poznámka 3 11 12 2" xfId="9438"/>
    <cellStyle name="Poznámka 3 11 12 2 2" xfId="9439"/>
    <cellStyle name="Poznámka 3 11 12 2 2 2" xfId="9440"/>
    <cellStyle name="Poznámka 3 11 12 2 2 3" xfId="9441"/>
    <cellStyle name="Poznámka 3 11 12 2 3" xfId="9442"/>
    <cellStyle name="Poznámka 3 11 12 2 3 2" xfId="9443"/>
    <cellStyle name="Poznámka 3 11 12 2 4" xfId="9444"/>
    <cellStyle name="Poznámka 3 11 12 2 5" xfId="9445"/>
    <cellStyle name="Poznámka 3 11 12 3" xfId="9446"/>
    <cellStyle name="Poznámka 3 11 12 3 2" xfId="9447"/>
    <cellStyle name="Poznámka 3 11 12 3 3" xfId="9448"/>
    <cellStyle name="Poznámka 3 11 12 4" xfId="9449"/>
    <cellStyle name="Poznámka 3 11 12 4 2" xfId="9450"/>
    <cellStyle name="Poznámka 3 11 12 5" xfId="9451"/>
    <cellStyle name="Poznámka 3 11 12 6" xfId="9452"/>
    <cellStyle name="Poznámka 3 11 13" xfId="9453"/>
    <cellStyle name="Poznámka 3 11 13 2" xfId="9454"/>
    <cellStyle name="Poznámka 3 11 13 3" xfId="9455"/>
    <cellStyle name="Poznámka 3 11 14" xfId="9456"/>
    <cellStyle name="Poznámka 3 11 14 2" xfId="9457"/>
    <cellStyle name="Poznámka 3 11 15" xfId="9458"/>
    <cellStyle name="Poznámka 3 11 16" xfId="9459"/>
    <cellStyle name="Poznámka 3 11 2" xfId="9460"/>
    <cellStyle name="Poznámka 3 11 2 10" xfId="9461"/>
    <cellStyle name="Poznámka 3 11 2 11" xfId="9462"/>
    <cellStyle name="Poznámka 3 11 2 2" xfId="9463"/>
    <cellStyle name="Poznámka 3 11 2 2 10" xfId="9464"/>
    <cellStyle name="Poznámka 3 11 2 2 11" xfId="9465"/>
    <cellStyle name="Poznámka 3 11 2 2 2" xfId="9466"/>
    <cellStyle name="Poznámka 3 11 2 2 2 2" xfId="9467"/>
    <cellStyle name="Poznámka 3 11 2 2 2 2 2" xfId="9468"/>
    <cellStyle name="Poznámka 3 11 2 2 2 2 2 2" xfId="9469"/>
    <cellStyle name="Poznámka 3 11 2 2 2 2 2 2 2" xfId="9470"/>
    <cellStyle name="Poznámka 3 11 2 2 2 2 2 2 3" xfId="9471"/>
    <cellStyle name="Poznámka 3 11 2 2 2 2 2 3" xfId="9472"/>
    <cellStyle name="Poznámka 3 11 2 2 2 2 2 3 2" xfId="9473"/>
    <cellStyle name="Poznámka 3 11 2 2 2 2 2 4" xfId="9474"/>
    <cellStyle name="Poznámka 3 11 2 2 2 2 2 5" xfId="9475"/>
    <cellStyle name="Poznámka 3 11 2 2 2 2 3" xfId="9476"/>
    <cellStyle name="Poznámka 3 11 2 2 2 2 3 2" xfId="9477"/>
    <cellStyle name="Poznámka 3 11 2 2 2 2 3 3" xfId="9478"/>
    <cellStyle name="Poznámka 3 11 2 2 2 2 4" xfId="9479"/>
    <cellStyle name="Poznámka 3 11 2 2 2 2 4 2" xfId="9480"/>
    <cellStyle name="Poznámka 3 11 2 2 2 2 5" xfId="9481"/>
    <cellStyle name="Poznámka 3 11 2 2 2 2 6" xfId="9482"/>
    <cellStyle name="Poznámka 3 11 2 2 2 3" xfId="9483"/>
    <cellStyle name="Poznámka 3 11 2 2 2 3 2" xfId="9484"/>
    <cellStyle name="Poznámka 3 11 2 2 2 3 3" xfId="9485"/>
    <cellStyle name="Poznámka 3 11 2 2 2 4" xfId="9486"/>
    <cellStyle name="Poznámka 3 11 2 2 2 4 2" xfId="9487"/>
    <cellStyle name="Poznámka 3 11 2 2 2 5" xfId="9488"/>
    <cellStyle name="Poznámka 3 11 2 2 2 6" xfId="9489"/>
    <cellStyle name="Poznámka 3 11 2 2 3" xfId="9490"/>
    <cellStyle name="Poznámka 3 11 2 2 3 2" xfId="9491"/>
    <cellStyle name="Poznámka 3 11 2 2 3 2 2" xfId="9492"/>
    <cellStyle name="Poznámka 3 11 2 2 3 2 2 2" xfId="9493"/>
    <cellStyle name="Poznámka 3 11 2 2 3 2 2 2 2" xfId="9494"/>
    <cellStyle name="Poznámka 3 11 2 2 3 2 2 2 3" xfId="9495"/>
    <cellStyle name="Poznámka 3 11 2 2 3 2 2 3" xfId="9496"/>
    <cellStyle name="Poznámka 3 11 2 2 3 2 2 3 2" xfId="9497"/>
    <cellStyle name="Poznámka 3 11 2 2 3 2 2 4" xfId="9498"/>
    <cellStyle name="Poznámka 3 11 2 2 3 2 2 5" xfId="9499"/>
    <cellStyle name="Poznámka 3 11 2 2 3 2 3" xfId="9500"/>
    <cellStyle name="Poznámka 3 11 2 2 3 2 3 2" xfId="9501"/>
    <cellStyle name="Poznámka 3 11 2 2 3 2 3 3" xfId="9502"/>
    <cellStyle name="Poznámka 3 11 2 2 3 2 4" xfId="9503"/>
    <cellStyle name="Poznámka 3 11 2 2 3 2 4 2" xfId="9504"/>
    <cellStyle name="Poznámka 3 11 2 2 3 2 5" xfId="9505"/>
    <cellStyle name="Poznámka 3 11 2 2 3 2 6" xfId="9506"/>
    <cellStyle name="Poznámka 3 11 2 2 3 3" xfId="9507"/>
    <cellStyle name="Poznámka 3 11 2 2 3 3 2" xfId="9508"/>
    <cellStyle name="Poznámka 3 11 2 2 3 3 3" xfId="9509"/>
    <cellStyle name="Poznámka 3 11 2 2 3 4" xfId="9510"/>
    <cellStyle name="Poznámka 3 11 2 2 3 4 2" xfId="9511"/>
    <cellStyle name="Poznámka 3 11 2 2 3 5" xfId="9512"/>
    <cellStyle name="Poznámka 3 11 2 2 3 6" xfId="9513"/>
    <cellStyle name="Poznámka 3 11 2 2 4" xfId="9514"/>
    <cellStyle name="Poznámka 3 11 2 2 4 2" xfId="9515"/>
    <cellStyle name="Poznámka 3 11 2 2 4 2 2" xfId="9516"/>
    <cellStyle name="Poznámka 3 11 2 2 4 2 2 2" xfId="9517"/>
    <cellStyle name="Poznámka 3 11 2 2 4 2 2 2 2" xfId="9518"/>
    <cellStyle name="Poznámka 3 11 2 2 4 2 2 2 3" xfId="9519"/>
    <cellStyle name="Poznámka 3 11 2 2 4 2 2 3" xfId="9520"/>
    <cellStyle name="Poznámka 3 11 2 2 4 2 2 3 2" xfId="9521"/>
    <cellStyle name="Poznámka 3 11 2 2 4 2 2 4" xfId="9522"/>
    <cellStyle name="Poznámka 3 11 2 2 4 2 2 5" xfId="9523"/>
    <cellStyle name="Poznámka 3 11 2 2 4 2 3" xfId="9524"/>
    <cellStyle name="Poznámka 3 11 2 2 4 2 3 2" xfId="9525"/>
    <cellStyle name="Poznámka 3 11 2 2 4 2 3 3" xfId="9526"/>
    <cellStyle name="Poznámka 3 11 2 2 4 2 4" xfId="9527"/>
    <cellStyle name="Poznámka 3 11 2 2 4 2 4 2" xfId="9528"/>
    <cellStyle name="Poznámka 3 11 2 2 4 2 5" xfId="9529"/>
    <cellStyle name="Poznámka 3 11 2 2 4 2 6" xfId="9530"/>
    <cellStyle name="Poznámka 3 11 2 2 4 3" xfId="9531"/>
    <cellStyle name="Poznámka 3 11 2 2 4 3 2" xfId="9532"/>
    <cellStyle name="Poznámka 3 11 2 2 4 3 3" xfId="9533"/>
    <cellStyle name="Poznámka 3 11 2 2 4 4" xfId="9534"/>
    <cellStyle name="Poznámka 3 11 2 2 4 4 2" xfId="9535"/>
    <cellStyle name="Poznámka 3 11 2 2 4 5" xfId="9536"/>
    <cellStyle name="Poznámka 3 11 2 2 4 6" xfId="9537"/>
    <cellStyle name="Poznámka 3 11 2 2 5" xfId="9538"/>
    <cellStyle name="Poznámka 3 11 2 2 5 2" xfId="9539"/>
    <cellStyle name="Poznámka 3 11 2 2 5 2 2" xfId="9540"/>
    <cellStyle name="Poznámka 3 11 2 2 5 2 2 2" xfId="9541"/>
    <cellStyle name="Poznámka 3 11 2 2 5 2 2 2 2" xfId="9542"/>
    <cellStyle name="Poznámka 3 11 2 2 5 2 2 2 3" xfId="9543"/>
    <cellStyle name="Poznámka 3 11 2 2 5 2 2 3" xfId="9544"/>
    <cellStyle name="Poznámka 3 11 2 2 5 2 2 3 2" xfId="9545"/>
    <cellStyle name="Poznámka 3 11 2 2 5 2 2 4" xfId="9546"/>
    <cellStyle name="Poznámka 3 11 2 2 5 2 2 5" xfId="9547"/>
    <cellStyle name="Poznámka 3 11 2 2 5 2 3" xfId="9548"/>
    <cellStyle name="Poznámka 3 11 2 2 5 2 3 2" xfId="9549"/>
    <cellStyle name="Poznámka 3 11 2 2 5 2 3 3" xfId="9550"/>
    <cellStyle name="Poznámka 3 11 2 2 5 2 4" xfId="9551"/>
    <cellStyle name="Poznámka 3 11 2 2 5 2 4 2" xfId="9552"/>
    <cellStyle name="Poznámka 3 11 2 2 5 2 5" xfId="9553"/>
    <cellStyle name="Poznámka 3 11 2 2 5 2 6" xfId="9554"/>
    <cellStyle name="Poznámka 3 11 2 2 5 3" xfId="9555"/>
    <cellStyle name="Poznámka 3 11 2 2 5 3 2" xfId="9556"/>
    <cellStyle name="Poznámka 3 11 2 2 5 3 3" xfId="9557"/>
    <cellStyle name="Poznámka 3 11 2 2 5 4" xfId="9558"/>
    <cellStyle name="Poznámka 3 11 2 2 5 4 2" xfId="9559"/>
    <cellStyle name="Poznámka 3 11 2 2 5 5" xfId="9560"/>
    <cellStyle name="Poznámka 3 11 2 2 5 6" xfId="9561"/>
    <cellStyle name="Poznámka 3 11 2 2 6" xfId="9562"/>
    <cellStyle name="Poznámka 3 11 2 2 6 2" xfId="9563"/>
    <cellStyle name="Poznámka 3 11 2 2 6 2 2" xfId="9564"/>
    <cellStyle name="Poznámka 3 11 2 2 6 2 2 2" xfId="9565"/>
    <cellStyle name="Poznámka 3 11 2 2 6 2 2 2 2" xfId="9566"/>
    <cellStyle name="Poznámka 3 11 2 2 6 2 2 2 3" xfId="9567"/>
    <cellStyle name="Poznámka 3 11 2 2 6 2 2 3" xfId="9568"/>
    <cellStyle name="Poznámka 3 11 2 2 6 2 2 3 2" xfId="9569"/>
    <cellStyle name="Poznámka 3 11 2 2 6 2 2 4" xfId="9570"/>
    <cellStyle name="Poznámka 3 11 2 2 6 2 2 5" xfId="9571"/>
    <cellStyle name="Poznámka 3 11 2 2 6 2 3" xfId="9572"/>
    <cellStyle name="Poznámka 3 11 2 2 6 2 3 2" xfId="9573"/>
    <cellStyle name="Poznámka 3 11 2 2 6 2 3 3" xfId="9574"/>
    <cellStyle name="Poznámka 3 11 2 2 6 2 4" xfId="9575"/>
    <cellStyle name="Poznámka 3 11 2 2 6 2 4 2" xfId="9576"/>
    <cellStyle name="Poznámka 3 11 2 2 6 2 5" xfId="9577"/>
    <cellStyle name="Poznámka 3 11 2 2 6 2 6" xfId="9578"/>
    <cellStyle name="Poznámka 3 11 2 2 6 3" xfId="9579"/>
    <cellStyle name="Poznámka 3 11 2 2 6 3 2" xfId="9580"/>
    <cellStyle name="Poznámka 3 11 2 2 6 3 3" xfId="9581"/>
    <cellStyle name="Poznámka 3 11 2 2 6 4" xfId="9582"/>
    <cellStyle name="Poznámka 3 11 2 2 6 4 2" xfId="9583"/>
    <cellStyle name="Poznámka 3 11 2 2 6 5" xfId="9584"/>
    <cellStyle name="Poznámka 3 11 2 2 6 6" xfId="9585"/>
    <cellStyle name="Poznámka 3 11 2 2 7" xfId="9586"/>
    <cellStyle name="Poznámka 3 11 2 2 7 2" xfId="9587"/>
    <cellStyle name="Poznámka 3 11 2 2 7 2 2" xfId="9588"/>
    <cellStyle name="Poznámka 3 11 2 2 7 2 2 2" xfId="9589"/>
    <cellStyle name="Poznámka 3 11 2 2 7 2 2 3" xfId="9590"/>
    <cellStyle name="Poznámka 3 11 2 2 7 2 3" xfId="9591"/>
    <cellStyle name="Poznámka 3 11 2 2 7 2 3 2" xfId="9592"/>
    <cellStyle name="Poznámka 3 11 2 2 7 2 4" xfId="9593"/>
    <cellStyle name="Poznámka 3 11 2 2 7 2 5" xfId="9594"/>
    <cellStyle name="Poznámka 3 11 2 2 7 3" xfId="9595"/>
    <cellStyle name="Poznámka 3 11 2 2 7 3 2" xfId="9596"/>
    <cellStyle name="Poznámka 3 11 2 2 7 3 3" xfId="9597"/>
    <cellStyle name="Poznámka 3 11 2 2 7 4" xfId="9598"/>
    <cellStyle name="Poznámka 3 11 2 2 7 4 2" xfId="9599"/>
    <cellStyle name="Poznámka 3 11 2 2 7 5" xfId="9600"/>
    <cellStyle name="Poznámka 3 11 2 2 7 6" xfId="9601"/>
    <cellStyle name="Poznámka 3 11 2 2 8" xfId="9602"/>
    <cellStyle name="Poznámka 3 11 2 2 8 2" xfId="9603"/>
    <cellStyle name="Poznámka 3 11 2 2 8 3" xfId="9604"/>
    <cellStyle name="Poznámka 3 11 2 2 9" xfId="9605"/>
    <cellStyle name="Poznámka 3 11 2 2 9 2" xfId="9606"/>
    <cellStyle name="Poznámka 3 11 2 3" xfId="9607"/>
    <cellStyle name="Poznámka 3 11 2 3 2" xfId="9608"/>
    <cellStyle name="Poznámka 3 11 2 3 2 2" xfId="9609"/>
    <cellStyle name="Poznámka 3 11 2 3 2 2 2" xfId="9610"/>
    <cellStyle name="Poznámka 3 11 2 3 2 2 2 2" xfId="9611"/>
    <cellStyle name="Poznámka 3 11 2 3 2 2 2 3" xfId="9612"/>
    <cellStyle name="Poznámka 3 11 2 3 2 2 3" xfId="9613"/>
    <cellStyle name="Poznámka 3 11 2 3 2 2 3 2" xfId="9614"/>
    <cellStyle name="Poznámka 3 11 2 3 2 2 4" xfId="9615"/>
    <cellStyle name="Poznámka 3 11 2 3 2 2 5" xfId="9616"/>
    <cellStyle name="Poznámka 3 11 2 3 2 3" xfId="9617"/>
    <cellStyle name="Poznámka 3 11 2 3 2 3 2" xfId="9618"/>
    <cellStyle name="Poznámka 3 11 2 3 2 3 3" xfId="9619"/>
    <cellStyle name="Poznámka 3 11 2 3 2 4" xfId="9620"/>
    <cellStyle name="Poznámka 3 11 2 3 2 4 2" xfId="9621"/>
    <cellStyle name="Poznámka 3 11 2 3 2 5" xfId="9622"/>
    <cellStyle name="Poznámka 3 11 2 3 2 6" xfId="9623"/>
    <cellStyle name="Poznámka 3 11 2 3 3" xfId="9624"/>
    <cellStyle name="Poznámka 3 11 2 3 3 2" xfId="9625"/>
    <cellStyle name="Poznámka 3 11 2 3 3 3" xfId="9626"/>
    <cellStyle name="Poznámka 3 11 2 3 4" xfId="9627"/>
    <cellStyle name="Poznámka 3 11 2 3 4 2" xfId="9628"/>
    <cellStyle name="Poznámka 3 11 2 3 5" xfId="9629"/>
    <cellStyle name="Poznámka 3 11 2 3 6" xfId="9630"/>
    <cellStyle name="Poznámka 3 11 2 4" xfId="9631"/>
    <cellStyle name="Poznámka 3 11 2 4 2" xfId="9632"/>
    <cellStyle name="Poznámka 3 11 2 4 2 2" xfId="9633"/>
    <cellStyle name="Poznámka 3 11 2 4 2 2 2" xfId="9634"/>
    <cellStyle name="Poznámka 3 11 2 4 2 2 2 2" xfId="9635"/>
    <cellStyle name="Poznámka 3 11 2 4 2 2 2 3" xfId="9636"/>
    <cellStyle name="Poznámka 3 11 2 4 2 2 3" xfId="9637"/>
    <cellStyle name="Poznámka 3 11 2 4 2 2 3 2" xfId="9638"/>
    <cellStyle name="Poznámka 3 11 2 4 2 2 4" xfId="9639"/>
    <cellStyle name="Poznámka 3 11 2 4 2 2 5" xfId="9640"/>
    <cellStyle name="Poznámka 3 11 2 4 2 3" xfId="9641"/>
    <cellStyle name="Poznámka 3 11 2 4 2 3 2" xfId="9642"/>
    <cellStyle name="Poznámka 3 11 2 4 2 3 3" xfId="9643"/>
    <cellStyle name="Poznámka 3 11 2 4 2 4" xfId="9644"/>
    <cellStyle name="Poznámka 3 11 2 4 2 4 2" xfId="9645"/>
    <cellStyle name="Poznámka 3 11 2 4 2 5" xfId="9646"/>
    <cellStyle name="Poznámka 3 11 2 4 2 6" xfId="9647"/>
    <cellStyle name="Poznámka 3 11 2 4 3" xfId="9648"/>
    <cellStyle name="Poznámka 3 11 2 4 3 2" xfId="9649"/>
    <cellStyle name="Poznámka 3 11 2 4 3 3" xfId="9650"/>
    <cellStyle name="Poznámka 3 11 2 4 4" xfId="9651"/>
    <cellStyle name="Poznámka 3 11 2 4 4 2" xfId="9652"/>
    <cellStyle name="Poznámka 3 11 2 4 5" xfId="9653"/>
    <cellStyle name="Poznámka 3 11 2 4 6" xfId="9654"/>
    <cellStyle name="Poznámka 3 11 2 5" xfId="9655"/>
    <cellStyle name="Poznámka 3 11 2 5 2" xfId="9656"/>
    <cellStyle name="Poznámka 3 11 2 5 2 2" xfId="9657"/>
    <cellStyle name="Poznámka 3 11 2 5 2 2 2" xfId="9658"/>
    <cellStyle name="Poznámka 3 11 2 5 2 2 2 2" xfId="9659"/>
    <cellStyle name="Poznámka 3 11 2 5 2 2 2 3" xfId="9660"/>
    <cellStyle name="Poznámka 3 11 2 5 2 2 3" xfId="9661"/>
    <cellStyle name="Poznámka 3 11 2 5 2 2 3 2" xfId="9662"/>
    <cellStyle name="Poznámka 3 11 2 5 2 2 4" xfId="9663"/>
    <cellStyle name="Poznámka 3 11 2 5 2 2 5" xfId="9664"/>
    <cellStyle name="Poznámka 3 11 2 5 2 3" xfId="9665"/>
    <cellStyle name="Poznámka 3 11 2 5 2 3 2" xfId="9666"/>
    <cellStyle name="Poznámka 3 11 2 5 2 3 3" xfId="9667"/>
    <cellStyle name="Poznámka 3 11 2 5 2 4" xfId="9668"/>
    <cellStyle name="Poznámka 3 11 2 5 2 4 2" xfId="9669"/>
    <cellStyle name="Poznámka 3 11 2 5 2 5" xfId="9670"/>
    <cellStyle name="Poznámka 3 11 2 5 2 6" xfId="9671"/>
    <cellStyle name="Poznámka 3 11 2 5 3" xfId="9672"/>
    <cellStyle name="Poznámka 3 11 2 5 3 2" xfId="9673"/>
    <cellStyle name="Poznámka 3 11 2 5 3 3" xfId="9674"/>
    <cellStyle name="Poznámka 3 11 2 5 4" xfId="9675"/>
    <cellStyle name="Poznámka 3 11 2 5 4 2" xfId="9676"/>
    <cellStyle name="Poznámka 3 11 2 5 5" xfId="9677"/>
    <cellStyle name="Poznámka 3 11 2 5 6" xfId="9678"/>
    <cellStyle name="Poznámka 3 11 2 6" xfId="9679"/>
    <cellStyle name="Poznámka 3 11 2 6 2" xfId="9680"/>
    <cellStyle name="Poznámka 3 11 2 6 2 2" xfId="9681"/>
    <cellStyle name="Poznámka 3 11 2 6 2 2 2" xfId="9682"/>
    <cellStyle name="Poznámka 3 11 2 6 2 2 2 2" xfId="9683"/>
    <cellStyle name="Poznámka 3 11 2 6 2 2 2 3" xfId="9684"/>
    <cellStyle name="Poznámka 3 11 2 6 2 2 3" xfId="9685"/>
    <cellStyle name="Poznámka 3 11 2 6 2 2 3 2" xfId="9686"/>
    <cellStyle name="Poznámka 3 11 2 6 2 2 4" xfId="9687"/>
    <cellStyle name="Poznámka 3 11 2 6 2 2 5" xfId="9688"/>
    <cellStyle name="Poznámka 3 11 2 6 2 3" xfId="9689"/>
    <cellStyle name="Poznámka 3 11 2 6 2 3 2" xfId="9690"/>
    <cellStyle name="Poznámka 3 11 2 6 2 3 3" xfId="9691"/>
    <cellStyle name="Poznámka 3 11 2 6 2 4" xfId="9692"/>
    <cellStyle name="Poznámka 3 11 2 6 2 4 2" xfId="9693"/>
    <cellStyle name="Poznámka 3 11 2 6 2 5" xfId="9694"/>
    <cellStyle name="Poznámka 3 11 2 6 2 6" xfId="9695"/>
    <cellStyle name="Poznámka 3 11 2 6 3" xfId="9696"/>
    <cellStyle name="Poznámka 3 11 2 6 3 2" xfId="9697"/>
    <cellStyle name="Poznámka 3 11 2 6 3 3" xfId="9698"/>
    <cellStyle name="Poznámka 3 11 2 6 4" xfId="9699"/>
    <cellStyle name="Poznámka 3 11 2 6 4 2" xfId="9700"/>
    <cellStyle name="Poznámka 3 11 2 6 5" xfId="9701"/>
    <cellStyle name="Poznámka 3 11 2 6 6" xfId="9702"/>
    <cellStyle name="Poznámka 3 11 2 7" xfId="9703"/>
    <cellStyle name="Poznámka 3 11 2 7 2" xfId="9704"/>
    <cellStyle name="Poznámka 3 11 2 7 2 2" xfId="9705"/>
    <cellStyle name="Poznámka 3 11 2 7 2 2 2" xfId="9706"/>
    <cellStyle name="Poznámka 3 11 2 7 2 2 3" xfId="9707"/>
    <cellStyle name="Poznámka 3 11 2 7 2 3" xfId="9708"/>
    <cellStyle name="Poznámka 3 11 2 7 2 3 2" xfId="9709"/>
    <cellStyle name="Poznámka 3 11 2 7 2 4" xfId="9710"/>
    <cellStyle name="Poznámka 3 11 2 7 2 5" xfId="9711"/>
    <cellStyle name="Poznámka 3 11 2 7 3" xfId="9712"/>
    <cellStyle name="Poznámka 3 11 2 7 3 2" xfId="9713"/>
    <cellStyle name="Poznámka 3 11 2 7 3 3" xfId="9714"/>
    <cellStyle name="Poznámka 3 11 2 7 4" xfId="9715"/>
    <cellStyle name="Poznámka 3 11 2 7 4 2" xfId="9716"/>
    <cellStyle name="Poznámka 3 11 2 7 5" xfId="9717"/>
    <cellStyle name="Poznámka 3 11 2 7 6" xfId="9718"/>
    <cellStyle name="Poznámka 3 11 2 8" xfId="9719"/>
    <cellStyle name="Poznámka 3 11 2 8 2" xfId="9720"/>
    <cellStyle name="Poznámka 3 11 2 8 3" xfId="9721"/>
    <cellStyle name="Poznámka 3 11 2 9" xfId="9722"/>
    <cellStyle name="Poznámka 3 11 2 9 2" xfId="9723"/>
    <cellStyle name="Poznámka 3 11 3" xfId="9724"/>
    <cellStyle name="Poznámka 3 11 3 10" xfId="9725"/>
    <cellStyle name="Poznámka 3 11 3 11" xfId="9726"/>
    <cellStyle name="Poznámka 3 11 3 2" xfId="9727"/>
    <cellStyle name="Poznámka 3 11 3 2 2" xfId="9728"/>
    <cellStyle name="Poznámka 3 11 3 2 2 2" xfId="9729"/>
    <cellStyle name="Poznámka 3 11 3 2 2 2 2" xfId="9730"/>
    <cellStyle name="Poznámka 3 11 3 2 2 2 2 2" xfId="9731"/>
    <cellStyle name="Poznámka 3 11 3 2 2 2 2 3" xfId="9732"/>
    <cellStyle name="Poznámka 3 11 3 2 2 2 3" xfId="9733"/>
    <cellStyle name="Poznámka 3 11 3 2 2 2 3 2" xfId="9734"/>
    <cellStyle name="Poznámka 3 11 3 2 2 2 4" xfId="9735"/>
    <cellStyle name="Poznámka 3 11 3 2 2 2 5" xfId="9736"/>
    <cellStyle name="Poznámka 3 11 3 2 2 3" xfId="9737"/>
    <cellStyle name="Poznámka 3 11 3 2 2 3 2" xfId="9738"/>
    <cellStyle name="Poznámka 3 11 3 2 2 3 3" xfId="9739"/>
    <cellStyle name="Poznámka 3 11 3 2 2 4" xfId="9740"/>
    <cellStyle name="Poznámka 3 11 3 2 2 4 2" xfId="9741"/>
    <cellStyle name="Poznámka 3 11 3 2 2 5" xfId="9742"/>
    <cellStyle name="Poznámka 3 11 3 2 2 6" xfId="9743"/>
    <cellStyle name="Poznámka 3 11 3 2 3" xfId="9744"/>
    <cellStyle name="Poznámka 3 11 3 2 3 2" xfId="9745"/>
    <cellStyle name="Poznámka 3 11 3 2 3 3" xfId="9746"/>
    <cellStyle name="Poznámka 3 11 3 2 4" xfId="9747"/>
    <cellStyle name="Poznámka 3 11 3 2 4 2" xfId="9748"/>
    <cellStyle name="Poznámka 3 11 3 2 5" xfId="9749"/>
    <cellStyle name="Poznámka 3 11 3 2 6" xfId="9750"/>
    <cellStyle name="Poznámka 3 11 3 3" xfId="9751"/>
    <cellStyle name="Poznámka 3 11 3 3 2" xfId="9752"/>
    <cellStyle name="Poznámka 3 11 3 3 2 2" xfId="9753"/>
    <cellStyle name="Poznámka 3 11 3 3 2 2 2" xfId="9754"/>
    <cellStyle name="Poznámka 3 11 3 3 2 2 2 2" xfId="9755"/>
    <cellStyle name="Poznámka 3 11 3 3 2 2 2 3" xfId="9756"/>
    <cellStyle name="Poznámka 3 11 3 3 2 2 3" xfId="9757"/>
    <cellStyle name="Poznámka 3 11 3 3 2 2 3 2" xfId="9758"/>
    <cellStyle name="Poznámka 3 11 3 3 2 2 4" xfId="9759"/>
    <cellStyle name="Poznámka 3 11 3 3 2 2 5" xfId="9760"/>
    <cellStyle name="Poznámka 3 11 3 3 2 3" xfId="9761"/>
    <cellStyle name="Poznámka 3 11 3 3 2 3 2" xfId="9762"/>
    <cellStyle name="Poznámka 3 11 3 3 2 3 3" xfId="9763"/>
    <cellStyle name="Poznámka 3 11 3 3 2 4" xfId="9764"/>
    <cellStyle name="Poznámka 3 11 3 3 2 4 2" xfId="9765"/>
    <cellStyle name="Poznámka 3 11 3 3 2 5" xfId="9766"/>
    <cellStyle name="Poznámka 3 11 3 3 2 6" xfId="9767"/>
    <cellStyle name="Poznámka 3 11 3 3 3" xfId="9768"/>
    <cellStyle name="Poznámka 3 11 3 3 3 2" xfId="9769"/>
    <cellStyle name="Poznámka 3 11 3 3 3 3" xfId="9770"/>
    <cellStyle name="Poznámka 3 11 3 3 4" xfId="9771"/>
    <cellStyle name="Poznámka 3 11 3 3 4 2" xfId="9772"/>
    <cellStyle name="Poznámka 3 11 3 3 5" xfId="9773"/>
    <cellStyle name="Poznámka 3 11 3 3 6" xfId="9774"/>
    <cellStyle name="Poznámka 3 11 3 4" xfId="9775"/>
    <cellStyle name="Poznámka 3 11 3 4 2" xfId="9776"/>
    <cellStyle name="Poznámka 3 11 3 4 2 2" xfId="9777"/>
    <cellStyle name="Poznámka 3 11 3 4 2 2 2" xfId="9778"/>
    <cellStyle name="Poznámka 3 11 3 4 2 2 2 2" xfId="9779"/>
    <cellStyle name="Poznámka 3 11 3 4 2 2 2 3" xfId="9780"/>
    <cellStyle name="Poznámka 3 11 3 4 2 2 3" xfId="9781"/>
    <cellStyle name="Poznámka 3 11 3 4 2 2 3 2" xfId="9782"/>
    <cellStyle name="Poznámka 3 11 3 4 2 2 4" xfId="9783"/>
    <cellStyle name="Poznámka 3 11 3 4 2 2 5" xfId="9784"/>
    <cellStyle name="Poznámka 3 11 3 4 2 3" xfId="9785"/>
    <cellStyle name="Poznámka 3 11 3 4 2 3 2" xfId="9786"/>
    <cellStyle name="Poznámka 3 11 3 4 2 3 3" xfId="9787"/>
    <cellStyle name="Poznámka 3 11 3 4 2 4" xfId="9788"/>
    <cellStyle name="Poznámka 3 11 3 4 2 4 2" xfId="9789"/>
    <cellStyle name="Poznámka 3 11 3 4 2 5" xfId="9790"/>
    <cellStyle name="Poznámka 3 11 3 4 2 6" xfId="9791"/>
    <cellStyle name="Poznámka 3 11 3 4 3" xfId="9792"/>
    <cellStyle name="Poznámka 3 11 3 4 3 2" xfId="9793"/>
    <cellStyle name="Poznámka 3 11 3 4 3 3" xfId="9794"/>
    <cellStyle name="Poznámka 3 11 3 4 4" xfId="9795"/>
    <cellStyle name="Poznámka 3 11 3 4 4 2" xfId="9796"/>
    <cellStyle name="Poznámka 3 11 3 4 5" xfId="9797"/>
    <cellStyle name="Poznámka 3 11 3 4 6" xfId="9798"/>
    <cellStyle name="Poznámka 3 11 3 5" xfId="9799"/>
    <cellStyle name="Poznámka 3 11 3 5 2" xfId="9800"/>
    <cellStyle name="Poznámka 3 11 3 5 2 2" xfId="9801"/>
    <cellStyle name="Poznámka 3 11 3 5 2 2 2" xfId="9802"/>
    <cellStyle name="Poznámka 3 11 3 5 2 2 2 2" xfId="9803"/>
    <cellStyle name="Poznámka 3 11 3 5 2 2 2 3" xfId="9804"/>
    <cellStyle name="Poznámka 3 11 3 5 2 2 3" xfId="9805"/>
    <cellStyle name="Poznámka 3 11 3 5 2 2 3 2" xfId="9806"/>
    <cellStyle name="Poznámka 3 11 3 5 2 2 4" xfId="9807"/>
    <cellStyle name="Poznámka 3 11 3 5 2 2 5" xfId="9808"/>
    <cellStyle name="Poznámka 3 11 3 5 2 3" xfId="9809"/>
    <cellStyle name="Poznámka 3 11 3 5 2 3 2" xfId="9810"/>
    <cellStyle name="Poznámka 3 11 3 5 2 3 3" xfId="9811"/>
    <cellStyle name="Poznámka 3 11 3 5 2 4" xfId="9812"/>
    <cellStyle name="Poznámka 3 11 3 5 2 4 2" xfId="9813"/>
    <cellStyle name="Poznámka 3 11 3 5 2 5" xfId="9814"/>
    <cellStyle name="Poznámka 3 11 3 5 2 6" xfId="9815"/>
    <cellStyle name="Poznámka 3 11 3 5 3" xfId="9816"/>
    <cellStyle name="Poznámka 3 11 3 5 3 2" xfId="9817"/>
    <cellStyle name="Poznámka 3 11 3 5 3 3" xfId="9818"/>
    <cellStyle name="Poznámka 3 11 3 5 4" xfId="9819"/>
    <cellStyle name="Poznámka 3 11 3 5 4 2" xfId="9820"/>
    <cellStyle name="Poznámka 3 11 3 5 5" xfId="9821"/>
    <cellStyle name="Poznámka 3 11 3 5 6" xfId="9822"/>
    <cellStyle name="Poznámka 3 11 3 6" xfId="9823"/>
    <cellStyle name="Poznámka 3 11 3 6 2" xfId="9824"/>
    <cellStyle name="Poznámka 3 11 3 6 2 2" xfId="9825"/>
    <cellStyle name="Poznámka 3 11 3 6 2 2 2" xfId="9826"/>
    <cellStyle name="Poznámka 3 11 3 6 2 2 2 2" xfId="9827"/>
    <cellStyle name="Poznámka 3 11 3 6 2 2 2 3" xfId="9828"/>
    <cellStyle name="Poznámka 3 11 3 6 2 2 3" xfId="9829"/>
    <cellStyle name="Poznámka 3 11 3 6 2 2 3 2" xfId="9830"/>
    <cellStyle name="Poznámka 3 11 3 6 2 2 4" xfId="9831"/>
    <cellStyle name="Poznámka 3 11 3 6 2 2 5" xfId="9832"/>
    <cellStyle name="Poznámka 3 11 3 6 2 3" xfId="9833"/>
    <cellStyle name="Poznámka 3 11 3 6 2 3 2" xfId="9834"/>
    <cellStyle name="Poznámka 3 11 3 6 2 3 3" xfId="9835"/>
    <cellStyle name="Poznámka 3 11 3 6 2 4" xfId="9836"/>
    <cellStyle name="Poznámka 3 11 3 6 2 4 2" xfId="9837"/>
    <cellStyle name="Poznámka 3 11 3 6 2 5" xfId="9838"/>
    <cellStyle name="Poznámka 3 11 3 6 2 6" xfId="9839"/>
    <cellStyle name="Poznámka 3 11 3 6 3" xfId="9840"/>
    <cellStyle name="Poznámka 3 11 3 6 3 2" xfId="9841"/>
    <cellStyle name="Poznámka 3 11 3 6 3 3" xfId="9842"/>
    <cellStyle name="Poznámka 3 11 3 6 4" xfId="9843"/>
    <cellStyle name="Poznámka 3 11 3 6 4 2" xfId="9844"/>
    <cellStyle name="Poznámka 3 11 3 6 5" xfId="9845"/>
    <cellStyle name="Poznámka 3 11 3 6 6" xfId="9846"/>
    <cellStyle name="Poznámka 3 11 3 7" xfId="9847"/>
    <cellStyle name="Poznámka 3 11 3 7 2" xfId="9848"/>
    <cellStyle name="Poznámka 3 11 3 7 2 2" xfId="9849"/>
    <cellStyle name="Poznámka 3 11 3 7 2 2 2" xfId="9850"/>
    <cellStyle name="Poznámka 3 11 3 7 2 2 3" xfId="9851"/>
    <cellStyle name="Poznámka 3 11 3 7 2 3" xfId="9852"/>
    <cellStyle name="Poznámka 3 11 3 7 2 3 2" xfId="9853"/>
    <cellStyle name="Poznámka 3 11 3 7 2 4" xfId="9854"/>
    <cellStyle name="Poznámka 3 11 3 7 2 5" xfId="9855"/>
    <cellStyle name="Poznámka 3 11 3 7 3" xfId="9856"/>
    <cellStyle name="Poznámka 3 11 3 7 3 2" xfId="9857"/>
    <cellStyle name="Poznámka 3 11 3 7 3 3" xfId="9858"/>
    <cellStyle name="Poznámka 3 11 3 7 4" xfId="9859"/>
    <cellStyle name="Poznámka 3 11 3 7 4 2" xfId="9860"/>
    <cellStyle name="Poznámka 3 11 3 7 5" xfId="9861"/>
    <cellStyle name="Poznámka 3 11 3 7 6" xfId="9862"/>
    <cellStyle name="Poznámka 3 11 3 8" xfId="9863"/>
    <cellStyle name="Poznámka 3 11 3 8 2" xfId="9864"/>
    <cellStyle name="Poznámka 3 11 3 8 3" xfId="9865"/>
    <cellStyle name="Poznámka 3 11 3 9" xfId="9866"/>
    <cellStyle name="Poznámka 3 11 3 9 2" xfId="9867"/>
    <cellStyle name="Poznámka 3 11 4" xfId="9868"/>
    <cellStyle name="Poznámka 3 11 4 2" xfId="9869"/>
    <cellStyle name="Poznámka 3 11 4 2 2" xfId="9870"/>
    <cellStyle name="Poznámka 3 11 4 2 2 2" xfId="9871"/>
    <cellStyle name="Poznámka 3 11 4 2 2 2 2" xfId="9872"/>
    <cellStyle name="Poznámka 3 11 4 2 2 2 2 2" xfId="9873"/>
    <cellStyle name="Poznámka 3 11 4 2 2 2 2 3" xfId="9874"/>
    <cellStyle name="Poznámka 3 11 4 2 2 2 3" xfId="9875"/>
    <cellStyle name="Poznámka 3 11 4 2 2 2 3 2" xfId="9876"/>
    <cellStyle name="Poznámka 3 11 4 2 2 2 4" xfId="9877"/>
    <cellStyle name="Poznámka 3 11 4 2 2 2 5" xfId="9878"/>
    <cellStyle name="Poznámka 3 11 4 2 2 3" xfId="9879"/>
    <cellStyle name="Poznámka 3 11 4 2 2 3 2" xfId="9880"/>
    <cellStyle name="Poznámka 3 11 4 2 2 3 3" xfId="9881"/>
    <cellStyle name="Poznámka 3 11 4 2 2 4" xfId="9882"/>
    <cellStyle name="Poznámka 3 11 4 2 2 4 2" xfId="9883"/>
    <cellStyle name="Poznámka 3 11 4 2 2 5" xfId="9884"/>
    <cellStyle name="Poznámka 3 11 4 2 2 6" xfId="9885"/>
    <cellStyle name="Poznámka 3 11 4 2 3" xfId="9886"/>
    <cellStyle name="Poznámka 3 11 4 2 3 2" xfId="9887"/>
    <cellStyle name="Poznámka 3 11 4 2 3 3" xfId="9888"/>
    <cellStyle name="Poznámka 3 11 4 2 4" xfId="9889"/>
    <cellStyle name="Poznámka 3 11 4 2 4 2" xfId="9890"/>
    <cellStyle name="Poznámka 3 11 4 2 5" xfId="9891"/>
    <cellStyle name="Poznámka 3 11 4 2 6" xfId="9892"/>
    <cellStyle name="Poznámka 3 11 4 3" xfId="9893"/>
    <cellStyle name="Poznámka 3 11 4 3 2" xfId="9894"/>
    <cellStyle name="Poznámka 3 11 4 3 2 2" xfId="9895"/>
    <cellStyle name="Poznámka 3 11 4 3 2 2 2" xfId="9896"/>
    <cellStyle name="Poznámka 3 11 4 3 2 2 3" xfId="9897"/>
    <cellStyle name="Poznámka 3 11 4 3 2 3" xfId="9898"/>
    <cellStyle name="Poznámka 3 11 4 3 2 3 2" xfId="9899"/>
    <cellStyle name="Poznámka 3 11 4 3 2 4" xfId="9900"/>
    <cellStyle name="Poznámka 3 11 4 3 2 5" xfId="9901"/>
    <cellStyle name="Poznámka 3 11 4 3 3" xfId="9902"/>
    <cellStyle name="Poznámka 3 11 4 3 3 2" xfId="9903"/>
    <cellStyle name="Poznámka 3 11 4 3 3 3" xfId="9904"/>
    <cellStyle name="Poznámka 3 11 4 3 4" xfId="9905"/>
    <cellStyle name="Poznámka 3 11 4 3 4 2" xfId="9906"/>
    <cellStyle name="Poznámka 3 11 4 3 5" xfId="9907"/>
    <cellStyle name="Poznámka 3 11 4 3 6" xfId="9908"/>
    <cellStyle name="Poznámka 3 11 4 4" xfId="9909"/>
    <cellStyle name="Poznámka 3 11 4 4 2" xfId="9910"/>
    <cellStyle name="Poznámka 3 11 4 4 3" xfId="9911"/>
    <cellStyle name="Poznámka 3 11 4 5" xfId="9912"/>
    <cellStyle name="Poznámka 3 11 4 5 2" xfId="9913"/>
    <cellStyle name="Poznámka 3 11 4 6" xfId="9914"/>
    <cellStyle name="Poznámka 3 11 4 7" xfId="9915"/>
    <cellStyle name="Poznámka 3 11 5" xfId="9916"/>
    <cellStyle name="Poznámka 3 11 5 2" xfId="9917"/>
    <cellStyle name="Poznámka 3 11 5 2 2" xfId="9918"/>
    <cellStyle name="Poznámka 3 11 5 2 2 2" xfId="9919"/>
    <cellStyle name="Poznámka 3 11 5 2 2 2 2" xfId="9920"/>
    <cellStyle name="Poznámka 3 11 5 2 2 2 3" xfId="9921"/>
    <cellStyle name="Poznámka 3 11 5 2 2 3" xfId="9922"/>
    <cellStyle name="Poznámka 3 11 5 2 2 3 2" xfId="9923"/>
    <cellStyle name="Poznámka 3 11 5 2 2 4" xfId="9924"/>
    <cellStyle name="Poznámka 3 11 5 2 2 5" xfId="9925"/>
    <cellStyle name="Poznámka 3 11 5 2 3" xfId="9926"/>
    <cellStyle name="Poznámka 3 11 5 2 3 2" xfId="9927"/>
    <cellStyle name="Poznámka 3 11 5 2 3 3" xfId="9928"/>
    <cellStyle name="Poznámka 3 11 5 2 4" xfId="9929"/>
    <cellStyle name="Poznámka 3 11 5 2 4 2" xfId="9930"/>
    <cellStyle name="Poznámka 3 11 5 2 5" xfId="9931"/>
    <cellStyle name="Poznámka 3 11 5 2 6" xfId="9932"/>
    <cellStyle name="Poznámka 3 11 5 3" xfId="9933"/>
    <cellStyle name="Poznámka 3 11 5 3 2" xfId="9934"/>
    <cellStyle name="Poznámka 3 11 5 3 3" xfId="9935"/>
    <cellStyle name="Poznámka 3 11 5 4" xfId="9936"/>
    <cellStyle name="Poznámka 3 11 5 4 2" xfId="9937"/>
    <cellStyle name="Poznámka 3 11 5 5" xfId="9938"/>
    <cellStyle name="Poznámka 3 11 5 6" xfId="9939"/>
    <cellStyle name="Poznámka 3 11 6" xfId="9940"/>
    <cellStyle name="Poznámka 3 11 6 2" xfId="9941"/>
    <cellStyle name="Poznámka 3 11 6 2 2" xfId="9942"/>
    <cellStyle name="Poznámka 3 11 6 2 2 2" xfId="9943"/>
    <cellStyle name="Poznámka 3 11 6 2 2 2 2" xfId="9944"/>
    <cellStyle name="Poznámka 3 11 6 2 2 2 3" xfId="9945"/>
    <cellStyle name="Poznámka 3 11 6 2 2 3" xfId="9946"/>
    <cellStyle name="Poznámka 3 11 6 2 2 3 2" xfId="9947"/>
    <cellStyle name="Poznámka 3 11 6 2 2 4" xfId="9948"/>
    <cellStyle name="Poznámka 3 11 6 2 2 5" xfId="9949"/>
    <cellStyle name="Poznámka 3 11 6 2 3" xfId="9950"/>
    <cellStyle name="Poznámka 3 11 6 2 3 2" xfId="9951"/>
    <cellStyle name="Poznámka 3 11 6 2 3 3" xfId="9952"/>
    <cellStyle name="Poznámka 3 11 6 2 4" xfId="9953"/>
    <cellStyle name="Poznámka 3 11 6 2 4 2" xfId="9954"/>
    <cellStyle name="Poznámka 3 11 6 2 5" xfId="9955"/>
    <cellStyle name="Poznámka 3 11 6 2 6" xfId="9956"/>
    <cellStyle name="Poznámka 3 11 6 3" xfId="9957"/>
    <cellStyle name="Poznámka 3 11 6 3 2" xfId="9958"/>
    <cellStyle name="Poznámka 3 11 6 3 3" xfId="9959"/>
    <cellStyle name="Poznámka 3 11 6 4" xfId="9960"/>
    <cellStyle name="Poznámka 3 11 6 4 2" xfId="9961"/>
    <cellStyle name="Poznámka 3 11 6 5" xfId="9962"/>
    <cellStyle name="Poznámka 3 11 6 6" xfId="9963"/>
    <cellStyle name="Poznámka 3 11 7" xfId="9964"/>
    <cellStyle name="Poznámka 3 11 7 2" xfId="9965"/>
    <cellStyle name="Poznámka 3 11 7 2 2" xfId="9966"/>
    <cellStyle name="Poznámka 3 11 7 2 2 2" xfId="9967"/>
    <cellStyle name="Poznámka 3 11 7 2 2 2 2" xfId="9968"/>
    <cellStyle name="Poznámka 3 11 7 2 2 2 3" xfId="9969"/>
    <cellStyle name="Poznámka 3 11 7 2 2 3" xfId="9970"/>
    <cellStyle name="Poznámka 3 11 7 2 2 3 2" xfId="9971"/>
    <cellStyle name="Poznámka 3 11 7 2 2 4" xfId="9972"/>
    <cellStyle name="Poznámka 3 11 7 2 2 5" xfId="9973"/>
    <cellStyle name="Poznámka 3 11 7 2 3" xfId="9974"/>
    <cellStyle name="Poznámka 3 11 7 2 3 2" xfId="9975"/>
    <cellStyle name="Poznámka 3 11 7 2 3 3" xfId="9976"/>
    <cellStyle name="Poznámka 3 11 7 2 4" xfId="9977"/>
    <cellStyle name="Poznámka 3 11 7 2 4 2" xfId="9978"/>
    <cellStyle name="Poznámka 3 11 7 2 5" xfId="9979"/>
    <cellStyle name="Poznámka 3 11 7 2 6" xfId="9980"/>
    <cellStyle name="Poznámka 3 11 7 3" xfId="9981"/>
    <cellStyle name="Poznámka 3 11 7 3 2" xfId="9982"/>
    <cellStyle name="Poznámka 3 11 7 3 3" xfId="9983"/>
    <cellStyle name="Poznámka 3 11 7 4" xfId="9984"/>
    <cellStyle name="Poznámka 3 11 7 4 2" xfId="9985"/>
    <cellStyle name="Poznámka 3 11 7 5" xfId="9986"/>
    <cellStyle name="Poznámka 3 11 7 6" xfId="9987"/>
    <cellStyle name="Poznámka 3 11 8" xfId="9988"/>
    <cellStyle name="Poznámka 3 11 8 2" xfId="9989"/>
    <cellStyle name="Poznámka 3 11 8 2 2" xfId="9990"/>
    <cellStyle name="Poznámka 3 11 8 2 2 2" xfId="9991"/>
    <cellStyle name="Poznámka 3 11 8 2 2 2 2" xfId="9992"/>
    <cellStyle name="Poznámka 3 11 8 2 2 2 3" xfId="9993"/>
    <cellStyle name="Poznámka 3 11 8 2 2 3" xfId="9994"/>
    <cellStyle name="Poznámka 3 11 8 2 2 3 2" xfId="9995"/>
    <cellStyle name="Poznámka 3 11 8 2 2 4" xfId="9996"/>
    <cellStyle name="Poznámka 3 11 8 2 2 5" xfId="9997"/>
    <cellStyle name="Poznámka 3 11 8 2 3" xfId="9998"/>
    <cellStyle name="Poznámka 3 11 8 2 3 2" xfId="9999"/>
    <cellStyle name="Poznámka 3 11 8 2 3 3" xfId="10000"/>
    <cellStyle name="Poznámka 3 11 8 2 4" xfId="10001"/>
    <cellStyle name="Poznámka 3 11 8 2 4 2" xfId="10002"/>
    <cellStyle name="Poznámka 3 11 8 2 5" xfId="10003"/>
    <cellStyle name="Poznámka 3 11 8 2 6" xfId="10004"/>
    <cellStyle name="Poznámka 3 11 8 3" xfId="10005"/>
    <cellStyle name="Poznámka 3 11 8 3 2" xfId="10006"/>
    <cellStyle name="Poznámka 3 11 8 3 3" xfId="10007"/>
    <cellStyle name="Poznámka 3 11 8 4" xfId="10008"/>
    <cellStyle name="Poznámka 3 11 8 4 2" xfId="10009"/>
    <cellStyle name="Poznámka 3 11 8 5" xfId="10010"/>
    <cellStyle name="Poznámka 3 11 8 6" xfId="10011"/>
    <cellStyle name="Poznámka 3 11 9" xfId="10012"/>
    <cellStyle name="Poznámka 3 11 9 2" xfId="10013"/>
    <cellStyle name="Poznámka 3 11 9 2 2" xfId="10014"/>
    <cellStyle name="Poznámka 3 11 9 2 2 2" xfId="10015"/>
    <cellStyle name="Poznámka 3 11 9 2 2 2 2" xfId="10016"/>
    <cellStyle name="Poznámka 3 11 9 2 2 2 3" xfId="10017"/>
    <cellStyle name="Poznámka 3 11 9 2 2 3" xfId="10018"/>
    <cellStyle name="Poznámka 3 11 9 2 2 3 2" xfId="10019"/>
    <cellStyle name="Poznámka 3 11 9 2 2 4" xfId="10020"/>
    <cellStyle name="Poznámka 3 11 9 2 2 5" xfId="10021"/>
    <cellStyle name="Poznámka 3 11 9 2 3" xfId="10022"/>
    <cellStyle name="Poznámka 3 11 9 2 3 2" xfId="10023"/>
    <cellStyle name="Poznámka 3 11 9 2 3 3" xfId="10024"/>
    <cellStyle name="Poznámka 3 11 9 2 4" xfId="10025"/>
    <cellStyle name="Poznámka 3 11 9 2 4 2" xfId="10026"/>
    <cellStyle name="Poznámka 3 11 9 2 5" xfId="10027"/>
    <cellStyle name="Poznámka 3 11 9 2 6" xfId="10028"/>
    <cellStyle name="Poznámka 3 11 9 3" xfId="10029"/>
    <cellStyle name="Poznámka 3 11 9 3 2" xfId="10030"/>
    <cellStyle name="Poznámka 3 11 9 3 3" xfId="10031"/>
    <cellStyle name="Poznámka 3 11 9 4" xfId="10032"/>
    <cellStyle name="Poznámka 3 11 9 4 2" xfId="10033"/>
    <cellStyle name="Poznámka 3 11 9 5" xfId="10034"/>
    <cellStyle name="Poznámka 3 11 9 6" xfId="10035"/>
    <cellStyle name="Poznámka 3 12" xfId="10036"/>
    <cellStyle name="Poznámka 3 12 10" xfId="10037"/>
    <cellStyle name="Poznámka 3 12 10 2" xfId="10038"/>
    <cellStyle name="Poznámka 3 12 10 3" xfId="10039"/>
    <cellStyle name="Poznámka 3 12 11" xfId="10040"/>
    <cellStyle name="Poznámka 3 12 11 2" xfId="10041"/>
    <cellStyle name="Poznámka 3 12 12" xfId="10042"/>
    <cellStyle name="Poznámka 3 12 13" xfId="10043"/>
    <cellStyle name="Poznámka 3 12 2" xfId="10044"/>
    <cellStyle name="Poznámka 3 12 2 10" xfId="10045"/>
    <cellStyle name="Poznámka 3 12 2 10 2" xfId="10046"/>
    <cellStyle name="Poznámka 3 12 2 11" xfId="10047"/>
    <cellStyle name="Poznámka 3 12 2 12" xfId="10048"/>
    <cellStyle name="Poznámka 3 12 2 2" xfId="10049"/>
    <cellStyle name="Poznámka 3 12 2 2 10" xfId="10050"/>
    <cellStyle name="Poznámka 3 12 2 2 2" xfId="10051"/>
    <cellStyle name="Poznámka 3 12 2 2 2 2" xfId="10052"/>
    <cellStyle name="Poznámka 3 12 2 2 2 2 2" xfId="10053"/>
    <cellStyle name="Poznámka 3 12 2 2 2 2 2 2" xfId="10054"/>
    <cellStyle name="Poznámka 3 12 2 2 2 2 2 2 2" xfId="10055"/>
    <cellStyle name="Poznámka 3 12 2 2 2 2 2 2 3" xfId="10056"/>
    <cellStyle name="Poznámka 3 12 2 2 2 2 2 3" xfId="10057"/>
    <cellStyle name="Poznámka 3 12 2 2 2 2 2 3 2" xfId="10058"/>
    <cellStyle name="Poznámka 3 12 2 2 2 2 2 4" xfId="10059"/>
    <cellStyle name="Poznámka 3 12 2 2 2 2 2 5" xfId="10060"/>
    <cellStyle name="Poznámka 3 12 2 2 2 2 3" xfId="10061"/>
    <cellStyle name="Poznámka 3 12 2 2 2 2 3 2" xfId="10062"/>
    <cellStyle name="Poznámka 3 12 2 2 2 2 3 3" xfId="10063"/>
    <cellStyle name="Poznámka 3 12 2 2 2 2 4" xfId="10064"/>
    <cellStyle name="Poznámka 3 12 2 2 2 2 4 2" xfId="10065"/>
    <cellStyle name="Poznámka 3 12 2 2 2 2 5" xfId="10066"/>
    <cellStyle name="Poznámka 3 12 2 2 2 2 6" xfId="10067"/>
    <cellStyle name="Poznámka 3 12 2 2 2 3" xfId="10068"/>
    <cellStyle name="Poznámka 3 12 2 2 2 3 2" xfId="10069"/>
    <cellStyle name="Poznámka 3 12 2 2 2 3 3" xfId="10070"/>
    <cellStyle name="Poznámka 3 12 2 2 2 4" xfId="10071"/>
    <cellStyle name="Poznámka 3 12 2 2 2 4 2" xfId="10072"/>
    <cellStyle name="Poznámka 3 12 2 2 2 5" xfId="10073"/>
    <cellStyle name="Poznámka 3 12 2 2 2 6" xfId="10074"/>
    <cellStyle name="Poznámka 3 12 2 2 3" xfId="10075"/>
    <cellStyle name="Poznámka 3 12 2 2 3 2" xfId="10076"/>
    <cellStyle name="Poznámka 3 12 2 2 3 2 2" xfId="10077"/>
    <cellStyle name="Poznámka 3 12 2 2 3 2 2 2" xfId="10078"/>
    <cellStyle name="Poznámka 3 12 2 2 3 2 2 2 2" xfId="10079"/>
    <cellStyle name="Poznámka 3 12 2 2 3 2 2 2 3" xfId="10080"/>
    <cellStyle name="Poznámka 3 12 2 2 3 2 2 3" xfId="10081"/>
    <cellStyle name="Poznámka 3 12 2 2 3 2 2 3 2" xfId="10082"/>
    <cellStyle name="Poznámka 3 12 2 2 3 2 2 4" xfId="10083"/>
    <cellStyle name="Poznámka 3 12 2 2 3 2 2 5" xfId="10084"/>
    <cellStyle name="Poznámka 3 12 2 2 3 2 3" xfId="10085"/>
    <cellStyle name="Poznámka 3 12 2 2 3 2 3 2" xfId="10086"/>
    <cellStyle name="Poznámka 3 12 2 2 3 2 3 3" xfId="10087"/>
    <cellStyle name="Poznámka 3 12 2 2 3 2 4" xfId="10088"/>
    <cellStyle name="Poznámka 3 12 2 2 3 2 4 2" xfId="10089"/>
    <cellStyle name="Poznámka 3 12 2 2 3 2 5" xfId="10090"/>
    <cellStyle name="Poznámka 3 12 2 2 3 2 6" xfId="10091"/>
    <cellStyle name="Poznámka 3 12 2 2 3 3" xfId="10092"/>
    <cellStyle name="Poznámka 3 12 2 2 3 3 2" xfId="10093"/>
    <cellStyle name="Poznámka 3 12 2 2 3 3 3" xfId="10094"/>
    <cellStyle name="Poznámka 3 12 2 2 3 4" xfId="10095"/>
    <cellStyle name="Poznámka 3 12 2 2 3 4 2" xfId="10096"/>
    <cellStyle name="Poznámka 3 12 2 2 3 5" xfId="10097"/>
    <cellStyle name="Poznámka 3 12 2 2 3 6" xfId="10098"/>
    <cellStyle name="Poznámka 3 12 2 2 4" xfId="10099"/>
    <cellStyle name="Poznámka 3 12 2 2 4 2" xfId="10100"/>
    <cellStyle name="Poznámka 3 12 2 2 4 2 2" xfId="10101"/>
    <cellStyle name="Poznámka 3 12 2 2 4 2 2 2" xfId="10102"/>
    <cellStyle name="Poznámka 3 12 2 2 4 2 2 2 2" xfId="10103"/>
    <cellStyle name="Poznámka 3 12 2 2 4 2 2 2 3" xfId="10104"/>
    <cellStyle name="Poznámka 3 12 2 2 4 2 2 3" xfId="10105"/>
    <cellStyle name="Poznámka 3 12 2 2 4 2 2 3 2" xfId="10106"/>
    <cellStyle name="Poznámka 3 12 2 2 4 2 2 4" xfId="10107"/>
    <cellStyle name="Poznámka 3 12 2 2 4 2 2 5" xfId="10108"/>
    <cellStyle name="Poznámka 3 12 2 2 4 2 3" xfId="10109"/>
    <cellStyle name="Poznámka 3 12 2 2 4 2 3 2" xfId="10110"/>
    <cellStyle name="Poznámka 3 12 2 2 4 2 3 3" xfId="10111"/>
    <cellStyle name="Poznámka 3 12 2 2 4 2 4" xfId="10112"/>
    <cellStyle name="Poznámka 3 12 2 2 4 2 4 2" xfId="10113"/>
    <cellStyle name="Poznámka 3 12 2 2 4 2 5" xfId="10114"/>
    <cellStyle name="Poznámka 3 12 2 2 4 2 6" xfId="10115"/>
    <cellStyle name="Poznámka 3 12 2 2 4 3" xfId="10116"/>
    <cellStyle name="Poznámka 3 12 2 2 4 3 2" xfId="10117"/>
    <cellStyle name="Poznámka 3 12 2 2 4 3 3" xfId="10118"/>
    <cellStyle name="Poznámka 3 12 2 2 4 4" xfId="10119"/>
    <cellStyle name="Poznámka 3 12 2 2 4 4 2" xfId="10120"/>
    <cellStyle name="Poznámka 3 12 2 2 4 5" xfId="10121"/>
    <cellStyle name="Poznámka 3 12 2 2 4 6" xfId="10122"/>
    <cellStyle name="Poznámka 3 12 2 2 5" xfId="10123"/>
    <cellStyle name="Poznámka 3 12 2 2 5 2" xfId="10124"/>
    <cellStyle name="Poznámka 3 12 2 2 5 2 2" xfId="10125"/>
    <cellStyle name="Poznámka 3 12 2 2 5 2 2 2" xfId="10126"/>
    <cellStyle name="Poznámka 3 12 2 2 5 2 2 2 2" xfId="10127"/>
    <cellStyle name="Poznámka 3 12 2 2 5 2 2 2 3" xfId="10128"/>
    <cellStyle name="Poznámka 3 12 2 2 5 2 2 3" xfId="10129"/>
    <cellStyle name="Poznámka 3 12 2 2 5 2 2 3 2" xfId="10130"/>
    <cellStyle name="Poznámka 3 12 2 2 5 2 2 4" xfId="10131"/>
    <cellStyle name="Poznámka 3 12 2 2 5 2 2 5" xfId="10132"/>
    <cellStyle name="Poznámka 3 12 2 2 5 2 3" xfId="10133"/>
    <cellStyle name="Poznámka 3 12 2 2 5 2 3 2" xfId="10134"/>
    <cellStyle name="Poznámka 3 12 2 2 5 2 3 3" xfId="10135"/>
    <cellStyle name="Poznámka 3 12 2 2 5 2 4" xfId="10136"/>
    <cellStyle name="Poznámka 3 12 2 2 5 2 4 2" xfId="10137"/>
    <cellStyle name="Poznámka 3 12 2 2 5 2 5" xfId="10138"/>
    <cellStyle name="Poznámka 3 12 2 2 5 2 6" xfId="10139"/>
    <cellStyle name="Poznámka 3 12 2 2 5 3" xfId="10140"/>
    <cellStyle name="Poznámka 3 12 2 2 5 3 2" xfId="10141"/>
    <cellStyle name="Poznámka 3 12 2 2 5 3 3" xfId="10142"/>
    <cellStyle name="Poznámka 3 12 2 2 5 4" xfId="10143"/>
    <cellStyle name="Poznámka 3 12 2 2 5 4 2" xfId="10144"/>
    <cellStyle name="Poznámka 3 12 2 2 5 5" xfId="10145"/>
    <cellStyle name="Poznámka 3 12 2 2 5 6" xfId="10146"/>
    <cellStyle name="Poznámka 3 12 2 2 6" xfId="10147"/>
    <cellStyle name="Poznámka 3 12 2 2 6 2" xfId="10148"/>
    <cellStyle name="Poznámka 3 12 2 2 6 2 2" xfId="10149"/>
    <cellStyle name="Poznámka 3 12 2 2 6 2 2 2" xfId="10150"/>
    <cellStyle name="Poznámka 3 12 2 2 6 2 2 3" xfId="10151"/>
    <cellStyle name="Poznámka 3 12 2 2 6 2 3" xfId="10152"/>
    <cellStyle name="Poznámka 3 12 2 2 6 2 3 2" xfId="10153"/>
    <cellStyle name="Poznámka 3 12 2 2 6 2 4" xfId="10154"/>
    <cellStyle name="Poznámka 3 12 2 2 6 2 5" xfId="10155"/>
    <cellStyle name="Poznámka 3 12 2 2 6 3" xfId="10156"/>
    <cellStyle name="Poznámka 3 12 2 2 6 3 2" xfId="10157"/>
    <cellStyle name="Poznámka 3 12 2 2 6 3 3" xfId="10158"/>
    <cellStyle name="Poznámka 3 12 2 2 6 4" xfId="10159"/>
    <cellStyle name="Poznámka 3 12 2 2 6 4 2" xfId="10160"/>
    <cellStyle name="Poznámka 3 12 2 2 6 5" xfId="10161"/>
    <cellStyle name="Poznámka 3 12 2 2 6 6" xfId="10162"/>
    <cellStyle name="Poznámka 3 12 2 2 7" xfId="10163"/>
    <cellStyle name="Poznámka 3 12 2 2 7 2" xfId="10164"/>
    <cellStyle name="Poznámka 3 12 2 2 7 3" xfId="10165"/>
    <cellStyle name="Poznámka 3 12 2 2 8" xfId="10166"/>
    <cellStyle name="Poznámka 3 12 2 2 8 2" xfId="10167"/>
    <cellStyle name="Poznámka 3 12 2 2 9" xfId="10168"/>
    <cellStyle name="Poznámka 3 12 2 3" xfId="10169"/>
    <cellStyle name="Poznámka 3 12 2 3 2" xfId="10170"/>
    <cellStyle name="Poznámka 3 12 2 3 2 2" xfId="10171"/>
    <cellStyle name="Poznámka 3 12 2 3 2 2 2" xfId="10172"/>
    <cellStyle name="Poznámka 3 12 2 3 2 2 2 2" xfId="10173"/>
    <cellStyle name="Poznámka 3 12 2 3 2 2 2 3" xfId="10174"/>
    <cellStyle name="Poznámka 3 12 2 3 2 2 3" xfId="10175"/>
    <cellStyle name="Poznámka 3 12 2 3 2 2 3 2" xfId="10176"/>
    <cellStyle name="Poznámka 3 12 2 3 2 2 4" xfId="10177"/>
    <cellStyle name="Poznámka 3 12 2 3 2 2 5" xfId="10178"/>
    <cellStyle name="Poznámka 3 12 2 3 2 3" xfId="10179"/>
    <cellStyle name="Poznámka 3 12 2 3 2 3 2" xfId="10180"/>
    <cellStyle name="Poznámka 3 12 2 3 2 3 3" xfId="10181"/>
    <cellStyle name="Poznámka 3 12 2 3 2 4" xfId="10182"/>
    <cellStyle name="Poznámka 3 12 2 3 2 4 2" xfId="10183"/>
    <cellStyle name="Poznámka 3 12 2 3 2 5" xfId="10184"/>
    <cellStyle name="Poznámka 3 12 2 3 2 6" xfId="10185"/>
    <cellStyle name="Poznámka 3 12 2 3 3" xfId="10186"/>
    <cellStyle name="Poznámka 3 12 2 3 3 2" xfId="10187"/>
    <cellStyle name="Poznámka 3 12 2 3 3 3" xfId="10188"/>
    <cellStyle name="Poznámka 3 12 2 3 4" xfId="10189"/>
    <cellStyle name="Poznámka 3 12 2 3 4 2" xfId="10190"/>
    <cellStyle name="Poznámka 3 12 2 3 5" xfId="10191"/>
    <cellStyle name="Poznámka 3 12 2 3 6" xfId="10192"/>
    <cellStyle name="Poznámka 3 12 2 4" xfId="10193"/>
    <cellStyle name="Poznámka 3 12 2 4 2" xfId="10194"/>
    <cellStyle name="Poznámka 3 12 2 4 2 2" xfId="10195"/>
    <cellStyle name="Poznámka 3 12 2 4 2 2 2" xfId="10196"/>
    <cellStyle name="Poznámka 3 12 2 4 2 2 2 2" xfId="10197"/>
    <cellStyle name="Poznámka 3 12 2 4 2 2 2 3" xfId="10198"/>
    <cellStyle name="Poznámka 3 12 2 4 2 2 3" xfId="10199"/>
    <cellStyle name="Poznámka 3 12 2 4 2 2 3 2" xfId="10200"/>
    <cellStyle name="Poznámka 3 12 2 4 2 2 4" xfId="10201"/>
    <cellStyle name="Poznámka 3 12 2 4 2 2 5" xfId="10202"/>
    <cellStyle name="Poznámka 3 12 2 4 2 3" xfId="10203"/>
    <cellStyle name="Poznámka 3 12 2 4 2 3 2" xfId="10204"/>
    <cellStyle name="Poznámka 3 12 2 4 2 3 3" xfId="10205"/>
    <cellStyle name="Poznámka 3 12 2 4 2 4" xfId="10206"/>
    <cellStyle name="Poznámka 3 12 2 4 2 4 2" xfId="10207"/>
    <cellStyle name="Poznámka 3 12 2 4 2 5" xfId="10208"/>
    <cellStyle name="Poznámka 3 12 2 4 2 6" xfId="10209"/>
    <cellStyle name="Poznámka 3 12 2 4 3" xfId="10210"/>
    <cellStyle name="Poznámka 3 12 2 4 3 2" xfId="10211"/>
    <cellStyle name="Poznámka 3 12 2 4 3 3" xfId="10212"/>
    <cellStyle name="Poznámka 3 12 2 4 4" xfId="10213"/>
    <cellStyle name="Poznámka 3 12 2 4 4 2" xfId="10214"/>
    <cellStyle name="Poznámka 3 12 2 4 5" xfId="10215"/>
    <cellStyle name="Poznámka 3 12 2 4 6" xfId="10216"/>
    <cellStyle name="Poznámka 3 12 2 5" xfId="10217"/>
    <cellStyle name="Poznámka 3 12 2 5 2" xfId="10218"/>
    <cellStyle name="Poznámka 3 12 2 5 2 2" xfId="10219"/>
    <cellStyle name="Poznámka 3 12 2 5 2 2 2" xfId="10220"/>
    <cellStyle name="Poznámka 3 12 2 5 2 2 2 2" xfId="10221"/>
    <cellStyle name="Poznámka 3 12 2 5 2 2 2 3" xfId="10222"/>
    <cellStyle name="Poznámka 3 12 2 5 2 2 3" xfId="10223"/>
    <cellStyle name="Poznámka 3 12 2 5 2 2 3 2" xfId="10224"/>
    <cellStyle name="Poznámka 3 12 2 5 2 2 4" xfId="10225"/>
    <cellStyle name="Poznámka 3 12 2 5 2 2 5" xfId="10226"/>
    <cellStyle name="Poznámka 3 12 2 5 2 3" xfId="10227"/>
    <cellStyle name="Poznámka 3 12 2 5 2 3 2" xfId="10228"/>
    <cellStyle name="Poznámka 3 12 2 5 2 3 3" xfId="10229"/>
    <cellStyle name="Poznámka 3 12 2 5 2 4" xfId="10230"/>
    <cellStyle name="Poznámka 3 12 2 5 2 4 2" xfId="10231"/>
    <cellStyle name="Poznámka 3 12 2 5 2 5" xfId="10232"/>
    <cellStyle name="Poznámka 3 12 2 5 2 6" xfId="10233"/>
    <cellStyle name="Poznámka 3 12 2 5 3" xfId="10234"/>
    <cellStyle name="Poznámka 3 12 2 5 3 2" xfId="10235"/>
    <cellStyle name="Poznámka 3 12 2 5 3 3" xfId="10236"/>
    <cellStyle name="Poznámka 3 12 2 5 4" xfId="10237"/>
    <cellStyle name="Poznámka 3 12 2 5 4 2" xfId="10238"/>
    <cellStyle name="Poznámka 3 12 2 5 5" xfId="10239"/>
    <cellStyle name="Poznámka 3 12 2 5 6" xfId="10240"/>
    <cellStyle name="Poznámka 3 12 2 6" xfId="10241"/>
    <cellStyle name="Poznámka 3 12 2 6 2" xfId="10242"/>
    <cellStyle name="Poznámka 3 12 2 6 2 2" xfId="10243"/>
    <cellStyle name="Poznámka 3 12 2 6 2 2 2" xfId="10244"/>
    <cellStyle name="Poznámka 3 12 2 6 2 2 2 2" xfId="10245"/>
    <cellStyle name="Poznámka 3 12 2 6 2 2 2 3" xfId="10246"/>
    <cellStyle name="Poznámka 3 12 2 6 2 2 3" xfId="10247"/>
    <cellStyle name="Poznámka 3 12 2 6 2 2 3 2" xfId="10248"/>
    <cellStyle name="Poznámka 3 12 2 6 2 2 4" xfId="10249"/>
    <cellStyle name="Poznámka 3 12 2 6 2 2 5" xfId="10250"/>
    <cellStyle name="Poznámka 3 12 2 6 2 3" xfId="10251"/>
    <cellStyle name="Poznámka 3 12 2 6 2 3 2" xfId="10252"/>
    <cellStyle name="Poznámka 3 12 2 6 2 3 3" xfId="10253"/>
    <cellStyle name="Poznámka 3 12 2 6 2 4" xfId="10254"/>
    <cellStyle name="Poznámka 3 12 2 6 2 4 2" xfId="10255"/>
    <cellStyle name="Poznámka 3 12 2 6 2 5" xfId="10256"/>
    <cellStyle name="Poznámka 3 12 2 6 2 6" xfId="10257"/>
    <cellStyle name="Poznámka 3 12 2 6 3" xfId="10258"/>
    <cellStyle name="Poznámka 3 12 2 6 3 2" xfId="10259"/>
    <cellStyle name="Poznámka 3 12 2 6 3 3" xfId="10260"/>
    <cellStyle name="Poznámka 3 12 2 6 4" xfId="10261"/>
    <cellStyle name="Poznámka 3 12 2 6 4 2" xfId="10262"/>
    <cellStyle name="Poznámka 3 12 2 6 5" xfId="10263"/>
    <cellStyle name="Poznámka 3 12 2 6 6" xfId="10264"/>
    <cellStyle name="Poznámka 3 12 2 7" xfId="10265"/>
    <cellStyle name="Poznámka 3 12 2 7 2" xfId="10266"/>
    <cellStyle name="Poznámka 3 12 2 7 2 2" xfId="10267"/>
    <cellStyle name="Poznámka 3 12 2 7 2 2 2" xfId="10268"/>
    <cellStyle name="Poznámka 3 12 2 7 2 2 2 2" xfId="10269"/>
    <cellStyle name="Poznámka 3 12 2 7 2 2 2 3" xfId="10270"/>
    <cellStyle name="Poznámka 3 12 2 7 2 2 3" xfId="10271"/>
    <cellStyle name="Poznámka 3 12 2 7 2 2 3 2" xfId="10272"/>
    <cellStyle name="Poznámka 3 12 2 7 2 2 4" xfId="10273"/>
    <cellStyle name="Poznámka 3 12 2 7 2 2 5" xfId="10274"/>
    <cellStyle name="Poznámka 3 12 2 7 2 3" xfId="10275"/>
    <cellStyle name="Poznámka 3 12 2 7 2 3 2" xfId="10276"/>
    <cellStyle name="Poznámka 3 12 2 7 2 3 3" xfId="10277"/>
    <cellStyle name="Poznámka 3 12 2 7 2 4" xfId="10278"/>
    <cellStyle name="Poznámka 3 12 2 7 2 4 2" xfId="10279"/>
    <cellStyle name="Poznámka 3 12 2 7 2 5" xfId="10280"/>
    <cellStyle name="Poznámka 3 12 2 7 2 6" xfId="10281"/>
    <cellStyle name="Poznámka 3 12 2 7 3" xfId="10282"/>
    <cellStyle name="Poznámka 3 12 2 7 3 2" xfId="10283"/>
    <cellStyle name="Poznámka 3 12 2 7 3 3" xfId="10284"/>
    <cellStyle name="Poznámka 3 12 2 7 4" xfId="10285"/>
    <cellStyle name="Poznámka 3 12 2 7 4 2" xfId="10286"/>
    <cellStyle name="Poznámka 3 12 2 7 5" xfId="10287"/>
    <cellStyle name="Poznámka 3 12 2 7 6" xfId="10288"/>
    <cellStyle name="Poznámka 3 12 2 8" xfId="10289"/>
    <cellStyle name="Poznámka 3 12 2 8 2" xfId="10290"/>
    <cellStyle name="Poznámka 3 12 2 8 2 2" xfId="10291"/>
    <cellStyle name="Poznámka 3 12 2 8 2 2 2" xfId="10292"/>
    <cellStyle name="Poznámka 3 12 2 8 2 2 3" xfId="10293"/>
    <cellStyle name="Poznámka 3 12 2 8 2 3" xfId="10294"/>
    <cellStyle name="Poznámka 3 12 2 8 2 3 2" xfId="10295"/>
    <cellStyle name="Poznámka 3 12 2 8 2 4" xfId="10296"/>
    <cellStyle name="Poznámka 3 12 2 8 2 5" xfId="10297"/>
    <cellStyle name="Poznámka 3 12 2 8 3" xfId="10298"/>
    <cellStyle name="Poznámka 3 12 2 8 3 2" xfId="10299"/>
    <cellStyle name="Poznámka 3 12 2 8 3 3" xfId="10300"/>
    <cellStyle name="Poznámka 3 12 2 8 4" xfId="10301"/>
    <cellStyle name="Poznámka 3 12 2 8 4 2" xfId="10302"/>
    <cellStyle name="Poznámka 3 12 2 8 5" xfId="10303"/>
    <cellStyle name="Poznámka 3 12 2 8 6" xfId="10304"/>
    <cellStyle name="Poznámka 3 12 2 9" xfId="10305"/>
    <cellStyle name="Poznámka 3 12 2 9 2" xfId="10306"/>
    <cellStyle name="Poznámka 3 12 2 9 3" xfId="10307"/>
    <cellStyle name="Poznámka 3 12 3" xfId="10308"/>
    <cellStyle name="Poznámka 3 12 3 10" xfId="10309"/>
    <cellStyle name="Poznámka 3 12 3 2" xfId="10310"/>
    <cellStyle name="Poznámka 3 12 3 2 2" xfId="10311"/>
    <cellStyle name="Poznámka 3 12 3 2 2 2" xfId="10312"/>
    <cellStyle name="Poznámka 3 12 3 2 2 2 2" xfId="10313"/>
    <cellStyle name="Poznámka 3 12 3 2 2 2 2 2" xfId="10314"/>
    <cellStyle name="Poznámka 3 12 3 2 2 2 2 3" xfId="10315"/>
    <cellStyle name="Poznámka 3 12 3 2 2 2 3" xfId="10316"/>
    <cellStyle name="Poznámka 3 12 3 2 2 2 3 2" xfId="10317"/>
    <cellStyle name="Poznámka 3 12 3 2 2 2 4" xfId="10318"/>
    <cellStyle name="Poznámka 3 12 3 2 2 2 5" xfId="10319"/>
    <cellStyle name="Poznámka 3 12 3 2 2 3" xfId="10320"/>
    <cellStyle name="Poznámka 3 12 3 2 2 3 2" xfId="10321"/>
    <cellStyle name="Poznámka 3 12 3 2 2 3 3" xfId="10322"/>
    <cellStyle name="Poznámka 3 12 3 2 2 4" xfId="10323"/>
    <cellStyle name="Poznámka 3 12 3 2 2 4 2" xfId="10324"/>
    <cellStyle name="Poznámka 3 12 3 2 2 5" xfId="10325"/>
    <cellStyle name="Poznámka 3 12 3 2 2 6" xfId="10326"/>
    <cellStyle name="Poznámka 3 12 3 2 3" xfId="10327"/>
    <cellStyle name="Poznámka 3 12 3 2 3 2" xfId="10328"/>
    <cellStyle name="Poznámka 3 12 3 2 3 3" xfId="10329"/>
    <cellStyle name="Poznámka 3 12 3 2 4" xfId="10330"/>
    <cellStyle name="Poznámka 3 12 3 2 4 2" xfId="10331"/>
    <cellStyle name="Poznámka 3 12 3 2 5" xfId="10332"/>
    <cellStyle name="Poznámka 3 12 3 2 6" xfId="10333"/>
    <cellStyle name="Poznámka 3 12 3 3" xfId="10334"/>
    <cellStyle name="Poznámka 3 12 3 3 2" xfId="10335"/>
    <cellStyle name="Poznámka 3 12 3 3 2 2" xfId="10336"/>
    <cellStyle name="Poznámka 3 12 3 3 2 2 2" xfId="10337"/>
    <cellStyle name="Poznámka 3 12 3 3 2 2 2 2" xfId="10338"/>
    <cellStyle name="Poznámka 3 12 3 3 2 2 2 3" xfId="10339"/>
    <cellStyle name="Poznámka 3 12 3 3 2 2 3" xfId="10340"/>
    <cellStyle name="Poznámka 3 12 3 3 2 2 3 2" xfId="10341"/>
    <cellStyle name="Poznámka 3 12 3 3 2 2 4" xfId="10342"/>
    <cellStyle name="Poznámka 3 12 3 3 2 2 5" xfId="10343"/>
    <cellStyle name="Poznámka 3 12 3 3 2 3" xfId="10344"/>
    <cellStyle name="Poznámka 3 12 3 3 2 3 2" xfId="10345"/>
    <cellStyle name="Poznámka 3 12 3 3 2 3 3" xfId="10346"/>
    <cellStyle name="Poznámka 3 12 3 3 2 4" xfId="10347"/>
    <cellStyle name="Poznámka 3 12 3 3 2 4 2" xfId="10348"/>
    <cellStyle name="Poznámka 3 12 3 3 2 5" xfId="10349"/>
    <cellStyle name="Poznámka 3 12 3 3 2 6" xfId="10350"/>
    <cellStyle name="Poznámka 3 12 3 3 3" xfId="10351"/>
    <cellStyle name="Poznámka 3 12 3 3 3 2" xfId="10352"/>
    <cellStyle name="Poznámka 3 12 3 3 3 3" xfId="10353"/>
    <cellStyle name="Poznámka 3 12 3 3 4" xfId="10354"/>
    <cellStyle name="Poznámka 3 12 3 3 4 2" xfId="10355"/>
    <cellStyle name="Poznámka 3 12 3 3 5" xfId="10356"/>
    <cellStyle name="Poznámka 3 12 3 3 6" xfId="10357"/>
    <cellStyle name="Poznámka 3 12 3 4" xfId="10358"/>
    <cellStyle name="Poznámka 3 12 3 4 2" xfId="10359"/>
    <cellStyle name="Poznámka 3 12 3 4 2 2" xfId="10360"/>
    <cellStyle name="Poznámka 3 12 3 4 2 2 2" xfId="10361"/>
    <cellStyle name="Poznámka 3 12 3 4 2 2 2 2" xfId="10362"/>
    <cellStyle name="Poznámka 3 12 3 4 2 2 2 3" xfId="10363"/>
    <cellStyle name="Poznámka 3 12 3 4 2 2 3" xfId="10364"/>
    <cellStyle name="Poznámka 3 12 3 4 2 2 3 2" xfId="10365"/>
    <cellStyle name="Poznámka 3 12 3 4 2 2 4" xfId="10366"/>
    <cellStyle name="Poznámka 3 12 3 4 2 2 5" xfId="10367"/>
    <cellStyle name="Poznámka 3 12 3 4 2 3" xfId="10368"/>
    <cellStyle name="Poznámka 3 12 3 4 2 3 2" xfId="10369"/>
    <cellStyle name="Poznámka 3 12 3 4 2 3 3" xfId="10370"/>
    <cellStyle name="Poznámka 3 12 3 4 2 4" xfId="10371"/>
    <cellStyle name="Poznámka 3 12 3 4 2 4 2" xfId="10372"/>
    <cellStyle name="Poznámka 3 12 3 4 2 5" xfId="10373"/>
    <cellStyle name="Poznámka 3 12 3 4 2 6" xfId="10374"/>
    <cellStyle name="Poznámka 3 12 3 4 3" xfId="10375"/>
    <cellStyle name="Poznámka 3 12 3 4 3 2" xfId="10376"/>
    <cellStyle name="Poznámka 3 12 3 4 3 3" xfId="10377"/>
    <cellStyle name="Poznámka 3 12 3 4 4" xfId="10378"/>
    <cellStyle name="Poznámka 3 12 3 4 4 2" xfId="10379"/>
    <cellStyle name="Poznámka 3 12 3 4 5" xfId="10380"/>
    <cellStyle name="Poznámka 3 12 3 4 6" xfId="10381"/>
    <cellStyle name="Poznámka 3 12 3 5" xfId="10382"/>
    <cellStyle name="Poznámka 3 12 3 5 2" xfId="10383"/>
    <cellStyle name="Poznámka 3 12 3 5 2 2" xfId="10384"/>
    <cellStyle name="Poznámka 3 12 3 5 2 2 2" xfId="10385"/>
    <cellStyle name="Poznámka 3 12 3 5 2 2 2 2" xfId="10386"/>
    <cellStyle name="Poznámka 3 12 3 5 2 2 2 3" xfId="10387"/>
    <cellStyle name="Poznámka 3 12 3 5 2 2 3" xfId="10388"/>
    <cellStyle name="Poznámka 3 12 3 5 2 2 3 2" xfId="10389"/>
    <cellStyle name="Poznámka 3 12 3 5 2 2 4" xfId="10390"/>
    <cellStyle name="Poznámka 3 12 3 5 2 2 5" xfId="10391"/>
    <cellStyle name="Poznámka 3 12 3 5 2 3" xfId="10392"/>
    <cellStyle name="Poznámka 3 12 3 5 2 3 2" xfId="10393"/>
    <cellStyle name="Poznámka 3 12 3 5 2 3 3" xfId="10394"/>
    <cellStyle name="Poznámka 3 12 3 5 2 4" xfId="10395"/>
    <cellStyle name="Poznámka 3 12 3 5 2 4 2" xfId="10396"/>
    <cellStyle name="Poznámka 3 12 3 5 2 5" xfId="10397"/>
    <cellStyle name="Poznámka 3 12 3 5 2 6" xfId="10398"/>
    <cellStyle name="Poznámka 3 12 3 5 3" xfId="10399"/>
    <cellStyle name="Poznámka 3 12 3 5 3 2" xfId="10400"/>
    <cellStyle name="Poznámka 3 12 3 5 3 3" xfId="10401"/>
    <cellStyle name="Poznámka 3 12 3 5 4" xfId="10402"/>
    <cellStyle name="Poznámka 3 12 3 5 4 2" xfId="10403"/>
    <cellStyle name="Poznámka 3 12 3 5 5" xfId="10404"/>
    <cellStyle name="Poznámka 3 12 3 5 6" xfId="10405"/>
    <cellStyle name="Poznámka 3 12 3 6" xfId="10406"/>
    <cellStyle name="Poznámka 3 12 3 6 2" xfId="10407"/>
    <cellStyle name="Poznámka 3 12 3 6 2 2" xfId="10408"/>
    <cellStyle name="Poznámka 3 12 3 6 2 2 2" xfId="10409"/>
    <cellStyle name="Poznámka 3 12 3 6 2 2 3" xfId="10410"/>
    <cellStyle name="Poznámka 3 12 3 6 2 3" xfId="10411"/>
    <cellStyle name="Poznámka 3 12 3 6 2 3 2" xfId="10412"/>
    <cellStyle name="Poznámka 3 12 3 6 2 4" xfId="10413"/>
    <cellStyle name="Poznámka 3 12 3 6 2 5" xfId="10414"/>
    <cellStyle name="Poznámka 3 12 3 6 3" xfId="10415"/>
    <cellStyle name="Poznámka 3 12 3 6 3 2" xfId="10416"/>
    <cellStyle name="Poznámka 3 12 3 6 3 3" xfId="10417"/>
    <cellStyle name="Poznámka 3 12 3 6 4" xfId="10418"/>
    <cellStyle name="Poznámka 3 12 3 6 4 2" xfId="10419"/>
    <cellStyle name="Poznámka 3 12 3 6 5" xfId="10420"/>
    <cellStyle name="Poznámka 3 12 3 6 6" xfId="10421"/>
    <cellStyle name="Poznámka 3 12 3 7" xfId="10422"/>
    <cellStyle name="Poznámka 3 12 3 7 2" xfId="10423"/>
    <cellStyle name="Poznámka 3 12 3 7 3" xfId="10424"/>
    <cellStyle name="Poznámka 3 12 3 8" xfId="10425"/>
    <cellStyle name="Poznámka 3 12 3 8 2" xfId="10426"/>
    <cellStyle name="Poznámka 3 12 3 9" xfId="10427"/>
    <cellStyle name="Poznámka 3 12 4" xfId="10428"/>
    <cellStyle name="Poznámka 3 12 4 2" xfId="10429"/>
    <cellStyle name="Poznámka 3 12 4 2 2" xfId="10430"/>
    <cellStyle name="Poznámka 3 12 4 2 2 2" xfId="10431"/>
    <cellStyle name="Poznámka 3 12 4 2 2 2 2" xfId="10432"/>
    <cellStyle name="Poznámka 3 12 4 2 2 2 3" xfId="10433"/>
    <cellStyle name="Poznámka 3 12 4 2 2 3" xfId="10434"/>
    <cellStyle name="Poznámka 3 12 4 2 2 3 2" xfId="10435"/>
    <cellStyle name="Poznámka 3 12 4 2 2 4" xfId="10436"/>
    <cellStyle name="Poznámka 3 12 4 2 2 5" xfId="10437"/>
    <cellStyle name="Poznámka 3 12 4 2 3" xfId="10438"/>
    <cellStyle name="Poznámka 3 12 4 2 3 2" xfId="10439"/>
    <cellStyle name="Poznámka 3 12 4 2 3 3" xfId="10440"/>
    <cellStyle name="Poznámka 3 12 4 2 4" xfId="10441"/>
    <cellStyle name="Poznámka 3 12 4 2 4 2" xfId="10442"/>
    <cellStyle name="Poznámka 3 12 4 2 5" xfId="10443"/>
    <cellStyle name="Poznámka 3 12 4 2 6" xfId="10444"/>
    <cellStyle name="Poznámka 3 12 4 3" xfId="10445"/>
    <cellStyle name="Poznámka 3 12 4 3 2" xfId="10446"/>
    <cellStyle name="Poznámka 3 12 4 3 3" xfId="10447"/>
    <cellStyle name="Poznámka 3 12 4 4" xfId="10448"/>
    <cellStyle name="Poznámka 3 12 4 4 2" xfId="10449"/>
    <cellStyle name="Poznámka 3 12 4 5" xfId="10450"/>
    <cellStyle name="Poznámka 3 12 4 6" xfId="10451"/>
    <cellStyle name="Poznámka 3 12 5" xfId="10452"/>
    <cellStyle name="Poznámka 3 12 5 2" xfId="10453"/>
    <cellStyle name="Poznámka 3 12 5 2 2" xfId="10454"/>
    <cellStyle name="Poznámka 3 12 5 2 2 2" xfId="10455"/>
    <cellStyle name="Poznámka 3 12 5 2 2 2 2" xfId="10456"/>
    <cellStyle name="Poznámka 3 12 5 2 2 2 3" xfId="10457"/>
    <cellStyle name="Poznámka 3 12 5 2 2 3" xfId="10458"/>
    <cellStyle name="Poznámka 3 12 5 2 2 3 2" xfId="10459"/>
    <cellStyle name="Poznámka 3 12 5 2 2 4" xfId="10460"/>
    <cellStyle name="Poznámka 3 12 5 2 2 5" xfId="10461"/>
    <cellStyle name="Poznámka 3 12 5 2 3" xfId="10462"/>
    <cellStyle name="Poznámka 3 12 5 2 3 2" xfId="10463"/>
    <cellStyle name="Poznámka 3 12 5 2 3 3" xfId="10464"/>
    <cellStyle name="Poznámka 3 12 5 2 4" xfId="10465"/>
    <cellStyle name="Poznámka 3 12 5 2 4 2" xfId="10466"/>
    <cellStyle name="Poznámka 3 12 5 2 5" xfId="10467"/>
    <cellStyle name="Poznámka 3 12 5 2 6" xfId="10468"/>
    <cellStyle name="Poznámka 3 12 5 3" xfId="10469"/>
    <cellStyle name="Poznámka 3 12 5 3 2" xfId="10470"/>
    <cellStyle name="Poznámka 3 12 5 3 3" xfId="10471"/>
    <cellStyle name="Poznámka 3 12 5 4" xfId="10472"/>
    <cellStyle name="Poznámka 3 12 5 4 2" xfId="10473"/>
    <cellStyle name="Poznámka 3 12 5 5" xfId="10474"/>
    <cellStyle name="Poznámka 3 12 5 6" xfId="10475"/>
    <cellStyle name="Poznámka 3 12 6" xfId="10476"/>
    <cellStyle name="Poznámka 3 12 6 2" xfId="10477"/>
    <cellStyle name="Poznámka 3 12 6 2 2" xfId="10478"/>
    <cellStyle name="Poznámka 3 12 6 2 2 2" xfId="10479"/>
    <cellStyle name="Poznámka 3 12 6 2 2 2 2" xfId="10480"/>
    <cellStyle name="Poznámka 3 12 6 2 2 2 3" xfId="10481"/>
    <cellStyle name="Poznámka 3 12 6 2 2 3" xfId="10482"/>
    <cellStyle name="Poznámka 3 12 6 2 2 3 2" xfId="10483"/>
    <cellStyle name="Poznámka 3 12 6 2 2 4" xfId="10484"/>
    <cellStyle name="Poznámka 3 12 6 2 2 5" xfId="10485"/>
    <cellStyle name="Poznámka 3 12 6 2 3" xfId="10486"/>
    <cellStyle name="Poznámka 3 12 6 2 3 2" xfId="10487"/>
    <cellStyle name="Poznámka 3 12 6 2 3 3" xfId="10488"/>
    <cellStyle name="Poznámka 3 12 6 2 4" xfId="10489"/>
    <cellStyle name="Poznámka 3 12 6 2 4 2" xfId="10490"/>
    <cellStyle name="Poznámka 3 12 6 2 5" xfId="10491"/>
    <cellStyle name="Poznámka 3 12 6 2 6" xfId="10492"/>
    <cellStyle name="Poznámka 3 12 6 3" xfId="10493"/>
    <cellStyle name="Poznámka 3 12 6 3 2" xfId="10494"/>
    <cellStyle name="Poznámka 3 12 6 3 3" xfId="10495"/>
    <cellStyle name="Poznámka 3 12 6 4" xfId="10496"/>
    <cellStyle name="Poznámka 3 12 6 4 2" xfId="10497"/>
    <cellStyle name="Poznámka 3 12 6 5" xfId="10498"/>
    <cellStyle name="Poznámka 3 12 6 6" xfId="10499"/>
    <cellStyle name="Poznámka 3 12 7" xfId="10500"/>
    <cellStyle name="Poznámka 3 12 7 2" xfId="10501"/>
    <cellStyle name="Poznámka 3 12 7 2 2" xfId="10502"/>
    <cellStyle name="Poznámka 3 12 7 2 2 2" xfId="10503"/>
    <cellStyle name="Poznámka 3 12 7 2 2 2 2" xfId="10504"/>
    <cellStyle name="Poznámka 3 12 7 2 2 2 3" xfId="10505"/>
    <cellStyle name="Poznámka 3 12 7 2 2 3" xfId="10506"/>
    <cellStyle name="Poznámka 3 12 7 2 2 3 2" xfId="10507"/>
    <cellStyle name="Poznámka 3 12 7 2 2 4" xfId="10508"/>
    <cellStyle name="Poznámka 3 12 7 2 2 5" xfId="10509"/>
    <cellStyle name="Poznámka 3 12 7 2 3" xfId="10510"/>
    <cellStyle name="Poznámka 3 12 7 2 3 2" xfId="10511"/>
    <cellStyle name="Poznámka 3 12 7 2 3 3" xfId="10512"/>
    <cellStyle name="Poznámka 3 12 7 2 4" xfId="10513"/>
    <cellStyle name="Poznámka 3 12 7 2 4 2" xfId="10514"/>
    <cellStyle name="Poznámka 3 12 7 2 5" xfId="10515"/>
    <cellStyle name="Poznámka 3 12 7 2 6" xfId="10516"/>
    <cellStyle name="Poznámka 3 12 7 3" xfId="10517"/>
    <cellStyle name="Poznámka 3 12 7 3 2" xfId="10518"/>
    <cellStyle name="Poznámka 3 12 7 3 3" xfId="10519"/>
    <cellStyle name="Poznámka 3 12 7 4" xfId="10520"/>
    <cellStyle name="Poznámka 3 12 7 4 2" xfId="10521"/>
    <cellStyle name="Poznámka 3 12 7 5" xfId="10522"/>
    <cellStyle name="Poznámka 3 12 7 6" xfId="10523"/>
    <cellStyle name="Poznámka 3 12 8" xfId="10524"/>
    <cellStyle name="Poznámka 3 12 8 2" xfId="10525"/>
    <cellStyle name="Poznámka 3 12 8 2 2" xfId="10526"/>
    <cellStyle name="Poznámka 3 12 8 2 2 2" xfId="10527"/>
    <cellStyle name="Poznámka 3 12 8 2 2 2 2" xfId="10528"/>
    <cellStyle name="Poznámka 3 12 8 2 2 2 3" xfId="10529"/>
    <cellStyle name="Poznámka 3 12 8 2 2 3" xfId="10530"/>
    <cellStyle name="Poznámka 3 12 8 2 2 3 2" xfId="10531"/>
    <cellStyle name="Poznámka 3 12 8 2 2 4" xfId="10532"/>
    <cellStyle name="Poznámka 3 12 8 2 2 5" xfId="10533"/>
    <cellStyle name="Poznámka 3 12 8 2 3" xfId="10534"/>
    <cellStyle name="Poznámka 3 12 8 2 3 2" xfId="10535"/>
    <cellStyle name="Poznámka 3 12 8 2 3 3" xfId="10536"/>
    <cellStyle name="Poznámka 3 12 8 2 4" xfId="10537"/>
    <cellStyle name="Poznámka 3 12 8 2 4 2" xfId="10538"/>
    <cellStyle name="Poznámka 3 12 8 2 5" xfId="10539"/>
    <cellStyle name="Poznámka 3 12 8 2 6" xfId="10540"/>
    <cellStyle name="Poznámka 3 12 8 3" xfId="10541"/>
    <cellStyle name="Poznámka 3 12 8 3 2" xfId="10542"/>
    <cellStyle name="Poznámka 3 12 8 3 3" xfId="10543"/>
    <cellStyle name="Poznámka 3 12 8 4" xfId="10544"/>
    <cellStyle name="Poznámka 3 12 8 4 2" xfId="10545"/>
    <cellStyle name="Poznámka 3 12 8 5" xfId="10546"/>
    <cellStyle name="Poznámka 3 12 8 6" xfId="10547"/>
    <cellStyle name="Poznámka 3 12 9" xfId="10548"/>
    <cellStyle name="Poznámka 3 12 9 2" xfId="10549"/>
    <cellStyle name="Poznámka 3 12 9 2 2" xfId="10550"/>
    <cellStyle name="Poznámka 3 12 9 2 2 2" xfId="10551"/>
    <cellStyle name="Poznámka 3 12 9 2 2 3" xfId="10552"/>
    <cellStyle name="Poznámka 3 12 9 2 3" xfId="10553"/>
    <cellStyle name="Poznámka 3 12 9 2 3 2" xfId="10554"/>
    <cellStyle name="Poznámka 3 12 9 2 4" xfId="10555"/>
    <cellStyle name="Poznámka 3 12 9 2 5" xfId="10556"/>
    <cellStyle name="Poznámka 3 12 9 3" xfId="10557"/>
    <cellStyle name="Poznámka 3 12 9 3 2" xfId="10558"/>
    <cellStyle name="Poznámka 3 12 9 3 3" xfId="10559"/>
    <cellStyle name="Poznámka 3 12 9 4" xfId="10560"/>
    <cellStyle name="Poznámka 3 12 9 4 2" xfId="10561"/>
    <cellStyle name="Poznámka 3 12 9 5" xfId="10562"/>
    <cellStyle name="Poznámka 3 12 9 6" xfId="10563"/>
    <cellStyle name="Poznámka 3 13" xfId="10564"/>
    <cellStyle name="Poznámka 3 13 10" xfId="10565"/>
    <cellStyle name="Poznámka 3 13 11" xfId="10566"/>
    <cellStyle name="Poznámka 3 13 2" xfId="10567"/>
    <cellStyle name="Poznámka 3 13 2 10" xfId="10568"/>
    <cellStyle name="Poznámka 3 13 2 11" xfId="10569"/>
    <cellStyle name="Poznámka 3 13 2 2" xfId="10570"/>
    <cellStyle name="Poznámka 3 13 2 2 2" xfId="10571"/>
    <cellStyle name="Poznámka 3 13 2 2 2 2" xfId="10572"/>
    <cellStyle name="Poznámka 3 13 2 2 2 2 2" xfId="10573"/>
    <cellStyle name="Poznámka 3 13 2 2 2 2 2 2" xfId="10574"/>
    <cellStyle name="Poznámka 3 13 2 2 2 2 2 3" xfId="10575"/>
    <cellStyle name="Poznámka 3 13 2 2 2 2 3" xfId="10576"/>
    <cellStyle name="Poznámka 3 13 2 2 2 2 3 2" xfId="10577"/>
    <cellStyle name="Poznámka 3 13 2 2 2 2 4" xfId="10578"/>
    <cellStyle name="Poznámka 3 13 2 2 2 2 5" xfId="10579"/>
    <cellStyle name="Poznámka 3 13 2 2 2 3" xfId="10580"/>
    <cellStyle name="Poznámka 3 13 2 2 2 3 2" xfId="10581"/>
    <cellStyle name="Poznámka 3 13 2 2 2 3 3" xfId="10582"/>
    <cellStyle name="Poznámka 3 13 2 2 2 4" xfId="10583"/>
    <cellStyle name="Poznámka 3 13 2 2 2 4 2" xfId="10584"/>
    <cellStyle name="Poznámka 3 13 2 2 2 5" xfId="10585"/>
    <cellStyle name="Poznámka 3 13 2 2 2 6" xfId="10586"/>
    <cellStyle name="Poznámka 3 13 2 2 3" xfId="10587"/>
    <cellStyle name="Poznámka 3 13 2 2 3 2" xfId="10588"/>
    <cellStyle name="Poznámka 3 13 2 2 3 3" xfId="10589"/>
    <cellStyle name="Poznámka 3 13 2 2 4" xfId="10590"/>
    <cellStyle name="Poznámka 3 13 2 2 4 2" xfId="10591"/>
    <cellStyle name="Poznámka 3 13 2 2 5" xfId="10592"/>
    <cellStyle name="Poznámka 3 13 2 2 6" xfId="10593"/>
    <cellStyle name="Poznámka 3 13 2 3" xfId="10594"/>
    <cellStyle name="Poznámka 3 13 2 3 2" xfId="10595"/>
    <cellStyle name="Poznámka 3 13 2 3 2 2" xfId="10596"/>
    <cellStyle name="Poznámka 3 13 2 3 2 2 2" xfId="10597"/>
    <cellStyle name="Poznámka 3 13 2 3 2 2 2 2" xfId="10598"/>
    <cellStyle name="Poznámka 3 13 2 3 2 2 2 3" xfId="10599"/>
    <cellStyle name="Poznámka 3 13 2 3 2 2 3" xfId="10600"/>
    <cellStyle name="Poznámka 3 13 2 3 2 2 3 2" xfId="10601"/>
    <cellStyle name="Poznámka 3 13 2 3 2 2 4" xfId="10602"/>
    <cellStyle name="Poznámka 3 13 2 3 2 2 5" xfId="10603"/>
    <cellStyle name="Poznámka 3 13 2 3 2 3" xfId="10604"/>
    <cellStyle name="Poznámka 3 13 2 3 2 3 2" xfId="10605"/>
    <cellStyle name="Poznámka 3 13 2 3 2 3 3" xfId="10606"/>
    <cellStyle name="Poznámka 3 13 2 3 2 4" xfId="10607"/>
    <cellStyle name="Poznámka 3 13 2 3 2 4 2" xfId="10608"/>
    <cellStyle name="Poznámka 3 13 2 3 2 5" xfId="10609"/>
    <cellStyle name="Poznámka 3 13 2 3 2 6" xfId="10610"/>
    <cellStyle name="Poznámka 3 13 2 3 3" xfId="10611"/>
    <cellStyle name="Poznámka 3 13 2 3 3 2" xfId="10612"/>
    <cellStyle name="Poznámka 3 13 2 3 3 3" xfId="10613"/>
    <cellStyle name="Poznámka 3 13 2 3 4" xfId="10614"/>
    <cellStyle name="Poznámka 3 13 2 3 4 2" xfId="10615"/>
    <cellStyle name="Poznámka 3 13 2 3 5" xfId="10616"/>
    <cellStyle name="Poznámka 3 13 2 3 6" xfId="10617"/>
    <cellStyle name="Poznámka 3 13 2 4" xfId="10618"/>
    <cellStyle name="Poznámka 3 13 2 4 2" xfId="10619"/>
    <cellStyle name="Poznámka 3 13 2 4 2 2" xfId="10620"/>
    <cellStyle name="Poznámka 3 13 2 4 2 2 2" xfId="10621"/>
    <cellStyle name="Poznámka 3 13 2 4 2 2 2 2" xfId="10622"/>
    <cellStyle name="Poznámka 3 13 2 4 2 2 2 3" xfId="10623"/>
    <cellStyle name="Poznámka 3 13 2 4 2 2 3" xfId="10624"/>
    <cellStyle name="Poznámka 3 13 2 4 2 2 3 2" xfId="10625"/>
    <cellStyle name="Poznámka 3 13 2 4 2 2 4" xfId="10626"/>
    <cellStyle name="Poznámka 3 13 2 4 2 2 5" xfId="10627"/>
    <cellStyle name="Poznámka 3 13 2 4 2 3" xfId="10628"/>
    <cellStyle name="Poznámka 3 13 2 4 2 3 2" xfId="10629"/>
    <cellStyle name="Poznámka 3 13 2 4 2 3 3" xfId="10630"/>
    <cellStyle name="Poznámka 3 13 2 4 2 4" xfId="10631"/>
    <cellStyle name="Poznámka 3 13 2 4 2 4 2" xfId="10632"/>
    <cellStyle name="Poznámka 3 13 2 4 2 5" xfId="10633"/>
    <cellStyle name="Poznámka 3 13 2 4 2 6" xfId="10634"/>
    <cellStyle name="Poznámka 3 13 2 4 3" xfId="10635"/>
    <cellStyle name="Poznámka 3 13 2 4 3 2" xfId="10636"/>
    <cellStyle name="Poznámka 3 13 2 4 3 3" xfId="10637"/>
    <cellStyle name="Poznámka 3 13 2 4 4" xfId="10638"/>
    <cellStyle name="Poznámka 3 13 2 4 4 2" xfId="10639"/>
    <cellStyle name="Poznámka 3 13 2 4 5" xfId="10640"/>
    <cellStyle name="Poznámka 3 13 2 4 6" xfId="10641"/>
    <cellStyle name="Poznámka 3 13 2 5" xfId="10642"/>
    <cellStyle name="Poznámka 3 13 2 5 2" xfId="10643"/>
    <cellStyle name="Poznámka 3 13 2 5 2 2" xfId="10644"/>
    <cellStyle name="Poznámka 3 13 2 5 2 2 2" xfId="10645"/>
    <cellStyle name="Poznámka 3 13 2 5 2 2 2 2" xfId="10646"/>
    <cellStyle name="Poznámka 3 13 2 5 2 2 2 3" xfId="10647"/>
    <cellStyle name="Poznámka 3 13 2 5 2 2 3" xfId="10648"/>
    <cellStyle name="Poznámka 3 13 2 5 2 2 3 2" xfId="10649"/>
    <cellStyle name="Poznámka 3 13 2 5 2 2 4" xfId="10650"/>
    <cellStyle name="Poznámka 3 13 2 5 2 2 5" xfId="10651"/>
    <cellStyle name="Poznámka 3 13 2 5 2 3" xfId="10652"/>
    <cellStyle name="Poznámka 3 13 2 5 2 3 2" xfId="10653"/>
    <cellStyle name="Poznámka 3 13 2 5 2 3 3" xfId="10654"/>
    <cellStyle name="Poznámka 3 13 2 5 2 4" xfId="10655"/>
    <cellStyle name="Poznámka 3 13 2 5 2 4 2" xfId="10656"/>
    <cellStyle name="Poznámka 3 13 2 5 2 5" xfId="10657"/>
    <cellStyle name="Poznámka 3 13 2 5 2 6" xfId="10658"/>
    <cellStyle name="Poznámka 3 13 2 5 3" xfId="10659"/>
    <cellStyle name="Poznámka 3 13 2 5 3 2" xfId="10660"/>
    <cellStyle name="Poznámka 3 13 2 5 3 3" xfId="10661"/>
    <cellStyle name="Poznámka 3 13 2 5 4" xfId="10662"/>
    <cellStyle name="Poznámka 3 13 2 5 4 2" xfId="10663"/>
    <cellStyle name="Poznámka 3 13 2 5 5" xfId="10664"/>
    <cellStyle name="Poznámka 3 13 2 5 6" xfId="10665"/>
    <cellStyle name="Poznámka 3 13 2 6" xfId="10666"/>
    <cellStyle name="Poznámka 3 13 2 6 2" xfId="10667"/>
    <cellStyle name="Poznámka 3 13 2 6 2 2" xfId="10668"/>
    <cellStyle name="Poznámka 3 13 2 6 2 2 2" xfId="10669"/>
    <cellStyle name="Poznámka 3 13 2 6 2 2 2 2" xfId="10670"/>
    <cellStyle name="Poznámka 3 13 2 6 2 2 2 3" xfId="10671"/>
    <cellStyle name="Poznámka 3 13 2 6 2 2 3" xfId="10672"/>
    <cellStyle name="Poznámka 3 13 2 6 2 2 3 2" xfId="10673"/>
    <cellStyle name="Poznámka 3 13 2 6 2 2 4" xfId="10674"/>
    <cellStyle name="Poznámka 3 13 2 6 2 2 5" xfId="10675"/>
    <cellStyle name="Poznámka 3 13 2 6 2 3" xfId="10676"/>
    <cellStyle name="Poznámka 3 13 2 6 2 3 2" xfId="10677"/>
    <cellStyle name="Poznámka 3 13 2 6 2 3 3" xfId="10678"/>
    <cellStyle name="Poznámka 3 13 2 6 2 4" xfId="10679"/>
    <cellStyle name="Poznámka 3 13 2 6 2 4 2" xfId="10680"/>
    <cellStyle name="Poznámka 3 13 2 6 2 5" xfId="10681"/>
    <cellStyle name="Poznámka 3 13 2 6 2 6" xfId="10682"/>
    <cellStyle name="Poznámka 3 13 2 6 3" xfId="10683"/>
    <cellStyle name="Poznámka 3 13 2 6 3 2" xfId="10684"/>
    <cellStyle name="Poznámka 3 13 2 6 3 3" xfId="10685"/>
    <cellStyle name="Poznámka 3 13 2 6 4" xfId="10686"/>
    <cellStyle name="Poznámka 3 13 2 6 4 2" xfId="10687"/>
    <cellStyle name="Poznámka 3 13 2 6 5" xfId="10688"/>
    <cellStyle name="Poznámka 3 13 2 6 6" xfId="10689"/>
    <cellStyle name="Poznámka 3 13 2 7" xfId="10690"/>
    <cellStyle name="Poznámka 3 13 2 7 2" xfId="10691"/>
    <cellStyle name="Poznámka 3 13 2 7 2 2" xfId="10692"/>
    <cellStyle name="Poznámka 3 13 2 7 2 2 2" xfId="10693"/>
    <cellStyle name="Poznámka 3 13 2 7 2 2 3" xfId="10694"/>
    <cellStyle name="Poznámka 3 13 2 7 2 3" xfId="10695"/>
    <cellStyle name="Poznámka 3 13 2 7 2 3 2" xfId="10696"/>
    <cellStyle name="Poznámka 3 13 2 7 2 4" xfId="10697"/>
    <cellStyle name="Poznámka 3 13 2 7 2 5" xfId="10698"/>
    <cellStyle name="Poznámka 3 13 2 7 3" xfId="10699"/>
    <cellStyle name="Poznámka 3 13 2 7 3 2" xfId="10700"/>
    <cellStyle name="Poznámka 3 13 2 7 3 3" xfId="10701"/>
    <cellStyle name="Poznámka 3 13 2 7 4" xfId="10702"/>
    <cellStyle name="Poznámka 3 13 2 7 4 2" xfId="10703"/>
    <cellStyle name="Poznámka 3 13 2 7 5" xfId="10704"/>
    <cellStyle name="Poznámka 3 13 2 7 6" xfId="10705"/>
    <cellStyle name="Poznámka 3 13 2 8" xfId="10706"/>
    <cellStyle name="Poznámka 3 13 2 8 2" xfId="10707"/>
    <cellStyle name="Poznámka 3 13 2 8 3" xfId="10708"/>
    <cellStyle name="Poznámka 3 13 2 9" xfId="10709"/>
    <cellStyle name="Poznámka 3 13 2 9 2" xfId="10710"/>
    <cellStyle name="Poznámka 3 13 3" xfId="10711"/>
    <cellStyle name="Poznámka 3 13 3 2" xfId="10712"/>
    <cellStyle name="Poznámka 3 13 3 2 2" xfId="10713"/>
    <cellStyle name="Poznámka 3 13 3 2 2 2" xfId="10714"/>
    <cellStyle name="Poznámka 3 13 3 2 2 2 2" xfId="10715"/>
    <cellStyle name="Poznámka 3 13 3 2 2 2 3" xfId="10716"/>
    <cellStyle name="Poznámka 3 13 3 2 2 3" xfId="10717"/>
    <cellStyle name="Poznámka 3 13 3 2 2 3 2" xfId="10718"/>
    <cellStyle name="Poznámka 3 13 3 2 2 4" xfId="10719"/>
    <cellStyle name="Poznámka 3 13 3 2 2 5" xfId="10720"/>
    <cellStyle name="Poznámka 3 13 3 2 3" xfId="10721"/>
    <cellStyle name="Poznámka 3 13 3 2 3 2" xfId="10722"/>
    <cellStyle name="Poznámka 3 13 3 2 3 3" xfId="10723"/>
    <cellStyle name="Poznámka 3 13 3 2 4" xfId="10724"/>
    <cellStyle name="Poznámka 3 13 3 2 4 2" xfId="10725"/>
    <cellStyle name="Poznámka 3 13 3 2 5" xfId="10726"/>
    <cellStyle name="Poznámka 3 13 3 2 6" xfId="10727"/>
    <cellStyle name="Poznámka 3 13 3 3" xfId="10728"/>
    <cellStyle name="Poznámka 3 13 3 3 2" xfId="10729"/>
    <cellStyle name="Poznámka 3 13 3 3 3" xfId="10730"/>
    <cellStyle name="Poznámka 3 13 3 4" xfId="10731"/>
    <cellStyle name="Poznámka 3 13 3 4 2" xfId="10732"/>
    <cellStyle name="Poznámka 3 13 3 5" xfId="10733"/>
    <cellStyle name="Poznámka 3 13 3 6" xfId="10734"/>
    <cellStyle name="Poznámka 3 13 4" xfId="10735"/>
    <cellStyle name="Poznámka 3 13 4 2" xfId="10736"/>
    <cellStyle name="Poznámka 3 13 4 2 2" xfId="10737"/>
    <cellStyle name="Poznámka 3 13 4 2 2 2" xfId="10738"/>
    <cellStyle name="Poznámka 3 13 4 2 2 2 2" xfId="10739"/>
    <cellStyle name="Poznámka 3 13 4 2 2 2 3" xfId="10740"/>
    <cellStyle name="Poznámka 3 13 4 2 2 3" xfId="10741"/>
    <cellStyle name="Poznámka 3 13 4 2 2 3 2" xfId="10742"/>
    <cellStyle name="Poznámka 3 13 4 2 2 4" xfId="10743"/>
    <cellStyle name="Poznámka 3 13 4 2 2 5" xfId="10744"/>
    <cellStyle name="Poznámka 3 13 4 2 3" xfId="10745"/>
    <cellStyle name="Poznámka 3 13 4 2 3 2" xfId="10746"/>
    <cellStyle name="Poznámka 3 13 4 2 3 3" xfId="10747"/>
    <cellStyle name="Poznámka 3 13 4 2 4" xfId="10748"/>
    <cellStyle name="Poznámka 3 13 4 2 4 2" xfId="10749"/>
    <cellStyle name="Poznámka 3 13 4 2 5" xfId="10750"/>
    <cellStyle name="Poznámka 3 13 4 2 6" xfId="10751"/>
    <cellStyle name="Poznámka 3 13 4 3" xfId="10752"/>
    <cellStyle name="Poznámka 3 13 4 3 2" xfId="10753"/>
    <cellStyle name="Poznámka 3 13 4 3 3" xfId="10754"/>
    <cellStyle name="Poznámka 3 13 4 4" xfId="10755"/>
    <cellStyle name="Poznámka 3 13 4 4 2" xfId="10756"/>
    <cellStyle name="Poznámka 3 13 4 5" xfId="10757"/>
    <cellStyle name="Poznámka 3 13 4 6" xfId="10758"/>
    <cellStyle name="Poznámka 3 13 5" xfId="10759"/>
    <cellStyle name="Poznámka 3 13 5 2" xfId="10760"/>
    <cellStyle name="Poznámka 3 13 5 2 2" xfId="10761"/>
    <cellStyle name="Poznámka 3 13 5 2 2 2" xfId="10762"/>
    <cellStyle name="Poznámka 3 13 5 2 2 2 2" xfId="10763"/>
    <cellStyle name="Poznámka 3 13 5 2 2 2 3" xfId="10764"/>
    <cellStyle name="Poznámka 3 13 5 2 2 3" xfId="10765"/>
    <cellStyle name="Poznámka 3 13 5 2 2 3 2" xfId="10766"/>
    <cellStyle name="Poznámka 3 13 5 2 2 4" xfId="10767"/>
    <cellStyle name="Poznámka 3 13 5 2 2 5" xfId="10768"/>
    <cellStyle name="Poznámka 3 13 5 2 3" xfId="10769"/>
    <cellStyle name="Poznámka 3 13 5 2 3 2" xfId="10770"/>
    <cellStyle name="Poznámka 3 13 5 2 3 3" xfId="10771"/>
    <cellStyle name="Poznámka 3 13 5 2 4" xfId="10772"/>
    <cellStyle name="Poznámka 3 13 5 2 4 2" xfId="10773"/>
    <cellStyle name="Poznámka 3 13 5 2 5" xfId="10774"/>
    <cellStyle name="Poznámka 3 13 5 2 6" xfId="10775"/>
    <cellStyle name="Poznámka 3 13 5 3" xfId="10776"/>
    <cellStyle name="Poznámka 3 13 5 3 2" xfId="10777"/>
    <cellStyle name="Poznámka 3 13 5 3 3" xfId="10778"/>
    <cellStyle name="Poznámka 3 13 5 4" xfId="10779"/>
    <cellStyle name="Poznámka 3 13 5 4 2" xfId="10780"/>
    <cellStyle name="Poznámka 3 13 5 5" xfId="10781"/>
    <cellStyle name="Poznámka 3 13 5 6" xfId="10782"/>
    <cellStyle name="Poznámka 3 13 6" xfId="10783"/>
    <cellStyle name="Poznámka 3 13 6 2" xfId="10784"/>
    <cellStyle name="Poznámka 3 13 6 2 2" xfId="10785"/>
    <cellStyle name="Poznámka 3 13 6 2 2 2" xfId="10786"/>
    <cellStyle name="Poznámka 3 13 6 2 2 2 2" xfId="10787"/>
    <cellStyle name="Poznámka 3 13 6 2 2 2 3" xfId="10788"/>
    <cellStyle name="Poznámka 3 13 6 2 2 3" xfId="10789"/>
    <cellStyle name="Poznámka 3 13 6 2 2 3 2" xfId="10790"/>
    <cellStyle name="Poznámka 3 13 6 2 2 4" xfId="10791"/>
    <cellStyle name="Poznámka 3 13 6 2 2 5" xfId="10792"/>
    <cellStyle name="Poznámka 3 13 6 2 3" xfId="10793"/>
    <cellStyle name="Poznámka 3 13 6 2 3 2" xfId="10794"/>
    <cellStyle name="Poznámka 3 13 6 2 3 3" xfId="10795"/>
    <cellStyle name="Poznámka 3 13 6 2 4" xfId="10796"/>
    <cellStyle name="Poznámka 3 13 6 2 4 2" xfId="10797"/>
    <cellStyle name="Poznámka 3 13 6 2 5" xfId="10798"/>
    <cellStyle name="Poznámka 3 13 6 2 6" xfId="10799"/>
    <cellStyle name="Poznámka 3 13 6 3" xfId="10800"/>
    <cellStyle name="Poznámka 3 13 6 3 2" xfId="10801"/>
    <cellStyle name="Poznámka 3 13 6 3 3" xfId="10802"/>
    <cellStyle name="Poznámka 3 13 6 4" xfId="10803"/>
    <cellStyle name="Poznámka 3 13 6 4 2" xfId="10804"/>
    <cellStyle name="Poznámka 3 13 6 5" xfId="10805"/>
    <cellStyle name="Poznámka 3 13 6 6" xfId="10806"/>
    <cellStyle name="Poznámka 3 13 7" xfId="10807"/>
    <cellStyle name="Poznámka 3 13 7 2" xfId="10808"/>
    <cellStyle name="Poznámka 3 13 7 2 2" xfId="10809"/>
    <cellStyle name="Poznámka 3 13 7 2 2 2" xfId="10810"/>
    <cellStyle name="Poznámka 3 13 7 2 2 3" xfId="10811"/>
    <cellStyle name="Poznámka 3 13 7 2 3" xfId="10812"/>
    <cellStyle name="Poznámka 3 13 7 2 3 2" xfId="10813"/>
    <cellStyle name="Poznámka 3 13 7 2 4" xfId="10814"/>
    <cellStyle name="Poznámka 3 13 7 2 5" xfId="10815"/>
    <cellStyle name="Poznámka 3 13 7 3" xfId="10816"/>
    <cellStyle name="Poznámka 3 13 7 3 2" xfId="10817"/>
    <cellStyle name="Poznámka 3 13 7 3 3" xfId="10818"/>
    <cellStyle name="Poznámka 3 13 7 4" xfId="10819"/>
    <cellStyle name="Poznámka 3 13 7 4 2" xfId="10820"/>
    <cellStyle name="Poznámka 3 13 7 5" xfId="10821"/>
    <cellStyle name="Poznámka 3 13 7 6" xfId="10822"/>
    <cellStyle name="Poznámka 3 13 8" xfId="10823"/>
    <cellStyle name="Poznámka 3 13 8 2" xfId="10824"/>
    <cellStyle name="Poznámka 3 13 8 3" xfId="10825"/>
    <cellStyle name="Poznámka 3 13 9" xfId="10826"/>
    <cellStyle name="Poznámka 3 13 9 2" xfId="10827"/>
    <cellStyle name="Poznámka 3 14" xfId="10828"/>
    <cellStyle name="Poznámka 3 14 2" xfId="10829"/>
    <cellStyle name="Poznámka 3 14 2 2" xfId="10830"/>
    <cellStyle name="Poznámka 3 14 2 2 2" xfId="10831"/>
    <cellStyle name="Poznámka 3 14 2 2 2 2" xfId="10832"/>
    <cellStyle name="Poznámka 3 14 2 2 2 2 2" xfId="10833"/>
    <cellStyle name="Poznámka 3 14 2 2 2 2 3" xfId="10834"/>
    <cellStyle name="Poznámka 3 14 2 2 2 3" xfId="10835"/>
    <cellStyle name="Poznámka 3 14 2 2 2 3 2" xfId="10836"/>
    <cellStyle name="Poznámka 3 14 2 2 2 4" xfId="10837"/>
    <cellStyle name="Poznámka 3 14 2 2 2 5" xfId="10838"/>
    <cellStyle name="Poznámka 3 14 2 2 3" xfId="10839"/>
    <cellStyle name="Poznámka 3 14 2 2 3 2" xfId="10840"/>
    <cellStyle name="Poznámka 3 14 2 2 3 3" xfId="10841"/>
    <cellStyle name="Poznámka 3 14 2 2 4" xfId="10842"/>
    <cellStyle name="Poznámka 3 14 2 2 4 2" xfId="10843"/>
    <cellStyle name="Poznámka 3 14 2 2 5" xfId="10844"/>
    <cellStyle name="Poznámka 3 14 2 2 6" xfId="10845"/>
    <cellStyle name="Poznámka 3 14 2 3" xfId="10846"/>
    <cellStyle name="Poznámka 3 14 2 3 2" xfId="10847"/>
    <cellStyle name="Poznámka 3 14 2 3 3" xfId="10848"/>
    <cellStyle name="Poznámka 3 14 2 4" xfId="10849"/>
    <cellStyle name="Poznámka 3 14 2 4 2" xfId="10850"/>
    <cellStyle name="Poznámka 3 14 2 5" xfId="10851"/>
    <cellStyle name="Poznámka 3 14 2 6" xfId="10852"/>
    <cellStyle name="Poznámka 3 14 3" xfId="10853"/>
    <cellStyle name="Poznámka 3 14 3 2" xfId="10854"/>
    <cellStyle name="Poznámka 3 14 3 2 2" xfId="10855"/>
    <cellStyle name="Poznámka 3 14 3 2 2 2" xfId="10856"/>
    <cellStyle name="Poznámka 3 14 3 2 2 3" xfId="10857"/>
    <cellStyle name="Poznámka 3 14 3 2 3" xfId="10858"/>
    <cellStyle name="Poznámka 3 14 3 2 3 2" xfId="10859"/>
    <cellStyle name="Poznámka 3 14 3 2 4" xfId="10860"/>
    <cellStyle name="Poznámka 3 14 3 2 5" xfId="10861"/>
    <cellStyle name="Poznámka 3 14 3 3" xfId="10862"/>
    <cellStyle name="Poznámka 3 14 3 3 2" xfId="10863"/>
    <cellStyle name="Poznámka 3 14 3 3 3" xfId="10864"/>
    <cellStyle name="Poznámka 3 14 3 4" xfId="10865"/>
    <cellStyle name="Poznámka 3 14 3 4 2" xfId="10866"/>
    <cellStyle name="Poznámka 3 14 3 5" xfId="10867"/>
    <cellStyle name="Poznámka 3 14 3 6" xfId="10868"/>
    <cellStyle name="Poznámka 3 14 4" xfId="10869"/>
    <cellStyle name="Poznámka 3 14 4 2" xfId="10870"/>
    <cellStyle name="Poznámka 3 14 4 3" xfId="10871"/>
    <cellStyle name="Poznámka 3 14 5" xfId="10872"/>
    <cellStyle name="Poznámka 3 14 5 2" xfId="10873"/>
    <cellStyle name="Poznámka 3 14 6" xfId="10874"/>
    <cellStyle name="Poznámka 3 14 7" xfId="10875"/>
    <cellStyle name="Poznámka 3 15" xfId="10876"/>
    <cellStyle name="Poznámka 3 15 2" xfId="10877"/>
    <cellStyle name="Poznámka 3 15 2 2" xfId="10878"/>
    <cellStyle name="Poznámka 3 15 2 2 2" xfId="10879"/>
    <cellStyle name="Poznámka 3 15 2 2 2 2" xfId="10880"/>
    <cellStyle name="Poznámka 3 15 2 2 2 3" xfId="10881"/>
    <cellStyle name="Poznámka 3 15 2 2 3" xfId="10882"/>
    <cellStyle name="Poznámka 3 15 2 2 3 2" xfId="10883"/>
    <cellStyle name="Poznámka 3 15 2 2 4" xfId="10884"/>
    <cellStyle name="Poznámka 3 15 2 2 5" xfId="10885"/>
    <cellStyle name="Poznámka 3 15 2 3" xfId="10886"/>
    <cellStyle name="Poznámka 3 15 2 3 2" xfId="10887"/>
    <cellStyle name="Poznámka 3 15 2 3 3" xfId="10888"/>
    <cellStyle name="Poznámka 3 15 2 4" xfId="10889"/>
    <cellStyle name="Poznámka 3 15 2 4 2" xfId="10890"/>
    <cellStyle name="Poznámka 3 15 2 5" xfId="10891"/>
    <cellStyle name="Poznámka 3 15 2 6" xfId="10892"/>
    <cellStyle name="Poznámka 3 15 3" xfId="10893"/>
    <cellStyle name="Poznámka 3 15 3 2" xfId="10894"/>
    <cellStyle name="Poznámka 3 15 3 3" xfId="10895"/>
    <cellStyle name="Poznámka 3 15 4" xfId="10896"/>
    <cellStyle name="Poznámka 3 15 4 2" xfId="10897"/>
    <cellStyle name="Poznámka 3 15 5" xfId="10898"/>
    <cellStyle name="Poznámka 3 15 6" xfId="10899"/>
    <cellStyle name="Poznámka 3 16" xfId="10900"/>
    <cellStyle name="Poznámka 3 16 2" xfId="10901"/>
    <cellStyle name="Poznámka 3 16 2 2" xfId="10902"/>
    <cellStyle name="Poznámka 3 16 2 2 2" xfId="10903"/>
    <cellStyle name="Poznámka 3 16 2 2 2 2" xfId="10904"/>
    <cellStyle name="Poznámka 3 16 2 2 2 3" xfId="10905"/>
    <cellStyle name="Poznámka 3 16 2 2 3" xfId="10906"/>
    <cellStyle name="Poznámka 3 16 2 2 3 2" xfId="10907"/>
    <cellStyle name="Poznámka 3 16 2 2 4" xfId="10908"/>
    <cellStyle name="Poznámka 3 16 2 2 5" xfId="10909"/>
    <cellStyle name="Poznámka 3 16 2 3" xfId="10910"/>
    <cellStyle name="Poznámka 3 16 2 3 2" xfId="10911"/>
    <cellStyle name="Poznámka 3 16 2 3 3" xfId="10912"/>
    <cellStyle name="Poznámka 3 16 2 4" xfId="10913"/>
    <cellStyle name="Poznámka 3 16 2 4 2" xfId="10914"/>
    <cellStyle name="Poznámka 3 16 2 5" xfId="10915"/>
    <cellStyle name="Poznámka 3 16 2 6" xfId="10916"/>
    <cellStyle name="Poznámka 3 16 3" xfId="10917"/>
    <cellStyle name="Poznámka 3 16 3 2" xfId="10918"/>
    <cellStyle name="Poznámka 3 16 3 3" xfId="10919"/>
    <cellStyle name="Poznámka 3 16 4" xfId="10920"/>
    <cellStyle name="Poznámka 3 16 4 2" xfId="10921"/>
    <cellStyle name="Poznámka 3 16 5" xfId="10922"/>
    <cellStyle name="Poznámka 3 16 6" xfId="10923"/>
    <cellStyle name="Poznámka 3 17" xfId="10924"/>
    <cellStyle name="Poznámka 3 17 2" xfId="10925"/>
    <cellStyle name="Poznámka 3 17 2 2" xfId="10926"/>
    <cellStyle name="Poznámka 3 17 2 2 2" xfId="10927"/>
    <cellStyle name="Poznámka 3 17 2 2 2 2" xfId="10928"/>
    <cellStyle name="Poznámka 3 17 2 2 2 3" xfId="10929"/>
    <cellStyle name="Poznámka 3 17 2 2 3" xfId="10930"/>
    <cellStyle name="Poznámka 3 17 2 2 3 2" xfId="10931"/>
    <cellStyle name="Poznámka 3 17 2 2 4" xfId="10932"/>
    <cellStyle name="Poznámka 3 17 2 2 5" xfId="10933"/>
    <cellStyle name="Poznámka 3 17 2 3" xfId="10934"/>
    <cellStyle name="Poznámka 3 17 2 3 2" xfId="10935"/>
    <cellStyle name="Poznámka 3 17 2 3 3" xfId="10936"/>
    <cellStyle name="Poznámka 3 17 2 4" xfId="10937"/>
    <cellStyle name="Poznámka 3 17 2 4 2" xfId="10938"/>
    <cellStyle name="Poznámka 3 17 2 5" xfId="10939"/>
    <cellStyle name="Poznámka 3 17 2 6" xfId="10940"/>
    <cellStyle name="Poznámka 3 17 3" xfId="10941"/>
    <cellStyle name="Poznámka 3 17 3 2" xfId="10942"/>
    <cellStyle name="Poznámka 3 17 3 3" xfId="10943"/>
    <cellStyle name="Poznámka 3 17 4" xfId="10944"/>
    <cellStyle name="Poznámka 3 17 4 2" xfId="10945"/>
    <cellStyle name="Poznámka 3 17 5" xfId="10946"/>
    <cellStyle name="Poznámka 3 17 6" xfId="10947"/>
    <cellStyle name="Poznámka 3 18" xfId="10948"/>
    <cellStyle name="Poznámka 3 18 2" xfId="10949"/>
    <cellStyle name="Poznámka 3 2" xfId="10950"/>
    <cellStyle name="Poznámka 3 2 10" xfId="10951"/>
    <cellStyle name="Poznámka 3 2 10 2" xfId="10952"/>
    <cellStyle name="Poznámka 3 2 10 2 2" xfId="10953"/>
    <cellStyle name="Poznámka 3 2 10 2 2 2" xfId="10954"/>
    <cellStyle name="Poznámka 3 2 10 2 2 2 2" xfId="10955"/>
    <cellStyle name="Poznámka 3 2 10 2 2 2 3" xfId="10956"/>
    <cellStyle name="Poznámka 3 2 10 2 2 3" xfId="10957"/>
    <cellStyle name="Poznámka 3 2 10 2 2 3 2" xfId="10958"/>
    <cellStyle name="Poznámka 3 2 10 2 2 4" xfId="10959"/>
    <cellStyle name="Poznámka 3 2 10 2 2 5" xfId="10960"/>
    <cellStyle name="Poznámka 3 2 10 2 3" xfId="10961"/>
    <cellStyle name="Poznámka 3 2 10 2 3 2" xfId="10962"/>
    <cellStyle name="Poznámka 3 2 10 2 3 3" xfId="10963"/>
    <cellStyle name="Poznámka 3 2 10 2 4" xfId="10964"/>
    <cellStyle name="Poznámka 3 2 10 2 4 2" xfId="10965"/>
    <cellStyle name="Poznámka 3 2 10 2 5" xfId="10966"/>
    <cellStyle name="Poznámka 3 2 10 2 6" xfId="10967"/>
    <cellStyle name="Poznámka 3 2 10 3" xfId="10968"/>
    <cellStyle name="Poznámka 3 2 10 3 2" xfId="10969"/>
    <cellStyle name="Poznámka 3 2 10 3 3" xfId="10970"/>
    <cellStyle name="Poznámka 3 2 10 4" xfId="10971"/>
    <cellStyle name="Poznámka 3 2 10 4 2" xfId="10972"/>
    <cellStyle name="Poznámka 3 2 10 5" xfId="10973"/>
    <cellStyle name="Poznámka 3 2 10 6" xfId="10974"/>
    <cellStyle name="Poznámka 3 2 11" xfId="10975"/>
    <cellStyle name="Poznámka 3 2 11 2" xfId="10976"/>
    <cellStyle name="Poznámka 3 2 11 2 2" xfId="10977"/>
    <cellStyle name="Poznámka 3 2 11 2 2 2" xfId="10978"/>
    <cellStyle name="Poznámka 3 2 11 2 2 2 2" xfId="10979"/>
    <cellStyle name="Poznámka 3 2 11 2 2 2 3" xfId="10980"/>
    <cellStyle name="Poznámka 3 2 11 2 2 3" xfId="10981"/>
    <cellStyle name="Poznámka 3 2 11 2 2 3 2" xfId="10982"/>
    <cellStyle name="Poznámka 3 2 11 2 2 4" xfId="10983"/>
    <cellStyle name="Poznámka 3 2 11 2 2 5" xfId="10984"/>
    <cellStyle name="Poznámka 3 2 11 2 3" xfId="10985"/>
    <cellStyle name="Poznámka 3 2 11 2 3 2" xfId="10986"/>
    <cellStyle name="Poznámka 3 2 11 2 3 3" xfId="10987"/>
    <cellStyle name="Poznámka 3 2 11 2 4" xfId="10988"/>
    <cellStyle name="Poznámka 3 2 11 2 4 2" xfId="10989"/>
    <cellStyle name="Poznámka 3 2 11 2 5" xfId="10990"/>
    <cellStyle name="Poznámka 3 2 11 2 6" xfId="10991"/>
    <cellStyle name="Poznámka 3 2 11 3" xfId="10992"/>
    <cellStyle name="Poznámka 3 2 11 3 2" xfId="10993"/>
    <cellStyle name="Poznámka 3 2 11 3 3" xfId="10994"/>
    <cellStyle name="Poznámka 3 2 11 4" xfId="10995"/>
    <cellStyle name="Poznámka 3 2 11 4 2" xfId="10996"/>
    <cellStyle name="Poznámka 3 2 11 5" xfId="10997"/>
    <cellStyle name="Poznámka 3 2 11 6" xfId="10998"/>
    <cellStyle name="Poznámka 3 2 12" xfId="10999"/>
    <cellStyle name="Poznámka 3 2 12 2" xfId="11000"/>
    <cellStyle name="Poznámka 3 2 2" xfId="11001"/>
    <cellStyle name="Poznámka 3 2 2 10" xfId="11002"/>
    <cellStyle name="Poznámka 3 2 2 10 2" xfId="11003"/>
    <cellStyle name="Poznámka 3 2 2 10 2 2" xfId="11004"/>
    <cellStyle name="Poznámka 3 2 2 10 2 2 2" xfId="11005"/>
    <cellStyle name="Poznámka 3 2 2 10 2 2 2 2" xfId="11006"/>
    <cellStyle name="Poznámka 3 2 2 10 2 2 2 3" xfId="11007"/>
    <cellStyle name="Poznámka 3 2 2 10 2 2 3" xfId="11008"/>
    <cellStyle name="Poznámka 3 2 2 10 2 2 3 2" xfId="11009"/>
    <cellStyle name="Poznámka 3 2 2 10 2 2 4" xfId="11010"/>
    <cellStyle name="Poznámka 3 2 2 10 2 2 5" xfId="11011"/>
    <cellStyle name="Poznámka 3 2 2 10 2 3" xfId="11012"/>
    <cellStyle name="Poznámka 3 2 2 10 2 3 2" xfId="11013"/>
    <cellStyle name="Poznámka 3 2 2 10 2 3 3" xfId="11014"/>
    <cellStyle name="Poznámka 3 2 2 10 2 4" xfId="11015"/>
    <cellStyle name="Poznámka 3 2 2 10 2 4 2" xfId="11016"/>
    <cellStyle name="Poznámka 3 2 2 10 2 5" xfId="11017"/>
    <cellStyle name="Poznámka 3 2 2 10 2 6" xfId="11018"/>
    <cellStyle name="Poznámka 3 2 2 10 3" xfId="11019"/>
    <cellStyle name="Poznámka 3 2 2 10 3 2" xfId="11020"/>
    <cellStyle name="Poznámka 3 2 2 10 3 3" xfId="11021"/>
    <cellStyle name="Poznámka 3 2 2 10 4" xfId="11022"/>
    <cellStyle name="Poznámka 3 2 2 10 4 2" xfId="11023"/>
    <cellStyle name="Poznámka 3 2 2 10 5" xfId="11024"/>
    <cellStyle name="Poznámka 3 2 2 10 6" xfId="11025"/>
    <cellStyle name="Poznámka 3 2 2 11" xfId="11026"/>
    <cellStyle name="Poznámka 3 2 2 11 2" xfId="11027"/>
    <cellStyle name="Poznámka 3 2 2 11 2 2" xfId="11028"/>
    <cellStyle name="Poznámka 3 2 2 11 2 2 2" xfId="11029"/>
    <cellStyle name="Poznámka 3 2 2 11 2 2 2 2" xfId="11030"/>
    <cellStyle name="Poznámka 3 2 2 11 2 2 2 3" xfId="11031"/>
    <cellStyle name="Poznámka 3 2 2 11 2 2 3" xfId="11032"/>
    <cellStyle name="Poznámka 3 2 2 11 2 2 3 2" xfId="11033"/>
    <cellStyle name="Poznámka 3 2 2 11 2 2 4" xfId="11034"/>
    <cellStyle name="Poznámka 3 2 2 11 2 2 5" xfId="11035"/>
    <cellStyle name="Poznámka 3 2 2 11 2 3" xfId="11036"/>
    <cellStyle name="Poznámka 3 2 2 11 2 3 2" xfId="11037"/>
    <cellStyle name="Poznámka 3 2 2 11 2 3 3" xfId="11038"/>
    <cellStyle name="Poznámka 3 2 2 11 2 4" xfId="11039"/>
    <cellStyle name="Poznámka 3 2 2 11 2 4 2" xfId="11040"/>
    <cellStyle name="Poznámka 3 2 2 11 2 5" xfId="11041"/>
    <cellStyle name="Poznámka 3 2 2 11 2 6" xfId="11042"/>
    <cellStyle name="Poznámka 3 2 2 11 3" xfId="11043"/>
    <cellStyle name="Poznámka 3 2 2 11 3 2" xfId="11044"/>
    <cellStyle name="Poznámka 3 2 2 11 3 3" xfId="11045"/>
    <cellStyle name="Poznámka 3 2 2 11 4" xfId="11046"/>
    <cellStyle name="Poznámka 3 2 2 11 4 2" xfId="11047"/>
    <cellStyle name="Poznámka 3 2 2 11 5" xfId="11048"/>
    <cellStyle name="Poznámka 3 2 2 11 6" xfId="11049"/>
    <cellStyle name="Poznámka 3 2 2 12" xfId="11050"/>
    <cellStyle name="Poznámka 3 2 2 12 2" xfId="11051"/>
    <cellStyle name="Poznámka 3 2 2 12 2 2" xfId="11052"/>
    <cellStyle name="Poznámka 3 2 2 12 2 2 2" xfId="11053"/>
    <cellStyle name="Poznámka 3 2 2 12 2 2 2 2" xfId="11054"/>
    <cellStyle name="Poznámka 3 2 2 12 2 2 2 3" xfId="11055"/>
    <cellStyle name="Poznámka 3 2 2 12 2 2 3" xfId="11056"/>
    <cellStyle name="Poznámka 3 2 2 12 2 2 3 2" xfId="11057"/>
    <cellStyle name="Poznámka 3 2 2 12 2 2 4" xfId="11058"/>
    <cellStyle name="Poznámka 3 2 2 12 2 2 5" xfId="11059"/>
    <cellStyle name="Poznámka 3 2 2 12 2 3" xfId="11060"/>
    <cellStyle name="Poznámka 3 2 2 12 2 3 2" xfId="11061"/>
    <cellStyle name="Poznámka 3 2 2 12 2 3 3" xfId="11062"/>
    <cellStyle name="Poznámka 3 2 2 12 2 4" xfId="11063"/>
    <cellStyle name="Poznámka 3 2 2 12 2 4 2" xfId="11064"/>
    <cellStyle name="Poznámka 3 2 2 12 2 5" xfId="11065"/>
    <cellStyle name="Poznámka 3 2 2 12 2 6" xfId="11066"/>
    <cellStyle name="Poznámka 3 2 2 12 3" xfId="11067"/>
    <cellStyle name="Poznámka 3 2 2 12 3 2" xfId="11068"/>
    <cellStyle name="Poznámka 3 2 2 12 3 3" xfId="11069"/>
    <cellStyle name="Poznámka 3 2 2 12 4" xfId="11070"/>
    <cellStyle name="Poznámka 3 2 2 12 4 2" xfId="11071"/>
    <cellStyle name="Poznámka 3 2 2 12 5" xfId="11072"/>
    <cellStyle name="Poznámka 3 2 2 12 6" xfId="11073"/>
    <cellStyle name="Poznámka 3 2 2 13" xfId="11074"/>
    <cellStyle name="Poznámka 3 2 2 13 2" xfId="11075"/>
    <cellStyle name="Poznámka 3 2 2 13 2 2" xfId="11076"/>
    <cellStyle name="Poznámka 3 2 2 13 2 2 2" xfId="11077"/>
    <cellStyle name="Poznámka 3 2 2 13 2 2 3" xfId="11078"/>
    <cellStyle name="Poznámka 3 2 2 13 2 3" xfId="11079"/>
    <cellStyle name="Poznámka 3 2 2 13 2 3 2" xfId="11080"/>
    <cellStyle name="Poznámka 3 2 2 13 2 4" xfId="11081"/>
    <cellStyle name="Poznámka 3 2 2 13 2 5" xfId="11082"/>
    <cellStyle name="Poznámka 3 2 2 13 3" xfId="11083"/>
    <cellStyle name="Poznámka 3 2 2 13 3 2" xfId="11084"/>
    <cellStyle name="Poznámka 3 2 2 13 3 3" xfId="11085"/>
    <cellStyle name="Poznámka 3 2 2 13 4" xfId="11086"/>
    <cellStyle name="Poznámka 3 2 2 13 4 2" xfId="11087"/>
    <cellStyle name="Poznámka 3 2 2 13 5" xfId="11088"/>
    <cellStyle name="Poznámka 3 2 2 13 6" xfId="11089"/>
    <cellStyle name="Poznámka 3 2 2 14" xfId="11090"/>
    <cellStyle name="Poznámka 3 2 2 14 2" xfId="11091"/>
    <cellStyle name="Poznámka 3 2 2 2" xfId="11092"/>
    <cellStyle name="Poznámka 3 2 2 2 10" xfId="11093"/>
    <cellStyle name="Poznámka 3 2 2 2 10 2" xfId="11094"/>
    <cellStyle name="Poznámka 3 2 2 2 10 3" xfId="11095"/>
    <cellStyle name="Poznámka 3 2 2 2 11" xfId="11096"/>
    <cellStyle name="Poznámka 3 2 2 2 11 2" xfId="11097"/>
    <cellStyle name="Poznámka 3 2 2 2 12" xfId="11098"/>
    <cellStyle name="Poznámka 3 2 2 2 13" xfId="11099"/>
    <cellStyle name="Poznámka 3 2 2 2 2" xfId="11100"/>
    <cellStyle name="Poznámka 3 2 2 2 2 10" xfId="11101"/>
    <cellStyle name="Poznámka 3 2 2 2 2 10 2" xfId="11102"/>
    <cellStyle name="Poznámka 3 2 2 2 2 11" xfId="11103"/>
    <cellStyle name="Poznámka 3 2 2 2 2 12" xfId="11104"/>
    <cellStyle name="Poznámka 3 2 2 2 2 2" xfId="11105"/>
    <cellStyle name="Poznámka 3 2 2 2 2 2 2" xfId="11106"/>
    <cellStyle name="Poznámka 3 2 2 2 2 2 2 2" xfId="11107"/>
    <cellStyle name="Poznámka 3 2 2 2 2 2 2 2 2" xfId="11108"/>
    <cellStyle name="Poznámka 3 2 2 2 2 2 2 2 2 2" xfId="11109"/>
    <cellStyle name="Poznámka 3 2 2 2 2 2 2 2 2 3" xfId="11110"/>
    <cellStyle name="Poznámka 3 2 2 2 2 2 2 2 3" xfId="11111"/>
    <cellStyle name="Poznámka 3 2 2 2 2 2 2 2 3 2" xfId="11112"/>
    <cellStyle name="Poznámka 3 2 2 2 2 2 2 2 4" xfId="11113"/>
    <cellStyle name="Poznámka 3 2 2 2 2 2 2 2 5" xfId="11114"/>
    <cellStyle name="Poznámka 3 2 2 2 2 2 2 3" xfId="11115"/>
    <cellStyle name="Poznámka 3 2 2 2 2 2 2 3 2" xfId="11116"/>
    <cellStyle name="Poznámka 3 2 2 2 2 2 2 3 3" xfId="11117"/>
    <cellStyle name="Poznámka 3 2 2 2 2 2 2 4" xfId="11118"/>
    <cellStyle name="Poznámka 3 2 2 2 2 2 2 4 2" xfId="11119"/>
    <cellStyle name="Poznámka 3 2 2 2 2 2 2 5" xfId="11120"/>
    <cellStyle name="Poznámka 3 2 2 2 2 2 2 6" xfId="11121"/>
    <cellStyle name="Poznámka 3 2 2 2 2 2 3" xfId="11122"/>
    <cellStyle name="Poznámka 3 2 2 2 2 2 3 2" xfId="11123"/>
    <cellStyle name="Poznámka 3 2 2 2 2 2 3 3" xfId="11124"/>
    <cellStyle name="Poznámka 3 2 2 2 2 2 4" xfId="11125"/>
    <cellStyle name="Poznámka 3 2 2 2 2 2 4 2" xfId="11126"/>
    <cellStyle name="Poznámka 3 2 2 2 2 2 5" xfId="11127"/>
    <cellStyle name="Poznámka 3 2 2 2 2 2 6" xfId="11128"/>
    <cellStyle name="Poznámka 3 2 2 2 2 3" xfId="11129"/>
    <cellStyle name="Poznámka 3 2 2 2 2 3 2" xfId="11130"/>
    <cellStyle name="Poznámka 3 2 2 2 2 3 2 2" xfId="11131"/>
    <cellStyle name="Poznámka 3 2 2 2 2 3 2 2 2" xfId="11132"/>
    <cellStyle name="Poznámka 3 2 2 2 2 3 2 2 2 2" xfId="11133"/>
    <cellStyle name="Poznámka 3 2 2 2 2 3 2 2 2 3" xfId="11134"/>
    <cellStyle name="Poznámka 3 2 2 2 2 3 2 2 3" xfId="11135"/>
    <cellStyle name="Poznámka 3 2 2 2 2 3 2 2 3 2" xfId="11136"/>
    <cellStyle name="Poznámka 3 2 2 2 2 3 2 2 4" xfId="11137"/>
    <cellStyle name="Poznámka 3 2 2 2 2 3 2 2 5" xfId="11138"/>
    <cellStyle name="Poznámka 3 2 2 2 2 3 2 3" xfId="11139"/>
    <cellStyle name="Poznámka 3 2 2 2 2 3 2 3 2" xfId="11140"/>
    <cellStyle name="Poznámka 3 2 2 2 2 3 2 3 3" xfId="11141"/>
    <cellStyle name="Poznámka 3 2 2 2 2 3 2 4" xfId="11142"/>
    <cellStyle name="Poznámka 3 2 2 2 2 3 2 4 2" xfId="11143"/>
    <cellStyle name="Poznámka 3 2 2 2 2 3 2 5" xfId="11144"/>
    <cellStyle name="Poznámka 3 2 2 2 2 3 2 6" xfId="11145"/>
    <cellStyle name="Poznámka 3 2 2 2 2 3 3" xfId="11146"/>
    <cellStyle name="Poznámka 3 2 2 2 2 3 3 2" xfId="11147"/>
    <cellStyle name="Poznámka 3 2 2 2 2 3 3 3" xfId="11148"/>
    <cellStyle name="Poznámka 3 2 2 2 2 3 4" xfId="11149"/>
    <cellStyle name="Poznámka 3 2 2 2 2 3 4 2" xfId="11150"/>
    <cellStyle name="Poznámka 3 2 2 2 2 3 5" xfId="11151"/>
    <cellStyle name="Poznámka 3 2 2 2 2 3 6" xfId="11152"/>
    <cellStyle name="Poznámka 3 2 2 2 2 4" xfId="11153"/>
    <cellStyle name="Poznámka 3 2 2 2 2 4 2" xfId="11154"/>
    <cellStyle name="Poznámka 3 2 2 2 2 4 2 2" xfId="11155"/>
    <cellStyle name="Poznámka 3 2 2 2 2 4 2 2 2" xfId="11156"/>
    <cellStyle name="Poznámka 3 2 2 2 2 4 2 2 2 2" xfId="11157"/>
    <cellStyle name="Poznámka 3 2 2 2 2 4 2 2 2 3" xfId="11158"/>
    <cellStyle name="Poznámka 3 2 2 2 2 4 2 2 3" xfId="11159"/>
    <cellStyle name="Poznámka 3 2 2 2 2 4 2 2 3 2" xfId="11160"/>
    <cellStyle name="Poznámka 3 2 2 2 2 4 2 2 4" xfId="11161"/>
    <cellStyle name="Poznámka 3 2 2 2 2 4 2 2 5" xfId="11162"/>
    <cellStyle name="Poznámka 3 2 2 2 2 4 2 3" xfId="11163"/>
    <cellStyle name="Poznámka 3 2 2 2 2 4 2 3 2" xfId="11164"/>
    <cellStyle name="Poznámka 3 2 2 2 2 4 2 3 3" xfId="11165"/>
    <cellStyle name="Poznámka 3 2 2 2 2 4 2 4" xfId="11166"/>
    <cellStyle name="Poznámka 3 2 2 2 2 4 2 4 2" xfId="11167"/>
    <cellStyle name="Poznámka 3 2 2 2 2 4 2 5" xfId="11168"/>
    <cellStyle name="Poznámka 3 2 2 2 2 4 2 6" xfId="11169"/>
    <cellStyle name="Poznámka 3 2 2 2 2 4 3" xfId="11170"/>
    <cellStyle name="Poznámka 3 2 2 2 2 4 3 2" xfId="11171"/>
    <cellStyle name="Poznámka 3 2 2 2 2 4 3 3" xfId="11172"/>
    <cellStyle name="Poznámka 3 2 2 2 2 4 4" xfId="11173"/>
    <cellStyle name="Poznámka 3 2 2 2 2 4 4 2" xfId="11174"/>
    <cellStyle name="Poznámka 3 2 2 2 2 4 5" xfId="11175"/>
    <cellStyle name="Poznámka 3 2 2 2 2 4 6" xfId="11176"/>
    <cellStyle name="Poznámka 3 2 2 2 2 5" xfId="11177"/>
    <cellStyle name="Poznámka 3 2 2 2 2 5 2" xfId="11178"/>
    <cellStyle name="Poznámka 3 2 2 2 2 5 2 2" xfId="11179"/>
    <cellStyle name="Poznámka 3 2 2 2 2 5 2 2 2" xfId="11180"/>
    <cellStyle name="Poznámka 3 2 2 2 2 5 2 2 2 2" xfId="11181"/>
    <cellStyle name="Poznámka 3 2 2 2 2 5 2 2 2 3" xfId="11182"/>
    <cellStyle name="Poznámka 3 2 2 2 2 5 2 2 3" xfId="11183"/>
    <cellStyle name="Poznámka 3 2 2 2 2 5 2 2 3 2" xfId="11184"/>
    <cellStyle name="Poznámka 3 2 2 2 2 5 2 2 4" xfId="11185"/>
    <cellStyle name="Poznámka 3 2 2 2 2 5 2 2 5" xfId="11186"/>
    <cellStyle name="Poznámka 3 2 2 2 2 5 2 3" xfId="11187"/>
    <cellStyle name="Poznámka 3 2 2 2 2 5 2 3 2" xfId="11188"/>
    <cellStyle name="Poznámka 3 2 2 2 2 5 2 3 3" xfId="11189"/>
    <cellStyle name="Poznámka 3 2 2 2 2 5 2 4" xfId="11190"/>
    <cellStyle name="Poznámka 3 2 2 2 2 5 2 4 2" xfId="11191"/>
    <cellStyle name="Poznámka 3 2 2 2 2 5 2 5" xfId="11192"/>
    <cellStyle name="Poznámka 3 2 2 2 2 5 2 6" xfId="11193"/>
    <cellStyle name="Poznámka 3 2 2 2 2 5 3" xfId="11194"/>
    <cellStyle name="Poznámka 3 2 2 2 2 5 3 2" xfId="11195"/>
    <cellStyle name="Poznámka 3 2 2 2 2 5 3 3" xfId="11196"/>
    <cellStyle name="Poznámka 3 2 2 2 2 5 4" xfId="11197"/>
    <cellStyle name="Poznámka 3 2 2 2 2 5 4 2" xfId="11198"/>
    <cellStyle name="Poznámka 3 2 2 2 2 5 5" xfId="11199"/>
    <cellStyle name="Poznámka 3 2 2 2 2 5 6" xfId="11200"/>
    <cellStyle name="Poznámka 3 2 2 2 2 6" xfId="11201"/>
    <cellStyle name="Poznámka 3 2 2 2 2 6 2" xfId="11202"/>
    <cellStyle name="Poznámka 3 2 2 2 2 6 2 2" xfId="11203"/>
    <cellStyle name="Poznámka 3 2 2 2 2 6 2 2 2" xfId="11204"/>
    <cellStyle name="Poznámka 3 2 2 2 2 6 2 2 2 2" xfId="11205"/>
    <cellStyle name="Poznámka 3 2 2 2 2 6 2 2 2 3" xfId="11206"/>
    <cellStyle name="Poznámka 3 2 2 2 2 6 2 2 3" xfId="11207"/>
    <cellStyle name="Poznámka 3 2 2 2 2 6 2 2 3 2" xfId="11208"/>
    <cellStyle name="Poznámka 3 2 2 2 2 6 2 2 4" xfId="11209"/>
    <cellStyle name="Poznámka 3 2 2 2 2 6 2 2 5" xfId="11210"/>
    <cellStyle name="Poznámka 3 2 2 2 2 6 2 3" xfId="11211"/>
    <cellStyle name="Poznámka 3 2 2 2 2 6 2 3 2" xfId="11212"/>
    <cellStyle name="Poznámka 3 2 2 2 2 6 2 3 3" xfId="11213"/>
    <cellStyle name="Poznámka 3 2 2 2 2 6 2 4" xfId="11214"/>
    <cellStyle name="Poznámka 3 2 2 2 2 6 2 4 2" xfId="11215"/>
    <cellStyle name="Poznámka 3 2 2 2 2 6 2 5" xfId="11216"/>
    <cellStyle name="Poznámka 3 2 2 2 2 6 2 6" xfId="11217"/>
    <cellStyle name="Poznámka 3 2 2 2 2 6 3" xfId="11218"/>
    <cellStyle name="Poznámka 3 2 2 2 2 6 3 2" xfId="11219"/>
    <cellStyle name="Poznámka 3 2 2 2 2 6 3 3" xfId="11220"/>
    <cellStyle name="Poznámka 3 2 2 2 2 6 4" xfId="11221"/>
    <cellStyle name="Poznámka 3 2 2 2 2 6 4 2" xfId="11222"/>
    <cellStyle name="Poznámka 3 2 2 2 2 6 5" xfId="11223"/>
    <cellStyle name="Poznámka 3 2 2 2 2 6 6" xfId="11224"/>
    <cellStyle name="Poznámka 3 2 2 2 2 7" xfId="11225"/>
    <cellStyle name="Poznámka 3 2 2 2 2 7 2" xfId="11226"/>
    <cellStyle name="Poznámka 3 2 2 2 2 7 2 2" xfId="11227"/>
    <cellStyle name="Poznámka 3 2 2 2 2 7 2 2 2" xfId="11228"/>
    <cellStyle name="Poznámka 3 2 2 2 2 7 2 2 3" xfId="11229"/>
    <cellStyle name="Poznámka 3 2 2 2 2 7 2 3" xfId="11230"/>
    <cellStyle name="Poznámka 3 2 2 2 2 7 2 3 2" xfId="11231"/>
    <cellStyle name="Poznámka 3 2 2 2 2 7 2 4" xfId="11232"/>
    <cellStyle name="Poznámka 3 2 2 2 2 7 2 5" xfId="11233"/>
    <cellStyle name="Poznámka 3 2 2 2 2 7 3" xfId="11234"/>
    <cellStyle name="Poznámka 3 2 2 2 2 7 3 2" xfId="11235"/>
    <cellStyle name="Poznámka 3 2 2 2 2 7 3 3" xfId="11236"/>
    <cellStyle name="Poznámka 3 2 2 2 2 7 4" xfId="11237"/>
    <cellStyle name="Poznámka 3 2 2 2 2 7 4 2" xfId="11238"/>
    <cellStyle name="Poznámka 3 2 2 2 2 7 5" xfId="11239"/>
    <cellStyle name="Poznámka 3 2 2 2 2 7 6" xfId="11240"/>
    <cellStyle name="Poznámka 3 2 2 2 2 8" xfId="11241"/>
    <cellStyle name="Poznámka 3 2 2 2 2 8 2" xfId="11242"/>
    <cellStyle name="Poznámka 3 2 2 2 2 8 2 2" xfId="11243"/>
    <cellStyle name="Poznámka 3 2 2 2 2 8 3" xfId="11244"/>
    <cellStyle name="Poznámka 3 2 2 2 2 8 4" xfId="11245"/>
    <cellStyle name="Poznámka 3 2 2 2 2 9" xfId="11246"/>
    <cellStyle name="Poznámka 3 2 2 2 2 9 2" xfId="11247"/>
    <cellStyle name="Poznámka 3 2 2 2 2 9 3" xfId="11248"/>
    <cellStyle name="Poznámka 3 2 2 2 3" xfId="11249"/>
    <cellStyle name="Poznámka 3 2 2 2 3 2" xfId="11250"/>
    <cellStyle name="Poznámka 3 2 2 2 3 2 2" xfId="11251"/>
    <cellStyle name="Poznámka 3 2 2 2 3 2 2 2" xfId="11252"/>
    <cellStyle name="Poznámka 3 2 2 2 3 2 2 2 2" xfId="11253"/>
    <cellStyle name="Poznámka 3 2 2 2 3 2 2 2 2 2" xfId="11254"/>
    <cellStyle name="Poznámka 3 2 2 2 3 2 2 2 2 3" xfId="11255"/>
    <cellStyle name="Poznámka 3 2 2 2 3 2 2 2 3" xfId="11256"/>
    <cellStyle name="Poznámka 3 2 2 2 3 2 2 2 3 2" xfId="11257"/>
    <cellStyle name="Poznámka 3 2 2 2 3 2 2 2 4" xfId="11258"/>
    <cellStyle name="Poznámka 3 2 2 2 3 2 2 2 5" xfId="11259"/>
    <cellStyle name="Poznámka 3 2 2 2 3 2 2 3" xfId="11260"/>
    <cellStyle name="Poznámka 3 2 2 2 3 2 2 3 2" xfId="11261"/>
    <cellStyle name="Poznámka 3 2 2 2 3 2 2 3 3" xfId="11262"/>
    <cellStyle name="Poznámka 3 2 2 2 3 2 2 4" xfId="11263"/>
    <cellStyle name="Poznámka 3 2 2 2 3 2 2 4 2" xfId="11264"/>
    <cellStyle name="Poznámka 3 2 2 2 3 2 2 5" xfId="11265"/>
    <cellStyle name="Poznámka 3 2 2 2 3 2 2 6" xfId="11266"/>
    <cellStyle name="Poznámka 3 2 2 2 3 2 3" xfId="11267"/>
    <cellStyle name="Poznámka 3 2 2 2 3 2 3 2" xfId="11268"/>
    <cellStyle name="Poznámka 3 2 2 2 3 2 3 3" xfId="11269"/>
    <cellStyle name="Poznámka 3 2 2 2 3 2 4" xfId="11270"/>
    <cellStyle name="Poznámka 3 2 2 2 3 2 4 2" xfId="11271"/>
    <cellStyle name="Poznámka 3 2 2 2 3 2 5" xfId="11272"/>
    <cellStyle name="Poznámka 3 2 2 2 3 2 6" xfId="11273"/>
    <cellStyle name="Poznámka 3 2 2 2 3 3" xfId="11274"/>
    <cellStyle name="Poznámka 3 2 2 2 3 3 2" xfId="11275"/>
    <cellStyle name="Poznámka 3 2 2 2 3 3 2 2" xfId="11276"/>
    <cellStyle name="Poznámka 3 2 2 2 3 3 2 2 2" xfId="11277"/>
    <cellStyle name="Poznámka 3 2 2 2 3 3 2 2 3" xfId="11278"/>
    <cellStyle name="Poznámka 3 2 2 2 3 3 2 3" xfId="11279"/>
    <cellStyle name="Poznámka 3 2 2 2 3 3 2 3 2" xfId="11280"/>
    <cellStyle name="Poznámka 3 2 2 2 3 3 2 4" xfId="11281"/>
    <cellStyle name="Poznámka 3 2 2 2 3 3 2 5" xfId="11282"/>
    <cellStyle name="Poznámka 3 2 2 2 3 3 3" xfId="11283"/>
    <cellStyle name="Poznámka 3 2 2 2 3 3 3 2" xfId="11284"/>
    <cellStyle name="Poznámka 3 2 2 2 3 3 3 3" xfId="11285"/>
    <cellStyle name="Poznámka 3 2 2 2 3 3 4" xfId="11286"/>
    <cellStyle name="Poznámka 3 2 2 2 3 3 4 2" xfId="11287"/>
    <cellStyle name="Poznámka 3 2 2 2 3 3 5" xfId="11288"/>
    <cellStyle name="Poznámka 3 2 2 2 3 3 6" xfId="11289"/>
    <cellStyle name="Poznámka 3 2 2 2 3 4" xfId="11290"/>
    <cellStyle name="Poznámka 3 2 2 2 3 4 2" xfId="11291"/>
    <cellStyle name="Poznámka 3 2 2 2 3 4 3" xfId="11292"/>
    <cellStyle name="Poznámka 3 2 2 2 3 5" xfId="11293"/>
    <cellStyle name="Poznámka 3 2 2 2 3 5 2" xfId="11294"/>
    <cellStyle name="Poznámka 3 2 2 2 3 6" xfId="11295"/>
    <cellStyle name="Poznámka 3 2 2 2 3 7" xfId="11296"/>
    <cellStyle name="Poznámka 3 2 2 2 4" xfId="11297"/>
    <cellStyle name="Poznámka 3 2 2 2 4 2" xfId="11298"/>
    <cellStyle name="Poznámka 3 2 2 2 4 2 2" xfId="11299"/>
    <cellStyle name="Poznámka 3 2 2 2 4 2 2 2" xfId="11300"/>
    <cellStyle name="Poznámka 3 2 2 2 4 2 2 2 2" xfId="11301"/>
    <cellStyle name="Poznámka 3 2 2 2 4 2 2 2 3" xfId="11302"/>
    <cellStyle name="Poznámka 3 2 2 2 4 2 2 3" xfId="11303"/>
    <cellStyle name="Poznámka 3 2 2 2 4 2 2 3 2" xfId="11304"/>
    <cellStyle name="Poznámka 3 2 2 2 4 2 2 4" xfId="11305"/>
    <cellStyle name="Poznámka 3 2 2 2 4 2 2 5" xfId="11306"/>
    <cellStyle name="Poznámka 3 2 2 2 4 2 3" xfId="11307"/>
    <cellStyle name="Poznámka 3 2 2 2 4 2 3 2" xfId="11308"/>
    <cellStyle name="Poznámka 3 2 2 2 4 2 3 3" xfId="11309"/>
    <cellStyle name="Poznámka 3 2 2 2 4 2 4" xfId="11310"/>
    <cellStyle name="Poznámka 3 2 2 2 4 2 4 2" xfId="11311"/>
    <cellStyle name="Poznámka 3 2 2 2 4 2 5" xfId="11312"/>
    <cellStyle name="Poznámka 3 2 2 2 4 2 6" xfId="11313"/>
    <cellStyle name="Poznámka 3 2 2 2 4 3" xfId="11314"/>
    <cellStyle name="Poznámka 3 2 2 2 4 3 2" xfId="11315"/>
    <cellStyle name="Poznámka 3 2 2 2 4 3 3" xfId="11316"/>
    <cellStyle name="Poznámka 3 2 2 2 4 4" xfId="11317"/>
    <cellStyle name="Poznámka 3 2 2 2 4 4 2" xfId="11318"/>
    <cellStyle name="Poznámka 3 2 2 2 4 5" xfId="11319"/>
    <cellStyle name="Poznámka 3 2 2 2 4 6" xfId="11320"/>
    <cellStyle name="Poznámka 3 2 2 2 5" xfId="11321"/>
    <cellStyle name="Poznámka 3 2 2 2 5 2" xfId="11322"/>
    <cellStyle name="Poznámka 3 2 2 2 5 2 2" xfId="11323"/>
    <cellStyle name="Poznámka 3 2 2 2 5 2 2 2" xfId="11324"/>
    <cellStyle name="Poznámka 3 2 2 2 5 2 2 2 2" xfId="11325"/>
    <cellStyle name="Poznámka 3 2 2 2 5 2 2 2 3" xfId="11326"/>
    <cellStyle name="Poznámka 3 2 2 2 5 2 2 3" xfId="11327"/>
    <cellStyle name="Poznámka 3 2 2 2 5 2 2 3 2" xfId="11328"/>
    <cellStyle name="Poznámka 3 2 2 2 5 2 2 4" xfId="11329"/>
    <cellStyle name="Poznámka 3 2 2 2 5 2 2 5" xfId="11330"/>
    <cellStyle name="Poznámka 3 2 2 2 5 2 3" xfId="11331"/>
    <cellStyle name="Poznámka 3 2 2 2 5 2 3 2" xfId="11332"/>
    <cellStyle name="Poznámka 3 2 2 2 5 2 3 3" xfId="11333"/>
    <cellStyle name="Poznámka 3 2 2 2 5 2 4" xfId="11334"/>
    <cellStyle name="Poznámka 3 2 2 2 5 2 4 2" xfId="11335"/>
    <cellStyle name="Poznámka 3 2 2 2 5 2 5" xfId="11336"/>
    <cellStyle name="Poznámka 3 2 2 2 5 2 6" xfId="11337"/>
    <cellStyle name="Poznámka 3 2 2 2 5 3" xfId="11338"/>
    <cellStyle name="Poznámka 3 2 2 2 5 3 2" xfId="11339"/>
    <cellStyle name="Poznámka 3 2 2 2 5 3 3" xfId="11340"/>
    <cellStyle name="Poznámka 3 2 2 2 5 4" xfId="11341"/>
    <cellStyle name="Poznámka 3 2 2 2 5 4 2" xfId="11342"/>
    <cellStyle name="Poznámka 3 2 2 2 5 5" xfId="11343"/>
    <cellStyle name="Poznámka 3 2 2 2 5 6" xfId="11344"/>
    <cellStyle name="Poznámka 3 2 2 2 6" xfId="11345"/>
    <cellStyle name="Poznámka 3 2 2 2 6 2" xfId="11346"/>
    <cellStyle name="Poznámka 3 2 2 2 6 2 2" xfId="11347"/>
    <cellStyle name="Poznámka 3 2 2 2 6 2 2 2" xfId="11348"/>
    <cellStyle name="Poznámka 3 2 2 2 6 2 2 2 2" xfId="11349"/>
    <cellStyle name="Poznámka 3 2 2 2 6 2 2 2 3" xfId="11350"/>
    <cellStyle name="Poznámka 3 2 2 2 6 2 2 3" xfId="11351"/>
    <cellStyle name="Poznámka 3 2 2 2 6 2 2 3 2" xfId="11352"/>
    <cellStyle name="Poznámka 3 2 2 2 6 2 2 4" xfId="11353"/>
    <cellStyle name="Poznámka 3 2 2 2 6 2 2 5" xfId="11354"/>
    <cellStyle name="Poznámka 3 2 2 2 6 2 3" xfId="11355"/>
    <cellStyle name="Poznámka 3 2 2 2 6 2 3 2" xfId="11356"/>
    <cellStyle name="Poznámka 3 2 2 2 6 2 3 3" xfId="11357"/>
    <cellStyle name="Poznámka 3 2 2 2 6 2 4" xfId="11358"/>
    <cellStyle name="Poznámka 3 2 2 2 6 2 4 2" xfId="11359"/>
    <cellStyle name="Poznámka 3 2 2 2 6 2 5" xfId="11360"/>
    <cellStyle name="Poznámka 3 2 2 2 6 2 6" xfId="11361"/>
    <cellStyle name="Poznámka 3 2 2 2 6 3" xfId="11362"/>
    <cellStyle name="Poznámka 3 2 2 2 6 3 2" xfId="11363"/>
    <cellStyle name="Poznámka 3 2 2 2 6 3 3" xfId="11364"/>
    <cellStyle name="Poznámka 3 2 2 2 6 4" xfId="11365"/>
    <cellStyle name="Poznámka 3 2 2 2 6 4 2" xfId="11366"/>
    <cellStyle name="Poznámka 3 2 2 2 6 5" xfId="11367"/>
    <cellStyle name="Poznámka 3 2 2 2 6 6" xfId="11368"/>
    <cellStyle name="Poznámka 3 2 2 2 7" xfId="11369"/>
    <cellStyle name="Poznámka 3 2 2 2 7 2" xfId="11370"/>
    <cellStyle name="Poznámka 3 2 2 2 7 2 2" xfId="11371"/>
    <cellStyle name="Poznámka 3 2 2 2 7 2 2 2" xfId="11372"/>
    <cellStyle name="Poznámka 3 2 2 2 7 2 2 2 2" xfId="11373"/>
    <cellStyle name="Poznámka 3 2 2 2 7 2 2 2 3" xfId="11374"/>
    <cellStyle name="Poznámka 3 2 2 2 7 2 2 3" xfId="11375"/>
    <cellStyle name="Poznámka 3 2 2 2 7 2 2 3 2" xfId="11376"/>
    <cellStyle name="Poznámka 3 2 2 2 7 2 2 4" xfId="11377"/>
    <cellStyle name="Poznámka 3 2 2 2 7 2 2 5" xfId="11378"/>
    <cellStyle name="Poznámka 3 2 2 2 7 2 3" xfId="11379"/>
    <cellStyle name="Poznámka 3 2 2 2 7 2 3 2" xfId="11380"/>
    <cellStyle name="Poznámka 3 2 2 2 7 2 3 3" xfId="11381"/>
    <cellStyle name="Poznámka 3 2 2 2 7 2 4" xfId="11382"/>
    <cellStyle name="Poznámka 3 2 2 2 7 2 4 2" xfId="11383"/>
    <cellStyle name="Poznámka 3 2 2 2 7 2 5" xfId="11384"/>
    <cellStyle name="Poznámka 3 2 2 2 7 2 6" xfId="11385"/>
    <cellStyle name="Poznámka 3 2 2 2 7 3" xfId="11386"/>
    <cellStyle name="Poznámka 3 2 2 2 7 3 2" xfId="11387"/>
    <cellStyle name="Poznámka 3 2 2 2 7 3 3" xfId="11388"/>
    <cellStyle name="Poznámka 3 2 2 2 7 4" xfId="11389"/>
    <cellStyle name="Poznámka 3 2 2 2 7 4 2" xfId="11390"/>
    <cellStyle name="Poznámka 3 2 2 2 7 5" xfId="11391"/>
    <cellStyle name="Poznámka 3 2 2 2 7 6" xfId="11392"/>
    <cellStyle name="Poznámka 3 2 2 2 8" xfId="11393"/>
    <cellStyle name="Poznámka 3 2 2 2 8 2" xfId="11394"/>
    <cellStyle name="Poznámka 3 2 2 2 8 2 2" xfId="11395"/>
    <cellStyle name="Poznámka 3 2 2 2 8 2 2 2" xfId="11396"/>
    <cellStyle name="Poznámka 3 2 2 2 8 2 2 2 2" xfId="11397"/>
    <cellStyle name="Poznámka 3 2 2 2 8 2 2 2 3" xfId="11398"/>
    <cellStyle name="Poznámka 3 2 2 2 8 2 2 3" xfId="11399"/>
    <cellStyle name="Poznámka 3 2 2 2 8 2 2 3 2" xfId="11400"/>
    <cellStyle name="Poznámka 3 2 2 2 8 2 2 4" xfId="11401"/>
    <cellStyle name="Poznámka 3 2 2 2 8 2 2 5" xfId="11402"/>
    <cellStyle name="Poznámka 3 2 2 2 8 2 3" xfId="11403"/>
    <cellStyle name="Poznámka 3 2 2 2 8 2 3 2" xfId="11404"/>
    <cellStyle name="Poznámka 3 2 2 2 8 2 3 3" xfId="11405"/>
    <cellStyle name="Poznámka 3 2 2 2 8 2 4" xfId="11406"/>
    <cellStyle name="Poznámka 3 2 2 2 8 2 4 2" xfId="11407"/>
    <cellStyle name="Poznámka 3 2 2 2 8 2 5" xfId="11408"/>
    <cellStyle name="Poznámka 3 2 2 2 8 2 6" xfId="11409"/>
    <cellStyle name="Poznámka 3 2 2 2 8 3" xfId="11410"/>
    <cellStyle name="Poznámka 3 2 2 2 8 3 2" xfId="11411"/>
    <cellStyle name="Poznámka 3 2 2 2 8 3 3" xfId="11412"/>
    <cellStyle name="Poznámka 3 2 2 2 8 4" xfId="11413"/>
    <cellStyle name="Poznámka 3 2 2 2 8 4 2" xfId="11414"/>
    <cellStyle name="Poznámka 3 2 2 2 8 5" xfId="11415"/>
    <cellStyle name="Poznámka 3 2 2 2 8 6" xfId="11416"/>
    <cellStyle name="Poznámka 3 2 2 2 9" xfId="11417"/>
    <cellStyle name="Poznámka 3 2 2 2 9 2" xfId="11418"/>
    <cellStyle name="Poznámka 3 2 2 2 9 2 2" xfId="11419"/>
    <cellStyle name="Poznámka 3 2 2 2 9 2 2 2" xfId="11420"/>
    <cellStyle name="Poznámka 3 2 2 2 9 2 2 3" xfId="11421"/>
    <cellStyle name="Poznámka 3 2 2 2 9 2 3" xfId="11422"/>
    <cellStyle name="Poznámka 3 2 2 2 9 2 3 2" xfId="11423"/>
    <cellStyle name="Poznámka 3 2 2 2 9 2 4" xfId="11424"/>
    <cellStyle name="Poznámka 3 2 2 2 9 2 5" xfId="11425"/>
    <cellStyle name="Poznámka 3 2 2 2 9 3" xfId="11426"/>
    <cellStyle name="Poznámka 3 2 2 2 9 3 2" xfId="11427"/>
    <cellStyle name="Poznámka 3 2 2 2 9 3 3" xfId="11428"/>
    <cellStyle name="Poznámka 3 2 2 2 9 4" xfId="11429"/>
    <cellStyle name="Poznámka 3 2 2 2 9 4 2" xfId="11430"/>
    <cellStyle name="Poznámka 3 2 2 2 9 5" xfId="11431"/>
    <cellStyle name="Poznámka 3 2 2 2 9 6" xfId="11432"/>
    <cellStyle name="Poznámka 3 2 2 3" xfId="11433"/>
    <cellStyle name="Poznámka 3 2 2 3 10" xfId="11434"/>
    <cellStyle name="Poznámka 3 2 2 3 11" xfId="11435"/>
    <cellStyle name="Poznámka 3 2 2 3 2" xfId="11436"/>
    <cellStyle name="Poznámka 3 2 2 3 2 2" xfId="11437"/>
    <cellStyle name="Poznámka 3 2 2 3 2 2 2" xfId="11438"/>
    <cellStyle name="Poznámka 3 2 2 3 2 2 2 2" xfId="11439"/>
    <cellStyle name="Poznámka 3 2 2 3 2 2 2 2 2" xfId="11440"/>
    <cellStyle name="Poznámka 3 2 2 3 2 2 2 2 3" xfId="11441"/>
    <cellStyle name="Poznámka 3 2 2 3 2 2 2 3" xfId="11442"/>
    <cellStyle name="Poznámka 3 2 2 3 2 2 2 3 2" xfId="11443"/>
    <cellStyle name="Poznámka 3 2 2 3 2 2 2 4" xfId="11444"/>
    <cellStyle name="Poznámka 3 2 2 3 2 2 2 5" xfId="11445"/>
    <cellStyle name="Poznámka 3 2 2 3 2 2 3" xfId="11446"/>
    <cellStyle name="Poznámka 3 2 2 3 2 2 3 2" xfId="11447"/>
    <cellStyle name="Poznámka 3 2 2 3 2 2 3 3" xfId="11448"/>
    <cellStyle name="Poznámka 3 2 2 3 2 2 4" xfId="11449"/>
    <cellStyle name="Poznámka 3 2 2 3 2 2 4 2" xfId="11450"/>
    <cellStyle name="Poznámka 3 2 2 3 2 2 5" xfId="11451"/>
    <cellStyle name="Poznámka 3 2 2 3 2 2 6" xfId="11452"/>
    <cellStyle name="Poznámka 3 2 2 3 2 3" xfId="11453"/>
    <cellStyle name="Poznámka 3 2 2 3 2 3 2" xfId="11454"/>
    <cellStyle name="Poznámka 3 2 2 3 2 3 2 2" xfId="11455"/>
    <cellStyle name="Poznámka 3 2 2 3 2 3 3" xfId="11456"/>
    <cellStyle name="Poznámka 3 2 2 3 2 3 4" xfId="11457"/>
    <cellStyle name="Poznámka 3 2 2 3 2 4" xfId="11458"/>
    <cellStyle name="Poznámka 3 2 2 3 2 4 2" xfId="11459"/>
    <cellStyle name="Poznámka 3 2 2 3 2 4 3" xfId="11460"/>
    <cellStyle name="Poznámka 3 2 2 3 2 5" xfId="11461"/>
    <cellStyle name="Poznámka 3 2 2 3 2 5 2" xfId="11462"/>
    <cellStyle name="Poznámka 3 2 2 3 2 6" xfId="11463"/>
    <cellStyle name="Poznámka 3 2 2 3 2 7" xfId="11464"/>
    <cellStyle name="Poznámka 3 2 2 3 3" xfId="11465"/>
    <cellStyle name="Poznámka 3 2 2 3 3 2" xfId="11466"/>
    <cellStyle name="Poznámka 3 2 2 3 3 2 2" xfId="11467"/>
    <cellStyle name="Poznámka 3 2 2 3 3 2 2 2" xfId="11468"/>
    <cellStyle name="Poznámka 3 2 2 3 3 2 2 2 2" xfId="11469"/>
    <cellStyle name="Poznámka 3 2 2 3 3 2 2 2 3" xfId="11470"/>
    <cellStyle name="Poznámka 3 2 2 3 3 2 2 3" xfId="11471"/>
    <cellStyle name="Poznámka 3 2 2 3 3 2 2 3 2" xfId="11472"/>
    <cellStyle name="Poznámka 3 2 2 3 3 2 2 4" xfId="11473"/>
    <cellStyle name="Poznámka 3 2 2 3 3 2 2 5" xfId="11474"/>
    <cellStyle name="Poznámka 3 2 2 3 3 2 3" xfId="11475"/>
    <cellStyle name="Poznámka 3 2 2 3 3 2 3 2" xfId="11476"/>
    <cellStyle name="Poznámka 3 2 2 3 3 2 3 3" xfId="11477"/>
    <cellStyle name="Poznámka 3 2 2 3 3 2 4" xfId="11478"/>
    <cellStyle name="Poznámka 3 2 2 3 3 2 4 2" xfId="11479"/>
    <cellStyle name="Poznámka 3 2 2 3 3 2 5" xfId="11480"/>
    <cellStyle name="Poznámka 3 2 2 3 3 2 6" xfId="11481"/>
    <cellStyle name="Poznámka 3 2 2 3 3 3" xfId="11482"/>
    <cellStyle name="Poznámka 3 2 2 3 3 3 2" xfId="11483"/>
    <cellStyle name="Poznámka 3 2 2 3 3 3 3" xfId="11484"/>
    <cellStyle name="Poznámka 3 2 2 3 3 4" xfId="11485"/>
    <cellStyle name="Poznámka 3 2 2 3 3 4 2" xfId="11486"/>
    <cellStyle name="Poznámka 3 2 2 3 3 5" xfId="11487"/>
    <cellStyle name="Poznámka 3 2 2 3 3 6" xfId="11488"/>
    <cellStyle name="Poznámka 3 2 2 3 4" xfId="11489"/>
    <cellStyle name="Poznámka 3 2 2 3 4 2" xfId="11490"/>
    <cellStyle name="Poznámka 3 2 2 3 4 2 2" xfId="11491"/>
    <cellStyle name="Poznámka 3 2 2 3 4 2 2 2" xfId="11492"/>
    <cellStyle name="Poznámka 3 2 2 3 4 2 2 2 2" xfId="11493"/>
    <cellStyle name="Poznámka 3 2 2 3 4 2 2 2 3" xfId="11494"/>
    <cellStyle name="Poznámka 3 2 2 3 4 2 2 3" xfId="11495"/>
    <cellStyle name="Poznámka 3 2 2 3 4 2 2 3 2" xfId="11496"/>
    <cellStyle name="Poznámka 3 2 2 3 4 2 2 4" xfId="11497"/>
    <cellStyle name="Poznámka 3 2 2 3 4 2 2 5" xfId="11498"/>
    <cellStyle name="Poznámka 3 2 2 3 4 2 3" xfId="11499"/>
    <cellStyle name="Poznámka 3 2 2 3 4 2 3 2" xfId="11500"/>
    <cellStyle name="Poznámka 3 2 2 3 4 2 3 3" xfId="11501"/>
    <cellStyle name="Poznámka 3 2 2 3 4 2 4" xfId="11502"/>
    <cellStyle name="Poznámka 3 2 2 3 4 2 4 2" xfId="11503"/>
    <cellStyle name="Poznámka 3 2 2 3 4 2 5" xfId="11504"/>
    <cellStyle name="Poznámka 3 2 2 3 4 2 6" xfId="11505"/>
    <cellStyle name="Poznámka 3 2 2 3 4 3" xfId="11506"/>
    <cellStyle name="Poznámka 3 2 2 3 4 3 2" xfId="11507"/>
    <cellStyle name="Poznámka 3 2 2 3 4 3 3" xfId="11508"/>
    <cellStyle name="Poznámka 3 2 2 3 4 4" xfId="11509"/>
    <cellStyle name="Poznámka 3 2 2 3 4 4 2" xfId="11510"/>
    <cellStyle name="Poznámka 3 2 2 3 4 5" xfId="11511"/>
    <cellStyle name="Poznámka 3 2 2 3 4 6" xfId="11512"/>
    <cellStyle name="Poznámka 3 2 2 3 5" xfId="11513"/>
    <cellStyle name="Poznámka 3 2 2 3 5 2" xfId="11514"/>
    <cellStyle name="Poznámka 3 2 2 3 5 2 2" xfId="11515"/>
    <cellStyle name="Poznámka 3 2 2 3 5 2 2 2" xfId="11516"/>
    <cellStyle name="Poznámka 3 2 2 3 5 2 2 2 2" xfId="11517"/>
    <cellStyle name="Poznámka 3 2 2 3 5 2 2 2 3" xfId="11518"/>
    <cellStyle name="Poznámka 3 2 2 3 5 2 2 3" xfId="11519"/>
    <cellStyle name="Poznámka 3 2 2 3 5 2 2 3 2" xfId="11520"/>
    <cellStyle name="Poznámka 3 2 2 3 5 2 2 4" xfId="11521"/>
    <cellStyle name="Poznámka 3 2 2 3 5 2 2 5" xfId="11522"/>
    <cellStyle name="Poznámka 3 2 2 3 5 2 3" xfId="11523"/>
    <cellStyle name="Poznámka 3 2 2 3 5 2 3 2" xfId="11524"/>
    <cellStyle name="Poznámka 3 2 2 3 5 2 3 3" xfId="11525"/>
    <cellStyle name="Poznámka 3 2 2 3 5 2 4" xfId="11526"/>
    <cellStyle name="Poznámka 3 2 2 3 5 2 4 2" xfId="11527"/>
    <cellStyle name="Poznámka 3 2 2 3 5 2 5" xfId="11528"/>
    <cellStyle name="Poznámka 3 2 2 3 5 2 6" xfId="11529"/>
    <cellStyle name="Poznámka 3 2 2 3 5 3" xfId="11530"/>
    <cellStyle name="Poznámka 3 2 2 3 5 3 2" xfId="11531"/>
    <cellStyle name="Poznámka 3 2 2 3 5 3 3" xfId="11532"/>
    <cellStyle name="Poznámka 3 2 2 3 5 4" xfId="11533"/>
    <cellStyle name="Poznámka 3 2 2 3 5 4 2" xfId="11534"/>
    <cellStyle name="Poznámka 3 2 2 3 5 5" xfId="11535"/>
    <cellStyle name="Poznámka 3 2 2 3 5 6" xfId="11536"/>
    <cellStyle name="Poznámka 3 2 2 3 6" xfId="11537"/>
    <cellStyle name="Poznámka 3 2 2 3 6 2" xfId="11538"/>
    <cellStyle name="Poznámka 3 2 2 3 6 2 2" xfId="11539"/>
    <cellStyle name="Poznámka 3 2 2 3 6 2 2 2" xfId="11540"/>
    <cellStyle name="Poznámka 3 2 2 3 6 2 2 2 2" xfId="11541"/>
    <cellStyle name="Poznámka 3 2 2 3 6 2 2 2 3" xfId="11542"/>
    <cellStyle name="Poznámka 3 2 2 3 6 2 2 3" xfId="11543"/>
    <cellStyle name="Poznámka 3 2 2 3 6 2 2 3 2" xfId="11544"/>
    <cellStyle name="Poznámka 3 2 2 3 6 2 2 4" xfId="11545"/>
    <cellStyle name="Poznámka 3 2 2 3 6 2 2 5" xfId="11546"/>
    <cellStyle name="Poznámka 3 2 2 3 6 2 3" xfId="11547"/>
    <cellStyle name="Poznámka 3 2 2 3 6 2 3 2" xfId="11548"/>
    <cellStyle name="Poznámka 3 2 2 3 6 2 3 3" xfId="11549"/>
    <cellStyle name="Poznámka 3 2 2 3 6 2 4" xfId="11550"/>
    <cellStyle name="Poznámka 3 2 2 3 6 2 4 2" xfId="11551"/>
    <cellStyle name="Poznámka 3 2 2 3 6 2 5" xfId="11552"/>
    <cellStyle name="Poznámka 3 2 2 3 6 2 6" xfId="11553"/>
    <cellStyle name="Poznámka 3 2 2 3 6 3" xfId="11554"/>
    <cellStyle name="Poznámka 3 2 2 3 6 3 2" xfId="11555"/>
    <cellStyle name="Poznámka 3 2 2 3 6 3 3" xfId="11556"/>
    <cellStyle name="Poznámka 3 2 2 3 6 4" xfId="11557"/>
    <cellStyle name="Poznámka 3 2 2 3 6 4 2" xfId="11558"/>
    <cellStyle name="Poznámka 3 2 2 3 6 5" xfId="11559"/>
    <cellStyle name="Poznámka 3 2 2 3 6 6" xfId="11560"/>
    <cellStyle name="Poznámka 3 2 2 3 7" xfId="11561"/>
    <cellStyle name="Poznámka 3 2 2 3 7 2" xfId="11562"/>
    <cellStyle name="Poznámka 3 2 2 3 7 2 2" xfId="11563"/>
    <cellStyle name="Poznámka 3 2 2 3 7 2 2 2" xfId="11564"/>
    <cellStyle name="Poznámka 3 2 2 3 7 2 2 3" xfId="11565"/>
    <cellStyle name="Poznámka 3 2 2 3 7 2 3" xfId="11566"/>
    <cellStyle name="Poznámka 3 2 2 3 7 2 3 2" xfId="11567"/>
    <cellStyle name="Poznámka 3 2 2 3 7 2 4" xfId="11568"/>
    <cellStyle name="Poznámka 3 2 2 3 7 2 5" xfId="11569"/>
    <cellStyle name="Poznámka 3 2 2 3 7 3" xfId="11570"/>
    <cellStyle name="Poznámka 3 2 2 3 7 3 2" xfId="11571"/>
    <cellStyle name="Poznámka 3 2 2 3 7 3 3" xfId="11572"/>
    <cellStyle name="Poznámka 3 2 2 3 7 4" xfId="11573"/>
    <cellStyle name="Poznámka 3 2 2 3 7 4 2" xfId="11574"/>
    <cellStyle name="Poznámka 3 2 2 3 7 5" xfId="11575"/>
    <cellStyle name="Poznámka 3 2 2 3 7 6" xfId="11576"/>
    <cellStyle name="Poznámka 3 2 2 3 8" xfId="11577"/>
    <cellStyle name="Poznámka 3 2 2 3 8 2" xfId="11578"/>
    <cellStyle name="Poznámka 3 2 2 3 8 3" xfId="11579"/>
    <cellStyle name="Poznámka 3 2 2 3 9" xfId="11580"/>
    <cellStyle name="Poznámka 3 2 2 3 9 2" xfId="11581"/>
    <cellStyle name="Poznámka 3 2 2 4" xfId="11582"/>
    <cellStyle name="Poznámka 3 2 2 4 2" xfId="11583"/>
    <cellStyle name="Poznámka 3 2 2 4 2 2" xfId="11584"/>
    <cellStyle name="Poznámka 3 2 2 4 2 2 2" xfId="11585"/>
    <cellStyle name="Poznámka 3 2 2 4 2 2 2 2" xfId="11586"/>
    <cellStyle name="Poznámka 3 2 2 4 2 2 2 2 2" xfId="11587"/>
    <cellStyle name="Poznámka 3 2 2 4 2 2 2 2 3" xfId="11588"/>
    <cellStyle name="Poznámka 3 2 2 4 2 2 2 3" xfId="11589"/>
    <cellStyle name="Poznámka 3 2 2 4 2 2 2 3 2" xfId="11590"/>
    <cellStyle name="Poznámka 3 2 2 4 2 2 2 4" xfId="11591"/>
    <cellStyle name="Poznámka 3 2 2 4 2 2 2 5" xfId="11592"/>
    <cellStyle name="Poznámka 3 2 2 4 2 2 3" xfId="11593"/>
    <cellStyle name="Poznámka 3 2 2 4 2 2 3 2" xfId="11594"/>
    <cellStyle name="Poznámka 3 2 2 4 2 2 3 3" xfId="11595"/>
    <cellStyle name="Poznámka 3 2 2 4 2 2 4" xfId="11596"/>
    <cellStyle name="Poznámka 3 2 2 4 2 2 4 2" xfId="11597"/>
    <cellStyle name="Poznámka 3 2 2 4 2 2 5" xfId="11598"/>
    <cellStyle name="Poznámka 3 2 2 4 2 2 6" xfId="11599"/>
    <cellStyle name="Poznámka 3 2 2 4 2 3" xfId="11600"/>
    <cellStyle name="Poznámka 3 2 2 4 2 3 2" xfId="11601"/>
    <cellStyle name="Poznámka 3 2 2 4 2 3 3" xfId="11602"/>
    <cellStyle name="Poznámka 3 2 2 4 2 4" xfId="11603"/>
    <cellStyle name="Poznámka 3 2 2 4 2 4 2" xfId="11604"/>
    <cellStyle name="Poznámka 3 2 2 4 2 5" xfId="11605"/>
    <cellStyle name="Poznámka 3 2 2 4 2 6" xfId="11606"/>
    <cellStyle name="Poznámka 3 2 2 4 3" xfId="11607"/>
    <cellStyle name="Poznámka 3 2 2 4 3 2" xfId="11608"/>
    <cellStyle name="Poznámka 3 2 2 4 3 2 2" xfId="11609"/>
    <cellStyle name="Poznámka 3 2 2 4 3 2 2 2" xfId="11610"/>
    <cellStyle name="Poznámka 3 2 2 4 3 2 2 3" xfId="11611"/>
    <cellStyle name="Poznámka 3 2 2 4 3 2 3" xfId="11612"/>
    <cellStyle name="Poznámka 3 2 2 4 3 2 3 2" xfId="11613"/>
    <cellStyle name="Poznámka 3 2 2 4 3 2 4" xfId="11614"/>
    <cellStyle name="Poznámka 3 2 2 4 3 2 5" xfId="11615"/>
    <cellStyle name="Poznámka 3 2 2 4 3 3" xfId="11616"/>
    <cellStyle name="Poznámka 3 2 2 4 3 3 2" xfId="11617"/>
    <cellStyle name="Poznámka 3 2 2 4 3 3 3" xfId="11618"/>
    <cellStyle name="Poznámka 3 2 2 4 3 4" xfId="11619"/>
    <cellStyle name="Poznámka 3 2 2 4 3 4 2" xfId="11620"/>
    <cellStyle name="Poznámka 3 2 2 4 3 5" xfId="11621"/>
    <cellStyle name="Poznámka 3 2 2 4 3 6" xfId="11622"/>
    <cellStyle name="Poznámka 3 2 2 4 4" xfId="11623"/>
    <cellStyle name="Poznámka 3 2 2 4 4 2" xfId="11624"/>
    <cellStyle name="Poznámka 3 2 2 4 4 3" xfId="11625"/>
    <cellStyle name="Poznámka 3 2 2 4 5" xfId="11626"/>
    <cellStyle name="Poznámka 3 2 2 4 5 2" xfId="11627"/>
    <cellStyle name="Poznámka 3 2 2 4 6" xfId="11628"/>
    <cellStyle name="Poznámka 3 2 2 4 7" xfId="11629"/>
    <cellStyle name="Poznámka 3 2 2 5" xfId="11630"/>
    <cellStyle name="Poznámka 3 2 2 5 2" xfId="11631"/>
    <cellStyle name="Poznámka 3 2 2 5 2 2" xfId="11632"/>
    <cellStyle name="Poznámka 3 2 2 5 2 2 2" xfId="11633"/>
    <cellStyle name="Poznámka 3 2 2 5 2 2 2 2" xfId="11634"/>
    <cellStyle name="Poznámka 3 2 2 5 2 2 2 2 2" xfId="11635"/>
    <cellStyle name="Poznámka 3 2 2 5 2 2 2 2 3" xfId="11636"/>
    <cellStyle name="Poznámka 3 2 2 5 2 2 2 3" xfId="11637"/>
    <cellStyle name="Poznámka 3 2 2 5 2 2 2 3 2" xfId="11638"/>
    <cellStyle name="Poznámka 3 2 2 5 2 2 2 4" xfId="11639"/>
    <cellStyle name="Poznámka 3 2 2 5 2 2 2 5" xfId="11640"/>
    <cellStyle name="Poznámka 3 2 2 5 2 2 3" xfId="11641"/>
    <cellStyle name="Poznámka 3 2 2 5 2 2 3 2" xfId="11642"/>
    <cellStyle name="Poznámka 3 2 2 5 2 2 3 3" xfId="11643"/>
    <cellStyle name="Poznámka 3 2 2 5 2 2 4" xfId="11644"/>
    <cellStyle name="Poznámka 3 2 2 5 2 2 4 2" xfId="11645"/>
    <cellStyle name="Poznámka 3 2 2 5 2 2 5" xfId="11646"/>
    <cellStyle name="Poznámka 3 2 2 5 2 2 6" xfId="11647"/>
    <cellStyle name="Poznámka 3 2 2 5 2 3" xfId="11648"/>
    <cellStyle name="Poznámka 3 2 2 5 2 3 2" xfId="11649"/>
    <cellStyle name="Poznámka 3 2 2 5 2 3 3" xfId="11650"/>
    <cellStyle name="Poznámka 3 2 2 5 2 4" xfId="11651"/>
    <cellStyle name="Poznámka 3 2 2 5 2 4 2" xfId="11652"/>
    <cellStyle name="Poznámka 3 2 2 5 2 5" xfId="11653"/>
    <cellStyle name="Poznámka 3 2 2 5 2 6" xfId="11654"/>
    <cellStyle name="Poznámka 3 2 2 5 3" xfId="11655"/>
    <cellStyle name="Poznámka 3 2 2 5 3 2" xfId="11656"/>
    <cellStyle name="Poznámka 3 2 2 5 3 2 2" xfId="11657"/>
    <cellStyle name="Poznámka 3 2 2 5 3 2 2 2" xfId="11658"/>
    <cellStyle name="Poznámka 3 2 2 5 3 2 2 3" xfId="11659"/>
    <cellStyle name="Poznámka 3 2 2 5 3 2 3" xfId="11660"/>
    <cellStyle name="Poznámka 3 2 2 5 3 2 3 2" xfId="11661"/>
    <cellStyle name="Poznámka 3 2 2 5 3 2 4" xfId="11662"/>
    <cellStyle name="Poznámka 3 2 2 5 3 2 5" xfId="11663"/>
    <cellStyle name="Poznámka 3 2 2 5 3 3" xfId="11664"/>
    <cellStyle name="Poznámka 3 2 2 5 3 3 2" xfId="11665"/>
    <cellStyle name="Poznámka 3 2 2 5 3 3 3" xfId="11666"/>
    <cellStyle name="Poznámka 3 2 2 5 3 4" xfId="11667"/>
    <cellStyle name="Poznámka 3 2 2 5 3 4 2" xfId="11668"/>
    <cellStyle name="Poznámka 3 2 2 5 3 5" xfId="11669"/>
    <cellStyle name="Poznámka 3 2 2 5 3 6" xfId="11670"/>
    <cellStyle name="Poznámka 3 2 2 5 4" xfId="11671"/>
    <cellStyle name="Poznámka 3 2 2 5 4 2" xfId="11672"/>
    <cellStyle name="Poznámka 3 2 2 5 4 3" xfId="11673"/>
    <cellStyle name="Poznámka 3 2 2 5 5" xfId="11674"/>
    <cellStyle name="Poznámka 3 2 2 5 5 2" xfId="11675"/>
    <cellStyle name="Poznámka 3 2 2 5 6" xfId="11676"/>
    <cellStyle name="Poznámka 3 2 2 5 7" xfId="11677"/>
    <cellStyle name="Poznámka 3 2 2 6" xfId="11678"/>
    <cellStyle name="Poznámka 3 2 2 6 2" xfId="11679"/>
    <cellStyle name="Poznámka 3 2 2 6 2 2" xfId="11680"/>
    <cellStyle name="Poznámka 3 2 2 6 2 2 2" xfId="11681"/>
    <cellStyle name="Poznámka 3 2 2 6 2 2 2 2" xfId="11682"/>
    <cellStyle name="Poznámka 3 2 2 6 2 2 2 3" xfId="11683"/>
    <cellStyle name="Poznámka 3 2 2 6 2 2 3" xfId="11684"/>
    <cellStyle name="Poznámka 3 2 2 6 2 2 3 2" xfId="11685"/>
    <cellStyle name="Poznámka 3 2 2 6 2 2 4" xfId="11686"/>
    <cellStyle name="Poznámka 3 2 2 6 2 2 5" xfId="11687"/>
    <cellStyle name="Poznámka 3 2 2 6 2 3" xfId="11688"/>
    <cellStyle name="Poznámka 3 2 2 6 2 3 2" xfId="11689"/>
    <cellStyle name="Poznámka 3 2 2 6 2 3 3" xfId="11690"/>
    <cellStyle name="Poznámka 3 2 2 6 2 4" xfId="11691"/>
    <cellStyle name="Poznámka 3 2 2 6 2 4 2" xfId="11692"/>
    <cellStyle name="Poznámka 3 2 2 6 2 5" xfId="11693"/>
    <cellStyle name="Poznámka 3 2 2 6 2 6" xfId="11694"/>
    <cellStyle name="Poznámka 3 2 2 6 3" xfId="11695"/>
    <cellStyle name="Poznámka 3 2 2 6 3 2" xfId="11696"/>
    <cellStyle name="Poznámka 3 2 2 6 3 3" xfId="11697"/>
    <cellStyle name="Poznámka 3 2 2 6 4" xfId="11698"/>
    <cellStyle name="Poznámka 3 2 2 6 4 2" xfId="11699"/>
    <cellStyle name="Poznámka 3 2 2 6 5" xfId="11700"/>
    <cellStyle name="Poznámka 3 2 2 6 6" xfId="11701"/>
    <cellStyle name="Poznámka 3 2 2 7" xfId="11702"/>
    <cellStyle name="Poznámka 3 2 2 7 2" xfId="11703"/>
    <cellStyle name="Poznámka 3 2 2 7 2 2" xfId="11704"/>
    <cellStyle name="Poznámka 3 2 2 7 2 2 2" xfId="11705"/>
    <cellStyle name="Poznámka 3 2 2 7 2 2 2 2" xfId="11706"/>
    <cellStyle name="Poznámka 3 2 2 7 2 2 2 3" xfId="11707"/>
    <cellStyle name="Poznámka 3 2 2 7 2 2 3" xfId="11708"/>
    <cellStyle name="Poznámka 3 2 2 7 2 2 3 2" xfId="11709"/>
    <cellStyle name="Poznámka 3 2 2 7 2 2 4" xfId="11710"/>
    <cellStyle name="Poznámka 3 2 2 7 2 2 5" xfId="11711"/>
    <cellStyle name="Poznámka 3 2 2 7 2 3" xfId="11712"/>
    <cellStyle name="Poznámka 3 2 2 7 2 3 2" xfId="11713"/>
    <cellStyle name="Poznámka 3 2 2 7 2 3 3" xfId="11714"/>
    <cellStyle name="Poznámka 3 2 2 7 2 4" xfId="11715"/>
    <cellStyle name="Poznámka 3 2 2 7 2 4 2" xfId="11716"/>
    <cellStyle name="Poznámka 3 2 2 7 2 5" xfId="11717"/>
    <cellStyle name="Poznámka 3 2 2 7 2 6" xfId="11718"/>
    <cellStyle name="Poznámka 3 2 2 7 3" xfId="11719"/>
    <cellStyle name="Poznámka 3 2 2 7 3 2" xfId="11720"/>
    <cellStyle name="Poznámka 3 2 2 7 3 3" xfId="11721"/>
    <cellStyle name="Poznámka 3 2 2 7 4" xfId="11722"/>
    <cellStyle name="Poznámka 3 2 2 7 4 2" xfId="11723"/>
    <cellStyle name="Poznámka 3 2 2 7 5" xfId="11724"/>
    <cellStyle name="Poznámka 3 2 2 7 6" xfId="11725"/>
    <cellStyle name="Poznámka 3 2 2 8" xfId="11726"/>
    <cellStyle name="Poznámka 3 2 2 8 2" xfId="11727"/>
    <cellStyle name="Poznámka 3 2 2 8 2 2" xfId="11728"/>
    <cellStyle name="Poznámka 3 2 2 8 2 2 2" xfId="11729"/>
    <cellStyle name="Poznámka 3 2 2 8 2 2 2 2" xfId="11730"/>
    <cellStyle name="Poznámka 3 2 2 8 2 2 2 3" xfId="11731"/>
    <cellStyle name="Poznámka 3 2 2 8 2 2 3" xfId="11732"/>
    <cellStyle name="Poznámka 3 2 2 8 2 2 3 2" xfId="11733"/>
    <cellStyle name="Poznámka 3 2 2 8 2 2 4" xfId="11734"/>
    <cellStyle name="Poznámka 3 2 2 8 2 2 5" xfId="11735"/>
    <cellStyle name="Poznámka 3 2 2 8 2 3" xfId="11736"/>
    <cellStyle name="Poznámka 3 2 2 8 2 3 2" xfId="11737"/>
    <cellStyle name="Poznámka 3 2 2 8 2 3 3" xfId="11738"/>
    <cellStyle name="Poznámka 3 2 2 8 2 4" xfId="11739"/>
    <cellStyle name="Poznámka 3 2 2 8 2 4 2" xfId="11740"/>
    <cellStyle name="Poznámka 3 2 2 8 2 5" xfId="11741"/>
    <cellStyle name="Poznámka 3 2 2 8 2 6" xfId="11742"/>
    <cellStyle name="Poznámka 3 2 2 8 3" xfId="11743"/>
    <cellStyle name="Poznámka 3 2 2 8 3 2" xfId="11744"/>
    <cellStyle name="Poznámka 3 2 2 8 3 3" xfId="11745"/>
    <cellStyle name="Poznámka 3 2 2 8 4" xfId="11746"/>
    <cellStyle name="Poznámka 3 2 2 8 4 2" xfId="11747"/>
    <cellStyle name="Poznámka 3 2 2 8 5" xfId="11748"/>
    <cellStyle name="Poznámka 3 2 2 8 6" xfId="11749"/>
    <cellStyle name="Poznámka 3 2 2 9" xfId="11750"/>
    <cellStyle name="Poznámka 3 2 2 9 2" xfId="11751"/>
    <cellStyle name="Poznámka 3 2 2 9 2 2" xfId="11752"/>
    <cellStyle name="Poznámka 3 2 2 9 2 2 2" xfId="11753"/>
    <cellStyle name="Poznámka 3 2 2 9 2 2 2 2" xfId="11754"/>
    <cellStyle name="Poznámka 3 2 2 9 2 2 2 3" xfId="11755"/>
    <cellStyle name="Poznámka 3 2 2 9 2 2 3" xfId="11756"/>
    <cellStyle name="Poznámka 3 2 2 9 2 2 3 2" xfId="11757"/>
    <cellStyle name="Poznámka 3 2 2 9 2 2 4" xfId="11758"/>
    <cellStyle name="Poznámka 3 2 2 9 2 2 5" xfId="11759"/>
    <cellStyle name="Poznámka 3 2 2 9 2 3" xfId="11760"/>
    <cellStyle name="Poznámka 3 2 2 9 2 3 2" xfId="11761"/>
    <cellStyle name="Poznámka 3 2 2 9 2 3 3" xfId="11762"/>
    <cellStyle name="Poznámka 3 2 2 9 2 4" xfId="11763"/>
    <cellStyle name="Poznámka 3 2 2 9 2 4 2" xfId="11764"/>
    <cellStyle name="Poznámka 3 2 2 9 2 5" xfId="11765"/>
    <cellStyle name="Poznámka 3 2 2 9 2 6" xfId="11766"/>
    <cellStyle name="Poznámka 3 2 2 9 3" xfId="11767"/>
    <cellStyle name="Poznámka 3 2 2 9 3 2" xfId="11768"/>
    <cellStyle name="Poznámka 3 2 2 9 3 3" xfId="11769"/>
    <cellStyle name="Poznámka 3 2 2 9 4" xfId="11770"/>
    <cellStyle name="Poznámka 3 2 2 9 4 2" xfId="11771"/>
    <cellStyle name="Poznámka 3 2 2 9 5" xfId="11772"/>
    <cellStyle name="Poznámka 3 2 2 9 6" xfId="11773"/>
    <cellStyle name="Poznámka 3 2 3" xfId="11774"/>
    <cellStyle name="Poznámka 3 2 3 10" xfId="11775"/>
    <cellStyle name="Poznámka 3 2 3 10 2" xfId="11776"/>
    <cellStyle name="Poznámka 3 2 3 10 2 2" xfId="11777"/>
    <cellStyle name="Poznámka 3 2 3 10 2 2 2" xfId="11778"/>
    <cellStyle name="Poznámka 3 2 3 10 2 2 2 2" xfId="11779"/>
    <cellStyle name="Poznámka 3 2 3 10 2 2 2 3" xfId="11780"/>
    <cellStyle name="Poznámka 3 2 3 10 2 2 3" xfId="11781"/>
    <cellStyle name="Poznámka 3 2 3 10 2 2 3 2" xfId="11782"/>
    <cellStyle name="Poznámka 3 2 3 10 2 2 4" xfId="11783"/>
    <cellStyle name="Poznámka 3 2 3 10 2 2 5" xfId="11784"/>
    <cellStyle name="Poznámka 3 2 3 10 2 3" xfId="11785"/>
    <cellStyle name="Poznámka 3 2 3 10 2 3 2" xfId="11786"/>
    <cellStyle name="Poznámka 3 2 3 10 2 3 3" xfId="11787"/>
    <cellStyle name="Poznámka 3 2 3 10 2 4" xfId="11788"/>
    <cellStyle name="Poznámka 3 2 3 10 2 4 2" xfId="11789"/>
    <cellStyle name="Poznámka 3 2 3 10 2 5" xfId="11790"/>
    <cellStyle name="Poznámka 3 2 3 10 2 6" xfId="11791"/>
    <cellStyle name="Poznámka 3 2 3 10 3" xfId="11792"/>
    <cellStyle name="Poznámka 3 2 3 10 3 2" xfId="11793"/>
    <cellStyle name="Poznámka 3 2 3 10 3 3" xfId="11794"/>
    <cellStyle name="Poznámka 3 2 3 10 4" xfId="11795"/>
    <cellStyle name="Poznámka 3 2 3 10 4 2" xfId="11796"/>
    <cellStyle name="Poznámka 3 2 3 10 5" xfId="11797"/>
    <cellStyle name="Poznámka 3 2 3 10 6" xfId="11798"/>
    <cellStyle name="Poznámka 3 2 3 11" xfId="11799"/>
    <cellStyle name="Poznámka 3 2 3 11 2" xfId="11800"/>
    <cellStyle name="Poznámka 3 2 3 11 2 2" xfId="11801"/>
    <cellStyle name="Poznámka 3 2 3 11 2 2 2" xfId="11802"/>
    <cellStyle name="Poznámka 3 2 3 11 2 2 2 2" xfId="11803"/>
    <cellStyle name="Poznámka 3 2 3 11 2 2 2 3" xfId="11804"/>
    <cellStyle name="Poznámka 3 2 3 11 2 2 3" xfId="11805"/>
    <cellStyle name="Poznámka 3 2 3 11 2 2 3 2" xfId="11806"/>
    <cellStyle name="Poznámka 3 2 3 11 2 2 4" xfId="11807"/>
    <cellStyle name="Poznámka 3 2 3 11 2 2 5" xfId="11808"/>
    <cellStyle name="Poznámka 3 2 3 11 2 3" xfId="11809"/>
    <cellStyle name="Poznámka 3 2 3 11 2 3 2" xfId="11810"/>
    <cellStyle name="Poznámka 3 2 3 11 2 3 3" xfId="11811"/>
    <cellStyle name="Poznámka 3 2 3 11 2 4" xfId="11812"/>
    <cellStyle name="Poznámka 3 2 3 11 2 4 2" xfId="11813"/>
    <cellStyle name="Poznámka 3 2 3 11 2 5" xfId="11814"/>
    <cellStyle name="Poznámka 3 2 3 11 2 6" xfId="11815"/>
    <cellStyle name="Poznámka 3 2 3 11 3" xfId="11816"/>
    <cellStyle name="Poznámka 3 2 3 11 3 2" xfId="11817"/>
    <cellStyle name="Poznámka 3 2 3 11 3 3" xfId="11818"/>
    <cellStyle name="Poznámka 3 2 3 11 4" xfId="11819"/>
    <cellStyle name="Poznámka 3 2 3 11 4 2" xfId="11820"/>
    <cellStyle name="Poznámka 3 2 3 11 5" xfId="11821"/>
    <cellStyle name="Poznámka 3 2 3 11 6" xfId="11822"/>
    <cellStyle name="Poznámka 3 2 3 12" xfId="11823"/>
    <cellStyle name="Poznámka 3 2 3 12 2" xfId="11824"/>
    <cellStyle name="Poznámka 3 2 3 12 2 2" xfId="11825"/>
    <cellStyle name="Poznámka 3 2 3 12 2 2 2" xfId="11826"/>
    <cellStyle name="Poznámka 3 2 3 12 2 2 3" xfId="11827"/>
    <cellStyle name="Poznámka 3 2 3 12 2 3" xfId="11828"/>
    <cellStyle name="Poznámka 3 2 3 12 2 3 2" xfId="11829"/>
    <cellStyle name="Poznámka 3 2 3 12 2 4" xfId="11830"/>
    <cellStyle name="Poznámka 3 2 3 12 2 5" xfId="11831"/>
    <cellStyle name="Poznámka 3 2 3 12 3" xfId="11832"/>
    <cellStyle name="Poznámka 3 2 3 12 3 2" xfId="11833"/>
    <cellStyle name="Poznámka 3 2 3 12 3 3" xfId="11834"/>
    <cellStyle name="Poznámka 3 2 3 12 4" xfId="11835"/>
    <cellStyle name="Poznámka 3 2 3 12 4 2" xfId="11836"/>
    <cellStyle name="Poznámka 3 2 3 12 5" xfId="11837"/>
    <cellStyle name="Poznámka 3 2 3 12 6" xfId="11838"/>
    <cellStyle name="Poznámka 3 2 3 13" xfId="11839"/>
    <cellStyle name="Poznámka 3 2 3 13 2" xfId="11840"/>
    <cellStyle name="Poznámka 3 2 3 13 3" xfId="11841"/>
    <cellStyle name="Poznámka 3 2 3 14" xfId="11842"/>
    <cellStyle name="Poznámka 3 2 3 14 2" xfId="11843"/>
    <cellStyle name="Poznámka 3 2 3 15" xfId="11844"/>
    <cellStyle name="Poznámka 3 2 3 16" xfId="11845"/>
    <cellStyle name="Poznámka 3 2 3 2" xfId="11846"/>
    <cellStyle name="Poznámka 3 2 3 2 10" xfId="11847"/>
    <cellStyle name="Poznámka 3 2 3 2 11" xfId="11848"/>
    <cellStyle name="Poznámka 3 2 3 2 2" xfId="11849"/>
    <cellStyle name="Poznámka 3 2 3 2 2 2" xfId="11850"/>
    <cellStyle name="Poznámka 3 2 3 2 2 2 2" xfId="11851"/>
    <cellStyle name="Poznámka 3 2 3 2 2 2 2 2" xfId="11852"/>
    <cellStyle name="Poznámka 3 2 3 2 2 2 2 2 2" xfId="11853"/>
    <cellStyle name="Poznámka 3 2 3 2 2 2 2 2 3" xfId="11854"/>
    <cellStyle name="Poznámka 3 2 3 2 2 2 2 3" xfId="11855"/>
    <cellStyle name="Poznámka 3 2 3 2 2 2 2 3 2" xfId="11856"/>
    <cellStyle name="Poznámka 3 2 3 2 2 2 2 4" xfId="11857"/>
    <cellStyle name="Poznámka 3 2 3 2 2 2 2 5" xfId="11858"/>
    <cellStyle name="Poznámka 3 2 3 2 2 2 3" xfId="11859"/>
    <cellStyle name="Poznámka 3 2 3 2 2 2 3 2" xfId="11860"/>
    <cellStyle name="Poznámka 3 2 3 2 2 2 3 3" xfId="11861"/>
    <cellStyle name="Poznámka 3 2 3 2 2 2 4" xfId="11862"/>
    <cellStyle name="Poznámka 3 2 3 2 2 2 4 2" xfId="11863"/>
    <cellStyle name="Poznámka 3 2 3 2 2 2 5" xfId="11864"/>
    <cellStyle name="Poznámka 3 2 3 2 2 2 6" xfId="11865"/>
    <cellStyle name="Poznámka 3 2 3 2 2 3" xfId="11866"/>
    <cellStyle name="Poznámka 3 2 3 2 2 3 2" xfId="11867"/>
    <cellStyle name="Poznámka 3 2 3 2 2 3 2 2" xfId="11868"/>
    <cellStyle name="Poznámka 3 2 3 2 2 3 3" xfId="11869"/>
    <cellStyle name="Poznámka 3 2 3 2 2 3 4" xfId="11870"/>
    <cellStyle name="Poznámka 3 2 3 2 2 4" xfId="11871"/>
    <cellStyle name="Poznámka 3 2 3 2 2 4 2" xfId="11872"/>
    <cellStyle name="Poznámka 3 2 3 2 2 4 3" xfId="11873"/>
    <cellStyle name="Poznámka 3 2 3 2 2 5" xfId="11874"/>
    <cellStyle name="Poznámka 3 2 3 2 2 5 2" xfId="11875"/>
    <cellStyle name="Poznámka 3 2 3 2 2 6" xfId="11876"/>
    <cellStyle name="Poznámka 3 2 3 2 2 7" xfId="11877"/>
    <cellStyle name="Poznámka 3 2 3 2 3" xfId="11878"/>
    <cellStyle name="Poznámka 3 2 3 2 3 2" xfId="11879"/>
    <cellStyle name="Poznámka 3 2 3 2 3 2 2" xfId="11880"/>
    <cellStyle name="Poznámka 3 2 3 2 3 2 2 2" xfId="11881"/>
    <cellStyle name="Poznámka 3 2 3 2 3 2 2 2 2" xfId="11882"/>
    <cellStyle name="Poznámka 3 2 3 2 3 2 2 2 3" xfId="11883"/>
    <cellStyle name="Poznámka 3 2 3 2 3 2 2 3" xfId="11884"/>
    <cellStyle name="Poznámka 3 2 3 2 3 2 2 3 2" xfId="11885"/>
    <cellStyle name="Poznámka 3 2 3 2 3 2 2 4" xfId="11886"/>
    <cellStyle name="Poznámka 3 2 3 2 3 2 2 5" xfId="11887"/>
    <cellStyle name="Poznámka 3 2 3 2 3 2 3" xfId="11888"/>
    <cellStyle name="Poznámka 3 2 3 2 3 2 3 2" xfId="11889"/>
    <cellStyle name="Poznámka 3 2 3 2 3 2 3 3" xfId="11890"/>
    <cellStyle name="Poznámka 3 2 3 2 3 2 4" xfId="11891"/>
    <cellStyle name="Poznámka 3 2 3 2 3 2 4 2" xfId="11892"/>
    <cellStyle name="Poznámka 3 2 3 2 3 2 5" xfId="11893"/>
    <cellStyle name="Poznámka 3 2 3 2 3 2 6" xfId="11894"/>
    <cellStyle name="Poznámka 3 2 3 2 3 3" xfId="11895"/>
    <cellStyle name="Poznámka 3 2 3 2 3 3 2" xfId="11896"/>
    <cellStyle name="Poznámka 3 2 3 2 3 3 3" xfId="11897"/>
    <cellStyle name="Poznámka 3 2 3 2 3 4" xfId="11898"/>
    <cellStyle name="Poznámka 3 2 3 2 3 4 2" xfId="11899"/>
    <cellStyle name="Poznámka 3 2 3 2 3 5" xfId="11900"/>
    <cellStyle name="Poznámka 3 2 3 2 3 6" xfId="11901"/>
    <cellStyle name="Poznámka 3 2 3 2 4" xfId="11902"/>
    <cellStyle name="Poznámka 3 2 3 2 4 2" xfId="11903"/>
    <cellStyle name="Poznámka 3 2 3 2 4 2 2" xfId="11904"/>
    <cellStyle name="Poznámka 3 2 3 2 4 2 2 2" xfId="11905"/>
    <cellStyle name="Poznámka 3 2 3 2 4 2 2 2 2" xfId="11906"/>
    <cellStyle name="Poznámka 3 2 3 2 4 2 2 2 3" xfId="11907"/>
    <cellStyle name="Poznámka 3 2 3 2 4 2 2 3" xfId="11908"/>
    <cellStyle name="Poznámka 3 2 3 2 4 2 2 3 2" xfId="11909"/>
    <cellStyle name="Poznámka 3 2 3 2 4 2 2 4" xfId="11910"/>
    <cellStyle name="Poznámka 3 2 3 2 4 2 2 5" xfId="11911"/>
    <cellStyle name="Poznámka 3 2 3 2 4 2 3" xfId="11912"/>
    <cellStyle name="Poznámka 3 2 3 2 4 2 3 2" xfId="11913"/>
    <cellStyle name="Poznámka 3 2 3 2 4 2 3 3" xfId="11914"/>
    <cellStyle name="Poznámka 3 2 3 2 4 2 4" xfId="11915"/>
    <cellStyle name="Poznámka 3 2 3 2 4 2 4 2" xfId="11916"/>
    <cellStyle name="Poznámka 3 2 3 2 4 2 5" xfId="11917"/>
    <cellStyle name="Poznámka 3 2 3 2 4 2 6" xfId="11918"/>
    <cellStyle name="Poznámka 3 2 3 2 4 3" xfId="11919"/>
    <cellStyle name="Poznámka 3 2 3 2 4 3 2" xfId="11920"/>
    <cellStyle name="Poznámka 3 2 3 2 4 3 3" xfId="11921"/>
    <cellStyle name="Poznámka 3 2 3 2 4 4" xfId="11922"/>
    <cellStyle name="Poznámka 3 2 3 2 4 4 2" xfId="11923"/>
    <cellStyle name="Poznámka 3 2 3 2 4 5" xfId="11924"/>
    <cellStyle name="Poznámka 3 2 3 2 4 6" xfId="11925"/>
    <cellStyle name="Poznámka 3 2 3 2 5" xfId="11926"/>
    <cellStyle name="Poznámka 3 2 3 2 5 2" xfId="11927"/>
    <cellStyle name="Poznámka 3 2 3 2 5 2 2" xfId="11928"/>
    <cellStyle name="Poznámka 3 2 3 2 5 2 2 2" xfId="11929"/>
    <cellStyle name="Poznámka 3 2 3 2 5 2 2 2 2" xfId="11930"/>
    <cellStyle name="Poznámka 3 2 3 2 5 2 2 2 3" xfId="11931"/>
    <cellStyle name="Poznámka 3 2 3 2 5 2 2 3" xfId="11932"/>
    <cellStyle name="Poznámka 3 2 3 2 5 2 2 3 2" xfId="11933"/>
    <cellStyle name="Poznámka 3 2 3 2 5 2 2 4" xfId="11934"/>
    <cellStyle name="Poznámka 3 2 3 2 5 2 2 5" xfId="11935"/>
    <cellStyle name="Poznámka 3 2 3 2 5 2 3" xfId="11936"/>
    <cellStyle name="Poznámka 3 2 3 2 5 2 3 2" xfId="11937"/>
    <cellStyle name="Poznámka 3 2 3 2 5 2 3 3" xfId="11938"/>
    <cellStyle name="Poznámka 3 2 3 2 5 2 4" xfId="11939"/>
    <cellStyle name="Poznámka 3 2 3 2 5 2 4 2" xfId="11940"/>
    <cellStyle name="Poznámka 3 2 3 2 5 2 5" xfId="11941"/>
    <cellStyle name="Poznámka 3 2 3 2 5 2 6" xfId="11942"/>
    <cellStyle name="Poznámka 3 2 3 2 5 3" xfId="11943"/>
    <cellStyle name="Poznámka 3 2 3 2 5 3 2" xfId="11944"/>
    <cellStyle name="Poznámka 3 2 3 2 5 3 3" xfId="11945"/>
    <cellStyle name="Poznámka 3 2 3 2 5 4" xfId="11946"/>
    <cellStyle name="Poznámka 3 2 3 2 5 4 2" xfId="11947"/>
    <cellStyle name="Poznámka 3 2 3 2 5 5" xfId="11948"/>
    <cellStyle name="Poznámka 3 2 3 2 5 6" xfId="11949"/>
    <cellStyle name="Poznámka 3 2 3 2 6" xfId="11950"/>
    <cellStyle name="Poznámka 3 2 3 2 6 2" xfId="11951"/>
    <cellStyle name="Poznámka 3 2 3 2 6 2 2" xfId="11952"/>
    <cellStyle name="Poznámka 3 2 3 2 6 2 2 2" xfId="11953"/>
    <cellStyle name="Poznámka 3 2 3 2 6 2 2 2 2" xfId="11954"/>
    <cellStyle name="Poznámka 3 2 3 2 6 2 2 2 3" xfId="11955"/>
    <cellStyle name="Poznámka 3 2 3 2 6 2 2 3" xfId="11956"/>
    <cellStyle name="Poznámka 3 2 3 2 6 2 2 3 2" xfId="11957"/>
    <cellStyle name="Poznámka 3 2 3 2 6 2 2 4" xfId="11958"/>
    <cellStyle name="Poznámka 3 2 3 2 6 2 2 5" xfId="11959"/>
    <cellStyle name="Poznámka 3 2 3 2 6 2 3" xfId="11960"/>
    <cellStyle name="Poznámka 3 2 3 2 6 2 3 2" xfId="11961"/>
    <cellStyle name="Poznámka 3 2 3 2 6 2 3 3" xfId="11962"/>
    <cellStyle name="Poznámka 3 2 3 2 6 2 4" xfId="11963"/>
    <cellStyle name="Poznámka 3 2 3 2 6 2 4 2" xfId="11964"/>
    <cellStyle name="Poznámka 3 2 3 2 6 2 5" xfId="11965"/>
    <cellStyle name="Poznámka 3 2 3 2 6 2 6" xfId="11966"/>
    <cellStyle name="Poznámka 3 2 3 2 6 3" xfId="11967"/>
    <cellStyle name="Poznámka 3 2 3 2 6 3 2" xfId="11968"/>
    <cellStyle name="Poznámka 3 2 3 2 6 3 3" xfId="11969"/>
    <cellStyle name="Poznámka 3 2 3 2 6 4" xfId="11970"/>
    <cellStyle name="Poznámka 3 2 3 2 6 4 2" xfId="11971"/>
    <cellStyle name="Poznámka 3 2 3 2 6 5" xfId="11972"/>
    <cellStyle name="Poznámka 3 2 3 2 6 6" xfId="11973"/>
    <cellStyle name="Poznámka 3 2 3 2 7" xfId="11974"/>
    <cellStyle name="Poznámka 3 2 3 2 7 2" xfId="11975"/>
    <cellStyle name="Poznámka 3 2 3 2 7 2 2" xfId="11976"/>
    <cellStyle name="Poznámka 3 2 3 2 7 2 2 2" xfId="11977"/>
    <cellStyle name="Poznámka 3 2 3 2 7 2 2 3" xfId="11978"/>
    <cellStyle name="Poznámka 3 2 3 2 7 2 3" xfId="11979"/>
    <cellStyle name="Poznámka 3 2 3 2 7 2 3 2" xfId="11980"/>
    <cellStyle name="Poznámka 3 2 3 2 7 2 4" xfId="11981"/>
    <cellStyle name="Poznámka 3 2 3 2 7 2 5" xfId="11982"/>
    <cellStyle name="Poznámka 3 2 3 2 7 3" xfId="11983"/>
    <cellStyle name="Poznámka 3 2 3 2 7 3 2" xfId="11984"/>
    <cellStyle name="Poznámka 3 2 3 2 7 3 3" xfId="11985"/>
    <cellStyle name="Poznámka 3 2 3 2 7 4" xfId="11986"/>
    <cellStyle name="Poznámka 3 2 3 2 7 4 2" xfId="11987"/>
    <cellStyle name="Poznámka 3 2 3 2 7 5" xfId="11988"/>
    <cellStyle name="Poznámka 3 2 3 2 7 6" xfId="11989"/>
    <cellStyle name="Poznámka 3 2 3 2 8" xfId="11990"/>
    <cellStyle name="Poznámka 3 2 3 2 8 2" xfId="11991"/>
    <cellStyle name="Poznámka 3 2 3 2 8 3" xfId="11992"/>
    <cellStyle name="Poznámka 3 2 3 2 9" xfId="11993"/>
    <cellStyle name="Poznámka 3 2 3 2 9 2" xfId="11994"/>
    <cellStyle name="Poznámka 3 2 3 3" xfId="11995"/>
    <cellStyle name="Poznámka 3 2 3 3 2" xfId="11996"/>
    <cellStyle name="Poznámka 3 2 3 3 2 2" xfId="11997"/>
    <cellStyle name="Poznámka 3 2 3 3 2 2 2" xfId="11998"/>
    <cellStyle name="Poznámka 3 2 3 3 2 2 2 2" xfId="11999"/>
    <cellStyle name="Poznámka 3 2 3 3 2 2 2 2 2" xfId="12000"/>
    <cellStyle name="Poznámka 3 2 3 3 2 2 2 2 3" xfId="12001"/>
    <cellStyle name="Poznámka 3 2 3 3 2 2 2 3" xfId="12002"/>
    <cellStyle name="Poznámka 3 2 3 3 2 2 2 3 2" xfId="12003"/>
    <cellStyle name="Poznámka 3 2 3 3 2 2 2 4" xfId="12004"/>
    <cellStyle name="Poznámka 3 2 3 3 2 2 2 5" xfId="12005"/>
    <cellStyle name="Poznámka 3 2 3 3 2 2 3" xfId="12006"/>
    <cellStyle name="Poznámka 3 2 3 3 2 2 3 2" xfId="12007"/>
    <cellStyle name="Poznámka 3 2 3 3 2 2 3 3" xfId="12008"/>
    <cellStyle name="Poznámka 3 2 3 3 2 2 4" xfId="12009"/>
    <cellStyle name="Poznámka 3 2 3 3 2 2 4 2" xfId="12010"/>
    <cellStyle name="Poznámka 3 2 3 3 2 2 5" xfId="12011"/>
    <cellStyle name="Poznámka 3 2 3 3 2 2 6" xfId="12012"/>
    <cellStyle name="Poznámka 3 2 3 3 2 3" xfId="12013"/>
    <cellStyle name="Poznámka 3 2 3 3 2 3 2" xfId="12014"/>
    <cellStyle name="Poznámka 3 2 3 3 2 3 3" xfId="12015"/>
    <cellStyle name="Poznámka 3 2 3 3 2 4" xfId="12016"/>
    <cellStyle name="Poznámka 3 2 3 3 2 4 2" xfId="12017"/>
    <cellStyle name="Poznámka 3 2 3 3 2 5" xfId="12018"/>
    <cellStyle name="Poznámka 3 2 3 3 2 6" xfId="12019"/>
    <cellStyle name="Poznámka 3 2 3 3 3" xfId="12020"/>
    <cellStyle name="Poznámka 3 2 3 3 3 2" xfId="12021"/>
    <cellStyle name="Poznámka 3 2 3 3 3 2 2" xfId="12022"/>
    <cellStyle name="Poznámka 3 2 3 3 3 2 2 2" xfId="12023"/>
    <cellStyle name="Poznámka 3 2 3 3 3 2 2 3" xfId="12024"/>
    <cellStyle name="Poznámka 3 2 3 3 3 2 3" xfId="12025"/>
    <cellStyle name="Poznámka 3 2 3 3 3 2 3 2" xfId="12026"/>
    <cellStyle name="Poznámka 3 2 3 3 3 2 4" xfId="12027"/>
    <cellStyle name="Poznámka 3 2 3 3 3 2 5" xfId="12028"/>
    <cellStyle name="Poznámka 3 2 3 3 3 3" xfId="12029"/>
    <cellStyle name="Poznámka 3 2 3 3 3 3 2" xfId="12030"/>
    <cellStyle name="Poznámka 3 2 3 3 3 3 3" xfId="12031"/>
    <cellStyle name="Poznámka 3 2 3 3 3 4" xfId="12032"/>
    <cellStyle name="Poznámka 3 2 3 3 3 4 2" xfId="12033"/>
    <cellStyle name="Poznámka 3 2 3 3 3 5" xfId="12034"/>
    <cellStyle name="Poznámka 3 2 3 3 3 6" xfId="12035"/>
    <cellStyle name="Poznámka 3 2 3 3 4" xfId="12036"/>
    <cellStyle name="Poznámka 3 2 3 3 4 2" xfId="12037"/>
    <cellStyle name="Poznámka 3 2 3 3 4 2 2" xfId="12038"/>
    <cellStyle name="Poznámka 3 2 3 3 4 3" xfId="12039"/>
    <cellStyle name="Poznámka 3 2 3 3 4 4" xfId="12040"/>
    <cellStyle name="Poznámka 3 2 3 3 5" xfId="12041"/>
    <cellStyle name="Poznámka 3 2 3 3 5 2" xfId="12042"/>
    <cellStyle name="Poznámka 3 2 3 3 5 3" xfId="12043"/>
    <cellStyle name="Poznámka 3 2 3 3 6" xfId="12044"/>
    <cellStyle name="Poznámka 3 2 3 3 6 2" xfId="12045"/>
    <cellStyle name="Poznámka 3 2 3 3 7" xfId="12046"/>
    <cellStyle name="Poznámka 3 2 3 3 8" xfId="12047"/>
    <cellStyle name="Poznámka 3 2 3 4" xfId="12048"/>
    <cellStyle name="Poznámka 3 2 3 4 2" xfId="12049"/>
    <cellStyle name="Poznámka 3 2 3 4 2 2" xfId="12050"/>
    <cellStyle name="Poznámka 3 2 3 4 2 2 2" xfId="12051"/>
    <cellStyle name="Poznámka 3 2 3 4 2 2 2 2" xfId="12052"/>
    <cellStyle name="Poznámka 3 2 3 4 2 2 2 2 2" xfId="12053"/>
    <cellStyle name="Poznámka 3 2 3 4 2 2 2 2 3" xfId="12054"/>
    <cellStyle name="Poznámka 3 2 3 4 2 2 2 3" xfId="12055"/>
    <cellStyle name="Poznámka 3 2 3 4 2 2 2 3 2" xfId="12056"/>
    <cellStyle name="Poznámka 3 2 3 4 2 2 2 4" xfId="12057"/>
    <cellStyle name="Poznámka 3 2 3 4 2 2 2 5" xfId="12058"/>
    <cellStyle name="Poznámka 3 2 3 4 2 2 3" xfId="12059"/>
    <cellStyle name="Poznámka 3 2 3 4 2 2 3 2" xfId="12060"/>
    <cellStyle name="Poznámka 3 2 3 4 2 2 3 3" xfId="12061"/>
    <cellStyle name="Poznámka 3 2 3 4 2 2 4" xfId="12062"/>
    <cellStyle name="Poznámka 3 2 3 4 2 2 4 2" xfId="12063"/>
    <cellStyle name="Poznámka 3 2 3 4 2 2 5" xfId="12064"/>
    <cellStyle name="Poznámka 3 2 3 4 2 2 6" xfId="12065"/>
    <cellStyle name="Poznámka 3 2 3 4 2 3" xfId="12066"/>
    <cellStyle name="Poznámka 3 2 3 4 2 3 2" xfId="12067"/>
    <cellStyle name="Poznámka 3 2 3 4 2 3 3" xfId="12068"/>
    <cellStyle name="Poznámka 3 2 3 4 2 4" xfId="12069"/>
    <cellStyle name="Poznámka 3 2 3 4 2 4 2" xfId="12070"/>
    <cellStyle name="Poznámka 3 2 3 4 2 5" xfId="12071"/>
    <cellStyle name="Poznámka 3 2 3 4 2 6" xfId="12072"/>
    <cellStyle name="Poznámka 3 2 3 4 3" xfId="12073"/>
    <cellStyle name="Poznámka 3 2 3 4 3 2" xfId="12074"/>
    <cellStyle name="Poznámka 3 2 3 4 3 2 2" xfId="12075"/>
    <cellStyle name="Poznámka 3 2 3 4 3 2 2 2" xfId="12076"/>
    <cellStyle name="Poznámka 3 2 3 4 3 2 2 3" xfId="12077"/>
    <cellStyle name="Poznámka 3 2 3 4 3 2 3" xfId="12078"/>
    <cellStyle name="Poznámka 3 2 3 4 3 2 3 2" xfId="12079"/>
    <cellStyle name="Poznámka 3 2 3 4 3 2 4" xfId="12080"/>
    <cellStyle name="Poznámka 3 2 3 4 3 2 5" xfId="12081"/>
    <cellStyle name="Poznámka 3 2 3 4 3 3" xfId="12082"/>
    <cellStyle name="Poznámka 3 2 3 4 3 3 2" xfId="12083"/>
    <cellStyle name="Poznámka 3 2 3 4 3 3 3" xfId="12084"/>
    <cellStyle name="Poznámka 3 2 3 4 3 4" xfId="12085"/>
    <cellStyle name="Poznámka 3 2 3 4 3 4 2" xfId="12086"/>
    <cellStyle name="Poznámka 3 2 3 4 3 5" xfId="12087"/>
    <cellStyle name="Poznámka 3 2 3 4 3 6" xfId="12088"/>
    <cellStyle name="Poznámka 3 2 3 4 4" xfId="12089"/>
    <cellStyle name="Poznámka 3 2 3 4 4 2" xfId="12090"/>
    <cellStyle name="Poznámka 3 2 3 4 4 3" xfId="12091"/>
    <cellStyle name="Poznámka 3 2 3 4 5" xfId="12092"/>
    <cellStyle name="Poznámka 3 2 3 4 5 2" xfId="12093"/>
    <cellStyle name="Poznámka 3 2 3 4 6" xfId="12094"/>
    <cellStyle name="Poznámka 3 2 3 4 7" xfId="12095"/>
    <cellStyle name="Poznámka 3 2 3 5" xfId="12096"/>
    <cellStyle name="Poznámka 3 2 3 5 2" xfId="12097"/>
    <cellStyle name="Poznámka 3 2 3 5 2 2" xfId="12098"/>
    <cellStyle name="Poznámka 3 2 3 5 2 2 2" xfId="12099"/>
    <cellStyle name="Poznámka 3 2 3 5 2 2 2 2" xfId="12100"/>
    <cellStyle name="Poznámka 3 2 3 5 2 2 2 3" xfId="12101"/>
    <cellStyle name="Poznámka 3 2 3 5 2 2 3" xfId="12102"/>
    <cellStyle name="Poznámka 3 2 3 5 2 2 3 2" xfId="12103"/>
    <cellStyle name="Poznámka 3 2 3 5 2 2 4" xfId="12104"/>
    <cellStyle name="Poznámka 3 2 3 5 2 2 5" xfId="12105"/>
    <cellStyle name="Poznámka 3 2 3 5 2 3" xfId="12106"/>
    <cellStyle name="Poznámka 3 2 3 5 2 3 2" xfId="12107"/>
    <cellStyle name="Poznámka 3 2 3 5 2 3 3" xfId="12108"/>
    <cellStyle name="Poznámka 3 2 3 5 2 4" xfId="12109"/>
    <cellStyle name="Poznámka 3 2 3 5 2 4 2" xfId="12110"/>
    <cellStyle name="Poznámka 3 2 3 5 2 5" xfId="12111"/>
    <cellStyle name="Poznámka 3 2 3 5 2 6" xfId="12112"/>
    <cellStyle name="Poznámka 3 2 3 5 3" xfId="12113"/>
    <cellStyle name="Poznámka 3 2 3 5 3 2" xfId="12114"/>
    <cellStyle name="Poznámka 3 2 3 5 3 3" xfId="12115"/>
    <cellStyle name="Poznámka 3 2 3 5 4" xfId="12116"/>
    <cellStyle name="Poznámka 3 2 3 5 4 2" xfId="12117"/>
    <cellStyle name="Poznámka 3 2 3 5 5" xfId="12118"/>
    <cellStyle name="Poznámka 3 2 3 5 6" xfId="12119"/>
    <cellStyle name="Poznámka 3 2 3 6" xfId="12120"/>
    <cellStyle name="Poznámka 3 2 3 6 2" xfId="12121"/>
    <cellStyle name="Poznámka 3 2 3 6 2 2" xfId="12122"/>
    <cellStyle name="Poznámka 3 2 3 6 2 2 2" xfId="12123"/>
    <cellStyle name="Poznámka 3 2 3 6 2 2 2 2" xfId="12124"/>
    <cellStyle name="Poznámka 3 2 3 6 2 2 2 3" xfId="12125"/>
    <cellStyle name="Poznámka 3 2 3 6 2 2 3" xfId="12126"/>
    <cellStyle name="Poznámka 3 2 3 6 2 2 3 2" xfId="12127"/>
    <cellStyle name="Poznámka 3 2 3 6 2 2 4" xfId="12128"/>
    <cellStyle name="Poznámka 3 2 3 6 2 2 5" xfId="12129"/>
    <cellStyle name="Poznámka 3 2 3 6 2 3" xfId="12130"/>
    <cellStyle name="Poznámka 3 2 3 6 2 3 2" xfId="12131"/>
    <cellStyle name="Poznámka 3 2 3 6 2 3 3" xfId="12132"/>
    <cellStyle name="Poznámka 3 2 3 6 2 4" xfId="12133"/>
    <cellStyle name="Poznámka 3 2 3 6 2 4 2" xfId="12134"/>
    <cellStyle name="Poznámka 3 2 3 6 2 5" xfId="12135"/>
    <cellStyle name="Poznámka 3 2 3 6 2 6" xfId="12136"/>
    <cellStyle name="Poznámka 3 2 3 6 3" xfId="12137"/>
    <cellStyle name="Poznámka 3 2 3 6 3 2" xfId="12138"/>
    <cellStyle name="Poznámka 3 2 3 6 3 3" xfId="12139"/>
    <cellStyle name="Poznámka 3 2 3 6 4" xfId="12140"/>
    <cellStyle name="Poznámka 3 2 3 6 4 2" xfId="12141"/>
    <cellStyle name="Poznámka 3 2 3 6 5" xfId="12142"/>
    <cellStyle name="Poznámka 3 2 3 6 6" xfId="12143"/>
    <cellStyle name="Poznámka 3 2 3 7" xfId="12144"/>
    <cellStyle name="Poznámka 3 2 3 7 2" xfId="12145"/>
    <cellStyle name="Poznámka 3 2 3 7 2 2" xfId="12146"/>
    <cellStyle name="Poznámka 3 2 3 7 2 2 2" xfId="12147"/>
    <cellStyle name="Poznámka 3 2 3 7 2 2 2 2" xfId="12148"/>
    <cellStyle name="Poznámka 3 2 3 7 2 2 2 3" xfId="12149"/>
    <cellStyle name="Poznámka 3 2 3 7 2 2 3" xfId="12150"/>
    <cellStyle name="Poznámka 3 2 3 7 2 2 3 2" xfId="12151"/>
    <cellStyle name="Poznámka 3 2 3 7 2 2 4" xfId="12152"/>
    <cellStyle name="Poznámka 3 2 3 7 2 2 5" xfId="12153"/>
    <cellStyle name="Poznámka 3 2 3 7 2 3" xfId="12154"/>
    <cellStyle name="Poznámka 3 2 3 7 2 3 2" xfId="12155"/>
    <cellStyle name="Poznámka 3 2 3 7 2 3 3" xfId="12156"/>
    <cellStyle name="Poznámka 3 2 3 7 2 4" xfId="12157"/>
    <cellStyle name="Poznámka 3 2 3 7 2 4 2" xfId="12158"/>
    <cellStyle name="Poznámka 3 2 3 7 2 5" xfId="12159"/>
    <cellStyle name="Poznámka 3 2 3 7 2 6" xfId="12160"/>
    <cellStyle name="Poznámka 3 2 3 7 3" xfId="12161"/>
    <cellStyle name="Poznámka 3 2 3 7 3 2" xfId="12162"/>
    <cellStyle name="Poznámka 3 2 3 7 3 3" xfId="12163"/>
    <cellStyle name="Poznámka 3 2 3 7 4" xfId="12164"/>
    <cellStyle name="Poznámka 3 2 3 7 4 2" xfId="12165"/>
    <cellStyle name="Poznámka 3 2 3 7 5" xfId="12166"/>
    <cellStyle name="Poznámka 3 2 3 7 6" xfId="12167"/>
    <cellStyle name="Poznámka 3 2 3 8" xfId="12168"/>
    <cellStyle name="Poznámka 3 2 3 8 2" xfId="12169"/>
    <cellStyle name="Poznámka 3 2 3 8 2 2" xfId="12170"/>
    <cellStyle name="Poznámka 3 2 3 8 2 2 2" xfId="12171"/>
    <cellStyle name="Poznámka 3 2 3 8 2 2 2 2" xfId="12172"/>
    <cellStyle name="Poznámka 3 2 3 8 2 2 2 3" xfId="12173"/>
    <cellStyle name="Poznámka 3 2 3 8 2 2 3" xfId="12174"/>
    <cellStyle name="Poznámka 3 2 3 8 2 2 3 2" xfId="12175"/>
    <cellStyle name="Poznámka 3 2 3 8 2 2 4" xfId="12176"/>
    <cellStyle name="Poznámka 3 2 3 8 2 2 5" xfId="12177"/>
    <cellStyle name="Poznámka 3 2 3 8 2 3" xfId="12178"/>
    <cellStyle name="Poznámka 3 2 3 8 2 3 2" xfId="12179"/>
    <cellStyle name="Poznámka 3 2 3 8 2 3 3" xfId="12180"/>
    <cellStyle name="Poznámka 3 2 3 8 2 4" xfId="12181"/>
    <cellStyle name="Poznámka 3 2 3 8 2 4 2" xfId="12182"/>
    <cellStyle name="Poznámka 3 2 3 8 2 5" xfId="12183"/>
    <cellStyle name="Poznámka 3 2 3 8 2 6" xfId="12184"/>
    <cellStyle name="Poznámka 3 2 3 8 3" xfId="12185"/>
    <cellStyle name="Poznámka 3 2 3 8 3 2" xfId="12186"/>
    <cellStyle name="Poznámka 3 2 3 8 3 3" xfId="12187"/>
    <cellStyle name="Poznámka 3 2 3 8 4" xfId="12188"/>
    <cellStyle name="Poznámka 3 2 3 8 4 2" xfId="12189"/>
    <cellStyle name="Poznámka 3 2 3 8 5" xfId="12190"/>
    <cellStyle name="Poznámka 3 2 3 8 6" xfId="12191"/>
    <cellStyle name="Poznámka 3 2 3 9" xfId="12192"/>
    <cellStyle name="Poznámka 3 2 3 9 2" xfId="12193"/>
    <cellStyle name="Poznámka 3 2 3 9 2 2" xfId="12194"/>
    <cellStyle name="Poznámka 3 2 3 9 2 2 2" xfId="12195"/>
    <cellStyle name="Poznámka 3 2 3 9 2 2 2 2" xfId="12196"/>
    <cellStyle name="Poznámka 3 2 3 9 2 2 2 3" xfId="12197"/>
    <cellStyle name="Poznámka 3 2 3 9 2 2 3" xfId="12198"/>
    <cellStyle name="Poznámka 3 2 3 9 2 2 3 2" xfId="12199"/>
    <cellStyle name="Poznámka 3 2 3 9 2 2 4" xfId="12200"/>
    <cellStyle name="Poznámka 3 2 3 9 2 2 5" xfId="12201"/>
    <cellStyle name="Poznámka 3 2 3 9 2 3" xfId="12202"/>
    <cellStyle name="Poznámka 3 2 3 9 2 3 2" xfId="12203"/>
    <cellStyle name="Poznámka 3 2 3 9 2 3 3" xfId="12204"/>
    <cellStyle name="Poznámka 3 2 3 9 2 4" xfId="12205"/>
    <cellStyle name="Poznámka 3 2 3 9 2 4 2" xfId="12206"/>
    <cellStyle name="Poznámka 3 2 3 9 2 5" xfId="12207"/>
    <cellStyle name="Poznámka 3 2 3 9 2 6" xfId="12208"/>
    <cellStyle name="Poznámka 3 2 3 9 3" xfId="12209"/>
    <cellStyle name="Poznámka 3 2 3 9 3 2" xfId="12210"/>
    <cellStyle name="Poznámka 3 2 3 9 3 3" xfId="12211"/>
    <cellStyle name="Poznámka 3 2 3 9 4" xfId="12212"/>
    <cellStyle name="Poznámka 3 2 3 9 4 2" xfId="12213"/>
    <cellStyle name="Poznámka 3 2 3 9 5" xfId="12214"/>
    <cellStyle name="Poznámka 3 2 3 9 6" xfId="12215"/>
    <cellStyle name="Poznámka 3 2 4" xfId="12216"/>
    <cellStyle name="Poznámka 3 2 4 10" xfId="12217"/>
    <cellStyle name="Poznámka 3 2 4 10 2" xfId="12218"/>
    <cellStyle name="Poznámka 3 2 4 10 2 2" xfId="12219"/>
    <cellStyle name="Poznámka 3 2 4 10 2 2 2" xfId="12220"/>
    <cellStyle name="Poznámka 3 2 4 10 2 2 2 2" xfId="12221"/>
    <cellStyle name="Poznámka 3 2 4 10 2 2 2 3" xfId="12222"/>
    <cellStyle name="Poznámka 3 2 4 10 2 2 3" xfId="12223"/>
    <cellStyle name="Poznámka 3 2 4 10 2 2 3 2" xfId="12224"/>
    <cellStyle name="Poznámka 3 2 4 10 2 2 4" xfId="12225"/>
    <cellStyle name="Poznámka 3 2 4 10 2 2 5" xfId="12226"/>
    <cellStyle name="Poznámka 3 2 4 10 2 3" xfId="12227"/>
    <cellStyle name="Poznámka 3 2 4 10 2 3 2" xfId="12228"/>
    <cellStyle name="Poznámka 3 2 4 10 2 3 3" xfId="12229"/>
    <cellStyle name="Poznámka 3 2 4 10 2 4" xfId="12230"/>
    <cellStyle name="Poznámka 3 2 4 10 2 4 2" xfId="12231"/>
    <cellStyle name="Poznámka 3 2 4 10 2 5" xfId="12232"/>
    <cellStyle name="Poznámka 3 2 4 10 2 6" xfId="12233"/>
    <cellStyle name="Poznámka 3 2 4 10 3" xfId="12234"/>
    <cellStyle name="Poznámka 3 2 4 10 3 2" xfId="12235"/>
    <cellStyle name="Poznámka 3 2 4 10 3 3" xfId="12236"/>
    <cellStyle name="Poznámka 3 2 4 10 4" xfId="12237"/>
    <cellStyle name="Poznámka 3 2 4 10 4 2" xfId="12238"/>
    <cellStyle name="Poznámka 3 2 4 10 5" xfId="12239"/>
    <cellStyle name="Poznámka 3 2 4 10 6" xfId="12240"/>
    <cellStyle name="Poznámka 3 2 4 11" xfId="12241"/>
    <cellStyle name="Poznámka 3 2 4 11 2" xfId="12242"/>
    <cellStyle name="Poznámka 3 2 4 11 2 2" xfId="12243"/>
    <cellStyle name="Poznámka 3 2 4 11 2 2 2" xfId="12244"/>
    <cellStyle name="Poznámka 3 2 4 11 2 2 2 2" xfId="12245"/>
    <cellStyle name="Poznámka 3 2 4 11 2 2 2 3" xfId="12246"/>
    <cellStyle name="Poznámka 3 2 4 11 2 2 3" xfId="12247"/>
    <cellStyle name="Poznámka 3 2 4 11 2 2 3 2" xfId="12248"/>
    <cellStyle name="Poznámka 3 2 4 11 2 2 4" xfId="12249"/>
    <cellStyle name="Poznámka 3 2 4 11 2 2 5" xfId="12250"/>
    <cellStyle name="Poznámka 3 2 4 11 2 3" xfId="12251"/>
    <cellStyle name="Poznámka 3 2 4 11 2 3 2" xfId="12252"/>
    <cellStyle name="Poznámka 3 2 4 11 2 3 3" xfId="12253"/>
    <cellStyle name="Poznámka 3 2 4 11 2 4" xfId="12254"/>
    <cellStyle name="Poznámka 3 2 4 11 2 4 2" xfId="12255"/>
    <cellStyle name="Poznámka 3 2 4 11 2 5" xfId="12256"/>
    <cellStyle name="Poznámka 3 2 4 11 2 6" xfId="12257"/>
    <cellStyle name="Poznámka 3 2 4 11 3" xfId="12258"/>
    <cellStyle name="Poznámka 3 2 4 11 3 2" xfId="12259"/>
    <cellStyle name="Poznámka 3 2 4 11 3 3" xfId="12260"/>
    <cellStyle name="Poznámka 3 2 4 11 4" xfId="12261"/>
    <cellStyle name="Poznámka 3 2 4 11 4 2" xfId="12262"/>
    <cellStyle name="Poznámka 3 2 4 11 5" xfId="12263"/>
    <cellStyle name="Poznámka 3 2 4 11 6" xfId="12264"/>
    <cellStyle name="Poznámka 3 2 4 12" xfId="12265"/>
    <cellStyle name="Poznámka 3 2 4 12 2" xfId="12266"/>
    <cellStyle name="Poznámka 3 2 4 12 2 2" xfId="12267"/>
    <cellStyle name="Poznámka 3 2 4 12 2 2 2" xfId="12268"/>
    <cellStyle name="Poznámka 3 2 4 12 2 2 3" xfId="12269"/>
    <cellStyle name="Poznámka 3 2 4 12 2 3" xfId="12270"/>
    <cellStyle name="Poznámka 3 2 4 12 2 3 2" xfId="12271"/>
    <cellStyle name="Poznámka 3 2 4 12 2 4" xfId="12272"/>
    <cellStyle name="Poznámka 3 2 4 12 2 5" xfId="12273"/>
    <cellStyle name="Poznámka 3 2 4 12 3" xfId="12274"/>
    <cellStyle name="Poznámka 3 2 4 12 3 2" xfId="12275"/>
    <cellStyle name="Poznámka 3 2 4 12 3 3" xfId="12276"/>
    <cellStyle name="Poznámka 3 2 4 12 4" xfId="12277"/>
    <cellStyle name="Poznámka 3 2 4 12 4 2" xfId="12278"/>
    <cellStyle name="Poznámka 3 2 4 12 5" xfId="12279"/>
    <cellStyle name="Poznámka 3 2 4 12 6" xfId="12280"/>
    <cellStyle name="Poznámka 3 2 4 13" xfId="12281"/>
    <cellStyle name="Poznámka 3 2 4 13 2" xfId="12282"/>
    <cellStyle name="Poznámka 3 2 4 13 3" xfId="12283"/>
    <cellStyle name="Poznámka 3 2 4 14" xfId="12284"/>
    <cellStyle name="Poznámka 3 2 4 14 2" xfId="12285"/>
    <cellStyle name="Poznámka 3 2 4 15" xfId="12286"/>
    <cellStyle name="Poznámka 3 2 4 16" xfId="12287"/>
    <cellStyle name="Poznámka 3 2 4 2" xfId="12288"/>
    <cellStyle name="Poznámka 3 2 4 2 10" xfId="12289"/>
    <cellStyle name="Poznámka 3 2 4 2 11" xfId="12290"/>
    <cellStyle name="Poznámka 3 2 4 2 2" xfId="12291"/>
    <cellStyle name="Poznámka 3 2 4 2 2 10" xfId="12292"/>
    <cellStyle name="Poznámka 3 2 4 2 2 11" xfId="12293"/>
    <cellStyle name="Poznámka 3 2 4 2 2 2" xfId="12294"/>
    <cellStyle name="Poznámka 3 2 4 2 2 2 2" xfId="12295"/>
    <cellStyle name="Poznámka 3 2 4 2 2 2 2 2" xfId="12296"/>
    <cellStyle name="Poznámka 3 2 4 2 2 2 2 2 2" xfId="12297"/>
    <cellStyle name="Poznámka 3 2 4 2 2 2 2 2 2 2" xfId="12298"/>
    <cellStyle name="Poznámka 3 2 4 2 2 2 2 2 2 3" xfId="12299"/>
    <cellStyle name="Poznámka 3 2 4 2 2 2 2 2 3" xfId="12300"/>
    <cellStyle name="Poznámka 3 2 4 2 2 2 2 2 3 2" xfId="12301"/>
    <cellStyle name="Poznámka 3 2 4 2 2 2 2 2 4" xfId="12302"/>
    <cellStyle name="Poznámka 3 2 4 2 2 2 2 2 5" xfId="12303"/>
    <cellStyle name="Poznámka 3 2 4 2 2 2 2 3" xfId="12304"/>
    <cellStyle name="Poznámka 3 2 4 2 2 2 2 3 2" xfId="12305"/>
    <cellStyle name="Poznámka 3 2 4 2 2 2 2 3 3" xfId="12306"/>
    <cellStyle name="Poznámka 3 2 4 2 2 2 2 4" xfId="12307"/>
    <cellStyle name="Poznámka 3 2 4 2 2 2 2 4 2" xfId="12308"/>
    <cellStyle name="Poznámka 3 2 4 2 2 2 2 5" xfId="12309"/>
    <cellStyle name="Poznámka 3 2 4 2 2 2 2 6" xfId="12310"/>
    <cellStyle name="Poznámka 3 2 4 2 2 2 3" xfId="12311"/>
    <cellStyle name="Poznámka 3 2 4 2 2 2 3 2" xfId="12312"/>
    <cellStyle name="Poznámka 3 2 4 2 2 2 3 3" xfId="12313"/>
    <cellStyle name="Poznámka 3 2 4 2 2 2 4" xfId="12314"/>
    <cellStyle name="Poznámka 3 2 4 2 2 2 4 2" xfId="12315"/>
    <cellStyle name="Poznámka 3 2 4 2 2 2 5" xfId="12316"/>
    <cellStyle name="Poznámka 3 2 4 2 2 2 6" xfId="12317"/>
    <cellStyle name="Poznámka 3 2 4 2 2 3" xfId="12318"/>
    <cellStyle name="Poznámka 3 2 4 2 2 3 2" xfId="12319"/>
    <cellStyle name="Poznámka 3 2 4 2 2 3 2 2" xfId="12320"/>
    <cellStyle name="Poznámka 3 2 4 2 2 3 2 2 2" xfId="12321"/>
    <cellStyle name="Poznámka 3 2 4 2 2 3 2 2 2 2" xfId="12322"/>
    <cellStyle name="Poznámka 3 2 4 2 2 3 2 2 2 3" xfId="12323"/>
    <cellStyle name="Poznámka 3 2 4 2 2 3 2 2 3" xfId="12324"/>
    <cellStyle name="Poznámka 3 2 4 2 2 3 2 2 3 2" xfId="12325"/>
    <cellStyle name="Poznámka 3 2 4 2 2 3 2 2 4" xfId="12326"/>
    <cellStyle name="Poznámka 3 2 4 2 2 3 2 2 5" xfId="12327"/>
    <cellStyle name="Poznámka 3 2 4 2 2 3 2 3" xfId="12328"/>
    <cellStyle name="Poznámka 3 2 4 2 2 3 2 3 2" xfId="12329"/>
    <cellStyle name="Poznámka 3 2 4 2 2 3 2 3 3" xfId="12330"/>
    <cellStyle name="Poznámka 3 2 4 2 2 3 2 4" xfId="12331"/>
    <cellStyle name="Poznámka 3 2 4 2 2 3 2 4 2" xfId="12332"/>
    <cellStyle name="Poznámka 3 2 4 2 2 3 2 5" xfId="12333"/>
    <cellStyle name="Poznámka 3 2 4 2 2 3 2 6" xfId="12334"/>
    <cellStyle name="Poznámka 3 2 4 2 2 3 3" xfId="12335"/>
    <cellStyle name="Poznámka 3 2 4 2 2 3 3 2" xfId="12336"/>
    <cellStyle name="Poznámka 3 2 4 2 2 3 3 3" xfId="12337"/>
    <cellStyle name="Poznámka 3 2 4 2 2 3 4" xfId="12338"/>
    <cellStyle name="Poznámka 3 2 4 2 2 3 4 2" xfId="12339"/>
    <cellStyle name="Poznámka 3 2 4 2 2 3 5" xfId="12340"/>
    <cellStyle name="Poznámka 3 2 4 2 2 3 6" xfId="12341"/>
    <cellStyle name="Poznámka 3 2 4 2 2 4" xfId="12342"/>
    <cellStyle name="Poznámka 3 2 4 2 2 4 2" xfId="12343"/>
    <cellStyle name="Poznámka 3 2 4 2 2 4 2 2" xfId="12344"/>
    <cellStyle name="Poznámka 3 2 4 2 2 4 2 2 2" xfId="12345"/>
    <cellStyle name="Poznámka 3 2 4 2 2 4 2 2 2 2" xfId="12346"/>
    <cellStyle name="Poznámka 3 2 4 2 2 4 2 2 2 3" xfId="12347"/>
    <cellStyle name="Poznámka 3 2 4 2 2 4 2 2 3" xfId="12348"/>
    <cellStyle name="Poznámka 3 2 4 2 2 4 2 2 3 2" xfId="12349"/>
    <cellStyle name="Poznámka 3 2 4 2 2 4 2 2 4" xfId="12350"/>
    <cellStyle name="Poznámka 3 2 4 2 2 4 2 2 5" xfId="12351"/>
    <cellStyle name="Poznámka 3 2 4 2 2 4 2 3" xfId="12352"/>
    <cellStyle name="Poznámka 3 2 4 2 2 4 2 3 2" xfId="12353"/>
    <cellStyle name="Poznámka 3 2 4 2 2 4 2 3 3" xfId="12354"/>
    <cellStyle name="Poznámka 3 2 4 2 2 4 2 4" xfId="12355"/>
    <cellStyle name="Poznámka 3 2 4 2 2 4 2 4 2" xfId="12356"/>
    <cellStyle name="Poznámka 3 2 4 2 2 4 2 5" xfId="12357"/>
    <cellStyle name="Poznámka 3 2 4 2 2 4 2 6" xfId="12358"/>
    <cellStyle name="Poznámka 3 2 4 2 2 4 3" xfId="12359"/>
    <cellStyle name="Poznámka 3 2 4 2 2 4 3 2" xfId="12360"/>
    <cellStyle name="Poznámka 3 2 4 2 2 4 3 3" xfId="12361"/>
    <cellStyle name="Poznámka 3 2 4 2 2 4 4" xfId="12362"/>
    <cellStyle name="Poznámka 3 2 4 2 2 4 4 2" xfId="12363"/>
    <cellStyle name="Poznámka 3 2 4 2 2 4 5" xfId="12364"/>
    <cellStyle name="Poznámka 3 2 4 2 2 4 6" xfId="12365"/>
    <cellStyle name="Poznámka 3 2 4 2 2 5" xfId="12366"/>
    <cellStyle name="Poznámka 3 2 4 2 2 5 2" xfId="12367"/>
    <cellStyle name="Poznámka 3 2 4 2 2 5 2 2" xfId="12368"/>
    <cellStyle name="Poznámka 3 2 4 2 2 5 2 2 2" xfId="12369"/>
    <cellStyle name="Poznámka 3 2 4 2 2 5 2 2 2 2" xfId="12370"/>
    <cellStyle name="Poznámka 3 2 4 2 2 5 2 2 2 3" xfId="12371"/>
    <cellStyle name="Poznámka 3 2 4 2 2 5 2 2 3" xfId="12372"/>
    <cellStyle name="Poznámka 3 2 4 2 2 5 2 2 3 2" xfId="12373"/>
    <cellStyle name="Poznámka 3 2 4 2 2 5 2 2 4" xfId="12374"/>
    <cellStyle name="Poznámka 3 2 4 2 2 5 2 2 5" xfId="12375"/>
    <cellStyle name="Poznámka 3 2 4 2 2 5 2 3" xfId="12376"/>
    <cellStyle name="Poznámka 3 2 4 2 2 5 2 3 2" xfId="12377"/>
    <cellStyle name="Poznámka 3 2 4 2 2 5 2 3 3" xfId="12378"/>
    <cellStyle name="Poznámka 3 2 4 2 2 5 2 4" xfId="12379"/>
    <cellStyle name="Poznámka 3 2 4 2 2 5 2 4 2" xfId="12380"/>
    <cellStyle name="Poznámka 3 2 4 2 2 5 2 5" xfId="12381"/>
    <cellStyle name="Poznámka 3 2 4 2 2 5 2 6" xfId="12382"/>
    <cellStyle name="Poznámka 3 2 4 2 2 5 3" xfId="12383"/>
    <cellStyle name="Poznámka 3 2 4 2 2 5 3 2" xfId="12384"/>
    <cellStyle name="Poznámka 3 2 4 2 2 5 3 3" xfId="12385"/>
    <cellStyle name="Poznámka 3 2 4 2 2 5 4" xfId="12386"/>
    <cellStyle name="Poznámka 3 2 4 2 2 5 4 2" xfId="12387"/>
    <cellStyle name="Poznámka 3 2 4 2 2 5 5" xfId="12388"/>
    <cellStyle name="Poznámka 3 2 4 2 2 5 6" xfId="12389"/>
    <cellStyle name="Poznámka 3 2 4 2 2 6" xfId="12390"/>
    <cellStyle name="Poznámka 3 2 4 2 2 6 2" xfId="12391"/>
    <cellStyle name="Poznámka 3 2 4 2 2 6 2 2" xfId="12392"/>
    <cellStyle name="Poznámka 3 2 4 2 2 6 2 2 2" xfId="12393"/>
    <cellStyle name="Poznámka 3 2 4 2 2 6 2 2 2 2" xfId="12394"/>
    <cellStyle name="Poznámka 3 2 4 2 2 6 2 2 2 3" xfId="12395"/>
    <cellStyle name="Poznámka 3 2 4 2 2 6 2 2 3" xfId="12396"/>
    <cellStyle name="Poznámka 3 2 4 2 2 6 2 2 3 2" xfId="12397"/>
    <cellStyle name="Poznámka 3 2 4 2 2 6 2 2 4" xfId="12398"/>
    <cellStyle name="Poznámka 3 2 4 2 2 6 2 2 5" xfId="12399"/>
    <cellStyle name="Poznámka 3 2 4 2 2 6 2 3" xfId="12400"/>
    <cellStyle name="Poznámka 3 2 4 2 2 6 2 3 2" xfId="12401"/>
    <cellStyle name="Poznámka 3 2 4 2 2 6 2 3 3" xfId="12402"/>
    <cellStyle name="Poznámka 3 2 4 2 2 6 2 4" xfId="12403"/>
    <cellStyle name="Poznámka 3 2 4 2 2 6 2 4 2" xfId="12404"/>
    <cellStyle name="Poznámka 3 2 4 2 2 6 2 5" xfId="12405"/>
    <cellStyle name="Poznámka 3 2 4 2 2 6 2 6" xfId="12406"/>
    <cellStyle name="Poznámka 3 2 4 2 2 6 3" xfId="12407"/>
    <cellStyle name="Poznámka 3 2 4 2 2 6 3 2" xfId="12408"/>
    <cellStyle name="Poznámka 3 2 4 2 2 6 3 3" xfId="12409"/>
    <cellStyle name="Poznámka 3 2 4 2 2 6 4" xfId="12410"/>
    <cellStyle name="Poznámka 3 2 4 2 2 6 4 2" xfId="12411"/>
    <cellStyle name="Poznámka 3 2 4 2 2 6 5" xfId="12412"/>
    <cellStyle name="Poznámka 3 2 4 2 2 6 6" xfId="12413"/>
    <cellStyle name="Poznámka 3 2 4 2 2 7" xfId="12414"/>
    <cellStyle name="Poznámka 3 2 4 2 2 7 2" xfId="12415"/>
    <cellStyle name="Poznámka 3 2 4 2 2 7 2 2" xfId="12416"/>
    <cellStyle name="Poznámka 3 2 4 2 2 7 2 2 2" xfId="12417"/>
    <cellStyle name="Poznámka 3 2 4 2 2 7 2 2 3" xfId="12418"/>
    <cellStyle name="Poznámka 3 2 4 2 2 7 2 3" xfId="12419"/>
    <cellStyle name="Poznámka 3 2 4 2 2 7 2 3 2" xfId="12420"/>
    <cellStyle name="Poznámka 3 2 4 2 2 7 2 4" xfId="12421"/>
    <cellStyle name="Poznámka 3 2 4 2 2 7 2 5" xfId="12422"/>
    <cellStyle name="Poznámka 3 2 4 2 2 7 3" xfId="12423"/>
    <cellStyle name="Poznámka 3 2 4 2 2 7 3 2" xfId="12424"/>
    <cellStyle name="Poznámka 3 2 4 2 2 7 3 3" xfId="12425"/>
    <cellStyle name="Poznámka 3 2 4 2 2 7 4" xfId="12426"/>
    <cellStyle name="Poznámka 3 2 4 2 2 7 4 2" xfId="12427"/>
    <cellStyle name="Poznámka 3 2 4 2 2 7 5" xfId="12428"/>
    <cellStyle name="Poznámka 3 2 4 2 2 7 6" xfId="12429"/>
    <cellStyle name="Poznámka 3 2 4 2 2 8" xfId="12430"/>
    <cellStyle name="Poznámka 3 2 4 2 2 8 2" xfId="12431"/>
    <cellStyle name="Poznámka 3 2 4 2 2 8 3" xfId="12432"/>
    <cellStyle name="Poznámka 3 2 4 2 2 9" xfId="12433"/>
    <cellStyle name="Poznámka 3 2 4 2 2 9 2" xfId="12434"/>
    <cellStyle name="Poznámka 3 2 4 2 3" xfId="12435"/>
    <cellStyle name="Poznámka 3 2 4 2 3 2" xfId="12436"/>
    <cellStyle name="Poznámka 3 2 4 2 3 2 2" xfId="12437"/>
    <cellStyle name="Poznámka 3 2 4 2 3 2 2 2" xfId="12438"/>
    <cellStyle name="Poznámka 3 2 4 2 3 2 2 2 2" xfId="12439"/>
    <cellStyle name="Poznámka 3 2 4 2 3 2 2 2 3" xfId="12440"/>
    <cellStyle name="Poznámka 3 2 4 2 3 2 2 3" xfId="12441"/>
    <cellStyle name="Poznámka 3 2 4 2 3 2 2 3 2" xfId="12442"/>
    <cellStyle name="Poznámka 3 2 4 2 3 2 2 4" xfId="12443"/>
    <cellStyle name="Poznámka 3 2 4 2 3 2 2 5" xfId="12444"/>
    <cellStyle name="Poznámka 3 2 4 2 3 2 3" xfId="12445"/>
    <cellStyle name="Poznámka 3 2 4 2 3 2 3 2" xfId="12446"/>
    <cellStyle name="Poznámka 3 2 4 2 3 2 3 3" xfId="12447"/>
    <cellStyle name="Poznámka 3 2 4 2 3 2 4" xfId="12448"/>
    <cellStyle name="Poznámka 3 2 4 2 3 2 4 2" xfId="12449"/>
    <cellStyle name="Poznámka 3 2 4 2 3 2 5" xfId="12450"/>
    <cellStyle name="Poznámka 3 2 4 2 3 2 6" xfId="12451"/>
    <cellStyle name="Poznámka 3 2 4 2 3 3" xfId="12452"/>
    <cellStyle name="Poznámka 3 2 4 2 3 3 2" xfId="12453"/>
    <cellStyle name="Poznámka 3 2 4 2 3 3 3" xfId="12454"/>
    <cellStyle name="Poznámka 3 2 4 2 3 4" xfId="12455"/>
    <cellStyle name="Poznámka 3 2 4 2 3 4 2" xfId="12456"/>
    <cellStyle name="Poznámka 3 2 4 2 3 5" xfId="12457"/>
    <cellStyle name="Poznámka 3 2 4 2 3 6" xfId="12458"/>
    <cellStyle name="Poznámka 3 2 4 2 4" xfId="12459"/>
    <cellStyle name="Poznámka 3 2 4 2 4 2" xfId="12460"/>
    <cellStyle name="Poznámka 3 2 4 2 4 2 2" xfId="12461"/>
    <cellStyle name="Poznámka 3 2 4 2 4 2 2 2" xfId="12462"/>
    <cellStyle name="Poznámka 3 2 4 2 4 2 2 2 2" xfId="12463"/>
    <cellStyle name="Poznámka 3 2 4 2 4 2 2 2 3" xfId="12464"/>
    <cellStyle name="Poznámka 3 2 4 2 4 2 2 3" xfId="12465"/>
    <cellStyle name="Poznámka 3 2 4 2 4 2 2 3 2" xfId="12466"/>
    <cellStyle name="Poznámka 3 2 4 2 4 2 2 4" xfId="12467"/>
    <cellStyle name="Poznámka 3 2 4 2 4 2 2 5" xfId="12468"/>
    <cellStyle name="Poznámka 3 2 4 2 4 2 3" xfId="12469"/>
    <cellStyle name="Poznámka 3 2 4 2 4 2 3 2" xfId="12470"/>
    <cellStyle name="Poznámka 3 2 4 2 4 2 3 3" xfId="12471"/>
    <cellStyle name="Poznámka 3 2 4 2 4 2 4" xfId="12472"/>
    <cellStyle name="Poznámka 3 2 4 2 4 2 4 2" xfId="12473"/>
    <cellStyle name="Poznámka 3 2 4 2 4 2 5" xfId="12474"/>
    <cellStyle name="Poznámka 3 2 4 2 4 2 6" xfId="12475"/>
    <cellStyle name="Poznámka 3 2 4 2 4 3" xfId="12476"/>
    <cellStyle name="Poznámka 3 2 4 2 4 3 2" xfId="12477"/>
    <cellStyle name="Poznámka 3 2 4 2 4 3 3" xfId="12478"/>
    <cellStyle name="Poznámka 3 2 4 2 4 4" xfId="12479"/>
    <cellStyle name="Poznámka 3 2 4 2 4 4 2" xfId="12480"/>
    <cellStyle name="Poznámka 3 2 4 2 4 5" xfId="12481"/>
    <cellStyle name="Poznámka 3 2 4 2 4 6" xfId="12482"/>
    <cellStyle name="Poznámka 3 2 4 2 5" xfId="12483"/>
    <cellStyle name="Poznámka 3 2 4 2 5 2" xfId="12484"/>
    <cellStyle name="Poznámka 3 2 4 2 5 2 2" xfId="12485"/>
    <cellStyle name="Poznámka 3 2 4 2 5 2 2 2" xfId="12486"/>
    <cellStyle name="Poznámka 3 2 4 2 5 2 2 2 2" xfId="12487"/>
    <cellStyle name="Poznámka 3 2 4 2 5 2 2 2 3" xfId="12488"/>
    <cellStyle name="Poznámka 3 2 4 2 5 2 2 3" xfId="12489"/>
    <cellStyle name="Poznámka 3 2 4 2 5 2 2 3 2" xfId="12490"/>
    <cellStyle name="Poznámka 3 2 4 2 5 2 2 4" xfId="12491"/>
    <cellStyle name="Poznámka 3 2 4 2 5 2 2 5" xfId="12492"/>
    <cellStyle name="Poznámka 3 2 4 2 5 2 3" xfId="12493"/>
    <cellStyle name="Poznámka 3 2 4 2 5 2 3 2" xfId="12494"/>
    <cellStyle name="Poznámka 3 2 4 2 5 2 3 3" xfId="12495"/>
    <cellStyle name="Poznámka 3 2 4 2 5 2 4" xfId="12496"/>
    <cellStyle name="Poznámka 3 2 4 2 5 2 4 2" xfId="12497"/>
    <cellStyle name="Poznámka 3 2 4 2 5 2 5" xfId="12498"/>
    <cellStyle name="Poznámka 3 2 4 2 5 2 6" xfId="12499"/>
    <cellStyle name="Poznámka 3 2 4 2 5 3" xfId="12500"/>
    <cellStyle name="Poznámka 3 2 4 2 5 3 2" xfId="12501"/>
    <cellStyle name="Poznámka 3 2 4 2 5 3 3" xfId="12502"/>
    <cellStyle name="Poznámka 3 2 4 2 5 4" xfId="12503"/>
    <cellStyle name="Poznámka 3 2 4 2 5 4 2" xfId="12504"/>
    <cellStyle name="Poznámka 3 2 4 2 5 5" xfId="12505"/>
    <cellStyle name="Poznámka 3 2 4 2 5 6" xfId="12506"/>
    <cellStyle name="Poznámka 3 2 4 2 6" xfId="12507"/>
    <cellStyle name="Poznámka 3 2 4 2 6 2" xfId="12508"/>
    <cellStyle name="Poznámka 3 2 4 2 6 2 2" xfId="12509"/>
    <cellStyle name="Poznámka 3 2 4 2 6 2 2 2" xfId="12510"/>
    <cellStyle name="Poznámka 3 2 4 2 6 2 2 2 2" xfId="12511"/>
    <cellStyle name="Poznámka 3 2 4 2 6 2 2 2 3" xfId="12512"/>
    <cellStyle name="Poznámka 3 2 4 2 6 2 2 3" xfId="12513"/>
    <cellStyle name="Poznámka 3 2 4 2 6 2 2 3 2" xfId="12514"/>
    <cellStyle name="Poznámka 3 2 4 2 6 2 2 4" xfId="12515"/>
    <cellStyle name="Poznámka 3 2 4 2 6 2 2 5" xfId="12516"/>
    <cellStyle name="Poznámka 3 2 4 2 6 2 3" xfId="12517"/>
    <cellStyle name="Poznámka 3 2 4 2 6 2 3 2" xfId="12518"/>
    <cellStyle name="Poznámka 3 2 4 2 6 2 3 3" xfId="12519"/>
    <cellStyle name="Poznámka 3 2 4 2 6 2 4" xfId="12520"/>
    <cellStyle name="Poznámka 3 2 4 2 6 2 4 2" xfId="12521"/>
    <cellStyle name="Poznámka 3 2 4 2 6 2 5" xfId="12522"/>
    <cellStyle name="Poznámka 3 2 4 2 6 2 6" xfId="12523"/>
    <cellStyle name="Poznámka 3 2 4 2 6 3" xfId="12524"/>
    <cellStyle name="Poznámka 3 2 4 2 6 3 2" xfId="12525"/>
    <cellStyle name="Poznámka 3 2 4 2 6 3 3" xfId="12526"/>
    <cellStyle name="Poznámka 3 2 4 2 6 4" xfId="12527"/>
    <cellStyle name="Poznámka 3 2 4 2 6 4 2" xfId="12528"/>
    <cellStyle name="Poznámka 3 2 4 2 6 5" xfId="12529"/>
    <cellStyle name="Poznámka 3 2 4 2 6 6" xfId="12530"/>
    <cellStyle name="Poznámka 3 2 4 2 7" xfId="12531"/>
    <cellStyle name="Poznámka 3 2 4 2 7 2" xfId="12532"/>
    <cellStyle name="Poznámka 3 2 4 2 7 2 2" xfId="12533"/>
    <cellStyle name="Poznámka 3 2 4 2 7 2 2 2" xfId="12534"/>
    <cellStyle name="Poznámka 3 2 4 2 7 2 2 3" xfId="12535"/>
    <cellStyle name="Poznámka 3 2 4 2 7 2 3" xfId="12536"/>
    <cellStyle name="Poznámka 3 2 4 2 7 2 3 2" xfId="12537"/>
    <cellStyle name="Poznámka 3 2 4 2 7 2 4" xfId="12538"/>
    <cellStyle name="Poznámka 3 2 4 2 7 2 5" xfId="12539"/>
    <cellStyle name="Poznámka 3 2 4 2 7 3" xfId="12540"/>
    <cellStyle name="Poznámka 3 2 4 2 7 3 2" xfId="12541"/>
    <cellStyle name="Poznámka 3 2 4 2 7 3 3" xfId="12542"/>
    <cellStyle name="Poznámka 3 2 4 2 7 4" xfId="12543"/>
    <cellStyle name="Poznámka 3 2 4 2 7 4 2" xfId="12544"/>
    <cellStyle name="Poznámka 3 2 4 2 7 5" xfId="12545"/>
    <cellStyle name="Poznámka 3 2 4 2 7 6" xfId="12546"/>
    <cellStyle name="Poznámka 3 2 4 2 8" xfId="12547"/>
    <cellStyle name="Poznámka 3 2 4 2 8 2" xfId="12548"/>
    <cellStyle name="Poznámka 3 2 4 2 8 3" xfId="12549"/>
    <cellStyle name="Poznámka 3 2 4 2 9" xfId="12550"/>
    <cellStyle name="Poznámka 3 2 4 2 9 2" xfId="12551"/>
    <cellStyle name="Poznámka 3 2 4 3" xfId="12552"/>
    <cellStyle name="Poznámka 3 2 4 3 10" xfId="12553"/>
    <cellStyle name="Poznámka 3 2 4 3 11" xfId="12554"/>
    <cellStyle name="Poznámka 3 2 4 3 2" xfId="12555"/>
    <cellStyle name="Poznámka 3 2 4 3 2 2" xfId="12556"/>
    <cellStyle name="Poznámka 3 2 4 3 2 2 2" xfId="12557"/>
    <cellStyle name="Poznámka 3 2 4 3 2 2 2 2" xfId="12558"/>
    <cellStyle name="Poznámka 3 2 4 3 2 2 2 2 2" xfId="12559"/>
    <cellStyle name="Poznámka 3 2 4 3 2 2 2 2 3" xfId="12560"/>
    <cellStyle name="Poznámka 3 2 4 3 2 2 2 3" xfId="12561"/>
    <cellStyle name="Poznámka 3 2 4 3 2 2 2 3 2" xfId="12562"/>
    <cellStyle name="Poznámka 3 2 4 3 2 2 2 4" xfId="12563"/>
    <cellStyle name="Poznámka 3 2 4 3 2 2 2 5" xfId="12564"/>
    <cellStyle name="Poznámka 3 2 4 3 2 2 3" xfId="12565"/>
    <cellStyle name="Poznámka 3 2 4 3 2 2 3 2" xfId="12566"/>
    <cellStyle name="Poznámka 3 2 4 3 2 2 3 3" xfId="12567"/>
    <cellStyle name="Poznámka 3 2 4 3 2 2 4" xfId="12568"/>
    <cellStyle name="Poznámka 3 2 4 3 2 2 4 2" xfId="12569"/>
    <cellStyle name="Poznámka 3 2 4 3 2 2 5" xfId="12570"/>
    <cellStyle name="Poznámka 3 2 4 3 2 2 6" xfId="12571"/>
    <cellStyle name="Poznámka 3 2 4 3 2 3" xfId="12572"/>
    <cellStyle name="Poznámka 3 2 4 3 2 3 2" xfId="12573"/>
    <cellStyle name="Poznámka 3 2 4 3 2 3 3" xfId="12574"/>
    <cellStyle name="Poznámka 3 2 4 3 2 4" xfId="12575"/>
    <cellStyle name="Poznámka 3 2 4 3 2 4 2" xfId="12576"/>
    <cellStyle name="Poznámka 3 2 4 3 2 5" xfId="12577"/>
    <cellStyle name="Poznámka 3 2 4 3 2 6" xfId="12578"/>
    <cellStyle name="Poznámka 3 2 4 3 3" xfId="12579"/>
    <cellStyle name="Poznámka 3 2 4 3 3 2" xfId="12580"/>
    <cellStyle name="Poznámka 3 2 4 3 3 2 2" xfId="12581"/>
    <cellStyle name="Poznámka 3 2 4 3 3 2 2 2" xfId="12582"/>
    <cellStyle name="Poznámka 3 2 4 3 3 2 2 2 2" xfId="12583"/>
    <cellStyle name="Poznámka 3 2 4 3 3 2 2 2 3" xfId="12584"/>
    <cellStyle name="Poznámka 3 2 4 3 3 2 2 3" xfId="12585"/>
    <cellStyle name="Poznámka 3 2 4 3 3 2 2 3 2" xfId="12586"/>
    <cellStyle name="Poznámka 3 2 4 3 3 2 2 4" xfId="12587"/>
    <cellStyle name="Poznámka 3 2 4 3 3 2 2 5" xfId="12588"/>
    <cellStyle name="Poznámka 3 2 4 3 3 2 3" xfId="12589"/>
    <cellStyle name="Poznámka 3 2 4 3 3 2 3 2" xfId="12590"/>
    <cellStyle name="Poznámka 3 2 4 3 3 2 3 3" xfId="12591"/>
    <cellStyle name="Poznámka 3 2 4 3 3 2 4" xfId="12592"/>
    <cellStyle name="Poznámka 3 2 4 3 3 2 4 2" xfId="12593"/>
    <cellStyle name="Poznámka 3 2 4 3 3 2 5" xfId="12594"/>
    <cellStyle name="Poznámka 3 2 4 3 3 2 6" xfId="12595"/>
    <cellStyle name="Poznámka 3 2 4 3 3 3" xfId="12596"/>
    <cellStyle name="Poznámka 3 2 4 3 3 3 2" xfId="12597"/>
    <cellStyle name="Poznámka 3 2 4 3 3 3 3" xfId="12598"/>
    <cellStyle name="Poznámka 3 2 4 3 3 4" xfId="12599"/>
    <cellStyle name="Poznámka 3 2 4 3 3 4 2" xfId="12600"/>
    <cellStyle name="Poznámka 3 2 4 3 3 5" xfId="12601"/>
    <cellStyle name="Poznámka 3 2 4 3 3 6" xfId="12602"/>
    <cellStyle name="Poznámka 3 2 4 3 4" xfId="12603"/>
    <cellStyle name="Poznámka 3 2 4 3 4 2" xfId="12604"/>
    <cellStyle name="Poznámka 3 2 4 3 4 2 2" xfId="12605"/>
    <cellStyle name="Poznámka 3 2 4 3 4 2 2 2" xfId="12606"/>
    <cellStyle name="Poznámka 3 2 4 3 4 2 2 2 2" xfId="12607"/>
    <cellStyle name="Poznámka 3 2 4 3 4 2 2 2 3" xfId="12608"/>
    <cellStyle name="Poznámka 3 2 4 3 4 2 2 3" xfId="12609"/>
    <cellStyle name="Poznámka 3 2 4 3 4 2 2 3 2" xfId="12610"/>
    <cellStyle name="Poznámka 3 2 4 3 4 2 2 4" xfId="12611"/>
    <cellStyle name="Poznámka 3 2 4 3 4 2 2 5" xfId="12612"/>
    <cellStyle name="Poznámka 3 2 4 3 4 2 3" xfId="12613"/>
    <cellStyle name="Poznámka 3 2 4 3 4 2 3 2" xfId="12614"/>
    <cellStyle name="Poznámka 3 2 4 3 4 2 3 3" xfId="12615"/>
    <cellStyle name="Poznámka 3 2 4 3 4 2 4" xfId="12616"/>
    <cellStyle name="Poznámka 3 2 4 3 4 2 4 2" xfId="12617"/>
    <cellStyle name="Poznámka 3 2 4 3 4 2 5" xfId="12618"/>
    <cellStyle name="Poznámka 3 2 4 3 4 2 6" xfId="12619"/>
    <cellStyle name="Poznámka 3 2 4 3 4 3" xfId="12620"/>
    <cellStyle name="Poznámka 3 2 4 3 4 3 2" xfId="12621"/>
    <cellStyle name="Poznámka 3 2 4 3 4 3 3" xfId="12622"/>
    <cellStyle name="Poznámka 3 2 4 3 4 4" xfId="12623"/>
    <cellStyle name="Poznámka 3 2 4 3 4 4 2" xfId="12624"/>
    <cellStyle name="Poznámka 3 2 4 3 4 5" xfId="12625"/>
    <cellStyle name="Poznámka 3 2 4 3 4 6" xfId="12626"/>
    <cellStyle name="Poznámka 3 2 4 3 5" xfId="12627"/>
    <cellStyle name="Poznámka 3 2 4 3 5 2" xfId="12628"/>
    <cellStyle name="Poznámka 3 2 4 3 5 2 2" xfId="12629"/>
    <cellStyle name="Poznámka 3 2 4 3 5 2 2 2" xfId="12630"/>
    <cellStyle name="Poznámka 3 2 4 3 5 2 2 2 2" xfId="12631"/>
    <cellStyle name="Poznámka 3 2 4 3 5 2 2 2 3" xfId="12632"/>
    <cellStyle name="Poznámka 3 2 4 3 5 2 2 3" xfId="12633"/>
    <cellStyle name="Poznámka 3 2 4 3 5 2 2 3 2" xfId="12634"/>
    <cellStyle name="Poznámka 3 2 4 3 5 2 2 4" xfId="12635"/>
    <cellStyle name="Poznámka 3 2 4 3 5 2 2 5" xfId="12636"/>
    <cellStyle name="Poznámka 3 2 4 3 5 2 3" xfId="12637"/>
    <cellStyle name="Poznámka 3 2 4 3 5 2 3 2" xfId="12638"/>
    <cellStyle name="Poznámka 3 2 4 3 5 2 3 3" xfId="12639"/>
    <cellStyle name="Poznámka 3 2 4 3 5 2 4" xfId="12640"/>
    <cellStyle name="Poznámka 3 2 4 3 5 2 4 2" xfId="12641"/>
    <cellStyle name="Poznámka 3 2 4 3 5 2 5" xfId="12642"/>
    <cellStyle name="Poznámka 3 2 4 3 5 2 6" xfId="12643"/>
    <cellStyle name="Poznámka 3 2 4 3 5 3" xfId="12644"/>
    <cellStyle name="Poznámka 3 2 4 3 5 3 2" xfId="12645"/>
    <cellStyle name="Poznámka 3 2 4 3 5 3 3" xfId="12646"/>
    <cellStyle name="Poznámka 3 2 4 3 5 4" xfId="12647"/>
    <cellStyle name="Poznámka 3 2 4 3 5 4 2" xfId="12648"/>
    <cellStyle name="Poznámka 3 2 4 3 5 5" xfId="12649"/>
    <cellStyle name="Poznámka 3 2 4 3 5 6" xfId="12650"/>
    <cellStyle name="Poznámka 3 2 4 3 6" xfId="12651"/>
    <cellStyle name="Poznámka 3 2 4 3 6 2" xfId="12652"/>
    <cellStyle name="Poznámka 3 2 4 3 6 2 2" xfId="12653"/>
    <cellStyle name="Poznámka 3 2 4 3 6 2 2 2" xfId="12654"/>
    <cellStyle name="Poznámka 3 2 4 3 6 2 2 2 2" xfId="12655"/>
    <cellStyle name="Poznámka 3 2 4 3 6 2 2 2 3" xfId="12656"/>
    <cellStyle name="Poznámka 3 2 4 3 6 2 2 3" xfId="12657"/>
    <cellStyle name="Poznámka 3 2 4 3 6 2 2 3 2" xfId="12658"/>
    <cellStyle name="Poznámka 3 2 4 3 6 2 2 4" xfId="12659"/>
    <cellStyle name="Poznámka 3 2 4 3 6 2 2 5" xfId="12660"/>
    <cellStyle name="Poznámka 3 2 4 3 6 2 3" xfId="12661"/>
    <cellStyle name="Poznámka 3 2 4 3 6 2 3 2" xfId="12662"/>
    <cellStyle name="Poznámka 3 2 4 3 6 2 3 3" xfId="12663"/>
    <cellStyle name="Poznámka 3 2 4 3 6 2 4" xfId="12664"/>
    <cellStyle name="Poznámka 3 2 4 3 6 2 4 2" xfId="12665"/>
    <cellStyle name="Poznámka 3 2 4 3 6 2 5" xfId="12666"/>
    <cellStyle name="Poznámka 3 2 4 3 6 2 6" xfId="12667"/>
    <cellStyle name="Poznámka 3 2 4 3 6 3" xfId="12668"/>
    <cellStyle name="Poznámka 3 2 4 3 6 3 2" xfId="12669"/>
    <cellStyle name="Poznámka 3 2 4 3 6 3 3" xfId="12670"/>
    <cellStyle name="Poznámka 3 2 4 3 6 4" xfId="12671"/>
    <cellStyle name="Poznámka 3 2 4 3 6 4 2" xfId="12672"/>
    <cellStyle name="Poznámka 3 2 4 3 6 5" xfId="12673"/>
    <cellStyle name="Poznámka 3 2 4 3 6 6" xfId="12674"/>
    <cellStyle name="Poznámka 3 2 4 3 7" xfId="12675"/>
    <cellStyle name="Poznámka 3 2 4 3 7 2" xfId="12676"/>
    <cellStyle name="Poznámka 3 2 4 3 7 2 2" xfId="12677"/>
    <cellStyle name="Poznámka 3 2 4 3 7 2 2 2" xfId="12678"/>
    <cellStyle name="Poznámka 3 2 4 3 7 2 2 3" xfId="12679"/>
    <cellStyle name="Poznámka 3 2 4 3 7 2 3" xfId="12680"/>
    <cellStyle name="Poznámka 3 2 4 3 7 2 3 2" xfId="12681"/>
    <cellStyle name="Poznámka 3 2 4 3 7 2 4" xfId="12682"/>
    <cellStyle name="Poznámka 3 2 4 3 7 2 5" xfId="12683"/>
    <cellStyle name="Poznámka 3 2 4 3 7 3" xfId="12684"/>
    <cellStyle name="Poznámka 3 2 4 3 7 3 2" xfId="12685"/>
    <cellStyle name="Poznámka 3 2 4 3 7 3 3" xfId="12686"/>
    <cellStyle name="Poznámka 3 2 4 3 7 4" xfId="12687"/>
    <cellStyle name="Poznámka 3 2 4 3 7 4 2" xfId="12688"/>
    <cellStyle name="Poznámka 3 2 4 3 7 5" xfId="12689"/>
    <cellStyle name="Poznámka 3 2 4 3 7 6" xfId="12690"/>
    <cellStyle name="Poznámka 3 2 4 3 8" xfId="12691"/>
    <cellStyle name="Poznámka 3 2 4 3 8 2" xfId="12692"/>
    <cellStyle name="Poznámka 3 2 4 3 8 3" xfId="12693"/>
    <cellStyle name="Poznámka 3 2 4 3 9" xfId="12694"/>
    <cellStyle name="Poznámka 3 2 4 3 9 2" xfId="12695"/>
    <cellStyle name="Poznámka 3 2 4 4" xfId="12696"/>
    <cellStyle name="Poznámka 3 2 4 4 2" xfId="12697"/>
    <cellStyle name="Poznámka 3 2 4 4 2 2" xfId="12698"/>
    <cellStyle name="Poznámka 3 2 4 4 2 2 2" xfId="12699"/>
    <cellStyle name="Poznámka 3 2 4 4 2 2 2 2" xfId="12700"/>
    <cellStyle name="Poznámka 3 2 4 4 2 2 2 2 2" xfId="12701"/>
    <cellStyle name="Poznámka 3 2 4 4 2 2 2 2 3" xfId="12702"/>
    <cellStyle name="Poznámka 3 2 4 4 2 2 2 3" xfId="12703"/>
    <cellStyle name="Poznámka 3 2 4 4 2 2 2 3 2" xfId="12704"/>
    <cellStyle name="Poznámka 3 2 4 4 2 2 2 4" xfId="12705"/>
    <cellStyle name="Poznámka 3 2 4 4 2 2 2 5" xfId="12706"/>
    <cellStyle name="Poznámka 3 2 4 4 2 2 3" xfId="12707"/>
    <cellStyle name="Poznámka 3 2 4 4 2 2 3 2" xfId="12708"/>
    <cellStyle name="Poznámka 3 2 4 4 2 2 3 3" xfId="12709"/>
    <cellStyle name="Poznámka 3 2 4 4 2 2 4" xfId="12710"/>
    <cellStyle name="Poznámka 3 2 4 4 2 2 4 2" xfId="12711"/>
    <cellStyle name="Poznámka 3 2 4 4 2 2 5" xfId="12712"/>
    <cellStyle name="Poznámka 3 2 4 4 2 2 6" xfId="12713"/>
    <cellStyle name="Poznámka 3 2 4 4 2 3" xfId="12714"/>
    <cellStyle name="Poznámka 3 2 4 4 2 3 2" xfId="12715"/>
    <cellStyle name="Poznámka 3 2 4 4 2 3 3" xfId="12716"/>
    <cellStyle name="Poznámka 3 2 4 4 2 4" xfId="12717"/>
    <cellStyle name="Poznámka 3 2 4 4 2 4 2" xfId="12718"/>
    <cellStyle name="Poznámka 3 2 4 4 2 5" xfId="12719"/>
    <cellStyle name="Poznámka 3 2 4 4 2 6" xfId="12720"/>
    <cellStyle name="Poznámka 3 2 4 4 3" xfId="12721"/>
    <cellStyle name="Poznámka 3 2 4 4 3 2" xfId="12722"/>
    <cellStyle name="Poznámka 3 2 4 4 3 2 2" xfId="12723"/>
    <cellStyle name="Poznámka 3 2 4 4 3 2 2 2" xfId="12724"/>
    <cellStyle name="Poznámka 3 2 4 4 3 2 2 3" xfId="12725"/>
    <cellStyle name="Poznámka 3 2 4 4 3 2 3" xfId="12726"/>
    <cellStyle name="Poznámka 3 2 4 4 3 2 3 2" xfId="12727"/>
    <cellStyle name="Poznámka 3 2 4 4 3 2 4" xfId="12728"/>
    <cellStyle name="Poznámka 3 2 4 4 3 2 5" xfId="12729"/>
    <cellStyle name="Poznámka 3 2 4 4 3 3" xfId="12730"/>
    <cellStyle name="Poznámka 3 2 4 4 3 3 2" xfId="12731"/>
    <cellStyle name="Poznámka 3 2 4 4 3 3 3" xfId="12732"/>
    <cellStyle name="Poznámka 3 2 4 4 3 4" xfId="12733"/>
    <cellStyle name="Poznámka 3 2 4 4 3 4 2" xfId="12734"/>
    <cellStyle name="Poznámka 3 2 4 4 3 5" xfId="12735"/>
    <cellStyle name="Poznámka 3 2 4 4 3 6" xfId="12736"/>
    <cellStyle name="Poznámka 3 2 4 4 4" xfId="12737"/>
    <cellStyle name="Poznámka 3 2 4 4 4 2" xfId="12738"/>
    <cellStyle name="Poznámka 3 2 4 4 4 3" xfId="12739"/>
    <cellStyle name="Poznámka 3 2 4 4 5" xfId="12740"/>
    <cellStyle name="Poznámka 3 2 4 4 5 2" xfId="12741"/>
    <cellStyle name="Poznámka 3 2 4 4 6" xfId="12742"/>
    <cellStyle name="Poznámka 3 2 4 4 7" xfId="12743"/>
    <cellStyle name="Poznámka 3 2 4 5" xfId="12744"/>
    <cellStyle name="Poznámka 3 2 4 5 2" xfId="12745"/>
    <cellStyle name="Poznámka 3 2 4 5 2 2" xfId="12746"/>
    <cellStyle name="Poznámka 3 2 4 5 2 2 2" xfId="12747"/>
    <cellStyle name="Poznámka 3 2 4 5 2 2 2 2" xfId="12748"/>
    <cellStyle name="Poznámka 3 2 4 5 2 2 2 3" xfId="12749"/>
    <cellStyle name="Poznámka 3 2 4 5 2 2 3" xfId="12750"/>
    <cellStyle name="Poznámka 3 2 4 5 2 2 3 2" xfId="12751"/>
    <cellStyle name="Poznámka 3 2 4 5 2 2 4" xfId="12752"/>
    <cellStyle name="Poznámka 3 2 4 5 2 2 5" xfId="12753"/>
    <cellStyle name="Poznámka 3 2 4 5 2 3" xfId="12754"/>
    <cellStyle name="Poznámka 3 2 4 5 2 3 2" xfId="12755"/>
    <cellStyle name="Poznámka 3 2 4 5 2 3 3" xfId="12756"/>
    <cellStyle name="Poznámka 3 2 4 5 2 4" xfId="12757"/>
    <cellStyle name="Poznámka 3 2 4 5 2 4 2" xfId="12758"/>
    <cellStyle name="Poznámka 3 2 4 5 2 5" xfId="12759"/>
    <cellStyle name="Poznámka 3 2 4 5 2 6" xfId="12760"/>
    <cellStyle name="Poznámka 3 2 4 5 3" xfId="12761"/>
    <cellStyle name="Poznámka 3 2 4 5 3 2" xfId="12762"/>
    <cellStyle name="Poznámka 3 2 4 5 3 3" xfId="12763"/>
    <cellStyle name="Poznámka 3 2 4 5 4" xfId="12764"/>
    <cellStyle name="Poznámka 3 2 4 5 4 2" xfId="12765"/>
    <cellStyle name="Poznámka 3 2 4 5 5" xfId="12766"/>
    <cellStyle name="Poznámka 3 2 4 5 6" xfId="12767"/>
    <cellStyle name="Poznámka 3 2 4 6" xfId="12768"/>
    <cellStyle name="Poznámka 3 2 4 6 2" xfId="12769"/>
    <cellStyle name="Poznámka 3 2 4 6 2 2" xfId="12770"/>
    <cellStyle name="Poznámka 3 2 4 6 2 2 2" xfId="12771"/>
    <cellStyle name="Poznámka 3 2 4 6 2 2 2 2" xfId="12772"/>
    <cellStyle name="Poznámka 3 2 4 6 2 2 2 3" xfId="12773"/>
    <cellStyle name="Poznámka 3 2 4 6 2 2 3" xfId="12774"/>
    <cellStyle name="Poznámka 3 2 4 6 2 2 3 2" xfId="12775"/>
    <cellStyle name="Poznámka 3 2 4 6 2 2 4" xfId="12776"/>
    <cellStyle name="Poznámka 3 2 4 6 2 2 5" xfId="12777"/>
    <cellStyle name="Poznámka 3 2 4 6 2 3" xfId="12778"/>
    <cellStyle name="Poznámka 3 2 4 6 2 3 2" xfId="12779"/>
    <cellStyle name="Poznámka 3 2 4 6 2 3 3" xfId="12780"/>
    <cellStyle name="Poznámka 3 2 4 6 2 4" xfId="12781"/>
    <cellStyle name="Poznámka 3 2 4 6 2 4 2" xfId="12782"/>
    <cellStyle name="Poznámka 3 2 4 6 2 5" xfId="12783"/>
    <cellStyle name="Poznámka 3 2 4 6 2 6" xfId="12784"/>
    <cellStyle name="Poznámka 3 2 4 6 3" xfId="12785"/>
    <cellStyle name="Poznámka 3 2 4 6 3 2" xfId="12786"/>
    <cellStyle name="Poznámka 3 2 4 6 3 3" xfId="12787"/>
    <cellStyle name="Poznámka 3 2 4 6 4" xfId="12788"/>
    <cellStyle name="Poznámka 3 2 4 6 4 2" xfId="12789"/>
    <cellStyle name="Poznámka 3 2 4 6 5" xfId="12790"/>
    <cellStyle name="Poznámka 3 2 4 6 6" xfId="12791"/>
    <cellStyle name="Poznámka 3 2 4 7" xfId="12792"/>
    <cellStyle name="Poznámka 3 2 4 7 2" xfId="12793"/>
    <cellStyle name="Poznámka 3 2 4 7 2 2" xfId="12794"/>
    <cellStyle name="Poznámka 3 2 4 7 2 2 2" xfId="12795"/>
    <cellStyle name="Poznámka 3 2 4 7 2 2 2 2" xfId="12796"/>
    <cellStyle name="Poznámka 3 2 4 7 2 2 2 3" xfId="12797"/>
    <cellStyle name="Poznámka 3 2 4 7 2 2 3" xfId="12798"/>
    <cellStyle name="Poznámka 3 2 4 7 2 2 3 2" xfId="12799"/>
    <cellStyle name="Poznámka 3 2 4 7 2 2 4" xfId="12800"/>
    <cellStyle name="Poznámka 3 2 4 7 2 2 5" xfId="12801"/>
    <cellStyle name="Poznámka 3 2 4 7 2 3" xfId="12802"/>
    <cellStyle name="Poznámka 3 2 4 7 2 3 2" xfId="12803"/>
    <cellStyle name="Poznámka 3 2 4 7 2 3 3" xfId="12804"/>
    <cellStyle name="Poznámka 3 2 4 7 2 4" xfId="12805"/>
    <cellStyle name="Poznámka 3 2 4 7 2 4 2" xfId="12806"/>
    <cellStyle name="Poznámka 3 2 4 7 2 5" xfId="12807"/>
    <cellStyle name="Poznámka 3 2 4 7 2 6" xfId="12808"/>
    <cellStyle name="Poznámka 3 2 4 7 3" xfId="12809"/>
    <cellStyle name="Poznámka 3 2 4 7 3 2" xfId="12810"/>
    <cellStyle name="Poznámka 3 2 4 7 3 3" xfId="12811"/>
    <cellStyle name="Poznámka 3 2 4 7 4" xfId="12812"/>
    <cellStyle name="Poznámka 3 2 4 7 4 2" xfId="12813"/>
    <cellStyle name="Poznámka 3 2 4 7 5" xfId="12814"/>
    <cellStyle name="Poznámka 3 2 4 7 6" xfId="12815"/>
    <cellStyle name="Poznámka 3 2 4 8" xfId="12816"/>
    <cellStyle name="Poznámka 3 2 4 8 2" xfId="12817"/>
    <cellStyle name="Poznámka 3 2 4 8 2 2" xfId="12818"/>
    <cellStyle name="Poznámka 3 2 4 8 2 2 2" xfId="12819"/>
    <cellStyle name="Poznámka 3 2 4 8 2 2 2 2" xfId="12820"/>
    <cellStyle name="Poznámka 3 2 4 8 2 2 2 3" xfId="12821"/>
    <cellStyle name="Poznámka 3 2 4 8 2 2 3" xfId="12822"/>
    <cellStyle name="Poznámka 3 2 4 8 2 2 3 2" xfId="12823"/>
    <cellStyle name="Poznámka 3 2 4 8 2 2 4" xfId="12824"/>
    <cellStyle name="Poznámka 3 2 4 8 2 2 5" xfId="12825"/>
    <cellStyle name="Poznámka 3 2 4 8 2 3" xfId="12826"/>
    <cellStyle name="Poznámka 3 2 4 8 2 3 2" xfId="12827"/>
    <cellStyle name="Poznámka 3 2 4 8 2 3 3" xfId="12828"/>
    <cellStyle name="Poznámka 3 2 4 8 2 4" xfId="12829"/>
    <cellStyle name="Poznámka 3 2 4 8 2 4 2" xfId="12830"/>
    <cellStyle name="Poznámka 3 2 4 8 2 5" xfId="12831"/>
    <cellStyle name="Poznámka 3 2 4 8 2 6" xfId="12832"/>
    <cellStyle name="Poznámka 3 2 4 8 3" xfId="12833"/>
    <cellStyle name="Poznámka 3 2 4 8 3 2" xfId="12834"/>
    <cellStyle name="Poznámka 3 2 4 8 3 3" xfId="12835"/>
    <cellStyle name="Poznámka 3 2 4 8 4" xfId="12836"/>
    <cellStyle name="Poznámka 3 2 4 8 4 2" xfId="12837"/>
    <cellStyle name="Poznámka 3 2 4 8 5" xfId="12838"/>
    <cellStyle name="Poznámka 3 2 4 8 6" xfId="12839"/>
    <cellStyle name="Poznámka 3 2 4 9" xfId="12840"/>
    <cellStyle name="Poznámka 3 2 4 9 2" xfId="12841"/>
    <cellStyle name="Poznámka 3 2 4 9 2 2" xfId="12842"/>
    <cellStyle name="Poznámka 3 2 4 9 2 2 2" xfId="12843"/>
    <cellStyle name="Poznámka 3 2 4 9 2 2 2 2" xfId="12844"/>
    <cellStyle name="Poznámka 3 2 4 9 2 2 2 3" xfId="12845"/>
    <cellStyle name="Poznámka 3 2 4 9 2 2 3" xfId="12846"/>
    <cellStyle name="Poznámka 3 2 4 9 2 2 3 2" xfId="12847"/>
    <cellStyle name="Poznámka 3 2 4 9 2 2 4" xfId="12848"/>
    <cellStyle name="Poznámka 3 2 4 9 2 2 5" xfId="12849"/>
    <cellStyle name="Poznámka 3 2 4 9 2 3" xfId="12850"/>
    <cellStyle name="Poznámka 3 2 4 9 2 3 2" xfId="12851"/>
    <cellStyle name="Poznámka 3 2 4 9 2 3 3" xfId="12852"/>
    <cellStyle name="Poznámka 3 2 4 9 2 4" xfId="12853"/>
    <cellStyle name="Poznámka 3 2 4 9 2 4 2" xfId="12854"/>
    <cellStyle name="Poznámka 3 2 4 9 2 5" xfId="12855"/>
    <cellStyle name="Poznámka 3 2 4 9 2 6" xfId="12856"/>
    <cellStyle name="Poznámka 3 2 4 9 3" xfId="12857"/>
    <cellStyle name="Poznámka 3 2 4 9 3 2" xfId="12858"/>
    <cellStyle name="Poznámka 3 2 4 9 3 3" xfId="12859"/>
    <cellStyle name="Poznámka 3 2 4 9 4" xfId="12860"/>
    <cellStyle name="Poznámka 3 2 4 9 4 2" xfId="12861"/>
    <cellStyle name="Poznámka 3 2 4 9 5" xfId="12862"/>
    <cellStyle name="Poznámka 3 2 4 9 6" xfId="12863"/>
    <cellStyle name="Poznámka 3 2 5" xfId="12864"/>
    <cellStyle name="Poznámka 3 2 5 10" xfId="12865"/>
    <cellStyle name="Poznámka 3 2 5 10 2" xfId="12866"/>
    <cellStyle name="Poznámka 3 2 5 10 3" xfId="12867"/>
    <cellStyle name="Poznámka 3 2 5 11" xfId="12868"/>
    <cellStyle name="Poznámka 3 2 5 11 2" xfId="12869"/>
    <cellStyle name="Poznámka 3 2 5 12" xfId="12870"/>
    <cellStyle name="Poznámka 3 2 5 13" xfId="12871"/>
    <cellStyle name="Poznámka 3 2 5 2" xfId="12872"/>
    <cellStyle name="Poznámka 3 2 5 2 10" xfId="12873"/>
    <cellStyle name="Poznámka 3 2 5 2 10 2" xfId="12874"/>
    <cellStyle name="Poznámka 3 2 5 2 11" xfId="12875"/>
    <cellStyle name="Poznámka 3 2 5 2 12" xfId="12876"/>
    <cellStyle name="Poznámka 3 2 5 2 2" xfId="12877"/>
    <cellStyle name="Poznámka 3 2 5 2 2 10" xfId="12878"/>
    <cellStyle name="Poznámka 3 2 5 2 2 2" xfId="12879"/>
    <cellStyle name="Poznámka 3 2 5 2 2 2 2" xfId="12880"/>
    <cellStyle name="Poznámka 3 2 5 2 2 2 2 2" xfId="12881"/>
    <cellStyle name="Poznámka 3 2 5 2 2 2 2 2 2" xfId="12882"/>
    <cellStyle name="Poznámka 3 2 5 2 2 2 2 2 2 2" xfId="12883"/>
    <cellStyle name="Poznámka 3 2 5 2 2 2 2 2 2 3" xfId="12884"/>
    <cellStyle name="Poznámka 3 2 5 2 2 2 2 2 3" xfId="12885"/>
    <cellStyle name="Poznámka 3 2 5 2 2 2 2 2 3 2" xfId="12886"/>
    <cellStyle name="Poznámka 3 2 5 2 2 2 2 2 4" xfId="12887"/>
    <cellStyle name="Poznámka 3 2 5 2 2 2 2 2 5" xfId="12888"/>
    <cellStyle name="Poznámka 3 2 5 2 2 2 2 3" xfId="12889"/>
    <cellStyle name="Poznámka 3 2 5 2 2 2 2 3 2" xfId="12890"/>
    <cellStyle name="Poznámka 3 2 5 2 2 2 2 3 3" xfId="12891"/>
    <cellStyle name="Poznámka 3 2 5 2 2 2 2 4" xfId="12892"/>
    <cellStyle name="Poznámka 3 2 5 2 2 2 2 4 2" xfId="12893"/>
    <cellStyle name="Poznámka 3 2 5 2 2 2 2 5" xfId="12894"/>
    <cellStyle name="Poznámka 3 2 5 2 2 2 2 6" xfId="12895"/>
    <cellStyle name="Poznámka 3 2 5 2 2 2 3" xfId="12896"/>
    <cellStyle name="Poznámka 3 2 5 2 2 2 3 2" xfId="12897"/>
    <cellStyle name="Poznámka 3 2 5 2 2 2 3 3" xfId="12898"/>
    <cellStyle name="Poznámka 3 2 5 2 2 2 4" xfId="12899"/>
    <cellStyle name="Poznámka 3 2 5 2 2 2 4 2" xfId="12900"/>
    <cellStyle name="Poznámka 3 2 5 2 2 2 5" xfId="12901"/>
    <cellStyle name="Poznámka 3 2 5 2 2 2 6" xfId="12902"/>
    <cellStyle name="Poznámka 3 2 5 2 2 3" xfId="12903"/>
    <cellStyle name="Poznámka 3 2 5 2 2 3 2" xfId="12904"/>
    <cellStyle name="Poznámka 3 2 5 2 2 3 2 2" xfId="12905"/>
    <cellStyle name="Poznámka 3 2 5 2 2 3 2 2 2" xfId="12906"/>
    <cellStyle name="Poznámka 3 2 5 2 2 3 2 2 2 2" xfId="12907"/>
    <cellStyle name="Poznámka 3 2 5 2 2 3 2 2 2 3" xfId="12908"/>
    <cellStyle name="Poznámka 3 2 5 2 2 3 2 2 3" xfId="12909"/>
    <cellStyle name="Poznámka 3 2 5 2 2 3 2 2 3 2" xfId="12910"/>
    <cellStyle name="Poznámka 3 2 5 2 2 3 2 2 4" xfId="12911"/>
    <cellStyle name="Poznámka 3 2 5 2 2 3 2 2 5" xfId="12912"/>
    <cellStyle name="Poznámka 3 2 5 2 2 3 2 3" xfId="12913"/>
    <cellStyle name="Poznámka 3 2 5 2 2 3 2 3 2" xfId="12914"/>
    <cellStyle name="Poznámka 3 2 5 2 2 3 2 3 3" xfId="12915"/>
    <cellStyle name="Poznámka 3 2 5 2 2 3 2 4" xfId="12916"/>
    <cellStyle name="Poznámka 3 2 5 2 2 3 2 4 2" xfId="12917"/>
    <cellStyle name="Poznámka 3 2 5 2 2 3 2 5" xfId="12918"/>
    <cellStyle name="Poznámka 3 2 5 2 2 3 2 6" xfId="12919"/>
    <cellStyle name="Poznámka 3 2 5 2 2 3 3" xfId="12920"/>
    <cellStyle name="Poznámka 3 2 5 2 2 3 3 2" xfId="12921"/>
    <cellStyle name="Poznámka 3 2 5 2 2 3 3 3" xfId="12922"/>
    <cellStyle name="Poznámka 3 2 5 2 2 3 4" xfId="12923"/>
    <cellStyle name="Poznámka 3 2 5 2 2 3 4 2" xfId="12924"/>
    <cellStyle name="Poznámka 3 2 5 2 2 3 5" xfId="12925"/>
    <cellStyle name="Poznámka 3 2 5 2 2 3 6" xfId="12926"/>
    <cellStyle name="Poznámka 3 2 5 2 2 4" xfId="12927"/>
    <cellStyle name="Poznámka 3 2 5 2 2 4 2" xfId="12928"/>
    <cellStyle name="Poznámka 3 2 5 2 2 4 2 2" xfId="12929"/>
    <cellStyle name="Poznámka 3 2 5 2 2 4 2 2 2" xfId="12930"/>
    <cellStyle name="Poznámka 3 2 5 2 2 4 2 2 2 2" xfId="12931"/>
    <cellStyle name="Poznámka 3 2 5 2 2 4 2 2 2 3" xfId="12932"/>
    <cellStyle name="Poznámka 3 2 5 2 2 4 2 2 3" xfId="12933"/>
    <cellStyle name="Poznámka 3 2 5 2 2 4 2 2 3 2" xfId="12934"/>
    <cellStyle name="Poznámka 3 2 5 2 2 4 2 2 4" xfId="12935"/>
    <cellStyle name="Poznámka 3 2 5 2 2 4 2 2 5" xfId="12936"/>
    <cellStyle name="Poznámka 3 2 5 2 2 4 2 3" xfId="12937"/>
    <cellStyle name="Poznámka 3 2 5 2 2 4 2 3 2" xfId="12938"/>
    <cellStyle name="Poznámka 3 2 5 2 2 4 2 3 3" xfId="12939"/>
    <cellStyle name="Poznámka 3 2 5 2 2 4 2 4" xfId="12940"/>
    <cellStyle name="Poznámka 3 2 5 2 2 4 2 4 2" xfId="12941"/>
    <cellStyle name="Poznámka 3 2 5 2 2 4 2 5" xfId="12942"/>
    <cellStyle name="Poznámka 3 2 5 2 2 4 2 6" xfId="12943"/>
    <cellStyle name="Poznámka 3 2 5 2 2 4 3" xfId="12944"/>
    <cellStyle name="Poznámka 3 2 5 2 2 4 3 2" xfId="12945"/>
    <cellStyle name="Poznámka 3 2 5 2 2 4 3 3" xfId="12946"/>
    <cellStyle name="Poznámka 3 2 5 2 2 4 4" xfId="12947"/>
    <cellStyle name="Poznámka 3 2 5 2 2 4 4 2" xfId="12948"/>
    <cellStyle name="Poznámka 3 2 5 2 2 4 5" xfId="12949"/>
    <cellStyle name="Poznámka 3 2 5 2 2 4 6" xfId="12950"/>
    <cellStyle name="Poznámka 3 2 5 2 2 5" xfId="12951"/>
    <cellStyle name="Poznámka 3 2 5 2 2 5 2" xfId="12952"/>
    <cellStyle name="Poznámka 3 2 5 2 2 5 2 2" xfId="12953"/>
    <cellStyle name="Poznámka 3 2 5 2 2 5 2 2 2" xfId="12954"/>
    <cellStyle name="Poznámka 3 2 5 2 2 5 2 2 2 2" xfId="12955"/>
    <cellStyle name="Poznámka 3 2 5 2 2 5 2 2 2 3" xfId="12956"/>
    <cellStyle name="Poznámka 3 2 5 2 2 5 2 2 3" xfId="12957"/>
    <cellStyle name="Poznámka 3 2 5 2 2 5 2 2 3 2" xfId="12958"/>
    <cellStyle name="Poznámka 3 2 5 2 2 5 2 2 4" xfId="12959"/>
    <cellStyle name="Poznámka 3 2 5 2 2 5 2 2 5" xfId="12960"/>
    <cellStyle name="Poznámka 3 2 5 2 2 5 2 3" xfId="12961"/>
    <cellStyle name="Poznámka 3 2 5 2 2 5 2 3 2" xfId="12962"/>
    <cellStyle name="Poznámka 3 2 5 2 2 5 2 3 3" xfId="12963"/>
    <cellStyle name="Poznámka 3 2 5 2 2 5 2 4" xfId="12964"/>
    <cellStyle name="Poznámka 3 2 5 2 2 5 2 4 2" xfId="12965"/>
    <cellStyle name="Poznámka 3 2 5 2 2 5 2 5" xfId="12966"/>
    <cellStyle name="Poznámka 3 2 5 2 2 5 2 6" xfId="12967"/>
    <cellStyle name="Poznámka 3 2 5 2 2 5 3" xfId="12968"/>
    <cellStyle name="Poznámka 3 2 5 2 2 5 3 2" xfId="12969"/>
    <cellStyle name="Poznámka 3 2 5 2 2 5 3 3" xfId="12970"/>
    <cellStyle name="Poznámka 3 2 5 2 2 5 4" xfId="12971"/>
    <cellStyle name="Poznámka 3 2 5 2 2 5 4 2" xfId="12972"/>
    <cellStyle name="Poznámka 3 2 5 2 2 5 5" xfId="12973"/>
    <cellStyle name="Poznámka 3 2 5 2 2 5 6" xfId="12974"/>
    <cellStyle name="Poznámka 3 2 5 2 2 6" xfId="12975"/>
    <cellStyle name="Poznámka 3 2 5 2 2 6 2" xfId="12976"/>
    <cellStyle name="Poznámka 3 2 5 2 2 6 2 2" xfId="12977"/>
    <cellStyle name="Poznámka 3 2 5 2 2 6 2 2 2" xfId="12978"/>
    <cellStyle name="Poznámka 3 2 5 2 2 6 2 2 3" xfId="12979"/>
    <cellStyle name="Poznámka 3 2 5 2 2 6 2 3" xfId="12980"/>
    <cellStyle name="Poznámka 3 2 5 2 2 6 2 3 2" xfId="12981"/>
    <cellStyle name="Poznámka 3 2 5 2 2 6 2 4" xfId="12982"/>
    <cellStyle name="Poznámka 3 2 5 2 2 6 2 5" xfId="12983"/>
    <cellStyle name="Poznámka 3 2 5 2 2 6 3" xfId="12984"/>
    <cellStyle name="Poznámka 3 2 5 2 2 6 3 2" xfId="12985"/>
    <cellStyle name="Poznámka 3 2 5 2 2 6 3 3" xfId="12986"/>
    <cellStyle name="Poznámka 3 2 5 2 2 6 4" xfId="12987"/>
    <cellStyle name="Poznámka 3 2 5 2 2 6 4 2" xfId="12988"/>
    <cellStyle name="Poznámka 3 2 5 2 2 6 5" xfId="12989"/>
    <cellStyle name="Poznámka 3 2 5 2 2 6 6" xfId="12990"/>
    <cellStyle name="Poznámka 3 2 5 2 2 7" xfId="12991"/>
    <cellStyle name="Poznámka 3 2 5 2 2 7 2" xfId="12992"/>
    <cellStyle name="Poznámka 3 2 5 2 2 7 3" xfId="12993"/>
    <cellStyle name="Poznámka 3 2 5 2 2 8" xfId="12994"/>
    <cellStyle name="Poznámka 3 2 5 2 2 8 2" xfId="12995"/>
    <cellStyle name="Poznámka 3 2 5 2 2 9" xfId="12996"/>
    <cellStyle name="Poznámka 3 2 5 2 3" xfId="12997"/>
    <cellStyle name="Poznámka 3 2 5 2 3 2" xfId="12998"/>
    <cellStyle name="Poznámka 3 2 5 2 3 2 2" xfId="12999"/>
    <cellStyle name="Poznámka 3 2 5 2 3 2 2 2" xfId="13000"/>
    <cellStyle name="Poznámka 3 2 5 2 3 2 2 2 2" xfId="13001"/>
    <cellStyle name="Poznámka 3 2 5 2 3 2 2 2 3" xfId="13002"/>
    <cellStyle name="Poznámka 3 2 5 2 3 2 2 3" xfId="13003"/>
    <cellStyle name="Poznámka 3 2 5 2 3 2 2 3 2" xfId="13004"/>
    <cellStyle name="Poznámka 3 2 5 2 3 2 2 4" xfId="13005"/>
    <cellStyle name="Poznámka 3 2 5 2 3 2 2 5" xfId="13006"/>
    <cellStyle name="Poznámka 3 2 5 2 3 2 3" xfId="13007"/>
    <cellStyle name="Poznámka 3 2 5 2 3 2 3 2" xfId="13008"/>
    <cellStyle name="Poznámka 3 2 5 2 3 2 3 3" xfId="13009"/>
    <cellStyle name="Poznámka 3 2 5 2 3 2 4" xfId="13010"/>
    <cellStyle name="Poznámka 3 2 5 2 3 2 4 2" xfId="13011"/>
    <cellStyle name="Poznámka 3 2 5 2 3 2 5" xfId="13012"/>
    <cellStyle name="Poznámka 3 2 5 2 3 2 6" xfId="13013"/>
    <cellStyle name="Poznámka 3 2 5 2 3 3" xfId="13014"/>
    <cellStyle name="Poznámka 3 2 5 2 3 3 2" xfId="13015"/>
    <cellStyle name="Poznámka 3 2 5 2 3 3 3" xfId="13016"/>
    <cellStyle name="Poznámka 3 2 5 2 3 4" xfId="13017"/>
    <cellStyle name="Poznámka 3 2 5 2 3 4 2" xfId="13018"/>
    <cellStyle name="Poznámka 3 2 5 2 3 5" xfId="13019"/>
    <cellStyle name="Poznámka 3 2 5 2 3 6" xfId="13020"/>
    <cellStyle name="Poznámka 3 2 5 2 4" xfId="13021"/>
    <cellStyle name="Poznámka 3 2 5 2 4 2" xfId="13022"/>
    <cellStyle name="Poznámka 3 2 5 2 4 2 2" xfId="13023"/>
    <cellStyle name="Poznámka 3 2 5 2 4 2 2 2" xfId="13024"/>
    <cellStyle name="Poznámka 3 2 5 2 4 2 2 2 2" xfId="13025"/>
    <cellStyle name="Poznámka 3 2 5 2 4 2 2 2 3" xfId="13026"/>
    <cellStyle name="Poznámka 3 2 5 2 4 2 2 3" xfId="13027"/>
    <cellStyle name="Poznámka 3 2 5 2 4 2 2 3 2" xfId="13028"/>
    <cellStyle name="Poznámka 3 2 5 2 4 2 2 4" xfId="13029"/>
    <cellStyle name="Poznámka 3 2 5 2 4 2 2 5" xfId="13030"/>
    <cellStyle name="Poznámka 3 2 5 2 4 2 3" xfId="13031"/>
    <cellStyle name="Poznámka 3 2 5 2 4 2 3 2" xfId="13032"/>
    <cellStyle name="Poznámka 3 2 5 2 4 2 3 3" xfId="13033"/>
    <cellStyle name="Poznámka 3 2 5 2 4 2 4" xfId="13034"/>
    <cellStyle name="Poznámka 3 2 5 2 4 2 4 2" xfId="13035"/>
    <cellStyle name="Poznámka 3 2 5 2 4 2 5" xfId="13036"/>
    <cellStyle name="Poznámka 3 2 5 2 4 2 6" xfId="13037"/>
    <cellStyle name="Poznámka 3 2 5 2 4 3" xfId="13038"/>
    <cellStyle name="Poznámka 3 2 5 2 4 3 2" xfId="13039"/>
    <cellStyle name="Poznámka 3 2 5 2 4 3 3" xfId="13040"/>
    <cellStyle name="Poznámka 3 2 5 2 4 4" xfId="13041"/>
    <cellStyle name="Poznámka 3 2 5 2 4 4 2" xfId="13042"/>
    <cellStyle name="Poznámka 3 2 5 2 4 5" xfId="13043"/>
    <cellStyle name="Poznámka 3 2 5 2 4 6" xfId="13044"/>
    <cellStyle name="Poznámka 3 2 5 2 5" xfId="13045"/>
    <cellStyle name="Poznámka 3 2 5 2 5 2" xfId="13046"/>
    <cellStyle name="Poznámka 3 2 5 2 5 2 2" xfId="13047"/>
    <cellStyle name="Poznámka 3 2 5 2 5 2 2 2" xfId="13048"/>
    <cellStyle name="Poznámka 3 2 5 2 5 2 2 2 2" xfId="13049"/>
    <cellStyle name="Poznámka 3 2 5 2 5 2 2 2 3" xfId="13050"/>
    <cellStyle name="Poznámka 3 2 5 2 5 2 2 3" xfId="13051"/>
    <cellStyle name="Poznámka 3 2 5 2 5 2 2 3 2" xfId="13052"/>
    <cellStyle name="Poznámka 3 2 5 2 5 2 2 4" xfId="13053"/>
    <cellStyle name="Poznámka 3 2 5 2 5 2 2 5" xfId="13054"/>
    <cellStyle name="Poznámka 3 2 5 2 5 2 3" xfId="13055"/>
    <cellStyle name="Poznámka 3 2 5 2 5 2 3 2" xfId="13056"/>
    <cellStyle name="Poznámka 3 2 5 2 5 2 3 3" xfId="13057"/>
    <cellStyle name="Poznámka 3 2 5 2 5 2 4" xfId="13058"/>
    <cellStyle name="Poznámka 3 2 5 2 5 2 4 2" xfId="13059"/>
    <cellStyle name="Poznámka 3 2 5 2 5 2 5" xfId="13060"/>
    <cellStyle name="Poznámka 3 2 5 2 5 2 6" xfId="13061"/>
    <cellStyle name="Poznámka 3 2 5 2 5 3" xfId="13062"/>
    <cellStyle name="Poznámka 3 2 5 2 5 3 2" xfId="13063"/>
    <cellStyle name="Poznámka 3 2 5 2 5 3 3" xfId="13064"/>
    <cellStyle name="Poznámka 3 2 5 2 5 4" xfId="13065"/>
    <cellStyle name="Poznámka 3 2 5 2 5 4 2" xfId="13066"/>
    <cellStyle name="Poznámka 3 2 5 2 5 5" xfId="13067"/>
    <cellStyle name="Poznámka 3 2 5 2 5 6" xfId="13068"/>
    <cellStyle name="Poznámka 3 2 5 2 6" xfId="13069"/>
    <cellStyle name="Poznámka 3 2 5 2 6 2" xfId="13070"/>
    <cellStyle name="Poznámka 3 2 5 2 6 2 2" xfId="13071"/>
    <cellStyle name="Poznámka 3 2 5 2 6 2 2 2" xfId="13072"/>
    <cellStyle name="Poznámka 3 2 5 2 6 2 2 2 2" xfId="13073"/>
    <cellStyle name="Poznámka 3 2 5 2 6 2 2 2 3" xfId="13074"/>
    <cellStyle name="Poznámka 3 2 5 2 6 2 2 3" xfId="13075"/>
    <cellStyle name="Poznámka 3 2 5 2 6 2 2 3 2" xfId="13076"/>
    <cellStyle name="Poznámka 3 2 5 2 6 2 2 4" xfId="13077"/>
    <cellStyle name="Poznámka 3 2 5 2 6 2 2 5" xfId="13078"/>
    <cellStyle name="Poznámka 3 2 5 2 6 2 3" xfId="13079"/>
    <cellStyle name="Poznámka 3 2 5 2 6 2 3 2" xfId="13080"/>
    <cellStyle name="Poznámka 3 2 5 2 6 2 3 3" xfId="13081"/>
    <cellStyle name="Poznámka 3 2 5 2 6 2 4" xfId="13082"/>
    <cellStyle name="Poznámka 3 2 5 2 6 2 4 2" xfId="13083"/>
    <cellStyle name="Poznámka 3 2 5 2 6 2 5" xfId="13084"/>
    <cellStyle name="Poznámka 3 2 5 2 6 2 6" xfId="13085"/>
    <cellStyle name="Poznámka 3 2 5 2 6 3" xfId="13086"/>
    <cellStyle name="Poznámka 3 2 5 2 6 3 2" xfId="13087"/>
    <cellStyle name="Poznámka 3 2 5 2 6 3 3" xfId="13088"/>
    <cellStyle name="Poznámka 3 2 5 2 6 4" xfId="13089"/>
    <cellStyle name="Poznámka 3 2 5 2 6 4 2" xfId="13090"/>
    <cellStyle name="Poznámka 3 2 5 2 6 5" xfId="13091"/>
    <cellStyle name="Poznámka 3 2 5 2 6 6" xfId="13092"/>
    <cellStyle name="Poznámka 3 2 5 2 7" xfId="13093"/>
    <cellStyle name="Poznámka 3 2 5 2 7 2" xfId="13094"/>
    <cellStyle name="Poznámka 3 2 5 2 7 2 2" xfId="13095"/>
    <cellStyle name="Poznámka 3 2 5 2 7 2 2 2" xfId="13096"/>
    <cellStyle name="Poznámka 3 2 5 2 7 2 2 2 2" xfId="13097"/>
    <cellStyle name="Poznámka 3 2 5 2 7 2 2 2 3" xfId="13098"/>
    <cellStyle name="Poznámka 3 2 5 2 7 2 2 3" xfId="13099"/>
    <cellStyle name="Poznámka 3 2 5 2 7 2 2 3 2" xfId="13100"/>
    <cellStyle name="Poznámka 3 2 5 2 7 2 2 4" xfId="13101"/>
    <cellStyle name="Poznámka 3 2 5 2 7 2 2 5" xfId="13102"/>
    <cellStyle name="Poznámka 3 2 5 2 7 2 3" xfId="13103"/>
    <cellStyle name="Poznámka 3 2 5 2 7 2 3 2" xfId="13104"/>
    <cellStyle name="Poznámka 3 2 5 2 7 2 3 3" xfId="13105"/>
    <cellStyle name="Poznámka 3 2 5 2 7 2 4" xfId="13106"/>
    <cellStyle name="Poznámka 3 2 5 2 7 2 4 2" xfId="13107"/>
    <cellStyle name="Poznámka 3 2 5 2 7 2 5" xfId="13108"/>
    <cellStyle name="Poznámka 3 2 5 2 7 2 6" xfId="13109"/>
    <cellStyle name="Poznámka 3 2 5 2 7 3" xfId="13110"/>
    <cellStyle name="Poznámka 3 2 5 2 7 3 2" xfId="13111"/>
    <cellStyle name="Poznámka 3 2 5 2 7 3 3" xfId="13112"/>
    <cellStyle name="Poznámka 3 2 5 2 7 4" xfId="13113"/>
    <cellStyle name="Poznámka 3 2 5 2 7 4 2" xfId="13114"/>
    <cellStyle name="Poznámka 3 2 5 2 7 5" xfId="13115"/>
    <cellStyle name="Poznámka 3 2 5 2 7 6" xfId="13116"/>
    <cellStyle name="Poznámka 3 2 5 2 8" xfId="13117"/>
    <cellStyle name="Poznámka 3 2 5 2 8 2" xfId="13118"/>
    <cellStyle name="Poznámka 3 2 5 2 8 2 2" xfId="13119"/>
    <cellStyle name="Poznámka 3 2 5 2 8 2 2 2" xfId="13120"/>
    <cellStyle name="Poznámka 3 2 5 2 8 2 2 3" xfId="13121"/>
    <cellStyle name="Poznámka 3 2 5 2 8 2 3" xfId="13122"/>
    <cellStyle name="Poznámka 3 2 5 2 8 2 3 2" xfId="13123"/>
    <cellStyle name="Poznámka 3 2 5 2 8 2 4" xfId="13124"/>
    <cellStyle name="Poznámka 3 2 5 2 8 2 5" xfId="13125"/>
    <cellStyle name="Poznámka 3 2 5 2 8 3" xfId="13126"/>
    <cellStyle name="Poznámka 3 2 5 2 8 3 2" xfId="13127"/>
    <cellStyle name="Poznámka 3 2 5 2 8 3 3" xfId="13128"/>
    <cellStyle name="Poznámka 3 2 5 2 8 4" xfId="13129"/>
    <cellStyle name="Poznámka 3 2 5 2 8 4 2" xfId="13130"/>
    <cellStyle name="Poznámka 3 2 5 2 8 5" xfId="13131"/>
    <cellStyle name="Poznámka 3 2 5 2 8 6" xfId="13132"/>
    <cellStyle name="Poznámka 3 2 5 2 9" xfId="13133"/>
    <cellStyle name="Poznámka 3 2 5 2 9 2" xfId="13134"/>
    <cellStyle name="Poznámka 3 2 5 2 9 3" xfId="13135"/>
    <cellStyle name="Poznámka 3 2 5 3" xfId="13136"/>
    <cellStyle name="Poznámka 3 2 5 3 10" xfId="13137"/>
    <cellStyle name="Poznámka 3 2 5 3 2" xfId="13138"/>
    <cellStyle name="Poznámka 3 2 5 3 2 2" xfId="13139"/>
    <cellStyle name="Poznámka 3 2 5 3 2 2 2" xfId="13140"/>
    <cellStyle name="Poznámka 3 2 5 3 2 2 2 2" xfId="13141"/>
    <cellStyle name="Poznámka 3 2 5 3 2 2 2 2 2" xfId="13142"/>
    <cellStyle name="Poznámka 3 2 5 3 2 2 2 2 3" xfId="13143"/>
    <cellStyle name="Poznámka 3 2 5 3 2 2 2 3" xfId="13144"/>
    <cellStyle name="Poznámka 3 2 5 3 2 2 2 3 2" xfId="13145"/>
    <cellStyle name="Poznámka 3 2 5 3 2 2 2 4" xfId="13146"/>
    <cellStyle name="Poznámka 3 2 5 3 2 2 2 5" xfId="13147"/>
    <cellStyle name="Poznámka 3 2 5 3 2 2 3" xfId="13148"/>
    <cellStyle name="Poznámka 3 2 5 3 2 2 3 2" xfId="13149"/>
    <cellStyle name="Poznámka 3 2 5 3 2 2 3 3" xfId="13150"/>
    <cellStyle name="Poznámka 3 2 5 3 2 2 4" xfId="13151"/>
    <cellStyle name="Poznámka 3 2 5 3 2 2 4 2" xfId="13152"/>
    <cellStyle name="Poznámka 3 2 5 3 2 2 5" xfId="13153"/>
    <cellStyle name="Poznámka 3 2 5 3 2 2 6" xfId="13154"/>
    <cellStyle name="Poznámka 3 2 5 3 2 3" xfId="13155"/>
    <cellStyle name="Poznámka 3 2 5 3 2 3 2" xfId="13156"/>
    <cellStyle name="Poznámka 3 2 5 3 2 3 3" xfId="13157"/>
    <cellStyle name="Poznámka 3 2 5 3 2 4" xfId="13158"/>
    <cellStyle name="Poznámka 3 2 5 3 2 4 2" xfId="13159"/>
    <cellStyle name="Poznámka 3 2 5 3 2 5" xfId="13160"/>
    <cellStyle name="Poznámka 3 2 5 3 2 6" xfId="13161"/>
    <cellStyle name="Poznámka 3 2 5 3 3" xfId="13162"/>
    <cellStyle name="Poznámka 3 2 5 3 3 2" xfId="13163"/>
    <cellStyle name="Poznámka 3 2 5 3 3 2 2" xfId="13164"/>
    <cellStyle name="Poznámka 3 2 5 3 3 2 2 2" xfId="13165"/>
    <cellStyle name="Poznámka 3 2 5 3 3 2 2 2 2" xfId="13166"/>
    <cellStyle name="Poznámka 3 2 5 3 3 2 2 2 3" xfId="13167"/>
    <cellStyle name="Poznámka 3 2 5 3 3 2 2 3" xfId="13168"/>
    <cellStyle name="Poznámka 3 2 5 3 3 2 2 3 2" xfId="13169"/>
    <cellStyle name="Poznámka 3 2 5 3 3 2 2 4" xfId="13170"/>
    <cellStyle name="Poznámka 3 2 5 3 3 2 2 5" xfId="13171"/>
    <cellStyle name="Poznámka 3 2 5 3 3 2 3" xfId="13172"/>
    <cellStyle name="Poznámka 3 2 5 3 3 2 3 2" xfId="13173"/>
    <cellStyle name="Poznámka 3 2 5 3 3 2 3 3" xfId="13174"/>
    <cellStyle name="Poznámka 3 2 5 3 3 2 4" xfId="13175"/>
    <cellStyle name="Poznámka 3 2 5 3 3 2 4 2" xfId="13176"/>
    <cellStyle name="Poznámka 3 2 5 3 3 2 5" xfId="13177"/>
    <cellStyle name="Poznámka 3 2 5 3 3 2 6" xfId="13178"/>
    <cellStyle name="Poznámka 3 2 5 3 3 3" xfId="13179"/>
    <cellStyle name="Poznámka 3 2 5 3 3 3 2" xfId="13180"/>
    <cellStyle name="Poznámka 3 2 5 3 3 3 3" xfId="13181"/>
    <cellStyle name="Poznámka 3 2 5 3 3 4" xfId="13182"/>
    <cellStyle name="Poznámka 3 2 5 3 3 4 2" xfId="13183"/>
    <cellStyle name="Poznámka 3 2 5 3 3 5" xfId="13184"/>
    <cellStyle name="Poznámka 3 2 5 3 3 6" xfId="13185"/>
    <cellStyle name="Poznámka 3 2 5 3 4" xfId="13186"/>
    <cellStyle name="Poznámka 3 2 5 3 4 2" xfId="13187"/>
    <cellStyle name="Poznámka 3 2 5 3 4 2 2" xfId="13188"/>
    <cellStyle name="Poznámka 3 2 5 3 4 2 2 2" xfId="13189"/>
    <cellStyle name="Poznámka 3 2 5 3 4 2 2 2 2" xfId="13190"/>
    <cellStyle name="Poznámka 3 2 5 3 4 2 2 2 3" xfId="13191"/>
    <cellStyle name="Poznámka 3 2 5 3 4 2 2 3" xfId="13192"/>
    <cellStyle name="Poznámka 3 2 5 3 4 2 2 3 2" xfId="13193"/>
    <cellStyle name="Poznámka 3 2 5 3 4 2 2 4" xfId="13194"/>
    <cellStyle name="Poznámka 3 2 5 3 4 2 2 5" xfId="13195"/>
    <cellStyle name="Poznámka 3 2 5 3 4 2 3" xfId="13196"/>
    <cellStyle name="Poznámka 3 2 5 3 4 2 3 2" xfId="13197"/>
    <cellStyle name="Poznámka 3 2 5 3 4 2 3 3" xfId="13198"/>
    <cellStyle name="Poznámka 3 2 5 3 4 2 4" xfId="13199"/>
    <cellStyle name="Poznámka 3 2 5 3 4 2 4 2" xfId="13200"/>
    <cellStyle name="Poznámka 3 2 5 3 4 2 5" xfId="13201"/>
    <cellStyle name="Poznámka 3 2 5 3 4 2 6" xfId="13202"/>
    <cellStyle name="Poznámka 3 2 5 3 4 3" xfId="13203"/>
    <cellStyle name="Poznámka 3 2 5 3 4 3 2" xfId="13204"/>
    <cellStyle name="Poznámka 3 2 5 3 4 3 3" xfId="13205"/>
    <cellStyle name="Poznámka 3 2 5 3 4 4" xfId="13206"/>
    <cellStyle name="Poznámka 3 2 5 3 4 4 2" xfId="13207"/>
    <cellStyle name="Poznámka 3 2 5 3 4 5" xfId="13208"/>
    <cellStyle name="Poznámka 3 2 5 3 4 6" xfId="13209"/>
    <cellStyle name="Poznámka 3 2 5 3 5" xfId="13210"/>
    <cellStyle name="Poznámka 3 2 5 3 5 2" xfId="13211"/>
    <cellStyle name="Poznámka 3 2 5 3 5 2 2" xfId="13212"/>
    <cellStyle name="Poznámka 3 2 5 3 5 2 2 2" xfId="13213"/>
    <cellStyle name="Poznámka 3 2 5 3 5 2 2 2 2" xfId="13214"/>
    <cellStyle name="Poznámka 3 2 5 3 5 2 2 2 3" xfId="13215"/>
    <cellStyle name="Poznámka 3 2 5 3 5 2 2 3" xfId="13216"/>
    <cellStyle name="Poznámka 3 2 5 3 5 2 2 3 2" xfId="13217"/>
    <cellStyle name="Poznámka 3 2 5 3 5 2 2 4" xfId="13218"/>
    <cellStyle name="Poznámka 3 2 5 3 5 2 2 5" xfId="13219"/>
    <cellStyle name="Poznámka 3 2 5 3 5 2 3" xfId="13220"/>
    <cellStyle name="Poznámka 3 2 5 3 5 2 3 2" xfId="13221"/>
    <cellStyle name="Poznámka 3 2 5 3 5 2 3 3" xfId="13222"/>
    <cellStyle name="Poznámka 3 2 5 3 5 2 4" xfId="13223"/>
    <cellStyle name="Poznámka 3 2 5 3 5 2 4 2" xfId="13224"/>
    <cellStyle name="Poznámka 3 2 5 3 5 2 5" xfId="13225"/>
    <cellStyle name="Poznámka 3 2 5 3 5 2 6" xfId="13226"/>
    <cellStyle name="Poznámka 3 2 5 3 5 3" xfId="13227"/>
    <cellStyle name="Poznámka 3 2 5 3 5 3 2" xfId="13228"/>
    <cellStyle name="Poznámka 3 2 5 3 5 3 3" xfId="13229"/>
    <cellStyle name="Poznámka 3 2 5 3 5 4" xfId="13230"/>
    <cellStyle name="Poznámka 3 2 5 3 5 4 2" xfId="13231"/>
    <cellStyle name="Poznámka 3 2 5 3 5 5" xfId="13232"/>
    <cellStyle name="Poznámka 3 2 5 3 5 6" xfId="13233"/>
    <cellStyle name="Poznámka 3 2 5 3 6" xfId="13234"/>
    <cellStyle name="Poznámka 3 2 5 3 6 2" xfId="13235"/>
    <cellStyle name="Poznámka 3 2 5 3 6 2 2" xfId="13236"/>
    <cellStyle name="Poznámka 3 2 5 3 6 2 2 2" xfId="13237"/>
    <cellStyle name="Poznámka 3 2 5 3 6 2 2 3" xfId="13238"/>
    <cellStyle name="Poznámka 3 2 5 3 6 2 3" xfId="13239"/>
    <cellStyle name="Poznámka 3 2 5 3 6 2 3 2" xfId="13240"/>
    <cellStyle name="Poznámka 3 2 5 3 6 2 4" xfId="13241"/>
    <cellStyle name="Poznámka 3 2 5 3 6 2 5" xfId="13242"/>
    <cellStyle name="Poznámka 3 2 5 3 6 3" xfId="13243"/>
    <cellStyle name="Poznámka 3 2 5 3 6 3 2" xfId="13244"/>
    <cellStyle name="Poznámka 3 2 5 3 6 3 3" xfId="13245"/>
    <cellStyle name="Poznámka 3 2 5 3 6 4" xfId="13246"/>
    <cellStyle name="Poznámka 3 2 5 3 6 4 2" xfId="13247"/>
    <cellStyle name="Poznámka 3 2 5 3 6 5" xfId="13248"/>
    <cellStyle name="Poznámka 3 2 5 3 6 6" xfId="13249"/>
    <cellStyle name="Poznámka 3 2 5 3 7" xfId="13250"/>
    <cellStyle name="Poznámka 3 2 5 3 7 2" xfId="13251"/>
    <cellStyle name="Poznámka 3 2 5 3 7 3" xfId="13252"/>
    <cellStyle name="Poznámka 3 2 5 3 8" xfId="13253"/>
    <cellStyle name="Poznámka 3 2 5 3 8 2" xfId="13254"/>
    <cellStyle name="Poznámka 3 2 5 3 9" xfId="13255"/>
    <cellStyle name="Poznámka 3 2 5 4" xfId="13256"/>
    <cellStyle name="Poznámka 3 2 5 4 2" xfId="13257"/>
    <cellStyle name="Poznámka 3 2 5 4 2 2" xfId="13258"/>
    <cellStyle name="Poznámka 3 2 5 4 2 2 2" xfId="13259"/>
    <cellStyle name="Poznámka 3 2 5 4 2 2 2 2" xfId="13260"/>
    <cellStyle name="Poznámka 3 2 5 4 2 2 2 3" xfId="13261"/>
    <cellStyle name="Poznámka 3 2 5 4 2 2 3" xfId="13262"/>
    <cellStyle name="Poznámka 3 2 5 4 2 2 3 2" xfId="13263"/>
    <cellStyle name="Poznámka 3 2 5 4 2 2 4" xfId="13264"/>
    <cellStyle name="Poznámka 3 2 5 4 2 2 5" xfId="13265"/>
    <cellStyle name="Poznámka 3 2 5 4 2 3" xfId="13266"/>
    <cellStyle name="Poznámka 3 2 5 4 2 3 2" xfId="13267"/>
    <cellStyle name="Poznámka 3 2 5 4 2 3 3" xfId="13268"/>
    <cellStyle name="Poznámka 3 2 5 4 2 4" xfId="13269"/>
    <cellStyle name="Poznámka 3 2 5 4 2 4 2" xfId="13270"/>
    <cellStyle name="Poznámka 3 2 5 4 2 5" xfId="13271"/>
    <cellStyle name="Poznámka 3 2 5 4 2 6" xfId="13272"/>
    <cellStyle name="Poznámka 3 2 5 4 3" xfId="13273"/>
    <cellStyle name="Poznámka 3 2 5 4 3 2" xfId="13274"/>
    <cellStyle name="Poznámka 3 2 5 4 3 3" xfId="13275"/>
    <cellStyle name="Poznámka 3 2 5 4 4" xfId="13276"/>
    <cellStyle name="Poznámka 3 2 5 4 4 2" xfId="13277"/>
    <cellStyle name="Poznámka 3 2 5 4 5" xfId="13278"/>
    <cellStyle name="Poznámka 3 2 5 4 6" xfId="13279"/>
    <cellStyle name="Poznámka 3 2 5 5" xfId="13280"/>
    <cellStyle name="Poznámka 3 2 5 5 2" xfId="13281"/>
    <cellStyle name="Poznámka 3 2 5 5 2 2" xfId="13282"/>
    <cellStyle name="Poznámka 3 2 5 5 2 2 2" xfId="13283"/>
    <cellStyle name="Poznámka 3 2 5 5 2 2 2 2" xfId="13284"/>
    <cellStyle name="Poznámka 3 2 5 5 2 2 2 3" xfId="13285"/>
    <cellStyle name="Poznámka 3 2 5 5 2 2 3" xfId="13286"/>
    <cellStyle name="Poznámka 3 2 5 5 2 2 3 2" xfId="13287"/>
    <cellStyle name="Poznámka 3 2 5 5 2 2 4" xfId="13288"/>
    <cellStyle name="Poznámka 3 2 5 5 2 2 5" xfId="13289"/>
    <cellStyle name="Poznámka 3 2 5 5 2 3" xfId="13290"/>
    <cellStyle name="Poznámka 3 2 5 5 2 3 2" xfId="13291"/>
    <cellStyle name="Poznámka 3 2 5 5 2 3 3" xfId="13292"/>
    <cellStyle name="Poznámka 3 2 5 5 2 4" xfId="13293"/>
    <cellStyle name="Poznámka 3 2 5 5 2 4 2" xfId="13294"/>
    <cellStyle name="Poznámka 3 2 5 5 2 5" xfId="13295"/>
    <cellStyle name="Poznámka 3 2 5 5 2 6" xfId="13296"/>
    <cellStyle name="Poznámka 3 2 5 5 3" xfId="13297"/>
    <cellStyle name="Poznámka 3 2 5 5 3 2" xfId="13298"/>
    <cellStyle name="Poznámka 3 2 5 5 3 3" xfId="13299"/>
    <cellStyle name="Poznámka 3 2 5 5 4" xfId="13300"/>
    <cellStyle name="Poznámka 3 2 5 5 4 2" xfId="13301"/>
    <cellStyle name="Poznámka 3 2 5 5 5" xfId="13302"/>
    <cellStyle name="Poznámka 3 2 5 5 6" xfId="13303"/>
    <cellStyle name="Poznámka 3 2 5 6" xfId="13304"/>
    <cellStyle name="Poznámka 3 2 5 6 2" xfId="13305"/>
    <cellStyle name="Poznámka 3 2 5 6 2 2" xfId="13306"/>
    <cellStyle name="Poznámka 3 2 5 6 2 2 2" xfId="13307"/>
    <cellStyle name="Poznámka 3 2 5 6 2 2 2 2" xfId="13308"/>
    <cellStyle name="Poznámka 3 2 5 6 2 2 2 3" xfId="13309"/>
    <cellStyle name="Poznámka 3 2 5 6 2 2 3" xfId="13310"/>
    <cellStyle name="Poznámka 3 2 5 6 2 2 3 2" xfId="13311"/>
    <cellStyle name="Poznámka 3 2 5 6 2 2 4" xfId="13312"/>
    <cellStyle name="Poznámka 3 2 5 6 2 2 5" xfId="13313"/>
    <cellStyle name="Poznámka 3 2 5 6 2 3" xfId="13314"/>
    <cellStyle name="Poznámka 3 2 5 6 2 3 2" xfId="13315"/>
    <cellStyle name="Poznámka 3 2 5 6 2 3 3" xfId="13316"/>
    <cellStyle name="Poznámka 3 2 5 6 2 4" xfId="13317"/>
    <cellStyle name="Poznámka 3 2 5 6 2 4 2" xfId="13318"/>
    <cellStyle name="Poznámka 3 2 5 6 2 5" xfId="13319"/>
    <cellStyle name="Poznámka 3 2 5 6 2 6" xfId="13320"/>
    <cellStyle name="Poznámka 3 2 5 6 3" xfId="13321"/>
    <cellStyle name="Poznámka 3 2 5 6 3 2" xfId="13322"/>
    <cellStyle name="Poznámka 3 2 5 6 3 3" xfId="13323"/>
    <cellStyle name="Poznámka 3 2 5 6 4" xfId="13324"/>
    <cellStyle name="Poznámka 3 2 5 6 4 2" xfId="13325"/>
    <cellStyle name="Poznámka 3 2 5 6 5" xfId="13326"/>
    <cellStyle name="Poznámka 3 2 5 6 6" xfId="13327"/>
    <cellStyle name="Poznámka 3 2 5 7" xfId="13328"/>
    <cellStyle name="Poznámka 3 2 5 7 2" xfId="13329"/>
    <cellStyle name="Poznámka 3 2 5 7 2 2" xfId="13330"/>
    <cellStyle name="Poznámka 3 2 5 7 2 2 2" xfId="13331"/>
    <cellStyle name="Poznámka 3 2 5 7 2 2 2 2" xfId="13332"/>
    <cellStyle name="Poznámka 3 2 5 7 2 2 2 3" xfId="13333"/>
    <cellStyle name="Poznámka 3 2 5 7 2 2 3" xfId="13334"/>
    <cellStyle name="Poznámka 3 2 5 7 2 2 3 2" xfId="13335"/>
    <cellStyle name="Poznámka 3 2 5 7 2 2 4" xfId="13336"/>
    <cellStyle name="Poznámka 3 2 5 7 2 2 5" xfId="13337"/>
    <cellStyle name="Poznámka 3 2 5 7 2 3" xfId="13338"/>
    <cellStyle name="Poznámka 3 2 5 7 2 3 2" xfId="13339"/>
    <cellStyle name="Poznámka 3 2 5 7 2 3 3" xfId="13340"/>
    <cellStyle name="Poznámka 3 2 5 7 2 4" xfId="13341"/>
    <cellStyle name="Poznámka 3 2 5 7 2 4 2" xfId="13342"/>
    <cellStyle name="Poznámka 3 2 5 7 2 5" xfId="13343"/>
    <cellStyle name="Poznámka 3 2 5 7 2 6" xfId="13344"/>
    <cellStyle name="Poznámka 3 2 5 7 3" xfId="13345"/>
    <cellStyle name="Poznámka 3 2 5 7 3 2" xfId="13346"/>
    <cellStyle name="Poznámka 3 2 5 7 3 3" xfId="13347"/>
    <cellStyle name="Poznámka 3 2 5 7 4" xfId="13348"/>
    <cellStyle name="Poznámka 3 2 5 7 4 2" xfId="13349"/>
    <cellStyle name="Poznámka 3 2 5 7 5" xfId="13350"/>
    <cellStyle name="Poznámka 3 2 5 7 6" xfId="13351"/>
    <cellStyle name="Poznámka 3 2 5 8" xfId="13352"/>
    <cellStyle name="Poznámka 3 2 5 8 2" xfId="13353"/>
    <cellStyle name="Poznámka 3 2 5 8 2 2" xfId="13354"/>
    <cellStyle name="Poznámka 3 2 5 8 2 2 2" xfId="13355"/>
    <cellStyle name="Poznámka 3 2 5 8 2 2 2 2" xfId="13356"/>
    <cellStyle name="Poznámka 3 2 5 8 2 2 2 3" xfId="13357"/>
    <cellStyle name="Poznámka 3 2 5 8 2 2 3" xfId="13358"/>
    <cellStyle name="Poznámka 3 2 5 8 2 2 3 2" xfId="13359"/>
    <cellStyle name="Poznámka 3 2 5 8 2 2 4" xfId="13360"/>
    <cellStyle name="Poznámka 3 2 5 8 2 2 5" xfId="13361"/>
    <cellStyle name="Poznámka 3 2 5 8 2 3" xfId="13362"/>
    <cellStyle name="Poznámka 3 2 5 8 2 3 2" xfId="13363"/>
    <cellStyle name="Poznámka 3 2 5 8 2 3 3" xfId="13364"/>
    <cellStyle name="Poznámka 3 2 5 8 2 4" xfId="13365"/>
    <cellStyle name="Poznámka 3 2 5 8 2 4 2" xfId="13366"/>
    <cellStyle name="Poznámka 3 2 5 8 2 5" xfId="13367"/>
    <cellStyle name="Poznámka 3 2 5 8 2 6" xfId="13368"/>
    <cellStyle name="Poznámka 3 2 5 8 3" xfId="13369"/>
    <cellStyle name="Poznámka 3 2 5 8 3 2" xfId="13370"/>
    <cellStyle name="Poznámka 3 2 5 8 3 3" xfId="13371"/>
    <cellStyle name="Poznámka 3 2 5 8 4" xfId="13372"/>
    <cellStyle name="Poznámka 3 2 5 8 4 2" xfId="13373"/>
    <cellStyle name="Poznámka 3 2 5 8 5" xfId="13374"/>
    <cellStyle name="Poznámka 3 2 5 8 6" xfId="13375"/>
    <cellStyle name="Poznámka 3 2 5 9" xfId="13376"/>
    <cellStyle name="Poznámka 3 2 5 9 2" xfId="13377"/>
    <cellStyle name="Poznámka 3 2 5 9 2 2" xfId="13378"/>
    <cellStyle name="Poznámka 3 2 5 9 2 2 2" xfId="13379"/>
    <cellStyle name="Poznámka 3 2 5 9 2 2 3" xfId="13380"/>
    <cellStyle name="Poznámka 3 2 5 9 2 3" xfId="13381"/>
    <cellStyle name="Poznámka 3 2 5 9 2 3 2" xfId="13382"/>
    <cellStyle name="Poznámka 3 2 5 9 2 4" xfId="13383"/>
    <cellStyle name="Poznámka 3 2 5 9 2 5" xfId="13384"/>
    <cellStyle name="Poznámka 3 2 5 9 3" xfId="13385"/>
    <cellStyle name="Poznámka 3 2 5 9 3 2" xfId="13386"/>
    <cellStyle name="Poznámka 3 2 5 9 3 3" xfId="13387"/>
    <cellStyle name="Poznámka 3 2 5 9 4" xfId="13388"/>
    <cellStyle name="Poznámka 3 2 5 9 4 2" xfId="13389"/>
    <cellStyle name="Poznámka 3 2 5 9 5" xfId="13390"/>
    <cellStyle name="Poznámka 3 2 5 9 6" xfId="13391"/>
    <cellStyle name="Poznámka 3 2 6" xfId="13392"/>
    <cellStyle name="Poznámka 3 2 6 10" xfId="13393"/>
    <cellStyle name="Poznámka 3 2 6 11" xfId="13394"/>
    <cellStyle name="Poznámka 3 2 6 2" xfId="13395"/>
    <cellStyle name="Poznámka 3 2 6 2 10" xfId="13396"/>
    <cellStyle name="Poznámka 3 2 6 2 11" xfId="13397"/>
    <cellStyle name="Poznámka 3 2 6 2 2" xfId="13398"/>
    <cellStyle name="Poznámka 3 2 6 2 2 2" xfId="13399"/>
    <cellStyle name="Poznámka 3 2 6 2 2 2 2" xfId="13400"/>
    <cellStyle name="Poznámka 3 2 6 2 2 2 2 2" xfId="13401"/>
    <cellStyle name="Poznámka 3 2 6 2 2 2 2 2 2" xfId="13402"/>
    <cellStyle name="Poznámka 3 2 6 2 2 2 2 2 3" xfId="13403"/>
    <cellStyle name="Poznámka 3 2 6 2 2 2 2 3" xfId="13404"/>
    <cellStyle name="Poznámka 3 2 6 2 2 2 2 3 2" xfId="13405"/>
    <cellStyle name="Poznámka 3 2 6 2 2 2 2 4" xfId="13406"/>
    <cellStyle name="Poznámka 3 2 6 2 2 2 2 5" xfId="13407"/>
    <cellStyle name="Poznámka 3 2 6 2 2 2 3" xfId="13408"/>
    <cellStyle name="Poznámka 3 2 6 2 2 2 3 2" xfId="13409"/>
    <cellStyle name="Poznámka 3 2 6 2 2 2 3 3" xfId="13410"/>
    <cellStyle name="Poznámka 3 2 6 2 2 2 4" xfId="13411"/>
    <cellStyle name="Poznámka 3 2 6 2 2 2 4 2" xfId="13412"/>
    <cellStyle name="Poznámka 3 2 6 2 2 2 5" xfId="13413"/>
    <cellStyle name="Poznámka 3 2 6 2 2 2 6" xfId="13414"/>
    <cellStyle name="Poznámka 3 2 6 2 2 3" xfId="13415"/>
    <cellStyle name="Poznámka 3 2 6 2 2 3 2" xfId="13416"/>
    <cellStyle name="Poznámka 3 2 6 2 2 3 3" xfId="13417"/>
    <cellStyle name="Poznámka 3 2 6 2 2 4" xfId="13418"/>
    <cellStyle name="Poznámka 3 2 6 2 2 4 2" xfId="13419"/>
    <cellStyle name="Poznámka 3 2 6 2 2 5" xfId="13420"/>
    <cellStyle name="Poznámka 3 2 6 2 2 6" xfId="13421"/>
    <cellStyle name="Poznámka 3 2 6 2 3" xfId="13422"/>
    <cellStyle name="Poznámka 3 2 6 2 3 2" xfId="13423"/>
    <cellStyle name="Poznámka 3 2 6 2 3 2 2" xfId="13424"/>
    <cellStyle name="Poznámka 3 2 6 2 3 2 2 2" xfId="13425"/>
    <cellStyle name="Poznámka 3 2 6 2 3 2 2 2 2" xfId="13426"/>
    <cellStyle name="Poznámka 3 2 6 2 3 2 2 2 3" xfId="13427"/>
    <cellStyle name="Poznámka 3 2 6 2 3 2 2 3" xfId="13428"/>
    <cellStyle name="Poznámka 3 2 6 2 3 2 2 3 2" xfId="13429"/>
    <cellStyle name="Poznámka 3 2 6 2 3 2 2 4" xfId="13430"/>
    <cellStyle name="Poznámka 3 2 6 2 3 2 2 5" xfId="13431"/>
    <cellStyle name="Poznámka 3 2 6 2 3 2 3" xfId="13432"/>
    <cellStyle name="Poznámka 3 2 6 2 3 2 3 2" xfId="13433"/>
    <cellStyle name="Poznámka 3 2 6 2 3 2 3 3" xfId="13434"/>
    <cellStyle name="Poznámka 3 2 6 2 3 2 4" xfId="13435"/>
    <cellStyle name="Poznámka 3 2 6 2 3 2 4 2" xfId="13436"/>
    <cellStyle name="Poznámka 3 2 6 2 3 2 5" xfId="13437"/>
    <cellStyle name="Poznámka 3 2 6 2 3 2 6" xfId="13438"/>
    <cellStyle name="Poznámka 3 2 6 2 3 3" xfId="13439"/>
    <cellStyle name="Poznámka 3 2 6 2 3 3 2" xfId="13440"/>
    <cellStyle name="Poznámka 3 2 6 2 3 3 3" xfId="13441"/>
    <cellStyle name="Poznámka 3 2 6 2 3 4" xfId="13442"/>
    <cellStyle name="Poznámka 3 2 6 2 3 4 2" xfId="13443"/>
    <cellStyle name="Poznámka 3 2 6 2 3 5" xfId="13444"/>
    <cellStyle name="Poznámka 3 2 6 2 3 6" xfId="13445"/>
    <cellStyle name="Poznámka 3 2 6 2 4" xfId="13446"/>
    <cellStyle name="Poznámka 3 2 6 2 4 2" xfId="13447"/>
    <cellStyle name="Poznámka 3 2 6 2 4 2 2" xfId="13448"/>
    <cellStyle name="Poznámka 3 2 6 2 4 2 2 2" xfId="13449"/>
    <cellStyle name="Poznámka 3 2 6 2 4 2 2 2 2" xfId="13450"/>
    <cellStyle name="Poznámka 3 2 6 2 4 2 2 2 3" xfId="13451"/>
    <cellStyle name="Poznámka 3 2 6 2 4 2 2 3" xfId="13452"/>
    <cellStyle name="Poznámka 3 2 6 2 4 2 2 3 2" xfId="13453"/>
    <cellStyle name="Poznámka 3 2 6 2 4 2 2 4" xfId="13454"/>
    <cellStyle name="Poznámka 3 2 6 2 4 2 2 5" xfId="13455"/>
    <cellStyle name="Poznámka 3 2 6 2 4 2 3" xfId="13456"/>
    <cellStyle name="Poznámka 3 2 6 2 4 2 3 2" xfId="13457"/>
    <cellStyle name="Poznámka 3 2 6 2 4 2 3 3" xfId="13458"/>
    <cellStyle name="Poznámka 3 2 6 2 4 2 4" xfId="13459"/>
    <cellStyle name="Poznámka 3 2 6 2 4 2 4 2" xfId="13460"/>
    <cellStyle name="Poznámka 3 2 6 2 4 2 5" xfId="13461"/>
    <cellStyle name="Poznámka 3 2 6 2 4 2 6" xfId="13462"/>
    <cellStyle name="Poznámka 3 2 6 2 4 3" xfId="13463"/>
    <cellStyle name="Poznámka 3 2 6 2 4 3 2" xfId="13464"/>
    <cellStyle name="Poznámka 3 2 6 2 4 3 3" xfId="13465"/>
    <cellStyle name="Poznámka 3 2 6 2 4 4" xfId="13466"/>
    <cellStyle name="Poznámka 3 2 6 2 4 4 2" xfId="13467"/>
    <cellStyle name="Poznámka 3 2 6 2 4 5" xfId="13468"/>
    <cellStyle name="Poznámka 3 2 6 2 4 6" xfId="13469"/>
    <cellStyle name="Poznámka 3 2 6 2 5" xfId="13470"/>
    <cellStyle name="Poznámka 3 2 6 2 5 2" xfId="13471"/>
    <cellStyle name="Poznámka 3 2 6 2 5 2 2" xfId="13472"/>
    <cellStyle name="Poznámka 3 2 6 2 5 2 2 2" xfId="13473"/>
    <cellStyle name="Poznámka 3 2 6 2 5 2 2 2 2" xfId="13474"/>
    <cellStyle name="Poznámka 3 2 6 2 5 2 2 2 3" xfId="13475"/>
    <cellStyle name="Poznámka 3 2 6 2 5 2 2 3" xfId="13476"/>
    <cellStyle name="Poznámka 3 2 6 2 5 2 2 3 2" xfId="13477"/>
    <cellStyle name="Poznámka 3 2 6 2 5 2 2 4" xfId="13478"/>
    <cellStyle name="Poznámka 3 2 6 2 5 2 2 5" xfId="13479"/>
    <cellStyle name="Poznámka 3 2 6 2 5 2 3" xfId="13480"/>
    <cellStyle name="Poznámka 3 2 6 2 5 2 3 2" xfId="13481"/>
    <cellStyle name="Poznámka 3 2 6 2 5 2 3 3" xfId="13482"/>
    <cellStyle name="Poznámka 3 2 6 2 5 2 4" xfId="13483"/>
    <cellStyle name="Poznámka 3 2 6 2 5 2 4 2" xfId="13484"/>
    <cellStyle name="Poznámka 3 2 6 2 5 2 5" xfId="13485"/>
    <cellStyle name="Poznámka 3 2 6 2 5 2 6" xfId="13486"/>
    <cellStyle name="Poznámka 3 2 6 2 5 3" xfId="13487"/>
    <cellStyle name="Poznámka 3 2 6 2 5 3 2" xfId="13488"/>
    <cellStyle name="Poznámka 3 2 6 2 5 3 3" xfId="13489"/>
    <cellStyle name="Poznámka 3 2 6 2 5 4" xfId="13490"/>
    <cellStyle name="Poznámka 3 2 6 2 5 4 2" xfId="13491"/>
    <cellStyle name="Poznámka 3 2 6 2 5 5" xfId="13492"/>
    <cellStyle name="Poznámka 3 2 6 2 5 6" xfId="13493"/>
    <cellStyle name="Poznámka 3 2 6 2 6" xfId="13494"/>
    <cellStyle name="Poznámka 3 2 6 2 6 2" xfId="13495"/>
    <cellStyle name="Poznámka 3 2 6 2 6 2 2" xfId="13496"/>
    <cellStyle name="Poznámka 3 2 6 2 6 2 2 2" xfId="13497"/>
    <cellStyle name="Poznámka 3 2 6 2 6 2 2 2 2" xfId="13498"/>
    <cellStyle name="Poznámka 3 2 6 2 6 2 2 2 3" xfId="13499"/>
    <cellStyle name="Poznámka 3 2 6 2 6 2 2 3" xfId="13500"/>
    <cellStyle name="Poznámka 3 2 6 2 6 2 2 3 2" xfId="13501"/>
    <cellStyle name="Poznámka 3 2 6 2 6 2 2 4" xfId="13502"/>
    <cellStyle name="Poznámka 3 2 6 2 6 2 2 5" xfId="13503"/>
    <cellStyle name="Poznámka 3 2 6 2 6 2 3" xfId="13504"/>
    <cellStyle name="Poznámka 3 2 6 2 6 2 3 2" xfId="13505"/>
    <cellStyle name="Poznámka 3 2 6 2 6 2 3 3" xfId="13506"/>
    <cellStyle name="Poznámka 3 2 6 2 6 2 4" xfId="13507"/>
    <cellStyle name="Poznámka 3 2 6 2 6 2 4 2" xfId="13508"/>
    <cellStyle name="Poznámka 3 2 6 2 6 2 5" xfId="13509"/>
    <cellStyle name="Poznámka 3 2 6 2 6 2 6" xfId="13510"/>
    <cellStyle name="Poznámka 3 2 6 2 6 3" xfId="13511"/>
    <cellStyle name="Poznámka 3 2 6 2 6 3 2" xfId="13512"/>
    <cellStyle name="Poznámka 3 2 6 2 6 3 3" xfId="13513"/>
    <cellStyle name="Poznámka 3 2 6 2 6 4" xfId="13514"/>
    <cellStyle name="Poznámka 3 2 6 2 6 4 2" xfId="13515"/>
    <cellStyle name="Poznámka 3 2 6 2 6 5" xfId="13516"/>
    <cellStyle name="Poznámka 3 2 6 2 6 6" xfId="13517"/>
    <cellStyle name="Poznámka 3 2 6 2 7" xfId="13518"/>
    <cellStyle name="Poznámka 3 2 6 2 7 2" xfId="13519"/>
    <cellStyle name="Poznámka 3 2 6 2 7 2 2" xfId="13520"/>
    <cellStyle name="Poznámka 3 2 6 2 7 2 2 2" xfId="13521"/>
    <cellStyle name="Poznámka 3 2 6 2 7 2 2 3" xfId="13522"/>
    <cellStyle name="Poznámka 3 2 6 2 7 2 3" xfId="13523"/>
    <cellStyle name="Poznámka 3 2 6 2 7 2 3 2" xfId="13524"/>
    <cellStyle name="Poznámka 3 2 6 2 7 2 4" xfId="13525"/>
    <cellStyle name="Poznámka 3 2 6 2 7 2 5" xfId="13526"/>
    <cellStyle name="Poznámka 3 2 6 2 7 3" xfId="13527"/>
    <cellStyle name="Poznámka 3 2 6 2 7 3 2" xfId="13528"/>
    <cellStyle name="Poznámka 3 2 6 2 7 3 3" xfId="13529"/>
    <cellStyle name="Poznámka 3 2 6 2 7 4" xfId="13530"/>
    <cellStyle name="Poznámka 3 2 6 2 7 4 2" xfId="13531"/>
    <cellStyle name="Poznámka 3 2 6 2 7 5" xfId="13532"/>
    <cellStyle name="Poznámka 3 2 6 2 7 6" xfId="13533"/>
    <cellStyle name="Poznámka 3 2 6 2 8" xfId="13534"/>
    <cellStyle name="Poznámka 3 2 6 2 8 2" xfId="13535"/>
    <cellStyle name="Poznámka 3 2 6 2 8 3" xfId="13536"/>
    <cellStyle name="Poznámka 3 2 6 2 9" xfId="13537"/>
    <cellStyle name="Poznámka 3 2 6 2 9 2" xfId="13538"/>
    <cellStyle name="Poznámka 3 2 6 3" xfId="13539"/>
    <cellStyle name="Poznámka 3 2 6 3 2" xfId="13540"/>
    <cellStyle name="Poznámka 3 2 6 3 2 2" xfId="13541"/>
    <cellStyle name="Poznámka 3 2 6 3 2 2 2" xfId="13542"/>
    <cellStyle name="Poznámka 3 2 6 3 2 2 2 2" xfId="13543"/>
    <cellStyle name="Poznámka 3 2 6 3 2 2 2 3" xfId="13544"/>
    <cellStyle name="Poznámka 3 2 6 3 2 2 3" xfId="13545"/>
    <cellStyle name="Poznámka 3 2 6 3 2 2 3 2" xfId="13546"/>
    <cellStyle name="Poznámka 3 2 6 3 2 2 4" xfId="13547"/>
    <cellStyle name="Poznámka 3 2 6 3 2 2 5" xfId="13548"/>
    <cellStyle name="Poznámka 3 2 6 3 2 3" xfId="13549"/>
    <cellStyle name="Poznámka 3 2 6 3 2 3 2" xfId="13550"/>
    <cellStyle name="Poznámka 3 2 6 3 2 3 3" xfId="13551"/>
    <cellStyle name="Poznámka 3 2 6 3 2 4" xfId="13552"/>
    <cellStyle name="Poznámka 3 2 6 3 2 4 2" xfId="13553"/>
    <cellStyle name="Poznámka 3 2 6 3 2 5" xfId="13554"/>
    <cellStyle name="Poznámka 3 2 6 3 2 6" xfId="13555"/>
    <cellStyle name="Poznámka 3 2 6 3 3" xfId="13556"/>
    <cellStyle name="Poznámka 3 2 6 3 3 2" xfId="13557"/>
    <cellStyle name="Poznámka 3 2 6 3 3 3" xfId="13558"/>
    <cellStyle name="Poznámka 3 2 6 3 4" xfId="13559"/>
    <cellStyle name="Poznámka 3 2 6 3 4 2" xfId="13560"/>
    <cellStyle name="Poznámka 3 2 6 3 5" xfId="13561"/>
    <cellStyle name="Poznámka 3 2 6 3 6" xfId="13562"/>
    <cellStyle name="Poznámka 3 2 6 4" xfId="13563"/>
    <cellStyle name="Poznámka 3 2 6 4 2" xfId="13564"/>
    <cellStyle name="Poznámka 3 2 6 4 2 2" xfId="13565"/>
    <cellStyle name="Poznámka 3 2 6 4 2 2 2" xfId="13566"/>
    <cellStyle name="Poznámka 3 2 6 4 2 2 2 2" xfId="13567"/>
    <cellStyle name="Poznámka 3 2 6 4 2 2 2 3" xfId="13568"/>
    <cellStyle name="Poznámka 3 2 6 4 2 2 3" xfId="13569"/>
    <cellStyle name="Poznámka 3 2 6 4 2 2 3 2" xfId="13570"/>
    <cellStyle name="Poznámka 3 2 6 4 2 2 4" xfId="13571"/>
    <cellStyle name="Poznámka 3 2 6 4 2 2 5" xfId="13572"/>
    <cellStyle name="Poznámka 3 2 6 4 2 3" xfId="13573"/>
    <cellStyle name="Poznámka 3 2 6 4 2 3 2" xfId="13574"/>
    <cellStyle name="Poznámka 3 2 6 4 2 3 3" xfId="13575"/>
    <cellStyle name="Poznámka 3 2 6 4 2 4" xfId="13576"/>
    <cellStyle name="Poznámka 3 2 6 4 2 4 2" xfId="13577"/>
    <cellStyle name="Poznámka 3 2 6 4 2 5" xfId="13578"/>
    <cellStyle name="Poznámka 3 2 6 4 2 6" xfId="13579"/>
    <cellStyle name="Poznámka 3 2 6 4 3" xfId="13580"/>
    <cellStyle name="Poznámka 3 2 6 4 3 2" xfId="13581"/>
    <cellStyle name="Poznámka 3 2 6 4 3 3" xfId="13582"/>
    <cellStyle name="Poznámka 3 2 6 4 4" xfId="13583"/>
    <cellStyle name="Poznámka 3 2 6 4 4 2" xfId="13584"/>
    <cellStyle name="Poznámka 3 2 6 4 5" xfId="13585"/>
    <cellStyle name="Poznámka 3 2 6 4 6" xfId="13586"/>
    <cellStyle name="Poznámka 3 2 6 5" xfId="13587"/>
    <cellStyle name="Poznámka 3 2 6 5 2" xfId="13588"/>
    <cellStyle name="Poznámka 3 2 6 5 2 2" xfId="13589"/>
    <cellStyle name="Poznámka 3 2 6 5 2 2 2" xfId="13590"/>
    <cellStyle name="Poznámka 3 2 6 5 2 2 2 2" xfId="13591"/>
    <cellStyle name="Poznámka 3 2 6 5 2 2 2 3" xfId="13592"/>
    <cellStyle name="Poznámka 3 2 6 5 2 2 3" xfId="13593"/>
    <cellStyle name="Poznámka 3 2 6 5 2 2 3 2" xfId="13594"/>
    <cellStyle name="Poznámka 3 2 6 5 2 2 4" xfId="13595"/>
    <cellStyle name="Poznámka 3 2 6 5 2 2 5" xfId="13596"/>
    <cellStyle name="Poznámka 3 2 6 5 2 3" xfId="13597"/>
    <cellStyle name="Poznámka 3 2 6 5 2 3 2" xfId="13598"/>
    <cellStyle name="Poznámka 3 2 6 5 2 3 3" xfId="13599"/>
    <cellStyle name="Poznámka 3 2 6 5 2 4" xfId="13600"/>
    <cellStyle name="Poznámka 3 2 6 5 2 4 2" xfId="13601"/>
    <cellStyle name="Poznámka 3 2 6 5 2 5" xfId="13602"/>
    <cellStyle name="Poznámka 3 2 6 5 2 6" xfId="13603"/>
    <cellStyle name="Poznámka 3 2 6 5 3" xfId="13604"/>
    <cellStyle name="Poznámka 3 2 6 5 3 2" xfId="13605"/>
    <cellStyle name="Poznámka 3 2 6 5 3 3" xfId="13606"/>
    <cellStyle name="Poznámka 3 2 6 5 4" xfId="13607"/>
    <cellStyle name="Poznámka 3 2 6 5 4 2" xfId="13608"/>
    <cellStyle name="Poznámka 3 2 6 5 5" xfId="13609"/>
    <cellStyle name="Poznámka 3 2 6 5 6" xfId="13610"/>
    <cellStyle name="Poznámka 3 2 6 6" xfId="13611"/>
    <cellStyle name="Poznámka 3 2 6 6 2" xfId="13612"/>
    <cellStyle name="Poznámka 3 2 6 6 2 2" xfId="13613"/>
    <cellStyle name="Poznámka 3 2 6 6 2 2 2" xfId="13614"/>
    <cellStyle name="Poznámka 3 2 6 6 2 2 2 2" xfId="13615"/>
    <cellStyle name="Poznámka 3 2 6 6 2 2 2 3" xfId="13616"/>
    <cellStyle name="Poznámka 3 2 6 6 2 2 3" xfId="13617"/>
    <cellStyle name="Poznámka 3 2 6 6 2 2 3 2" xfId="13618"/>
    <cellStyle name="Poznámka 3 2 6 6 2 2 4" xfId="13619"/>
    <cellStyle name="Poznámka 3 2 6 6 2 2 5" xfId="13620"/>
    <cellStyle name="Poznámka 3 2 6 6 2 3" xfId="13621"/>
    <cellStyle name="Poznámka 3 2 6 6 2 3 2" xfId="13622"/>
    <cellStyle name="Poznámka 3 2 6 6 2 3 3" xfId="13623"/>
    <cellStyle name="Poznámka 3 2 6 6 2 4" xfId="13624"/>
    <cellStyle name="Poznámka 3 2 6 6 2 4 2" xfId="13625"/>
    <cellStyle name="Poznámka 3 2 6 6 2 5" xfId="13626"/>
    <cellStyle name="Poznámka 3 2 6 6 2 6" xfId="13627"/>
    <cellStyle name="Poznámka 3 2 6 6 3" xfId="13628"/>
    <cellStyle name="Poznámka 3 2 6 6 3 2" xfId="13629"/>
    <cellStyle name="Poznámka 3 2 6 6 3 3" xfId="13630"/>
    <cellStyle name="Poznámka 3 2 6 6 4" xfId="13631"/>
    <cellStyle name="Poznámka 3 2 6 6 4 2" xfId="13632"/>
    <cellStyle name="Poznámka 3 2 6 6 5" xfId="13633"/>
    <cellStyle name="Poznámka 3 2 6 6 6" xfId="13634"/>
    <cellStyle name="Poznámka 3 2 6 7" xfId="13635"/>
    <cellStyle name="Poznámka 3 2 6 7 2" xfId="13636"/>
    <cellStyle name="Poznámka 3 2 6 7 2 2" xfId="13637"/>
    <cellStyle name="Poznámka 3 2 6 7 2 2 2" xfId="13638"/>
    <cellStyle name="Poznámka 3 2 6 7 2 2 3" xfId="13639"/>
    <cellStyle name="Poznámka 3 2 6 7 2 3" xfId="13640"/>
    <cellStyle name="Poznámka 3 2 6 7 2 3 2" xfId="13641"/>
    <cellStyle name="Poznámka 3 2 6 7 2 4" xfId="13642"/>
    <cellStyle name="Poznámka 3 2 6 7 2 5" xfId="13643"/>
    <cellStyle name="Poznámka 3 2 6 7 3" xfId="13644"/>
    <cellStyle name="Poznámka 3 2 6 7 3 2" xfId="13645"/>
    <cellStyle name="Poznámka 3 2 6 7 3 3" xfId="13646"/>
    <cellStyle name="Poznámka 3 2 6 7 4" xfId="13647"/>
    <cellStyle name="Poznámka 3 2 6 7 4 2" xfId="13648"/>
    <cellStyle name="Poznámka 3 2 6 7 5" xfId="13649"/>
    <cellStyle name="Poznámka 3 2 6 7 6" xfId="13650"/>
    <cellStyle name="Poznámka 3 2 6 8" xfId="13651"/>
    <cellStyle name="Poznámka 3 2 6 8 2" xfId="13652"/>
    <cellStyle name="Poznámka 3 2 6 8 3" xfId="13653"/>
    <cellStyle name="Poznámka 3 2 6 9" xfId="13654"/>
    <cellStyle name="Poznámka 3 2 6 9 2" xfId="13655"/>
    <cellStyle name="Poznámka 3 2 7" xfId="13656"/>
    <cellStyle name="Poznámka 3 2 7 2" xfId="13657"/>
    <cellStyle name="Poznámka 3 2 7 2 2" xfId="13658"/>
    <cellStyle name="Poznámka 3 2 7 2 2 2" xfId="13659"/>
    <cellStyle name="Poznámka 3 2 7 2 2 2 2" xfId="13660"/>
    <cellStyle name="Poznámka 3 2 7 2 2 2 2 2" xfId="13661"/>
    <cellStyle name="Poznámka 3 2 7 2 2 2 2 3" xfId="13662"/>
    <cellStyle name="Poznámka 3 2 7 2 2 2 3" xfId="13663"/>
    <cellStyle name="Poznámka 3 2 7 2 2 2 3 2" xfId="13664"/>
    <cellStyle name="Poznámka 3 2 7 2 2 2 4" xfId="13665"/>
    <cellStyle name="Poznámka 3 2 7 2 2 2 5" xfId="13666"/>
    <cellStyle name="Poznámka 3 2 7 2 2 3" xfId="13667"/>
    <cellStyle name="Poznámka 3 2 7 2 2 3 2" xfId="13668"/>
    <cellStyle name="Poznámka 3 2 7 2 2 3 3" xfId="13669"/>
    <cellStyle name="Poznámka 3 2 7 2 2 4" xfId="13670"/>
    <cellStyle name="Poznámka 3 2 7 2 2 4 2" xfId="13671"/>
    <cellStyle name="Poznámka 3 2 7 2 2 5" xfId="13672"/>
    <cellStyle name="Poznámka 3 2 7 2 2 6" xfId="13673"/>
    <cellStyle name="Poznámka 3 2 7 2 3" xfId="13674"/>
    <cellStyle name="Poznámka 3 2 7 2 3 2" xfId="13675"/>
    <cellStyle name="Poznámka 3 2 7 2 3 3" xfId="13676"/>
    <cellStyle name="Poznámka 3 2 7 2 4" xfId="13677"/>
    <cellStyle name="Poznámka 3 2 7 2 4 2" xfId="13678"/>
    <cellStyle name="Poznámka 3 2 7 2 5" xfId="13679"/>
    <cellStyle name="Poznámka 3 2 7 2 6" xfId="13680"/>
    <cellStyle name="Poznámka 3 2 7 3" xfId="13681"/>
    <cellStyle name="Poznámka 3 2 7 3 2" xfId="13682"/>
    <cellStyle name="Poznámka 3 2 7 3 2 2" xfId="13683"/>
    <cellStyle name="Poznámka 3 2 7 3 2 2 2" xfId="13684"/>
    <cellStyle name="Poznámka 3 2 7 3 2 2 3" xfId="13685"/>
    <cellStyle name="Poznámka 3 2 7 3 2 3" xfId="13686"/>
    <cellStyle name="Poznámka 3 2 7 3 2 3 2" xfId="13687"/>
    <cellStyle name="Poznámka 3 2 7 3 2 4" xfId="13688"/>
    <cellStyle name="Poznámka 3 2 7 3 2 5" xfId="13689"/>
    <cellStyle name="Poznámka 3 2 7 3 3" xfId="13690"/>
    <cellStyle name="Poznámka 3 2 7 3 3 2" xfId="13691"/>
    <cellStyle name="Poznámka 3 2 7 3 3 3" xfId="13692"/>
    <cellStyle name="Poznámka 3 2 7 3 4" xfId="13693"/>
    <cellStyle name="Poznámka 3 2 7 3 4 2" xfId="13694"/>
    <cellStyle name="Poznámka 3 2 7 3 5" xfId="13695"/>
    <cellStyle name="Poznámka 3 2 7 3 6" xfId="13696"/>
    <cellStyle name="Poznámka 3 2 7 4" xfId="13697"/>
    <cellStyle name="Poznámka 3 2 7 4 2" xfId="13698"/>
    <cellStyle name="Poznámka 3 2 7 4 3" xfId="13699"/>
    <cellStyle name="Poznámka 3 2 7 5" xfId="13700"/>
    <cellStyle name="Poznámka 3 2 7 5 2" xfId="13701"/>
    <cellStyle name="Poznámka 3 2 7 6" xfId="13702"/>
    <cellStyle name="Poznámka 3 2 7 7" xfId="13703"/>
    <cellStyle name="Poznámka 3 2 8" xfId="13704"/>
    <cellStyle name="Poznámka 3 2 8 2" xfId="13705"/>
    <cellStyle name="Poznámka 3 2 8 2 2" xfId="13706"/>
    <cellStyle name="Poznámka 3 2 8 2 2 2" xfId="13707"/>
    <cellStyle name="Poznámka 3 2 8 2 2 2 2" xfId="13708"/>
    <cellStyle name="Poznámka 3 2 8 2 2 2 3" xfId="13709"/>
    <cellStyle name="Poznámka 3 2 8 2 2 3" xfId="13710"/>
    <cellStyle name="Poznámka 3 2 8 2 2 3 2" xfId="13711"/>
    <cellStyle name="Poznámka 3 2 8 2 2 4" xfId="13712"/>
    <cellStyle name="Poznámka 3 2 8 2 2 5" xfId="13713"/>
    <cellStyle name="Poznámka 3 2 8 2 3" xfId="13714"/>
    <cellStyle name="Poznámka 3 2 8 2 3 2" xfId="13715"/>
    <cellStyle name="Poznámka 3 2 8 2 3 3" xfId="13716"/>
    <cellStyle name="Poznámka 3 2 8 2 4" xfId="13717"/>
    <cellStyle name="Poznámka 3 2 8 2 4 2" xfId="13718"/>
    <cellStyle name="Poznámka 3 2 8 2 5" xfId="13719"/>
    <cellStyle name="Poznámka 3 2 8 2 6" xfId="13720"/>
    <cellStyle name="Poznámka 3 2 8 3" xfId="13721"/>
    <cellStyle name="Poznámka 3 2 8 3 2" xfId="13722"/>
    <cellStyle name="Poznámka 3 2 8 3 3" xfId="13723"/>
    <cellStyle name="Poznámka 3 2 8 4" xfId="13724"/>
    <cellStyle name="Poznámka 3 2 8 4 2" xfId="13725"/>
    <cellStyle name="Poznámka 3 2 8 5" xfId="13726"/>
    <cellStyle name="Poznámka 3 2 8 6" xfId="13727"/>
    <cellStyle name="Poznámka 3 2 9" xfId="13728"/>
    <cellStyle name="Poznámka 3 2 9 2" xfId="13729"/>
    <cellStyle name="Poznámka 3 2 9 2 2" xfId="13730"/>
    <cellStyle name="Poznámka 3 2 9 2 2 2" xfId="13731"/>
    <cellStyle name="Poznámka 3 2 9 2 2 2 2" xfId="13732"/>
    <cellStyle name="Poznámka 3 2 9 2 2 2 3" xfId="13733"/>
    <cellStyle name="Poznámka 3 2 9 2 2 3" xfId="13734"/>
    <cellStyle name="Poznámka 3 2 9 2 2 3 2" xfId="13735"/>
    <cellStyle name="Poznámka 3 2 9 2 2 4" xfId="13736"/>
    <cellStyle name="Poznámka 3 2 9 2 2 5" xfId="13737"/>
    <cellStyle name="Poznámka 3 2 9 2 3" xfId="13738"/>
    <cellStyle name="Poznámka 3 2 9 2 3 2" xfId="13739"/>
    <cellStyle name="Poznámka 3 2 9 2 3 3" xfId="13740"/>
    <cellStyle name="Poznámka 3 2 9 2 4" xfId="13741"/>
    <cellStyle name="Poznámka 3 2 9 2 4 2" xfId="13742"/>
    <cellStyle name="Poznámka 3 2 9 2 5" xfId="13743"/>
    <cellStyle name="Poznámka 3 2 9 2 6" xfId="13744"/>
    <cellStyle name="Poznámka 3 2 9 3" xfId="13745"/>
    <cellStyle name="Poznámka 3 2 9 3 2" xfId="13746"/>
    <cellStyle name="Poznámka 3 2 9 3 3" xfId="13747"/>
    <cellStyle name="Poznámka 3 2 9 4" xfId="13748"/>
    <cellStyle name="Poznámka 3 2 9 4 2" xfId="13749"/>
    <cellStyle name="Poznámka 3 2 9 5" xfId="13750"/>
    <cellStyle name="Poznámka 3 2 9 6" xfId="13751"/>
    <cellStyle name="Poznámka 3 3" xfId="13752"/>
    <cellStyle name="Poznámka 3 3 10" xfId="13753"/>
    <cellStyle name="Poznámka 3 3 10 2" xfId="13754"/>
    <cellStyle name="Poznámka 3 3 10 2 2" xfId="13755"/>
    <cellStyle name="Poznámka 3 3 10 2 2 2" xfId="13756"/>
    <cellStyle name="Poznámka 3 3 10 2 2 3" xfId="13757"/>
    <cellStyle name="Poznámka 3 3 10 2 3" xfId="13758"/>
    <cellStyle name="Poznámka 3 3 10 2 3 2" xfId="13759"/>
    <cellStyle name="Poznámka 3 3 10 2 4" xfId="13760"/>
    <cellStyle name="Poznámka 3 3 10 2 5" xfId="13761"/>
    <cellStyle name="Poznámka 3 3 10 3" xfId="13762"/>
    <cellStyle name="Poznámka 3 3 10 3 2" xfId="13763"/>
    <cellStyle name="Poznámka 3 3 10 3 3" xfId="13764"/>
    <cellStyle name="Poznámka 3 3 10 4" xfId="13765"/>
    <cellStyle name="Poznámka 3 3 10 4 2" xfId="13766"/>
    <cellStyle name="Poznámka 3 3 10 5" xfId="13767"/>
    <cellStyle name="Poznámka 3 3 10 6" xfId="13768"/>
    <cellStyle name="Poznámka 3 3 11" xfId="13769"/>
    <cellStyle name="Poznámka 3 3 11 2" xfId="13770"/>
    <cellStyle name="Poznámka 3 3 2" xfId="13771"/>
    <cellStyle name="Poznámka 3 3 2 10" xfId="13772"/>
    <cellStyle name="Poznámka 3 3 2 10 2" xfId="13773"/>
    <cellStyle name="Poznámka 3 3 2 10 3" xfId="13774"/>
    <cellStyle name="Poznámka 3 3 2 11" xfId="13775"/>
    <cellStyle name="Poznámka 3 3 2 11 2" xfId="13776"/>
    <cellStyle name="Poznámka 3 3 2 12" xfId="13777"/>
    <cellStyle name="Poznámka 3 3 2 13" xfId="13778"/>
    <cellStyle name="Poznámka 3 3 2 2" xfId="13779"/>
    <cellStyle name="Poznámka 3 3 2 2 10" xfId="13780"/>
    <cellStyle name="Poznámka 3 3 2 2 10 2" xfId="13781"/>
    <cellStyle name="Poznámka 3 3 2 2 11" xfId="13782"/>
    <cellStyle name="Poznámka 3 3 2 2 12" xfId="13783"/>
    <cellStyle name="Poznámka 3 3 2 2 2" xfId="13784"/>
    <cellStyle name="Poznámka 3 3 2 2 2 2" xfId="13785"/>
    <cellStyle name="Poznámka 3 3 2 2 2 2 2" xfId="13786"/>
    <cellStyle name="Poznámka 3 3 2 2 2 2 2 2" xfId="13787"/>
    <cellStyle name="Poznámka 3 3 2 2 2 2 2 2 2" xfId="13788"/>
    <cellStyle name="Poznámka 3 3 2 2 2 2 2 2 3" xfId="13789"/>
    <cellStyle name="Poznámka 3 3 2 2 2 2 2 3" xfId="13790"/>
    <cellStyle name="Poznámka 3 3 2 2 2 2 2 3 2" xfId="13791"/>
    <cellStyle name="Poznámka 3 3 2 2 2 2 2 4" xfId="13792"/>
    <cellStyle name="Poznámka 3 3 2 2 2 2 2 5" xfId="13793"/>
    <cellStyle name="Poznámka 3 3 2 2 2 2 3" xfId="13794"/>
    <cellStyle name="Poznámka 3 3 2 2 2 2 3 2" xfId="13795"/>
    <cellStyle name="Poznámka 3 3 2 2 2 2 3 3" xfId="13796"/>
    <cellStyle name="Poznámka 3 3 2 2 2 2 4" xfId="13797"/>
    <cellStyle name="Poznámka 3 3 2 2 2 2 4 2" xfId="13798"/>
    <cellStyle name="Poznámka 3 3 2 2 2 2 5" xfId="13799"/>
    <cellStyle name="Poznámka 3 3 2 2 2 2 6" xfId="13800"/>
    <cellStyle name="Poznámka 3 3 2 2 2 3" xfId="13801"/>
    <cellStyle name="Poznámka 3 3 2 2 2 3 2" xfId="13802"/>
    <cellStyle name="Poznámka 3 3 2 2 2 3 3" xfId="13803"/>
    <cellStyle name="Poznámka 3 3 2 2 2 4" xfId="13804"/>
    <cellStyle name="Poznámka 3 3 2 2 2 4 2" xfId="13805"/>
    <cellStyle name="Poznámka 3 3 2 2 2 5" xfId="13806"/>
    <cellStyle name="Poznámka 3 3 2 2 2 6" xfId="13807"/>
    <cellStyle name="Poznámka 3 3 2 2 3" xfId="13808"/>
    <cellStyle name="Poznámka 3 3 2 2 3 2" xfId="13809"/>
    <cellStyle name="Poznámka 3 3 2 2 3 2 2" xfId="13810"/>
    <cellStyle name="Poznámka 3 3 2 2 3 2 2 2" xfId="13811"/>
    <cellStyle name="Poznámka 3 3 2 2 3 2 2 2 2" xfId="13812"/>
    <cellStyle name="Poznámka 3 3 2 2 3 2 2 2 3" xfId="13813"/>
    <cellStyle name="Poznámka 3 3 2 2 3 2 2 3" xfId="13814"/>
    <cellStyle name="Poznámka 3 3 2 2 3 2 2 3 2" xfId="13815"/>
    <cellStyle name="Poznámka 3 3 2 2 3 2 2 4" xfId="13816"/>
    <cellStyle name="Poznámka 3 3 2 2 3 2 2 5" xfId="13817"/>
    <cellStyle name="Poznámka 3 3 2 2 3 2 3" xfId="13818"/>
    <cellStyle name="Poznámka 3 3 2 2 3 2 3 2" xfId="13819"/>
    <cellStyle name="Poznámka 3 3 2 2 3 2 3 3" xfId="13820"/>
    <cellStyle name="Poznámka 3 3 2 2 3 2 4" xfId="13821"/>
    <cellStyle name="Poznámka 3 3 2 2 3 2 4 2" xfId="13822"/>
    <cellStyle name="Poznámka 3 3 2 2 3 2 5" xfId="13823"/>
    <cellStyle name="Poznámka 3 3 2 2 3 2 6" xfId="13824"/>
    <cellStyle name="Poznámka 3 3 2 2 3 3" xfId="13825"/>
    <cellStyle name="Poznámka 3 3 2 2 3 3 2" xfId="13826"/>
    <cellStyle name="Poznámka 3 3 2 2 3 3 3" xfId="13827"/>
    <cellStyle name="Poznámka 3 3 2 2 3 4" xfId="13828"/>
    <cellStyle name="Poznámka 3 3 2 2 3 4 2" xfId="13829"/>
    <cellStyle name="Poznámka 3 3 2 2 3 5" xfId="13830"/>
    <cellStyle name="Poznámka 3 3 2 2 3 6" xfId="13831"/>
    <cellStyle name="Poznámka 3 3 2 2 4" xfId="13832"/>
    <cellStyle name="Poznámka 3 3 2 2 4 2" xfId="13833"/>
    <cellStyle name="Poznámka 3 3 2 2 4 2 2" xfId="13834"/>
    <cellStyle name="Poznámka 3 3 2 2 4 2 2 2" xfId="13835"/>
    <cellStyle name="Poznámka 3 3 2 2 4 2 2 2 2" xfId="13836"/>
    <cellStyle name="Poznámka 3 3 2 2 4 2 2 2 3" xfId="13837"/>
    <cellStyle name="Poznámka 3 3 2 2 4 2 2 3" xfId="13838"/>
    <cellStyle name="Poznámka 3 3 2 2 4 2 2 3 2" xfId="13839"/>
    <cellStyle name="Poznámka 3 3 2 2 4 2 2 4" xfId="13840"/>
    <cellStyle name="Poznámka 3 3 2 2 4 2 2 5" xfId="13841"/>
    <cellStyle name="Poznámka 3 3 2 2 4 2 3" xfId="13842"/>
    <cellStyle name="Poznámka 3 3 2 2 4 2 3 2" xfId="13843"/>
    <cellStyle name="Poznámka 3 3 2 2 4 2 3 3" xfId="13844"/>
    <cellStyle name="Poznámka 3 3 2 2 4 2 4" xfId="13845"/>
    <cellStyle name="Poznámka 3 3 2 2 4 2 4 2" xfId="13846"/>
    <cellStyle name="Poznámka 3 3 2 2 4 2 5" xfId="13847"/>
    <cellStyle name="Poznámka 3 3 2 2 4 2 6" xfId="13848"/>
    <cellStyle name="Poznámka 3 3 2 2 4 3" xfId="13849"/>
    <cellStyle name="Poznámka 3 3 2 2 4 3 2" xfId="13850"/>
    <cellStyle name="Poznámka 3 3 2 2 4 3 3" xfId="13851"/>
    <cellStyle name="Poznámka 3 3 2 2 4 4" xfId="13852"/>
    <cellStyle name="Poznámka 3 3 2 2 4 4 2" xfId="13853"/>
    <cellStyle name="Poznámka 3 3 2 2 4 5" xfId="13854"/>
    <cellStyle name="Poznámka 3 3 2 2 4 6" xfId="13855"/>
    <cellStyle name="Poznámka 3 3 2 2 5" xfId="13856"/>
    <cellStyle name="Poznámka 3 3 2 2 5 2" xfId="13857"/>
    <cellStyle name="Poznámka 3 3 2 2 5 2 2" xfId="13858"/>
    <cellStyle name="Poznámka 3 3 2 2 5 2 2 2" xfId="13859"/>
    <cellStyle name="Poznámka 3 3 2 2 5 2 2 2 2" xfId="13860"/>
    <cellStyle name="Poznámka 3 3 2 2 5 2 2 2 3" xfId="13861"/>
    <cellStyle name="Poznámka 3 3 2 2 5 2 2 3" xfId="13862"/>
    <cellStyle name="Poznámka 3 3 2 2 5 2 2 3 2" xfId="13863"/>
    <cellStyle name="Poznámka 3 3 2 2 5 2 2 4" xfId="13864"/>
    <cellStyle name="Poznámka 3 3 2 2 5 2 2 5" xfId="13865"/>
    <cellStyle name="Poznámka 3 3 2 2 5 2 3" xfId="13866"/>
    <cellStyle name="Poznámka 3 3 2 2 5 2 3 2" xfId="13867"/>
    <cellStyle name="Poznámka 3 3 2 2 5 2 3 3" xfId="13868"/>
    <cellStyle name="Poznámka 3 3 2 2 5 2 4" xfId="13869"/>
    <cellStyle name="Poznámka 3 3 2 2 5 2 4 2" xfId="13870"/>
    <cellStyle name="Poznámka 3 3 2 2 5 2 5" xfId="13871"/>
    <cellStyle name="Poznámka 3 3 2 2 5 2 6" xfId="13872"/>
    <cellStyle name="Poznámka 3 3 2 2 5 3" xfId="13873"/>
    <cellStyle name="Poznámka 3 3 2 2 5 3 2" xfId="13874"/>
    <cellStyle name="Poznámka 3 3 2 2 5 3 3" xfId="13875"/>
    <cellStyle name="Poznámka 3 3 2 2 5 4" xfId="13876"/>
    <cellStyle name="Poznámka 3 3 2 2 5 4 2" xfId="13877"/>
    <cellStyle name="Poznámka 3 3 2 2 5 5" xfId="13878"/>
    <cellStyle name="Poznámka 3 3 2 2 5 6" xfId="13879"/>
    <cellStyle name="Poznámka 3 3 2 2 6" xfId="13880"/>
    <cellStyle name="Poznámka 3 3 2 2 6 2" xfId="13881"/>
    <cellStyle name="Poznámka 3 3 2 2 6 2 2" xfId="13882"/>
    <cellStyle name="Poznámka 3 3 2 2 6 2 2 2" xfId="13883"/>
    <cellStyle name="Poznámka 3 3 2 2 6 2 2 2 2" xfId="13884"/>
    <cellStyle name="Poznámka 3 3 2 2 6 2 2 2 3" xfId="13885"/>
    <cellStyle name="Poznámka 3 3 2 2 6 2 2 3" xfId="13886"/>
    <cellStyle name="Poznámka 3 3 2 2 6 2 2 3 2" xfId="13887"/>
    <cellStyle name="Poznámka 3 3 2 2 6 2 2 4" xfId="13888"/>
    <cellStyle name="Poznámka 3 3 2 2 6 2 2 5" xfId="13889"/>
    <cellStyle name="Poznámka 3 3 2 2 6 2 3" xfId="13890"/>
    <cellStyle name="Poznámka 3 3 2 2 6 2 3 2" xfId="13891"/>
    <cellStyle name="Poznámka 3 3 2 2 6 2 3 3" xfId="13892"/>
    <cellStyle name="Poznámka 3 3 2 2 6 2 4" xfId="13893"/>
    <cellStyle name="Poznámka 3 3 2 2 6 2 4 2" xfId="13894"/>
    <cellStyle name="Poznámka 3 3 2 2 6 2 5" xfId="13895"/>
    <cellStyle name="Poznámka 3 3 2 2 6 2 6" xfId="13896"/>
    <cellStyle name="Poznámka 3 3 2 2 6 3" xfId="13897"/>
    <cellStyle name="Poznámka 3 3 2 2 6 3 2" xfId="13898"/>
    <cellStyle name="Poznámka 3 3 2 2 6 3 3" xfId="13899"/>
    <cellStyle name="Poznámka 3 3 2 2 6 4" xfId="13900"/>
    <cellStyle name="Poznámka 3 3 2 2 6 4 2" xfId="13901"/>
    <cellStyle name="Poznámka 3 3 2 2 6 5" xfId="13902"/>
    <cellStyle name="Poznámka 3 3 2 2 6 6" xfId="13903"/>
    <cellStyle name="Poznámka 3 3 2 2 7" xfId="13904"/>
    <cellStyle name="Poznámka 3 3 2 2 7 2" xfId="13905"/>
    <cellStyle name="Poznámka 3 3 2 2 7 2 2" xfId="13906"/>
    <cellStyle name="Poznámka 3 3 2 2 7 2 2 2" xfId="13907"/>
    <cellStyle name="Poznámka 3 3 2 2 7 2 2 3" xfId="13908"/>
    <cellStyle name="Poznámka 3 3 2 2 7 2 3" xfId="13909"/>
    <cellStyle name="Poznámka 3 3 2 2 7 2 3 2" xfId="13910"/>
    <cellStyle name="Poznámka 3 3 2 2 7 2 4" xfId="13911"/>
    <cellStyle name="Poznámka 3 3 2 2 7 2 5" xfId="13912"/>
    <cellStyle name="Poznámka 3 3 2 2 7 3" xfId="13913"/>
    <cellStyle name="Poznámka 3 3 2 2 7 3 2" xfId="13914"/>
    <cellStyle name="Poznámka 3 3 2 2 7 3 3" xfId="13915"/>
    <cellStyle name="Poznámka 3 3 2 2 7 4" xfId="13916"/>
    <cellStyle name="Poznámka 3 3 2 2 7 4 2" xfId="13917"/>
    <cellStyle name="Poznámka 3 3 2 2 7 5" xfId="13918"/>
    <cellStyle name="Poznámka 3 3 2 2 7 6" xfId="13919"/>
    <cellStyle name="Poznámka 3 3 2 2 8" xfId="13920"/>
    <cellStyle name="Poznámka 3 3 2 2 8 2" xfId="13921"/>
    <cellStyle name="Poznámka 3 3 2 2 8 2 2" xfId="13922"/>
    <cellStyle name="Poznámka 3 3 2 2 8 3" xfId="13923"/>
    <cellStyle name="Poznámka 3 3 2 2 8 4" xfId="13924"/>
    <cellStyle name="Poznámka 3 3 2 2 9" xfId="13925"/>
    <cellStyle name="Poznámka 3 3 2 2 9 2" xfId="13926"/>
    <cellStyle name="Poznámka 3 3 2 2 9 3" xfId="13927"/>
    <cellStyle name="Poznámka 3 3 2 3" xfId="13928"/>
    <cellStyle name="Poznámka 3 3 2 3 2" xfId="13929"/>
    <cellStyle name="Poznámka 3 3 2 3 2 2" xfId="13930"/>
    <cellStyle name="Poznámka 3 3 2 3 2 2 2" xfId="13931"/>
    <cellStyle name="Poznámka 3 3 2 3 2 2 2 2" xfId="13932"/>
    <cellStyle name="Poznámka 3 3 2 3 2 2 2 2 2" xfId="13933"/>
    <cellStyle name="Poznámka 3 3 2 3 2 2 2 2 3" xfId="13934"/>
    <cellStyle name="Poznámka 3 3 2 3 2 2 2 3" xfId="13935"/>
    <cellStyle name="Poznámka 3 3 2 3 2 2 2 3 2" xfId="13936"/>
    <cellStyle name="Poznámka 3 3 2 3 2 2 2 4" xfId="13937"/>
    <cellStyle name="Poznámka 3 3 2 3 2 2 2 5" xfId="13938"/>
    <cellStyle name="Poznámka 3 3 2 3 2 2 3" xfId="13939"/>
    <cellStyle name="Poznámka 3 3 2 3 2 2 3 2" xfId="13940"/>
    <cellStyle name="Poznámka 3 3 2 3 2 2 3 3" xfId="13941"/>
    <cellStyle name="Poznámka 3 3 2 3 2 2 4" xfId="13942"/>
    <cellStyle name="Poznámka 3 3 2 3 2 2 4 2" xfId="13943"/>
    <cellStyle name="Poznámka 3 3 2 3 2 2 5" xfId="13944"/>
    <cellStyle name="Poznámka 3 3 2 3 2 2 6" xfId="13945"/>
    <cellStyle name="Poznámka 3 3 2 3 2 3" xfId="13946"/>
    <cellStyle name="Poznámka 3 3 2 3 2 3 2" xfId="13947"/>
    <cellStyle name="Poznámka 3 3 2 3 2 3 3" xfId="13948"/>
    <cellStyle name="Poznámka 3 3 2 3 2 4" xfId="13949"/>
    <cellStyle name="Poznámka 3 3 2 3 2 4 2" xfId="13950"/>
    <cellStyle name="Poznámka 3 3 2 3 2 5" xfId="13951"/>
    <cellStyle name="Poznámka 3 3 2 3 2 6" xfId="13952"/>
    <cellStyle name="Poznámka 3 3 2 3 3" xfId="13953"/>
    <cellStyle name="Poznámka 3 3 2 3 3 2" xfId="13954"/>
    <cellStyle name="Poznámka 3 3 2 3 3 2 2" xfId="13955"/>
    <cellStyle name="Poznámka 3 3 2 3 3 2 2 2" xfId="13956"/>
    <cellStyle name="Poznámka 3 3 2 3 3 2 2 3" xfId="13957"/>
    <cellStyle name="Poznámka 3 3 2 3 3 2 3" xfId="13958"/>
    <cellStyle name="Poznámka 3 3 2 3 3 2 3 2" xfId="13959"/>
    <cellStyle name="Poznámka 3 3 2 3 3 2 4" xfId="13960"/>
    <cellStyle name="Poznámka 3 3 2 3 3 2 5" xfId="13961"/>
    <cellStyle name="Poznámka 3 3 2 3 3 3" xfId="13962"/>
    <cellStyle name="Poznámka 3 3 2 3 3 3 2" xfId="13963"/>
    <cellStyle name="Poznámka 3 3 2 3 3 3 3" xfId="13964"/>
    <cellStyle name="Poznámka 3 3 2 3 3 4" xfId="13965"/>
    <cellStyle name="Poznámka 3 3 2 3 3 4 2" xfId="13966"/>
    <cellStyle name="Poznámka 3 3 2 3 3 5" xfId="13967"/>
    <cellStyle name="Poznámka 3 3 2 3 3 6" xfId="13968"/>
    <cellStyle name="Poznámka 3 3 2 3 4" xfId="13969"/>
    <cellStyle name="Poznámka 3 3 2 3 4 2" xfId="13970"/>
    <cellStyle name="Poznámka 3 3 2 3 4 3" xfId="13971"/>
    <cellStyle name="Poznámka 3 3 2 3 5" xfId="13972"/>
    <cellStyle name="Poznámka 3 3 2 3 5 2" xfId="13973"/>
    <cellStyle name="Poznámka 3 3 2 3 6" xfId="13974"/>
    <cellStyle name="Poznámka 3 3 2 3 7" xfId="13975"/>
    <cellStyle name="Poznámka 3 3 2 4" xfId="13976"/>
    <cellStyle name="Poznámka 3 3 2 4 2" xfId="13977"/>
    <cellStyle name="Poznámka 3 3 2 4 2 2" xfId="13978"/>
    <cellStyle name="Poznámka 3 3 2 4 2 2 2" xfId="13979"/>
    <cellStyle name="Poznámka 3 3 2 4 2 2 2 2" xfId="13980"/>
    <cellStyle name="Poznámka 3 3 2 4 2 2 2 3" xfId="13981"/>
    <cellStyle name="Poznámka 3 3 2 4 2 2 3" xfId="13982"/>
    <cellStyle name="Poznámka 3 3 2 4 2 2 3 2" xfId="13983"/>
    <cellStyle name="Poznámka 3 3 2 4 2 2 4" xfId="13984"/>
    <cellStyle name="Poznámka 3 3 2 4 2 2 5" xfId="13985"/>
    <cellStyle name="Poznámka 3 3 2 4 2 3" xfId="13986"/>
    <cellStyle name="Poznámka 3 3 2 4 2 3 2" xfId="13987"/>
    <cellStyle name="Poznámka 3 3 2 4 2 3 3" xfId="13988"/>
    <cellStyle name="Poznámka 3 3 2 4 2 4" xfId="13989"/>
    <cellStyle name="Poznámka 3 3 2 4 2 4 2" xfId="13990"/>
    <cellStyle name="Poznámka 3 3 2 4 2 5" xfId="13991"/>
    <cellStyle name="Poznámka 3 3 2 4 2 6" xfId="13992"/>
    <cellStyle name="Poznámka 3 3 2 4 3" xfId="13993"/>
    <cellStyle name="Poznámka 3 3 2 4 3 2" xfId="13994"/>
    <cellStyle name="Poznámka 3 3 2 4 3 3" xfId="13995"/>
    <cellStyle name="Poznámka 3 3 2 4 4" xfId="13996"/>
    <cellStyle name="Poznámka 3 3 2 4 4 2" xfId="13997"/>
    <cellStyle name="Poznámka 3 3 2 4 5" xfId="13998"/>
    <cellStyle name="Poznámka 3 3 2 4 6" xfId="13999"/>
    <cellStyle name="Poznámka 3 3 2 5" xfId="14000"/>
    <cellStyle name="Poznámka 3 3 2 5 2" xfId="14001"/>
    <cellStyle name="Poznámka 3 3 2 5 2 2" xfId="14002"/>
    <cellStyle name="Poznámka 3 3 2 5 2 2 2" xfId="14003"/>
    <cellStyle name="Poznámka 3 3 2 5 2 2 2 2" xfId="14004"/>
    <cellStyle name="Poznámka 3 3 2 5 2 2 2 3" xfId="14005"/>
    <cellStyle name="Poznámka 3 3 2 5 2 2 3" xfId="14006"/>
    <cellStyle name="Poznámka 3 3 2 5 2 2 3 2" xfId="14007"/>
    <cellStyle name="Poznámka 3 3 2 5 2 2 4" xfId="14008"/>
    <cellStyle name="Poznámka 3 3 2 5 2 2 5" xfId="14009"/>
    <cellStyle name="Poznámka 3 3 2 5 2 3" xfId="14010"/>
    <cellStyle name="Poznámka 3 3 2 5 2 3 2" xfId="14011"/>
    <cellStyle name="Poznámka 3 3 2 5 2 3 3" xfId="14012"/>
    <cellStyle name="Poznámka 3 3 2 5 2 4" xfId="14013"/>
    <cellStyle name="Poznámka 3 3 2 5 2 4 2" xfId="14014"/>
    <cellStyle name="Poznámka 3 3 2 5 2 5" xfId="14015"/>
    <cellStyle name="Poznámka 3 3 2 5 2 6" xfId="14016"/>
    <cellStyle name="Poznámka 3 3 2 5 3" xfId="14017"/>
    <cellStyle name="Poznámka 3 3 2 5 3 2" xfId="14018"/>
    <cellStyle name="Poznámka 3 3 2 5 3 3" xfId="14019"/>
    <cellStyle name="Poznámka 3 3 2 5 4" xfId="14020"/>
    <cellStyle name="Poznámka 3 3 2 5 4 2" xfId="14021"/>
    <cellStyle name="Poznámka 3 3 2 5 5" xfId="14022"/>
    <cellStyle name="Poznámka 3 3 2 5 6" xfId="14023"/>
    <cellStyle name="Poznámka 3 3 2 6" xfId="14024"/>
    <cellStyle name="Poznámka 3 3 2 6 2" xfId="14025"/>
    <cellStyle name="Poznámka 3 3 2 6 2 2" xfId="14026"/>
    <cellStyle name="Poznámka 3 3 2 6 2 2 2" xfId="14027"/>
    <cellStyle name="Poznámka 3 3 2 6 2 2 2 2" xfId="14028"/>
    <cellStyle name="Poznámka 3 3 2 6 2 2 2 3" xfId="14029"/>
    <cellStyle name="Poznámka 3 3 2 6 2 2 3" xfId="14030"/>
    <cellStyle name="Poznámka 3 3 2 6 2 2 3 2" xfId="14031"/>
    <cellStyle name="Poznámka 3 3 2 6 2 2 4" xfId="14032"/>
    <cellStyle name="Poznámka 3 3 2 6 2 2 5" xfId="14033"/>
    <cellStyle name="Poznámka 3 3 2 6 2 3" xfId="14034"/>
    <cellStyle name="Poznámka 3 3 2 6 2 3 2" xfId="14035"/>
    <cellStyle name="Poznámka 3 3 2 6 2 3 3" xfId="14036"/>
    <cellStyle name="Poznámka 3 3 2 6 2 4" xfId="14037"/>
    <cellStyle name="Poznámka 3 3 2 6 2 4 2" xfId="14038"/>
    <cellStyle name="Poznámka 3 3 2 6 2 5" xfId="14039"/>
    <cellStyle name="Poznámka 3 3 2 6 2 6" xfId="14040"/>
    <cellStyle name="Poznámka 3 3 2 6 3" xfId="14041"/>
    <cellStyle name="Poznámka 3 3 2 6 3 2" xfId="14042"/>
    <cellStyle name="Poznámka 3 3 2 6 3 3" xfId="14043"/>
    <cellStyle name="Poznámka 3 3 2 6 4" xfId="14044"/>
    <cellStyle name="Poznámka 3 3 2 6 4 2" xfId="14045"/>
    <cellStyle name="Poznámka 3 3 2 6 5" xfId="14046"/>
    <cellStyle name="Poznámka 3 3 2 6 6" xfId="14047"/>
    <cellStyle name="Poznámka 3 3 2 7" xfId="14048"/>
    <cellStyle name="Poznámka 3 3 2 7 2" xfId="14049"/>
    <cellStyle name="Poznámka 3 3 2 7 2 2" xfId="14050"/>
    <cellStyle name="Poznámka 3 3 2 7 2 2 2" xfId="14051"/>
    <cellStyle name="Poznámka 3 3 2 7 2 2 2 2" xfId="14052"/>
    <cellStyle name="Poznámka 3 3 2 7 2 2 2 3" xfId="14053"/>
    <cellStyle name="Poznámka 3 3 2 7 2 2 3" xfId="14054"/>
    <cellStyle name="Poznámka 3 3 2 7 2 2 3 2" xfId="14055"/>
    <cellStyle name="Poznámka 3 3 2 7 2 2 4" xfId="14056"/>
    <cellStyle name="Poznámka 3 3 2 7 2 2 5" xfId="14057"/>
    <cellStyle name="Poznámka 3 3 2 7 2 3" xfId="14058"/>
    <cellStyle name="Poznámka 3 3 2 7 2 3 2" xfId="14059"/>
    <cellStyle name="Poznámka 3 3 2 7 2 3 3" xfId="14060"/>
    <cellStyle name="Poznámka 3 3 2 7 2 4" xfId="14061"/>
    <cellStyle name="Poznámka 3 3 2 7 2 4 2" xfId="14062"/>
    <cellStyle name="Poznámka 3 3 2 7 2 5" xfId="14063"/>
    <cellStyle name="Poznámka 3 3 2 7 2 6" xfId="14064"/>
    <cellStyle name="Poznámka 3 3 2 7 3" xfId="14065"/>
    <cellStyle name="Poznámka 3 3 2 7 3 2" xfId="14066"/>
    <cellStyle name="Poznámka 3 3 2 7 3 3" xfId="14067"/>
    <cellStyle name="Poznámka 3 3 2 7 4" xfId="14068"/>
    <cellStyle name="Poznámka 3 3 2 7 4 2" xfId="14069"/>
    <cellStyle name="Poznámka 3 3 2 7 5" xfId="14070"/>
    <cellStyle name="Poznámka 3 3 2 7 6" xfId="14071"/>
    <cellStyle name="Poznámka 3 3 2 8" xfId="14072"/>
    <cellStyle name="Poznámka 3 3 2 8 2" xfId="14073"/>
    <cellStyle name="Poznámka 3 3 2 8 2 2" xfId="14074"/>
    <cellStyle name="Poznámka 3 3 2 8 2 2 2" xfId="14075"/>
    <cellStyle name="Poznámka 3 3 2 8 2 2 2 2" xfId="14076"/>
    <cellStyle name="Poznámka 3 3 2 8 2 2 2 3" xfId="14077"/>
    <cellStyle name="Poznámka 3 3 2 8 2 2 3" xfId="14078"/>
    <cellStyle name="Poznámka 3 3 2 8 2 2 3 2" xfId="14079"/>
    <cellStyle name="Poznámka 3 3 2 8 2 2 4" xfId="14080"/>
    <cellStyle name="Poznámka 3 3 2 8 2 2 5" xfId="14081"/>
    <cellStyle name="Poznámka 3 3 2 8 2 3" xfId="14082"/>
    <cellStyle name="Poznámka 3 3 2 8 2 3 2" xfId="14083"/>
    <cellStyle name="Poznámka 3 3 2 8 2 3 3" xfId="14084"/>
    <cellStyle name="Poznámka 3 3 2 8 2 4" xfId="14085"/>
    <cellStyle name="Poznámka 3 3 2 8 2 4 2" xfId="14086"/>
    <cellStyle name="Poznámka 3 3 2 8 2 5" xfId="14087"/>
    <cellStyle name="Poznámka 3 3 2 8 2 6" xfId="14088"/>
    <cellStyle name="Poznámka 3 3 2 8 3" xfId="14089"/>
    <cellStyle name="Poznámka 3 3 2 8 3 2" xfId="14090"/>
    <cellStyle name="Poznámka 3 3 2 8 3 3" xfId="14091"/>
    <cellStyle name="Poznámka 3 3 2 8 4" xfId="14092"/>
    <cellStyle name="Poznámka 3 3 2 8 4 2" xfId="14093"/>
    <cellStyle name="Poznámka 3 3 2 8 5" xfId="14094"/>
    <cellStyle name="Poznámka 3 3 2 8 6" xfId="14095"/>
    <cellStyle name="Poznámka 3 3 2 9" xfId="14096"/>
    <cellStyle name="Poznámka 3 3 2 9 2" xfId="14097"/>
    <cellStyle name="Poznámka 3 3 2 9 2 2" xfId="14098"/>
    <cellStyle name="Poznámka 3 3 2 9 2 2 2" xfId="14099"/>
    <cellStyle name="Poznámka 3 3 2 9 2 2 3" xfId="14100"/>
    <cellStyle name="Poznámka 3 3 2 9 2 3" xfId="14101"/>
    <cellStyle name="Poznámka 3 3 2 9 2 3 2" xfId="14102"/>
    <cellStyle name="Poznámka 3 3 2 9 2 4" xfId="14103"/>
    <cellStyle name="Poznámka 3 3 2 9 2 5" xfId="14104"/>
    <cellStyle name="Poznámka 3 3 2 9 3" xfId="14105"/>
    <cellStyle name="Poznámka 3 3 2 9 3 2" xfId="14106"/>
    <cellStyle name="Poznámka 3 3 2 9 3 3" xfId="14107"/>
    <cellStyle name="Poznámka 3 3 2 9 4" xfId="14108"/>
    <cellStyle name="Poznámka 3 3 2 9 4 2" xfId="14109"/>
    <cellStyle name="Poznámka 3 3 2 9 5" xfId="14110"/>
    <cellStyle name="Poznámka 3 3 2 9 6" xfId="14111"/>
    <cellStyle name="Poznámka 3 3 3" xfId="14112"/>
    <cellStyle name="Poznámka 3 3 3 10" xfId="14113"/>
    <cellStyle name="Poznámka 3 3 3 11" xfId="14114"/>
    <cellStyle name="Poznámka 3 3 3 2" xfId="14115"/>
    <cellStyle name="Poznámka 3 3 3 2 2" xfId="14116"/>
    <cellStyle name="Poznámka 3 3 3 2 2 2" xfId="14117"/>
    <cellStyle name="Poznámka 3 3 3 2 2 2 2" xfId="14118"/>
    <cellStyle name="Poznámka 3 3 3 2 2 2 2 2" xfId="14119"/>
    <cellStyle name="Poznámka 3 3 3 2 2 2 2 3" xfId="14120"/>
    <cellStyle name="Poznámka 3 3 3 2 2 2 3" xfId="14121"/>
    <cellStyle name="Poznámka 3 3 3 2 2 2 3 2" xfId="14122"/>
    <cellStyle name="Poznámka 3 3 3 2 2 2 4" xfId="14123"/>
    <cellStyle name="Poznámka 3 3 3 2 2 2 5" xfId="14124"/>
    <cellStyle name="Poznámka 3 3 3 2 2 3" xfId="14125"/>
    <cellStyle name="Poznámka 3 3 3 2 2 3 2" xfId="14126"/>
    <cellStyle name="Poznámka 3 3 3 2 2 3 3" xfId="14127"/>
    <cellStyle name="Poznámka 3 3 3 2 2 4" xfId="14128"/>
    <cellStyle name="Poznámka 3 3 3 2 2 4 2" xfId="14129"/>
    <cellStyle name="Poznámka 3 3 3 2 2 5" xfId="14130"/>
    <cellStyle name="Poznámka 3 3 3 2 2 6" xfId="14131"/>
    <cellStyle name="Poznámka 3 3 3 2 3" xfId="14132"/>
    <cellStyle name="Poznámka 3 3 3 2 3 2" xfId="14133"/>
    <cellStyle name="Poznámka 3 3 3 2 3 2 2" xfId="14134"/>
    <cellStyle name="Poznámka 3 3 3 2 3 3" xfId="14135"/>
    <cellStyle name="Poznámka 3 3 3 2 3 4" xfId="14136"/>
    <cellStyle name="Poznámka 3 3 3 2 4" xfId="14137"/>
    <cellStyle name="Poznámka 3 3 3 2 4 2" xfId="14138"/>
    <cellStyle name="Poznámka 3 3 3 2 4 3" xfId="14139"/>
    <cellStyle name="Poznámka 3 3 3 2 5" xfId="14140"/>
    <cellStyle name="Poznámka 3 3 3 2 5 2" xfId="14141"/>
    <cellStyle name="Poznámka 3 3 3 2 6" xfId="14142"/>
    <cellStyle name="Poznámka 3 3 3 2 7" xfId="14143"/>
    <cellStyle name="Poznámka 3 3 3 3" xfId="14144"/>
    <cellStyle name="Poznámka 3 3 3 3 2" xfId="14145"/>
    <cellStyle name="Poznámka 3 3 3 3 2 2" xfId="14146"/>
    <cellStyle name="Poznámka 3 3 3 3 2 2 2" xfId="14147"/>
    <cellStyle name="Poznámka 3 3 3 3 2 2 2 2" xfId="14148"/>
    <cellStyle name="Poznámka 3 3 3 3 2 2 2 3" xfId="14149"/>
    <cellStyle name="Poznámka 3 3 3 3 2 2 3" xfId="14150"/>
    <cellStyle name="Poznámka 3 3 3 3 2 2 3 2" xfId="14151"/>
    <cellStyle name="Poznámka 3 3 3 3 2 2 4" xfId="14152"/>
    <cellStyle name="Poznámka 3 3 3 3 2 2 5" xfId="14153"/>
    <cellStyle name="Poznámka 3 3 3 3 2 3" xfId="14154"/>
    <cellStyle name="Poznámka 3 3 3 3 2 3 2" xfId="14155"/>
    <cellStyle name="Poznámka 3 3 3 3 2 3 3" xfId="14156"/>
    <cellStyle name="Poznámka 3 3 3 3 2 4" xfId="14157"/>
    <cellStyle name="Poznámka 3 3 3 3 2 4 2" xfId="14158"/>
    <cellStyle name="Poznámka 3 3 3 3 2 5" xfId="14159"/>
    <cellStyle name="Poznámka 3 3 3 3 2 6" xfId="14160"/>
    <cellStyle name="Poznámka 3 3 3 3 3" xfId="14161"/>
    <cellStyle name="Poznámka 3 3 3 3 3 2" xfId="14162"/>
    <cellStyle name="Poznámka 3 3 3 3 3 3" xfId="14163"/>
    <cellStyle name="Poznámka 3 3 3 3 4" xfId="14164"/>
    <cellStyle name="Poznámka 3 3 3 3 4 2" xfId="14165"/>
    <cellStyle name="Poznámka 3 3 3 3 5" xfId="14166"/>
    <cellStyle name="Poznámka 3 3 3 3 6" xfId="14167"/>
    <cellStyle name="Poznámka 3 3 3 4" xfId="14168"/>
    <cellStyle name="Poznámka 3 3 3 4 2" xfId="14169"/>
    <cellStyle name="Poznámka 3 3 3 4 2 2" xfId="14170"/>
    <cellStyle name="Poznámka 3 3 3 4 2 2 2" xfId="14171"/>
    <cellStyle name="Poznámka 3 3 3 4 2 2 2 2" xfId="14172"/>
    <cellStyle name="Poznámka 3 3 3 4 2 2 2 3" xfId="14173"/>
    <cellStyle name="Poznámka 3 3 3 4 2 2 3" xfId="14174"/>
    <cellStyle name="Poznámka 3 3 3 4 2 2 3 2" xfId="14175"/>
    <cellStyle name="Poznámka 3 3 3 4 2 2 4" xfId="14176"/>
    <cellStyle name="Poznámka 3 3 3 4 2 2 5" xfId="14177"/>
    <cellStyle name="Poznámka 3 3 3 4 2 3" xfId="14178"/>
    <cellStyle name="Poznámka 3 3 3 4 2 3 2" xfId="14179"/>
    <cellStyle name="Poznámka 3 3 3 4 2 3 3" xfId="14180"/>
    <cellStyle name="Poznámka 3 3 3 4 2 4" xfId="14181"/>
    <cellStyle name="Poznámka 3 3 3 4 2 4 2" xfId="14182"/>
    <cellStyle name="Poznámka 3 3 3 4 2 5" xfId="14183"/>
    <cellStyle name="Poznámka 3 3 3 4 2 6" xfId="14184"/>
    <cellStyle name="Poznámka 3 3 3 4 3" xfId="14185"/>
    <cellStyle name="Poznámka 3 3 3 4 3 2" xfId="14186"/>
    <cellStyle name="Poznámka 3 3 3 4 3 3" xfId="14187"/>
    <cellStyle name="Poznámka 3 3 3 4 4" xfId="14188"/>
    <cellStyle name="Poznámka 3 3 3 4 4 2" xfId="14189"/>
    <cellStyle name="Poznámka 3 3 3 4 5" xfId="14190"/>
    <cellStyle name="Poznámka 3 3 3 4 6" xfId="14191"/>
    <cellStyle name="Poznámka 3 3 3 5" xfId="14192"/>
    <cellStyle name="Poznámka 3 3 3 5 2" xfId="14193"/>
    <cellStyle name="Poznámka 3 3 3 5 2 2" xfId="14194"/>
    <cellStyle name="Poznámka 3 3 3 5 2 2 2" xfId="14195"/>
    <cellStyle name="Poznámka 3 3 3 5 2 2 2 2" xfId="14196"/>
    <cellStyle name="Poznámka 3 3 3 5 2 2 2 3" xfId="14197"/>
    <cellStyle name="Poznámka 3 3 3 5 2 2 3" xfId="14198"/>
    <cellStyle name="Poznámka 3 3 3 5 2 2 3 2" xfId="14199"/>
    <cellStyle name="Poznámka 3 3 3 5 2 2 4" xfId="14200"/>
    <cellStyle name="Poznámka 3 3 3 5 2 2 5" xfId="14201"/>
    <cellStyle name="Poznámka 3 3 3 5 2 3" xfId="14202"/>
    <cellStyle name="Poznámka 3 3 3 5 2 3 2" xfId="14203"/>
    <cellStyle name="Poznámka 3 3 3 5 2 3 3" xfId="14204"/>
    <cellStyle name="Poznámka 3 3 3 5 2 4" xfId="14205"/>
    <cellStyle name="Poznámka 3 3 3 5 2 4 2" xfId="14206"/>
    <cellStyle name="Poznámka 3 3 3 5 2 5" xfId="14207"/>
    <cellStyle name="Poznámka 3 3 3 5 2 6" xfId="14208"/>
    <cellStyle name="Poznámka 3 3 3 5 3" xfId="14209"/>
    <cellStyle name="Poznámka 3 3 3 5 3 2" xfId="14210"/>
    <cellStyle name="Poznámka 3 3 3 5 3 3" xfId="14211"/>
    <cellStyle name="Poznámka 3 3 3 5 4" xfId="14212"/>
    <cellStyle name="Poznámka 3 3 3 5 4 2" xfId="14213"/>
    <cellStyle name="Poznámka 3 3 3 5 5" xfId="14214"/>
    <cellStyle name="Poznámka 3 3 3 5 6" xfId="14215"/>
    <cellStyle name="Poznámka 3 3 3 6" xfId="14216"/>
    <cellStyle name="Poznámka 3 3 3 6 2" xfId="14217"/>
    <cellStyle name="Poznámka 3 3 3 6 2 2" xfId="14218"/>
    <cellStyle name="Poznámka 3 3 3 6 2 2 2" xfId="14219"/>
    <cellStyle name="Poznámka 3 3 3 6 2 2 2 2" xfId="14220"/>
    <cellStyle name="Poznámka 3 3 3 6 2 2 2 3" xfId="14221"/>
    <cellStyle name="Poznámka 3 3 3 6 2 2 3" xfId="14222"/>
    <cellStyle name="Poznámka 3 3 3 6 2 2 3 2" xfId="14223"/>
    <cellStyle name="Poznámka 3 3 3 6 2 2 4" xfId="14224"/>
    <cellStyle name="Poznámka 3 3 3 6 2 2 5" xfId="14225"/>
    <cellStyle name="Poznámka 3 3 3 6 2 3" xfId="14226"/>
    <cellStyle name="Poznámka 3 3 3 6 2 3 2" xfId="14227"/>
    <cellStyle name="Poznámka 3 3 3 6 2 3 3" xfId="14228"/>
    <cellStyle name="Poznámka 3 3 3 6 2 4" xfId="14229"/>
    <cellStyle name="Poznámka 3 3 3 6 2 4 2" xfId="14230"/>
    <cellStyle name="Poznámka 3 3 3 6 2 5" xfId="14231"/>
    <cellStyle name="Poznámka 3 3 3 6 2 6" xfId="14232"/>
    <cellStyle name="Poznámka 3 3 3 6 3" xfId="14233"/>
    <cellStyle name="Poznámka 3 3 3 6 3 2" xfId="14234"/>
    <cellStyle name="Poznámka 3 3 3 6 3 3" xfId="14235"/>
    <cellStyle name="Poznámka 3 3 3 6 4" xfId="14236"/>
    <cellStyle name="Poznámka 3 3 3 6 4 2" xfId="14237"/>
    <cellStyle name="Poznámka 3 3 3 6 5" xfId="14238"/>
    <cellStyle name="Poznámka 3 3 3 6 6" xfId="14239"/>
    <cellStyle name="Poznámka 3 3 3 7" xfId="14240"/>
    <cellStyle name="Poznámka 3 3 3 7 2" xfId="14241"/>
    <cellStyle name="Poznámka 3 3 3 7 2 2" xfId="14242"/>
    <cellStyle name="Poznámka 3 3 3 7 2 2 2" xfId="14243"/>
    <cellStyle name="Poznámka 3 3 3 7 2 2 3" xfId="14244"/>
    <cellStyle name="Poznámka 3 3 3 7 2 3" xfId="14245"/>
    <cellStyle name="Poznámka 3 3 3 7 2 3 2" xfId="14246"/>
    <cellStyle name="Poznámka 3 3 3 7 2 4" xfId="14247"/>
    <cellStyle name="Poznámka 3 3 3 7 2 5" xfId="14248"/>
    <cellStyle name="Poznámka 3 3 3 7 3" xfId="14249"/>
    <cellStyle name="Poznámka 3 3 3 7 3 2" xfId="14250"/>
    <cellStyle name="Poznámka 3 3 3 7 3 3" xfId="14251"/>
    <cellStyle name="Poznámka 3 3 3 7 4" xfId="14252"/>
    <cellStyle name="Poznámka 3 3 3 7 4 2" xfId="14253"/>
    <cellStyle name="Poznámka 3 3 3 7 5" xfId="14254"/>
    <cellStyle name="Poznámka 3 3 3 7 6" xfId="14255"/>
    <cellStyle name="Poznámka 3 3 3 8" xfId="14256"/>
    <cellStyle name="Poznámka 3 3 3 8 2" xfId="14257"/>
    <cellStyle name="Poznámka 3 3 3 8 3" xfId="14258"/>
    <cellStyle name="Poznámka 3 3 3 9" xfId="14259"/>
    <cellStyle name="Poznámka 3 3 3 9 2" xfId="14260"/>
    <cellStyle name="Poznámka 3 3 4" xfId="14261"/>
    <cellStyle name="Poznámka 3 3 4 2" xfId="14262"/>
    <cellStyle name="Poznámka 3 3 4 2 2" xfId="14263"/>
    <cellStyle name="Poznámka 3 3 4 2 2 2" xfId="14264"/>
    <cellStyle name="Poznámka 3 3 4 2 2 2 2" xfId="14265"/>
    <cellStyle name="Poznámka 3 3 4 2 2 2 2 2" xfId="14266"/>
    <cellStyle name="Poznámka 3 3 4 2 2 2 2 3" xfId="14267"/>
    <cellStyle name="Poznámka 3 3 4 2 2 2 3" xfId="14268"/>
    <cellStyle name="Poznámka 3 3 4 2 2 2 3 2" xfId="14269"/>
    <cellStyle name="Poznámka 3 3 4 2 2 2 4" xfId="14270"/>
    <cellStyle name="Poznámka 3 3 4 2 2 2 5" xfId="14271"/>
    <cellStyle name="Poznámka 3 3 4 2 2 3" xfId="14272"/>
    <cellStyle name="Poznámka 3 3 4 2 2 3 2" xfId="14273"/>
    <cellStyle name="Poznámka 3 3 4 2 2 3 3" xfId="14274"/>
    <cellStyle name="Poznámka 3 3 4 2 2 4" xfId="14275"/>
    <cellStyle name="Poznámka 3 3 4 2 2 4 2" xfId="14276"/>
    <cellStyle name="Poznámka 3 3 4 2 2 5" xfId="14277"/>
    <cellStyle name="Poznámka 3 3 4 2 2 6" xfId="14278"/>
    <cellStyle name="Poznámka 3 3 4 2 3" xfId="14279"/>
    <cellStyle name="Poznámka 3 3 4 2 3 2" xfId="14280"/>
    <cellStyle name="Poznámka 3 3 4 2 3 3" xfId="14281"/>
    <cellStyle name="Poznámka 3 3 4 2 4" xfId="14282"/>
    <cellStyle name="Poznámka 3 3 4 2 4 2" xfId="14283"/>
    <cellStyle name="Poznámka 3 3 4 2 5" xfId="14284"/>
    <cellStyle name="Poznámka 3 3 4 2 6" xfId="14285"/>
    <cellStyle name="Poznámka 3 3 4 3" xfId="14286"/>
    <cellStyle name="Poznámka 3 3 4 3 2" xfId="14287"/>
    <cellStyle name="Poznámka 3 3 4 3 2 2" xfId="14288"/>
    <cellStyle name="Poznámka 3 3 4 3 2 2 2" xfId="14289"/>
    <cellStyle name="Poznámka 3 3 4 3 2 2 3" xfId="14290"/>
    <cellStyle name="Poznámka 3 3 4 3 2 3" xfId="14291"/>
    <cellStyle name="Poznámka 3 3 4 3 2 3 2" xfId="14292"/>
    <cellStyle name="Poznámka 3 3 4 3 2 4" xfId="14293"/>
    <cellStyle name="Poznámka 3 3 4 3 2 5" xfId="14294"/>
    <cellStyle name="Poznámka 3 3 4 3 3" xfId="14295"/>
    <cellStyle name="Poznámka 3 3 4 3 3 2" xfId="14296"/>
    <cellStyle name="Poznámka 3 3 4 3 3 3" xfId="14297"/>
    <cellStyle name="Poznámka 3 3 4 3 4" xfId="14298"/>
    <cellStyle name="Poznámka 3 3 4 3 4 2" xfId="14299"/>
    <cellStyle name="Poznámka 3 3 4 3 5" xfId="14300"/>
    <cellStyle name="Poznámka 3 3 4 3 6" xfId="14301"/>
    <cellStyle name="Poznámka 3 3 4 4" xfId="14302"/>
    <cellStyle name="Poznámka 3 3 4 4 2" xfId="14303"/>
    <cellStyle name="Poznámka 3 3 4 4 3" xfId="14304"/>
    <cellStyle name="Poznámka 3 3 4 5" xfId="14305"/>
    <cellStyle name="Poznámka 3 3 4 5 2" xfId="14306"/>
    <cellStyle name="Poznámka 3 3 4 6" xfId="14307"/>
    <cellStyle name="Poznámka 3 3 4 7" xfId="14308"/>
    <cellStyle name="Poznámka 3 3 5" xfId="14309"/>
    <cellStyle name="Poznámka 3 3 5 2" xfId="14310"/>
    <cellStyle name="Poznámka 3 3 5 2 2" xfId="14311"/>
    <cellStyle name="Poznámka 3 3 5 2 2 2" xfId="14312"/>
    <cellStyle name="Poznámka 3 3 5 2 2 2 2" xfId="14313"/>
    <cellStyle name="Poznámka 3 3 5 2 2 2 3" xfId="14314"/>
    <cellStyle name="Poznámka 3 3 5 2 2 3" xfId="14315"/>
    <cellStyle name="Poznámka 3 3 5 2 2 3 2" xfId="14316"/>
    <cellStyle name="Poznámka 3 3 5 2 2 4" xfId="14317"/>
    <cellStyle name="Poznámka 3 3 5 2 2 5" xfId="14318"/>
    <cellStyle name="Poznámka 3 3 5 2 3" xfId="14319"/>
    <cellStyle name="Poznámka 3 3 5 2 3 2" xfId="14320"/>
    <cellStyle name="Poznámka 3 3 5 2 3 3" xfId="14321"/>
    <cellStyle name="Poznámka 3 3 5 2 4" xfId="14322"/>
    <cellStyle name="Poznámka 3 3 5 2 4 2" xfId="14323"/>
    <cellStyle name="Poznámka 3 3 5 2 5" xfId="14324"/>
    <cellStyle name="Poznámka 3 3 5 2 6" xfId="14325"/>
    <cellStyle name="Poznámka 3 3 5 3" xfId="14326"/>
    <cellStyle name="Poznámka 3 3 5 3 2" xfId="14327"/>
    <cellStyle name="Poznámka 3 3 5 3 3" xfId="14328"/>
    <cellStyle name="Poznámka 3 3 5 4" xfId="14329"/>
    <cellStyle name="Poznámka 3 3 5 4 2" xfId="14330"/>
    <cellStyle name="Poznámka 3 3 5 5" xfId="14331"/>
    <cellStyle name="Poznámka 3 3 5 6" xfId="14332"/>
    <cellStyle name="Poznámka 3 3 6" xfId="14333"/>
    <cellStyle name="Poznámka 3 3 6 2" xfId="14334"/>
    <cellStyle name="Poznámka 3 3 6 2 2" xfId="14335"/>
    <cellStyle name="Poznámka 3 3 6 2 2 2" xfId="14336"/>
    <cellStyle name="Poznámka 3 3 6 2 2 2 2" xfId="14337"/>
    <cellStyle name="Poznámka 3 3 6 2 2 2 3" xfId="14338"/>
    <cellStyle name="Poznámka 3 3 6 2 2 3" xfId="14339"/>
    <cellStyle name="Poznámka 3 3 6 2 2 3 2" xfId="14340"/>
    <cellStyle name="Poznámka 3 3 6 2 2 4" xfId="14341"/>
    <cellStyle name="Poznámka 3 3 6 2 2 5" xfId="14342"/>
    <cellStyle name="Poznámka 3 3 6 2 3" xfId="14343"/>
    <cellStyle name="Poznámka 3 3 6 2 3 2" xfId="14344"/>
    <cellStyle name="Poznámka 3 3 6 2 3 3" xfId="14345"/>
    <cellStyle name="Poznámka 3 3 6 2 4" xfId="14346"/>
    <cellStyle name="Poznámka 3 3 6 2 4 2" xfId="14347"/>
    <cellStyle name="Poznámka 3 3 6 2 5" xfId="14348"/>
    <cellStyle name="Poznámka 3 3 6 2 6" xfId="14349"/>
    <cellStyle name="Poznámka 3 3 6 3" xfId="14350"/>
    <cellStyle name="Poznámka 3 3 6 3 2" xfId="14351"/>
    <cellStyle name="Poznámka 3 3 6 3 3" xfId="14352"/>
    <cellStyle name="Poznámka 3 3 6 4" xfId="14353"/>
    <cellStyle name="Poznámka 3 3 6 4 2" xfId="14354"/>
    <cellStyle name="Poznámka 3 3 6 5" xfId="14355"/>
    <cellStyle name="Poznámka 3 3 6 6" xfId="14356"/>
    <cellStyle name="Poznámka 3 3 7" xfId="14357"/>
    <cellStyle name="Poznámka 3 3 7 2" xfId="14358"/>
    <cellStyle name="Poznámka 3 3 7 2 2" xfId="14359"/>
    <cellStyle name="Poznámka 3 3 7 2 2 2" xfId="14360"/>
    <cellStyle name="Poznámka 3 3 7 2 2 2 2" xfId="14361"/>
    <cellStyle name="Poznámka 3 3 7 2 2 2 3" xfId="14362"/>
    <cellStyle name="Poznámka 3 3 7 2 2 3" xfId="14363"/>
    <cellStyle name="Poznámka 3 3 7 2 2 3 2" xfId="14364"/>
    <cellStyle name="Poznámka 3 3 7 2 2 4" xfId="14365"/>
    <cellStyle name="Poznámka 3 3 7 2 2 5" xfId="14366"/>
    <cellStyle name="Poznámka 3 3 7 2 3" xfId="14367"/>
    <cellStyle name="Poznámka 3 3 7 2 3 2" xfId="14368"/>
    <cellStyle name="Poznámka 3 3 7 2 3 3" xfId="14369"/>
    <cellStyle name="Poznámka 3 3 7 2 4" xfId="14370"/>
    <cellStyle name="Poznámka 3 3 7 2 4 2" xfId="14371"/>
    <cellStyle name="Poznámka 3 3 7 2 5" xfId="14372"/>
    <cellStyle name="Poznámka 3 3 7 2 6" xfId="14373"/>
    <cellStyle name="Poznámka 3 3 7 3" xfId="14374"/>
    <cellStyle name="Poznámka 3 3 7 3 2" xfId="14375"/>
    <cellStyle name="Poznámka 3 3 7 3 3" xfId="14376"/>
    <cellStyle name="Poznámka 3 3 7 4" xfId="14377"/>
    <cellStyle name="Poznámka 3 3 7 4 2" xfId="14378"/>
    <cellStyle name="Poznámka 3 3 7 5" xfId="14379"/>
    <cellStyle name="Poznámka 3 3 7 6" xfId="14380"/>
    <cellStyle name="Poznámka 3 3 8" xfId="14381"/>
    <cellStyle name="Poznámka 3 3 8 2" xfId="14382"/>
    <cellStyle name="Poznámka 3 3 8 2 2" xfId="14383"/>
    <cellStyle name="Poznámka 3 3 8 2 2 2" xfId="14384"/>
    <cellStyle name="Poznámka 3 3 8 2 2 2 2" xfId="14385"/>
    <cellStyle name="Poznámka 3 3 8 2 2 2 3" xfId="14386"/>
    <cellStyle name="Poznámka 3 3 8 2 2 3" xfId="14387"/>
    <cellStyle name="Poznámka 3 3 8 2 2 3 2" xfId="14388"/>
    <cellStyle name="Poznámka 3 3 8 2 2 4" xfId="14389"/>
    <cellStyle name="Poznámka 3 3 8 2 2 5" xfId="14390"/>
    <cellStyle name="Poznámka 3 3 8 2 3" xfId="14391"/>
    <cellStyle name="Poznámka 3 3 8 2 3 2" xfId="14392"/>
    <cellStyle name="Poznámka 3 3 8 2 3 3" xfId="14393"/>
    <cellStyle name="Poznámka 3 3 8 2 4" xfId="14394"/>
    <cellStyle name="Poznámka 3 3 8 2 4 2" xfId="14395"/>
    <cellStyle name="Poznámka 3 3 8 2 5" xfId="14396"/>
    <cellStyle name="Poznámka 3 3 8 2 6" xfId="14397"/>
    <cellStyle name="Poznámka 3 3 8 3" xfId="14398"/>
    <cellStyle name="Poznámka 3 3 8 3 2" xfId="14399"/>
    <cellStyle name="Poznámka 3 3 8 3 3" xfId="14400"/>
    <cellStyle name="Poznámka 3 3 8 4" xfId="14401"/>
    <cellStyle name="Poznámka 3 3 8 4 2" xfId="14402"/>
    <cellStyle name="Poznámka 3 3 8 5" xfId="14403"/>
    <cellStyle name="Poznámka 3 3 8 6" xfId="14404"/>
    <cellStyle name="Poznámka 3 3 9" xfId="14405"/>
    <cellStyle name="Poznámka 3 3 9 2" xfId="14406"/>
    <cellStyle name="Poznámka 3 3 9 2 2" xfId="14407"/>
    <cellStyle name="Poznámka 3 3 9 2 2 2" xfId="14408"/>
    <cellStyle name="Poznámka 3 3 9 2 2 2 2" xfId="14409"/>
    <cellStyle name="Poznámka 3 3 9 2 2 2 3" xfId="14410"/>
    <cellStyle name="Poznámka 3 3 9 2 2 3" xfId="14411"/>
    <cellStyle name="Poznámka 3 3 9 2 2 3 2" xfId="14412"/>
    <cellStyle name="Poznámka 3 3 9 2 2 4" xfId="14413"/>
    <cellStyle name="Poznámka 3 3 9 2 2 5" xfId="14414"/>
    <cellStyle name="Poznámka 3 3 9 2 3" xfId="14415"/>
    <cellStyle name="Poznámka 3 3 9 2 3 2" xfId="14416"/>
    <cellStyle name="Poznámka 3 3 9 2 3 3" xfId="14417"/>
    <cellStyle name="Poznámka 3 3 9 2 4" xfId="14418"/>
    <cellStyle name="Poznámka 3 3 9 2 4 2" xfId="14419"/>
    <cellStyle name="Poznámka 3 3 9 2 5" xfId="14420"/>
    <cellStyle name="Poznámka 3 3 9 2 6" xfId="14421"/>
    <cellStyle name="Poznámka 3 3 9 3" xfId="14422"/>
    <cellStyle name="Poznámka 3 3 9 3 2" xfId="14423"/>
    <cellStyle name="Poznámka 3 3 9 3 3" xfId="14424"/>
    <cellStyle name="Poznámka 3 3 9 4" xfId="14425"/>
    <cellStyle name="Poznámka 3 3 9 4 2" xfId="14426"/>
    <cellStyle name="Poznámka 3 3 9 5" xfId="14427"/>
    <cellStyle name="Poznámka 3 3 9 6" xfId="14428"/>
    <cellStyle name="Poznámka 3 4" xfId="14429"/>
    <cellStyle name="Poznámka 3 4 10" xfId="14430"/>
    <cellStyle name="Poznámka 3 4 10 2" xfId="14431"/>
    <cellStyle name="Poznámka 3 4 10 2 2" xfId="14432"/>
    <cellStyle name="Poznámka 3 4 10 2 2 2" xfId="14433"/>
    <cellStyle name="Poznámka 3 4 10 2 2 3" xfId="14434"/>
    <cellStyle name="Poznámka 3 4 10 2 3" xfId="14435"/>
    <cellStyle name="Poznámka 3 4 10 2 3 2" xfId="14436"/>
    <cellStyle name="Poznámka 3 4 10 2 4" xfId="14437"/>
    <cellStyle name="Poznámka 3 4 10 2 5" xfId="14438"/>
    <cellStyle name="Poznámka 3 4 10 3" xfId="14439"/>
    <cellStyle name="Poznámka 3 4 10 3 2" xfId="14440"/>
    <cellStyle name="Poznámka 3 4 10 3 3" xfId="14441"/>
    <cellStyle name="Poznámka 3 4 10 4" xfId="14442"/>
    <cellStyle name="Poznámka 3 4 10 4 2" xfId="14443"/>
    <cellStyle name="Poznámka 3 4 10 5" xfId="14444"/>
    <cellStyle name="Poznámka 3 4 10 6" xfId="14445"/>
    <cellStyle name="Poznámka 3 4 11" xfId="14446"/>
    <cellStyle name="Poznámka 3 4 11 2" xfId="14447"/>
    <cellStyle name="Poznámka 3 4 11 3" xfId="14448"/>
    <cellStyle name="Poznámka 3 4 12" xfId="14449"/>
    <cellStyle name="Poznámka 3 4 12 2" xfId="14450"/>
    <cellStyle name="Poznámka 3 4 13" xfId="14451"/>
    <cellStyle name="Poznámka 3 4 14" xfId="14452"/>
    <cellStyle name="Poznámka 3 4 2" xfId="14453"/>
    <cellStyle name="Poznámka 3 4 2 10" xfId="14454"/>
    <cellStyle name="Poznámka 3 4 2 11" xfId="14455"/>
    <cellStyle name="Poznámka 3 4 2 2" xfId="14456"/>
    <cellStyle name="Poznámka 3 4 2 2 10" xfId="14457"/>
    <cellStyle name="Poznámka 3 4 2 2 11" xfId="14458"/>
    <cellStyle name="Poznámka 3 4 2 2 2" xfId="14459"/>
    <cellStyle name="Poznámka 3 4 2 2 2 2" xfId="14460"/>
    <cellStyle name="Poznámka 3 4 2 2 2 2 2" xfId="14461"/>
    <cellStyle name="Poznámka 3 4 2 2 2 2 2 2" xfId="14462"/>
    <cellStyle name="Poznámka 3 4 2 2 2 2 2 2 2" xfId="14463"/>
    <cellStyle name="Poznámka 3 4 2 2 2 2 2 2 3" xfId="14464"/>
    <cellStyle name="Poznámka 3 4 2 2 2 2 2 3" xfId="14465"/>
    <cellStyle name="Poznámka 3 4 2 2 2 2 2 3 2" xfId="14466"/>
    <cellStyle name="Poznámka 3 4 2 2 2 2 2 4" xfId="14467"/>
    <cellStyle name="Poznámka 3 4 2 2 2 2 2 5" xfId="14468"/>
    <cellStyle name="Poznámka 3 4 2 2 2 2 3" xfId="14469"/>
    <cellStyle name="Poznámka 3 4 2 2 2 2 3 2" xfId="14470"/>
    <cellStyle name="Poznámka 3 4 2 2 2 2 3 3" xfId="14471"/>
    <cellStyle name="Poznámka 3 4 2 2 2 2 4" xfId="14472"/>
    <cellStyle name="Poznámka 3 4 2 2 2 2 4 2" xfId="14473"/>
    <cellStyle name="Poznámka 3 4 2 2 2 2 5" xfId="14474"/>
    <cellStyle name="Poznámka 3 4 2 2 2 2 6" xfId="14475"/>
    <cellStyle name="Poznámka 3 4 2 2 2 3" xfId="14476"/>
    <cellStyle name="Poznámka 3 4 2 2 2 3 2" xfId="14477"/>
    <cellStyle name="Poznámka 3 4 2 2 2 3 3" xfId="14478"/>
    <cellStyle name="Poznámka 3 4 2 2 2 4" xfId="14479"/>
    <cellStyle name="Poznámka 3 4 2 2 2 4 2" xfId="14480"/>
    <cellStyle name="Poznámka 3 4 2 2 2 5" xfId="14481"/>
    <cellStyle name="Poznámka 3 4 2 2 2 6" xfId="14482"/>
    <cellStyle name="Poznámka 3 4 2 2 3" xfId="14483"/>
    <cellStyle name="Poznámka 3 4 2 2 3 2" xfId="14484"/>
    <cellStyle name="Poznámka 3 4 2 2 3 2 2" xfId="14485"/>
    <cellStyle name="Poznámka 3 4 2 2 3 2 2 2" xfId="14486"/>
    <cellStyle name="Poznámka 3 4 2 2 3 2 2 2 2" xfId="14487"/>
    <cellStyle name="Poznámka 3 4 2 2 3 2 2 2 3" xfId="14488"/>
    <cellStyle name="Poznámka 3 4 2 2 3 2 2 3" xfId="14489"/>
    <cellStyle name="Poznámka 3 4 2 2 3 2 2 3 2" xfId="14490"/>
    <cellStyle name="Poznámka 3 4 2 2 3 2 2 4" xfId="14491"/>
    <cellStyle name="Poznámka 3 4 2 2 3 2 2 5" xfId="14492"/>
    <cellStyle name="Poznámka 3 4 2 2 3 2 3" xfId="14493"/>
    <cellStyle name="Poznámka 3 4 2 2 3 2 3 2" xfId="14494"/>
    <cellStyle name="Poznámka 3 4 2 2 3 2 3 3" xfId="14495"/>
    <cellStyle name="Poznámka 3 4 2 2 3 2 4" xfId="14496"/>
    <cellStyle name="Poznámka 3 4 2 2 3 2 4 2" xfId="14497"/>
    <cellStyle name="Poznámka 3 4 2 2 3 2 5" xfId="14498"/>
    <cellStyle name="Poznámka 3 4 2 2 3 2 6" xfId="14499"/>
    <cellStyle name="Poznámka 3 4 2 2 3 3" xfId="14500"/>
    <cellStyle name="Poznámka 3 4 2 2 3 3 2" xfId="14501"/>
    <cellStyle name="Poznámka 3 4 2 2 3 3 3" xfId="14502"/>
    <cellStyle name="Poznámka 3 4 2 2 3 4" xfId="14503"/>
    <cellStyle name="Poznámka 3 4 2 2 3 4 2" xfId="14504"/>
    <cellStyle name="Poznámka 3 4 2 2 3 5" xfId="14505"/>
    <cellStyle name="Poznámka 3 4 2 2 3 6" xfId="14506"/>
    <cellStyle name="Poznámka 3 4 2 2 4" xfId="14507"/>
    <cellStyle name="Poznámka 3 4 2 2 4 2" xfId="14508"/>
    <cellStyle name="Poznámka 3 4 2 2 4 2 2" xfId="14509"/>
    <cellStyle name="Poznámka 3 4 2 2 4 2 2 2" xfId="14510"/>
    <cellStyle name="Poznámka 3 4 2 2 4 2 2 2 2" xfId="14511"/>
    <cellStyle name="Poznámka 3 4 2 2 4 2 2 2 3" xfId="14512"/>
    <cellStyle name="Poznámka 3 4 2 2 4 2 2 3" xfId="14513"/>
    <cellStyle name="Poznámka 3 4 2 2 4 2 2 3 2" xfId="14514"/>
    <cellStyle name="Poznámka 3 4 2 2 4 2 2 4" xfId="14515"/>
    <cellStyle name="Poznámka 3 4 2 2 4 2 2 5" xfId="14516"/>
    <cellStyle name="Poznámka 3 4 2 2 4 2 3" xfId="14517"/>
    <cellStyle name="Poznámka 3 4 2 2 4 2 3 2" xfId="14518"/>
    <cellStyle name="Poznámka 3 4 2 2 4 2 3 3" xfId="14519"/>
    <cellStyle name="Poznámka 3 4 2 2 4 2 4" xfId="14520"/>
    <cellStyle name="Poznámka 3 4 2 2 4 2 4 2" xfId="14521"/>
    <cellStyle name="Poznámka 3 4 2 2 4 2 5" xfId="14522"/>
    <cellStyle name="Poznámka 3 4 2 2 4 2 6" xfId="14523"/>
    <cellStyle name="Poznámka 3 4 2 2 4 3" xfId="14524"/>
    <cellStyle name="Poznámka 3 4 2 2 4 3 2" xfId="14525"/>
    <cellStyle name="Poznámka 3 4 2 2 4 3 3" xfId="14526"/>
    <cellStyle name="Poznámka 3 4 2 2 4 4" xfId="14527"/>
    <cellStyle name="Poznámka 3 4 2 2 4 4 2" xfId="14528"/>
    <cellStyle name="Poznámka 3 4 2 2 4 5" xfId="14529"/>
    <cellStyle name="Poznámka 3 4 2 2 4 6" xfId="14530"/>
    <cellStyle name="Poznámka 3 4 2 2 5" xfId="14531"/>
    <cellStyle name="Poznámka 3 4 2 2 5 2" xfId="14532"/>
    <cellStyle name="Poznámka 3 4 2 2 5 2 2" xfId="14533"/>
    <cellStyle name="Poznámka 3 4 2 2 5 2 2 2" xfId="14534"/>
    <cellStyle name="Poznámka 3 4 2 2 5 2 2 2 2" xfId="14535"/>
    <cellStyle name="Poznámka 3 4 2 2 5 2 2 2 3" xfId="14536"/>
    <cellStyle name="Poznámka 3 4 2 2 5 2 2 3" xfId="14537"/>
    <cellStyle name="Poznámka 3 4 2 2 5 2 2 3 2" xfId="14538"/>
    <cellStyle name="Poznámka 3 4 2 2 5 2 2 4" xfId="14539"/>
    <cellStyle name="Poznámka 3 4 2 2 5 2 2 5" xfId="14540"/>
    <cellStyle name="Poznámka 3 4 2 2 5 2 3" xfId="14541"/>
    <cellStyle name="Poznámka 3 4 2 2 5 2 3 2" xfId="14542"/>
    <cellStyle name="Poznámka 3 4 2 2 5 2 3 3" xfId="14543"/>
    <cellStyle name="Poznámka 3 4 2 2 5 2 4" xfId="14544"/>
    <cellStyle name="Poznámka 3 4 2 2 5 2 4 2" xfId="14545"/>
    <cellStyle name="Poznámka 3 4 2 2 5 2 5" xfId="14546"/>
    <cellStyle name="Poznámka 3 4 2 2 5 2 6" xfId="14547"/>
    <cellStyle name="Poznámka 3 4 2 2 5 3" xfId="14548"/>
    <cellStyle name="Poznámka 3 4 2 2 5 3 2" xfId="14549"/>
    <cellStyle name="Poznámka 3 4 2 2 5 3 3" xfId="14550"/>
    <cellStyle name="Poznámka 3 4 2 2 5 4" xfId="14551"/>
    <cellStyle name="Poznámka 3 4 2 2 5 4 2" xfId="14552"/>
    <cellStyle name="Poznámka 3 4 2 2 5 5" xfId="14553"/>
    <cellStyle name="Poznámka 3 4 2 2 5 6" xfId="14554"/>
    <cellStyle name="Poznámka 3 4 2 2 6" xfId="14555"/>
    <cellStyle name="Poznámka 3 4 2 2 6 2" xfId="14556"/>
    <cellStyle name="Poznámka 3 4 2 2 6 2 2" xfId="14557"/>
    <cellStyle name="Poznámka 3 4 2 2 6 2 2 2" xfId="14558"/>
    <cellStyle name="Poznámka 3 4 2 2 6 2 2 2 2" xfId="14559"/>
    <cellStyle name="Poznámka 3 4 2 2 6 2 2 2 3" xfId="14560"/>
    <cellStyle name="Poznámka 3 4 2 2 6 2 2 3" xfId="14561"/>
    <cellStyle name="Poznámka 3 4 2 2 6 2 2 3 2" xfId="14562"/>
    <cellStyle name="Poznámka 3 4 2 2 6 2 2 4" xfId="14563"/>
    <cellStyle name="Poznámka 3 4 2 2 6 2 2 5" xfId="14564"/>
    <cellStyle name="Poznámka 3 4 2 2 6 2 3" xfId="14565"/>
    <cellStyle name="Poznámka 3 4 2 2 6 2 3 2" xfId="14566"/>
    <cellStyle name="Poznámka 3 4 2 2 6 2 3 3" xfId="14567"/>
    <cellStyle name="Poznámka 3 4 2 2 6 2 4" xfId="14568"/>
    <cellStyle name="Poznámka 3 4 2 2 6 2 4 2" xfId="14569"/>
    <cellStyle name="Poznámka 3 4 2 2 6 2 5" xfId="14570"/>
    <cellStyle name="Poznámka 3 4 2 2 6 2 6" xfId="14571"/>
    <cellStyle name="Poznámka 3 4 2 2 6 3" xfId="14572"/>
    <cellStyle name="Poznámka 3 4 2 2 6 3 2" xfId="14573"/>
    <cellStyle name="Poznámka 3 4 2 2 6 3 3" xfId="14574"/>
    <cellStyle name="Poznámka 3 4 2 2 6 4" xfId="14575"/>
    <cellStyle name="Poznámka 3 4 2 2 6 4 2" xfId="14576"/>
    <cellStyle name="Poznámka 3 4 2 2 6 5" xfId="14577"/>
    <cellStyle name="Poznámka 3 4 2 2 6 6" xfId="14578"/>
    <cellStyle name="Poznámka 3 4 2 2 7" xfId="14579"/>
    <cellStyle name="Poznámka 3 4 2 2 7 2" xfId="14580"/>
    <cellStyle name="Poznámka 3 4 2 2 7 2 2" xfId="14581"/>
    <cellStyle name="Poznámka 3 4 2 2 7 2 2 2" xfId="14582"/>
    <cellStyle name="Poznámka 3 4 2 2 7 2 2 3" xfId="14583"/>
    <cellStyle name="Poznámka 3 4 2 2 7 2 3" xfId="14584"/>
    <cellStyle name="Poznámka 3 4 2 2 7 2 3 2" xfId="14585"/>
    <cellStyle name="Poznámka 3 4 2 2 7 2 4" xfId="14586"/>
    <cellStyle name="Poznámka 3 4 2 2 7 2 5" xfId="14587"/>
    <cellStyle name="Poznámka 3 4 2 2 7 3" xfId="14588"/>
    <cellStyle name="Poznámka 3 4 2 2 7 3 2" xfId="14589"/>
    <cellStyle name="Poznámka 3 4 2 2 7 3 3" xfId="14590"/>
    <cellStyle name="Poznámka 3 4 2 2 7 4" xfId="14591"/>
    <cellStyle name="Poznámka 3 4 2 2 7 4 2" xfId="14592"/>
    <cellStyle name="Poznámka 3 4 2 2 7 5" xfId="14593"/>
    <cellStyle name="Poznámka 3 4 2 2 7 6" xfId="14594"/>
    <cellStyle name="Poznámka 3 4 2 2 8" xfId="14595"/>
    <cellStyle name="Poznámka 3 4 2 2 8 2" xfId="14596"/>
    <cellStyle name="Poznámka 3 4 2 2 8 3" xfId="14597"/>
    <cellStyle name="Poznámka 3 4 2 2 9" xfId="14598"/>
    <cellStyle name="Poznámka 3 4 2 2 9 2" xfId="14599"/>
    <cellStyle name="Poznámka 3 4 2 3" xfId="14600"/>
    <cellStyle name="Poznámka 3 4 2 3 2" xfId="14601"/>
    <cellStyle name="Poznámka 3 4 2 3 2 2" xfId="14602"/>
    <cellStyle name="Poznámka 3 4 2 3 2 2 2" xfId="14603"/>
    <cellStyle name="Poznámka 3 4 2 3 2 2 2 2" xfId="14604"/>
    <cellStyle name="Poznámka 3 4 2 3 2 2 2 3" xfId="14605"/>
    <cellStyle name="Poznámka 3 4 2 3 2 2 3" xfId="14606"/>
    <cellStyle name="Poznámka 3 4 2 3 2 2 3 2" xfId="14607"/>
    <cellStyle name="Poznámka 3 4 2 3 2 2 4" xfId="14608"/>
    <cellStyle name="Poznámka 3 4 2 3 2 2 5" xfId="14609"/>
    <cellStyle name="Poznámka 3 4 2 3 2 3" xfId="14610"/>
    <cellStyle name="Poznámka 3 4 2 3 2 3 2" xfId="14611"/>
    <cellStyle name="Poznámka 3 4 2 3 2 3 3" xfId="14612"/>
    <cellStyle name="Poznámka 3 4 2 3 2 4" xfId="14613"/>
    <cellStyle name="Poznámka 3 4 2 3 2 4 2" xfId="14614"/>
    <cellStyle name="Poznámka 3 4 2 3 2 5" xfId="14615"/>
    <cellStyle name="Poznámka 3 4 2 3 2 6" xfId="14616"/>
    <cellStyle name="Poznámka 3 4 2 3 3" xfId="14617"/>
    <cellStyle name="Poznámka 3 4 2 3 3 2" xfId="14618"/>
    <cellStyle name="Poznámka 3 4 2 3 3 3" xfId="14619"/>
    <cellStyle name="Poznámka 3 4 2 3 4" xfId="14620"/>
    <cellStyle name="Poznámka 3 4 2 3 4 2" xfId="14621"/>
    <cellStyle name="Poznámka 3 4 2 3 5" xfId="14622"/>
    <cellStyle name="Poznámka 3 4 2 3 6" xfId="14623"/>
    <cellStyle name="Poznámka 3 4 2 4" xfId="14624"/>
    <cellStyle name="Poznámka 3 4 2 4 2" xfId="14625"/>
    <cellStyle name="Poznámka 3 4 2 4 2 2" xfId="14626"/>
    <cellStyle name="Poznámka 3 4 2 4 2 2 2" xfId="14627"/>
    <cellStyle name="Poznámka 3 4 2 4 2 2 2 2" xfId="14628"/>
    <cellStyle name="Poznámka 3 4 2 4 2 2 2 3" xfId="14629"/>
    <cellStyle name="Poznámka 3 4 2 4 2 2 3" xfId="14630"/>
    <cellStyle name="Poznámka 3 4 2 4 2 2 3 2" xfId="14631"/>
    <cellStyle name="Poznámka 3 4 2 4 2 2 4" xfId="14632"/>
    <cellStyle name="Poznámka 3 4 2 4 2 2 5" xfId="14633"/>
    <cellStyle name="Poznámka 3 4 2 4 2 3" xfId="14634"/>
    <cellStyle name="Poznámka 3 4 2 4 2 3 2" xfId="14635"/>
    <cellStyle name="Poznámka 3 4 2 4 2 3 3" xfId="14636"/>
    <cellStyle name="Poznámka 3 4 2 4 2 4" xfId="14637"/>
    <cellStyle name="Poznámka 3 4 2 4 2 4 2" xfId="14638"/>
    <cellStyle name="Poznámka 3 4 2 4 2 5" xfId="14639"/>
    <cellStyle name="Poznámka 3 4 2 4 2 6" xfId="14640"/>
    <cellStyle name="Poznámka 3 4 2 4 3" xfId="14641"/>
    <cellStyle name="Poznámka 3 4 2 4 3 2" xfId="14642"/>
    <cellStyle name="Poznámka 3 4 2 4 3 3" xfId="14643"/>
    <cellStyle name="Poznámka 3 4 2 4 4" xfId="14644"/>
    <cellStyle name="Poznámka 3 4 2 4 4 2" xfId="14645"/>
    <cellStyle name="Poznámka 3 4 2 4 5" xfId="14646"/>
    <cellStyle name="Poznámka 3 4 2 4 6" xfId="14647"/>
    <cellStyle name="Poznámka 3 4 2 5" xfId="14648"/>
    <cellStyle name="Poznámka 3 4 2 5 2" xfId="14649"/>
    <cellStyle name="Poznámka 3 4 2 5 2 2" xfId="14650"/>
    <cellStyle name="Poznámka 3 4 2 5 2 2 2" xfId="14651"/>
    <cellStyle name="Poznámka 3 4 2 5 2 2 2 2" xfId="14652"/>
    <cellStyle name="Poznámka 3 4 2 5 2 2 2 3" xfId="14653"/>
    <cellStyle name="Poznámka 3 4 2 5 2 2 3" xfId="14654"/>
    <cellStyle name="Poznámka 3 4 2 5 2 2 3 2" xfId="14655"/>
    <cellStyle name="Poznámka 3 4 2 5 2 2 4" xfId="14656"/>
    <cellStyle name="Poznámka 3 4 2 5 2 2 5" xfId="14657"/>
    <cellStyle name="Poznámka 3 4 2 5 2 3" xfId="14658"/>
    <cellStyle name="Poznámka 3 4 2 5 2 3 2" xfId="14659"/>
    <cellStyle name="Poznámka 3 4 2 5 2 3 3" xfId="14660"/>
    <cellStyle name="Poznámka 3 4 2 5 2 4" xfId="14661"/>
    <cellStyle name="Poznámka 3 4 2 5 2 4 2" xfId="14662"/>
    <cellStyle name="Poznámka 3 4 2 5 2 5" xfId="14663"/>
    <cellStyle name="Poznámka 3 4 2 5 2 6" xfId="14664"/>
    <cellStyle name="Poznámka 3 4 2 5 3" xfId="14665"/>
    <cellStyle name="Poznámka 3 4 2 5 3 2" xfId="14666"/>
    <cellStyle name="Poznámka 3 4 2 5 3 3" xfId="14667"/>
    <cellStyle name="Poznámka 3 4 2 5 4" xfId="14668"/>
    <cellStyle name="Poznámka 3 4 2 5 4 2" xfId="14669"/>
    <cellStyle name="Poznámka 3 4 2 5 5" xfId="14670"/>
    <cellStyle name="Poznámka 3 4 2 5 6" xfId="14671"/>
    <cellStyle name="Poznámka 3 4 2 6" xfId="14672"/>
    <cellStyle name="Poznámka 3 4 2 6 2" xfId="14673"/>
    <cellStyle name="Poznámka 3 4 2 6 2 2" xfId="14674"/>
    <cellStyle name="Poznámka 3 4 2 6 2 2 2" xfId="14675"/>
    <cellStyle name="Poznámka 3 4 2 6 2 2 2 2" xfId="14676"/>
    <cellStyle name="Poznámka 3 4 2 6 2 2 2 3" xfId="14677"/>
    <cellStyle name="Poznámka 3 4 2 6 2 2 3" xfId="14678"/>
    <cellStyle name="Poznámka 3 4 2 6 2 2 3 2" xfId="14679"/>
    <cellStyle name="Poznámka 3 4 2 6 2 2 4" xfId="14680"/>
    <cellStyle name="Poznámka 3 4 2 6 2 2 5" xfId="14681"/>
    <cellStyle name="Poznámka 3 4 2 6 2 3" xfId="14682"/>
    <cellStyle name="Poznámka 3 4 2 6 2 3 2" xfId="14683"/>
    <cellStyle name="Poznámka 3 4 2 6 2 3 3" xfId="14684"/>
    <cellStyle name="Poznámka 3 4 2 6 2 4" xfId="14685"/>
    <cellStyle name="Poznámka 3 4 2 6 2 4 2" xfId="14686"/>
    <cellStyle name="Poznámka 3 4 2 6 2 5" xfId="14687"/>
    <cellStyle name="Poznámka 3 4 2 6 2 6" xfId="14688"/>
    <cellStyle name="Poznámka 3 4 2 6 3" xfId="14689"/>
    <cellStyle name="Poznámka 3 4 2 6 3 2" xfId="14690"/>
    <cellStyle name="Poznámka 3 4 2 6 3 3" xfId="14691"/>
    <cellStyle name="Poznámka 3 4 2 6 4" xfId="14692"/>
    <cellStyle name="Poznámka 3 4 2 6 4 2" xfId="14693"/>
    <cellStyle name="Poznámka 3 4 2 6 5" xfId="14694"/>
    <cellStyle name="Poznámka 3 4 2 6 6" xfId="14695"/>
    <cellStyle name="Poznámka 3 4 2 7" xfId="14696"/>
    <cellStyle name="Poznámka 3 4 2 7 2" xfId="14697"/>
    <cellStyle name="Poznámka 3 4 2 7 2 2" xfId="14698"/>
    <cellStyle name="Poznámka 3 4 2 7 2 2 2" xfId="14699"/>
    <cellStyle name="Poznámka 3 4 2 7 2 2 3" xfId="14700"/>
    <cellStyle name="Poznámka 3 4 2 7 2 3" xfId="14701"/>
    <cellStyle name="Poznámka 3 4 2 7 2 3 2" xfId="14702"/>
    <cellStyle name="Poznámka 3 4 2 7 2 4" xfId="14703"/>
    <cellStyle name="Poznámka 3 4 2 7 2 5" xfId="14704"/>
    <cellStyle name="Poznámka 3 4 2 7 3" xfId="14705"/>
    <cellStyle name="Poznámka 3 4 2 7 3 2" xfId="14706"/>
    <cellStyle name="Poznámka 3 4 2 7 3 3" xfId="14707"/>
    <cellStyle name="Poznámka 3 4 2 7 4" xfId="14708"/>
    <cellStyle name="Poznámka 3 4 2 7 4 2" xfId="14709"/>
    <cellStyle name="Poznámka 3 4 2 7 5" xfId="14710"/>
    <cellStyle name="Poznámka 3 4 2 7 6" xfId="14711"/>
    <cellStyle name="Poznámka 3 4 2 8" xfId="14712"/>
    <cellStyle name="Poznámka 3 4 2 8 2" xfId="14713"/>
    <cellStyle name="Poznámka 3 4 2 8 3" xfId="14714"/>
    <cellStyle name="Poznámka 3 4 2 9" xfId="14715"/>
    <cellStyle name="Poznámka 3 4 2 9 2" xfId="14716"/>
    <cellStyle name="Poznámka 3 4 3" xfId="14717"/>
    <cellStyle name="Poznámka 3 4 3 10" xfId="14718"/>
    <cellStyle name="Poznámka 3 4 3 10 2" xfId="14719"/>
    <cellStyle name="Poznámka 3 4 3 11" xfId="14720"/>
    <cellStyle name="Poznámka 3 4 3 12" xfId="14721"/>
    <cellStyle name="Poznámka 3 4 3 2" xfId="14722"/>
    <cellStyle name="Poznámka 3 4 3 2 2" xfId="14723"/>
    <cellStyle name="Poznámka 3 4 3 2 2 2" xfId="14724"/>
    <cellStyle name="Poznámka 3 4 3 2 2 2 2" xfId="14725"/>
    <cellStyle name="Poznámka 3 4 3 2 2 2 2 2" xfId="14726"/>
    <cellStyle name="Poznámka 3 4 3 2 2 2 2 3" xfId="14727"/>
    <cellStyle name="Poznámka 3 4 3 2 2 2 3" xfId="14728"/>
    <cellStyle name="Poznámka 3 4 3 2 2 2 3 2" xfId="14729"/>
    <cellStyle name="Poznámka 3 4 3 2 2 2 4" xfId="14730"/>
    <cellStyle name="Poznámka 3 4 3 2 2 2 5" xfId="14731"/>
    <cellStyle name="Poznámka 3 4 3 2 2 3" xfId="14732"/>
    <cellStyle name="Poznámka 3 4 3 2 2 3 2" xfId="14733"/>
    <cellStyle name="Poznámka 3 4 3 2 2 3 3" xfId="14734"/>
    <cellStyle name="Poznámka 3 4 3 2 2 4" xfId="14735"/>
    <cellStyle name="Poznámka 3 4 3 2 2 4 2" xfId="14736"/>
    <cellStyle name="Poznámka 3 4 3 2 2 5" xfId="14737"/>
    <cellStyle name="Poznámka 3 4 3 2 2 6" xfId="14738"/>
    <cellStyle name="Poznámka 3 4 3 2 3" xfId="14739"/>
    <cellStyle name="Poznámka 3 4 3 2 3 2" xfId="14740"/>
    <cellStyle name="Poznámka 3 4 3 2 3 3" xfId="14741"/>
    <cellStyle name="Poznámka 3 4 3 2 4" xfId="14742"/>
    <cellStyle name="Poznámka 3 4 3 2 4 2" xfId="14743"/>
    <cellStyle name="Poznámka 3 4 3 2 5" xfId="14744"/>
    <cellStyle name="Poznámka 3 4 3 2 6" xfId="14745"/>
    <cellStyle name="Poznámka 3 4 3 3" xfId="14746"/>
    <cellStyle name="Poznámka 3 4 3 3 2" xfId="14747"/>
    <cellStyle name="Poznámka 3 4 3 3 2 2" xfId="14748"/>
    <cellStyle name="Poznámka 3 4 3 3 2 2 2" xfId="14749"/>
    <cellStyle name="Poznámka 3 4 3 3 2 2 2 2" xfId="14750"/>
    <cellStyle name="Poznámka 3 4 3 3 2 2 2 3" xfId="14751"/>
    <cellStyle name="Poznámka 3 4 3 3 2 2 3" xfId="14752"/>
    <cellStyle name="Poznámka 3 4 3 3 2 2 3 2" xfId="14753"/>
    <cellStyle name="Poznámka 3 4 3 3 2 2 4" xfId="14754"/>
    <cellStyle name="Poznámka 3 4 3 3 2 2 5" xfId="14755"/>
    <cellStyle name="Poznámka 3 4 3 3 2 3" xfId="14756"/>
    <cellStyle name="Poznámka 3 4 3 3 2 3 2" xfId="14757"/>
    <cellStyle name="Poznámka 3 4 3 3 2 3 3" xfId="14758"/>
    <cellStyle name="Poznámka 3 4 3 3 2 4" xfId="14759"/>
    <cellStyle name="Poznámka 3 4 3 3 2 4 2" xfId="14760"/>
    <cellStyle name="Poznámka 3 4 3 3 2 5" xfId="14761"/>
    <cellStyle name="Poznámka 3 4 3 3 2 6" xfId="14762"/>
    <cellStyle name="Poznámka 3 4 3 3 3" xfId="14763"/>
    <cellStyle name="Poznámka 3 4 3 3 3 2" xfId="14764"/>
    <cellStyle name="Poznámka 3 4 3 3 3 3" xfId="14765"/>
    <cellStyle name="Poznámka 3 4 3 3 4" xfId="14766"/>
    <cellStyle name="Poznámka 3 4 3 3 4 2" xfId="14767"/>
    <cellStyle name="Poznámka 3 4 3 3 5" xfId="14768"/>
    <cellStyle name="Poznámka 3 4 3 3 6" xfId="14769"/>
    <cellStyle name="Poznámka 3 4 3 4" xfId="14770"/>
    <cellStyle name="Poznámka 3 4 3 4 2" xfId="14771"/>
    <cellStyle name="Poznámka 3 4 3 4 2 2" xfId="14772"/>
    <cellStyle name="Poznámka 3 4 3 4 2 2 2" xfId="14773"/>
    <cellStyle name="Poznámka 3 4 3 4 2 2 2 2" xfId="14774"/>
    <cellStyle name="Poznámka 3 4 3 4 2 2 2 3" xfId="14775"/>
    <cellStyle name="Poznámka 3 4 3 4 2 2 3" xfId="14776"/>
    <cellStyle name="Poznámka 3 4 3 4 2 2 3 2" xfId="14777"/>
    <cellStyle name="Poznámka 3 4 3 4 2 2 4" xfId="14778"/>
    <cellStyle name="Poznámka 3 4 3 4 2 2 5" xfId="14779"/>
    <cellStyle name="Poznámka 3 4 3 4 2 3" xfId="14780"/>
    <cellStyle name="Poznámka 3 4 3 4 2 3 2" xfId="14781"/>
    <cellStyle name="Poznámka 3 4 3 4 2 3 3" xfId="14782"/>
    <cellStyle name="Poznámka 3 4 3 4 2 4" xfId="14783"/>
    <cellStyle name="Poznámka 3 4 3 4 2 4 2" xfId="14784"/>
    <cellStyle name="Poznámka 3 4 3 4 2 5" xfId="14785"/>
    <cellStyle name="Poznámka 3 4 3 4 2 6" xfId="14786"/>
    <cellStyle name="Poznámka 3 4 3 4 3" xfId="14787"/>
    <cellStyle name="Poznámka 3 4 3 4 3 2" xfId="14788"/>
    <cellStyle name="Poznámka 3 4 3 4 3 3" xfId="14789"/>
    <cellStyle name="Poznámka 3 4 3 4 4" xfId="14790"/>
    <cellStyle name="Poznámka 3 4 3 4 4 2" xfId="14791"/>
    <cellStyle name="Poznámka 3 4 3 4 5" xfId="14792"/>
    <cellStyle name="Poznámka 3 4 3 4 6" xfId="14793"/>
    <cellStyle name="Poznámka 3 4 3 5" xfId="14794"/>
    <cellStyle name="Poznámka 3 4 3 5 2" xfId="14795"/>
    <cellStyle name="Poznámka 3 4 3 5 2 2" xfId="14796"/>
    <cellStyle name="Poznámka 3 4 3 5 2 2 2" xfId="14797"/>
    <cellStyle name="Poznámka 3 4 3 5 2 2 2 2" xfId="14798"/>
    <cellStyle name="Poznámka 3 4 3 5 2 2 2 3" xfId="14799"/>
    <cellStyle name="Poznámka 3 4 3 5 2 2 3" xfId="14800"/>
    <cellStyle name="Poznámka 3 4 3 5 2 2 3 2" xfId="14801"/>
    <cellStyle name="Poznámka 3 4 3 5 2 2 4" xfId="14802"/>
    <cellStyle name="Poznámka 3 4 3 5 2 2 5" xfId="14803"/>
    <cellStyle name="Poznámka 3 4 3 5 2 3" xfId="14804"/>
    <cellStyle name="Poznámka 3 4 3 5 2 3 2" xfId="14805"/>
    <cellStyle name="Poznámka 3 4 3 5 2 3 3" xfId="14806"/>
    <cellStyle name="Poznámka 3 4 3 5 2 4" xfId="14807"/>
    <cellStyle name="Poznámka 3 4 3 5 2 4 2" xfId="14808"/>
    <cellStyle name="Poznámka 3 4 3 5 2 5" xfId="14809"/>
    <cellStyle name="Poznámka 3 4 3 5 2 6" xfId="14810"/>
    <cellStyle name="Poznámka 3 4 3 5 3" xfId="14811"/>
    <cellStyle name="Poznámka 3 4 3 5 3 2" xfId="14812"/>
    <cellStyle name="Poznámka 3 4 3 5 3 3" xfId="14813"/>
    <cellStyle name="Poznámka 3 4 3 5 4" xfId="14814"/>
    <cellStyle name="Poznámka 3 4 3 5 4 2" xfId="14815"/>
    <cellStyle name="Poznámka 3 4 3 5 5" xfId="14816"/>
    <cellStyle name="Poznámka 3 4 3 5 6" xfId="14817"/>
    <cellStyle name="Poznámka 3 4 3 6" xfId="14818"/>
    <cellStyle name="Poznámka 3 4 3 6 2" xfId="14819"/>
    <cellStyle name="Poznámka 3 4 3 6 2 2" xfId="14820"/>
    <cellStyle name="Poznámka 3 4 3 6 2 2 2" xfId="14821"/>
    <cellStyle name="Poznámka 3 4 3 6 2 2 2 2" xfId="14822"/>
    <cellStyle name="Poznámka 3 4 3 6 2 2 2 3" xfId="14823"/>
    <cellStyle name="Poznámka 3 4 3 6 2 2 3" xfId="14824"/>
    <cellStyle name="Poznámka 3 4 3 6 2 2 3 2" xfId="14825"/>
    <cellStyle name="Poznámka 3 4 3 6 2 2 4" xfId="14826"/>
    <cellStyle name="Poznámka 3 4 3 6 2 2 5" xfId="14827"/>
    <cellStyle name="Poznámka 3 4 3 6 2 3" xfId="14828"/>
    <cellStyle name="Poznámka 3 4 3 6 2 3 2" xfId="14829"/>
    <cellStyle name="Poznámka 3 4 3 6 2 3 3" xfId="14830"/>
    <cellStyle name="Poznámka 3 4 3 6 2 4" xfId="14831"/>
    <cellStyle name="Poznámka 3 4 3 6 2 4 2" xfId="14832"/>
    <cellStyle name="Poznámka 3 4 3 6 2 5" xfId="14833"/>
    <cellStyle name="Poznámka 3 4 3 6 2 6" xfId="14834"/>
    <cellStyle name="Poznámka 3 4 3 6 3" xfId="14835"/>
    <cellStyle name="Poznámka 3 4 3 6 3 2" xfId="14836"/>
    <cellStyle name="Poznámka 3 4 3 6 3 3" xfId="14837"/>
    <cellStyle name="Poznámka 3 4 3 6 4" xfId="14838"/>
    <cellStyle name="Poznámka 3 4 3 6 4 2" xfId="14839"/>
    <cellStyle name="Poznámka 3 4 3 6 5" xfId="14840"/>
    <cellStyle name="Poznámka 3 4 3 6 6" xfId="14841"/>
    <cellStyle name="Poznámka 3 4 3 7" xfId="14842"/>
    <cellStyle name="Poznámka 3 4 3 7 2" xfId="14843"/>
    <cellStyle name="Poznámka 3 4 3 7 2 2" xfId="14844"/>
    <cellStyle name="Poznámka 3 4 3 7 2 2 2" xfId="14845"/>
    <cellStyle name="Poznámka 3 4 3 7 2 2 3" xfId="14846"/>
    <cellStyle name="Poznámka 3 4 3 7 2 3" xfId="14847"/>
    <cellStyle name="Poznámka 3 4 3 7 2 3 2" xfId="14848"/>
    <cellStyle name="Poznámka 3 4 3 7 2 4" xfId="14849"/>
    <cellStyle name="Poznámka 3 4 3 7 2 5" xfId="14850"/>
    <cellStyle name="Poznámka 3 4 3 7 3" xfId="14851"/>
    <cellStyle name="Poznámka 3 4 3 7 3 2" xfId="14852"/>
    <cellStyle name="Poznámka 3 4 3 7 3 3" xfId="14853"/>
    <cellStyle name="Poznámka 3 4 3 7 4" xfId="14854"/>
    <cellStyle name="Poznámka 3 4 3 7 4 2" xfId="14855"/>
    <cellStyle name="Poznámka 3 4 3 7 5" xfId="14856"/>
    <cellStyle name="Poznámka 3 4 3 7 6" xfId="14857"/>
    <cellStyle name="Poznámka 3 4 3 8" xfId="14858"/>
    <cellStyle name="Poznámka 3 4 3 8 2" xfId="14859"/>
    <cellStyle name="Poznámka 3 4 3 8 2 2" xfId="14860"/>
    <cellStyle name="Poznámka 3 4 3 8 3" xfId="14861"/>
    <cellStyle name="Poznámka 3 4 3 8 4" xfId="14862"/>
    <cellStyle name="Poznámka 3 4 3 9" xfId="14863"/>
    <cellStyle name="Poznámka 3 4 3 9 2" xfId="14864"/>
    <cellStyle name="Poznámka 3 4 3 9 3" xfId="14865"/>
    <cellStyle name="Poznámka 3 4 4" xfId="14866"/>
    <cellStyle name="Poznámka 3 4 4 2" xfId="14867"/>
    <cellStyle name="Poznámka 3 4 4 2 2" xfId="14868"/>
    <cellStyle name="Poznámka 3 4 4 2 2 2" xfId="14869"/>
    <cellStyle name="Poznámka 3 4 4 2 2 2 2" xfId="14870"/>
    <cellStyle name="Poznámka 3 4 4 2 2 2 2 2" xfId="14871"/>
    <cellStyle name="Poznámka 3 4 4 2 2 2 2 3" xfId="14872"/>
    <cellStyle name="Poznámka 3 4 4 2 2 2 3" xfId="14873"/>
    <cellStyle name="Poznámka 3 4 4 2 2 2 3 2" xfId="14874"/>
    <cellStyle name="Poznámka 3 4 4 2 2 2 4" xfId="14875"/>
    <cellStyle name="Poznámka 3 4 4 2 2 2 5" xfId="14876"/>
    <cellStyle name="Poznámka 3 4 4 2 2 3" xfId="14877"/>
    <cellStyle name="Poznámka 3 4 4 2 2 3 2" xfId="14878"/>
    <cellStyle name="Poznámka 3 4 4 2 2 3 3" xfId="14879"/>
    <cellStyle name="Poznámka 3 4 4 2 2 4" xfId="14880"/>
    <cellStyle name="Poznámka 3 4 4 2 2 4 2" xfId="14881"/>
    <cellStyle name="Poznámka 3 4 4 2 2 5" xfId="14882"/>
    <cellStyle name="Poznámka 3 4 4 2 2 6" xfId="14883"/>
    <cellStyle name="Poznámka 3 4 4 2 3" xfId="14884"/>
    <cellStyle name="Poznámka 3 4 4 2 3 2" xfId="14885"/>
    <cellStyle name="Poznámka 3 4 4 2 3 3" xfId="14886"/>
    <cellStyle name="Poznámka 3 4 4 2 4" xfId="14887"/>
    <cellStyle name="Poznámka 3 4 4 2 4 2" xfId="14888"/>
    <cellStyle name="Poznámka 3 4 4 2 5" xfId="14889"/>
    <cellStyle name="Poznámka 3 4 4 2 6" xfId="14890"/>
    <cellStyle name="Poznámka 3 4 4 3" xfId="14891"/>
    <cellStyle name="Poznámka 3 4 4 3 2" xfId="14892"/>
    <cellStyle name="Poznámka 3 4 4 3 2 2" xfId="14893"/>
    <cellStyle name="Poznámka 3 4 4 3 2 2 2" xfId="14894"/>
    <cellStyle name="Poznámka 3 4 4 3 2 2 3" xfId="14895"/>
    <cellStyle name="Poznámka 3 4 4 3 2 3" xfId="14896"/>
    <cellStyle name="Poznámka 3 4 4 3 2 3 2" xfId="14897"/>
    <cellStyle name="Poznámka 3 4 4 3 2 4" xfId="14898"/>
    <cellStyle name="Poznámka 3 4 4 3 2 5" xfId="14899"/>
    <cellStyle name="Poznámka 3 4 4 3 3" xfId="14900"/>
    <cellStyle name="Poznámka 3 4 4 3 3 2" xfId="14901"/>
    <cellStyle name="Poznámka 3 4 4 3 3 3" xfId="14902"/>
    <cellStyle name="Poznámka 3 4 4 3 4" xfId="14903"/>
    <cellStyle name="Poznámka 3 4 4 3 4 2" xfId="14904"/>
    <cellStyle name="Poznámka 3 4 4 3 5" xfId="14905"/>
    <cellStyle name="Poznámka 3 4 4 3 6" xfId="14906"/>
    <cellStyle name="Poznámka 3 4 4 4" xfId="14907"/>
    <cellStyle name="Poznámka 3 4 4 4 2" xfId="14908"/>
    <cellStyle name="Poznámka 3 4 4 4 3" xfId="14909"/>
    <cellStyle name="Poznámka 3 4 4 5" xfId="14910"/>
    <cellStyle name="Poznámka 3 4 4 5 2" xfId="14911"/>
    <cellStyle name="Poznámka 3 4 4 6" xfId="14912"/>
    <cellStyle name="Poznámka 3 4 4 7" xfId="14913"/>
    <cellStyle name="Poznámka 3 4 5" xfId="14914"/>
    <cellStyle name="Poznámka 3 4 5 2" xfId="14915"/>
    <cellStyle name="Poznámka 3 4 5 2 2" xfId="14916"/>
    <cellStyle name="Poznámka 3 4 5 2 2 2" xfId="14917"/>
    <cellStyle name="Poznámka 3 4 5 2 2 2 2" xfId="14918"/>
    <cellStyle name="Poznámka 3 4 5 2 2 2 3" xfId="14919"/>
    <cellStyle name="Poznámka 3 4 5 2 2 3" xfId="14920"/>
    <cellStyle name="Poznámka 3 4 5 2 2 3 2" xfId="14921"/>
    <cellStyle name="Poznámka 3 4 5 2 2 4" xfId="14922"/>
    <cellStyle name="Poznámka 3 4 5 2 2 5" xfId="14923"/>
    <cellStyle name="Poznámka 3 4 5 2 3" xfId="14924"/>
    <cellStyle name="Poznámka 3 4 5 2 3 2" xfId="14925"/>
    <cellStyle name="Poznámka 3 4 5 2 3 3" xfId="14926"/>
    <cellStyle name="Poznámka 3 4 5 2 4" xfId="14927"/>
    <cellStyle name="Poznámka 3 4 5 2 4 2" xfId="14928"/>
    <cellStyle name="Poznámka 3 4 5 2 5" xfId="14929"/>
    <cellStyle name="Poznámka 3 4 5 2 6" xfId="14930"/>
    <cellStyle name="Poznámka 3 4 5 3" xfId="14931"/>
    <cellStyle name="Poznámka 3 4 5 3 2" xfId="14932"/>
    <cellStyle name="Poznámka 3 4 5 3 3" xfId="14933"/>
    <cellStyle name="Poznámka 3 4 5 4" xfId="14934"/>
    <cellStyle name="Poznámka 3 4 5 4 2" xfId="14935"/>
    <cellStyle name="Poznámka 3 4 5 5" xfId="14936"/>
    <cellStyle name="Poznámka 3 4 5 6" xfId="14937"/>
    <cellStyle name="Poznámka 3 4 6" xfId="14938"/>
    <cellStyle name="Poznámka 3 4 6 2" xfId="14939"/>
    <cellStyle name="Poznámka 3 4 6 2 2" xfId="14940"/>
    <cellStyle name="Poznámka 3 4 6 2 2 2" xfId="14941"/>
    <cellStyle name="Poznámka 3 4 6 2 2 2 2" xfId="14942"/>
    <cellStyle name="Poznámka 3 4 6 2 2 2 3" xfId="14943"/>
    <cellStyle name="Poznámka 3 4 6 2 2 3" xfId="14944"/>
    <cellStyle name="Poznámka 3 4 6 2 2 3 2" xfId="14945"/>
    <cellStyle name="Poznámka 3 4 6 2 2 4" xfId="14946"/>
    <cellStyle name="Poznámka 3 4 6 2 2 5" xfId="14947"/>
    <cellStyle name="Poznámka 3 4 6 2 3" xfId="14948"/>
    <cellStyle name="Poznámka 3 4 6 2 3 2" xfId="14949"/>
    <cellStyle name="Poznámka 3 4 6 2 3 3" xfId="14950"/>
    <cellStyle name="Poznámka 3 4 6 2 4" xfId="14951"/>
    <cellStyle name="Poznámka 3 4 6 2 4 2" xfId="14952"/>
    <cellStyle name="Poznámka 3 4 6 2 5" xfId="14953"/>
    <cellStyle name="Poznámka 3 4 6 2 6" xfId="14954"/>
    <cellStyle name="Poznámka 3 4 6 3" xfId="14955"/>
    <cellStyle name="Poznámka 3 4 6 3 2" xfId="14956"/>
    <cellStyle name="Poznámka 3 4 6 3 3" xfId="14957"/>
    <cellStyle name="Poznámka 3 4 6 4" xfId="14958"/>
    <cellStyle name="Poznámka 3 4 6 4 2" xfId="14959"/>
    <cellStyle name="Poznámka 3 4 6 5" xfId="14960"/>
    <cellStyle name="Poznámka 3 4 6 6" xfId="14961"/>
    <cellStyle name="Poznámka 3 4 7" xfId="14962"/>
    <cellStyle name="Poznámka 3 4 7 2" xfId="14963"/>
    <cellStyle name="Poznámka 3 4 7 2 2" xfId="14964"/>
    <cellStyle name="Poznámka 3 4 7 2 2 2" xfId="14965"/>
    <cellStyle name="Poznámka 3 4 7 2 2 2 2" xfId="14966"/>
    <cellStyle name="Poznámka 3 4 7 2 2 2 3" xfId="14967"/>
    <cellStyle name="Poznámka 3 4 7 2 2 3" xfId="14968"/>
    <cellStyle name="Poznámka 3 4 7 2 2 3 2" xfId="14969"/>
    <cellStyle name="Poznámka 3 4 7 2 2 4" xfId="14970"/>
    <cellStyle name="Poznámka 3 4 7 2 2 5" xfId="14971"/>
    <cellStyle name="Poznámka 3 4 7 2 3" xfId="14972"/>
    <cellStyle name="Poznámka 3 4 7 2 3 2" xfId="14973"/>
    <cellStyle name="Poznámka 3 4 7 2 3 3" xfId="14974"/>
    <cellStyle name="Poznámka 3 4 7 2 4" xfId="14975"/>
    <cellStyle name="Poznámka 3 4 7 2 4 2" xfId="14976"/>
    <cellStyle name="Poznámka 3 4 7 2 5" xfId="14977"/>
    <cellStyle name="Poznámka 3 4 7 2 6" xfId="14978"/>
    <cellStyle name="Poznámka 3 4 7 3" xfId="14979"/>
    <cellStyle name="Poznámka 3 4 7 3 2" xfId="14980"/>
    <cellStyle name="Poznámka 3 4 7 3 3" xfId="14981"/>
    <cellStyle name="Poznámka 3 4 7 4" xfId="14982"/>
    <cellStyle name="Poznámka 3 4 7 4 2" xfId="14983"/>
    <cellStyle name="Poznámka 3 4 7 5" xfId="14984"/>
    <cellStyle name="Poznámka 3 4 7 6" xfId="14985"/>
    <cellStyle name="Poznámka 3 4 8" xfId="14986"/>
    <cellStyle name="Poznámka 3 4 8 2" xfId="14987"/>
    <cellStyle name="Poznámka 3 4 8 2 2" xfId="14988"/>
    <cellStyle name="Poznámka 3 4 8 2 2 2" xfId="14989"/>
    <cellStyle name="Poznámka 3 4 8 2 2 2 2" xfId="14990"/>
    <cellStyle name="Poznámka 3 4 8 2 2 2 3" xfId="14991"/>
    <cellStyle name="Poznámka 3 4 8 2 2 3" xfId="14992"/>
    <cellStyle name="Poznámka 3 4 8 2 2 3 2" xfId="14993"/>
    <cellStyle name="Poznámka 3 4 8 2 2 4" xfId="14994"/>
    <cellStyle name="Poznámka 3 4 8 2 2 5" xfId="14995"/>
    <cellStyle name="Poznámka 3 4 8 2 3" xfId="14996"/>
    <cellStyle name="Poznámka 3 4 8 2 3 2" xfId="14997"/>
    <cellStyle name="Poznámka 3 4 8 2 3 3" xfId="14998"/>
    <cellStyle name="Poznámka 3 4 8 2 4" xfId="14999"/>
    <cellStyle name="Poznámka 3 4 8 2 4 2" xfId="15000"/>
    <cellStyle name="Poznámka 3 4 8 2 5" xfId="15001"/>
    <cellStyle name="Poznámka 3 4 8 2 6" xfId="15002"/>
    <cellStyle name="Poznámka 3 4 8 3" xfId="15003"/>
    <cellStyle name="Poznámka 3 4 8 3 2" xfId="15004"/>
    <cellStyle name="Poznámka 3 4 8 3 3" xfId="15005"/>
    <cellStyle name="Poznámka 3 4 8 4" xfId="15006"/>
    <cellStyle name="Poznámka 3 4 8 4 2" xfId="15007"/>
    <cellStyle name="Poznámka 3 4 8 5" xfId="15008"/>
    <cellStyle name="Poznámka 3 4 8 6" xfId="15009"/>
    <cellStyle name="Poznámka 3 4 9" xfId="15010"/>
    <cellStyle name="Poznámka 3 4 9 2" xfId="15011"/>
    <cellStyle name="Poznámka 3 4 9 2 2" xfId="15012"/>
    <cellStyle name="Poznámka 3 4 9 2 2 2" xfId="15013"/>
    <cellStyle name="Poznámka 3 4 9 2 2 2 2" xfId="15014"/>
    <cellStyle name="Poznámka 3 4 9 2 2 2 3" xfId="15015"/>
    <cellStyle name="Poznámka 3 4 9 2 2 3" xfId="15016"/>
    <cellStyle name="Poznámka 3 4 9 2 2 3 2" xfId="15017"/>
    <cellStyle name="Poznámka 3 4 9 2 2 4" xfId="15018"/>
    <cellStyle name="Poznámka 3 4 9 2 2 5" xfId="15019"/>
    <cellStyle name="Poznámka 3 4 9 2 3" xfId="15020"/>
    <cellStyle name="Poznámka 3 4 9 2 3 2" xfId="15021"/>
    <cellStyle name="Poznámka 3 4 9 2 3 3" xfId="15022"/>
    <cellStyle name="Poznámka 3 4 9 2 4" xfId="15023"/>
    <cellStyle name="Poznámka 3 4 9 2 4 2" xfId="15024"/>
    <cellStyle name="Poznámka 3 4 9 2 5" xfId="15025"/>
    <cellStyle name="Poznámka 3 4 9 2 6" xfId="15026"/>
    <cellStyle name="Poznámka 3 4 9 3" xfId="15027"/>
    <cellStyle name="Poznámka 3 4 9 3 2" xfId="15028"/>
    <cellStyle name="Poznámka 3 4 9 3 3" xfId="15029"/>
    <cellStyle name="Poznámka 3 4 9 4" xfId="15030"/>
    <cellStyle name="Poznámka 3 4 9 4 2" xfId="15031"/>
    <cellStyle name="Poznámka 3 4 9 5" xfId="15032"/>
    <cellStyle name="Poznámka 3 4 9 6" xfId="15033"/>
    <cellStyle name="Poznámka 3 5" xfId="15034"/>
    <cellStyle name="Poznámka 3 5 10" xfId="15035"/>
    <cellStyle name="Poznámka 3 5 10 2" xfId="15036"/>
    <cellStyle name="Poznámka 3 5 10 2 2" xfId="15037"/>
    <cellStyle name="Poznámka 3 5 10 2 2 2" xfId="15038"/>
    <cellStyle name="Poznámka 3 5 10 2 2 3" xfId="15039"/>
    <cellStyle name="Poznámka 3 5 10 2 3" xfId="15040"/>
    <cellStyle name="Poznámka 3 5 10 2 3 2" xfId="15041"/>
    <cellStyle name="Poznámka 3 5 10 2 4" xfId="15042"/>
    <cellStyle name="Poznámka 3 5 10 2 5" xfId="15043"/>
    <cellStyle name="Poznámka 3 5 10 3" xfId="15044"/>
    <cellStyle name="Poznámka 3 5 10 3 2" xfId="15045"/>
    <cellStyle name="Poznámka 3 5 10 3 3" xfId="15046"/>
    <cellStyle name="Poznámka 3 5 10 4" xfId="15047"/>
    <cellStyle name="Poznámka 3 5 10 4 2" xfId="15048"/>
    <cellStyle name="Poznámka 3 5 10 5" xfId="15049"/>
    <cellStyle name="Poznámka 3 5 10 6" xfId="15050"/>
    <cellStyle name="Poznámka 3 5 11" xfId="15051"/>
    <cellStyle name="Poznámka 3 5 11 2" xfId="15052"/>
    <cellStyle name="Poznámka 3 5 11 3" xfId="15053"/>
    <cellStyle name="Poznámka 3 5 12" xfId="15054"/>
    <cellStyle name="Poznámka 3 5 12 2" xfId="15055"/>
    <cellStyle name="Poznámka 3 5 13" xfId="15056"/>
    <cellStyle name="Poznámka 3 5 14" xfId="15057"/>
    <cellStyle name="Poznámka 3 5 2" xfId="15058"/>
    <cellStyle name="Poznámka 3 5 2 10" xfId="15059"/>
    <cellStyle name="Poznámka 3 5 2 11" xfId="15060"/>
    <cellStyle name="Poznámka 3 5 2 2" xfId="15061"/>
    <cellStyle name="Poznámka 3 5 2 2 10" xfId="15062"/>
    <cellStyle name="Poznámka 3 5 2 2 11" xfId="15063"/>
    <cellStyle name="Poznámka 3 5 2 2 2" xfId="15064"/>
    <cellStyle name="Poznámka 3 5 2 2 2 2" xfId="15065"/>
    <cellStyle name="Poznámka 3 5 2 2 2 2 2" xfId="15066"/>
    <cellStyle name="Poznámka 3 5 2 2 2 2 2 2" xfId="15067"/>
    <cellStyle name="Poznámka 3 5 2 2 2 2 2 2 2" xfId="15068"/>
    <cellStyle name="Poznámka 3 5 2 2 2 2 2 2 3" xfId="15069"/>
    <cellStyle name="Poznámka 3 5 2 2 2 2 2 3" xfId="15070"/>
    <cellStyle name="Poznámka 3 5 2 2 2 2 2 3 2" xfId="15071"/>
    <cellStyle name="Poznámka 3 5 2 2 2 2 2 4" xfId="15072"/>
    <cellStyle name="Poznámka 3 5 2 2 2 2 2 5" xfId="15073"/>
    <cellStyle name="Poznámka 3 5 2 2 2 2 3" xfId="15074"/>
    <cellStyle name="Poznámka 3 5 2 2 2 2 3 2" xfId="15075"/>
    <cellStyle name="Poznámka 3 5 2 2 2 2 3 3" xfId="15076"/>
    <cellStyle name="Poznámka 3 5 2 2 2 2 4" xfId="15077"/>
    <cellStyle name="Poznámka 3 5 2 2 2 2 4 2" xfId="15078"/>
    <cellStyle name="Poznámka 3 5 2 2 2 2 5" xfId="15079"/>
    <cellStyle name="Poznámka 3 5 2 2 2 2 6" xfId="15080"/>
    <cellStyle name="Poznámka 3 5 2 2 2 3" xfId="15081"/>
    <cellStyle name="Poznámka 3 5 2 2 2 3 2" xfId="15082"/>
    <cellStyle name="Poznámka 3 5 2 2 2 3 3" xfId="15083"/>
    <cellStyle name="Poznámka 3 5 2 2 2 4" xfId="15084"/>
    <cellStyle name="Poznámka 3 5 2 2 2 4 2" xfId="15085"/>
    <cellStyle name="Poznámka 3 5 2 2 2 5" xfId="15086"/>
    <cellStyle name="Poznámka 3 5 2 2 2 6" xfId="15087"/>
    <cellStyle name="Poznámka 3 5 2 2 3" xfId="15088"/>
    <cellStyle name="Poznámka 3 5 2 2 3 2" xfId="15089"/>
    <cellStyle name="Poznámka 3 5 2 2 3 2 2" xfId="15090"/>
    <cellStyle name="Poznámka 3 5 2 2 3 2 2 2" xfId="15091"/>
    <cellStyle name="Poznámka 3 5 2 2 3 2 2 2 2" xfId="15092"/>
    <cellStyle name="Poznámka 3 5 2 2 3 2 2 2 3" xfId="15093"/>
    <cellStyle name="Poznámka 3 5 2 2 3 2 2 3" xfId="15094"/>
    <cellStyle name="Poznámka 3 5 2 2 3 2 2 3 2" xfId="15095"/>
    <cellStyle name="Poznámka 3 5 2 2 3 2 2 4" xfId="15096"/>
    <cellStyle name="Poznámka 3 5 2 2 3 2 2 5" xfId="15097"/>
    <cellStyle name="Poznámka 3 5 2 2 3 2 3" xfId="15098"/>
    <cellStyle name="Poznámka 3 5 2 2 3 2 3 2" xfId="15099"/>
    <cellStyle name="Poznámka 3 5 2 2 3 2 3 3" xfId="15100"/>
    <cellStyle name="Poznámka 3 5 2 2 3 2 4" xfId="15101"/>
    <cellStyle name="Poznámka 3 5 2 2 3 2 4 2" xfId="15102"/>
    <cellStyle name="Poznámka 3 5 2 2 3 2 5" xfId="15103"/>
    <cellStyle name="Poznámka 3 5 2 2 3 2 6" xfId="15104"/>
    <cellStyle name="Poznámka 3 5 2 2 3 3" xfId="15105"/>
    <cellStyle name="Poznámka 3 5 2 2 3 3 2" xfId="15106"/>
    <cellStyle name="Poznámka 3 5 2 2 3 3 3" xfId="15107"/>
    <cellStyle name="Poznámka 3 5 2 2 3 4" xfId="15108"/>
    <cellStyle name="Poznámka 3 5 2 2 3 4 2" xfId="15109"/>
    <cellStyle name="Poznámka 3 5 2 2 3 5" xfId="15110"/>
    <cellStyle name="Poznámka 3 5 2 2 3 6" xfId="15111"/>
    <cellStyle name="Poznámka 3 5 2 2 4" xfId="15112"/>
    <cellStyle name="Poznámka 3 5 2 2 4 2" xfId="15113"/>
    <cellStyle name="Poznámka 3 5 2 2 4 2 2" xfId="15114"/>
    <cellStyle name="Poznámka 3 5 2 2 4 2 2 2" xfId="15115"/>
    <cellStyle name="Poznámka 3 5 2 2 4 2 2 2 2" xfId="15116"/>
    <cellStyle name="Poznámka 3 5 2 2 4 2 2 2 3" xfId="15117"/>
    <cellStyle name="Poznámka 3 5 2 2 4 2 2 3" xfId="15118"/>
    <cellStyle name="Poznámka 3 5 2 2 4 2 2 3 2" xfId="15119"/>
    <cellStyle name="Poznámka 3 5 2 2 4 2 2 4" xfId="15120"/>
    <cellStyle name="Poznámka 3 5 2 2 4 2 2 5" xfId="15121"/>
    <cellStyle name="Poznámka 3 5 2 2 4 2 3" xfId="15122"/>
    <cellStyle name="Poznámka 3 5 2 2 4 2 3 2" xfId="15123"/>
    <cellStyle name="Poznámka 3 5 2 2 4 2 3 3" xfId="15124"/>
    <cellStyle name="Poznámka 3 5 2 2 4 2 4" xfId="15125"/>
    <cellStyle name="Poznámka 3 5 2 2 4 2 4 2" xfId="15126"/>
    <cellStyle name="Poznámka 3 5 2 2 4 2 5" xfId="15127"/>
    <cellStyle name="Poznámka 3 5 2 2 4 2 6" xfId="15128"/>
    <cellStyle name="Poznámka 3 5 2 2 4 3" xfId="15129"/>
    <cellStyle name="Poznámka 3 5 2 2 4 3 2" xfId="15130"/>
    <cellStyle name="Poznámka 3 5 2 2 4 3 3" xfId="15131"/>
    <cellStyle name="Poznámka 3 5 2 2 4 4" xfId="15132"/>
    <cellStyle name="Poznámka 3 5 2 2 4 4 2" xfId="15133"/>
    <cellStyle name="Poznámka 3 5 2 2 4 5" xfId="15134"/>
    <cellStyle name="Poznámka 3 5 2 2 4 6" xfId="15135"/>
    <cellStyle name="Poznámka 3 5 2 2 5" xfId="15136"/>
    <cellStyle name="Poznámka 3 5 2 2 5 2" xfId="15137"/>
    <cellStyle name="Poznámka 3 5 2 2 5 2 2" xfId="15138"/>
    <cellStyle name="Poznámka 3 5 2 2 5 2 2 2" xfId="15139"/>
    <cellStyle name="Poznámka 3 5 2 2 5 2 2 2 2" xfId="15140"/>
    <cellStyle name="Poznámka 3 5 2 2 5 2 2 2 3" xfId="15141"/>
    <cellStyle name="Poznámka 3 5 2 2 5 2 2 3" xfId="15142"/>
    <cellStyle name="Poznámka 3 5 2 2 5 2 2 3 2" xfId="15143"/>
    <cellStyle name="Poznámka 3 5 2 2 5 2 2 4" xfId="15144"/>
    <cellStyle name="Poznámka 3 5 2 2 5 2 2 5" xfId="15145"/>
    <cellStyle name="Poznámka 3 5 2 2 5 2 3" xfId="15146"/>
    <cellStyle name="Poznámka 3 5 2 2 5 2 3 2" xfId="15147"/>
    <cellStyle name="Poznámka 3 5 2 2 5 2 3 3" xfId="15148"/>
    <cellStyle name="Poznámka 3 5 2 2 5 2 4" xfId="15149"/>
    <cellStyle name="Poznámka 3 5 2 2 5 2 4 2" xfId="15150"/>
    <cellStyle name="Poznámka 3 5 2 2 5 2 5" xfId="15151"/>
    <cellStyle name="Poznámka 3 5 2 2 5 2 6" xfId="15152"/>
    <cellStyle name="Poznámka 3 5 2 2 5 3" xfId="15153"/>
    <cellStyle name="Poznámka 3 5 2 2 5 3 2" xfId="15154"/>
    <cellStyle name="Poznámka 3 5 2 2 5 3 3" xfId="15155"/>
    <cellStyle name="Poznámka 3 5 2 2 5 4" xfId="15156"/>
    <cellStyle name="Poznámka 3 5 2 2 5 4 2" xfId="15157"/>
    <cellStyle name="Poznámka 3 5 2 2 5 5" xfId="15158"/>
    <cellStyle name="Poznámka 3 5 2 2 5 6" xfId="15159"/>
    <cellStyle name="Poznámka 3 5 2 2 6" xfId="15160"/>
    <cellStyle name="Poznámka 3 5 2 2 6 2" xfId="15161"/>
    <cellStyle name="Poznámka 3 5 2 2 6 2 2" xfId="15162"/>
    <cellStyle name="Poznámka 3 5 2 2 6 2 2 2" xfId="15163"/>
    <cellStyle name="Poznámka 3 5 2 2 6 2 2 2 2" xfId="15164"/>
    <cellStyle name="Poznámka 3 5 2 2 6 2 2 2 3" xfId="15165"/>
    <cellStyle name="Poznámka 3 5 2 2 6 2 2 3" xfId="15166"/>
    <cellStyle name="Poznámka 3 5 2 2 6 2 2 3 2" xfId="15167"/>
    <cellStyle name="Poznámka 3 5 2 2 6 2 2 4" xfId="15168"/>
    <cellStyle name="Poznámka 3 5 2 2 6 2 2 5" xfId="15169"/>
    <cellStyle name="Poznámka 3 5 2 2 6 2 3" xfId="15170"/>
    <cellStyle name="Poznámka 3 5 2 2 6 2 3 2" xfId="15171"/>
    <cellStyle name="Poznámka 3 5 2 2 6 2 3 3" xfId="15172"/>
    <cellStyle name="Poznámka 3 5 2 2 6 2 4" xfId="15173"/>
    <cellStyle name="Poznámka 3 5 2 2 6 2 4 2" xfId="15174"/>
    <cellStyle name="Poznámka 3 5 2 2 6 2 5" xfId="15175"/>
    <cellStyle name="Poznámka 3 5 2 2 6 2 6" xfId="15176"/>
    <cellStyle name="Poznámka 3 5 2 2 6 3" xfId="15177"/>
    <cellStyle name="Poznámka 3 5 2 2 6 3 2" xfId="15178"/>
    <cellStyle name="Poznámka 3 5 2 2 6 3 3" xfId="15179"/>
    <cellStyle name="Poznámka 3 5 2 2 6 4" xfId="15180"/>
    <cellStyle name="Poznámka 3 5 2 2 6 4 2" xfId="15181"/>
    <cellStyle name="Poznámka 3 5 2 2 6 5" xfId="15182"/>
    <cellStyle name="Poznámka 3 5 2 2 6 6" xfId="15183"/>
    <cellStyle name="Poznámka 3 5 2 2 7" xfId="15184"/>
    <cellStyle name="Poznámka 3 5 2 2 7 2" xfId="15185"/>
    <cellStyle name="Poznámka 3 5 2 2 7 2 2" xfId="15186"/>
    <cellStyle name="Poznámka 3 5 2 2 7 2 2 2" xfId="15187"/>
    <cellStyle name="Poznámka 3 5 2 2 7 2 2 3" xfId="15188"/>
    <cellStyle name="Poznámka 3 5 2 2 7 2 3" xfId="15189"/>
    <cellStyle name="Poznámka 3 5 2 2 7 2 3 2" xfId="15190"/>
    <cellStyle name="Poznámka 3 5 2 2 7 2 4" xfId="15191"/>
    <cellStyle name="Poznámka 3 5 2 2 7 2 5" xfId="15192"/>
    <cellStyle name="Poznámka 3 5 2 2 7 3" xfId="15193"/>
    <cellStyle name="Poznámka 3 5 2 2 7 3 2" xfId="15194"/>
    <cellStyle name="Poznámka 3 5 2 2 7 3 3" xfId="15195"/>
    <cellStyle name="Poznámka 3 5 2 2 7 4" xfId="15196"/>
    <cellStyle name="Poznámka 3 5 2 2 7 4 2" xfId="15197"/>
    <cellStyle name="Poznámka 3 5 2 2 7 5" xfId="15198"/>
    <cellStyle name="Poznámka 3 5 2 2 7 6" xfId="15199"/>
    <cellStyle name="Poznámka 3 5 2 2 8" xfId="15200"/>
    <cellStyle name="Poznámka 3 5 2 2 8 2" xfId="15201"/>
    <cellStyle name="Poznámka 3 5 2 2 8 3" xfId="15202"/>
    <cellStyle name="Poznámka 3 5 2 2 9" xfId="15203"/>
    <cellStyle name="Poznámka 3 5 2 2 9 2" xfId="15204"/>
    <cellStyle name="Poznámka 3 5 2 3" xfId="15205"/>
    <cellStyle name="Poznámka 3 5 2 3 2" xfId="15206"/>
    <cellStyle name="Poznámka 3 5 2 3 2 2" xfId="15207"/>
    <cellStyle name="Poznámka 3 5 2 3 2 2 2" xfId="15208"/>
    <cellStyle name="Poznámka 3 5 2 3 2 2 2 2" xfId="15209"/>
    <cellStyle name="Poznámka 3 5 2 3 2 2 2 3" xfId="15210"/>
    <cellStyle name="Poznámka 3 5 2 3 2 2 3" xfId="15211"/>
    <cellStyle name="Poznámka 3 5 2 3 2 2 3 2" xfId="15212"/>
    <cellStyle name="Poznámka 3 5 2 3 2 2 4" xfId="15213"/>
    <cellStyle name="Poznámka 3 5 2 3 2 2 5" xfId="15214"/>
    <cellStyle name="Poznámka 3 5 2 3 2 3" xfId="15215"/>
    <cellStyle name="Poznámka 3 5 2 3 2 3 2" xfId="15216"/>
    <cellStyle name="Poznámka 3 5 2 3 2 3 3" xfId="15217"/>
    <cellStyle name="Poznámka 3 5 2 3 2 4" xfId="15218"/>
    <cellStyle name="Poznámka 3 5 2 3 2 4 2" xfId="15219"/>
    <cellStyle name="Poznámka 3 5 2 3 2 5" xfId="15220"/>
    <cellStyle name="Poznámka 3 5 2 3 2 6" xfId="15221"/>
    <cellStyle name="Poznámka 3 5 2 3 3" xfId="15222"/>
    <cellStyle name="Poznámka 3 5 2 3 3 2" xfId="15223"/>
    <cellStyle name="Poznámka 3 5 2 3 3 3" xfId="15224"/>
    <cellStyle name="Poznámka 3 5 2 3 4" xfId="15225"/>
    <cellStyle name="Poznámka 3 5 2 3 4 2" xfId="15226"/>
    <cellStyle name="Poznámka 3 5 2 3 5" xfId="15227"/>
    <cellStyle name="Poznámka 3 5 2 3 6" xfId="15228"/>
    <cellStyle name="Poznámka 3 5 2 4" xfId="15229"/>
    <cellStyle name="Poznámka 3 5 2 4 2" xfId="15230"/>
    <cellStyle name="Poznámka 3 5 2 4 2 2" xfId="15231"/>
    <cellStyle name="Poznámka 3 5 2 4 2 2 2" xfId="15232"/>
    <cellStyle name="Poznámka 3 5 2 4 2 2 2 2" xfId="15233"/>
    <cellStyle name="Poznámka 3 5 2 4 2 2 2 3" xfId="15234"/>
    <cellStyle name="Poznámka 3 5 2 4 2 2 3" xfId="15235"/>
    <cellStyle name="Poznámka 3 5 2 4 2 2 3 2" xfId="15236"/>
    <cellStyle name="Poznámka 3 5 2 4 2 2 4" xfId="15237"/>
    <cellStyle name="Poznámka 3 5 2 4 2 2 5" xfId="15238"/>
    <cellStyle name="Poznámka 3 5 2 4 2 3" xfId="15239"/>
    <cellStyle name="Poznámka 3 5 2 4 2 3 2" xfId="15240"/>
    <cellStyle name="Poznámka 3 5 2 4 2 3 3" xfId="15241"/>
    <cellStyle name="Poznámka 3 5 2 4 2 4" xfId="15242"/>
    <cellStyle name="Poznámka 3 5 2 4 2 4 2" xfId="15243"/>
    <cellStyle name="Poznámka 3 5 2 4 2 5" xfId="15244"/>
    <cellStyle name="Poznámka 3 5 2 4 2 6" xfId="15245"/>
    <cellStyle name="Poznámka 3 5 2 4 3" xfId="15246"/>
    <cellStyle name="Poznámka 3 5 2 4 3 2" xfId="15247"/>
    <cellStyle name="Poznámka 3 5 2 4 3 3" xfId="15248"/>
    <cellStyle name="Poznámka 3 5 2 4 4" xfId="15249"/>
    <cellStyle name="Poznámka 3 5 2 4 4 2" xfId="15250"/>
    <cellStyle name="Poznámka 3 5 2 4 5" xfId="15251"/>
    <cellStyle name="Poznámka 3 5 2 4 6" xfId="15252"/>
    <cellStyle name="Poznámka 3 5 2 5" xfId="15253"/>
    <cellStyle name="Poznámka 3 5 2 5 2" xfId="15254"/>
    <cellStyle name="Poznámka 3 5 2 5 2 2" xfId="15255"/>
    <cellStyle name="Poznámka 3 5 2 5 2 2 2" xfId="15256"/>
    <cellStyle name="Poznámka 3 5 2 5 2 2 2 2" xfId="15257"/>
    <cellStyle name="Poznámka 3 5 2 5 2 2 2 3" xfId="15258"/>
    <cellStyle name="Poznámka 3 5 2 5 2 2 3" xfId="15259"/>
    <cellStyle name="Poznámka 3 5 2 5 2 2 3 2" xfId="15260"/>
    <cellStyle name="Poznámka 3 5 2 5 2 2 4" xfId="15261"/>
    <cellStyle name="Poznámka 3 5 2 5 2 2 5" xfId="15262"/>
    <cellStyle name="Poznámka 3 5 2 5 2 3" xfId="15263"/>
    <cellStyle name="Poznámka 3 5 2 5 2 3 2" xfId="15264"/>
    <cellStyle name="Poznámka 3 5 2 5 2 3 3" xfId="15265"/>
    <cellStyle name="Poznámka 3 5 2 5 2 4" xfId="15266"/>
    <cellStyle name="Poznámka 3 5 2 5 2 4 2" xfId="15267"/>
    <cellStyle name="Poznámka 3 5 2 5 2 5" xfId="15268"/>
    <cellStyle name="Poznámka 3 5 2 5 2 6" xfId="15269"/>
    <cellStyle name="Poznámka 3 5 2 5 3" xfId="15270"/>
    <cellStyle name="Poznámka 3 5 2 5 3 2" xfId="15271"/>
    <cellStyle name="Poznámka 3 5 2 5 3 3" xfId="15272"/>
    <cellStyle name="Poznámka 3 5 2 5 4" xfId="15273"/>
    <cellStyle name="Poznámka 3 5 2 5 4 2" xfId="15274"/>
    <cellStyle name="Poznámka 3 5 2 5 5" xfId="15275"/>
    <cellStyle name="Poznámka 3 5 2 5 6" xfId="15276"/>
    <cellStyle name="Poznámka 3 5 2 6" xfId="15277"/>
    <cellStyle name="Poznámka 3 5 2 6 2" xfId="15278"/>
    <cellStyle name="Poznámka 3 5 2 6 2 2" xfId="15279"/>
    <cellStyle name="Poznámka 3 5 2 6 2 2 2" xfId="15280"/>
    <cellStyle name="Poznámka 3 5 2 6 2 2 2 2" xfId="15281"/>
    <cellStyle name="Poznámka 3 5 2 6 2 2 2 3" xfId="15282"/>
    <cellStyle name="Poznámka 3 5 2 6 2 2 3" xfId="15283"/>
    <cellStyle name="Poznámka 3 5 2 6 2 2 3 2" xfId="15284"/>
    <cellStyle name="Poznámka 3 5 2 6 2 2 4" xfId="15285"/>
    <cellStyle name="Poznámka 3 5 2 6 2 2 5" xfId="15286"/>
    <cellStyle name="Poznámka 3 5 2 6 2 3" xfId="15287"/>
    <cellStyle name="Poznámka 3 5 2 6 2 3 2" xfId="15288"/>
    <cellStyle name="Poznámka 3 5 2 6 2 3 3" xfId="15289"/>
    <cellStyle name="Poznámka 3 5 2 6 2 4" xfId="15290"/>
    <cellStyle name="Poznámka 3 5 2 6 2 4 2" xfId="15291"/>
    <cellStyle name="Poznámka 3 5 2 6 2 5" xfId="15292"/>
    <cellStyle name="Poznámka 3 5 2 6 2 6" xfId="15293"/>
    <cellStyle name="Poznámka 3 5 2 6 3" xfId="15294"/>
    <cellStyle name="Poznámka 3 5 2 6 3 2" xfId="15295"/>
    <cellStyle name="Poznámka 3 5 2 6 3 3" xfId="15296"/>
    <cellStyle name="Poznámka 3 5 2 6 4" xfId="15297"/>
    <cellStyle name="Poznámka 3 5 2 6 4 2" xfId="15298"/>
    <cellStyle name="Poznámka 3 5 2 6 5" xfId="15299"/>
    <cellStyle name="Poznámka 3 5 2 6 6" xfId="15300"/>
    <cellStyle name="Poznámka 3 5 2 7" xfId="15301"/>
    <cellStyle name="Poznámka 3 5 2 7 2" xfId="15302"/>
    <cellStyle name="Poznámka 3 5 2 7 2 2" xfId="15303"/>
    <cellStyle name="Poznámka 3 5 2 7 2 2 2" xfId="15304"/>
    <cellStyle name="Poznámka 3 5 2 7 2 2 3" xfId="15305"/>
    <cellStyle name="Poznámka 3 5 2 7 2 3" xfId="15306"/>
    <cellStyle name="Poznámka 3 5 2 7 2 3 2" xfId="15307"/>
    <cellStyle name="Poznámka 3 5 2 7 2 4" xfId="15308"/>
    <cellStyle name="Poznámka 3 5 2 7 2 5" xfId="15309"/>
    <cellStyle name="Poznámka 3 5 2 7 3" xfId="15310"/>
    <cellStyle name="Poznámka 3 5 2 7 3 2" xfId="15311"/>
    <cellStyle name="Poznámka 3 5 2 7 3 3" xfId="15312"/>
    <cellStyle name="Poznámka 3 5 2 7 4" xfId="15313"/>
    <cellStyle name="Poznámka 3 5 2 7 4 2" xfId="15314"/>
    <cellStyle name="Poznámka 3 5 2 7 5" xfId="15315"/>
    <cellStyle name="Poznámka 3 5 2 7 6" xfId="15316"/>
    <cellStyle name="Poznámka 3 5 2 8" xfId="15317"/>
    <cellStyle name="Poznámka 3 5 2 8 2" xfId="15318"/>
    <cellStyle name="Poznámka 3 5 2 8 3" xfId="15319"/>
    <cellStyle name="Poznámka 3 5 2 9" xfId="15320"/>
    <cellStyle name="Poznámka 3 5 2 9 2" xfId="15321"/>
    <cellStyle name="Poznámka 3 5 3" xfId="15322"/>
    <cellStyle name="Poznámka 3 5 3 10" xfId="15323"/>
    <cellStyle name="Poznámka 3 5 3 11" xfId="15324"/>
    <cellStyle name="Poznámka 3 5 3 2" xfId="15325"/>
    <cellStyle name="Poznámka 3 5 3 2 2" xfId="15326"/>
    <cellStyle name="Poznámka 3 5 3 2 2 2" xfId="15327"/>
    <cellStyle name="Poznámka 3 5 3 2 2 2 2" xfId="15328"/>
    <cellStyle name="Poznámka 3 5 3 2 2 2 2 2" xfId="15329"/>
    <cellStyle name="Poznámka 3 5 3 2 2 2 2 3" xfId="15330"/>
    <cellStyle name="Poznámka 3 5 3 2 2 2 3" xfId="15331"/>
    <cellStyle name="Poznámka 3 5 3 2 2 2 3 2" xfId="15332"/>
    <cellStyle name="Poznámka 3 5 3 2 2 2 4" xfId="15333"/>
    <cellStyle name="Poznámka 3 5 3 2 2 2 5" xfId="15334"/>
    <cellStyle name="Poznámka 3 5 3 2 2 3" xfId="15335"/>
    <cellStyle name="Poznámka 3 5 3 2 2 3 2" xfId="15336"/>
    <cellStyle name="Poznámka 3 5 3 2 2 3 3" xfId="15337"/>
    <cellStyle name="Poznámka 3 5 3 2 2 4" xfId="15338"/>
    <cellStyle name="Poznámka 3 5 3 2 2 4 2" xfId="15339"/>
    <cellStyle name="Poznámka 3 5 3 2 2 5" xfId="15340"/>
    <cellStyle name="Poznámka 3 5 3 2 2 6" xfId="15341"/>
    <cellStyle name="Poznámka 3 5 3 2 3" xfId="15342"/>
    <cellStyle name="Poznámka 3 5 3 2 3 2" xfId="15343"/>
    <cellStyle name="Poznámka 3 5 3 2 3 3" xfId="15344"/>
    <cellStyle name="Poznámka 3 5 3 2 4" xfId="15345"/>
    <cellStyle name="Poznámka 3 5 3 2 4 2" xfId="15346"/>
    <cellStyle name="Poznámka 3 5 3 2 5" xfId="15347"/>
    <cellStyle name="Poznámka 3 5 3 2 6" xfId="15348"/>
    <cellStyle name="Poznámka 3 5 3 3" xfId="15349"/>
    <cellStyle name="Poznámka 3 5 3 3 2" xfId="15350"/>
    <cellStyle name="Poznámka 3 5 3 3 2 2" xfId="15351"/>
    <cellStyle name="Poznámka 3 5 3 3 2 2 2" xfId="15352"/>
    <cellStyle name="Poznámka 3 5 3 3 2 2 2 2" xfId="15353"/>
    <cellStyle name="Poznámka 3 5 3 3 2 2 2 3" xfId="15354"/>
    <cellStyle name="Poznámka 3 5 3 3 2 2 3" xfId="15355"/>
    <cellStyle name="Poznámka 3 5 3 3 2 2 3 2" xfId="15356"/>
    <cellStyle name="Poznámka 3 5 3 3 2 2 4" xfId="15357"/>
    <cellStyle name="Poznámka 3 5 3 3 2 2 5" xfId="15358"/>
    <cellStyle name="Poznámka 3 5 3 3 2 3" xfId="15359"/>
    <cellStyle name="Poznámka 3 5 3 3 2 3 2" xfId="15360"/>
    <cellStyle name="Poznámka 3 5 3 3 2 3 3" xfId="15361"/>
    <cellStyle name="Poznámka 3 5 3 3 2 4" xfId="15362"/>
    <cellStyle name="Poznámka 3 5 3 3 2 4 2" xfId="15363"/>
    <cellStyle name="Poznámka 3 5 3 3 2 5" xfId="15364"/>
    <cellStyle name="Poznámka 3 5 3 3 2 6" xfId="15365"/>
    <cellStyle name="Poznámka 3 5 3 3 3" xfId="15366"/>
    <cellStyle name="Poznámka 3 5 3 3 3 2" xfId="15367"/>
    <cellStyle name="Poznámka 3 5 3 3 3 3" xfId="15368"/>
    <cellStyle name="Poznámka 3 5 3 3 4" xfId="15369"/>
    <cellStyle name="Poznámka 3 5 3 3 4 2" xfId="15370"/>
    <cellStyle name="Poznámka 3 5 3 3 5" xfId="15371"/>
    <cellStyle name="Poznámka 3 5 3 3 6" xfId="15372"/>
    <cellStyle name="Poznámka 3 5 3 4" xfId="15373"/>
    <cellStyle name="Poznámka 3 5 3 4 2" xfId="15374"/>
    <cellStyle name="Poznámka 3 5 3 4 2 2" xfId="15375"/>
    <cellStyle name="Poznámka 3 5 3 4 2 2 2" xfId="15376"/>
    <cellStyle name="Poznámka 3 5 3 4 2 2 2 2" xfId="15377"/>
    <cellStyle name="Poznámka 3 5 3 4 2 2 2 3" xfId="15378"/>
    <cellStyle name="Poznámka 3 5 3 4 2 2 3" xfId="15379"/>
    <cellStyle name="Poznámka 3 5 3 4 2 2 3 2" xfId="15380"/>
    <cellStyle name="Poznámka 3 5 3 4 2 2 4" xfId="15381"/>
    <cellStyle name="Poznámka 3 5 3 4 2 2 5" xfId="15382"/>
    <cellStyle name="Poznámka 3 5 3 4 2 3" xfId="15383"/>
    <cellStyle name="Poznámka 3 5 3 4 2 3 2" xfId="15384"/>
    <cellStyle name="Poznámka 3 5 3 4 2 3 3" xfId="15385"/>
    <cellStyle name="Poznámka 3 5 3 4 2 4" xfId="15386"/>
    <cellStyle name="Poznámka 3 5 3 4 2 4 2" xfId="15387"/>
    <cellStyle name="Poznámka 3 5 3 4 2 5" xfId="15388"/>
    <cellStyle name="Poznámka 3 5 3 4 2 6" xfId="15389"/>
    <cellStyle name="Poznámka 3 5 3 4 3" xfId="15390"/>
    <cellStyle name="Poznámka 3 5 3 4 3 2" xfId="15391"/>
    <cellStyle name="Poznámka 3 5 3 4 3 3" xfId="15392"/>
    <cellStyle name="Poznámka 3 5 3 4 4" xfId="15393"/>
    <cellStyle name="Poznámka 3 5 3 4 4 2" xfId="15394"/>
    <cellStyle name="Poznámka 3 5 3 4 5" xfId="15395"/>
    <cellStyle name="Poznámka 3 5 3 4 6" xfId="15396"/>
    <cellStyle name="Poznámka 3 5 3 5" xfId="15397"/>
    <cellStyle name="Poznámka 3 5 3 5 2" xfId="15398"/>
    <cellStyle name="Poznámka 3 5 3 5 2 2" xfId="15399"/>
    <cellStyle name="Poznámka 3 5 3 5 2 2 2" xfId="15400"/>
    <cellStyle name="Poznámka 3 5 3 5 2 2 2 2" xfId="15401"/>
    <cellStyle name="Poznámka 3 5 3 5 2 2 2 3" xfId="15402"/>
    <cellStyle name="Poznámka 3 5 3 5 2 2 3" xfId="15403"/>
    <cellStyle name="Poznámka 3 5 3 5 2 2 3 2" xfId="15404"/>
    <cellStyle name="Poznámka 3 5 3 5 2 2 4" xfId="15405"/>
    <cellStyle name="Poznámka 3 5 3 5 2 2 5" xfId="15406"/>
    <cellStyle name="Poznámka 3 5 3 5 2 3" xfId="15407"/>
    <cellStyle name="Poznámka 3 5 3 5 2 3 2" xfId="15408"/>
    <cellStyle name="Poznámka 3 5 3 5 2 3 3" xfId="15409"/>
    <cellStyle name="Poznámka 3 5 3 5 2 4" xfId="15410"/>
    <cellStyle name="Poznámka 3 5 3 5 2 4 2" xfId="15411"/>
    <cellStyle name="Poznámka 3 5 3 5 2 5" xfId="15412"/>
    <cellStyle name="Poznámka 3 5 3 5 2 6" xfId="15413"/>
    <cellStyle name="Poznámka 3 5 3 5 3" xfId="15414"/>
    <cellStyle name="Poznámka 3 5 3 5 3 2" xfId="15415"/>
    <cellStyle name="Poznámka 3 5 3 5 3 3" xfId="15416"/>
    <cellStyle name="Poznámka 3 5 3 5 4" xfId="15417"/>
    <cellStyle name="Poznámka 3 5 3 5 4 2" xfId="15418"/>
    <cellStyle name="Poznámka 3 5 3 5 5" xfId="15419"/>
    <cellStyle name="Poznámka 3 5 3 5 6" xfId="15420"/>
    <cellStyle name="Poznámka 3 5 3 6" xfId="15421"/>
    <cellStyle name="Poznámka 3 5 3 6 2" xfId="15422"/>
    <cellStyle name="Poznámka 3 5 3 6 2 2" xfId="15423"/>
    <cellStyle name="Poznámka 3 5 3 6 2 2 2" xfId="15424"/>
    <cellStyle name="Poznámka 3 5 3 6 2 2 2 2" xfId="15425"/>
    <cellStyle name="Poznámka 3 5 3 6 2 2 2 3" xfId="15426"/>
    <cellStyle name="Poznámka 3 5 3 6 2 2 3" xfId="15427"/>
    <cellStyle name="Poznámka 3 5 3 6 2 2 3 2" xfId="15428"/>
    <cellStyle name="Poznámka 3 5 3 6 2 2 4" xfId="15429"/>
    <cellStyle name="Poznámka 3 5 3 6 2 2 5" xfId="15430"/>
    <cellStyle name="Poznámka 3 5 3 6 2 3" xfId="15431"/>
    <cellStyle name="Poznámka 3 5 3 6 2 3 2" xfId="15432"/>
    <cellStyle name="Poznámka 3 5 3 6 2 3 3" xfId="15433"/>
    <cellStyle name="Poznámka 3 5 3 6 2 4" xfId="15434"/>
    <cellStyle name="Poznámka 3 5 3 6 2 4 2" xfId="15435"/>
    <cellStyle name="Poznámka 3 5 3 6 2 5" xfId="15436"/>
    <cellStyle name="Poznámka 3 5 3 6 2 6" xfId="15437"/>
    <cellStyle name="Poznámka 3 5 3 6 3" xfId="15438"/>
    <cellStyle name="Poznámka 3 5 3 6 3 2" xfId="15439"/>
    <cellStyle name="Poznámka 3 5 3 6 3 3" xfId="15440"/>
    <cellStyle name="Poznámka 3 5 3 6 4" xfId="15441"/>
    <cellStyle name="Poznámka 3 5 3 6 4 2" xfId="15442"/>
    <cellStyle name="Poznámka 3 5 3 6 5" xfId="15443"/>
    <cellStyle name="Poznámka 3 5 3 6 6" xfId="15444"/>
    <cellStyle name="Poznámka 3 5 3 7" xfId="15445"/>
    <cellStyle name="Poznámka 3 5 3 7 2" xfId="15446"/>
    <cellStyle name="Poznámka 3 5 3 7 2 2" xfId="15447"/>
    <cellStyle name="Poznámka 3 5 3 7 2 2 2" xfId="15448"/>
    <cellStyle name="Poznámka 3 5 3 7 2 2 3" xfId="15449"/>
    <cellStyle name="Poznámka 3 5 3 7 2 3" xfId="15450"/>
    <cellStyle name="Poznámka 3 5 3 7 2 3 2" xfId="15451"/>
    <cellStyle name="Poznámka 3 5 3 7 2 4" xfId="15452"/>
    <cellStyle name="Poznámka 3 5 3 7 2 5" xfId="15453"/>
    <cellStyle name="Poznámka 3 5 3 7 3" xfId="15454"/>
    <cellStyle name="Poznámka 3 5 3 7 3 2" xfId="15455"/>
    <cellStyle name="Poznámka 3 5 3 7 3 3" xfId="15456"/>
    <cellStyle name="Poznámka 3 5 3 7 4" xfId="15457"/>
    <cellStyle name="Poznámka 3 5 3 7 4 2" xfId="15458"/>
    <cellStyle name="Poznámka 3 5 3 7 5" xfId="15459"/>
    <cellStyle name="Poznámka 3 5 3 7 6" xfId="15460"/>
    <cellStyle name="Poznámka 3 5 3 8" xfId="15461"/>
    <cellStyle name="Poznámka 3 5 3 8 2" xfId="15462"/>
    <cellStyle name="Poznámka 3 5 3 8 3" xfId="15463"/>
    <cellStyle name="Poznámka 3 5 3 9" xfId="15464"/>
    <cellStyle name="Poznámka 3 5 3 9 2" xfId="15465"/>
    <cellStyle name="Poznámka 3 5 4" xfId="15466"/>
    <cellStyle name="Poznámka 3 5 4 2" xfId="15467"/>
    <cellStyle name="Poznámka 3 5 4 2 2" xfId="15468"/>
    <cellStyle name="Poznámka 3 5 4 2 2 2" xfId="15469"/>
    <cellStyle name="Poznámka 3 5 4 2 2 2 2" xfId="15470"/>
    <cellStyle name="Poznámka 3 5 4 2 2 2 2 2" xfId="15471"/>
    <cellStyle name="Poznámka 3 5 4 2 2 2 2 3" xfId="15472"/>
    <cellStyle name="Poznámka 3 5 4 2 2 2 3" xfId="15473"/>
    <cellStyle name="Poznámka 3 5 4 2 2 2 3 2" xfId="15474"/>
    <cellStyle name="Poznámka 3 5 4 2 2 2 4" xfId="15475"/>
    <cellStyle name="Poznámka 3 5 4 2 2 2 5" xfId="15476"/>
    <cellStyle name="Poznámka 3 5 4 2 2 3" xfId="15477"/>
    <cellStyle name="Poznámka 3 5 4 2 2 3 2" xfId="15478"/>
    <cellStyle name="Poznámka 3 5 4 2 2 3 3" xfId="15479"/>
    <cellStyle name="Poznámka 3 5 4 2 2 4" xfId="15480"/>
    <cellStyle name="Poznámka 3 5 4 2 2 4 2" xfId="15481"/>
    <cellStyle name="Poznámka 3 5 4 2 2 5" xfId="15482"/>
    <cellStyle name="Poznámka 3 5 4 2 2 6" xfId="15483"/>
    <cellStyle name="Poznámka 3 5 4 2 3" xfId="15484"/>
    <cellStyle name="Poznámka 3 5 4 2 3 2" xfId="15485"/>
    <cellStyle name="Poznámka 3 5 4 2 3 3" xfId="15486"/>
    <cellStyle name="Poznámka 3 5 4 2 4" xfId="15487"/>
    <cellStyle name="Poznámka 3 5 4 2 4 2" xfId="15488"/>
    <cellStyle name="Poznámka 3 5 4 2 5" xfId="15489"/>
    <cellStyle name="Poznámka 3 5 4 2 6" xfId="15490"/>
    <cellStyle name="Poznámka 3 5 4 3" xfId="15491"/>
    <cellStyle name="Poznámka 3 5 4 3 2" xfId="15492"/>
    <cellStyle name="Poznámka 3 5 4 3 2 2" xfId="15493"/>
    <cellStyle name="Poznámka 3 5 4 3 2 2 2" xfId="15494"/>
    <cellStyle name="Poznámka 3 5 4 3 2 2 3" xfId="15495"/>
    <cellStyle name="Poznámka 3 5 4 3 2 3" xfId="15496"/>
    <cellStyle name="Poznámka 3 5 4 3 2 3 2" xfId="15497"/>
    <cellStyle name="Poznámka 3 5 4 3 2 4" xfId="15498"/>
    <cellStyle name="Poznámka 3 5 4 3 2 5" xfId="15499"/>
    <cellStyle name="Poznámka 3 5 4 3 3" xfId="15500"/>
    <cellStyle name="Poznámka 3 5 4 3 3 2" xfId="15501"/>
    <cellStyle name="Poznámka 3 5 4 3 3 3" xfId="15502"/>
    <cellStyle name="Poznámka 3 5 4 3 4" xfId="15503"/>
    <cellStyle name="Poznámka 3 5 4 3 4 2" xfId="15504"/>
    <cellStyle name="Poznámka 3 5 4 3 5" xfId="15505"/>
    <cellStyle name="Poznámka 3 5 4 3 6" xfId="15506"/>
    <cellStyle name="Poznámka 3 5 4 4" xfId="15507"/>
    <cellStyle name="Poznámka 3 5 4 4 2" xfId="15508"/>
    <cellStyle name="Poznámka 3 5 4 4 3" xfId="15509"/>
    <cellStyle name="Poznámka 3 5 4 5" xfId="15510"/>
    <cellStyle name="Poznámka 3 5 4 5 2" xfId="15511"/>
    <cellStyle name="Poznámka 3 5 4 6" xfId="15512"/>
    <cellStyle name="Poznámka 3 5 4 7" xfId="15513"/>
    <cellStyle name="Poznámka 3 5 5" xfId="15514"/>
    <cellStyle name="Poznámka 3 5 5 2" xfId="15515"/>
    <cellStyle name="Poznámka 3 5 5 2 2" xfId="15516"/>
    <cellStyle name="Poznámka 3 5 5 2 2 2" xfId="15517"/>
    <cellStyle name="Poznámka 3 5 5 2 2 2 2" xfId="15518"/>
    <cellStyle name="Poznámka 3 5 5 2 2 2 3" xfId="15519"/>
    <cellStyle name="Poznámka 3 5 5 2 2 3" xfId="15520"/>
    <cellStyle name="Poznámka 3 5 5 2 2 3 2" xfId="15521"/>
    <cellStyle name="Poznámka 3 5 5 2 2 4" xfId="15522"/>
    <cellStyle name="Poznámka 3 5 5 2 2 5" xfId="15523"/>
    <cellStyle name="Poznámka 3 5 5 2 3" xfId="15524"/>
    <cellStyle name="Poznámka 3 5 5 2 3 2" xfId="15525"/>
    <cellStyle name="Poznámka 3 5 5 2 3 3" xfId="15526"/>
    <cellStyle name="Poznámka 3 5 5 2 4" xfId="15527"/>
    <cellStyle name="Poznámka 3 5 5 2 4 2" xfId="15528"/>
    <cellStyle name="Poznámka 3 5 5 2 5" xfId="15529"/>
    <cellStyle name="Poznámka 3 5 5 2 6" xfId="15530"/>
    <cellStyle name="Poznámka 3 5 5 3" xfId="15531"/>
    <cellStyle name="Poznámka 3 5 5 3 2" xfId="15532"/>
    <cellStyle name="Poznámka 3 5 5 3 3" xfId="15533"/>
    <cellStyle name="Poznámka 3 5 5 4" xfId="15534"/>
    <cellStyle name="Poznámka 3 5 5 4 2" xfId="15535"/>
    <cellStyle name="Poznámka 3 5 5 5" xfId="15536"/>
    <cellStyle name="Poznámka 3 5 5 6" xfId="15537"/>
    <cellStyle name="Poznámka 3 5 6" xfId="15538"/>
    <cellStyle name="Poznámka 3 5 6 2" xfId="15539"/>
    <cellStyle name="Poznámka 3 5 6 2 2" xfId="15540"/>
    <cellStyle name="Poznámka 3 5 6 2 2 2" xfId="15541"/>
    <cellStyle name="Poznámka 3 5 6 2 2 2 2" xfId="15542"/>
    <cellStyle name="Poznámka 3 5 6 2 2 2 3" xfId="15543"/>
    <cellStyle name="Poznámka 3 5 6 2 2 3" xfId="15544"/>
    <cellStyle name="Poznámka 3 5 6 2 2 3 2" xfId="15545"/>
    <cellStyle name="Poznámka 3 5 6 2 2 4" xfId="15546"/>
    <cellStyle name="Poznámka 3 5 6 2 2 5" xfId="15547"/>
    <cellStyle name="Poznámka 3 5 6 2 3" xfId="15548"/>
    <cellStyle name="Poznámka 3 5 6 2 3 2" xfId="15549"/>
    <cellStyle name="Poznámka 3 5 6 2 3 3" xfId="15550"/>
    <cellStyle name="Poznámka 3 5 6 2 4" xfId="15551"/>
    <cellStyle name="Poznámka 3 5 6 2 4 2" xfId="15552"/>
    <cellStyle name="Poznámka 3 5 6 2 5" xfId="15553"/>
    <cellStyle name="Poznámka 3 5 6 2 6" xfId="15554"/>
    <cellStyle name="Poznámka 3 5 6 3" xfId="15555"/>
    <cellStyle name="Poznámka 3 5 6 3 2" xfId="15556"/>
    <cellStyle name="Poznámka 3 5 6 3 3" xfId="15557"/>
    <cellStyle name="Poznámka 3 5 6 4" xfId="15558"/>
    <cellStyle name="Poznámka 3 5 6 4 2" xfId="15559"/>
    <cellStyle name="Poznámka 3 5 6 5" xfId="15560"/>
    <cellStyle name="Poznámka 3 5 6 6" xfId="15561"/>
    <cellStyle name="Poznámka 3 5 7" xfId="15562"/>
    <cellStyle name="Poznámka 3 5 7 2" xfId="15563"/>
    <cellStyle name="Poznámka 3 5 7 2 2" xfId="15564"/>
    <cellStyle name="Poznámka 3 5 7 2 2 2" xfId="15565"/>
    <cellStyle name="Poznámka 3 5 7 2 2 2 2" xfId="15566"/>
    <cellStyle name="Poznámka 3 5 7 2 2 2 3" xfId="15567"/>
    <cellStyle name="Poznámka 3 5 7 2 2 3" xfId="15568"/>
    <cellStyle name="Poznámka 3 5 7 2 2 3 2" xfId="15569"/>
    <cellStyle name="Poznámka 3 5 7 2 2 4" xfId="15570"/>
    <cellStyle name="Poznámka 3 5 7 2 2 5" xfId="15571"/>
    <cellStyle name="Poznámka 3 5 7 2 3" xfId="15572"/>
    <cellStyle name="Poznámka 3 5 7 2 3 2" xfId="15573"/>
    <cellStyle name="Poznámka 3 5 7 2 3 3" xfId="15574"/>
    <cellStyle name="Poznámka 3 5 7 2 4" xfId="15575"/>
    <cellStyle name="Poznámka 3 5 7 2 4 2" xfId="15576"/>
    <cellStyle name="Poznámka 3 5 7 2 5" xfId="15577"/>
    <cellStyle name="Poznámka 3 5 7 2 6" xfId="15578"/>
    <cellStyle name="Poznámka 3 5 7 3" xfId="15579"/>
    <cellStyle name="Poznámka 3 5 7 3 2" xfId="15580"/>
    <cellStyle name="Poznámka 3 5 7 3 3" xfId="15581"/>
    <cellStyle name="Poznámka 3 5 7 4" xfId="15582"/>
    <cellStyle name="Poznámka 3 5 7 4 2" xfId="15583"/>
    <cellStyle name="Poznámka 3 5 7 5" xfId="15584"/>
    <cellStyle name="Poznámka 3 5 7 6" xfId="15585"/>
    <cellStyle name="Poznámka 3 5 8" xfId="15586"/>
    <cellStyle name="Poznámka 3 5 8 2" xfId="15587"/>
    <cellStyle name="Poznámka 3 5 8 2 2" xfId="15588"/>
    <cellStyle name="Poznámka 3 5 8 2 2 2" xfId="15589"/>
    <cellStyle name="Poznámka 3 5 8 2 2 2 2" xfId="15590"/>
    <cellStyle name="Poznámka 3 5 8 2 2 2 3" xfId="15591"/>
    <cellStyle name="Poznámka 3 5 8 2 2 3" xfId="15592"/>
    <cellStyle name="Poznámka 3 5 8 2 2 3 2" xfId="15593"/>
    <cellStyle name="Poznámka 3 5 8 2 2 4" xfId="15594"/>
    <cellStyle name="Poznámka 3 5 8 2 2 5" xfId="15595"/>
    <cellStyle name="Poznámka 3 5 8 2 3" xfId="15596"/>
    <cellStyle name="Poznámka 3 5 8 2 3 2" xfId="15597"/>
    <cellStyle name="Poznámka 3 5 8 2 3 3" xfId="15598"/>
    <cellStyle name="Poznámka 3 5 8 2 4" xfId="15599"/>
    <cellStyle name="Poznámka 3 5 8 2 4 2" xfId="15600"/>
    <cellStyle name="Poznámka 3 5 8 2 5" xfId="15601"/>
    <cellStyle name="Poznámka 3 5 8 2 6" xfId="15602"/>
    <cellStyle name="Poznámka 3 5 8 3" xfId="15603"/>
    <cellStyle name="Poznámka 3 5 8 3 2" xfId="15604"/>
    <cellStyle name="Poznámka 3 5 8 3 3" xfId="15605"/>
    <cellStyle name="Poznámka 3 5 8 4" xfId="15606"/>
    <cellStyle name="Poznámka 3 5 8 4 2" xfId="15607"/>
    <cellStyle name="Poznámka 3 5 8 5" xfId="15608"/>
    <cellStyle name="Poznámka 3 5 8 6" xfId="15609"/>
    <cellStyle name="Poznámka 3 5 9" xfId="15610"/>
    <cellStyle name="Poznámka 3 5 9 2" xfId="15611"/>
    <cellStyle name="Poznámka 3 5 9 2 2" xfId="15612"/>
    <cellStyle name="Poznámka 3 5 9 2 2 2" xfId="15613"/>
    <cellStyle name="Poznámka 3 5 9 2 2 2 2" xfId="15614"/>
    <cellStyle name="Poznámka 3 5 9 2 2 2 3" xfId="15615"/>
    <cellStyle name="Poznámka 3 5 9 2 2 3" xfId="15616"/>
    <cellStyle name="Poznámka 3 5 9 2 2 3 2" xfId="15617"/>
    <cellStyle name="Poznámka 3 5 9 2 2 4" xfId="15618"/>
    <cellStyle name="Poznámka 3 5 9 2 2 5" xfId="15619"/>
    <cellStyle name="Poznámka 3 5 9 2 3" xfId="15620"/>
    <cellStyle name="Poznámka 3 5 9 2 3 2" xfId="15621"/>
    <cellStyle name="Poznámka 3 5 9 2 3 3" xfId="15622"/>
    <cellStyle name="Poznámka 3 5 9 2 4" xfId="15623"/>
    <cellStyle name="Poznámka 3 5 9 2 4 2" xfId="15624"/>
    <cellStyle name="Poznámka 3 5 9 2 5" xfId="15625"/>
    <cellStyle name="Poznámka 3 5 9 2 6" xfId="15626"/>
    <cellStyle name="Poznámka 3 5 9 3" xfId="15627"/>
    <cellStyle name="Poznámka 3 5 9 3 2" xfId="15628"/>
    <cellStyle name="Poznámka 3 5 9 3 3" xfId="15629"/>
    <cellStyle name="Poznámka 3 5 9 4" xfId="15630"/>
    <cellStyle name="Poznámka 3 5 9 4 2" xfId="15631"/>
    <cellStyle name="Poznámka 3 5 9 5" xfId="15632"/>
    <cellStyle name="Poznámka 3 5 9 6" xfId="15633"/>
    <cellStyle name="Poznámka 3 6" xfId="15634"/>
    <cellStyle name="Poznámka 3 6 10" xfId="15635"/>
    <cellStyle name="Poznámka 3 6 10 2" xfId="15636"/>
    <cellStyle name="Poznámka 3 6 10 2 2" xfId="15637"/>
    <cellStyle name="Poznámka 3 6 10 2 2 2" xfId="15638"/>
    <cellStyle name="Poznámka 3 6 10 2 2 3" xfId="15639"/>
    <cellStyle name="Poznámka 3 6 10 2 3" xfId="15640"/>
    <cellStyle name="Poznámka 3 6 10 2 3 2" xfId="15641"/>
    <cellStyle name="Poznámka 3 6 10 2 4" xfId="15642"/>
    <cellStyle name="Poznámka 3 6 10 2 5" xfId="15643"/>
    <cellStyle name="Poznámka 3 6 10 3" xfId="15644"/>
    <cellStyle name="Poznámka 3 6 10 3 2" xfId="15645"/>
    <cellStyle name="Poznámka 3 6 10 3 3" xfId="15646"/>
    <cellStyle name="Poznámka 3 6 10 4" xfId="15647"/>
    <cellStyle name="Poznámka 3 6 10 4 2" xfId="15648"/>
    <cellStyle name="Poznámka 3 6 10 5" xfId="15649"/>
    <cellStyle name="Poznámka 3 6 10 6" xfId="15650"/>
    <cellStyle name="Poznámka 3 6 11" xfId="15651"/>
    <cellStyle name="Poznámka 3 6 11 2" xfId="15652"/>
    <cellStyle name="Poznámka 3 6 11 3" xfId="15653"/>
    <cellStyle name="Poznámka 3 6 12" xfId="15654"/>
    <cellStyle name="Poznámka 3 6 12 2" xfId="15655"/>
    <cellStyle name="Poznámka 3 6 13" xfId="15656"/>
    <cellStyle name="Poznámka 3 6 14" xfId="15657"/>
    <cellStyle name="Poznámka 3 6 2" xfId="15658"/>
    <cellStyle name="Poznámka 3 6 2 10" xfId="15659"/>
    <cellStyle name="Poznámka 3 6 2 11" xfId="15660"/>
    <cellStyle name="Poznámka 3 6 2 2" xfId="15661"/>
    <cellStyle name="Poznámka 3 6 2 2 10" xfId="15662"/>
    <cellStyle name="Poznámka 3 6 2 2 11" xfId="15663"/>
    <cellStyle name="Poznámka 3 6 2 2 2" xfId="15664"/>
    <cellStyle name="Poznámka 3 6 2 2 2 2" xfId="15665"/>
    <cellStyle name="Poznámka 3 6 2 2 2 2 2" xfId="15666"/>
    <cellStyle name="Poznámka 3 6 2 2 2 2 2 2" xfId="15667"/>
    <cellStyle name="Poznámka 3 6 2 2 2 2 2 2 2" xfId="15668"/>
    <cellStyle name="Poznámka 3 6 2 2 2 2 2 2 3" xfId="15669"/>
    <cellStyle name="Poznámka 3 6 2 2 2 2 2 3" xfId="15670"/>
    <cellStyle name="Poznámka 3 6 2 2 2 2 2 3 2" xfId="15671"/>
    <cellStyle name="Poznámka 3 6 2 2 2 2 2 4" xfId="15672"/>
    <cellStyle name="Poznámka 3 6 2 2 2 2 2 5" xfId="15673"/>
    <cellStyle name="Poznámka 3 6 2 2 2 2 3" xfId="15674"/>
    <cellStyle name="Poznámka 3 6 2 2 2 2 3 2" xfId="15675"/>
    <cellStyle name="Poznámka 3 6 2 2 2 2 3 3" xfId="15676"/>
    <cellStyle name="Poznámka 3 6 2 2 2 2 4" xfId="15677"/>
    <cellStyle name="Poznámka 3 6 2 2 2 2 4 2" xfId="15678"/>
    <cellStyle name="Poznámka 3 6 2 2 2 2 5" xfId="15679"/>
    <cellStyle name="Poznámka 3 6 2 2 2 2 6" xfId="15680"/>
    <cellStyle name="Poznámka 3 6 2 2 2 3" xfId="15681"/>
    <cellStyle name="Poznámka 3 6 2 2 2 3 2" xfId="15682"/>
    <cellStyle name="Poznámka 3 6 2 2 2 3 3" xfId="15683"/>
    <cellStyle name="Poznámka 3 6 2 2 2 4" xfId="15684"/>
    <cellStyle name="Poznámka 3 6 2 2 2 4 2" xfId="15685"/>
    <cellStyle name="Poznámka 3 6 2 2 2 5" xfId="15686"/>
    <cellStyle name="Poznámka 3 6 2 2 2 6" xfId="15687"/>
    <cellStyle name="Poznámka 3 6 2 2 3" xfId="15688"/>
    <cellStyle name="Poznámka 3 6 2 2 3 2" xfId="15689"/>
    <cellStyle name="Poznámka 3 6 2 2 3 2 2" xfId="15690"/>
    <cellStyle name="Poznámka 3 6 2 2 3 2 2 2" xfId="15691"/>
    <cellStyle name="Poznámka 3 6 2 2 3 2 2 2 2" xfId="15692"/>
    <cellStyle name="Poznámka 3 6 2 2 3 2 2 2 3" xfId="15693"/>
    <cellStyle name="Poznámka 3 6 2 2 3 2 2 3" xfId="15694"/>
    <cellStyle name="Poznámka 3 6 2 2 3 2 2 3 2" xfId="15695"/>
    <cellStyle name="Poznámka 3 6 2 2 3 2 2 4" xfId="15696"/>
    <cellStyle name="Poznámka 3 6 2 2 3 2 2 5" xfId="15697"/>
    <cellStyle name="Poznámka 3 6 2 2 3 2 3" xfId="15698"/>
    <cellStyle name="Poznámka 3 6 2 2 3 2 3 2" xfId="15699"/>
    <cellStyle name="Poznámka 3 6 2 2 3 2 3 3" xfId="15700"/>
    <cellStyle name="Poznámka 3 6 2 2 3 2 4" xfId="15701"/>
    <cellStyle name="Poznámka 3 6 2 2 3 2 4 2" xfId="15702"/>
    <cellStyle name="Poznámka 3 6 2 2 3 2 5" xfId="15703"/>
    <cellStyle name="Poznámka 3 6 2 2 3 2 6" xfId="15704"/>
    <cellStyle name="Poznámka 3 6 2 2 3 3" xfId="15705"/>
    <cellStyle name="Poznámka 3 6 2 2 3 3 2" xfId="15706"/>
    <cellStyle name="Poznámka 3 6 2 2 3 3 3" xfId="15707"/>
    <cellStyle name="Poznámka 3 6 2 2 3 4" xfId="15708"/>
    <cellStyle name="Poznámka 3 6 2 2 3 4 2" xfId="15709"/>
    <cellStyle name="Poznámka 3 6 2 2 3 5" xfId="15710"/>
    <cellStyle name="Poznámka 3 6 2 2 3 6" xfId="15711"/>
    <cellStyle name="Poznámka 3 6 2 2 4" xfId="15712"/>
    <cellStyle name="Poznámka 3 6 2 2 4 2" xfId="15713"/>
    <cellStyle name="Poznámka 3 6 2 2 4 2 2" xfId="15714"/>
    <cellStyle name="Poznámka 3 6 2 2 4 2 2 2" xfId="15715"/>
    <cellStyle name="Poznámka 3 6 2 2 4 2 2 2 2" xfId="15716"/>
    <cellStyle name="Poznámka 3 6 2 2 4 2 2 2 3" xfId="15717"/>
    <cellStyle name="Poznámka 3 6 2 2 4 2 2 3" xfId="15718"/>
    <cellStyle name="Poznámka 3 6 2 2 4 2 2 3 2" xfId="15719"/>
    <cellStyle name="Poznámka 3 6 2 2 4 2 2 4" xfId="15720"/>
    <cellStyle name="Poznámka 3 6 2 2 4 2 2 5" xfId="15721"/>
    <cellStyle name="Poznámka 3 6 2 2 4 2 3" xfId="15722"/>
    <cellStyle name="Poznámka 3 6 2 2 4 2 3 2" xfId="15723"/>
    <cellStyle name="Poznámka 3 6 2 2 4 2 3 3" xfId="15724"/>
    <cellStyle name="Poznámka 3 6 2 2 4 2 4" xfId="15725"/>
    <cellStyle name="Poznámka 3 6 2 2 4 2 4 2" xfId="15726"/>
    <cellStyle name="Poznámka 3 6 2 2 4 2 5" xfId="15727"/>
    <cellStyle name="Poznámka 3 6 2 2 4 2 6" xfId="15728"/>
    <cellStyle name="Poznámka 3 6 2 2 4 3" xfId="15729"/>
    <cellStyle name="Poznámka 3 6 2 2 4 3 2" xfId="15730"/>
    <cellStyle name="Poznámka 3 6 2 2 4 3 3" xfId="15731"/>
    <cellStyle name="Poznámka 3 6 2 2 4 4" xfId="15732"/>
    <cellStyle name="Poznámka 3 6 2 2 4 4 2" xfId="15733"/>
    <cellStyle name="Poznámka 3 6 2 2 4 5" xfId="15734"/>
    <cellStyle name="Poznámka 3 6 2 2 4 6" xfId="15735"/>
    <cellStyle name="Poznámka 3 6 2 2 5" xfId="15736"/>
    <cellStyle name="Poznámka 3 6 2 2 5 2" xfId="15737"/>
    <cellStyle name="Poznámka 3 6 2 2 5 2 2" xfId="15738"/>
    <cellStyle name="Poznámka 3 6 2 2 5 2 2 2" xfId="15739"/>
    <cellStyle name="Poznámka 3 6 2 2 5 2 2 2 2" xfId="15740"/>
    <cellStyle name="Poznámka 3 6 2 2 5 2 2 2 3" xfId="15741"/>
    <cellStyle name="Poznámka 3 6 2 2 5 2 2 3" xfId="15742"/>
    <cellStyle name="Poznámka 3 6 2 2 5 2 2 3 2" xfId="15743"/>
    <cellStyle name="Poznámka 3 6 2 2 5 2 2 4" xfId="15744"/>
    <cellStyle name="Poznámka 3 6 2 2 5 2 2 5" xfId="15745"/>
    <cellStyle name="Poznámka 3 6 2 2 5 2 3" xfId="15746"/>
    <cellStyle name="Poznámka 3 6 2 2 5 2 3 2" xfId="15747"/>
    <cellStyle name="Poznámka 3 6 2 2 5 2 3 3" xfId="15748"/>
    <cellStyle name="Poznámka 3 6 2 2 5 2 4" xfId="15749"/>
    <cellStyle name="Poznámka 3 6 2 2 5 2 4 2" xfId="15750"/>
    <cellStyle name="Poznámka 3 6 2 2 5 2 5" xfId="15751"/>
    <cellStyle name="Poznámka 3 6 2 2 5 2 6" xfId="15752"/>
    <cellStyle name="Poznámka 3 6 2 2 5 3" xfId="15753"/>
    <cellStyle name="Poznámka 3 6 2 2 5 3 2" xfId="15754"/>
    <cellStyle name="Poznámka 3 6 2 2 5 3 3" xfId="15755"/>
    <cellStyle name="Poznámka 3 6 2 2 5 4" xfId="15756"/>
    <cellStyle name="Poznámka 3 6 2 2 5 4 2" xfId="15757"/>
    <cellStyle name="Poznámka 3 6 2 2 5 5" xfId="15758"/>
    <cellStyle name="Poznámka 3 6 2 2 5 6" xfId="15759"/>
    <cellStyle name="Poznámka 3 6 2 2 6" xfId="15760"/>
    <cellStyle name="Poznámka 3 6 2 2 6 2" xfId="15761"/>
    <cellStyle name="Poznámka 3 6 2 2 6 2 2" xfId="15762"/>
    <cellStyle name="Poznámka 3 6 2 2 6 2 2 2" xfId="15763"/>
    <cellStyle name="Poznámka 3 6 2 2 6 2 2 2 2" xfId="15764"/>
    <cellStyle name="Poznámka 3 6 2 2 6 2 2 2 3" xfId="15765"/>
    <cellStyle name="Poznámka 3 6 2 2 6 2 2 3" xfId="15766"/>
    <cellStyle name="Poznámka 3 6 2 2 6 2 2 3 2" xfId="15767"/>
    <cellStyle name="Poznámka 3 6 2 2 6 2 2 4" xfId="15768"/>
    <cellStyle name="Poznámka 3 6 2 2 6 2 2 5" xfId="15769"/>
    <cellStyle name="Poznámka 3 6 2 2 6 2 3" xfId="15770"/>
    <cellStyle name="Poznámka 3 6 2 2 6 2 3 2" xfId="15771"/>
    <cellStyle name="Poznámka 3 6 2 2 6 2 3 3" xfId="15772"/>
    <cellStyle name="Poznámka 3 6 2 2 6 2 4" xfId="15773"/>
    <cellStyle name="Poznámka 3 6 2 2 6 2 4 2" xfId="15774"/>
    <cellStyle name="Poznámka 3 6 2 2 6 2 5" xfId="15775"/>
    <cellStyle name="Poznámka 3 6 2 2 6 2 6" xfId="15776"/>
    <cellStyle name="Poznámka 3 6 2 2 6 3" xfId="15777"/>
    <cellStyle name="Poznámka 3 6 2 2 6 3 2" xfId="15778"/>
    <cellStyle name="Poznámka 3 6 2 2 6 3 3" xfId="15779"/>
    <cellStyle name="Poznámka 3 6 2 2 6 4" xfId="15780"/>
    <cellStyle name="Poznámka 3 6 2 2 6 4 2" xfId="15781"/>
    <cellStyle name="Poznámka 3 6 2 2 6 5" xfId="15782"/>
    <cellStyle name="Poznámka 3 6 2 2 6 6" xfId="15783"/>
    <cellStyle name="Poznámka 3 6 2 2 7" xfId="15784"/>
    <cellStyle name="Poznámka 3 6 2 2 7 2" xfId="15785"/>
    <cellStyle name="Poznámka 3 6 2 2 7 2 2" xfId="15786"/>
    <cellStyle name="Poznámka 3 6 2 2 7 2 2 2" xfId="15787"/>
    <cellStyle name="Poznámka 3 6 2 2 7 2 2 3" xfId="15788"/>
    <cellStyle name="Poznámka 3 6 2 2 7 2 3" xfId="15789"/>
    <cellStyle name="Poznámka 3 6 2 2 7 2 3 2" xfId="15790"/>
    <cellStyle name="Poznámka 3 6 2 2 7 2 4" xfId="15791"/>
    <cellStyle name="Poznámka 3 6 2 2 7 2 5" xfId="15792"/>
    <cellStyle name="Poznámka 3 6 2 2 7 3" xfId="15793"/>
    <cellStyle name="Poznámka 3 6 2 2 7 3 2" xfId="15794"/>
    <cellStyle name="Poznámka 3 6 2 2 7 3 3" xfId="15795"/>
    <cellStyle name="Poznámka 3 6 2 2 7 4" xfId="15796"/>
    <cellStyle name="Poznámka 3 6 2 2 7 4 2" xfId="15797"/>
    <cellStyle name="Poznámka 3 6 2 2 7 5" xfId="15798"/>
    <cellStyle name="Poznámka 3 6 2 2 7 6" xfId="15799"/>
    <cellStyle name="Poznámka 3 6 2 2 8" xfId="15800"/>
    <cellStyle name="Poznámka 3 6 2 2 8 2" xfId="15801"/>
    <cellStyle name="Poznámka 3 6 2 2 8 3" xfId="15802"/>
    <cellStyle name="Poznámka 3 6 2 2 9" xfId="15803"/>
    <cellStyle name="Poznámka 3 6 2 2 9 2" xfId="15804"/>
    <cellStyle name="Poznámka 3 6 2 3" xfId="15805"/>
    <cellStyle name="Poznámka 3 6 2 3 2" xfId="15806"/>
    <cellStyle name="Poznámka 3 6 2 3 2 2" xfId="15807"/>
    <cellStyle name="Poznámka 3 6 2 3 2 2 2" xfId="15808"/>
    <cellStyle name="Poznámka 3 6 2 3 2 2 2 2" xfId="15809"/>
    <cellStyle name="Poznámka 3 6 2 3 2 2 2 3" xfId="15810"/>
    <cellStyle name="Poznámka 3 6 2 3 2 2 3" xfId="15811"/>
    <cellStyle name="Poznámka 3 6 2 3 2 2 3 2" xfId="15812"/>
    <cellStyle name="Poznámka 3 6 2 3 2 2 4" xfId="15813"/>
    <cellStyle name="Poznámka 3 6 2 3 2 2 5" xfId="15814"/>
    <cellStyle name="Poznámka 3 6 2 3 2 3" xfId="15815"/>
    <cellStyle name="Poznámka 3 6 2 3 2 3 2" xfId="15816"/>
    <cellStyle name="Poznámka 3 6 2 3 2 3 3" xfId="15817"/>
    <cellStyle name="Poznámka 3 6 2 3 2 4" xfId="15818"/>
    <cellStyle name="Poznámka 3 6 2 3 2 4 2" xfId="15819"/>
    <cellStyle name="Poznámka 3 6 2 3 2 5" xfId="15820"/>
    <cellStyle name="Poznámka 3 6 2 3 2 6" xfId="15821"/>
    <cellStyle name="Poznámka 3 6 2 3 3" xfId="15822"/>
    <cellStyle name="Poznámka 3 6 2 3 3 2" xfId="15823"/>
    <cellStyle name="Poznámka 3 6 2 3 3 3" xfId="15824"/>
    <cellStyle name="Poznámka 3 6 2 3 4" xfId="15825"/>
    <cellStyle name="Poznámka 3 6 2 3 4 2" xfId="15826"/>
    <cellStyle name="Poznámka 3 6 2 3 5" xfId="15827"/>
    <cellStyle name="Poznámka 3 6 2 3 6" xfId="15828"/>
    <cellStyle name="Poznámka 3 6 2 4" xfId="15829"/>
    <cellStyle name="Poznámka 3 6 2 4 2" xfId="15830"/>
    <cellStyle name="Poznámka 3 6 2 4 2 2" xfId="15831"/>
    <cellStyle name="Poznámka 3 6 2 4 2 2 2" xfId="15832"/>
    <cellStyle name="Poznámka 3 6 2 4 2 2 2 2" xfId="15833"/>
    <cellStyle name="Poznámka 3 6 2 4 2 2 2 3" xfId="15834"/>
    <cellStyle name="Poznámka 3 6 2 4 2 2 3" xfId="15835"/>
    <cellStyle name="Poznámka 3 6 2 4 2 2 3 2" xfId="15836"/>
    <cellStyle name="Poznámka 3 6 2 4 2 2 4" xfId="15837"/>
    <cellStyle name="Poznámka 3 6 2 4 2 2 5" xfId="15838"/>
    <cellStyle name="Poznámka 3 6 2 4 2 3" xfId="15839"/>
    <cellStyle name="Poznámka 3 6 2 4 2 3 2" xfId="15840"/>
    <cellStyle name="Poznámka 3 6 2 4 2 3 3" xfId="15841"/>
    <cellStyle name="Poznámka 3 6 2 4 2 4" xfId="15842"/>
    <cellStyle name="Poznámka 3 6 2 4 2 4 2" xfId="15843"/>
    <cellStyle name="Poznámka 3 6 2 4 2 5" xfId="15844"/>
    <cellStyle name="Poznámka 3 6 2 4 2 6" xfId="15845"/>
    <cellStyle name="Poznámka 3 6 2 4 3" xfId="15846"/>
    <cellStyle name="Poznámka 3 6 2 4 3 2" xfId="15847"/>
    <cellStyle name="Poznámka 3 6 2 4 3 3" xfId="15848"/>
    <cellStyle name="Poznámka 3 6 2 4 4" xfId="15849"/>
    <cellStyle name="Poznámka 3 6 2 4 4 2" xfId="15850"/>
    <cellStyle name="Poznámka 3 6 2 4 5" xfId="15851"/>
    <cellStyle name="Poznámka 3 6 2 4 6" xfId="15852"/>
    <cellStyle name="Poznámka 3 6 2 5" xfId="15853"/>
    <cellStyle name="Poznámka 3 6 2 5 2" xfId="15854"/>
    <cellStyle name="Poznámka 3 6 2 5 2 2" xfId="15855"/>
    <cellStyle name="Poznámka 3 6 2 5 2 2 2" xfId="15856"/>
    <cellStyle name="Poznámka 3 6 2 5 2 2 2 2" xfId="15857"/>
    <cellStyle name="Poznámka 3 6 2 5 2 2 2 3" xfId="15858"/>
    <cellStyle name="Poznámka 3 6 2 5 2 2 3" xfId="15859"/>
    <cellStyle name="Poznámka 3 6 2 5 2 2 3 2" xfId="15860"/>
    <cellStyle name="Poznámka 3 6 2 5 2 2 4" xfId="15861"/>
    <cellStyle name="Poznámka 3 6 2 5 2 2 5" xfId="15862"/>
    <cellStyle name="Poznámka 3 6 2 5 2 3" xfId="15863"/>
    <cellStyle name="Poznámka 3 6 2 5 2 3 2" xfId="15864"/>
    <cellStyle name="Poznámka 3 6 2 5 2 3 3" xfId="15865"/>
    <cellStyle name="Poznámka 3 6 2 5 2 4" xfId="15866"/>
    <cellStyle name="Poznámka 3 6 2 5 2 4 2" xfId="15867"/>
    <cellStyle name="Poznámka 3 6 2 5 2 5" xfId="15868"/>
    <cellStyle name="Poznámka 3 6 2 5 2 6" xfId="15869"/>
    <cellStyle name="Poznámka 3 6 2 5 3" xfId="15870"/>
    <cellStyle name="Poznámka 3 6 2 5 3 2" xfId="15871"/>
    <cellStyle name="Poznámka 3 6 2 5 3 3" xfId="15872"/>
    <cellStyle name="Poznámka 3 6 2 5 4" xfId="15873"/>
    <cellStyle name="Poznámka 3 6 2 5 4 2" xfId="15874"/>
    <cellStyle name="Poznámka 3 6 2 5 5" xfId="15875"/>
    <cellStyle name="Poznámka 3 6 2 5 6" xfId="15876"/>
    <cellStyle name="Poznámka 3 6 2 6" xfId="15877"/>
    <cellStyle name="Poznámka 3 6 2 6 2" xfId="15878"/>
    <cellStyle name="Poznámka 3 6 2 6 2 2" xfId="15879"/>
    <cellStyle name="Poznámka 3 6 2 6 2 2 2" xfId="15880"/>
    <cellStyle name="Poznámka 3 6 2 6 2 2 2 2" xfId="15881"/>
    <cellStyle name="Poznámka 3 6 2 6 2 2 2 3" xfId="15882"/>
    <cellStyle name="Poznámka 3 6 2 6 2 2 3" xfId="15883"/>
    <cellStyle name="Poznámka 3 6 2 6 2 2 3 2" xfId="15884"/>
    <cellStyle name="Poznámka 3 6 2 6 2 2 4" xfId="15885"/>
    <cellStyle name="Poznámka 3 6 2 6 2 2 5" xfId="15886"/>
    <cellStyle name="Poznámka 3 6 2 6 2 3" xfId="15887"/>
    <cellStyle name="Poznámka 3 6 2 6 2 3 2" xfId="15888"/>
    <cellStyle name="Poznámka 3 6 2 6 2 3 3" xfId="15889"/>
    <cellStyle name="Poznámka 3 6 2 6 2 4" xfId="15890"/>
    <cellStyle name="Poznámka 3 6 2 6 2 4 2" xfId="15891"/>
    <cellStyle name="Poznámka 3 6 2 6 2 5" xfId="15892"/>
    <cellStyle name="Poznámka 3 6 2 6 2 6" xfId="15893"/>
    <cellStyle name="Poznámka 3 6 2 6 3" xfId="15894"/>
    <cellStyle name="Poznámka 3 6 2 6 3 2" xfId="15895"/>
    <cellStyle name="Poznámka 3 6 2 6 3 3" xfId="15896"/>
    <cellStyle name="Poznámka 3 6 2 6 4" xfId="15897"/>
    <cellStyle name="Poznámka 3 6 2 6 4 2" xfId="15898"/>
    <cellStyle name="Poznámka 3 6 2 6 5" xfId="15899"/>
    <cellStyle name="Poznámka 3 6 2 6 6" xfId="15900"/>
    <cellStyle name="Poznámka 3 6 2 7" xfId="15901"/>
    <cellStyle name="Poznámka 3 6 2 7 2" xfId="15902"/>
    <cellStyle name="Poznámka 3 6 2 7 2 2" xfId="15903"/>
    <cellStyle name="Poznámka 3 6 2 7 2 2 2" xfId="15904"/>
    <cellStyle name="Poznámka 3 6 2 7 2 2 3" xfId="15905"/>
    <cellStyle name="Poznámka 3 6 2 7 2 3" xfId="15906"/>
    <cellStyle name="Poznámka 3 6 2 7 2 3 2" xfId="15907"/>
    <cellStyle name="Poznámka 3 6 2 7 2 4" xfId="15908"/>
    <cellStyle name="Poznámka 3 6 2 7 2 5" xfId="15909"/>
    <cellStyle name="Poznámka 3 6 2 7 3" xfId="15910"/>
    <cellStyle name="Poznámka 3 6 2 7 3 2" xfId="15911"/>
    <cellStyle name="Poznámka 3 6 2 7 3 3" xfId="15912"/>
    <cellStyle name="Poznámka 3 6 2 7 4" xfId="15913"/>
    <cellStyle name="Poznámka 3 6 2 7 4 2" xfId="15914"/>
    <cellStyle name="Poznámka 3 6 2 7 5" xfId="15915"/>
    <cellStyle name="Poznámka 3 6 2 7 6" xfId="15916"/>
    <cellStyle name="Poznámka 3 6 2 8" xfId="15917"/>
    <cellStyle name="Poznámka 3 6 2 8 2" xfId="15918"/>
    <cellStyle name="Poznámka 3 6 2 8 3" xfId="15919"/>
    <cellStyle name="Poznámka 3 6 2 9" xfId="15920"/>
    <cellStyle name="Poznámka 3 6 2 9 2" xfId="15921"/>
    <cellStyle name="Poznámka 3 6 3" xfId="15922"/>
    <cellStyle name="Poznámka 3 6 3 10" xfId="15923"/>
    <cellStyle name="Poznámka 3 6 3 11" xfId="15924"/>
    <cellStyle name="Poznámka 3 6 3 2" xfId="15925"/>
    <cellStyle name="Poznámka 3 6 3 2 2" xfId="15926"/>
    <cellStyle name="Poznámka 3 6 3 2 2 2" xfId="15927"/>
    <cellStyle name="Poznámka 3 6 3 2 2 2 2" xfId="15928"/>
    <cellStyle name="Poznámka 3 6 3 2 2 2 2 2" xfId="15929"/>
    <cellStyle name="Poznámka 3 6 3 2 2 2 2 3" xfId="15930"/>
    <cellStyle name="Poznámka 3 6 3 2 2 2 3" xfId="15931"/>
    <cellStyle name="Poznámka 3 6 3 2 2 2 3 2" xfId="15932"/>
    <cellStyle name="Poznámka 3 6 3 2 2 2 4" xfId="15933"/>
    <cellStyle name="Poznámka 3 6 3 2 2 2 5" xfId="15934"/>
    <cellStyle name="Poznámka 3 6 3 2 2 3" xfId="15935"/>
    <cellStyle name="Poznámka 3 6 3 2 2 3 2" xfId="15936"/>
    <cellStyle name="Poznámka 3 6 3 2 2 3 3" xfId="15937"/>
    <cellStyle name="Poznámka 3 6 3 2 2 4" xfId="15938"/>
    <cellStyle name="Poznámka 3 6 3 2 2 4 2" xfId="15939"/>
    <cellStyle name="Poznámka 3 6 3 2 2 5" xfId="15940"/>
    <cellStyle name="Poznámka 3 6 3 2 2 6" xfId="15941"/>
    <cellStyle name="Poznámka 3 6 3 2 3" xfId="15942"/>
    <cellStyle name="Poznámka 3 6 3 2 3 2" xfId="15943"/>
    <cellStyle name="Poznámka 3 6 3 2 3 3" xfId="15944"/>
    <cellStyle name="Poznámka 3 6 3 2 4" xfId="15945"/>
    <cellStyle name="Poznámka 3 6 3 2 4 2" xfId="15946"/>
    <cellStyle name="Poznámka 3 6 3 2 5" xfId="15947"/>
    <cellStyle name="Poznámka 3 6 3 2 6" xfId="15948"/>
    <cellStyle name="Poznámka 3 6 3 3" xfId="15949"/>
    <cellStyle name="Poznámka 3 6 3 3 2" xfId="15950"/>
    <cellStyle name="Poznámka 3 6 3 3 2 2" xfId="15951"/>
    <cellStyle name="Poznámka 3 6 3 3 2 2 2" xfId="15952"/>
    <cellStyle name="Poznámka 3 6 3 3 2 2 2 2" xfId="15953"/>
    <cellStyle name="Poznámka 3 6 3 3 2 2 2 3" xfId="15954"/>
    <cellStyle name="Poznámka 3 6 3 3 2 2 3" xfId="15955"/>
    <cellStyle name="Poznámka 3 6 3 3 2 2 3 2" xfId="15956"/>
    <cellStyle name="Poznámka 3 6 3 3 2 2 4" xfId="15957"/>
    <cellStyle name="Poznámka 3 6 3 3 2 2 5" xfId="15958"/>
    <cellStyle name="Poznámka 3 6 3 3 2 3" xfId="15959"/>
    <cellStyle name="Poznámka 3 6 3 3 2 3 2" xfId="15960"/>
    <cellStyle name="Poznámka 3 6 3 3 2 3 3" xfId="15961"/>
    <cellStyle name="Poznámka 3 6 3 3 2 4" xfId="15962"/>
    <cellStyle name="Poznámka 3 6 3 3 2 4 2" xfId="15963"/>
    <cellStyle name="Poznámka 3 6 3 3 2 5" xfId="15964"/>
    <cellStyle name="Poznámka 3 6 3 3 2 6" xfId="15965"/>
    <cellStyle name="Poznámka 3 6 3 3 3" xfId="15966"/>
    <cellStyle name="Poznámka 3 6 3 3 3 2" xfId="15967"/>
    <cellStyle name="Poznámka 3 6 3 3 3 3" xfId="15968"/>
    <cellStyle name="Poznámka 3 6 3 3 4" xfId="15969"/>
    <cellStyle name="Poznámka 3 6 3 3 4 2" xfId="15970"/>
    <cellStyle name="Poznámka 3 6 3 3 5" xfId="15971"/>
    <cellStyle name="Poznámka 3 6 3 3 6" xfId="15972"/>
    <cellStyle name="Poznámka 3 6 3 4" xfId="15973"/>
    <cellStyle name="Poznámka 3 6 3 4 2" xfId="15974"/>
    <cellStyle name="Poznámka 3 6 3 4 2 2" xfId="15975"/>
    <cellStyle name="Poznámka 3 6 3 4 2 2 2" xfId="15976"/>
    <cellStyle name="Poznámka 3 6 3 4 2 2 2 2" xfId="15977"/>
    <cellStyle name="Poznámka 3 6 3 4 2 2 2 3" xfId="15978"/>
    <cellStyle name="Poznámka 3 6 3 4 2 2 3" xfId="15979"/>
    <cellStyle name="Poznámka 3 6 3 4 2 2 3 2" xfId="15980"/>
    <cellStyle name="Poznámka 3 6 3 4 2 2 4" xfId="15981"/>
    <cellStyle name="Poznámka 3 6 3 4 2 2 5" xfId="15982"/>
    <cellStyle name="Poznámka 3 6 3 4 2 3" xfId="15983"/>
    <cellStyle name="Poznámka 3 6 3 4 2 3 2" xfId="15984"/>
    <cellStyle name="Poznámka 3 6 3 4 2 3 3" xfId="15985"/>
    <cellStyle name="Poznámka 3 6 3 4 2 4" xfId="15986"/>
    <cellStyle name="Poznámka 3 6 3 4 2 4 2" xfId="15987"/>
    <cellStyle name="Poznámka 3 6 3 4 2 5" xfId="15988"/>
    <cellStyle name="Poznámka 3 6 3 4 2 6" xfId="15989"/>
    <cellStyle name="Poznámka 3 6 3 4 3" xfId="15990"/>
    <cellStyle name="Poznámka 3 6 3 4 3 2" xfId="15991"/>
    <cellStyle name="Poznámka 3 6 3 4 3 3" xfId="15992"/>
    <cellStyle name="Poznámka 3 6 3 4 4" xfId="15993"/>
    <cellStyle name="Poznámka 3 6 3 4 4 2" xfId="15994"/>
    <cellStyle name="Poznámka 3 6 3 4 5" xfId="15995"/>
    <cellStyle name="Poznámka 3 6 3 4 6" xfId="15996"/>
    <cellStyle name="Poznámka 3 6 3 5" xfId="15997"/>
    <cellStyle name="Poznámka 3 6 3 5 2" xfId="15998"/>
    <cellStyle name="Poznámka 3 6 3 5 2 2" xfId="15999"/>
    <cellStyle name="Poznámka 3 6 3 5 2 2 2" xfId="16000"/>
    <cellStyle name="Poznámka 3 6 3 5 2 2 2 2" xfId="16001"/>
    <cellStyle name="Poznámka 3 6 3 5 2 2 2 3" xfId="16002"/>
    <cellStyle name="Poznámka 3 6 3 5 2 2 3" xfId="16003"/>
    <cellStyle name="Poznámka 3 6 3 5 2 2 3 2" xfId="16004"/>
    <cellStyle name="Poznámka 3 6 3 5 2 2 4" xfId="16005"/>
    <cellStyle name="Poznámka 3 6 3 5 2 2 5" xfId="16006"/>
    <cellStyle name="Poznámka 3 6 3 5 2 3" xfId="16007"/>
    <cellStyle name="Poznámka 3 6 3 5 2 3 2" xfId="16008"/>
    <cellStyle name="Poznámka 3 6 3 5 2 3 3" xfId="16009"/>
    <cellStyle name="Poznámka 3 6 3 5 2 4" xfId="16010"/>
    <cellStyle name="Poznámka 3 6 3 5 2 4 2" xfId="16011"/>
    <cellStyle name="Poznámka 3 6 3 5 2 5" xfId="16012"/>
    <cellStyle name="Poznámka 3 6 3 5 2 6" xfId="16013"/>
    <cellStyle name="Poznámka 3 6 3 5 3" xfId="16014"/>
    <cellStyle name="Poznámka 3 6 3 5 3 2" xfId="16015"/>
    <cellStyle name="Poznámka 3 6 3 5 3 3" xfId="16016"/>
    <cellStyle name="Poznámka 3 6 3 5 4" xfId="16017"/>
    <cellStyle name="Poznámka 3 6 3 5 4 2" xfId="16018"/>
    <cellStyle name="Poznámka 3 6 3 5 5" xfId="16019"/>
    <cellStyle name="Poznámka 3 6 3 5 6" xfId="16020"/>
    <cellStyle name="Poznámka 3 6 3 6" xfId="16021"/>
    <cellStyle name="Poznámka 3 6 3 6 2" xfId="16022"/>
    <cellStyle name="Poznámka 3 6 3 6 2 2" xfId="16023"/>
    <cellStyle name="Poznámka 3 6 3 6 2 2 2" xfId="16024"/>
    <cellStyle name="Poznámka 3 6 3 6 2 2 2 2" xfId="16025"/>
    <cellStyle name="Poznámka 3 6 3 6 2 2 2 3" xfId="16026"/>
    <cellStyle name="Poznámka 3 6 3 6 2 2 3" xfId="16027"/>
    <cellStyle name="Poznámka 3 6 3 6 2 2 3 2" xfId="16028"/>
    <cellStyle name="Poznámka 3 6 3 6 2 2 4" xfId="16029"/>
    <cellStyle name="Poznámka 3 6 3 6 2 2 5" xfId="16030"/>
    <cellStyle name="Poznámka 3 6 3 6 2 3" xfId="16031"/>
    <cellStyle name="Poznámka 3 6 3 6 2 3 2" xfId="16032"/>
    <cellStyle name="Poznámka 3 6 3 6 2 3 3" xfId="16033"/>
    <cellStyle name="Poznámka 3 6 3 6 2 4" xfId="16034"/>
    <cellStyle name="Poznámka 3 6 3 6 2 4 2" xfId="16035"/>
    <cellStyle name="Poznámka 3 6 3 6 2 5" xfId="16036"/>
    <cellStyle name="Poznámka 3 6 3 6 2 6" xfId="16037"/>
    <cellStyle name="Poznámka 3 6 3 6 3" xfId="16038"/>
    <cellStyle name="Poznámka 3 6 3 6 3 2" xfId="16039"/>
    <cellStyle name="Poznámka 3 6 3 6 3 3" xfId="16040"/>
    <cellStyle name="Poznámka 3 6 3 6 4" xfId="16041"/>
    <cellStyle name="Poznámka 3 6 3 6 4 2" xfId="16042"/>
    <cellStyle name="Poznámka 3 6 3 6 5" xfId="16043"/>
    <cellStyle name="Poznámka 3 6 3 6 6" xfId="16044"/>
    <cellStyle name="Poznámka 3 6 3 7" xfId="16045"/>
    <cellStyle name="Poznámka 3 6 3 7 2" xfId="16046"/>
    <cellStyle name="Poznámka 3 6 3 7 2 2" xfId="16047"/>
    <cellStyle name="Poznámka 3 6 3 7 2 2 2" xfId="16048"/>
    <cellStyle name="Poznámka 3 6 3 7 2 2 3" xfId="16049"/>
    <cellStyle name="Poznámka 3 6 3 7 2 3" xfId="16050"/>
    <cellStyle name="Poznámka 3 6 3 7 2 3 2" xfId="16051"/>
    <cellStyle name="Poznámka 3 6 3 7 2 4" xfId="16052"/>
    <cellStyle name="Poznámka 3 6 3 7 2 5" xfId="16053"/>
    <cellStyle name="Poznámka 3 6 3 7 3" xfId="16054"/>
    <cellStyle name="Poznámka 3 6 3 7 3 2" xfId="16055"/>
    <cellStyle name="Poznámka 3 6 3 7 3 3" xfId="16056"/>
    <cellStyle name="Poznámka 3 6 3 7 4" xfId="16057"/>
    <cellStyle name="Poznámka 3 6 3 7 4 2" xfId="16058"/>
    <cellStyle name="Poznámka 3 6 3 7 5" xfId="16059"/>
    <cellStyle name="Poznámka 3 6 3 7 6" xfId="16060"/>
    <cellStyle name="Poznámka 3 6 3 8" xfId="16061"/>
    <cellStyle name="Poznámka 3 6 3 8 2" xfId="16062"/>
    <cellStyle name="Poznámka 3 6 3 8 3" xfId="16063"/>
    <cellStyle name="Poznámka 3 6 3 9" xfId="16064"/>
    <cellStyle name="Poznámka 3 6 3 9 2" xfId="16065"/>
    <cellStyle name="Poznámka 3 6 4" xfId="16066"/>
    <cellStyle name="Poznámka 3 6 4 2" xfId="16067"/>
    <cellStyle name="Poznámka 3 6 4 2 2" xfId="16068"/>
    <cellStyle name="Poznámka 3 6 4 2 2 2" xfId="16069"/>
    <cellStyle name="Poznámka 3 6 4 2 2 2 2" xfId="16070"/>
    <cellStyle name="Poznámka 3 6 4 2 2 2 2 2" xfId="16071"/>
    <cellStyle name="Poznámka 3 6 4 2 2 2 2 3" xfId="16072"/>
    <cellStyle name="Poznámka 3 6 4 2 2 2 3" xfId="16073"/>
    <cellStyle name="Poznámka 3 6 4 2 2 2 3 2" xfId="16074"/>
    <cellStyle name="Poznámka 3 6 4 2 2 2 4" xfId="16075"/>
    <cellStyle name="Poznámka 3 6 4 2 2 2 5" xfId="16076"/>
    <cellStyle name="Poznámka 3 6 4 2 2 3" xfId="16077"/>
    <cellStyle name="Poznámka 3 6 4 2 2 3 2" xfId="16078"/>
    <cellStyle name="Poznámka 3 6 4 2 2 3 3" xfId="16079"/>
    <cellStyle name="Poznámka 3 6 4 2 2 4" xfId="16080"/>
    <cellStyle name="Poznámka 3 6 4 2 2 4 2" xfId="16081"/>
    <cellStyle name="Poznámka 3 6 4 2 2 5" xfId="16082"/>
    <cellStyle name="Poznámka 3 6 4 2 2 6" xfId="16083"/>
    <cellStyle name="Poznámka 3 6 4 2 3" xfId="16084"/>
    <cellStyle name="Poznámka 3 6 4 2 3 2" xfId="16085"/>
    <cellStyle name="Poznámka 3 6 4 2 3 3" xfId="16086"/>
    <cellStyle name="Poznámka 3 6 4 2 4" xfId="16087"/>
    <cellStyle name="Poznámka 3 6 4 2 4 2" xfId="16088"/>
    <cellStyle name="Poznámka 3 6 4 2 5" xfId="16089"/>
    <cellStyle name="Poznámka 3 6 4 2 6" xfId="16090"/>
    <cellStyle name="Poznámka 3 6 4 3" xfId="16091"/>
    <cellStyle name="Poznámka 3 6 4 3 2" xfId="16092"/>
    <cellStyle name="Poznámka 3 6 4 3 2 2" xfId="16093"/>
    <cellStyle name="Poznámka 3 6 4 3 2 2 2" xfId="16094"/>
    <cellStyle name="Poznámka 3 6 4 3 2 2 3" xfId="16095"/>
    <cellStyle name="Poznámka 3 6 4 3 2 3" xfId="16096"/>
    <cellStyle name="Poznámka 3 6 4 3 2 3 2" xfId="16097"/>
    <cellStyle name="Poznámka 3 6 4 3 2 4" xfId="16098"/>
    <cellStyle name="Poznámka 3 6 4 3 2 5" xfId="16099"/>
    <cellStyle name="Poznámka 3 6 4 3 3" xfId="16100"/>
    <cellStyle name="Poznámka 3 6 4 3 3 2" xfId="16101"/>
    <cellStyle name="Poznámka 3 6 4 3 3 3" xfId="16102"/>
    <cellStyle name="Poznámka 3 6 4 3 4" xfId="16103"/>
    <cellStyle name="Poznámka 3 6 4 3 4 2" xfId="16104"/>
    <cellStyle name="Poznámka 3 6 4 3 5" xfId="16105"/>
    <cellStyle name="Poznámka 3 6 4 3 6" xfId="16106"/>
    <cellStyle name="Poznámka 3 6 4 4" xfId="16107"/>
    <cellStyle name="Poznámka 3 6 4 4 2" xfId="16108"/>
    <cellStyle name="Poznámka 3 6 4 4 3" xfId="16109"/>
    <cellStyle name="Poznámka 3 6 4 5" xfId="16110"/>
    <cellStyle name="Poznámka 3 6 4 5 2" xfId="16111"/>
    <cellStyle name="Poznámka 3 6 4 6" xfId="16112"/>
    <cellStyle name="Poznámka 3 6 4 7" xfId="16113"/>
    <cellStyle name="Poznámka 3 6 5" xfId="16114"/>
    <cellStyle name="Poznámka 3 6 5 2" xfId="16115"/>
    <cellStyle name="Poznámka 3 6 5 2 2" xfId="16116"/>
    <cellStyle name="Poznámka 3 6 5 2 2 2" xfId="16117"/>
    <cellStyle name="Poznámka 3 6 5 2 2 2 2" xfId="16118"/>
    <cellStyle name="Poznámka 3 6 5 2 2 2 3" xfId="16119"/>
    <cellStyle name="Poznámka 3 6 5 2 2 3" xfId="16120"/>
    <cellStyle name="Poznámka 3 6 5 2 2 3 2" xfId="16121"/>
    <cellStyle name="Poznámka 3 6 5 2 2 4" xfId="16122"/>
    <cellStyle name="Poznámka 3 6 5 2 2 5" xfId="16123"/>
    <cellStyle name="Poznámka 3 6 5 2 3" xfId="16124"/>
    <cellStyle name="Poznámka 3 6 5 2 3 2" xfId="16125"/>
    <cellStyle name="Poznámka 3 6 5 2 3 3" xfId="16126"/>
    <cellStyle name="Poznámka 3 6 5 2 4" xfId="16127"/>
    <cellStyle name="Poznámka 3 6 5 2 4 2" xfId="16128"/>
    <cellStyle name="Poznámka 3 6 5 2 5" xfId="16129"/>
    <cellStyle name="Poznámka 3 6 5 2 6" xfId="16130"/>
    <cellStyle name="Poznámka 3 6 5 3" xfId="16131"/>
    <cellStyle name="Poznámka 3 6 5 3 2" xfId="16132"/>
    <cellStyle name="Poznámka 3 6 5 3 3" xfId="16133"/>
    <cellStyle name="Poznámka 3 6 5 4" xfId="16134"/>
    <cellStyle name="Poznámka 3 6 5 4 2" xfId="16135"/>
    <cellStyle name="Poznámka 3 6 5 5" xfId="16136"/>
    <cellStyle name="Poznámka 3 6 5 6" xfId="16137"/>
    <cellStyle name="Poznámka 3 6 6" xfId="16138"/>
    <cellStyle name="Poznámka 3 6 6 2" xfId="16139"/>
    <cellStyle name="Poznámka 3 6 6 2 2" xfId="16140"/>
    <cellStyle name="Poznámka 3 6 6 2 2 2" xfId="16141"/>
    <cellStyle name="Poznámka 3 6 6 2 2 2 2" xfId="16142"/>
    <cellStyle name="Poznámka 3 6 6 2 2 2 3" xfId="16143"/>
    <cellStyle name="Poznámka 3 6 6 2 2 3" xfId="16144"/>
    <cellStyle name="Poznámka 3 6 6 2 2 3 2" xfId="16145"/>
    <cellStyle name="Poznámka 3 6 6 2 2 4" xfId="16146"/>
    <cellStyle name="Poznámka 3 6 6 2 2 5" xfId="16147"/>
    <cellStyle name="Poznámka 3 6 6 2 3" xfId="16148"/>
    <cellStyle name="Poznámka 3 6 6 2 3 2" xfId="16149"/>
    <cellStyle name="Poznámka 3 6 6 2 3 3" xfId="16150"/>
    <cellStyle name="Poznámka 3 6 6 2 4" xfId="16151"/>
    <cellStyle name="Poznámka 3 6 6 2 4 2" xfId="16152"/>
    <cellStyle name="Poznámka 3 6 6 2 5" xfId="16153"/>
    <cellStyle name="Poznámka 3 6 6 2 6" xfId="16154"/>
    <cellStyle name="Poznámka 3 6 6 3" xfId="16155"/>
    <cellStyle name="Poznámka 3 6 6 3 2" xfId="16156"/>
    <cellStyle name="Poznámka 3 6 6 3 3" xfId="16157"/>
    <cellStyle name="Poznámka 3 6 6 4" xfId="16158"/>
    <cellStyle name="Poznámka 3 6 6 4 2" xfId="16159"/>
    <cellStyle name="Poznámka 3 6 6 5" xfId="16160"/>
    <cellStyle name="Poznámka 3 6 6 6" xfId="16161"/>
    <cellStyle name="Poznámka 3 6 7" xfId="16162"/>
    <cellStyle name="Poznámka 3 6 7 2" xfId="16163"/>
    <cellStyle name="Poznámka 3 6 7 2 2" xfId="16164"/>
    <cellStyle name="Poznámka 3 6 7 2 2 2" xfId="16165"/>
    <cellStyle name="Poznámka 3 6 7 2 2 2 2" xfId="16166"/>
    <cellStyle name="Poznámka 3 6 7 2 2 2 3" xfId="16167"/>
    <cellStyle name="Poznámka 3 6 7 2 2 3" xfId="16168"/>
    <cellStyle name="Poznámka 3 6 7 2 2 3 2" xfId="16169"/>
    <cellStyle name="Poznámka 3 6 7 2 2 4" xfId="16170"/>
    <cellStyle name="Poznámka 3 6 7 2 2 5" xfId="16171"/>
    <cellStyle name="Poznámka 3 6 7 2 3" xfId="16172"/>
    <cellStyle name="Poznámka 3 6 7 2 3 2" xfId="16173"/>
    <cellStyle name="Poznámka 3 6 7 2 3 3" xfId="16174"/>
    <cellStyle name="Poznámka 3 6 7 2 4" xfId="16175"/>
    <cellStyle name="Poznámka 3 6 7 2 4 2" xfId="16176"/>
    <cellStyle name="Poznámka 3 6 7 2 5" xfId="16177"/>
    <cellStyle name="Poznámka 3 6 7 2 6" xfId="16178"/>
    <cellStyle name="Poznámka 3 6 7 3" xfId="16179"/>
    <cellStyle name="Poznámka 3 6 7 3 2" xfId="16180"/>
    <cellStyle name="Poznámka 3 6 7 3 3" xfId="16181"/>
    <cellStyle name="Poznámka 3 6 7 4" xfId="16182"/>
    <cellStyle name="Poznámka 3 6 7 4 2" xfId="16183"/>
    <cellStyle name="Poznámka 3 6 7 5" xfId="16184"/>
    <cellStyle name="Poznámka 3 6 7 6" xfId="16185"/>
    <cellStyle name="Poznámka 3 6 8" xfId="16186"/>
    <cellStyle name="Poznámka 3 6 8 2" xfId="16187"/>
    <cellStyle name="Poznámka 3 6 8 2 2" xfId="16188"/>
    <cellStyle name="Poznámka 3 6 8 2 2 2" xfId="16189"/>
    <cellStyle name="Poznámka 3 6 8 2 2 2 2" xfId="16190"/>
    <cellStyle name="Poznámka 3 6 8 2 2 2 3" xfId="16191"/>
    <cellStyle name="Poznámka 3 6 8 2 2 3" xfId="16192"/>
    <cellStyle name="Poznámka 3 6 8 2 2 3 2" xfId="16193"/>
    <cellStyle name="Poznámka 3 6 8 2 2 4" xfId="16194"/>
    <cellStyle name="Poznámka 3 6 8 2 2 5" xfId="16195"/>
    <cellStyle name="Poznámka 3 6 8 2 3" xfId="16196"/>
    <cellStyle name="Poznámka 3 6 8 2 3 2" xfId="16197"/>
    <cellStyle name="Poznámka 3 6 8 2 3 3" xfId="16198"/>
    <cellStyle name="Poznámka 3 6 8 2 4" xfId="16199"/>
    <cellStyle name="Poznámka 3 6 8 2 4 2" xfId="16200"/>
    <cellStyle name="Poznámka 3 6 8 2 5" xfId="16201"/>
    <cellStyle name="Poznámka 3 6 8 2 6" xfId="16202"/>
    <cellStyle name="Poznámka 3 6 8 3" xfId="16203"/>
    <cellStyle name="Poznámka 3 6 8 3 2" xfId="16204"/>
    <cellStyle name="Poznámka 3 6 8 3 3" xfId="16205"/>
    <cellStyle name="Poznámka 3 6 8 4" xfId="16206"/>
    <cellStyle name="Poznámka 3 6 8 4 2" xfId="16207"/>
    <cellStyle name="Poznámka 3 6 8 5" xfId="16208"/>
    <cellStyle name="Poznámka 3 6 8 6" xfId="16209"/>
    <cellStyle name="Poznámka 3 6 9" xfId="16210"/>
    <cellStyle name="Poznámka 3 6 9 2" xfId="16211"/>
    <cellStyle name="Poznámka 3 6 9 2 2" xfId="16212"/>
    <cellStyle name="Poznámka 3 6 9 2 2 2" xfId="16213"/>
    <cellStyle name="Poznámka 3 6 9 2 2 2 2" xfId="16214"/>
    <cellStyle name="Poznámka 3 6 9 2 2 2 3" xfId="16215"/>
    <cellStyle name="Poznámka 3 6 9 2 2 3" xfId="16216"/>
    <cellStyle name="Poznámka 3 6 9 2 2 3 2" xfId="16217"/>
    <cellStyle name="Poznámka 3 6 9 2 2 4" xfId="16218"/>
    <cellStyle name="Poznámka 3 6 9 2 2 5" xfId="16219"/>
    <cellStyle name="Poznámka 3 6 9 2 3" xfId="16220"/>
    <cellStyle name="Poznámka 3 6 9 2 3 2" xfId="16221"/>
    <cellStyle name="Poznámka 3 6 9 2 3 3" xfId="16222"/>
    <cellStyle name="Poznámka 3 6 9 2 4" xfId="16223"/>
    <cellStyle name="Poznámka 3 6 9 2 4 2" xfId="16224"/>
    <cellStyle name="Poznámka 3 6 9 2 5" xfId="16225"/>
    <cellStyle name="Poznámka 3 6 9 2 6" xfId="16226"/>
    <cellStyle name="Poznámka 3 6 9 3" xfId="16227"/>
    <cellStyle name="Poznámka 3 6 9 3 2" xfId="16228"/>
    <cellStyle name="Poznámka 3 6 9 3 3" xfId="16229"/>
    <cellStyle name="Poznámka 3 6 9 4" xfId="16230"/>
    <cellStyle name="Poznámka 3 6 9 4 2" xfId="16231"/>
    <cellStyle name="Poznámka 3 6 9 5" xfId="16232"/>
    <cellStyle name="Poznámka 3 6 9 6" xfId="16233"/>
    <cellStyle name="Poznámka 3 7" xfId="16234"/>
    <cellStyle name="Poznámka 3 7 10" xfId="16235"/>
    <cellStyle name="Poznámka 3 7 10 2" xfId="16236"/>
    <cellStyle name="Poznámka 3 7 10 2 2" xfId="16237"/>
    <cellStyle name="Poznámka 3 7 10 2 2 2" xfId="16238"/>
    <cellStyle name="Poznámka 3 7 10 2 2 3" xfId="16239"/>
    <cellStyle name="Poznámka 3 7 10 2 3" xfId="16240"/>
    <cellStyle name="Poznámka 3 7 10 2 3 2" xfId="16241"/>
    <cellStyle name="Poznámka 3 7 10 2 4" xfId="16242"/>
    <cellStyle name="Poznámka 3 7 10 2 5" xfId="16243"/>
    <cellStyle name="Poznámka 3 7 10 3" xfId="16244"/>
    <cellStyle name="Poznámka 3 7 10 3 2" xfId="16245"/>
    <cellStyle name="Poznámka 3 7 10 3 3" xfId="16246"/>
    <cellStyle name="Poznámka 3 7 10 4" xfId="16247"/>
    <cellStyle name="Poznámka 3 7 10 4 2" xfId="16248"/>
    <cellStyle name="Poznámka 3 7 10 5" xfId="16249"/>
    <cellStyle name="Poznámka 3 7 10 6" xfId="16250"/>
    <cellStyle name="Poznámka 3 7 11" xfId="16251"/>
    <cellStyle name="Poznámka 3 7 11 2" xfId="16252"/>
    <cellStyle name="Poznámka 3 7 11 3" xfId="16253"/>
    <cellStyle name="Poznámka 3 7 12" xfId="16254"/>
    <cellStyle name="Poznámka 3 7 12 2" xfId="16255"/>
    <cellStyle name="Poznámka 3 7 13" xfId="16256"/>
    <cellStyle name="Poznámka 3 7 14" xfId="16257"/>
    <cellStyle name="Poznámka 3 7 2" xfId="16258"/>
    <cellStyle name="Poznámka 3 7 2 10" xfId="16259"/>
    <cellStyle name="Poznámka 3 7 2 11" xfId="16260"/>
    <cellStyle name="Poznámka 3 7 2 2" xfId="16261"/>
    <cellStyle name="Poznámka 3 7 2 2 10" xfId="16262"/>
    <cellStyle name="Poznámka 3 7 2 2 11" xfId="16263"/>
    <cellStyle name="Poznámka 3 7 2 2 2" xfId="16264"/>
    <cellStyle name="Poznámka 3 7 2 2 2 2" xfId="16265"/>
    <cellStyle name="Poznámka 3 7 2 2 2 2 2" xfId="16266"/>
    <cellStyle name="Poznámka 3 7 2 2 2 2 2 2" xfId="16267"/>
    <cellStyle name="Poznámka 3 7 2 2 2 2 2 2 2" xfId="16268"/>
    <cellStyle name="Poznámka 3 7 2 2 2 2 2 2 3" xfId="16269"/>
    <cellStyle name="Poznámka 3 7 2 2 2 2 2 3" xfId="16270"/>
    <cellStyle name="Poznámka 3 7 2 2 2 2 2 3 2" xfId="16271"/>
    <cellStyle name="Poznámka 3 7 2 2 2 2 2 4" xfId="16272"/>
    <cellStyle name="Poznámka 3 7 2 2 2 2 2 5" xfId="16273"/>
    <cellStyle name="Poznámka 3 7 2 2 2 2 3" xfId="16274"/>
    <cellStyle name="Poznámka 3 7 2 2 2 2 3 2" xfId="16275"/>
    <cellStyle name="Poznámka 3 7 2 2 2 2 3 3" xfId="16276"/>
    <cellStyle name="Poznámka 3 7 2 2 2 2 4" xfId="16277"/>
    <cellStyle name="Poznámka 3 7 2 2 2 2 4 2" xfId="16278"/>
    <cellStyle name="Poznámka 3 7 2 2 2 2 5" xfId="16279"/>
    <cellStyle name="Poznámka 3 7 2 2 2 2 6" xfId="16280"/>
    <cellStyle name="Poznámka 3 7 2 2 2 3" xfId="16281"/>
    <cellStyle name="Poznámka 3 7 2 2 2 3 2" xfId="16282"/>
    <cellStyle name="Poznámka 3 7 2 2 2 3 3" xfId="16283"/>
    <cellStyle name="Poznámka 3 7 2 2 2 4" xfId="16284"/>
    <cellStyle name="Poznámka 3 7 2 2 2 4 2" xfId="16285"/>
    <cellStyle name="Poznámka 3 7 2 2 2 5" xfId="16286"/>
    <cellStyle name="Poznámka 3 7 2 2 2 6" xfId="16287"/>
    <cellStyle name="Poznámka 3 7 2 2 3" xfId="16288"/>
    <cellStyle name="Poznámka 3 7 2 2 3 2" xfId="16289"/>
    <cellStyle name="Poznámka 3 7 2 2 3 2 2" xfId="16290"/>
    <cellStyle name="Poznámka 3 7 2 2 3 2 2 2" xfId="16291"/>
    <cellStyle name="Poznámka 3 7 2 2 3 2 2 2 2" xfId="16292"/>
    <cellStyle name="Poznámka 3 7 2 2 3 2 2 2 3" xfId="16293"/>
    <cellStyle name="Poznámka 3 7 2 2 3 2 2 3" xfId="16294"/>
    <cellStyle name="Poznámka 3 7 2 2 3 2 2 3 2" xfId="16295"/>
    <cellStyle name="Poznámka 3 7 2 2 3 2 2 4" xfId="16296"/>
    <cellStyle name="Poznámka 3 7 2 2 3 2 2 5" xfId="16297"/>
    <cellStyle name="Poznámka 3 7 2 2 3 2 3" xfId="16298"/>
    <cellStyle name="Poznámka 3 7 2 2 3 2 3 2" xfId="16299"/>
    <cellStyle name="Poznámka 3 7 2 2 3 2 3 3" xfId="16300"/>
    <cellStyle name="Poznámka 3 7 2 2 3 2 4" xfId="16301"/>
    <cellStyle name="Poznámka 3 7 2 2 3 2 4 2" xfId="16302"/>
    <cellStyle name="Poznámka 3 7 2 2 3 2 5" xfId="16303"/>
    <cellStyle name="Poznámka 3 7 2 2 3 2 6" xfId="16304"/>
    <cellStyle name="Poznámka 3 7 2 2 3 3" xfId="16305"/>
    <cellStyle name="Poznámka 3 7 2 2 3 3 2" xfId="16306"/>
    <cellStyle name="Poznámka 3 7 2 2 3 3 3" xfId="16307"/>
    <cellStyle name="Poznámka 3 7 2 2 3 4" xfId="16308"/>
    <cellStyle name="Poznámka 3 7 2 2 3 4 2" xfId="16309"/>
    <cellStyle name="Poznámka 3 7 2 2 3 5" xfId="16310"/>
    <cellStyle name="Poznámka 3 7 2 2 3 6" xfId="16311"/>
    <cellStyle name="Poznámka 3 7 2 2 4" xfId="16312"/>
    <cellStyle name="Poznámka 3 7 2 2 4 2" xfId="16313"/>
    <cellStyle name="Poznámka 3 7 2 2 4 2 2" xfId="16314"/>
    <cellStyle name="Poznámka 3 7 2 2 4 2 2 2" xfId="16315"/>
    <cellStyle name="Poznámka 3 7 2 2 4 2 2 2 2" xfId="16316"/>
    <cellStyle name="Poznámka 3 7 2 2 4 2 2 2 3" xfId="16317"/>
    <cellStyle name="Poznámka 3 7 2 2 4 2 2 3" xfId="16318"/>
    <cellStyle name="Poznámka 3 7 2 2 4 2 2 3 2" xfId="16319"/>
    <cellStyle name="Poznámka 3 7 2 2 4 2 2 4" xfId="16320"/>
    <cellStyle name="Poznámka 3 7 2 2 4 2 2 5" xfId="16321"/>
    <cellStyle name="Poznámka 3 7 2 2 4 2 3" xfId="16322"/>
    <cellStyle name="Poznámka 3 7 2 2 4 2 3 2" xfId="16323"/>
    <cellStyle name="Poznámka 3 7 2 2 4 2 3 3" xfId="16324"/>
    <cellStyle name="Poznámka 3 7 2 2 4 2 4" xfId="16325"/>
    <cellStyle name="Poznámka 3 7 2 2 4 2 4 2" xfId="16326"/>
    <cellStyle name="Poznámka 3 7 2 2 4 2 5" xfId="16327"/>
    <cellStyle name="Poznámka 3 7 2 2 4 2 6" xfId="16328"/>
    <cellStyle name="Poznámka 3 7 2 2 4 3" xfId="16329"/>
    <cellStyle name="Poznámka 3 7 2 2 4 3 2" xfId="16330"/>
    <cellStyle name="Poznámka 3 7 2 2 4 3 3" xfId="16331"/>
    <cellStyle name="Poznámka 3 7 2 2 4 4" xfId="16332"/>
    <cellStyle name="Poznámka 3 7 2 2 4 4 2" xfId="16333"/>
    <cellStyle name="Poznámka 3 7 2 2 4 5" xfId="16334"/>
    <cellStyle name="Poznámka 3 7 2 2 4 6" xfId="16335"/>
    <cellStyle name="Poznámka 3 7 2 2 5" xfId="16336"/>
    <cellStyle name="Poznámka 3 7 2 2 5 2" xfId="16337"/>
    <cellStyle name="Poznámka 3 7 2 2 5 2 2" xfId="16338"/>
    <cellStyle name="Poznámka 3 7 2 2 5 2 2 2" xfId="16339"/>
    <cellStyle name="Poznámka 3 7 2 2 5 2 2 2 2" xfId="16340"/>
    <cellStyle name="Poznámka 3 7 2 2 5 2 2 2 3" xfId="16341"/>
    <cellStyle name="Poznámka 3 7 2 2 5 2 2 3" xfId="16342"/>
    <cellStyle name="Poznámka 3 7 2 2 5 2 2 3 2" xfId="16343"/>
    <cellStyle name="Poznámka 3 7 2 2 5 2 2 4" xfId="16344"/>
    <cellStyle name="Poznámka 3 7 2 2 5 2 2 5" xfId="16345"/>
    <cellStyle name="Poznámka 3 7 2 2 5 2 3" xfId="16346"/>
    <cellStyle name="Poznámka 3 7 2 2 5 2 3 2" xfId="16347"/>
    <cellStyle name="Poznámka 3 7 2 2 5 2 3 3" xfId="16348"/>
    <cellStyle name="Poznámka 3 7 2 2 5 2 4" xfId="16349"/>
    <cellStyle name="Poznámka 3 7 2 2 5 2 4 2" xfId="16350"/>
    <cellStyle name="Poznámka 3 7 2 2 5 2 5" xfId="16351"/>
    <cellStyle name="Poznámka 3 7 2 2 5 2 6" xfId="16352"/>
    <cellStyle name="Poznámka 3 7 2 2 5 3" xfId="16353"/>
    <cellStyle name="Poznámka 3 7 2 2 5 3 2" xfId="16354"/>
    <cellStyle name="Poznámka 3 7 2 2 5 3 3" xfId="16355"/>
    <cellStyle name="Poznámka 3 7 2 2 5 4" xfId="16356"/>
    <cellStyle name="Poznámka 3 7 2 2 5 4 2" xfId="16357"/>
    <cellStyle name="Poznámka 3 7 2 2 5 5" xfId="16358"/>
    <cellStyle name="Poznámka 3 7 2 2 5 6" xfId="16359"/>
    <cellStyle name="Poznámka 3 7 2 2 6" xfId="16360"/>
    <cellStyle name="Poznámka 3 7 2 2 6 2" xfId="16361"/>
    <cellStyle name="Poznámka 3 7 2 2 6 2 2" xfId="16362"/>
    <cellStyle name="Poznámka 3 7 2 2 6 2 2 2" xfId="16363"/>
    <cellStyle name="Poznámka 3 7 2 2 6 2 2 2 2" xfId="16364"/>
    <cellStyle name="Poznámka 3 7 2 2 6 2 2 2 3" xfId="16365"/>
    <cellStyle name="Poznámka 3 7 2 2 6 2 2 3" xfId="16366"/>
    <cellStyle name="Poznámka 3 7 2 2 6 2 2 3 2" xfId="16367"/>
    <cellStyle name="Poznámka 3 7 2 2 6 2 2 4" xfId="16368"/>
    <cellStyle name="Poznámka 3 7 2 2 6 2 2 5" xfId="16369"/>
    <cellStyle name="Poznámka 3 7 2 2 6 2 3" xfId="16370"/>
    <cellStyle name="Poznámka 3 7 2 2 6 2 3 2" xfId="16371"/>
    <cellStyle name="Poznámka 3 7 2 2 6 2 3 3" xfId="16372"/>
    <cellStyle name="Poznámka 3 7 2 2 6 2 4" xfId="16373"/>
    <cellStyle name="Poznámka 3 7 2 2 6 2 4 2" xfId="16374"/>
    <cellStyle name="Poznámka 3 7 2 2 6 2 5" xfId="16375"/>
    <cellStyle name="Poznámka 3 7 2 2 6 2 6" xfId="16376"/>
    <cellStyle name="Poznámka 3 7 2 2 6 3" xfId="16377"/>
    <cellStyle name="Poznámka 3 7 2 2 6 3 2" xfId="16378"/>
    <cellStyle name="Poznámka 3 7 2 2 6 3 3" xfId="16379"/>
    <cellStyle name="Poznámka 3 7 2 2 6 4" xfId="16380"/>
    <cellStyle name="Poznámka 3 7 2 2 6 4 2" xfId="16381"/>
    <cellStyle name="Poznámka 3 7 2 2 6 5" xfId="16382"/>
    <cellStyle name="Poznámka 3 7 2 2 6 6" xfId="16383"/>
    <cellStyle name="Poznámka 3 7 2 2 7" xfId="16384"/>
    <cellStyle name="Poznámka 3 7 2 2 7 2" xfId="16385"/>
    <cellStyle name="Poznámka 3 7 2 2 7 2 2" xfId="16386"/>
    <cellStyle name="Poznámka 3 7 2 2 7 2 2 2" xfId="16387"/>
    <cellStyle name="Poznámka 3 7 2 2 7 2 2 3" xfId="16388"/>
    <cellStyle name="Poznámka 3 7 2 2 7 2 3" xfId="16389"/>
    <cellStyle name="Poznámka 3 7 2 2 7 2 3 2" xfId="16390"/>
    <cellStyle name="Poznámka 3 7 2 2 7 2 4" xfId="16391"/>
    <cellStyle name="Poznámka 3 7 2 2 7 2 5" xfId="16392"/>
    <cellStyle name="Poznámka 3 7 2 2 7 3" xfId="16393"/>
    <cellStyle name="Poznámka 3 7 2 2 7 3 2" xfId="16394"/>
    <cellStyle name="Poznámka 3 7 2 2 7 3 3" xfId="16395"/>
    <cellStyle name="Poznámka 3 7 2 2 7 4" xfId="16396"/>
    <cellStyle name="Poznámka 3 7 2 2 7 4 2" xfId="16397"/>
    <cellStyle name="Poznámka 3 7 2 2 7 5" xfId="16398"/>
    <cellStyle name="Poznámka 3 7 2 2 7 6" xfId="16399"/>
    <cellStyle name="Poznámka 3 7 2 2 8" xfId="16400"/>
    <cellStyle name="Poznámka 3 7 2 2 8 2" xfId="16401"/>
    <cellStyle name="Poznámka 3 7 2 2 8 3" xfId="16402"/>
    <cellStyle name="Poznámka 3 7 2 2 9" xfId="16403"/>
    <cellStyle name="Poznámka 3 7 2 2 9 2" xfId="16404"/>
    <cellStyle name="Poznámka 3 7 2 3" xfId="16405"/>
    <cellStyle name="Poznámka 3 7 2 3 2" xfId="16406"/>
    <cellStyle name="Poznámka 3 7 2 3 2 2" xfId="16407"/>
    <cellStyle name="Poznámka 3 7 2 3 2 2 2" xfId="16408"/>
    <cellStyle name="Poznámka 3 7 2 3 2 2 2 2" xfId="16409"/>
    <cellStyle name="Poznámka 3 7 2 3 2 2 2 3" xfId="16410"/>
    <cellStyle name="Poznámka 3 7 2 3 2 2 3" xfId="16411"/>
    <cellStyle name="Poznámka 3 7 2 3 2 2 3 2" xfId="16412"/>
    <cellStyle name="Poznámka 3 7 2 3 2 2 4" xfId="16413"/>
    <cellStyle name="Poznámka 3 7 2 3 2 2 5" xfId="16414"/>
    <cellStyle name="Poznámka 3 7 2 3 2 3" xfId="16415"/>
    <cellStyle name="Poznámka 3 7 2 3 2 3 2" xfId="16416"/>
    <cellStyle name="Poznámka 3 7 2 3 2 3 3" xfId="16417"/>
    <cellStyle name="Poznámka 3 7 2 3 2 4" xfId="16418"/>
    <cellStyle name="Poznámka 3 7 2 3 2 4 2" xfId="16419"/>
    <cellStyle name="Poznámka 3 7 2 3 2 5" xfId="16420"/>
    <cellStyle name="Poznámka 3 7 2 3 2 6" xfId="16421"/>
    <cellStyle name="Poznámka 3 7 2 3 3" xfId="16422"/>
    <cellStyle name="Poznámka 3 7 2 3 3 2" xfId="16423"/>
    <cellStyle name="Poznámka 3 7 2 3 3 3" xfId="16424"/>
    <cellStyle name="Poznámka 3 7 2 3 4" xfId="16425"/>
    <cellStyle name="Poznámka 3 7 2 3 4 2" xfId="16426"/>
    <cellStyle name="Poznámka 3 7 2 3 5" xfId="16427"/>
    <cellStyle name="Poznámka 3 7 2 3 6" xfId="16428"/>
    <cellStyle name="Poznámka 3 7 2 4" xfId="16429"/>
    <cellStyle name="Poznámka 3 7 2 4 2" xfId="16430"/>
    <cellStyle name="Poznámka 3 7 2 4 2 2" xfId="16431"/>
    <cellStyle name="Poznámka 3 7 2 4 2 2 2" xfId="16432"/>
    <cellStyle name="Poznámka 3 7 2 4 2 2 2 2" xfId="16433"/>
    <cellStyle name="Poznámka 3 7 2 4 2 2 2 3" xfId="16434"/>
    <cellStyle name="Poznámka 3 7 2 4 2 2 3" xfId="16435"/>
    <cellStyle name="Poznámka 3 7 2 4 2 2 3 2" xfId="16436"/>
    <cellStyle name="Poznámka 3 7 2 4 2 2 4" xfId="16437"/>
    <cellStyle name="Poznámka 3 7 2 4 2 2 5" xfId="16438"/>
    <cellStyle name="Poznámka 3 7 2 4 2 3" xfId="16439"/>
    <cellStyle name="Poznámka 3 7 2 4 2 3 2" xfId="16440"/>
    <cellStyle name="Poznámka 3 7 2 4 2 3 3" xfId="16441"/>
    <cellStyle name="Poznámka 3 7 2 4 2 4" xfId="16442"/>
    <cellStyle name="Poznámka 3 7 2 4 2 4 2" xfId="16443"/>
    <cellStyle name="Poznámka 3 7 2 4 2 5" xfId="16444"/>
    <cellStyle name="Poznámka 3 7 2 4 2 6" xfId="16445"/>
    <cellStyle name="Poznámka 3 7 2 4 3" xfId="16446"/>
    <cellStyle name="Poznámka 3 7 2 4 3 2" xfId="16447"/>
    <cellStyle name="Poznámka 3 7 2 4 3 3" xfId="16448"/>
    <cellStyle name="Poznámka 3 7 2 4 4" xfId="16449"/>
    <cellStyle name="Poznámka 3 7 2 4 4 2" xfId="16450"/>
    <cellStyle name="Poznámka 3 7 2 4 5" xfId="16451"/>
    <cellStyle name="Poznámka 3 7 2 4 6" xfId="16452"/>
    <cellStyle name="Poznámka 3 7 2 5" xfId="16453"/>
    <cellStyle name="Poznámka 3 7 2 5 2" xfId="16454"/>
    <cellStyle name="Poznámka 3 7 2 5 2 2" xfId="16455"/>
    <cellStyle name="Poznámka 3 7 2 5 2 2 2" xfId="16456"/>
    <cellStyle name="Poznámka 3 7 2 5 2 2 2 2" xfId="16457"/>
    <cellStyle name="Poznámka 3 7 2 5 2 2 2 3" xfId="16458"/>
    <cellStyle name="Poznámka 3 7 2 5 2 2 3" xfId="16459"/>
    <cellStyle name="Poznámka 3 7 2 5 2 2 3 2" xfId="16460"/>
    <cellStyle name="Poznámka 3 7 2 5 2 2 4" xfId="16461"/>
    <cellStyle name="Poznámka 3 7 2 5 2 2 5" xfId="16462"/>
    <cellStyle name="Poznámka 3 7 2 5 2 3" xfId="16463"/>
    <cellStyle name="Poznámka 3 7 2 5 2 3 2" xfId="16464"/>
    <cellStyle name="Poznámka 3 7 2 5 2 3 3" xfId="16465"/>
    <cellStyle name="Poznámka 3 7 2 5 2 4" xfId="16466"/>
    <cellStyle name="Poznámka 3 7 2 5 2 4 2" xfId="16467"/>
    <cellStyle name="Poznámka 3 7 2 5 2 5" xfId="16468"/>
    <cellStyle name="Poznámka 3 7 2 5 2 6" xfId="16469"/>
    <cellStyle name="Poznámka 3 7 2 5 3" xfId="16470"/>
    <cellStyle name="Poznámka 3 7 2 5 3 2" xfId="16471"/>
    <cellStyle name="Poznámka 3 7 2 5 3 3" xfId="16472"/>
    <cellStyle name="Poznámka 3 7 2 5 4" xfId="16473"/>
    <cellStyle name="Poznámka 3 7 2 5 4 2" xfId="16474"/>
    <cellStyle name="Poznámka 3 7 2 5 5" xfId="16475"/>
    <cellStyle name="Poznámka 3 7 2 5 6" xfId="16476"/>
    <cellStyle name="Poznámka 3 7 2 6" xfId="16477"/>
    <cellStyle name="Poznámka 3 7 2 6 2" xfId="16478"/>
    <cellStyle name="Poznámka 3 7 2 6 2 2" xfId="16479"/>
    <cellStyle name="Poznámka 3 7 2 6 2 2 2" xfId="16480"/>
    <cellStyle name="Poznámka 3 7 2 6 2 2 2 2" xfId="16481"/>
    <cellStyle name="Poznámka 3 7 2 6 2 2 2 3" xfId="16482"/>
    <cellStyle name="Poznámka 3 7 2 6 2 2 3" xfId="16483"/>
    <cellStyle name="Poznámka 3 7 2 6 2 2 3 2" xfId="16484"/>
    <cellStyle name="Poznámka 3 7 2 6 2 2 4" xfId="16485"/>
    <cellStyle name="Poznámka 3 7 2 6 2 2 5" xfId="16486"/>
    <cellStyle name="Poznámka 3 7 2 6 2 3" xfId="16487"/>
    <cellStyle name="Poznámka 3 7 2 6 2 3 2" xfId="16488"/>
    <cellStyle name="Poznámka 3 7 2 6 2 3 3" xfId="16489"/>
    <cellStyle name="Poznámka 3 7 2 6 2 4" xfId="16490"/>
    <cellStyle name="Poznámka 3 7 2 6 2 4 2" xfId="16491"/>
    <cellStyle name="Poznámka 3 7 2 6 2 5" xfId="16492"/>
    <cellStyle name="Poznámka 3 7 2 6 2 6" xfId="16493"/>
    <cellStyle name="Poznámka 3 7 2 6 3" xfId="16494"/>
    <cellStyle name="Poznámka 3 7 2 6 3 2" xfId="16495"/>
    <cellStyle name="Poznámka 3 7 2 6 3 3" xfId="16496"/>
    <cellStyle name="Poznámka 3 7 2 6 4" xfId="16497"/>
    <cellStyle name="Poznámka 3 7 2 6 4 2" xfId="16498"/>
    <cellStyle name="Poznámka 3 7 2 6 5" xfId="16499"/>
    <cellStyle name="Poznámka 3 7 2 6 6" xfId="16500"/>
    <cellStyle name="Poznámka 3 7 2 7" xfId="16501"/>
    <cellStyle name="Poznámka 3 7 2 7 2" xfId="16502"/>
    <cellStyle name="Poznámka 3 7 2 7 2 2" xfId="16503"/>
    <cellStyle name="Poznámka 3 7 2 7 2 2 2" xfId="16504"/>
    <cellStyle name="Poznámka 3 7 2 7 2 2 3" xfId="16505"/>
    <cellStyle name="Poznámka 3 7 2 7 2 3" xfId="16506"/>
    <cellStyle name="Poznámka 3 7 2 7 2 3 2" xfId="16507"/>
    <cellStyle name="Poznámka 3 7 2 7 2 4" xfId="16508"/>
    <cellStyle name="Poznámka 3 7 2 7 2 5" xfId="16509"/>
    <cellStyle name="Poznámka 3 7 2 7 3" xfId="16510"/>
    <cellStyle name="Poznámka 3 7 2 7 3 2" xfId="16511"/>
    <cellStyle name="Poznámka 3 7 2 7 3 3" xfId="16512"/>
    <cellStyle name="Poznámka 3 7 2 7 4" xfId="16513"/>
    <cellStyle name="Poznámka 3 7 2 7 4 2" xfId="16514"/>
    <cellStyle name="Poznámka 3 7 2 7 5" xfId="16515"/>
    <cellStyle name="Poznámka 3 7 2 7 6" xfId="16516"/>
    <cellStyle name="Poznámka 3 7 2 8" xfId="16517"/>
    <cellStyle name="Poznámka 3 7 2 8 2" xfId="16518"/>
    <cellStyle name="Poznámka 3 7 2 8 3" xfId="16519"/>
    <cellStyle name="Poznámka 3 7 2 9" xfId="16520"/>
    <cellStyle name="Poznámka 3 7 2 9 2" xfId="16521"/>
    <cellStyle name="Poznámka 3 7 3" xfId="16522"/>
    <cellStyle name="Poznámka 3 7 3 10" xfId="16523"/>
    <cellStyle name="Poznámka 3 7 3 11" xfId="16524"/>
    <cellStyle name="Poznámka 3 7 3 2" xfId="16525"/>
    <cellStyle name="Poznámka 3 7 3 2 2" xfId="16526"/>
    <cellStyle name="Poznámka 3 7 3 2 2 2" xfId="16527"/>
    <cellStyle name="Poznámka 3 7 3 2 2 2 2" xfId="16528"/>
    <cellStyle name="Poznámka 3 7 3 2 2 2 2 2" xfId="16529"/>
    <cellStyle name="Poznámka 3 7 3 2 2 2 2 3" xfId="16530"/>
    <cellStyle name="Poznámka 3 7 3 2 2 2 3" xfId="16531"/>
    <cellStyle name="Poznámka 3 7 3 2 2 2 3 2" xfId="16532"/>
    <cellStyle name="Poznámka 3 7 3 2 2 2 4" xfId="16533"/>
    <cellStyle name="Poznámka 3 7 3 2 2 2 5" xfId="16534"/>
    <cellStyle name="Poznámka 3 7 3 2 2 3" xfId="16535"/>
    <cellStyle name="Poznámka 3 7 3 2 2 3 2" xfId="16536"/>
    <cellStyle name="Poznámka 3 7 3 2 2 3 3" xfId="16537"/>
    <cellStyle name="Poznámka 3 7 3 2 2 4" xfId="16538"/>
    <cellStyle name="Poznámka 3 7 3 2 2 4 2" xfId="16539"/>
    <cellStyle name="Poznámka 3 7 3 2 2 5" xfId="16540"/>
    <cellStyle name="Poznámka 3 7 3 2 2 6" xfId="16541"/>
    <cellStyle name="Poznámka 3 7 3 2 3" xfId="16542"/>
    <cellStyle name="Poznámka 3 7 3 2 3 2" xfId="16543"/>
    <cellStyle name="Poznámka 3 7 3 2 3 3" xfId="16544"/>
    <cellStyle name="Poznámka 3 7 3 2 4" xfId="16545"/>
    <cellStyle name="Poznámka 3 7 3 2 4 2" xfId="16546"/>
    <cellStyle name="Poznámka 3 7 3 2 5" xfId="16547"/>
    <cellStyle name="Poznámka 3 7 3 2 6" xfId="16548"/>
    <cellStyle name="Poznámka 3 7 3 3" xfId="16549"/>
    <cellStyle name="Poznámka 3 7 3 3 2" xfId="16550"/>
    <cellStyle name="Poznámka 3 7 3 3 2 2" xfId="16551"/>
    <cellStyle name="Poznámka 3 7 3 3 2 2 2" xfId="16552"/>
    <cellStyle name="Poznámka 3 7 3 3 2 2 2 2" xfId="16553"/>
    <cellStyle name="Poznámka 3 7 3 3 2 2 2 3" xfId="16554"/>
    <cellStyle name="Poznámka 3 7 3 3 2 2 3" xfId="16555"/>
    <cellStyle name="Poznámka 3 7 3 3 2 2 3 2" xfId="16556"/>
    <cellStyle name="Poznámka 3 7 3 3 2 2 4" xfId="16557"/>
    <cellStyle name="Poznámka 3 7 3 3 2 2 5" xfId="16558"/>
    <cellStyle name="Poznámka 3 7 3 3 2 3" xfId="16559"/>
    <cellStyle name="Poznámka 3 7 3 3 2 3 2" xfId="16560"/>
    <cellStyle name="Poznámka 3 7 3 3 2 3 3" xfId="16561"/>
    <cellStyle name="Poznámka 3 7 3 3 2 4" xfId="16562"/>
    <cellStyle name="Poznámka 3 7 3 3 2 4 2" xfId="16563"/>
    <cellStyle name="Poznámka 3 7 3 3 2 5" xfId="16564"/>
    <cellStyle name="Poznámka 3 7 3 3 2 6" xfId="16565"/>
    <cellStyle name="Poznámka 3 7 3 3 3" xfId="16566"/>
    <cellStyle name="Poznámka 3 7 3 3 3 2" xfId="16567"/>
    <cellStyle name="Poznámka 3 7 3 3 3 3" xfId="16568"/>
    <cellStyle name="Poznámka 3 7 3 3 4" xfId="16569"/>
    <cellStyle name="Poznámka 3 7 3 3 4 2" xfId="16570"/>
    <cellStyle name="Poznámka 3 7 3 3 5" xfId="16571"/>
    <cellStyle name="Poznámka 3 7 3 3 6" xfId="16572"/>
    <cellStyle name="Poznámka 3 7 3 4" xfId="16573"/>
    <cellStyle name="Poznámka 3 7 3 4 2" xfId="16574"/>
    <cellStyle name="Poznámka 3 7 3 4 2 2" xfId="16575"/>
    <cellStyle name="Poznámka 3 7 3 4 2 2 2" xfId="16576"/>
    <cellStyle name="Poznámka 3 7 3 4 2 2 2 2" xfId="16577"/>
    <cellStyle name="Poznámka 3 7 3 4 2 2 2 3" xfId="16578"/>
    <cellStyle name="Poznámka 3 7 3 4 2 2 3" xfId="16579"/>
    <cellStyle name="Poznámka 3 7 3 4 2 2 3 2" xfId="16580"/>
    <cellStyle name="Poznámka 3 7 3 4 2 2 4" xfId="16581"/>
    <cellStyle name="Poznámka 3 7 3 4 2 2 5" xfId="16582"/>
    <cellStyle name="Poznámka 3 7 3 4 2 3" xfId="16583"/>
    <cellStyle name="Poznámka 3 7 3 4 2 3 2" xfId="16584"/>
    <cellStyle name="Poznámka 3 7 3 4 2 3 3" xfId="16585"/>
    <cellStyle name="Poznámka 3 7 3 4 2 4" xfId="16586"/>
    <cellStyle name="Poznámka 3 7 3 4 2 4 2" xfId="16587"/>
    <cellStyle name="Poznámka 3 7 3 4 2 5" xfId="16588"/>
    <cellStyle name="Poznámka 3 7 3 4 2 6" xfId="16589"/>
    <cellStyle name="Poznámka 3 7 3 4 3" xfId="16590"/>
    <cellStyle name="Poznámka 3 7 3 4 3 2" xfId="16591"/>
    <cellStyle name="Poznámka 3 7 3 4 3 3" xfId="16592"/>
    <cellStyle name="Poznámka 3 7 3 4 4" xfId="16593"/>
    <cellStyle name="Poznámka 3 7 3 4 4 2" xfId="16594"/>
    <cellStyle name="Poznámka 3 7 3 4 5" xfId="16595"/>
    <cellStyle name="Poznámka 3 7 3 4 6" xfId="16596"/>
    <cellStyle name="Poznámka 3 7 3 5" xfId="16597"/>
    <cellStyle name="Poznámka 3 7 3 5 2" xfId="16598"/>
    <cellStyle name="Poznámka 3 7 3 5 2 2" xfId="16599"/>
    <cellStyle name="Poznámka 3 7 3 5 2 2 2" xfId="16600"/>
    <cellStyle name="Poznámka 3 7 3 5 2 2 2 2" xfId="16601"/>
    <cellStyle name="Poznámka 3 7 3 5 2 2 2 3" xfId="16602"/>
    <cellStyle name="Poznámka 3 7 3 5 2 2 3" xfId="16603"/>
    <cellStyle name="Poznámka 3 7 3 5 2 2 3 2" xfId="16604"/>
    <cellStyle name="Poznámka 3 7 3 5 2 2 4" xfId="16605"/>
    <cellStyle name="Poznámka 3 7 3 5 2 2 5" xfId="16606"/>
    <cellStyle name="Poznámka 3 7 3 5 2 3" xfId="16607"/>
    <cellStyle name="Poznámka 3 7 3 5 2 3 2" xfId="16608"/>
    <cellStyle name="Poznámka 3 7 3 5 2 3 3" xfId="16609"/>
    <cellStyle name="Poznámka 3 7 3 5 2 4" xfId="16610"/>
    <cellStyle name="Poznámka 3 7 3 5 2 4 2" xfId="16611"/>
    <cellStyle name="Poznámka 3 7 3 5 2 5" xfId="16612"/>
    <cellStyle name="Poznámka 3 7 3 5 2 6" xfId="16613"/>
    <cellStyle name="Poznámka 3 7 3 5 3" xfId="16614"/>
    <cellStyle name="Poznámka 3 7 3 5 3 2" xfId="16615"/>
    <cellStyle name="Poznámka 3 7 3 5 3 3" xfId="16616"/>
    <cellStyle name="Poznámka 3 7 3 5 4" xfId="16617"/>
    <cellStyle name="Poznámka 3 7 3 5 4 2" xfId="16618"/>
    <cellStyle name="Poznámka 3 7 3 5 5" xfId="16619"/>
    <cellStyle name="Poznámka 3 7 3 5 6" xfId="16620"/>
    <cellStyle name="Poznámka 3 7 3 6" xfId="16621"/>
    <cellStyle name="Poznámka 3 7 3 6 2" xfId="16622"/>
    <cellStyle name="Poznámka 3 7 3 6 2 2" xfId="16623"/>
    <cellStyle name="Poznámka 3 7 3 6 2 2 2" xfId="16624"/>
    <cellStyle name="Poznámka 3 7 3 6 2 2 2 2" xfId="16625"/>
    <cellStyle name="Poznámka 3 7 3 6 2 2 2 3" xfId="16626"/>
    <cellStyle name="Poznámka 3 7 3 6 2 2 3" xfId="16627"/>
    <cellStyle name="Poznámka 3 7 3 6 2 2 3 2" xfId="16628"/>
    <cellStyle name="Poznámka 3 7 3 6 2 2 4" xfId="16629"/>
    <cellStyle name="Poznámka 3 7 3 6 2 2 5" xfId="16630"/>
    <cellStyle name="Poznámka 3 7 3 6 2 3" xfId="16631"/>
    <cellStyle name="Poznámka 3 7 3 6 2 3 2" xfId="16632"/>
    <cellStyle name="Poznámka 3 7 3 6 2 3 3" xfId="16633"/>
    <cellStyle name="Poznámka 3 7 3 6 2 4" xfId="16634"/>
    <cellStyle name="Poznámka 3 7 3 6 2 4 2" xfId="16635"/>
    <cellStyle name="Poznámka 3 7 3 6 2 5" xfId="16636"/>
    <cellStyle name="Poznámka 3 7 3 6 2 6" xfId="16637"/>
    <cellStyle name="Poznámka 3 7 3 6 3" xfId="16638"/>
    <cellStyle name="Poznámka 3 7 3 6 3 2" xfId="16639"/>
    <cellStyle name="Poznámka 3 7 3 6 3 3" xfId="16640"/>
    <cellStyle name="Poznámka 3 7 3 6 4" xfId="16641"/>
    <cellStyle name="Poznámka 3 7 3 6 4 2" xfId="16642"/>
    <cellStyle name="Poznámka 3 7 3 6 5" xfId="16643"/>
    <cellStyle name="Poznámka 3 7 3 6 6" xfId="16644"/>
    <cellStyle name="Poznámka 3 7 3 7" xfId="16645"/>
    <cellStyle name="Poznámka 3 7 3 7 2" xfId="16646"/>
    <cellStyle name="Poznámka 3 7 3 7 2 2" xfId="16647"/>
    <cellStyle name="Poznámka 3 7 3 7 2 2 2" xfId="16648"/>
    <cellStyle name="Poznámka 3 7 3 7 2 2 3" xfId="16649"/>
    <cellStyle name="Poznámka 3 7 3 7 2 3" xfId="16650"/>
    <cellStyle name="Poznámka 3 7 3 7 2 3 2" xfId="16651"/>
    <cellStyle name="Poznámka 3 7 3 7 2 4" xfId="16652"/>
    <cellStyle name="Poznámka 3 7 3 7 2 5" xfId="16653"/>
    <cellStyle name="Poznámka 3 7 3 7 3" xfId="16654"/>
    <cellStyle name="Poznámka 3 7 3 7 3 2" xfId="16655"/>
    <cellStyle name="Poznámka 3 7 3 7 3 3" xfId="16656"/>
    <cellStyle name="Poznámka 3 7 3 7 4" xfId="16657"/>
    <cellStyle name="Poznámka 3 7 3 7 4 2" xfId="16658"/>
    <cellStyle name="Poznámka 3 7 3 7 5" xfId="16659"/>
    <cellStyle name="Poznámka 3 7 3 7 6" xfId="16660"/>
    <cellStyle name="Poznámka 3 7 3 8" xfId="16661"/>
    <cellStyle name="Poznámka 3 7 3 8 2" xfId="16662"/>
    <cellStyle name="Poznámka 3 7 3 8 3" xfId="16663"/>
    <cellStyle name="Poznámka 3 7 3 9" xfId="16664"/>
    <cellStyle name="Poznámka 3 7 3 9 2" xfId="16665"/>
    <cellStyle name="Poznámka 3 7 4" xfId="16666"/>
    <cellStyle name="Poznámka 3 7 4 2" xfId="16667"/>
    <cellStyle name="Poznámka 3 7 4 2 2" xfId="16668"/>
    <cellStyle name="Poznámka 3 7 4 2 2 2" xfId="16669"/>
    <cellStyle name="Poznámka 3 7 4 2 2 2 2" xfId="16670"/>
    <cellStyle name="Poznámka 3 7 4 2 2 2 2 2" xfId="16671"/>
    <cellStyle name="Poznámka 3 7 4 2 2 2 2 3" xfId="16672"/>
    <cellStyle name="Poznámka 3 7 4 2 2 2 3" xfId="16673"/>
    <cellStyle name="Poznámka 3 7 4 2 2 2 3 2" xfId="16674"/>
    <cellStyle name="Poznámka 3 7 4 2 2 2 4" xfId="16675"/>
    <cellStyle name="Poznámka 3 7 4 2 2 2 5" xfId="16676"/>
    <cellStyle name="Poznámka 3 7 4 2 2 3" xfId="16677"/>
    <cellStyle name="Poznámka 3 7 4 2 2 3 2" xfId="16678"/>
    <cellStyle name="Poznámka 3 7 4 2 2 3 3" xfId="16679"/>
    <cellStyle name="Poznámka 3 7 4 2 2 4" xfId="16680"/>
    <cellStyle name="Poznámka 3 7 4 2 2 4 2" xfId="16681"/>
    <cellStyle name="Poznámka 3 7 4 2 2 5" xfId="16682"/>
    <cellStyle name="Poznámka 3 7 4 2 2 6" xfId="16683"/>
    <cellStyle name="Poznámka 3 7 4 2 3" xfId="16684"/>
    <cellStyle name="Poznámka 3 7 4 2 3 2" xfId="16685"/>
    <cellStyle name="Poznámka 3 7 4 2 3 3" xfId="16686"/>
    <cellStyle name="Poznámka 3 7 4 2 4" xfId="16687"/>
    <cellStyle name="Poznámka 3 7 4 2 4 2" xfId="16688"/>
    <cellStyle name="Poznámka 3 7 4 2 5" xfId="16689"/>
    <cellStyle name="Poznámka 3 7 4 2 6" xfId="16690"/>
    <cellStyle name="Poznámka 3 7 4 3" xfId="16691"/>
    <cellStyle name="Poznámka 3 7 4 3 2" xfId="16692"/>
    <cellStyle name="Poznámka 3 7 4 3 2 2" xfId="16693"/>
    <cellStyle name="Poznámka 3 7 4 3 2 2 2" xfId="16694"/>
    <cellStyle name="Poznámka 3 7 4 3 2 2 3" xfId="16695"/>
    <cellStyle name="Poznámka 3 7 4 3 2 3" xfId="16696"/>
    <cellStyle name="Poznámka 3 7 4 3 2 3 2" xfId="16697"/>
    <cellStyle name="Poznámka 3 7 4 3 2 4" xfId="16698"/>
    <cellStyle name="Poznámka 3 7 4 3 2 5" xfId="16699"/>
    <cellStyle name="Poznámka 3 7 4 3 3" xfId="16700"/>
    <cellStyle name="Poznámka 3 7 4 3 3 2" xfId="16701"/>
    <cellStyle name="Poznámka 3 7 4 3 3 3" xfId="16702"/>
    <cellStyle name="Poznámka 3 7 4 3 4" xfId="16703"/>
    <cellStyle name="Poznámka 3 7 4 3 4 2" xfId="16704"/>
    <cellStyle name="Poznámka 3 7 4 3 5" xfId="16705"/>
    <cellStyle name="Poznámka 3 7 4 3 6" xfId="16706"/>
    <cellStyle name="Poznámka 3 7 4 4" xfId="16707"/>
    <cellStyle name="Poznámka 3 7 4 4 2" xfId="16708"/>
    <cellStyle name="Poznámka 3 7 4 4 3" xfId="16709"/>
    <cellStyle name="Poznámka 3 7 4 5" xfId="16710"/>
    <cellStyle name="Poznámka 3 7 4 5 2" xfId="16711"/>
    <cellStyle name="Poznámka 3 7 4 6" xfId="16712"/>
    <cellStyle name="Poznámka 3 7 4 7" xfId="16713"/>
    <cellStyle name="Poznámka 3 7 5" xfId="16714"/>
    <cellStyle name="Poznámka 3 7 5 2" xfId="16715"/>
    <cellStyle name="Poznámka 3 7 5 2 2" xfId="16716"/>
    <cellStyle name="Poznámka 3 7 5 2 2 2" xfId="16717"/>
    <cellStyle name="Poznámka 3 7 5 2 2 2 2" xfId="16718"/>
    <cellStyle name="Poznámka 3 7 5 2 2 2 3" xfId="16719"/>
    <cellStyle name="Poznámka 3 7 5 2 2 3" xfId="16720"/>
    <cellStyle name="Poznámka 3 7 5 2 2 3 2" xfId="16721"/>
    <cellStyle name="Poznámka 3 7 5 2 2 4" xfId="16722"/>
    <cellStyle name="Poznámka 3 7 5 2 2 5" xfId="16723"/>
    <cellStyle name="Poznámka 3 7 5 2 3" xfId="16724"/>
    <cellStyle name="Poznámka 3 7 5 2 3 2" xfId="16725"/>
    <cellStyle name="Poznámka 3 7 5 2 3 3" xfId="16726"/>
    <cellStyle name="Poznámka 3 7 5 2 4" xfId="16727"/>
    <cellStyle name="Poznámka 3 7 5 2 4 2" xfId="16728"/>
    <cellStyle name="Poznámka 3 7 5 2 5" xfId="16729"/>
    <cellStyle name="Poznámka 3 7 5 2 6" xfId="16730"/>
    <cellStyle name="Poznámka 3 7 5 3" xfId="16731"/>
    <cellStyle name="Poznámka 3 7 5 3 2" xfId="16732"/>
    <cellStyle name="Poznámka 3 7 5 3 3" xfId="16733"/>
    <cellStyle name="Poznámka 3 7 5 4" xfId="16734"/>
    <cellStyle name="Poznámka 3 7 5 4 2" xfId="16735"/>
    <cellStyle name="Poznámka 3 7 5 5" xfId="16736"/>
    <cellStyle name="Poznámka 3 7 5 6" xfId="16737"/>
    <cellStyle name="Poznámka 3 7 6" xfId="16738"/>
    <cellStyle name="Poznámka 3 7 6 2" xfId="16739"/>
    <cellStyle name="Poznámka 3 7 6 2 2" xfId="16740"/>
    <cellStyle name="Poznámka 3 7 6 2 2 2" xfId="16741"/>
    <cellStyle name="Poznámka 3 7 6 2 2 2 2" xfId="16742"/>
    <cellStyle name="Poznámka 3 7 6 2 2 2 3" xfId="16743"/>
    <cellStyle name="Poznámka 3 7 6 2 2 3" xfId="16744"/>
    <cellStyle name="Poznámka 3 7 6 2 2 3 2" xfId="16745"/>
    <cellStyle name="Poznámka 3 7 6 2 2 4" xfId="16746"/>
    <cellStyle name="Poznámka 3 7 6 2 2 5" xfId="16747"/>
    <cellStyle name="Poznámka 3 7 6 2 3" xfId="16748"/>
    <cellStyle name="Poznámka 3 7 6 2 3 2" xfId="16749"/>
    <cellStyle name="Poznámka 3 7 6 2 3 3" xfId="16750"/>
    <cellStyle name="Poznámka 3 7 6 2 4" xfId="16751"/>
    <cellStyle name="Poznámka 3 7 6 2 4 2" xfId="16752"/>
    <cellStyle name="Poznámka 3 7 6 2 5" xfId="16753"/>
    <cellStyle name="Poznámka 3 7 6 2 6" xfId="16754"/>
    <cellStyle name="Poznámka 3 7 6 3" xfId="16755"/>
    <cellStyle name="Poznámka 3 7 6 3 2" xfId="16756"/>
    <cellStyle name="Poznámka 3 7 6 3 3" xfId="16757"/>
    <cellStyle name="Poznámka 3 7 6 4" xfId="16758"/>
    <cellStyle name="Poznámka 3 7 6 4 2" xfId="16759"/>
    <cellStyle name="Poznámka 3 7 6 5" xfId="16760"/>
    <cellStyle name="Poznámka 3 7 6 6" xfId="16761"/>
    <cellStyle name="Poznámka 3 7 7" xfId="16762"/>
    <cellStyle name="Poznámka 3 7 7 2" xfId="16763"/>
    <cellStyle name="Poznámka 3 7 7 2 2" xfId="16764"/>
    <cellStyle name="Poznámka 3 7 7 2 2 2" xfId="16765"/>
    <cellStyle name="Poznámka 3 7 7 2 2 2 2" xfId="16766"/>
    <cellStyle name="Poznámka 3 7 7 2 2 2 3" xfId="16767"/>
    <cellStyle name="Poznámka 3 7 7 2 2 3" xfId="16768"/>
    <cellStyle name="Poznámka 3 7 7 2 2 3 2" xfId="16769"/>
    <cellStyle name="Poznámka 3 7 7 2 2 4" xfId="16770"/>
    <cellStyle name="Poznámka 3 7 7 2 2 5" xfId="16771"/>
    <cellStyle name="Poznámka 3 7 7 2 3" xfId="16772"/>
    <cellStyle name="Poznámka 3 7 7 2 3 2" xfId="16773"/>
    <cellStyle name="Poznámka 3 7 7 2 3 3" xfId="16774"/>
    <cellStyle name="Poznámka 3 7 7 2 4" xfId="16775"/>
    <cellStyle name="Poznámka 3 7 7 2 4 2" xfId="16776"/>
    <cellStyle name="Poznámka 3 7 7 2 5" xfId="16777"/>
    <cellStyle name="Poznámka 3 7 7 2 6" xfId="16778"/>
    <cellStyle name="Poznámka 3 7 7 3" xfId="16779"/>
    <cellStyle name="Poznámka 3 7 7 3 2" xfId="16780"/>
    <cellStyle name="Poznámka 3 7 7 3 3" xfId="16781"/>
    <cellStyle name="Poznámka 3 7 7 4" xfId="16782"/>
    <cellStyle name="Poznámka 3 7 7 4 2" xfId="16783"/>
    <cellStyle name="Poznámka 3 7 7 5" xfId="16784"/>
    <cellStyle name="Poznámka 3 7 7 6" xfId="16785"/>
    <cellStyle name="Poznámka 3 7 8" xfId="16786"/>
    <cellStyle name="Poznámka 3 7 8 2" xfId="16787"/>
    <cellStyle name="Poznámka 3 7 8 2 2" xfId="16788"/>
    <cellStyle name="Poznámka 3 7 8 2 2 2" xfId="16789"/>
    <cellStyle name="Poznámka 3 7 8 2 2 2 2" xfId="16790"/>
    <cellStyle name="Poznámka 3 7 8 2 2 2 3" xfId="16791"/>
    <cellStyle name="Poznámka 3 7 8 2 2 3" xfId="16792"/>
    <cellStyle name="Poznámka 3 7 8 2 2 3 2" xfId="16793"/>
    <cellStyle name="Poznámka 3 7 8 2 2 4" xfId="16794"/>
    <cellStyle name="Poznámka 3 7 8 2 2 5" xfId="16795"/>
    <cellStyle name="Poznámka 3 7 8 2 3" xfId="16796"/>
    <cellStyle name="Poznámka 3 7 8 2 3 2" xfId="16797"/>
    <cellStyle name="Poznámka 3 7 8 2 3 3" xfId="16798"/>
    <cellStyle name="Poznámka 3 7 8 2 4" xfId="16799"/>
    <cellStyle name="Poznámka 3 7 8 2 4 2" xfId="16800"/>
    <cellStyle name="Poznámka 3 7 8 2 5" xfId="16801"/>
    <cellStyle name="Poznámka 3 7 8 2 6" xfId="16802"/>
    <cellStyle name="Poznámka 3 7 8 3" xfId="16803"/>
    <cellStyle name="Poznámka 3 7 8 3 2" xfId="16804"/>
    <cellStyle name="Poznámka 3 7 8 3 3" xfId="16805"/>
    <cellStyle name="Poznámka 3 7 8 4" xfId="16806"/>
    <cellStyle name="Poznámka 3 7 8 4 2" xfId="16807"/>
    <cellStyle name="Poznámka 3 7 8 5" xfId="16808"/>
    <cellStyle name="Poznámka 3 7 8 6" xfId="16809"/>
    <cellStyle name="Poznámka 3 7 9" xfId="16810"/>
    <cellStyle name="Poznámka 3 7 9 2" xfId="16811"/>
    <cellStyle name="Poznámka 3 7 9 2 2" xfId="16812"/>
    <cellStyle name="Poznámka 3 7 9 2 2 2" xfId="16813"/>
    <cellStyle name="Poznámka 3 7 9 2 2 2 2" xfId="16814"/>
    <cellStyle name="Poznámka 3 7 9 2 2 2 3" xfId="16815"/>
    <cellStyle name="Poznámka 3 7 9 2 2 3" xfId="16816"/>
    <cellStyle name="Poznámka 3 7 9 2 2 3 2" xfId="16817"/>
    <cellStyle name="Poznámka 3 7 9 2 2 4" xfId="16818"/>
    <cellStyle name="Poznámka 3 7 9 2 2 5" xfId="16819"/>
    <cellStyle name="Poznámka 3 7 9 2 3" xfId="16820"/>
    <cellStyle name="Poznámka 3 7 9 2 3 2" xfId="16821"/>
    <cellStyle name="Poznámka 3 7 9 2 3 3" xfId="16822"/>
    <cellStyle name="Poznámka 3 7 9 2 4" xfId="16823"/>
    <cellStyle name="Poznámka 3 7 9 2 4 2" xfId="16824"/>
    <cellStyle name="Poznámka 3 7 9 2 5" xfId="16825"/>
    <cellStyle name="Poznámka 3 7 9 2 6" xfId="16826"/>
    <cellStyle name="Poznámka 3 7 9 3" xfId="16827"/>
    <cellStyle name="Poznámka 3 7 9 3 2" xfId="16828"/>
    <cellStyle name="Poznámka 3 7 9 3 3" xfId="16829"/>
    <cellStyle name="Poznámka 3 7 9 4" xfId="16830"/>
    <cellStyle name="Poznámka 3 7 9 4 2" xfId="16831"/>
    <cellStyle name="Poznámka 3 7 9 5" xfId="16832"/>
    <cellStyle name="Poznámka 3 7 9 6" xfId="16833"/>
    <cellStyle name="Poznámka 3 8" xfId="16834"/>
    <cellStyle name="Poznámka 3 8 10" xfId="16835"/>
    <cellStyle name="Poznámka 3 8 10 2" xfId="16836"/>
    <cellStyle name="Poznámka 3 8 10 2 2" xfId="16837"/>
    <cellStyle name="Poznámka 3 8 10 2 2 2" xfId="16838"/>
    <cellStyle name="Poznámka 3 8 10 2 2 2 2" xfId="16839"/>
    <cellStyle name="Poznámka 3 8 10 2 2 2 3" xfId="16840"/>
    <cellStyle name="Poznámka 3 8 10 2 2 3" xfId="16841"/>
    <cellStyle name="Poznámka 3 8 10 2 2 3 2" xfId="16842"/>
    <cellStyle name="Poznámka 3 8 10 2 2 4" xfId="16843"/>
    <cellStyle name="Poznámka 3 8 10 2 2 5" xfId="16844"/>
    <cellStyle name="Poznámka 3 8 10 2 3" xfId="16845"/>
    <cellStyle name="Poznámka 3 8 10 2 3 2" xfId="16846"/>
    <cellStyle name="Poznámka 3 8 10 2 3 3" xfId="16847"/>
    <cellStyle name="Poznámka 3 8 10 2 4" xfId="16848"/>
    <cellStyle name="Poznámka 3 8 10 2 4 2" xfId="16849"/>
    <cellStyle name="Poznámka 3 8 10 2 5" xfId="16850"/>
    <cellStyle name="Poznámka 3 8 10 2 6" xfId="16851"/>
    <cellStyle name="Poznámka 3 8 10 3" xfId="16852"/>
    <cellStyle name="Poznámka 3 8 10 3 2" xfId="16853"/>
    <cellStyle name="Poznámka 3 8 10 3 3" xfId="16854"/>
    <cellStyle name="Poznámka 3 8 10 4" xfId="16855"/>
    <cellStyle name="Poznámka 3 8 10 4 2" xfId="16856"/>
    <cellStyle name="Poznámka 3 8 10 5" xfId="16857"/>
    <cellStyle name="Poznámka 3 8 10 6" xfId="16858"/>
    <cellStyle name="Poznámka 3 8 11" xfId="16859"/>
    <cellStyle name="Poznámka 3 8 11 2" xfId="16860"/>
    <cellStyle name="Poznámka 3 8 11 2 2" xfId="16861"/>
    <cellStyle name="Poznámka 3 8 11 2 2 2" xfId="16862"/>
    <cellStyle name="Poznámka 3 8 11 2 2 2 2" xfId="16863"/>
    <cellStyle name="Poznámka 3 8 11 2 2 2 3" xfId="16864"/>
    <cellStyle name="Poznámka 3 8 11 2 2 3" xfId="16865"/>
    <cellStyle name="Poznámka 3 8 11 2 2 3 2" xfId="16866"/>
    <cellStyle name="Poznámka 3 8 11 2 2 4" xfId="16867"/>
    <cellStyle name="Poznámka 3 8 11 2 2 5" xfId="16868"/>
    <cellStyle name="Poznámka 3 8 11 2 3" xfId="16869"/>
    <cellStyle name="Poznámka 3 8 11 2 3 2" xfId="16870"/>
    <cellStyle name="Poznámka 3 8 11 2 3 3" xfId="16871"/>
    <cellStyle name="Poznámka 3 8 11 2 4" xfId="16872"/>
    <cellStyle name="Poznámka 3 8 11 2 4 2" xfId="16873"/>
    <cellStyle name="Poznámka 3 8 11 2 5" xfId="16874"/>
    <cellStyle name="Poznámka 3 8 11 2 6" xfId="16875"/>
    <cellStyle name="Poznámka 3 8 11 3" xfId="16876"/>
    <cellStyle name="Poznámka 3 8 11 3 2" xfId="16877"/>
    <cellStyle name="Poznámka 3 8 11 3 3" xfId="16878"/>
    <cellStyle name="Poznámka 3 8 11 4" xfId="16879"/>
    <cellStyle name="Poznámka 3 8 11 4 2" xfId="16880"/>
    <cellStyle name="Poznámka 3 8 11 5" xfId="16881"/>
    <cellStyle name="Poznámka 3 8 11 6" xfId="16882"/>
    <cellStyle name="Poznámka 3 8 12" xfId="16883"/>
    <cellStyle name="Poznámka 3 8 12 2" xfId="16884"/>
    <cellStyle name="Poznámka 3 8 12 2 2" xfId="16885"/>
    <cellStyle name="Poznámka 3 8 12 2 2 2" xfId="16886"/>
    <cellStyle name="Poznámka 3 8 12 2 2 3" xfId="16887"/>
    <cellStyle name="Poznámka 3 8 12 2 3" xfId="16888"/>
    <cellStyle name="Poznámka 3 8 12 2 3 2" xfId="16889"/>
    <cellStyle name="Poznámka 3 8 12 2 4" xfId="16890"/>
    <cellStyle name="Poznámka 3 8 12 2 5" xfId="16891"/>
    <cellStyle name="Poznámka 3 8 12 3" xfId="16892"/>
    <cellStyle name="Poznámka 3 8 12 3 2" xfId="16893"/>
    <cellStyle name="Poznámka 3 8 12 3 3" xfId="16894"/>
    <cellStyle name="Poznámka 3 8 12 4" xfId="16895"/>
    <cellStyle name="Poznámka 3 8 12 4 2" xfId="16896"/>
    <cellStyle name="Poznámka 3 8 12 5" xfId="16897"/>
    <cellStyle name="Poznámka 3 8 12 6" xfId="16898"/>
    <cellStyle name="Poznámka 3 8 13" xfId="16899"/>
    <cellStyle name="Poznámka 3 8 13 2" xfId="16900"/>
    <cellStyle name="Poznámka 3 8 13 3" xfId="16901"/>
    <cellStyle name="Poznámka 3 8 14" xfId="16902"/>
    <cellStyle name="Poznámka 3 8 14 2" xfId="16903"/>
    <cellStyle name="Poznámka 3 8 15" xfId="16904"/>
    <cellStyle name="Poznámka 3 8 16" xfId="16905"/>
    <cellStyle name="Poznámka 3 8 2" xfId="16906"/>
    <cellStyle name="Poznámka 3 8 2 10" xfId="16907"/>
    <cellStyle name="Poznámka 3 8 2 11" xfId="16908"/>
    <cellStyle name="Poznámka 3 8 2 2" xfId="16909"/>
    <cellStyle name="Poznámka 3 8 2 2 10" xfId="16910"/>
    <cellStyle name="Poznámka 3 8 2 2 11" xfId="16911"/>
    <cellStyle name="Poznámka 3 8 2 2 2" xfId="16912"/>
    <cellStyle name="Poznámka 3 8 2 2 2 2" xfId="16913"/>
    <cellStyle name="Poznámka 3 8 2 2 2 2 2" xfId="16914"/>
    <cellStyle name="Poznámka 3 8 2 2 2 2 2 2" xfId="16915"/>
    <cellStyle name="Poznámka 3 8 2 2 2 2 2 2 2" xfId="16916"/>
    <cellStyle name="Poznámka 3 8 2 2 2 2 2 2 3" xfId="16917"/>
    <cellStyle name="Poznámka 3 8 2 2 2 2 2 3" xfId="16918"/>
    <cellStyle name="Poznámka 3 8 2 2 2 2 2 3 2" xfId="16919"/>
    <cellStyle name="Poznámka 3 8 2 2 2 2 2 4" xfId="16920"/>
    <cellStyle name="Poznámka 3 8 2 2 2 2 2 5" xfId="16921"/>
    <cellStyle name="Poznámka 3 8 2 2 2 2 3" xfId="16922"/>
    <cellStyle name="Poznámka 3 8 2 2 2 2 3 2" xfId="16923"/>
    <cellStyle name="Poznámka 3 8 2 2 2 2 3 3" xfId="16924"/>
    <cellStyle name="Poznámka 3 8 2 2 2 2 4" xfId="16925"/>
    <cellStyle name="Poznámka 3 8 2 2 2 2 4 2" xfId="16926"/>
    <cellStyle name="Poznámka 3 8 2 2 2 2 5" xfId="16927"/>
    <cellStyle name="Poznámka 3 8 2 2 2 2 6" xfId="16928"/>
    <cellStyle name="Poznámka 3 8 2 2 2 3" xfId="16929"/>
    <cellStyle name="Poznámka 3 8 2 2 2 3 2" xfId="16930"/>
    <cellStyle name="Poznámka 3 8 2 2 2 3 3" xfId="16931"/>
    <cellStyle name="Poznámka 3 8 2 2 2 4" xfId="16932"/>
    <cellStyle name="Poznámka 3 8 2 2 2 4 2" xfId="16933"/>
    <cellStyle name="Poznámka 3 8 2 2 2 5" xfId="16934"/>
    <cellStyle name="Poznámka 3 8 2 2 2 6" xfId="16935"/>
    <cellStyle name="Poznámka 3 8 2 2 3" xfId="16936"/>
    <cellStyle name="Poznámka 3 8 2 2 3 2" xfId="16937"/>
    <cellStyle name="Poznámka 3 8 2 2 3 2 2" xfId="16938"/>
    <cellStyle name="Poznámka 3 8 2 2 3 2 2 2" xfId="16939"/>
    <cellStyle name="Poznámka 3 8 2 2 3 2 2 2 2" xfId="16940"/>
    <cellStyle name="Poznámka 3 8 2 2 3 2 2 2 3" xfId="16941"/>
    <cellStyle name="Poznámka 3 8 2 2 3 2 2 3" xfId="16942"/>
    <cellStyle name="Poznámka 3 8 2 2 3 2 2 3 2" xfId="16943"/>
    <cellStyle name="Poznámka 3 8 2 2 3 2 2 4" xfId="16944"/>
    <cellStyle name="Poznámka 3 8 2 2 3 2 2 5" xfId="16945"/>
    <cellStyle name="Poznámka 3 8 2 2 3 2 3" xfId="16946"/>
    <cellStyle name="Poznámka 3 8 2 2 3 2 3 2" xfId="16947"/>
    <cellStyle name="Poznámka 3 8 2 2 3 2 3 3" xfId="16948"/>
    <cellStyle name="Poznámka 3 8 2 2 3 2 4" xfId="16949"/>
    <cellStyle name="Poznámka 3 8 2 2 3 2 4 2" xfId="16950"/>
    <cellStyle name="Poznámka 3 8 2 2 3 2 5" xfId="16951"/>
    <cellStyle name="Poznámka 3 8 2 2 3 2 6" xfId="16952"/>
    <cellStyle name="Poznámka 3 8 2 2 3 3" xfId="16953"/>
    <cellStyle name="Poznámka 3 8 2 2 3 3 2" xfId="16954"/>
    <cellStyle name="Poznámka 3 8 2 2 3 3 3" xfId="16955"/>
    <cellStyle name="Poznámka 3 8 2 2 3 4" xfId="16956"/>
    <cellStyle name="Poznámka 3 8 2 2 3 4 2" xfId="16957"/>
    <cellStyle name="Poznámka 3 8 2 2 3 5" xfId="16958"/>
    <cellStyle name="Poznámka 3 8 2 2 3 6" xfId="16959"/>
    <cellStyle name="Poznámka 3 8 2 2 4" xfId="16960"/>
    <cellStyle name="Poznámka 3 8 2 2 4 2" xfId="16961"/>
    <cellStyle name="Poznámka 3 8 2 2 4 2 2" xfId="16962"/>
    <cellStyle name="Poznámka 3 8 2 2 4 2 2 2" xfId="16963"/>
    <cellStyle name="Poznámka 3 8 2 2 4 2 2 2 2" xfId="16964"/>
    <cellStyle name="Poznámka 3 8 2 2 4 2 2 2 3" xfId="16965"/>
    <cellStyle name="Poznámka 3 8 2 2 4 2 2 3" xfId="16966"/>
    <cellStyle name="Poznámka 3 8 2 2 4 2 2 3 2" xfId="16967"/>
    <cellStyle name="Poznámka 3 8 2 2 4 2 2 4" xfId="16968"/>
    <cellStyle name="Poznámka 3 8 2 2 4 2 2 5" xfId="16969"/>
    <cellStyle name="Poznámka 3 8 2 2 4 2 3" xfId="16970"/>
    <cellStyle name="Poznámka 3 8 2 2 4 2 3 2" xfId="16971"/>
    <cellStyle name="Poznámka 3 8 2 2 4 2 3 3" xfId="16972"/>
    <cellStyle name="Poznámka 3 8 2 2 4 2 4" xfId="16973"/>
    <cellStyle name="Poznámka 3 8 2 2 4 2 4 2" xfId="16974"/>
    <cellStyle name="Poznámka 3 8 2 2 4 2 5" xfId="16975"/>
    <cellStyle name="Poznámka 3 8 2 2 4 2 6" xfId="16976"/>
    <cellStyle name="Poznámka 3 8 2 2 4 3" xfId="16977"/>
    <cellStyle name="Poznámka 3 8 2 2 4 3 2" xfId="16978"/>
    <cellStyle name="Poznámka 3 8 2 2 4 3 3" xfId="16979"/>
    <cellStyle name="Poznámka 3 8 2 2 4 4" xfId="16980"/>
    <cellStyle name="Poznámka 3 8 2 2 4 4 2" xfId="16981"/>
    <cellStyle name="Poznámka 3 8 2 2 4 5" xfId="16982"/>
    <cellStyle name="Poznámka 3 8 2 2 4 6" xfId="16983"/>
    <cellStyle name="Poznámka 3 8 2 2 5" xfId="16984"/>
    <cellStyle name="Poznámka 3 8 2 2 5 2" xfId="16985"/>
    <cellStyle name="Poznámka 3 8 2 2 5 2 2" xfId="16986"/>
    <cellStyle name="Poznámka 3 8 2 2 5 2 2 2" xfId="16987"/>
    <cellStyle name="Poznámka 3 8 2 2 5 2 2 2 2" xfId="16988"/>
    <cellStyle name="Poznámka 3 8 2 2 5 2 2 2 3" xfId="16989"/>
    <cellStyle name="Poznámka 3 8 2 2 5 2 2 3" xfId="16990"/>
    <cellStyle name="Poznámka 3 8 2 2 5 2 2 3 2" xfId="16991"/>
    <cellStyle name="Poznámka 3 8 2 2 5 2 2 4" xfId="16992"/>
    <cellStyle name="Poznámka 3 8 2 2 5 2 2 5" xfId="16993"/>
    <cellStyle name="Poznámka 3 8 2 2 5 2 3" xfId="16994"/>
    <cellStyle name="Poznámka 3 8 2 2 5 2 3 2" xfId="16995"/>
    <cellStyle name="Poznámka 3 8 2 2 5 2 3 3" xfId="16996"/>
    <cellStyle name="Poznámka 3 8 2 2 5 2 4" xfId="16997"/>
    <cellStyle name="Poznámka 3 8 2 2 5 2 4 2" xfId="16998"/>
    <cellStyle name="Poznámka 3 8 2 2 5 2 5" xfId="16999"/>
    <cellStyle name="Poznámka 3 8 2 2 5 2 6" xfId="17000"/>
    <cellStyle name="Poznámka 3 8 2 2 5 3" xfId="17001"/>
    <cellStyle name="Poznámka 3 8 2 2 5 3 2" xfId="17002"/>
    <cellStyle name="Poznámka 3 8 2 2 5 3 3" xfId="17003"/>
    <cellStyle name="Poznámka 3 8 2 2 5 4" xfId="17004"/>
    <cellStyle name="Poznámka 3 8 2 2 5 4 2" xfId="17005"/>
    <cellStyle name="Poznámka 3 8 2 2 5 5" xfId="17006"/>
    <cellStyle name="Poznámka 3 8 2 2 5 6" xfId="17007"/>
    <cellStyle name="Poznámka 3 8 2 2 6" xfId="17008"/>
    <cellStyle name="Poznámka 3 8 2 2 6 2" xfId="17009"/>
    <cellStyle name="Poznámka 3 8 2 2 6 2 2" xfId="17010"/>
    <cellStyle name="Poznámka 3 8 2 2 6 2 2 2" xfId="17011"/>
    <cellStyle name="Poznámka 3 8 2 2 6 2 2 2 2" xfId="17012"/>
    <cellStyle name="Poznámka 3 8 2 2 6 2 2 2 3" xfId="17013"/>
    <cellStyle name="Poznámka 3 8 2 2 6 2 2 3" xfId="17014"/>
    <cellStyle name="Poznámka 3 8 2 2 6 2 2 3 2" xfId="17015"/>
    <cellStyle name="Poznámka 3 8 2 2 6 2 2 4" xfId="17016"/>
    <cellStyle name="Poznámka 3 8 2 2 6 2 2 5" xfId="17017"/>
    <cellStyle name="Poznámka 3 8 2 2 6 2 3" xfId="17018"/>
    <cellStyle name="Poznámka 3 8 2 2 6 2 3 2" xfId="17019"/>
    <cellStyle name="Poznámka 3 8 2 2 6 2 3 3" xfId="17020"/>
    <cellStyle name="Poznámka 3 8 2 2 6 2 4" xfId="17021"/>
    <cellStyle name="Poznámka 3 8 2 2 6 2 4 2" xfId="17022"/>
    <cellStyle name="Poznámka 3 8 2 2 6 2 5" xfId="17023"/>
    <cellStyle name="Poznámka 3 8 2 2 6 2 6" xfId="17024"/>
    <cellStyle name="Poznámka 3 8 2 2 6 3" xfId="17025"/>
    <cellStyle name="Poznámka 3 8 2 2 6 3 2" xfId="17026"/>
    <cellStyle name="Poznámka 3 8 2 2 6 3 3" xfId="17027"/>
    <cellStyle name="Poznámka 3 8 2 2 6 4" xfId="17028"/>
    <cellStyle name="Poznámka 3 8 2 2 6 4 2" xfId="17029"/>
    <cellStyle name="Poznámka 3 8 2 2 6 5" xfId="17030"/>
    <cellStyle name="Poznámka 3 8 2 2 6 6" xfId="17031"/>
    <cellStyle name="Poznámka 3 8 2 2 7" xfId="17032"/>
    <cellStyle name="Poznámka 3 8 2 2 7 2" xfId="17033"/>
    <cellStyle name="Poznámka 3 8 2 2 7 2 2" xfId="17034"/>
    <cellStyle name="Poznámka 3 8 2 2 7 2 2 2" xfId="17035"/>
    <cellStyle name="Poznámka 3 8 2 2 7 2 2 3" xfId="17036"/>
    <cellStyle name="Poznámka 3 8 2 2 7 2 3" xfId="17037"/>
    <cellStyle name="Poznámka 3 8 2 2 7 2 3 2" xfId="17038"/>
    <cellStyle name="Poznámka 3 8 2 2 7 2 4" xfId="17039"/>
    <cellStyle name="Poznámka 3 8 2 2 7 2 5" xfId="17040"/>
    <cellStyle name="Poznámka 3 8 2 2 7 3" xfId="17041"/>
    <cellStyle name="Poznámka 3 8 2 2 7 3 2" xfId="17042"/>
    <cellStyle name="Poznámka 3 8 2 2 7 3 3" xfId="17043"/>
    <cellStyle name="Poznámka 3 8 2 2 7 4" xfId="17044"/>
    <cellStyle name="Poznámka 3 8 2 2 7 4 2" xfId="17045"/>
    <cellStyle name="Poznámka 3 8 2 2 7 5" xfId="17046"/>
    <cellStyle name="Poznámka 3 8 2 2 7 6" xfId="17047"/>
    <cellStyle name="Poznámka 3 8 2 2 8" xfId="17048"/>
    <cellStyle name="Poznámka 3 8 2 2 8 2" xfId="17049"/>
    <cellStyle name="Poznámka 3 8 2 2 8 3" xfId="17050"/>
    <cellStyle name="Poznámka 3 8 2 2 9" xfId="17051"/>
    <cellStyle name="Poznámka 3 8 2 2 9 2" xfId="17052"/>
    <cellStyle name="Poznámka 3 8 2 3" xfId="17053"/>
    <cellStyle name="Poznámka 3 8 2 3 2" xfId="17054"/>
    <cellStyle name="Poznámka 3 8 2 3 2 2" xfId="17055"/>
    <cellStyle name="Poznámka 3 8 2 3 2 2 2" xfId="17056"/>
    <cellStyle name="Poznámka 3 8 2 3 2 2 2 2" xfId="17057"/>
    <cellStyle name="Poznámka 3 8 2 3 2 2 2 3" xfId="17058"/>
    <cellStyle name="Poznámka 3 8 2 3 2 2 3" xfId="17059"/>
    <cellStyle name="Poznámka 3 8 2 3 2 2 3 2" xfId="17060"/>
    <cellStyle name="Poznámka 3 8 2 3 2 2 4" xfId="17061"/>
    <cellStyle name="Poznámka 3 8 2 3 2 2 5" xfId="17062"/>
    <cellStyle name="Poznámka 3 8 2 3 2 3" xfId="17063"/>
    <cellStyle name="Poznámka 3 8 2 3 2 3 2" xfId="17064"/>
    <cellStyle name="Poznámka 3 8 2 3 2 3 3" xfId="17065"/>
    <cellStyle name="Poznámka 3 8 2 3 2 4" xfId="17066"/>
    <cellStyle name="Poznámka 3 8 2 3 2 4 2" xfId="17067"/>
    <cellStyle name="Poznámka 3 8 2 3 2 5" xfId="17068"/>
    <cellStyle name="Poznámka 3 8 2 3 2 6" xfId="17069"/>
    <cellStyle name="Poznámka 3 8 2 3 3" xfId="17070"/>
    <cellStyle name="Poznámka 3 8 2 3 3 2" xfId="17071"/>
    <cellStyle name="Poznámka 3 8 2 3 3 3" xfId="17072"/>
    <cellStyle name="Poznámka 3 8 2 3 4" xfId="17073"/>
    <cellStyle name="Poznámka 3 8 2 3 4 2" xfId="17074"/>
    <cellStyle name="Poznámka 3 8 2 3 5" xfId="17075"/>
    <cellStyle name="Poznámka 3 8 2 3 6" xfId="17076"/>
    <cellStyle name="Poznámka 3 8 2 4" xfId="17077"/>
    <cellStyle name="Poznámka 3 8 2 4 2" xfId="17078"/>
    <cellStyle name="Poznámka 3 8 2 4 2 2" xfId="17079"/>
    <cellStyle name="Poznámka 3 8 2 4 2 2 2" xfId="17080"/>
    <cellStyle name="Poznámka 3 8 2 4 2 2 2 2" xfId="17081"/>
    <cellStyle name="Poznámka 3 8 2 4 2 2 2 3" xfId="17082"/>
    <cellStyle name="Poznámka 3 8 2 4 2 2 3" xfId="17083"/>
    <cellStyle name="Poznámka 3 8 2 4 2 2 3 2" xfId="17084"/>
    <cellStyle name="Poznámka 3 8 2 4 2 2 4" xfId="17085"/>
    <cellStyle name="Poznámka 3 8 2 4 2 2 5" xfId="17086"/>
    <cellStyle name="Poznámka 3 8 2 4 2 3" xfId="17087"/>
    <cellStyle name="Poznámka 3 8 2 4 2 3 2" xfId="17088"/>
    <cellStyle name="Poznámka 3 8 2 4 2 3 3" xfId="17089"/>
    <cellStyle name="Poznámka 3 8 2 4 2 4" xfId="17090"/>
    <cellStyle name="Poznámka 3 8 2 4 2 4 2" xfId="17091"/>
    <cellStyle name="Poznámka 3 8 2 4 2 5" xfId="17092"/>
    <cellStyle name="Poznámka 3 8 2 4 2 6" xfId="17093"/>
    <cellStyle name="Poznámka 3 8 2 4 3" xfId="17094"/>
    <cellStyle name="Poznámka 3 8 2 4 3 2" xfId="17095"/>
    <cellStyle name="Poznámka 3 8 2 4 3 3" xfId="17096"/>
    <cellStyle name="Poznámka 3 8 2 4 4" xfId="17097"/>
    <cellStyle name="Poznámka 3 8 2 4 4 2" xfId="17098"/>
    <cellStyle name="Poznámka 3 8 2 4 5" xfId="17099"/>
    <cellStyle name="Poznámka 3 8 2 4 6" xfId="17100"/>
    <cellStyle name="Poznámka 3 8 2 5" xfId="17101"/>
    <cellStyle name="Poznámka 3 8 2 5 2" xfId="17102"/>
    <cellStyle name="Poznámka 3 8 2 5 2 2" xfId="17103"/>
    <cellStyle name="Poznámka 3 8 2 5 2 2 2" xfId="17104"/>
    <cellStyle name="Poznámka 3 8 2 5 2 2 2 2" xfId="17105"/>
    <cellStyle name="Poznámka 3 8 2 5 2 2 2 3" xfId="17106"/>
    <cellStyle name="Poznámka 3 8 2 5 2 2 3" xfId="17107"/>
    <cellStyle name="Poznámka 3 8 2 5 2 2 3 2" xfId="17108"/>
    <cellStyle name="Poznámka 3 8 2 5 2 2 4" xfId="17109"/>
    <cellStyle name="Poznámka 3 8 2 5 2 2 5" xfId="17110"/>
    <cellStyle name="Poznámka 3 8 2 5 2 3" xfId="17111"/>
    <cellStyle name="Poznámka 3 8 2 5 2 3 2" xfId="17112"/>
    <cellStyle name="Poznámka 3 8 2 5 2 3 3" xfId="17113"/>
    <cellStyle name="Poznámka 3 8 2 5 2 4" xfId="17114"/>
    <cellStyle name="Poznámka 3 8 2 5 2 4 2" xfId="17115"/>
    <cellStyle name="Poznámka 3 8 2 5 2 5" xfId="17116"/>
    <cellStyle name="Poznámka 3 8 2 5 2 6" xfId="17117"/>
    <cellStyle name="Poznámka 3 8 2 5 3" xfId="17118"/>
    <cellStyle name="Poznámka 3 8 2 5 3 2" xfId="17119"/>
    <cellStyle name="Poznámka 3 8 2 5 3 3" xfId="17120"/>
    <cellStyle name="Poznámka 3 8 2 5 4" xfId="17121"/>
    <cellStyle name="Poznámka 3 8 2 5 4 2" xfId="17122"/>
    <cellStyle name="Poznámka 3 8 2 5 5" xfId="17123"/>
    <cellStyle name="Poznámka 3 8 2 5 6" xfId="17124"/>
    <cellStyle name="Poznámka 3 8 2 6" xfId="17125"/>
    <cellStyle name="Poznámka 3 8 2 6 2" xfId="17126"/>
    <cellStyle name="Poznámka 3 8 2 6 2 2" xfId="17127"/>
    <cellStyle name="Poznámka 3 8 2 6 2 2 2" xfId="17128"/>
    <cellStyle name="Poznámka 3 8 2 6 2 2 2 2" xfId="17129"/>
    <cellStyle name="Poznámka 3 8 2 6 2 2 2 3" xfId="17130"/>
    <cellStyle name="Poznámka 3 8 2 6 2 2 3" xfId="17131"/>
    <cellStyle name="Poznámka 3 8 2 6 2 2 3 2" xfId="17132"/>
    <cellStyle name="Poznámka 3 8 2 6 2 2 4" xfId="17133"/>
    <cellStyle name="Poznámka 3 8 2 6 2 2 5" xfId="17134"/>
    <cellStyle name="Poznámka 3 8 2 6 2 3" xfId="17135"/>
    <cellStyle name="Poznámka 3 8 2 6 2 3 2" xfId="17136"/>
    <cellStyle name="Poznámka 3 8 2 6 2 3 3" xfId="17137"/>
    <cellStyle name="Poznámka 3 8 2 6 2 4" xfId="17138"/>
    <cellStyle name="Poznámka 3 8 2 6 2 4 2" xfId="17139"/>
    <cellStyle name="Poznámka 3 8 2 6 2 5" xfId="17140"/>
    <cellStyle name="Poznámka 3 8 2 6 2 6" xfId="17141"/>
    <cellStyle name="Poznámka 3 8 2 6 3" xfId="17142"/>
    <cellStyle name="Poznámka 3 8 2 6 3 2" xfId="17143"/>
    <cellStyle name="Poznámka 3 8 2 6 3 3" xfId="17144"/>
    <cellStyle name="Poznámka 3 8 2 6 4" xfId="17145"/>
    <cellStyle name="Poznámka 3 8 2 6 4 2" xfId="17146"/>
    <cellStyle name="Poznámka 3 8 2 6 5" xfId="17147"/>
    <cellStyle name="Poznámka 3 8 2 6 6" xfId="17148"/>
    <cellStyle name="Poznámka 3 8 2 7" xfId="17149"/>
    <cellStyle name="Poznámka 3 8 2 7 2" xfId="17150"/>
    <cellStyle name="Poznámka 3 8 2 7 2 2" xfId="17151"/>
    <cellStyle name="Poznámka 3 8 2 7 2 2 2" xfId="17152"/>
    <cellStyle name="Poznámka 3 8 2 7 2 2 3" xfId="17153"/>
    <cellStyle name="Poznámka 3 8 2 7 2 3" xfId="17154"/>
    <cellStyle name="Poznámka 3 8 2 7 2 3 2" xfId="17155"/>
    <cellStyle name="Poznámka 3 8 2 7 2 4" xfId="17156"/>
    <cellStyle name="Poznámka 3 8 2 7 2 5" xfId="17157"/>
    <cellStyle name="Poznámka 3 8 2 7 3" xfId="17158"/>
    <cellStyle name="Poznámka 3 8 2 7 3 2" xfId="17159"/>
    <cellStyle name="Poznámka 3 8 2 7 3 3" xfId="17160"/>
    <cellStyle name="Poznámka 3 8 2 7 4" xfId="17161"/>
    <cellStyle name="Poznámka 3 8 2 7 4 2" xfId="17162"/>
    <cellStyle name="Poznámka 3 8 2 7 5" xfId="17163"/>
    <cellStyle name="Poznámka 3 8 2 7 6" xfId="17164"/>
    <cellStyle name="Poznámka 3 8 2 8" xfId="17165"/>
    <cellStyle name="Poznámka 3 8 2 8 2" xfId="17166"/>
    <cellStyle name="Poznámka 3 8 2 8 3" xfId="17167"/>
    <cellStyle name="Poznámka 3 8 2 9" xfId="17168"/>
    <cellStyle name="Poznámka 3 8 2 9 2" xfId="17169"/>
    <cellStyle name="Poznámka 3 8 3" xfId="17170"/>
    <cellStyle name="Poznámka 3 8 3 10" xfId="17171"/>
    <cellStyle name="Poznámka 3 8 3 11" xfId="17172"/>
    <cellStyle name="Poznámka 3 8 3 2" xfId="17173"/>
    <cellStyle name="Poznámka 3 8 3 2 2" xfId="17174"/>
    <cellStyle name="Poznámka 3 8 3 2 2 2" xfId="17175"/>
    <cellStyle name="Poznámka 3 8 3 2 2 2 2" xfId="17176"/>
    <cellStyle name="Poznámka 3 8 3 2 2 2 2 2" xfId="17177"/>
    <cellStyle name="Poznámka 3 8 3 2 2 2 2 3" xfId="17178"/>
    <cellStyle name="Poznámka 3 8 3 2 2 2 3" xfId="17179"/>
    <cellStyle name="Poznámka 3 8 3 2 2 2 3 2" xfId="17180"/>
    <cellStyle name="Poznámka 3 8 3 2 2 2 4" xfId="17181"/>
    <cellStyle name="Poznámka 3 8 3 2 2 2 5" xfId="17182"/>
    <cellStyle name="Poznámka 3 8 3 2 2 3" xfId="17183"/>
    <cellStyle name="Poznámka 3 8 3 2 2 3 2" xfId="17184"/>
    <cellStyle name="Poznámka 3 8 3 2 2 3 3" xfId="17185"/>
    <cellStyle name="Poznámka 3 8 3 2 2 4" xfId="17186"/>
    <cellStyle name="Poznámka 3 8 3 2 2 4 2" xfId="17187"/>
    <cellStyle name="Poznámka 3 8 3 2 2 5" xfId="17188"/>
    <cellStyle name="Poznámka 3 8 3 2 2 6" xfId="17189"/>
    <cellStyle name="Poznámka 3 8 3 2 3" xfId="17190"/>
    <cellStyle name="Poznámka 3 8 3 2 3 2" xfId="17191"/>
    <cellStyle name="Poznámka 3 8 3 2 3 3" xfId="17192"/>
    <cellStyle name="Poznámka 3 8 3 2 4" xfId="17193"/>
    <cellStyle name="Poznámka 3 8 3 2 4 2" xfId="17194"/>
    <cellStyle name="Poznámka 3 8 3 2 5" xfId="17195"/>
    <cellStyle name="Poznámka 3 8 3 2 6" xfId="17196"/>
    <cellStyle name="Poznámka 3 8 3 3" xfId="17197"/>
    <cellStyle name="Poznámka 3 8 3 3 2" xfId="17198"/>
    <cellStyle name="Poznámka 3 8 3 3 2 2" xfId="17199"/>
    <cellStyle name="Poznámka 3 8 3 3 2 2 2" xfId="17200"/>
    <cellStyle name="Poznámka 3 8 3 3 2 2 2 2" xfId="17201"/>
    <cellStyle name="Poznámka 3 8 3 3 2 2 2 3" xfId="17202"/>
    <cellStyle name="Poznámka 3 8 3 3 2 2 3" xfId="17203"/>
    <cellStyle name="Poznámka 3 8 3 3 2 2 3 2" xfId="17204"/>
    <cellStyle name="Poznámka 3 8 3 3 2 2 4" xfId="17205"/>
    <cellStyle name="Poznámka 3 8 3 3 2 2 5" xfId="17206"/>
    <cellStyle name="Poznámka 3 8 3 3 2 3" xfId="17207"/>
    <cellStyle name="Poznámka 3 8 3 3 2 3 2" xfId="17208"/>
    <cellStyle name="Poznámka 3 8 3 3 2 3 3" xfId="17209"/>
    <cellStyle name="Poznámka 3 8 3 3 2 4" xfId="17210"/>
    <cellStyle name="Poznámka 3 8 3 3 2 4 2" xfId="17211"/>
    <cellStyle name="Poznámka 3 8 3 3 2 5" xfId="17212"/>
    <cellStyle name="Poznámka 3 8 3 3 2 6" xfId="17213"/>
    <cellStyle name="Poznámka 3 8 3 3 3" xfId="17214"/>
    <cellStyle name="Poznámka 3 8 3 3 3 2" xfId="17215"/>
    <cellStyle name="Poznámka 3 8 3 3 3 3" xfId="17216"/>
    <cellStyle name="Poznámka 3 8 3 3 4" xfId="17217"/>
    <cellStyle name="Poznámka 3 8 3 3 4 2" xfId="17218"/>
    <cellStyle name="Poznámka 3 8 3 3 5" xfId="17219"/>
    <cellStyle name="Poznámka 3 8 3 3 6" xfId="17220"/>
    <cellStyle name="Poznámka 3 8 3 4" xfId="17221"/>
    <cellStyle name="Poznámka 3 8 3 4 2" xfId="17222"/>
    <cellStyle name="Poznámka 3 8 3 4 2 2" xfId="17223"/>
    <cellStyle name="Poznámka 3 8 3 4 2 2 2" xfId="17224"/>
    <cellStyle name="Poznámka 3 8 3 4 2 2 2 2" xfId="17225"/>
    <cellStyle name="Poznámka 3 8 3 4 2 2 2 3" xfId="17226"/>
    <cellStyle name="Poznámka 3 8 3 4 2 2 3" xfId="17227"/>
    <cellStyle name="Poznámka 3 8 3 4 2 2 3 2" xfId="17228"/>
    <cellStyle name="Poznámka 3 8 3 4 2 2 4" xfId="17229"/>
    <cellStyle name="Poznámka 3 8 3 4 2 2 5" xfId="17230"/>
    <cellStyle name="Poznámka 3 8 3 4 2 3" xfId="17231"/>
    <cellStyle name="Poznámka 3 8 3 4 2 3 2" xfId="17232"/>
    <cellStyle name="Poznámka 3 8 3 4 2 3 3" xfId="17233"/>
    <cellStyle name="Poznámka 3 8 3 4 2 4" xfId="17234"/>
    <cellStyle name="Poznámka 3 8 3 4 2 4 2" xfId="17235"/>
    <cellStyle name="Poznámka 3 8 3 4 2 5" xfId="17236"/>
    <cellStyle name="Poznámka 3 8 3 4 2 6" xfId="17237"/>
    <cellStyle name="Poznámka 3 8 3 4 3" xfId="17238"/>
    <cellStyle name="Poznámka 3 8 3 4 3 2" xfId="17239"/>
    <cellStyle name="Poznámka 3 8 3 4 3 3" xfId="17240"/>
    <cellStyle name="Poznámka 3 8 3 4 4" xfId="17241"/>
    <cellStyle name="Poznámka 3 8 3 4 4 2" xfId="17242"/>
    <cellStyle name="Poznámka 3 8 3 4 5" xfId="17243"/>
    <cellStyle name="Poznámka 3 8 3 4 6" xfId="17244"/>
    <cellStyle name="Poznámka 3 8 3 5" xfId="17245"/>
    <cellStyle name="Poznámka 3 8 3 5 2" xfId="17246"/>
    <cellStyle name="Poznámka 3 8 3 5 2 2" xfId="17247"/>
    <cellStyle name="Poznámka 3 8 3 5 2 2 2" xfId="17248"/>
    <cellStyle name="Poznámka 3 8 3 5 2 2 2 2" xfId="17249"/>
    <cellStyle name="Poznámka 3 8 3 5 2 2 2 3" xfId="17250"/>
    <cellStyle name="Poznámka 3 8 3 5 2 2 3" xfId="17251"/>
    <cellStyle name="Poznámka 3 8 3 5 2 2 3 2" xfId="17252"/>
    <cellStyle name="Poznámka 3 8 3 5 2 2 4" xfId="17253"/>
    <cellStyle name="Poznámka 3 8 3 5 2 2 5" xfId="17254"/>
    <cellStyle name="Poznámka 3 8 3 5 2 3" xfId="17255"/>
    <cellStyle name="Poznámka 3 8 3 5 2 3 2" xfId="17256"/>
    <cellStyle name="Poznámka 3 8 3 5 2 3 3" xfId="17257"/>
    <cellStyle name="Poznámka 3 8 3 5 2 4" xfId="17258"/>
    <cellStyle name="Poznámka 3 8 3 5 2 4 2" xfId="17259"/>
    <cellStyle name="Poznámka 3 8 3 5 2 5" xfId="17260"/>
    <cellStyle name="Poznámka 3 8 3 5 2 6" xfId="17261"/>
    <cellStyle name="Poznámka 3 8 3 5 3" xfId="17262"/>
    <cellStyle name="Poznámka 3 8 3 5 3 2" xfId="17263"/>
    <cellStyle name="Poznámka 3 8 3 5 3 3" xfId="17264"/>
    <cellStyle name="Poznámka 3 8 3 5 4" xfId="17265"/>
    <cellStyle name="Poznámka 3 8 3 5 4 2" xfId="17266"/>
    <cellStyle name="Poznámka 3 8 3 5 5" xfId="17267"/>
    <cellStyle name="Poznámka 3 8 3 5 6" xfId="17268"/>
    <cellStyle name="Poznámka 3 8 3 6" xfId="17269"/>
    <cellStyle name="Poznámka 3 8 3 6 2" xfId="17270"/>
    <cellStyle name="Poznámka 3 8 3 6 2 2" xfId="17271"/>
    <cellStyle name="Poznámka 3 8 3 6 2 2 2" xfId="17272"/>
    <cellStyle name="Poznámka 3 8 3 6 2 2 2 2" xfId="17273"/>
    <cellStyle name="Poznámka 3 8 3 6 2 2 2 3" xfId="17274"/>
    <cellStyle name="Poznámka 3 8 3 6 2 2 3" xfId="17275"/>
    <cellStyle name="Poznámka 3 8 3 6 2 2 3 2" xfId="17276"/>
    <cellStyle name="Poznámka 3 8 3 6 2 2 4" xfId="17277"/>
    <cellStyle name="Poznámka 3 8 3 6 2 2 5" xfId="17278"/>
    <cellStyle name="Poznámka 3 8 3 6 2 3" xfId="17279"/>
    <cellStyle name="Poznámka 3 8 3 6 2 3 2" xfId="17280"/>
    <cellStyle name="Poznámka 3 8 3 6 2 3 3" xfId="17281"/>
    <cellStyle name="Poznámka 3 8 3 6 2 4" xfId="17282"/>
    <cellStyle name="Poznámka 3 8 3 6 2 4 2" xfId="17283"/>
    <cellStyle name="Poznámka 3 8 3 6 2 5" xfId="17284"/>
    <cellStyle name="Poznámka 3 8 3 6 2 6" xfId="17285"/>
    <cellStyle name="Poznámka 3 8 3 6 3" xfId="17286"/>
    <cellStyle name="Poznámka 3 8 3 6 3 2" xfId="17287"/>
    <cellStyle name="Poznámka 3 8 3 6 3 3" xfId="17288"/>
    <cellStyle name="Poznámka 3 8 3 6 4" xfId="17289"/>
    <cellStyle name="Poznámka 3 8 3 6 4 2" xfId="17290"/>
    <cellStyle name="Poznámka 3 8 3 6 5" xfId="17291"/>
    <cellStyle name="Poznámka 3 8 3 6 6" xfId="17292"/>
    <cellStyle name="Poznámka 3 8 3 7" xfId="17293"/>
    <cellStyle name="Poznámka 3 8 3 7 2" xfId="17294"/>
    <cellStyle name="Poznámka 3 8 3 7 2 2" xfId="17295"/>
    <cellStyle name="Poznámka 3 8 3 7 2 2 2" xfId="17296"/>
    <cellStyle name="Poznámka 3 8 3 7 2 2 3" xfId="17297"/>
    <cellStyle name="Poznámka 3 8 3 7 2 3" xfId="17298"/>
    <cellStyle name="Poznámka 3 8 3 7 2 3 2" xfId="17299"/>
    <cellStyle name="Poznámka 3 8 3 7 2 4" xfId="17300"/>
    <cellStyle name="Poznámka 3 8 3 7 2 5" xfId="17301"/>
    <cellStyle name="Poznámka 3 8 3 7 3" xfId="17302"/>
    <cellStyle name="Poznámka 3 8 3 7 3 2" xfId="17303"/>
    <cellStyle name="Poznámka 3 8 3 7 3 3" xfId="17304"/>
    <cellStyle name="Poznámka 3 8 3 7 4" xfId="17305"/>
    <cellStyle name="Poznámka 3 8 3 7 4 2" xfId="17306"/>
    <cellStyle name="Poznámka 3 8 3 7 5" xfId="17307"/>
    <cellStyle name="Poznámka 3 8 3 7 6" xfId="17308"/>
    <cellStyle name="Poznámka 3 8 3 8" xfId="17309"/>
    <cellStyle name="Poznámka 3 8 3 8 2" xfId="17310"/>
    <cellStyle name="Poznámka 3 8 3 8 3" xfId="17311"/>
    <cellStyle name="Poznámka 3 8 3 9" xfId="17312"/>
    <cellStyle name="Poznámka 3 8 3 9 2" xfId="17313"/>
    <cellStyle name="Poznámka 3 8 4" xfId="17314"/>
    <cellStyle name="Poznámka 3 8 4 2" xfId="17315"/>
    <cellStyle name="Poznámka 3 8 4 2 2" xfId="17316"/>
    <cellStyle name="Poznámka 3 8 4 2 2 2" xfId="17317"/>
    <cellStyle name="Poznámka 3 8 4 2 2 2 2" xfId="17318"/>
    <cellStyle name="Poznámka 3 8 4 2 2 2 2 2" xfId="17319"/>
    <cellStyle name="Poznámka 3 8 4 2 2 2 2 3" xfId="17320"/>
    <cellStyle name="Poznámka 3 8 4 2 2 2 3" xfId="17321"/>
    <cellStyle name="Poznámka 3 8 4 2 2 2 3 2" xfId="17322"/>
    <cellStyle name="Poznámka 3 8 4 2 2 2 4" xfId="17323"/>
    <cellStyle name="Poznámka 3 8 4 2 2 2 5" xfId="17324"/>
    <cellStyle name="Poznámka 3 8 4 2 2 3" xfId="17325"/>
    <cellStyle name="Poznámka 3 8 4 2 2 3 2" xfId="17326"/>
    <cellStyle name="Poznámka 3 8 4 2 2 3 3" xfId="17327"/>
    <cellStyle name="Poznámka 3 8 4 2 2 4" xfId="17328"/>
    <cellStyle name="Poznámka 3 8 4 2 2 4 2" xfId="17329"/>
    <cellStyle name="Poznámka 3 8 4 2 2 5" xfId="17330"/>
    <cellStyle name="Poznámka 3 8 4 2 2 6" xfId="17331"/>
    <cellStyle name="Poznámka 3 8 4 2 3" xfId="17332"/>
    <cellStyle name="Poznámka 3 8 4 2 3 2" xfId="17333"/>
    <cellStyle name="Poznámka 3 8 4 2 3 3" xfId="17334"/>
    <cellStyle name="Poznámka 3 8 4 2 4" xfId="17335"/>
    <cellStyle name="Poznámka 3 8 4 2 4 2" xfId="17336"/>
    <cellStyle name="Poznámka 3 8 4 2 5" xfId="17337"/>
    <cellStyle name="Poznámka 3 8 4 2 6" xfId="17338"/>
    <cellStyle name="Poznámka 3 8 4 3" xfId="17339"/>
    <cellStyle name="Poznámka 3 8 4 3 2" xfId="17340"/>
    <cellStyle name="Poznámka 3 8 4 3 2 2" xfId="17341"/>
    <cellStyle name="Poznámka 3 8 4 3 2 2 2" xfId="17342"/>
    <cellStyle name="Poznámka 3 8 4 3 2 2 3" xfId="17343"/>
    <cellStyle name="Poznámka 3 8 4 3 2 3" xfId="17344"/>
    <cellStyle name="Poznámka 3 8 4 3 2 3 2" xfId="17345"/>
    <cellStyle name="Poznámka 3 8 4 3 2 4" xfId="17346"/>
    <cellStyle name="Poznámka 3 8 4 3 2 5" xfId="17347"/>
    <cellStyle name="Poznámka 3 8 4 3 3" xfId="17348"/>
    <cellStyle name="Poznámka 3 8 4 3 3 2" xfId="17349"/>
    <cellStyle name="Poznámka 3 8 4 3 3 3" xfId="17350"/>
    <cellStyle name="Poznámka 3 8 4 3 4" xfId="17351"/>
    <cellStyle name="Poznámka 3 8 4 3 4 2" xfId="17352"/>
    <cellStyle name="Poznámka 3 8 4 3 5" xfId="17353"/>
    <cellStyle name="Poznámka 3 8 4 3 6" xfId="17354"/>
    <cellStyle name="Poznámka 3 8 4 4" xfId="17355"/>
    <cellStyle name="Poznámka 3 8 4 4 2" xfId="17356"/>
    <cellStyle name="Poznámka 3 8 4 4 3" xfId="17357"/>
    <cellStyle name="Poznámka 3 8 4 5" xfId="17358"/>
    <cellStyle name="Poznámka 3 8 4 5 2" xfId="17359"/>
    <cellStyle name="Poznámka 3 8 4 6" xfId="17360"/>
    <cellStyle name="Poznámka 3 8 4 7" xfId="17361"/>
    <cellStyle name="Poznámka 3 8 5" xfId="17362"/>
    <cellStyle name="Poznámka 3 8 5 2" xfId="17363"/>
    <cellStyle name="Poznámka 3 8 5 2 2" xfId="17364"/>
    <cellStyle name="Poznámka 3 8 5 2 2 2" xfId="17365"/>
    <cellStyle name="Poznámka 3 8 5 2 2 2 2" xfId="17366"/>
    <cellStyle name="Poznámka 3 8 5 2 2 2 3" xfId="17367"/>
    <cellStyle name="Poznámka 3 8 5 2 2 3" xfId="17368"/>
    <cellStyle name="Poznámka 3 8 5 2 2 3 2" xfId="17369"/>
    <cellStyle name="Poznámka 3 8 5 2 2 4" xfId="17370"/>
    <cellStyle name="Poznámka 3 8 5 2 2 5" xfId="17371"/>
    <cellStyle name="Poznámka 3 8 5 2 3" xfId="17372"/>
    <cellStyle name="Poznámka 3 8 5 2 3 2" xfId="17373"/>
    <cellStyle name="Poznámka 3 8 5 2 3 3" xfId="17374"/>
    <cellStyle name="Poznámka 3 8 5 2 4" xfId="17375"/>
    <cellStyle name="Poznámka 3 8 5 2 4 2" xfId="17376"/>
    <cellStyle name="Poznámka 3 8 5 2 5" xfId="17377"/>
    <cellStyle name="Poznámka 3 8 5 2 6" xfId="17378"/>
    <cellStyle name="Poznámka 3 8 5 3" xfId="17379"/>
    <cellStyle name="Poznámka 3 8 5 3 2" xfId="17380"/>
    <cellStyle name="Poznámka 3 8 5 3 3" xfId="17381"/>
    <cellStyle name="Poznámka 3 8 5 4" xfId="17382"/>
    <cellStyle name="Poznámka 3 8 5 4 2" xfId="17383"/>
    <cellStyle name="Poznámka 3 8 5 5" xfId="17384"/>
    <cellStyle name="Poznámka 3 8 5 6" xfId="17385"/>
    <cellStyle name="Poznámka 3 8 6" xfId="17386"/>
    <cellStyle name="Poznámka 3 8 6 2" xfId="17387"/>
    <cellStyle name="Poznámka 3 8 6 2 2" xfId="17388"/>
    <cellStyle name="Poznámka 3 8 6 2 2 2" xfId="17389"/>
    <cellStyle name="Poznámka 3 8 6 2 2 2 2" xfId="17390"/>
    <cellStyle name="Poznámka 3 8 6 2 2 2 3" xfId="17391"/>
    <cellStyle name="Poznámka 3 8 6 2 2 3" xfId="17392"/>
    <cellStyle name="Poznámka 3 8 6 2 2 3 2" xfId="17393"/>
    <cellStyle name="Poznámka 3 8 6 2 2 4" xfId="17394"/>
    <cellStyle name="Poznámka 3 8 6 2 2 5" xfId="17395"/>
    <cellStyle name="Poznámka 3 8 6 2 3" xfId="17396"/>
    <cellStyle name="Poznámka 3 8 6 2 3 2" xfId="17397"/>
    <cellStyle name="Poznámka 3 8 6 2 3 3" xfId="17398"/>
    <cellStyle name="Poznámka 3 8 6 2 4" xfId="17399"/>
    <cellStyle name="Poznámka 3 8 6 2 4 2" xfId="17400"/>
    <cellStyle name="Poznámka 3 8 6 2 5" xfId="17401"/>
    <cellStyle name="Poznámka 3 8 6 2 6" xfId="17402"/>
    <cellStyle name="Poznámka 3 8 6 3" xfId="17403"/>
    <cellStyle name="Poznámka 3 8 6 3 2" xfId="17404"/>
    <cellStyle name="Poznámka 3 8 6 3 3" xfId="17405"/>
    <cellStyle name="Poznámka 3 8 6 4" xfId="17406"/>
    <cellStyle name="Poznámka 3 8 6 4 2" xfId="17407"/>
    <cellStyle name="Poznámka 3 8 6 5" xfId="17408"/>
    <cellStyle name="Poznámka 3 8 6 6" xfId="17409"/>
    <cellStyle name="Poznámka 3 8 7" xfId="17410"/>
    <cellStyle name="Poznámka 3 8 7 2" xfId="17411"/>
    <cellStyle name="Poznámka 3 8 7 2 2" xfId="17412"/>
    <cellStyle name="Poznámka 3 8 7 2 2 2" xfId="17413"/>
    <cellStyle name="Poznámka 3 8 7 2 2 2 2" xfId="17414"/>
    <cellStyle name="Poznámka 3 8 7 2 2 2 3" xfId="17415"/>
    <cellStyle name="Poznámka 3 8 7 2 2 3" xfId="17416"/>
    <cellStyle name="Poznámka 3 8 7 2 2 3 2" xfId="17417"/>
    <cellStyle name="Poznámka 3 8 7 2 2 4" xfId="17418"/>
    <cellStyle name="Poznámka 3 8 7 2 2 5" xfId="17419"/>
    <cellStyle name="Poznámka 3 8 7 2 3" xfId="17420"/>
    <cellStyle name="Poznámka 3 8 7 2 3 2" xfId="17421"/>
    <cellStyle name="Poznámka 3 8 7 2 3 3" xfId="17422"/>
    <cellStyle name="Poznámka 3 8 7 2 4" xfId="17423"/>
    <cellStyle name="Poznámka 3 8 7 2 4 2" xfId="17424"/>
    <cellStyle name="Poznámka 3 8 7 2 5" xfId="17425"/>
    <cellStyle name="Poznámka 3 8 7 2 6" xfId="17426"/>
    <cellStyle name="Poznámka 3 8 7 3" xfId="17427"/>
    <cellStyle name="Poznámka 3 8 7 3 2" xfId="17428"/>
    <cellStyle name="Poznámka 3 8 7 3 3" xfId="17429"/>
    <cellStyle name="Poznámka 3 8 7 4" xfId="17430"/>
    <cellStyle name="Poznámka 3 8 7 4 2" xfId="17431"/>
    <cellStyle name="Poznámka 3 8 7 5" xfId="17432"/>
    <cellStyle name="Poznámka 3 8 7 6" xfId="17433"/>
    <cellStyle name="Poznámka 3 8 8" xfId="17434"/>
    <cellStyle name="Poznámka 3 8 8 2" xfId="17435"/>
    <cellStyle name="Poznámka 3 8 8 2 2" xfId="17436"/>
    <cellStyle name="Poznámka 3 8 8 2 2 2" xfId="17437"/>
    <cellStyle name="Poznámka 3 8 8 2 2 2 2" xfId="17438"/>
    <cellStyle name="Poznámka 3 8 8 2 2 2 3" xfId="17439"/>
    <cellStyle name="Poznámka 3 8 8 2 2 3" xfId="17440"/>
    <cellStyle name="Poznámka 3 8 8 2 2 3 2" xfId="17441"/>
    <cellStyle name="Poznámka 3 8 8 2 2 4" xfId="17442"/>
    <cellStyle name="Poznámka 3 8 8 2 2 5" xfId="17443"/>
    <cellStyle name="Poznámka 3 8 8 2 3" xfId="17444"/>
    <cellStyle name="Poznámka 3 8 8 2 3 2" xfId="17445"/>
    <cellStyle name="Poznámka 3 8 8 2 3 3" xfId="17446"/>
    <cellStyle name="Poznámka 3 8 8 2 4" xfId="17447"/>
    <cellStyle name="Poznámka 3 8 8 2 4 2" xfId="17448"/>
    <cellStyle name="Poznámka 3 8 8 2 5" xfId="17449"/>
    <cellStyle name="Poznámka 3 8 8 2 6" xfId="17450"/>
    <cellStyle name="Poznámka 3 8 8 3" xfId="17451"/>
    <cellStyle name="Poznámka 3 8 8 3 2" xfId="17452"/>
    <cellStyle name="Poznámka 3 8 8 3 3" xfId="17453"/>
    <cellStyle name="Poznámka 3 8 8 4" xfId="17454"/>
    <cellStyle name="Poznámka 3 8 8 4 2" xfId="17455"/>
    <cellStyle name="Poznámka 3 8 8 5" xfId="17456"/>
    <cellStyle name="Poznámka 3 8 8 6" xfId="17457"/>
    <cellStyle name="Poznámka 3 8 9" xfId="17458"/>
    <cellStyle name="Poznámka 3 8 9 2" xfId="17459"/>
    <cellStyle name="Poznámka 3 8 9 2 2" xfId="17460"/>
    <cellStyle name="Poznámka 3 8 9 2 2 2" xfId="17461"/>
    <cellStyle name="Poznámka 3 8 9 2 2 2 2" xfId="17462"/>
    <cellStyle name="Poznámka 3 8 9 2 2 2 3" xfId="17463"/>
    <cellStyle name="Poznámka 3 8 9 2 2 3" xfId="17464"/>
    <cellStyle name="Poznámka 3 8 9 2 2 3 2" xfId="17465"/>
    <cellStyle name="Poznámka 3 8 9 2 2 4" xfId="17466"/>
    <cellStyle name="Poznámka 3 8 9 2 2 5" xfId="17467"/>
    <cellStyle name="Poznámka 3 8 9 2 3" xfId="17468"/>
    <cellStyle name="Poznámka 3 8 9 2 3 2" xfId="17469"/>
    <cellStyle name="Poznámka 3 8 9 2 3 3" xfId="17470"/>
    <cellStyle name="Poznámka 3 8 9 2 4" xfId="17471"/>
    <cellStyle name="Poznámka 3 8 9 2 4 2" xfId="17472"/>
    <cellStyle name="Poznámka 3 8 9 2 5" xfId="17473"/>
    <cellStyle name="Poznámka 3 8 9 2 6" xfId="17474"/>
    <cellStyle name="Poznámka 3 8 9 3" xfId="17475"/>
    <cellStyle name="Poznámka 3 8 9 3 2" xfId="17476"/>
    <cellStyle name="Poznámka 3 8 9 3 3" xfId="17477"/>
    <cellStyle name="Poznámka 3 8 9 4" xfId="17478"/>
    <cellStyle name="Poznámka 3 8 9 4 2" xfId="17479"/>
    <cellStyle name="Poznámka 3 8 9 5" xfId="17480"/>
    <cellStyle name="Poznámka 3 8 9 6" xfId="17481"/>
    <cellStyle name="Poznámka 3 9" xfId="17482"/>
    <cellStyle name="Poznámka 3 9 10" xfId="17483"/>
    <cellStyle name="Poznámka 3 9 10 2" xfId="17484"/>
    <cellStyle name="Poznámka 3 9 10 2 2" xfId="17485"/>
    <cellStyle name="Poznámka 3 9 10 2 2 2" xfId="17486"/>
    <cellStyle name="Poznámka 3 9 10 2 2 2 2" xfId="17487"/>
    <cellStyle name="Poznámka 3 9 10 2 2 2 3" xfId="17488"/>
    <cellStyle name="Poznámka 3 9 10 2 2 3" xfId="17489"/>
    <cellStyle name="Poznámka 3 9 10 2 2 3 2" xfId="17490"/>
    <cellStyle name="Poznámka 3 9 10 2 2 4" xfId="17491"/>
    <cellStyle name="Poznámka 3 9 10 2 2 5" xfId="17492"/>
    <cellStyle name="Poznámka 3 9 10 2 3" xfId="17493"/>
    <cellStyle name="Poznámka 3 9 10 2 3 2" xfId="17494"/>
    <cellStyle name="Poznámka 3 9 10 2 3 3" xfId="17495"/>
    <cellStyle name="Poznámka 3 9 10 2 4" xfId="17496"/>
    <cellStyle name="Poznámka 3 9 10 2 4 2" xfId="17497"/>
    <cellStyle name="Poznámka 3 9 10 2 5" xfId="17498"/>
    <cellStyle name="Poznámka 3 9 10 2 6" xfId="17499"/>
    <cellStyle name="Poznámka 3 9 10 3" xfId="17500"/>
    <cellStyle name="Poznámka 3 9 10 3 2" xfId="17501"/>
    <cellStyle name="Poznámka 3 9 10 3 3" xfId="17502"/>
    <cellStyle name="Poznámka 3 9 10 4" xfId="17503"/>
    <cellStyle name="Poznámka 3 9 10 4 2" xfId="17504"/>
    <cellStyle name="Poznámka 3 9 10 5" xfId="17505"/>
    <cellStyle name="Poznámka 3 9 10 6" xfId="17506"/>
    <cellStyle name="Poznámka 3 9 11" xfId="17507"/>
    <cellStyle name="Poznámka 3 9 11 2" xfId="17508"/>
    <cellStyle name="Poznámka 3 9 11 2 2" xfId="17509"/>
    <cellStyle name="Poznámka 3 9 11 2 2 2" xfId="17510"/>
    <cellStyle name="Poznámka 3 9 11 2 2 2 2" xfId="17511"/>
    <cellStyle name="Poznámka 3 9 11 2 2 2 3" xfId="17512"/>
    <cellStyle name="Poznámka 3 9 11 2 2 3" xfId="17513"/>
    <cellStyle name="Poznámka 3 9 11 2 2 3 2" xfId="17514"/>
    <cellStyle name="Poznámka 3 9 11 2 2 4" xfId="17515"/>
    <cellStyle name="Poznámka 3 9 11 2 2 5" xfId="17516"/>
    <cellStyle name="Poznámka 3 9 11 2 3" xfId="17517"/>
    <cellStyle name="Poznámka 3 9 11 2 3 2" xfId="17518"/>
    <cellStyle name="Poznámka 3 9 11 2 3 3" xfId="17519"/>
    <cellStyle name="Poznámka 3 9 11 2 4" xfId="17520"/>
    <cellStyle name="Poznámka 3 9 11 2 4 2" xfId="17521"/>
    <cellStyle name="Poznámka 3 9 11 2 5" xfId="17522"/>
    <cellStyle name="Poznámka 3 9 11 2 6" xfId="17523"/>
    <cellStyle name="Poznámka 3 9 11 3" xfId="17524"/>
    <cellStyle name="Poznámka 3 9 11 3 2" xfId="17525"/>
    <cellStyle name="Poznámka 3 9 11 3 3" xfId="17526"/>
    <cellStyle name="Poznámka 3 9 11 4" xfId="17527"/>
    <cellStyle name="Poznámka 3 9 11 4 2" xfId="17528"/>
    <cellStyle name="Poznámka 3 9 11 5" xfId="17529"/>
    <cellStyle name="Poznámka 3 9 11 6" xfId="17530"/>
    <cellStyle name="Poznámka 3 9 12" xfId="17531"/>
    <cellStyle name="Poznámka 3 9 12 2" xfId="17532"/>
    <cellStyle name="Poznámka 3 9 12 2 2" xfId="17533"/>
    <cellStyle name="Poznámka 3 9 12 2 2 2" xfId="17534"/>
    <cellStyle name="Poznámka 3 9 12 2 2 3" xfId="17535"/>
    <cellStyle name="Poznámka 3 9 12 2 3" xfId="17536"/>
    <cellStyle name="Poznámka 3 9 12 2 3 2" xfId="17537"/>
    <cellStyle name="Poznámka 3 9 12 2 4" xfId="17538"/>
    <cellStyle name="Poznámka 3 9 12 2 5" xfId="17539"/>
    <cellStyle name="Poznámka 3 9 12 3" xfId="17540"/>
    <cellStyle name="Poznámka 3 9 12 3 2" xfId="17541"/>
    <cellStyle name="Poznámka 3 9 12 3 3" xfId="17542"/>
    <cellStyle name="Poznámka 3 9 12 4" xfId="17543"/>
    <cellStyle name="Poznámka 3 9 12 4 2" xfId="17544"/>
    <cellStyle name="Poznámka 3 9 12 5" xfId="17545"/>
    <cellStyle name="Poznámka 3 9 12 6" xfId="17546"/>
    <cellStyle name="Poznámka 3 9 13" xfId="17547"/>
    <cellStyle name="Poznámka 3 9 13 2" xfId="17548"/>
    <cellStyle name="Poznámka 3 9 13 3" xfId="17549"/>
    <cellStyle name="Poznámka 3 9 14" xfId="17550"/>
    <cellStyle name="Poznámka 3 9 14 2" xfId="17551"/>
    <cellStyle name="Poznámka 3 9 15" xfId="17552"/>
    <cellStyle name="Poznámka 3 9 16" xfId="17553"/>
    <cellStyle name="Poznámka 3 9 2" xfId="17554"/>
    <cellStyle name="Poznámka 3 9 2 10" xfId="17555"/>
    <cellStyle name="Poznámka 3 9 2 11" xfId="17556"/>
    <cellStyle name="Poznámka 3 9 2 2" xfId="17557"/>
    <cellStyle name="Poznámka 3 9 2 2 10" xfId="17558"/>
    <cellStyle name="Poznámka 3 9 2 2 11" xfId="17559"/>
    <cellStyle name="Poznámka 3 9 2 2 2" xfId="17560"/>
    <cellStyle name="Poznámka 3 9 2 2 2 2" xfId="17561"/>
    <cellStyle name="Poznámka 3 9 2 2 2 2 2" xfId="17562"/>
    <cellStyle name="Poznámka 3 9 2 2 2 2 2 2" xfId="17563"/>
    <cellStyle name="Poznámka 3 9 2 2 2 2 2 2 2" xfId="17564"/>
    <cellStyle name="Poznámka 3 9 2 2 2 2 2 2 3" xfId="17565"/>
    <cellStyle name="Poznámka 3 9 2 2 2 2 2 3" xfId="17566"/>
    <cellStyle name="Poznámka 3 9 2 2 2 2 2 3 2" xfId="17567"/>
    <cellStyle name="Poznámka 3 9 2 2 2 2 2 4" xfId="17568"/>
    <cellStyle name="Poznámka 3 9 2 2 2 2 2 5" xfId="17569"/>
    <cellStyle name="Poznámka 3 9 2 2 2 2 3" xfId="17570"/>
    <cellStyle name="Poznámka 3 9 2 2 2 2 3 2" xfId="17571"/>
    <cellStyle name="Poznámka 3 9 2 2 2 2 3 3" xfId="17572"/>
    <cellStyle name="Poznámka 3 9 2 2 2 2 4" xfId="17573"/>
    <cellStyle name="Poznámka 3 9 2 2 2 2 4 2" xfId="17574"/>
    <cellStyle name="Poznámka 3 9 2 2 2 2 5" xfId="17575"/>
    <cellStyle name="Poznámka 3 9 2 2 2 2 6" xfId="17576"/>
    <cellStyle name="Poznámka 3 9 2 2 2 3" xfId="17577"/>
    <cellStyle name="Poznámka 3 9 2 2 2 3 2" xfId="17578"/>
    <cellStyle name="Poznámka 3 9 2 2 2 3 3" xfId="17579"/>
    <cellStyle name="Poznámka 3 9 2 2 2 4" xfId="17580"/>
    <cellStyle name="Poznámka 3 9 2 2 2 4 2" xfId="17581"/>
    <cellStyle name="Poznámka 3 9 2 2 2 5" xfId="17582"/>
    <cellStyle name="Poznámka 3 9 2 2 2 6" xfId="17583"/>
    <cellStyle name="Poznámka 3 9 2 2 3" xfId="17584"/>
    <cellStyle name="Poznámka 3 9 2 2 3 2" xfId="17585"/>
    <cellStyle name="Poznámka 3 9 2 2 3 2 2" xfId="17586"/>
    <cellStyle name="Poznámka 3 9 2 2 3 2 2 2" xfId="17587"/>
    <cellStyle name="Poznámka 3 9 2 2 3 2 2 2 2" xfId="17588"/>
    <cellStyle name="Poznámka 3 9 2 2 3 2 2 2 3" xfId="17589"/>
    <cellStyle name="Poznámka 3 9 2 2 3 2 2 3" xfId="17590"/>
    <cellStyle name="Poznámka 3 9 2 2 3 2 2 3 2" xfId="17591"/>
    <cellStyle name="Poznámka 3 9 2 2 3 2 2 4" xfId="17592"/>
    <cellStyle name="Poznámka 3 9 2 2 3 2 2 5" xfId="17593"/>
    <cellStyle name="Poznámka 3 9 2 2 3 2 3" xfId="17594"/>
    <cellStyle name="Poznámka 3 9 2 2 3 2 3 2" xfId="17595"/>
    <cellStyle name="Poznámka 3 9 2 2 3 2 3 3" xfId="17596"/>
    <cellStyle name="Poznámka 3 9 2 2 3 2 4" xfId="17597"/>
    <cellStyle name="Poznámka 3 9 2 2 3 2 4 2" xfId="17598"/>
    <cellStyle name="Poznámka 3 9 2 2 3 2 5" xfId="17599"/>
    <cellStyle name="Poznámka 3 9 2 2 3 2 6" xfId="17600"/>
    <cellStyle name="Poznámka 3 9 2 2 3 3" xfId="17601"/>
    <cellStyle name="Poznámka 3 9 2 2 3 3 2" xfId="17602"/>
    <cellStyle name="Poznámka 3 9 2 2 3 3 3" xfId="17603"/>
    <cellStyle name="Poznámka 3 9 2 2 3 4" xfId="17604"/>
    <cellStyle name="Poznámka 3 9 2 2 3 4 2" xfId="17605"/>
    <cellStyle name="Poznámka 3 9 2 2 3 5" xfId="17606"/>
    <cellStyle name="Poznámka 3 9 2 2 3 6" xfId="17607"/>
    <cellStyle name="Poznámka 3 9 2 2 4" xfId="17608"/>
    <cellStyle name="Poznámka 3 9 2 2 4 2" xfId="17609"/>
    <cellStyle name="Poznámka 3 9 2 2 4 2 2" xfId="17610"/>
    <cellStyle name="Poznámka 3 9 2 2 4 2 2 2" xfId="17611"/>
    <cellStyle name="Poznámka 3 9 2 2 4 2 2 2 2" xfId="17612"/>
    <cellStyle name="Poznámka 3 9 2 2 4 2 2 2 3" xfId="17613"/>
    <cellStyle name="Poznámka 3 9 2 2 4 2 2 3" xfId="17614"/>
    <cellStyle name="Poznámka 3 9 2 2 4 2 2 3 2" xfId="17615"/>
    <cellStyle name="Poznámka 3 9 2 2 4 2 2 4" xfId="17616"/>
    <cellStyle name="Poznámka 3 9 2 2 4 2 2 5" xfId="17617"/>
    <cellStyle name="Poznámka 3 9 2 2 4 2 3" xfId="17618"/>
    <cellStyle name="Poznámka 3 9 2 2 4 2 3 2" xfId="17619"/>
    <cellStyle name="Poznámka 3 9 2 2 4 2 3 3" xfId="17620"/>
    <cellStyle name="Poznámka 3 9 2 2 4 2 4" xfId="17621"/>
    <cellStyle name="Poznámka 3 9 2 2 4 2 4 2" xfId="17622"/>
    <cellStyle name="Poznámka 3 9 2 2 4 2 5" xfId="17623"/>
    <cellStyle name="Poznámka 3 9 2 2 4 2 6" xfId="17624"/>
    <cellStyle name="Poznámka 3 9 2 2 4 3" xfId="17625"/>
    <cellStyle name="Poznámka 3 9 2 2 4 3 2" xfId="17626"/>
    <cellStyle name="Poznámka 3 9 2 2 4 3 3" xfId="17627"/>
    <cellStyle name="Poznámka 3 9 2 2 4 4" xfId="17628"/>
    <cellStyle name="Poznámka 3 9 2 2 4 4 2" xfId="17629"/>
    <cellStyle name="Poznámka 3 9 2 2 4 5" xfId="17630"/>
    <cellStyle name="Poznámka 3 9 2 2 4 6" xfId="17631"/>
    <cellStyle name="Poznámka 3 9 2 2 5" xfId="17632"/>
    <cellStyle name="Poznámka 3 9 2 2 5 2" xfId="17633"/>
    <cellStyle name="Poznámka 3 9 2 2 5 2 2" xfId="17634"/>
    <cellStyle name="Poznámka 3 9 2 2 5 2 2 2" xfId="17635"/>
    <cellStyle name="Poznámka 3 9 2 2 5 2 2 2 2" xfId="17636"/>
    <cellStyle name="Poznámka 3 9 2 2 5 2 2 2 3" xfId="17637"/>
    <cellStyle name="Poznámka 3 9 2 2 5 2 2 3" xfId="17638"/>
    <cellStyle name="Poznámka 3 9 2 2 5 2 2 3 2" xfId="17639"/>
    <cellStyle name="Poznámka 3 9 2 2 5 2 2 4" xfId="17640"/>
    <cellStyle name="Poznámka 3 9 2 2 5 2 2 5" xfId="17641"/>
    <cellStyle name="Poznámka 3 9 2 2 5 2 3" xfId="17642"/>
    <cellStyle name="Poznámka 3 9 2 2 5 2 3 2" xfId="17643"/>
    <cellStyle name="Poznámka 3 9 2 2 5 2 3 3" xfId="17644"/>
    <cellStyle name="Poznámka 3 9 2 2 5 2 4" xfId="17645"/>
    <cellStyle name="Poznámka 3 9 2 2 5 2 4 2" xfId="17646"/>
    <cellStyle name="Poznámka 3 9 2 2 5 2 5" xfId="17647"/>
    <cellStyle name="Poznámka 3 9 2 2 5 2 6" xfId="17648"/>
    <cellStyle name="Poznámka 3 9 2 2 5 3" xfId="17649"/>
    <cellStyle name="Poznámka 3 9 2 2 5 3 2" xfId="17650"/>
    <cellStyle name="Poznámka 3 9 2 2 5 3 3" xfId="17651"/>
    <cellStyle name="Poznámka 3 9 2 2 5 4" xfId="17652"/>
    <cellStyle name="Poznámka 3 9 2 2 5 4 2" xfId="17653"/>
    <cellStyle name="Poznámka 3 9 2 2 5 5" xfId="17654"/>
    <cellStyle name="Poznámka 3 9 2 2 5 6" xfId="17655"/>
    <cellStyle name="Poznámka 3 9 2 2 6" xfId="17656"/>
    <cellStyle name="Poznámka 3 9 2 2 6 2" xfId="17657"/>
    <cellStyle name="Poznámka 3 9 2 2 6 2 2" xfId="17658"/>
    <cellStyle name="Poznámka 3 9 2 2 6 2 2 2" xfId="17659"/>
    <cellStyle name="Poznámka 3 9 2 2 6 2 2 2 2" xfId="17660"/>
    <cellStyle name="Poznámka 3 9 2 2 6 2 2 2 3" xfId="17661"/>
    <cellStyle name="Poznámka 3 9 2 2 6 2 2 3" xfId="17662"/>
    <cellStyle name="Poznámka 3 9 2 2 6 2 2 3 2" xfId="17663"/>
    <cellStyle name="Poznámka 3 9 2 2 6 2 2 4" xfId="17664"/>
    <cellStyle name="Poznámka 3 9 2 2 6 2 2 5" xfId="17665"/>
    <cellStyle name="Poznámka 3 9 2 2 6 2 3" xfId="17666"/>
    <cellStyle name="Poznámka 3 9 2 2 6 2 3 2" xfId="17667"/>
    <cellStyle name="Poznámka 3 9 2 2 6 2 3 3" xfId="17668"/>
    <cellStyle name="Poznámka 3 9 2 2 6 2 4" xfId="17669"/>
    <cellStyle name="Poznámka 3 9 2 2 6 2 4 2" xfId="17670"/>
    <cellStyle name="Poznámka 3 9 2 2 6 2 5" xfId="17671"/>
    <cellStyle name="Poznámka 3 9 2 2 6 2 6" xfId="17672"/>
    <cellStyle name="Poznámka 3 9 2 2 6 3" xfId="17673"/>
    <cellStyle name="Poznámka 3 9 2 2 6 3 2" xfId="17674"/>
    <cellStyle name="Poznámka 3 9 2 2 6 3 3" xfId="17675"/>
    <cellStyle name="Poznámka 3 9 2 2 6 4" xfId="17676"/>
    <cellStyle name="Poznámka 3 9 2 2 6 4 2" xfId="17677"/>
    <cellStyle name="Poznámka 3 9 2 2 6 5" xfId="17678"/>
    <cellStyle name="Poznámka 3 9 2 2 6 6" xfId="17679"/>
    <cellStyle name="Poznámka 3 9 2 2 7" xfId="17680"/>
    <cellStyle name="Poznámka 3 9 2 2 7 2" xfId="17681"/>
    <cellStyle name="Poznámka 3 9 2 2 7 2 2" xfId="17682"/>
    <cellStyle name="Poznámka 3 9 2 2 7 2 2 2" xfId="17683"/>
    <cellStyle name="Poznámka 3 9 2 2 7 2 2 3" xfId="17684"/>
    <cellStyle name="Poznámka 3 9 2 2 7 2 3" xfId="17685"/>
    <cellStyle name="Poznámka 3 9 2 2 7 2 3 2" xfId="17686"/>
    <cellStyle name="Poznámka 3 9 2 2 7 2 4" xfId="17687"/>
    <cellStyle name="Poznámka 3 9 2 2 7 2 5" xfId="17688"/>
    <cellStyle name="Poznámka 3 9 2 2 7 3" xfId="17689"/>
    <cellStyle name="Poznámka 3 9 2 2 7 3 2" xfId="17690"/>
    <cellStyle name="Poznámka 3 9 2 2 7 3 3" xfId="17691"/>
    <cellStyle name="Poznámka 3 9 2 2 7 4" xfId="17692"/>
    <cellStyle name="Poznámka 3 9 2 2 7 4 2" xfId="17693"/>
    <cellStyle name="Poznámka 3 9 2 2 7 5" xfId="17694"/>
    <cellStyle name="Poznámka 3 9 2 2 7 6" xfId="17695"/>
    <cellStyle name="Poznámka 3 9 2 2 8" xfId="17696"/>
    <cellStyle name="Poznámka 3 9 2 2 8 2" xfId="17697"/>
    <cellStyle name="Poznámka 3 9 2 2 8 3" xfId="17698"/>
    <cellStyle name="Poznámka 3 9 2 2 9" xfId="17699"/>
    <cellStyle name="Poznámka 3 9 2 2 9 2" xfId="17700"/>
    <cellStyle name="Poznámka 3 9 2 3" xfId="17701"/>
    <cellStyle name="Poznámka 3 9 2 3 2" xfId="17702"/>
    <cellStyle name="Poznámka 3 9 2 3 2 2" xfId="17703"/>
    <cellStyle name="Poznámka 3 9 2 3 2 2 2" xfId="17704"/>
    <cellStyle name="Poznámka 3 9 2 3 2 2 2 2" xfId="17705"/>
    <cellStyle name="Poznámka 3 9 2 3 2 2 2 3" xfId="17706"/>
    <cellStyle name="Poznámka 3 9 2 3 2 2 3" xfId="17707"/>
    <cellStyle name="Poznámka 3 9 2 3 2 2 3 2" xfId="17708"/>
    <cellStyle name="Poznámka 3 9 2 3 2 2 4" xfId="17709"/>
    <cellStyle name="Poznámka 3 9 2 3 2 2 5" xfId="17710"/>
    <cellStyle name="Poznámka 3 9 2 3 2 3" xfId="17711"/>
    <cellStyle name="Poznámka 3 9 2 3 2 3 2" xfId="17712"/>
    <cellStyle name="Poznámka 3 9 2 3 2 3 3" xfId="17713"/>
    <cellStyle name="Poznámka 3 9 2 3 2 4" xfId="17714"/>
    <cellStyle name="Poznámka 3 9 2 3 2 4 2" xfId="17715"/>
    <cellStyle name="Poznámka 3 9 2 3 2 5" xfId="17716"/>
    <cellStyle name="Poznámka 3 9 2 3 2 6" xfId="17717"/>
    <cellStyle name="Poznámka 3 9 2 3 3" xfId="17718"/>
    <cellStyle name="Poznámka 3 9 2 3 3 2" xfId="17719"/>
    <cellStyle name="Poznámka 3 9 2 3 3 3" xfId="17720"/>
    <cellStyle name="Poznámka 3 9 2 3 4" xfId="17721"/>
    <cellStyle name="Poznámka 3 9 2 3 4 2" xfId="17722"/>
    <cellStyle name="Poznámka 3 9 2 3 5" xfId="17723"/>
    <cellStyle name="Poznámka 3 9 2 3 6" xfId="17724"/>
    <cellStyle name="Poznámka 3 9 2 4" xfId="17725"/>
    <cellStyle name="Poznámka 3 9 2 4 2" xfId="17726"/>
    <cellStyle name="Poznámka 3 9 2 4 2 2" xfId="17727"/>
    <cellStyle name="Poznámka 3 9 2 4 2 2 2" xfId="17728"/>
    <cellStyle name="Poznámka 3 9 2 4 2 2 2 2" xfId="17729"/>
    <cellStyle name="Poznámka 3 9 2 4 2 2 2 3" xfId="17730"/>
    <cellStyle name="Poznámka 3 9 2 4 2 2 3" xfId="17731"/>
    <cellStyle name="Poznámka 3 9 2 4 2 2 3 2" xfId="17732"/>
    <cellStyle name="Poznámka 3 9 2 4 2 2 4" xfId="17733"/>
    <cellStyle name="Poznámka 3 9 2 4 2 2 5" xfId="17734"/>
    <cellStyle name="Poznámka 3 9 2 4 2 3" xfId="17735"/>
    <cellStyle name="Poznámka 3 9 2 4 2 3 2" xfId="17736"/>
    <cellStyle name="Poznámka 3 9 2 4 2 3 3" xfId="17737"/>
    <cellStyle name="Poznámka 3 9 2 4 2 4" xfId="17738"/>
    <cellStyle name="Poznámka 3 9 2 4 2 4 2" xfId="17739"/>
    <cellStyle name="Poznámka 3 9 2 4 2 5" xfId="17740"/>
    <cellStyle name="Poznámka 3 9 2 4 2 6" xfId="17741"/>
    <cellStyle name="Poznámka 3 9 2 4 3" xfId="17742"/>
    <cellStyle name="Poznámka 3 9 2 4 3 2" xfId="17743"/>
    <cellStyle name="Poznámka 3 9 2 4 3 3" xfId="17744"/>
    <cellStyle name="Poznámka 3 9 2 4 4" xfId="17745"/>
    <cellStyle name="Poznámka 3 9 2 4 4 2" xfId="17746"/>
    <cellStyle name="Poznámka 3 9 2 4 5" xfId="17747"/>
    <cellStyle name="Poznámka 3 9 2 4 6" xfId="17748"/>
    <cellStyle name="Poznámka 3 9 2 5" xfId="17749"/>
    <cellStyle name="Poznámka 3 9 2 5 2" xfId="17750"/>
    <cellStyle name="Poznámka 3 9 2 5 2 2" xfId="17751"/>
    <cellStyle name="Poznámka 3 9 2 5 2 2 2" xfId="17752"/>
    <cellStyle name="Poznámka 3 9 2 5 2 2 2 2" xfId="17753"/>
    <cellStyle name="Poznámka 3 9 2 5 2 2 2 3" xfId="17754"/>
    <cellStyle name="Poznámka 3 9 2 5 2 2 3" xfId="17755"/>
    <cellStyle name="Poznámka 3 9 2 5 2 2 3 2" xfId="17756"/>
    <cellStyle name="Poznámka 3 9 2 5 2 2 4" xfId="17757"/>
    <cellStyle name="Poznámka 3 9 2 5 2 2 5" xfId="17758"/>
    <cellStyle name="Poznámka 3 9 2 5 2 3" xfId="17759"/>
    <cellStyle name="Poznámka 3 9 2 5 2 3 2" xfId="17760"/>
    <cellStyle name="Poznámka 3 9 2 5 2 3 3" xfId="17761"/>
    <cellStyle name="Poznámka 3 9 2 5 2 4" xfId="17762"/>
    <cellStyle name="Poznámka 3 9 2 5 2 4 2" xfId="17763"/>
    <cellStyle name="Poznámka 3 9 2 5 2 5" xfId="17764"/>
    <cellStyle name="Poznámka 3 9 2 5 2 6" xfId="17765"/>
    <cellStyle name="Poznámka 3 9 2 5 3" xfId="17766"/>
    <cellStyle name="Poznámka 3 9 2 5 3 2" xfId="17767"/>
    <cellStyle name="Poznámka 3 9 2 5 3 3" xfId="17768"/>
    <cellStyle name="Poznámka 3 9 2 5 4" xfId="17769"/>
    <cellStyle name="Poznámka 3 9 2 5 4 2" xfId="17770"/>
    <cellStyle name="Poznámka 3 9 2 5 5" xfId="17771"/>
    <cellStyle name="Poznámka 3 9 2 5 6" xfId="17772"/>
    <cellStyle name="Poznámka 3 9 2 6" xfId="17773"/>
    <cellStyle name="Poznámka 3 9 2 6 2" xfId="17774"/>
    <cellStyle name="Poznámka 3 9 2 6 2 2" xfId="17775"/>
    <cellStyle name="Poznámka 3 9 2 6 2 2 2" xfId="17776"/>
    <cellStyle name="Poznámka 3 9 2 6 2 2 2 2" xfId="17777"/>
    <cellStyle name="Poznámka 3 9 2 6 2 2 2 3" xfId="17778"/>
    <cellStyle name="Poznámka 3 9 2 6 2 2 3" xfId="17779"/>
    <cellStyle name="Poznámka 3 9 2 6 2 2 3 2" xfId="17780"/>
    <cellStyle name="Poznámka 3 9 2 6 2 2 4" xfId="17781"/>
    <cellStyle name="Poznámka 3 9 2 6 2 2 5" xfId="17782"/>
    <cellStyle name="Poznámka 3 9 2 6 2 3" xfId="17783"/>
    <cellStyle name="Poznámka 3 9 2 6 2 3 2" xfId="17784"/>
    <cellStyle name="Poznámka 3 9 2 6 2 3 3" xfId="17785"/>
    <cellStyle name="Poznámka 3 9 2 6 2 4" xfId="17786"/>
    <cellStyle name="Poznámka 3 9 2 6 2 4 2" xfId="17787"/>
    <cellStyle name="Poznámka 3 9 2 6 2 5" xfId="17788"/>
    <cellStyle name="Poznámka 3 9 2 6 2 6" xfId="17789"/>
    <cellStyle name="Poznámka 3 9 2 6 3" xfId="17790"/>
    <cellStyle name="Poznámka 3 9 2 6 3 2" xfId="17791"/>
    <cellStyle name="Poznámka 3 9 2 6 3 3" xfId="17792"/>
    <cellStyle name="Poznámka 3 9 2 6 4" xfId="17793"/>
    <cellStyle name="Poznámka 3 9 2 6 4 2" xfId="17794"/>
    <cellStyle name="Poznámka 3 9 2 6 5" xfId="17795"/>
    <cellStyle name="Poznámka 3 9 2 6 6" xfId="17796"/>
    <cellStyle name="Poznámka 3 9 2 7" xfId="17797"/>
    <cellStyle name="Poznámka 3 9 2 7 2" xfId="17798"/>
    <cellStyle name="Poznámka 3 9 2 7 2 2" xfId="17799"/>
    <cellStyle name="Poznámka 3 9 2 7 2 2 2" xfId="17800"/>
    <cellStyle name="Poznámka 3 9 2 7 2 2 3" xfId="17801"/>
    <cellStyle name="Poznámka 3 9 2 7 2 3" xfId="17802"/>
    <cellStyle name="Poznámka 3 9 2 7 2 3 2" xfId="17803"/>
    <cellStyle name="Poznámka 3 9 2 7 2 4" xfId="17804"/>
    <cellStyle name="Poznámka 3 9 2 7 2 5" xfId="17805"/>
    <cellStyle name="Poznámka 3 9 2 7 3" xfId="17806"/>
    <cellStyle name="Poznámka 3 9 2 7 3 2" xfId="17807"/>
    <cellStyle name="Poznámka 3 9 2 7 3 3" xfId="17808"/>
    <cellStyle name="Poznámka 3 9 2 7 4" xfId="17809"/>
    <cellStyle name="Poznámka 3 9 2 7 4 2" xfId="17810"/>
    <cellStyle name="Poznámka 3 9 2 7 5" xfId="17811"/>
    <cellStyle name="Poznámka 3 9 2 7 6" xfId="17812"/>
    <cellStyle name="Poznámka 3 9 2 8" xfId="17813"/>
    <cellStyle name="Poznámka 3 9 2 8 2" xfId="17814"/>
    <cellStyle name="Poznámka 3 9 2 8 3" xfId="17815"/>
    <cellStyle name="Poznámka 3 9 2 9" xfId="17816"/>
    <cellStyle name="Poznámka 3 9 2 9 2" xfId="17817"/>
    <cellStyle name="Poznámka 3 9 3" xfId="17818"/>
    <cellStyle name="Poznámka 3 9 3 10" xfId="17819"/>
    <cellStyle name="Poznámka 3 9 3 11" xfId="17820"/>
    <cellStyle name="Poznámka 3 9 3 2" xfId="17821"/>
    <cellStyle name="Poznámka 3 9 3 2 2" xfId="17822"/>
    <cellStyle name="Poznámka 3 9 3 2 2 2" xfId="17823"/>
    <cellStyle name="Poznámka 3 9 3 2 2 2 2" xfId="17824"/>
    <cellStyle name="Poznámka 3 9 3 2 2 2 2 2" xfId="17825"/>
    <cellStyle name="Poznámka 3 9 3 2 2 2 2 3" xfId="17826"/>
    <cellStyle name="Poznámka 3 9 3 2 2 2 3" xfId="17827"/>
    <cellStyle name="Poznámka 3 9 3 2 2 2 3 2" xfId="17828"/>
    <cellStyle name="Poznámka 3 9 3 2 2 2 4" xfId="17829"/>
    <cellStyle name="Poznámka 3 9 3 2 2 2 5" xfId="17830"/>
    <cellStyle name="Poznámka 3 9 3 2 2 3" xfId="17831"/>
    <cellStyle name="Poznámka 3 9 3 2 2 3 2" xfId="17832"/>
    <cellStyle name="Poznámka 3 9 3 2 2 3 3" xfId="17833"/>
    <cellStyle name="Poznámka 3 9 3 2 2 4" xfId="17834"/>
    <cellStyle name="Poznámka 3 9 3 2 2 4 2" xfId="17835"/>
    <cellStyle name="Poznámka 3 9 3 2 2 5" xfId="17836"/>
    <cellStyle name="Poznámka 3 9 3 2 2 6" xfId="17837"/>
    <cellStyle name="Poznámka 3 9 3 2 3" xfId="17838"/>
    <cellStyle name="Poznámka 3 9 3 2 3 2" xfId="17839"/>
    <cellStyle name="Poznámka 3 9 3 2 3 3" xfId="17840"/>
    <cellStyle name="Poznámka 3 9 3 2 4" xfId="17841"/>
    <cellStyle name="Poznámka 3 9 3 2 4 2" xfId="17842"/>
    <cellStyle name="Poznámka 3 9 3 2 5" xfId="17843"/>
    <cellStyle name="Poznámka 3 9 3 2 6" xfId="17844"/>
    <cellStyle name="Poznámka 3 9 3 3" xfId="17845"/>
    <cellStyle name="Poznámka 3 9 3 3 2" xfId="17846"/>
    <cellStyle name="Poznámka 3 9 3 3 2 2" xfId="17847"/>
    <cellStyle name="Poznámka 3 9 3 3 2 2 2" xfId="17848"/>
    <cellStyle name="Poznámka 3 9 3 3 2 2 2 2" xfId="17849"/>
    <cellStyle name="Poznámka 3 9 3 3 2 2 2 3" xfId="17850"/>
    <cellStyle name="Poznámka 3 9 3 3 2 2 3" xfId="17851"/>
    <cellStyle name="Poznámka 3 9 3 3 2 2 3 2" xfId="17852"/>
    <cellStyle name="Poznámka 3 9 3 3 2 2 4" xfId="17853"/>
    <cellStyle name="Poznámka 3 9 3 3 2 2 5" xfId="17854"/>
    <cellStyle name="Poznámka 3 9 3 3 2 3" xfId="17855"/>
    <cellStyle name="Poznámka 3 9 3 3 2 3 2" xfId="17856"/>
    <cellStyle name="Poznámka 3 9 3 3 2 3 3" xfId="17857"/>
    <cellStyle name="Poznámka 3 9 3 3 2 4" xfId="17858"/>
    <cellStyle name="Poznámka 3 9 3 3 2 4 2" xfId="17859"/>
    <cellStyle name="Poznámka 3 9 3 3 2 5" xfId="17860"/>
    <cellStyle name="Poznámka 3 9 3 3 2 6" xfId="17861"/>
    <cellStyle name="Poznámka 3 9 3 3 3" xfId="17862"/>
    <cellStyle name="Poznámka 3 9 3 3 3 2" xfId="17863"/>
    <cellStyle name="Poznámka 3 9 3 3 3 3" xfId="17864"/>
    <cellStyle name="Poznámka 3 9 3 3 4" xfId="17865"/>
    <cellStyle name="Poznámka 3 9 3 3 4 2" xfId="17866"/>
    <cellStyle name="Poznámka 3 9 3 3 5" xfId="17867"/>
    <cellStyle name="Poznámka 3 9 3 3 6" xfId="17868"/>
    <cellStyle name="Poznámka 3 9 3 4" xfId="17869"/>
    <cellStyle name="Poznámka 3 9 3 4 2" xfId="17870"/>
    <cellStyle name="Poznámka 3 9 3 4 2 2" xfId="17871"/>
    <cellStyle name="Poznámka 3 9 3 4 2 2 2" xfId="17872"/>
    <cellStyle name="Poznámka 3 9 3 4 2 2 2 2" xfId="17873"/>
    <cellStyle name="Poznámka 3 9 3 4 2 2 2 3" xfId="17874"/>
    <cellStyle name="Poznámka 3 9 3 4 2 2 3" xfId="17875"/>
    <cellStyle name="Poznámka 3 9 3 4 2 2 3 2" xfId="17876"/>
    <cellStyle name="Poznámka 3 9 3 4 2 2 4" xfId="17877"/>
    <cellStyle name="Poznámka 3 9 3 4 2 2 5" xfId="17878"/>
    <cellStyle name="Poznámka 3 9 3 4 2 3" xfId="17879"/>
    <cellStyle name="Poznámka 3 9 3 4 2 3 2" xfId="17880"/>
    <cellStyle name="Poznámka 3 9 3 4 2 3 3" xfId="17881"/>
    <cellStyle name="Poznámka 3 9 3 4 2 4" xfId="17882"/>
    <cellStyle name="Poznámka 3 9 3 4 2 4 2" xfId="17883"/>
    <cellStyle name="Poznámka 3 9 3 4 2 5" xfId="17884"/>
    <cellStyle name="Poznámka 3 9 3 4 2 6" xfId="17885"/>
    <cellStyle name="Poznámka 3 9 3 4 3" xfId="17886"/>
    <cellStyle name="Poznámka 3 9 3 4 3 2" xfId="17887"/>
    <cellStyle name="Poznámka 3 9 3 4 3 3" xfId="17888"/>
    <cellStyle name="Poznámka 3 9 3 4 4" xfId="17889"/>
    <cellStyle name="Poznámka 3 9 3 4 4 2" xfId="17890"/>
    <cellStyle name="Poznámka 3 9 3 4 5" xfId="17891"/>
    <cellStyle name="Poznámka 3 9 3 4 6" xfId="17892"/>
    <cellStyle name="Poznámka 3 9 3 5" xfId="17893"/>
    <cellStyle name="Poznámka 3 9 3 5 2" xfId="17894"/>
    <cellStyle name="Poznámka 3 9 3 5 2 2" xfId="17895"/>
    <cellStyle name="Poznámka 3 9 3 5 2 2 2" xfId="17896"/>
    <cellStyle name="Poznámka 3 9 3 5 2 2 2 2" xfId="17897"/>
    <cellStyle name="Poznámka 3 9 3 5 2 2 2 3" xfId="17898"/>
    <cellStyle name="Poznámka 3 9 3 5 2 2 3" xfId="17899"/>
    <cellStyle name="Poznámka 3 9 3 5 2 2 3 2" xfId="17900"/>
    <cellStyle name="Poznámka 3 9 3 5 2 2 4" xfId="17901"/>
    <cellStyle name="Poznámka 3 9 3 5 2 2 5" xfId="17902"/>
    <cellStyle name="Poznámka 3 9 3 5 2 3" xfId="17903"/>
    <cellStyle name="Poznámka 3 9 3 5 2 3 2" xfId="17904"/>
    <cellStyle name="Poznámka 3 9 3 5 2 3 3" xfId="17905"/>
    <cellStyle name="Poznámka 3 9 3 5 2 4" xfId="17906"/>
    <cellStyle name="Poznámka 3 9 3 5 2 4 2" xfId="17907"/>
    <cellStyle name="Poznámka 3 9 3 5 2 5" xfId="17908"/>
    <cellStyle name="Poznámka 3 9 3 5 2 6" xfId="17909"/>
    <cellStyle name="Poznámka 3 9 3 5 3" xfId="17910"/>
    <cellStyle name="Poznámka 3 9 3 5 3 2" xfId="17911"/>
    <cellStyle name="Poznámka 3 9 3 5 3 3" xfId="17912"/>
    <cellStyle name="Poznámka 3 9 3 5 4" xfId="17913"/>
    <cellStyle name="Poznámka 3 9 3 5 4 2" xfId="17914"/>
    <cellStyle name="Poznámka 3 9 3 5 5" xfId="17915"/>
    <cellStyle name="Poznámka 3 9 3 5 6" xfId="17916"/>
    <cellStyle name="Poznámka 3 9 3 6" xfId="17917"/>
    <cellStyle name="Poznámka 3 9 3 6 2" xfId="17918"/>
    <cellStyle name="Poznámka 3 9 3 6 2 2" xfId="17919"/>
    <cellStyle name="Poznámka 3 9 3 6 2 2 2" xfId="17920"/>
    <cellStyle name="Poznámka 3 9 3 6 2 2 2 2" xfId="17921"/>
    <cellStyle name="Poznámka 3 9 3 6 2 2 2 3" xfId="17922"/>
    <cellStyle name="Poznámka 3 9 3 6 2 2 3" xfId="17923"/>
    <cellStyle name="Poznámka 3 9 3 6 2 2 3 2" xfId="17924"/>
    <cellStyle name="Poznámka 3 9 3 6 2 2 4" xfId="17925"/>
    <cellStyle name="Poznámka 3 9 3 6 2 2 5" xfId="17926"/>
    <cellStyle name="Poznámka 3 9 3 6 2 3" xfId="17927"/>
    <cellStyle name="Poznámka 3 9 3 6 2 3 2" xfId="17928"/>
    <cellStyle name="Poznámka 3 9 3 6 2 3 3" xfId="17929"/>
    <cellStyle name="Poznámka 3 9 3 6 2 4" xfId="17930"/>
    <cellStyle name="Poznámka 3 9 3 6 2 4 2" xfId="17931"/>
    <cellStyle name="Poznámka 3 9 3 6 2 5" xfId="17932"/>
    <cellStyle name="Poznámka 3 9 3 6 2 6" xfId="17933"/>
    <cellStyle name="Poznámka 3 9 3 6 3" xfId="17934"/>
    <cellStyle name="Poznámka 3 9 3 6 3 2" xfId="17935"/>
    <cellStyle name="Poznámka 3 9 3 6 3 3" xfId="17936"/>
    <cellStyle name="Poznámka 3 9 3 6 4" xfId="17937"/>
    <cellStyle name="Poznámka 3 9 3 6 4 2" xfId="17938"/>
    <cellStyle name="Poznámka 3 9 3 6 5" xfId="17939"/>
    <cellStyle name="Poznámka 3 9 3 6 6" xfId="17940"/>
    <cellStyle name="Poznámka 3 9 3 7" xfId="17941"/>
    <cellStyle name="Poznámka 3 9 3 7 2" xfId="17942"/>
    <cellStyle name="Poznámka 3 9 3 7 2 2" xfId="17943"/>
    <cellStyle name="Poznámka 3 9 3 7 2 2 2" xfId="17944"/>
    <cellStyle name="Poznámka 3 9 3 7 2 2 3" xfId="17945"/>
    <cellStyle name="Poznámka 3 9 3 7 2 3" xfId="17946"/>
    <cellStyle name="Poznámka 3 9 3 7 2 3 2" xfId="17947"/>
    <cellStyle name="Poznámka 3 9 3 7 2 4" xfId="17948"/>
    <cellStyle name="Poznámka 3 9 3 7 2 5" xfId="17949"/>
    <cellStyle name="Poznámka 3 9 3 7 3" xfId="17950"/>
    <cellStyle name="Poznámka 3 9 3 7 3 2" xfId="17951"/>
    <cellStyle name="Poznámka 3 9 3 7 3 3" xfId="17952"/>
    <cellStyle name="Poznámka 3 9 3 7 4" xfId="17953"/>
    <cellStyle name="Poznámka 3 9 3 7 4 2" xfId="17954"/>
    <cellStyle name="Poznámka 3 9 3 7 5" xfId="17955"/>
    <cellStyle name="Poznámka 3 9 3 7 6" xfId="17956"/>
    <cellStyle name="Poznámka 3 9 3 8" xfId="17957"/>
    <cellStyle name="Poznámka 3 9 3 8 2" xfId="17958"/>
    <cellStyle name="Poznámka 3 9 3 8 3" xfId="17959"/>
    <cellStyle name="Poznámka 3 9 3 9" xfId="17960"/>
    <cellStyle name="Poznámka 3 9 3 9 2" xfId="17961"/>
    <cellStyle name="Poznámka 3 9 4" xfId="17962"/>
    <cellStyle name="Poznámka 3 9 4 2" xfId="17963"/>
    <cellStyle name="Poznámka 3 9 4 2 2" xfId="17964"/>
    <cellStyle name="Poznámka 3 9 4 2 2 2" xfId="17965"/>
    <cellStyle name="Poznámka 3 9 4 2 2 2 2" xfId="17966"/>
    <cellStyle name="Poznámka 3 9 4 2 2 2 2 2" xfId="17967"/>
    <cellStyle name="Poznámka 3 9 4 2 2 2 2 3" xfId="17968"/>
    <cellStyle name="Poznámka 3 9 4 2 2 2 3" xfId="17969"/>
    <cellStyle name="Poznámka 3 9 4 2 2 2 3 2" xfId="17970"/>
    <cellStyle name="Poznámka 3 9 4 2 2 2 4" xfId="17971"/>
    <cellStyle name="Poznámka 3 9 4 2 2 2 5" xfId="17972"/>
    <cellStyle name="Poznámka 3 9 4 2 2 3" xfId="17973"/>
    <cellStyle name="Poznámka 3 9 4 2 2 3 2" xfId="17974"/>
    <cellStyle name="Poznámka 3 9 4 2 2 3 3" xfId="17975"/>
    <cellStyle name="Poznámka 3 9 4 2 2 4" xfId="17976"/>
    <cellStyle name="Poznámka 3 9 4 2 2 4 2" xfId="17977"/>
    <cellStyle name="Poznámka 3 9 4 2 2 5" xfId="17978"/>
    <cellStyle name="Poznámka 3 9 4 2 2 6" xfId="17979"/>
    <cellStyle name="Poznámka 3 9 4 2 3" xfId="17980"/>
    <cellStyle name="Poznámka 3 9 4 2 3 2" xfId="17981"/>
    <cellStyle name="Poznámka 3 9 4 2 3 3" xfId="17982"/>
    <cellStyle name="Poznámka 3 9 4 2 4" xfId="17983"/>
    <cellStyle name="Poznámka 3 9 4 2 4 2" xfId="17984"/>
    <cellStyle name="Poznámka 3 9 4 2 5" xfId="17985"/>
    <cellStyle name="Poznámka 3 9 4 2 6" xfId="17986"/>
    <cellStyle name="Poznámka 3 9 4 3" xfId="17987"/>
    <cellStyle name="Poznámka 3 9 4 3 2" xfId="17988"/>
    <cellStyle name="Poznámka 3 9 4 3 2 2" xfId="17989"/>
    <cellStyle name="Poznámka 3 9 4 3 2 2 2" xfId="17990"/>
    <cellStyle name="Poznámka 3 9 4 3 2 2 3" xfId="17991"/>
    <cellStyle name="Poznámka 3 9 4 3 2 3" xfId="17992"/>
    <cellStyle name="Poznámka 3 9 4 3 2 3 2" xfId="17993"/>
    <cellStyle name="Poznámka 3 9 4 3 2 4" xfId="17994"/>
    <cellStyle name="Poznámka 3 9 4 3 2 5" xfId="17995"/>
    <cellStyle name="Poznámka 3 9 4 3 3" xfId="17996"/>
    <cellStyle name="Poznámka 3 9 4 3 3 2" xfId="17997"/>
    <cellStyle name="Poznámka 3 9 4 3 3 3" xfId="17998"/>
    <cellStyle name="Poznámka 3 9 4 3 4" xfId="17999"/>
    <cellStyle name="Poznámka 3 9 4 3 4 2" xfId="18000"/>
    <cellStyle name="Poznámka 3 9 4 3 5" xfId="18001"/>
    <cellStyle name="Poznámka 3 9 4 3 6" xfId="18002"/>
    <cellStyle name="Poznámka 3 9 4 4" xfId="18003"/>
    <cellStyle name="Poznámka 3 9 4 4 2" xfId="18004"/>
    <cellStyle name="Poznámka 3 9 4 4 3" xfId="18005"/>
    <cellStyle name="Poznámka 3 9 4 5" xfId="18006"/>
    <cellStyle name="Poznámka 3 9 4 5 2" xfId="18007"/>
    <cellStyle name="Poznámka 3 9 4 6" xfId="18008"/>
    <cellStyle name="Poznámka 3 9 4 7" xfId="18009"/>
    <cellStyle name="Poznámka 3 9 5" xfId="18010"/>
    <cellStyle name="Poznámka 3 9 5 2" xfId="18011"/>
    <cellStyle name="Poznámka 3 9 5 2 2" xfId="18012"/>
    <cellStyle name="Poznámka 3 9 5 2 2 2" xfId="18013"/>
    <cellStyle name="Poznámka 3 9 5 2 2 2 2" xfId="18014"/>
    <cellStyle name="Poznámka 3 9 5 2 2 2 3" xfId="18015"/>
    <cellStyle name="Poznámka 3 9 5 2 2 3" xfId="18016"/>
    <cellStyle name="Poznámka 3 9 5 2 2 3 2" xfId="18017"/>
    <cellStyle name="Poznámka 3 9 5 2 2 4" xfId="18018"/>
    <cellStyle name="Poznámka 3 9 5 2 2 5" xfId="18019"/>
    <cellStyle name="Poznámka 3 9 5 2 3" xfId="18020"/>
    <cellStyle name="Poznámka 3 9 5 2 3 2" xfId="18021"/>
    <cellStyle name="Poznámka 3 9 5 2 3 3" xfId="18022"/>
    <cellStyle name="Poznámka 3 9 5 2 4" xfId="18023"/>
    <cellStyle name="Poznámka 3 9 5 2 4 2" xfId="18024"/>
    <cellStyle name="Poznámka 3 9 5 2 5" xfId="18025"/>
    <cellStyle name="Poznámka 3 9 5 2 6" xfId="18026"/>
    <cellStyle name="Poznámka 3 9 5 3" xfId="18027"/>
    <cellStyle name="Poznámka 3 9 5 3 2" xfId="18028"/>
    <cellStyle name="Poznámka 3 9 5 3 3" xfId="18029"/>
    <cellStyle name="Poznámka 3 9 5 4" xfId="18030"/>
    <cellStyle name="Poznámka 3 9 5 4 2" xfId="18031"/>
    <cellStyle name="Poznámka 3 9 5 5" xfId="18032"/>
    <cellStyle name="Poznámka 3 9 5 6" xfId="18033"/>
    <cellStyle name="Poznámka 3 9 6" xfId="18034"/>
    <cellStyle name="Poznámka 3 9 6 2" xfId="18035"/>
    <cellStyle name="Poznámka 3 9 6 2 2" xfId="18036"/>
    <cellStyle name="Poznámka 3 9 6 2 2 2" xfId="18037"/>
    <cellStyle name="Poznámka 3 9 6 2 2 2 2" xfId="18038"/>
    <cellStyle name="Poznámka 3 9 6 2 2 2 3" xfId="18039"/>
    <cellStyle name="Poznámka 3 9 6 2 2 3" xfId="18040"/>
    <cellStyle name="Poznámka 3 9 6 2 2 3 2" xfId="18041"/>
    <cellStyle name="Poznámka 3 9 6 2 2 4" xfId="18042"/>
    <cellStyle name="Poznámka 3 9 6 2 2 5" xfId="18043"/>
    <cellStyle name="Poznámka 3 9 6 2 3" xfId="18044"/>
    <cellStyle name="Poznámka 3 9 6 2 3 2" xfId="18045"/>
    <cellStyle name="Poznámka 3 9 6 2 3 3" xfId="18046"/>
    <cellStyle name="Poznámka 3 9 6 2 4" xfId="18047"/>
    <cellStyle name="Poznámka 3 9 6 2 4 2" xfId="18048"/>
    <cellStyle name="Poznámka 3 9 6 2 5" xfId="18049"/>
    <cellStyle name="Poznámka 3 9 6 2 6" xfId="18050"/>
    <cellStyle name="Poznámka 3 9 6 3" xfId="18051"/>
    <cellStyle name="Poznámka 3 9 6 3 2" xfId="18052"/>
    <cellStyle name="Poznámka 3 9 6 3 3" xfId="18053"/>
    <cellStyle name="Poznámka 3 9 6 4" xfId="18054"/>
    <cellStyle name="Poznámka 3 9 6 4 2" xfId="18055"/>
    <cellStyle name="Poznámka 3 9 6 5" xfId="18056"/>
    <cellStyle name="Poznámka 3 9 6 6" xfId="18057"/>
    <cellStyle name="Poznámka 3 9 7" xfId="18058"/>
    <cellStyle name="Poznámka 3 9 7 2" xfId="18059"/>
    <cellStyle name="Poznámka 3 9 7 2 2" xfId="18060"/>
    <cellStyle name="Poznámka 3 9 7 2 2 2" xfId="18061"/>
    <cellStyle name="Poznámka 3 9 7 2 2 2 2" xfId="18062"/>
    <cellStyle name="Poznámka 3 9 7 2 2 2 3" xfId="18063"/>
    <cellStyle name="Poznámka 3 9 7 2 2 3" xfId="18064"/>
    <cellStyle name="Poznámka 3 9 7 2 2 3 2" xfId="18065"/>
    <cellStyle name="Poznámka 3 9 7 2 2 4" xfId="18066"/>
    <cellStyle name="Poznámka 3 9 7 2 2 5" xfId="18067"/>
    <cellStyle name="Poznámka 3 9 7 2 3" xfId="18068"/>
    <cellStyle name="Poznámka 3 9 7 2 3 2" xfId="18069"/>
    <cellStyle name="Poznámka 3 9 7 2 3 3" xfId="18070"/>
    <cellStyle name="Poznámka 3 9 7 2 4" xfId="18071"/>
    <cellStyle name="Poznámka 3 9 7 2 4 2" xfId="18072"/>
    <cellStyle name="Poznámka 3 9 7 2 5" xfId="18073"/>
    <cellStyle name="Poznámka 3 9 7 2 6" xfId="18074"/>
    <cellStyle name="Poznámka 3 9 7 3" xfId="18075"/>
    <cellStyle name="Poznámka 3 9 7 3 2" xfId="18076"/>
    <cellStyle name="Poznámka 3 9 7 3 3" xfId="18077"/>
    <cellStyle name="Poznámka 3 9 7 4" xfId="18078"/>
    <cellStyle name="Poznámka 3 9 7 4 2" xfId="18079"/>
    <cellStyle name="Poznámka 3 9 7 5" xfId="18080"/>
    <cellStyle name="Poznámka 3 9 7 6" xfId="18081"/>
    <cellStyle name="Poznámka 3 9 8" xfId="18082"/>
    <cellStyle name="Poznámka 3 9 8 2" xfId="18083"/>
    <cellStyle name="Poznámka 3 9 8 2 2" xfId="18084"/>
    <cellStyle name="Poznámka 3 9 8 2 2 2" xfId="18085"/>
    <cellStyle name="Poznámka 3 9 8 2 2 2 2" xfId="18086"/>
    <cellStyle name="Poznámka 3 9 8 2 2 2 3" xfId="18087"/>
    <cellStyle name="Poznámka 3 9 8 2 2 3" xfId="18088"/>
    <cellStyle name="Poznámka 3 9 8 2 2 3 2" xfId="18089"/>
    <cellStyle name="Poznámka 3 9 8 2 2 4" xfId="18090"/>
    <cellStyle name="Poznámka 3 9 8 2 2 5" xfId="18091"/>
    <cellStyle name="Poznámka 3 9 8 2 3" xfId="18092"/>
    <cellStyle name="Poznámka 3 9 8 2 3 2" xfId="18093"/>
    <cellStyle name="Poznámka 3 9 8 2 3 3" xfId="18094"/>
    <cellStyle name="Poznámka 3 9 8 2 4" xfId="18095"/>
    <cellStyle name="Poznámka 3 9 8 2 4 2" xfId="18096"/>
    <cellStyle name="Poznámka 3 9 8 2 5" xfId="18097"/>
    <cellStyle name="Poznámka 3 9 8 2 6" xfId="18098"/>
    <cellStyle name="Poznámka 3 9 8 3" xfId="18099"/>
    <cellStyle name="Poznámka 3 9 8 3 2" xfId="18100"/>
    <cellStyle name="Poznámka 3 9 8 3 3" xfId="18101"/>
    <cellStyle name="Poznámka 3 9 8 4" xfId="18102"/>
    <cellStyle name="Poznámka 3 9 8 4 2" xfId="18103"/>
    <cellStyle name="Poznámka 3 9 8 5" xfId="18104"/>
    <cellStyle name="Poznámka 3 9 8 6" xfId="18105"/>
    <cellStyle name="Poznámka 3 9 9" xfId="18106"/>
    <cellStyle name="Poznámka 3 9 9 2" xfId="18107"/>
    <cellStyle name="Poznámka 3 9 9 2 2" xfId="18108"/>
    <cellStyle name="Poznámka 3 9 9 2 2 2" xfId="18109"/>
    <cellStyle name="Poznámka 3 9 9 2 2 2 2" xfId="18110"/>
    <cellStyle name="Poznámka 3 9 9 2 2 2 3" xfId="18111"/>
    <cellStyle name="Poznámka 3 9 9 2 2 3" xfId="18112"/>
    <cellStyle name="Poznámka 3 9 9 2 2 3 2" xfId="18113"/>
    <cellStyle name="Poznámka 3 9 9 2 2 4" xfId="18114"/>
    <cellStyle name="Poznámka 3 9 9 2 2 5" xfId="18115"/>
    <cellStyle name="Poznámka 3 9 9 2 3" xfId="18116"/>
    <cellStyle name="Poznámka 3 9 9 2 3 2" xfId="18117"/>
    <cellStyle name="Poznámka 3 9 9 2 3 3" xfId="18118"/>
    <cellStyle name="Poznámka 3 9 9 2 4" xfId="18119"/>
    <cellStyle name="Poznámka 3 9 9 2 4 2" xfId="18120"/>
    <cellStyle name="Poznámka 3 9 9 2 5" xfId="18121"/>
    <cellStyle name="Poznámka 3 9 9 2 6" xfId="18122"/>
    <cellStyle name="Poznámka 3 9 9 3" xfId="18123"/>
    <cellStyle name="Poznámka 3 9 9 3 2" xfId="18124"/>
    <cellStyle name="Poznámka 3 9 9 3 3" xfId="18125"/>
    <cellStyle name="Poznámka 3 9 9 4" xfId="18126"/>
    <cellStyle name="Poznámka 3 9 9 4 2" xfId="18127"/>
    <cellStyle name="Poznámka 3 9 9 5" xfId="18128"/>
    <cellStyle name="Poznámka 3 9 9 6" xfId="18129"/>
    <cellStyle name="Poznámka 4" xfId="18130"/>
    <cellStyle name="Poznámka 4 10" xfId="18131"/>
    <cellStyle name="Poznámka 4 10 10" xfId="18132"/>
    <cellStyle name="Poznámka 4 10 10 2" xfId="18133"/>
    <cellStyle name="Poznámka 4 10 10 2 2" xfId="18134"/>
    <cellStyle name="Poznámka 4 10 10 2 2 2" xfId="18135"/>
    <cellStyle name="Poznámka 4 10 10 2 2 2 2" xfId="18136"/>
    <cellStyle name="Poznámka 4 10 10 2 2 2 3" xfId="18137"/>
    <cellStyle name="Poznámka 4 10 10 2 2 3" xfId="18138"/>
    <cellStyle name="Poznámka 4 10 10 2 2 3 2" xfId="18139"/>
    <cellStyle name="Poznámka 4 10 10 2 2 4" xfId="18140"/>
    <cellStyle name="Poznámka 4 10 10 2 2 5" xfId="18141"/>
    <cellStyle name="Poznámka 4 10 10 2 3" xfId="18142"/>
    <cellStyle name="Poznámka 4 10 10 2 3 2" xfId="18143"/>
    <cellStyle name="Poznámka 4 10 10 2 3 3" xfId="18144"/>
    <cellStyle name="Poznámka 4 10 10 2 4" xfId="18145"/>
    <cellStyle name="Poznámka 4 10 10 2 4 2" xfId="18146"/>
    <cellStyle name="Poznámka 4 10 10 2 5" xfId="18147"/>
    <cellStyle name="Poznámka 4 10 10 2 6" xfId="18148"/>
    <cellStyle name="Poznámka 4 10 10 3" xfId="18149"/>
    <cellStyle name="Poznámka 4 10 10 3 2" xfId="18150"/>
    <cellStyle name="Poznámka 4 10 10 3 3" xfId="18151"/>
    <cellStyle name="Poznámka 4 10 10 4" xfId="18152"/>
    <cellStyle name="Poznámka 4 10 10 4 2" xfId="18153"/>
    <cellStyle name="Poznámka 4 10 10 5" xfId="18154"/>
    <cellStyle name="Poznámka 4 10 10 6" xfId="18155"/>
    <cellStyle name="Poznámka 4 10 11" xfId="18156"/>
    <cellStyle name="Poznámka 4 10 11 2" xfId="18157"/>
    <cellStyle name="Poznámka 4 10 11 2 2" xfId="18158"/>
    <cellStyle name="Poznámka 4 10 11 2 2 2" xfId="18159"/>
    <cellStyle name="Poznámka 4 10 11 2 2 2 2" xfId="18160"/>
    <cellStyle name="Poznámka 4 10 11 2 2 2 3" xfId="18161"/>
    <cellStyle name="Poznámka 4 10 11 2 2 3" xfId="18162"/>
    <cellStyle name="Poznámka 4 10 11 2 2 3 2" xfId="18163"/>
    <cellStyle name="Poznámka 4 10 11 2 2 4" xfId="18164"/>
    <cellStyle name="Poznámka 4 10 11 2 2 5" xfId="18165"/>
    <cellStyle name="Poznámka 4 10 11 2 3" xfId="18166"/>
    <cellStyle name="Poznámka 4 10 11 2 3 2" xfId="18167"/>
    <cellStyle name="Poznámka 4 10 11 2 3 3" xfId="18168"/>
    <cellStyle name="Poznámka 4 10 11 2 4" xfId="18169"/>
    <cellStyle name="Poznámka 4 10 11 2 4 2" xfId="18170"/>
    <cellStyle name="Poznámka 4 10 11 2 5" xfId="18171"/>
    <cellStyle name="Poznámka 4 10 11 2 6" xfId="18172"/>
    <cellStyle name="Poznámka 4 10 11 3" xfId="18173"/>
    <cellStyle name="Poznámka 4 10 11 3 2" xfId="18174"/>
    <cellStyle name="Poznámka 4 10 11 3 3" xfId="18175"/>
    <cellStyle name="Poznámka 4 10 11 4" xfId="18176"/>
    <cellStyle name="Poznámka 4 10 11 4 2" xfId="18177"/>
    <cellStyle name="Poznámka 4 10 11 5" xfId="18178"/>
    <cellStyle name="Poznámka 4 10 11 6" xfId="18179"/>
    <cellStyle name="Poznámka 4 10 12" xfId="18180"/>
    <cellStyle name="Poznámka 4 10 12 2" xfId="18181"/>
    <cellStyle name="Poznámka 4 10 12 2 2" xfId="18182"/>
    <cellStyle name="Poznámka 4 10 12 2 2 2" xfId="18183"/>
    <cellStyle name="Poznámka 4 10 12 2 2 3" xfId="18184"/>
    <cellStyle name="Poznámka 4 10 12 2 3" xfId="18185"/>
    <cellStyle name="Poznámka 4 10 12 2 3 2" xfId="18186"/>
    <cellStyle name="Poznámka 4 10 12 2 4" xfId="18187"/>
    <cellStyle name="Poznámka 4 10 12 2 5" xfId="18188"/>
    <cellStyle name="Poznámka 4 10 12 3" xfId="18189"/>
    <cellStyle name="Poznámka 4 10 12 3 2" xfId="18190"/>
    <cellStyle name="Poznámka 4 10 12 3 3" xfId="18191"/>
    <cellStyle name="Poznámka 4 10 12 4" xfId="18192"/>
    <cellStyle name="Poznámka 4 10 12 4 2" xfId="18193"/>
    <cellStyle name="Poznámka 4 10 12 5" xfId="18194"/>
    <cellStyle name="Poznámka 4 10 12 6" xfId="18195"/>
    <cellStyle name="Poznámka 4 10 13" xfId="18196"/>
    <cellStyle name="Poznámka 4 10 13 2" xfId="18197"/>
    <cellStyle name="Poznámka 4 10 13 3" xfId="18198"/>
    <cellStyle name="Poznámka 4 10 14" xfId="18199"/>
    <cellStyle name="Poznámka 4 10 14 2" xfId="18200"/>
    <cellStyle name="Poznámka 4 10 15" xfId="18201"/>
    <cellStyle name="Poznámka 4 10 16" xfId="18202"/>
    <cellStyle name="Poznámka 4 10 2" xfId="18203"/>
    <cellStyle name="Poznámka 4 10 2 10" xfId="18204"/>
    <cellStyle name="Poznámka 4 10 2 11" xfId="18205"/>
    <cellStyle name="Poznámka 4 10 2 2" xfId="18206"/>
    <cellStyle name="Poznámka 4 10 2 2 10" xfId="18207"/>
    <cellStyle name="Poznámka 4 10 2 2 11" xfId="18208"/>
    <cellStyle name="Poznámka 4 10 2 2 2" xfId="18209"/>
    <cellStyle name="Poznámka 4 10 2 2 2 2" xfId="18210"/>
    <cellStyle name="Poznámka 4 10 2 2 2 2 2" xfId="18211"/>
    <cellStyle name="Poznámka 4 10 2 2 2 2 2 2" xfId="18212"/>
    <cellStyle name="Poznámka 4 10 2 2 2 2 2 2 2" xfId="18213"/>
    <cellStyle name="Poznámka 4 10 2 2 2 2 2 2 3" xfId="18214"/>
    <cellStyle name="Poznámka 4 10 2 2 2 2 2 3" xfId="18215"/>
    <cellStyle name="Poznámka 4 10 2 2 2 2 2 3 2" xfId="18216"/>
    <cellStyle name="Poznámka 4 10 2 2 2 2 2 4" xfId="18217"/>
    <cellStyle name="Poznámka 4 10 2 2 2 2 2 5" xfId="18218"/>
    <cellStyle name="Poznámka 4 10 2 2 2 2 3" xfId="18219"/>
    <cellStyle name="Poznámka 4 10 2 2 2 2 3 2" xfId="18220"/>
    <cellStyle name="Poznámka 4 10 2 2 2 2 3 3" xfId="18221"/>
    <cellStyle name="Poznámka 4 10 2 2 2 2 4" xfId="18222"/>
    <cellStyle name="Poznámka 4 10 2 2 2 2 4 2" xfId="18223"/>
    <cellStyle name="Poznámka 4 10 2 2 2 2 5" xfId="18224"/>
    <cellStyle name="Poznámka 4 10 2 2 2 2 6" xfId="18225"/>
    <cellStyle name="Poznámka 4 10 2 2 2 3" xfId="18226"/>
    <cellStyle name="Poznámka 4 10 2 2 2 3 2" xfId="18227"/>
    <cellStyle name="Poznámka 4 10 2 2 2 3 3" xfId="18228"/>
    <cellStyle name="Poznámka 4 10 2 2 2 4" xfId="18229"/>
    <cellStyle name="Poznámka 4 10 2 2 2 4 2" xfId="18230"/>
    <cellStyle name="Poznámka 4 10 2 2 2 5" xfId="18231"/>
    <cellStyle name="Poznámka 4 10 2 2 2 6" xfId="18232"/>
    <cellStyle name="Poznámka 4 10 2 2 3" xfId="18233"/>
    <cellStyle name="Poznámka 4 10 2 2 3 2" xfId="18234"/>
    <cellStyle name="Poznámka 4 10 2 2 3 2 2" xfId="18235"/>
    <cellStyle name="Poznámka 4 10 2 2 3 2 2 2" xfId="18236"/>
    <cellStyle name="Poznámka 4 10 2 2 3 2 2 2 2" xfId="18237"/>
    <cellStyle name="Poznámka 4 10 2 2 3 2 2 2 3" xfId="18238"/>
    <cellStyle name="Poznámka 4 10 2 2 3 2 2 3" xfId="18239"/>
    <cellStyle name="Poznámka 4 10 2 2 3 2 2 3 2" xfId="18240"/>
    <cellStyle name="Poznámka 4 10 2 2 3 2 2 4" xfId="18241"/>
    <cellStyle name="Poznámka 4 10 2 2 3 2 2 5" xfId="18242"/>
    <cellStyle name="Poznámka 4 10 2 2 3 2 3" xfId="18243"/>
    <cellStyle name="Poznámka 4 10 2 2 3 2 3 2" xfId="18244"/>
    <cellStyle name="Poznámka 4 10 2 2 3 2 3 3" xfId="18245"/>
    <cellStyle name="Poznámka 4 10 2 2 3 2 4" xfId="18246"/>
    <cellStyle name="Poznámka 4 10 2 2 3 2 4 2" xfId="18247"/>
    <cellStyle name="Poznámka 4 10 2 2 3 2 5" xfId="18248"/>
    <cellStyle name="Poznámka 4 10 2 2 3 2 6" xfId="18249"/>
    <cellStyle name="Poznámka 4 10 2 2 3 3" xfId="18250"/>
    <cellStyle name="Poznámka 4 10 2 2 3 3 2" xfId="18251"/>
    <cellStyle name="Poznámka 4 10 2 2 3 3 3" xfId="18252"/>
    <cellStyle name="Poznámka 4 10 2 2 3 4" xfId="18253"/>
    <cellStyle name="Poznámka 4 10 2 2 3 4 2" xfId="18254"/>
    <cellStyle name="Poznámka 4 10 2 2 3 5" xfId="18255"/>
    <cellStyle name="Poznámka 4 10 2 2 3 6" xfId="18256"/>
    <cellStyle name="Poznámka 4 10 2 2 4" xfId="18257"/>
    <cellStyle name="Poznámka 4 10 2 2 4 2" xfId="18258"/>
    <cellStyle name="Poznámka 4 10 2 2 4 2 2" xfId="18259"/>
    <cellStyle name="Poznámka 4 10 2 2 4 2 2 2" xfId="18260"/>
    <cellStyle name="Poznámka 4 10 2 2 4 2 2 2 2" xfId="18261"/>
    <cellStyle name="Poznámka 4 10 2 2 4 2 2 2 3" xfId="18262"/>
    <cellStyle name="Poznámka 4 10 2 2 4 2 2 3" xfId="18263"/>
    <cellStyle name="Poznámka 4 10 2 2 4 2 2 3 2" xfId="18264"/>
    <cellStyle name="Poznámka 4 10 2 2 4 2 2 4" xfId="18265"/>
    <cellStyle name="Poznámka 4 10 2 2 4 2 2 5" xfId="18266"/>
    <cellStyle name="Poznámka 4 10 2 2 4 2 3" xfId="18267"/>
    <cellStyle name="Poznámka 4 10 2 2 4 2 3 2" xfId="18268"/>
    <cellStyle name="Poznámka 4 10 2 2 4 2 3 3" xfId="18269"/>
    <cellStyle name="Poznámka 4 10 2 2 4 2 4" xfId="18270"/>
    <cellStyle name="Poznámka 4 10 2 2 4 2 4 2" xfId="18271"/>
    <cellStyle name="Poznámka 4 10 2 2 4 2 5" xfId="18272"/>
    <cellStyle name="Poznámka 4 10 2 2 4 2 6" xfId="18273"/>
    <cellStyle name="Poznámka 4 10 2 2 4 3" xfId="18274"/>
    <cellStyle name="Poznámka 4 10 2 2 4 3 2" xfId="18275"/>
    <cellStyle name="Poznámka 4 10 2 2 4 3 3" xfId="18276"/>
    <cellStyle name="Poznámka 4 10 2 2 4 4" xfId="18277"/>
    <cellStyle name="Poznámka 4 10 2 2 4 4 2" xfId="18278"/>
    <cellStyle name="Poznámka 4 10 2 2 4 5" xfId="18279"/>
    <cellStyle name="Poznámka 4 10 2 2 4 6" xfId="18280"/>
    <cellStyle name="Poznámka 4 10 2 2 5" xfId="18281"/>
    <cellStyle name="Poznámka 4 10 2 2 5 2" xfId="18282"/>
    <cellStyle name="Poznámka 4 10 2 2 5 2 2" xfId="18283"/>
    <cellStyle name="Poznámka 4 10 2 2 5 2 2 2" xfId="18284"/>
    <cellStyle name="Poznámka 4 10 2 2 5 2 2 2 2" xfId="18285"/>
    <cellStyle name="Poznámka 4 10 2 2 5 2 2 2 3" xfId="18286"/>
    <cellStyle name="Poznámka 4 10 2 2 5 2 2 3" xfId="18287"/>
    <cellStyle name="Poznámka 4 10 2 2 5 2 2 3 2" xfId="18288"/>
    <cellStyle name="Poznámka 4 10 2 2 5 2 2 4" xfId="18289"/>
    <cellStyle name="Poznámka 4 10 2 2 5 2 2 5" xfId="18290"/>
    <cellStyle name="Poznámka 4 10 2 2 5 2 3" xfId="18291"/>
    <cellStyle name="Poznámka 4 10 2 2 5 2 3 2" xfId="18292"/>
    <cellStyle name="Poznámka 4 10 2 2 5 2 3 3" xfId="18293"/>
    <cellStyle name="Poznámka 4 10 2 2 5 2 4" xfId="18294"/>
    <cellStyle name="Poznámka 4 10 2 2 5 2 4 2" xfId="18295"/>
    <cellStyle name="Poznámka 4 10 2 2 5 2 5" xfId="18296"/>
    <cellStyle name="Poznámka 4 10 2 2 5 2 6" xfId="18297"/>
    <cellStyle name="Poznámka 4 10 2 2 5 3" xfId="18298"/>
    <cellStyle name="Poznámka 4 10 2 2 5 3 2" xfId="18299"/>
    <cellStyle name="Poznámka 4 10 2 2 5 3 3" xfId="18300"/>
    <cellStyle name="Poznámka 4 10 2 2 5 4" xfId="18301"/>
    <cellStyle name="Poznámka 4 10 2 2 5 4 2" xfId="18302"/>
    <cellStyle name="Poznámka 4 10 2 2 5 5" xfId="18303"/>
    <cellStyle name="Poznámka 4 10 2 2 5 6" xfId="18304"/>
    <cellStyle name="Poznámka 4 10 2 2 6" xfId="18305"/>
    <cellStyle name="Poznámka 4 10 2 2 6 2" xfId="18306"/>
    <cellStyle name="Poznámka 4 10 2 2 6 2 2" xfId="18307"/>
    <cellStyle name="Poznámka 4 10 2 2 6 2 2 2" xfId="18308"/>
    <cellStyle name="Poznámka 4 10 2 2 6 2 2 2 2" xfId="18309"/>
    <cellStyle name="Poznámka 4 10 2 2 6 2 2 2 3" xfId="18310"/>
    <cellStyle name="Poznámka 4 10 2 2 6 2 2 3" xfId="18311"/>
    <cellStyle name="Poznámka 4 10 2 2 6 2 2 3 2" xfId="18312"/>
    <cellStyle name="Poznámka 4 10 2 2 6 2 2 4" xfId="18313"/>
    <cellStyle name="Poznámka 4 10 2 2 6 2 2 5" xfId="18314"/>
    <cellStyle name="Poznámka 4 10 2 2 6 2 3" xfId="18315"/>
    <cellStyle name="Poznámka 4 10 2 2 6 2 3 2" xfId="18316"/>
    <cellStyle name="Poznámka 4 10 2 2 6 2 3 3" xfId="18317"/>
    <cellStyle name="Poznámka 4 10 2 2 6 2 4" xfId="18318"/>
    <cellStyle name="Poznámka 4 10 2 2 6 2 4 2" xfId="18319"/>
    <cellStyle name="Poznámka 4 10 2 2 6 2 5" xfId="18320"/>
    <cellStyle name="Poznámka 4 10 2 2 6 2 6" xfId="18321"/>
    <cellStyle name="Poznámka 4 10 2 2 6 3" xfId="18322"/>
    <cellStyle name="Poznámka 4 10 2 2 6 3 2" xfId="18323"/>
    <cellStyle name="Poznámka 4 10 2 2 6 3 3" xfId="18324"/>
    <cellStyle name="Poznámka 4 10 2 2 6 4" xfId="18325"/>
    <cellStyle name="Poznámka 4 10 2 2 6 4 2" xfId="18326"/>
    <cellStyle name="Poznámka 4 10 2 2 6 5" xfId="18327"/>
    <cellStyle name="Poznámka 4 10 2 2 6 6" xfId="18328"/>
    <cellStyle name="Poznámka 4 10 2 2 7" xfId="18329"/>
    <cellStyle name="Poznámka 4 10 2 2 7 2" xfId="18330"/>
    <cellStyle name="Poznámka 4 10 2 2 7 2 2" xfId="18331"/>
    <cellStyle name="Poznámka 4 10 2 2 7 2 2 2" xfId="18332"/>
    <cellStyle name="Poznámka 4 10 2 2 7 2 2 3" xfId="18333"/>
    <cellStyle name="Poznámka 4 10 2 2 7 2 3" xfId="18334"/>
    <cellStyle name="Poznámka 4 10 2 2 7 2 3 2" xfId="18335"/>
    <cellStyle name="Poznámka 4 10 2 2 7 2 4" xfId="18336"/>
    <cellStyle name="Poznámka 4 10 2 2 7 2 5" xfId="18337"/>
    <cellStyle name="Poznámka 4 10 2 2 7 3" xfId="18338"/>
    <cellStyle name="Poznámka 4 10 2 2 7 3 2" xfId="18339"/>
    <cellStyle name="Poznámka 4 10 2 2 7 3 3" xfId="18340"/>
    <cellStyle name="Poznámka 4 10 2 2 7 4" xfId="18341"/>
    <cellStyle name="Poznámka 4 10 2 2 7 4 2" xfId="18342"/>
    <cellStyle name="Poznámka 4 10 2 2 7 5" xfId="18343"/>
    <cellStyle name="Poznámka 4 10 2 2 7 6" xfId="18344"/>
    <cellStyle name="Poznámka 4 10 2 2 8" xfId="18345"/>
    <cellStyle name="Poznámka 4 10 2 2 8 2" xfId="18346"/>
    <cellStyle name="Poznámka 4 10 2 2 8 3" xfId="18347"/>
    <cellStyle name="Poznámka 4 10 2 2 9" xfId="18348"/>
    <cellStyle name="Poznámka 4 10 2 2 9 2" xfId="18349"/>
    <cellStyle name="Poznámka 4 10 2 3" xfId="18350"/>
    <cellStyle name="Poznámka 4 10 2 3 2" xfId="18351"/>
    <cellStyle name="Poznámka 4 10 2 3 2 2" xfId="18352"/>
    <cellStyle name="Poznámka 4 10 2 3 2 2 2" xfId="18353"/>
    <cellStyle name="Poznámka 4 10 2 3 2 2 2 2" xfId="18354"/>
    <cellStyle name="Poznámka 4 10 2 3 2 2 2 3" xfId="18355"/>
    <cellStyle name="Poznámka 4 10 2 3 2 2 3" xfId="18356"/>
    <cellStyle name="Poznámka 4 10 2 3 2 2 3 2" xfId="18357"/>
    <cellStyle name="Poznámka 4 10 2 3 2 2 4" xfId="18358"/>
    <cellStyle name="Poznámka 4 10 2 3 2 2 5" xfId="18359"/>
    <cellStyle name="Poznámka 4 10 2 3 2 3" xfId="18360"/>
    <cellStyle name="Poznámka 4 10 2 3 2 3 2" xfId="18361"/>
    <cellStyle name="Poznámka 4 10 2 3 2 3 3" xfId="18362"/>
    <cellStyle name="Poznámka 4 10 2 3 2 4" xfId="18363"/>
    <cellStyle name="Poznámka 4 10 2 3 2 4 2" xfId="18364"/>
    <cellStyle name="Poznámka 4 10 2 3 2 5" xfId="18365"/>
    <cellStyle name="Poznámka 4 10 2 3 2 6" xfId="18366"/>
    <cellStyle name="Poznámka 4 10 2 3 3" xfId="18367"/>
    <cellStyle name="Poznámka 4 10 2 3 3 2" xfId="18368"/>
    <cellStyle name="Poznámka 4 10 2 3 3 3" xfId="18369"/>
    <cellStyle name="Poznámka 4 10 2 3 4" xfId="18370"/>
    <cellStyle name="Poznámka 4 10 2 3 4 2" xfId="18371"/>
    <cellStyle name="Poznámka 4 10 2 3 5" xfId="18372"/>
    <cellStyle name="Poznámka 4 10 2 3 6" xfId="18373"/>
    <cellStyle name="Poznámka 4 10 2 4" xfId="18374"/>
    <cellStyle name="Poznámka 4 10 2 4 2" xfId="18375"/>
    <cellStyle name="Poznámka 4 10 2 4 2 2" xfId="18376"/>
    <cellStyle name="Poznámka 4 10 2 4 2 2 2" xfId="18377"/>
    <cellStyle name="Poznámka 4 10 2 4 2 2 2 2" xfId="18378"/>
    <cellStyle name="Poznámka 4 10 2 4 2 2 2 3" xfId="18379"/>
    <cellStyle name="Poznámka 4 10 2 4 2 2 3" xfId="18380"/>
    <cellStyle name="Poznámka 4 10 2 4 2 2 3 2" xfId="18381"/>
    <cellStyle name="Poznámka 4 10 2 4 2 2 4" xfId="18382"/>
    <cellStyle name="Poznámka 4 10 2 4 2 2 5" xfId="18383"/>
    <cellStyle name="Poznámka 4 10 2 4 2 3" xfId="18384"/>
    <cellStyle name="Poznámka 4 10 2 4 2 3 2" xfId="18385"/>
    <cellStyle name="Poznámka 4 10 2 4 2 3 3" xfId="18386"/>
    <cellStyle name="Poznámka 4 10 2 4 2 4" xfId="18387"/>
    <cellStyle name="Poznámka 4 10 2 4 2 4 2" xfId="18388"/>
    <cellStyle name="Poznámka 4 10 2 4 2 5" xfId="18389"/>
    <cellStyle name="Poznámka 4 10 2 4 2 6" xfId="18390"/>
    <cellStyle name="Poznámka 4 10 2 4 3" xfId="18391"/>
    <cellStyle name="Poznámka 4 10 2 4 3 2" xfId="18392"/>
    <cellStyle name="Poznámka 4 10 2 4 3 3" xfId="18393"/>
    <cellStyle name="Poznámka 4 10 2 4 4" xfId="18394"/>
    <cellStyle name="Poznámka 4 10 2 4 4 2" xfId="18395"/>
    <cellStyle name="Poznámka 4 10 2 4 5" xfId="18396"/>
    <cellStyle name="Poznámka 4 10 2 4 6" xfId="18397"/>
    <cellStyle name="Poznámka 4 10 2 5" xfId="18398"/>
    <cellStyle name="Poznámka 4 10 2 5 2" xfId="18399"/>
    <cellStyle name="Poznámka 4 10 2 5 2 2" xfId="18400"/>
    <cellStyle name="Poznámka 4 10 2 5 2 2 2" xfId="18401"/>
    <cellStyle name="Poznámka 4 10 2 5 2 2 2 2" xfId="18402"/>
    <cellStyle name="Poznámka 4 10 2 5 2 2 2 3" xfId="18403"/>
    <cellStyle name="Poznámka 4 10 2 5 2 2 3" xfId="18404"/>
    <cellStyle name="Poznámka 4 10 2 5 2 2 3 2" xfId="18405"/>
    <cellStyle name="Poznámka 4 10 2 5 2 2 4" xfId="18406"/>
    <cellStyle name="Poznámka 4 10 2 5 2 2 5" xfId="18407"/>
    <cellStyle name="Poznámka 4 10 2 5 2 3" xfId="18408"/>
    <cellStyle name="Poznámka 4 10 2 5 2 3 2" xfId="18409"/>
    <cellStyle name="Poznámka 4 10 2 5 2 3 3" xfId="18410"/>
    <cellStyle name="Poznámka 4 10 2 5 2 4" xfId="18411"/>
    <cellStyle name="Poznámka 4 10 2 5 2 4 2" xfId="18412"/>
    <cellStyle name="Poznámka 4 10 2 5 2 5" xfId="18413"/>
    <cellStyle name="Poznámka 4 10 2 5 2 6" xfId="18414"/>
    <cellStyle name="Poznámka 4 10 2 5 3" xfId="18415"/>
    <cellStyle name="Poznámka 4 10 2 5 3 2" xfId="18416"/>
    <cellStyle name="Poznámka 4 10 2 5 3 3" xfId="18417"/>
    <cellStyle name="Poznámka 4 10 2 5 4" xfId="18418"/>
    <cellStyle name="Poznámka 4 10 2 5 4 2" xfId="18419"/>
    <cellStyle name="Poznámka 4 10 2 5 5" xfId="18420"/>
    <cellStyle name="Poznámka 4 10 2 5 6" xfId="18421"/>
    <cellStyle name="Poznámka 4 10 2 6" xfId="18422"/>
    <cellStyle name="Poznámka 4 10 2 6 2" xfId="18423"/>
    <cellStyle name="Poznámka 4 10 2 6 2 2" xfId="18424"/>
    <cellStyle name="Poznámka 4 10 2 6 2 2 2" xfId="18425"/>
    <cellStyle name="Poznámka 4 10 2 6 2 2 2 2" xfId="18426"/>
    <cellStyle name="Poznámka 4 10 2 6 2 2 2 3" xfId="18427"/>
    <cellStyle name="Poznámka 4 10 2 6 2 2 3" xfId="18428"/>
    <cellStyle name="Poznámka 4 10 2 6 2 2 3 2" xfId="18429"/>
    <cellStyle name="Poznámka 4 10 2 6 2 2 4" xfId="18430"/>
    <cellStyle name="Poznámka 4 10 2 6 2 2 5" xfId="18431"/>
    <cellStyle name="Poznámka 4 10 2 6 2 3" xfId="18432"/>
    <cellStyle name="Poznámka 4 10 2 6 2 3 2" xfId="18433"/>
    <cellStyle name="Poznámka 4 10 2 6 2 3 3" xfId="18434"/>
    <cellStyle name="Poznámka 4 10 2 6 2 4" xfId="18435"/>
    <cellStyle name="Poznámka 4 10 2 6 2 4 2" xfId="18436"/>
    <cellStyle name="Poznámka 4 10 2 6 2 5" xfId="18437"/>
    <cellStyle name="Poznámka 4 10 2 6 2 6" xfId="18438"/>
    <cellStyle name="Poznámka 4 10 2 6 3" xfId="18439"/>
    <cellStyle name="Poznámka 4 10 2 6 3 2" xfId="18440"/>
    <cellStyle name="Poznámka 4 10 2 6 3 3" xfId="18441"/>
    <cellStyle name="Poznámka 4 10 2 6 4" xfId="18442"/>
    <cellStyle name="Poznámka 4 10 2 6 4 2" xfId="18443"/>
    <cellStyle name="Poznámka 4 10 2 6 5" xfId="18444"/>
    <cellStyle name="Poznámka 4 10 2 6 6" xfId="18445"/>
    <cellStyle name="Poznámka 4 10 2 7" xfId="18446"/>
    <cellStyle name="Poznámka 4 10 2 7 2" xfId="18447"/>
    <cellStyle name="Poznámka 4 10 2 7 2 2" xfId="18448"/>
    <cellStyle name="Poznámka 4 10 2 7 2 2 2" xfId="18449"/>
    <cellStyle name="Poznámka 4 10 2 7 2 2 3" xfId="18450"/>
    <cellStyle name="Poznámka 4 10 2 7 2 3" xfId="18451"/>
    <cellStyle name="Poznámka 4 10 2 7 2 3 2" xfId="18452"/>
    <cellStyle name="Poznámka 4 10 2 7 2 4" xfId="18453"/>
    <cellStyle name="Poznámka 4 10 2 7 2 5" xfId="18454"/>
    <cellStyle name="Poznámka 4 10 2 7 3" xfId="18455"/>
    <cellStyle name="Poznámka 4 10 2 7 3 2" xfId="18456"/>
    <cellStyle name="Poznámka 4 10 2 7 3 3" xfId="18457"/>
    <cellStyle name="Poznámka 4 10 2 7 4" xfId="18458"/>
    <cellStyle name="Poznámka 4 10 2 7 4 2" xfId="18459"/>
    <cellStyle name="Poznámka 4 10 2 7 5" xfId="18460"/>
    <cellStyle name="Poznámka 4 10 2 7 6" xfId="18461"/>
    <cellStyle name="Poznámka 4 10 2 8" xfId="18462"/>
    <cellStyle name="Poznámka 4 10 2 8 2" xfId="18463"/>
    <cellStyle name="Poznámka 4 10 2 8 3" xfId="18464"/>
    <cellStyle name="Poznámka 4 10 2 9" xfId="18465"/>
    <cellStyle name="Poznámka 4 10 2 9 2" xfId="18466"/>
    <cellStyle name="Poznámka 4 10 3" xfId="18467"/>
    <cellStyle name="Poznámka 4 10 3 10" xfId="18468"/>
    <cellStyle name="Poznámka 4 10 3 11" xfId="18469"/>
    <cellStyle name="Poznámka 4 10 3 2" xfId="18470"/>
    <cellStyle name="Poznámka 4 10 3 2 2" xfId="18471"/>
    <cellStyle name="Poznámka 4 10 3 2 2 2" xfId="18472"/>
    <cellStyle name="Poznámka 4 10 3 2 2 2 2" xfId="18473"/>
    <cellStyle name="Poznámka 4 10 3 2 2 2 2 2" xfId="18474"/>
    <cellStyle name="Poznámka 4 10 3 2 2 2 2 3" xfId="18475"/>
    <cellStyle name="Poznámka 4 10 3 2 2 2 3" xfId="18476"/>
    <cellStyle name="Poznámka 4 10 3 2 2 2 3 2" xfId="18477"/>
    <cellStyle name="Poznámka 4 10 3 2 2 2 4" xfId="18478"/>
    <cellStyle name="Poznámka 4 10 3 2 2 2 5" xfId="18479"/>
    <cellStyle name="Poznámka 4 10 3 2 2 3" xfId="18480"/>
    <cellStyle name="Poznámka 4 10 3 2 2 3 2" xfId="18481"/>
    <cellStyle name="Poznámka 4 10 3 2 2 3 3" xfId="18482"/>
    <cellStyle name="Poznámka 4 10 3 2 2 4" xfId="18483"/>
    <cellStyle name="Poznámka 4 10 3 2 2 4 2" xfId="18484"/>
    <cellStyle name="Poznámka 4 10 3 2 2 5" xfId="18485"/>
    <cellStyle name="Poznámka 4 10 3 2 2 6" xfId="18486"/>
    <cellStyle name="Poznámka 4 10 3 2 3" xfId="18487"/>
    <cellStyle name="Poznámka 4 10 3 2 3 2" xfId="18488"/>
    <cellStyle name="Poznámka 4 10 3 2 3 3" xfId="18489"/>
    <cellStyle name="Poznámka 4 10 3 2 4" xfId="18490"/>
    <cellStyle name="Poznámka 4 10 3 2 4 2" xfId="18491"/>
    <cellStyle name="Poznámka 4 10 3 2 5" xfId="18492"/>
    <cellStyle name="Poznámka 4 10 3 2 6" xfId="18493"/>
    <cellStyle name="Poznámka 4 10 3 3" xfId="18494"/>
    <cellStyle name="Poznámka 4 10 3 3 2" xfId="18495"/>
    <cellStyle name="Poznámka 4 10 3 3 2 2" xfId="18496"/>
    <cellStyle name="Poznámka 4 10 3 3 2 2 2" xfId="18497"/>
    <cellStyle name="Poznámka 4 10 3 3 2 2 2 2" xfId="18498"/>
    <cellStyle name="Poznámka 4 10 3 3 2 2 2 3" xfId="18499"/>
    <cellStyle name="Poznámka 4 10 3 3 2 2 3" xfId="18500"/>
    <cellStyle name="Poznámka 4 10 3 3 2 2 3 2" xfId="18501"/>
    <cellStyle name="Poznámka 4 10 3 3 2 2 4" xfId="18502"/>
    <cellStyle name="Poznámka 4 10 3 3 2 2 5" xfId="18503"/>
    <cellStyle name="Poznámka 4 10 3 3 2 3" xfId="18504"/>
    <cellStyle name="Poznámka 4 10 3 3 2 3 2" xfId="18505"/>
    <cellStyle name="Poznámka 4 10 3 3 2 3 3" xfId="18506"/>
    <cellStyle name="Poznámka 4 10 3 3 2 4" xfId="18507"/>
    <cellStyle name="Poznámka 4 10 3 3 2 4 2" xfId="18508"/>
    <cellStyle name="Poznámka 4 10 3 3 2 5" xfId="18509"/>
    <cellStyle name="Poznámka 4 10 3 3 2 6" xfId="18510"/>
    <cellStyle name="Poznámka 4 10 3 3 3" xfId="18511"/>
    <cellStyle name="Poznámka 4 10 3 3 3 2" xfId="18512"/>
    <cellStyle name="Poznámka 4 10 3 3 3 3" xfId="18513"/>
    <cellStyle name="Poznámka 4 10 3 3 4" xfId="18514"/>
    <cellStyle name="Poznámka 4 10 3 3 4 2" xfId="18515"/>
    <cellStyle name="Poznámka 4 10 3 3 5" xfId="18516"/>
    <cellStyle name="Poznámka 4 10 3 3 6" xfId="18517"/>
    <cellStyle name="Poznámka 4 10 3 4" xfId="18518"/>
    <cellStyle name="Poznámka 4 10 3 4 2" xfId="18519"/>
    <cellStyle name="Poznámka 4 10 3 4 2 2" xfId="18520"/>
    <cellStyle name="Poznámka 4 10 3 4 2 2 2" xfId="18521"/>
    <cellStyle name="Poznámka 4 10 3 4 2 2 2 2" xfId="18522"/>
    <cellStyle name="Poznámka 4 10 3 4 2 2 2 3" xfId="18523"/>
    <cellStyle name="Poznámka 4 10 3 4 2 2 3" xfId="18524"/>
    <cellStyle name="Poznámka 4 10 3 4 2 2 3 2" xfId="18525"/>
    <cellStyle name="Poznámka 4 10 3 4 2 2 4" xfId="18526"/>
    <cellStyle name="Poznámka 4 10 3 4 2 2 5" xfId="18527"/>
    <cellStyle name="Poznámka 4 10 3 4 2 3" xfId="18528"/>
    <cellStyle name="Poznámka 4 10 3 4 2 3 2" xfId="18529"/>
    <cellStyle name="Poznámka 4 10 3 4 2 3 3" xfId="18530"/>
    <cellStyle name="Poznámka 4 10 3 4 2 4" xfId="18531"/>
    <cellStyle name="Poznámka 4 10 3 4 2 4 2" xfId="18532"/>
    <cellStyle name="Poznámka 4 10 3 4 2 5" xfId="18533"/>
    <cellStyle name="Poznámka 4 10 3 4 2 6" xfId="18534"/>
    <cellStyle name="Poznámka 4 10 3 4 3" xfId="18535"/>
    <cellStyle name="Poznámka 4 10 3 4 3 2" xfId="18536"/>
    <cellStyle name="Poznámka 4 10 3 4 3 3" xfId="18537"/>
    <cellStyle name="Poznámka 4 10 3 4 4" xfId="18538"/>
    <cellStyle name="Poznámka 4 10 3 4 4 2" xfId="18539"/>
    <cellStyle name="Poznámka 4 10 3 4 5" xfId="18540"/>
    <cellStyle name="Poznámka 4 10 3 4 6" xfId="18541"/>
    <cellStyle name="Poznámka 4 10 3 5" xfId="18542"/>
    <cellStyle name="Poznámka 4 10 3 5 2" xfId="18543"/>
    <cellStyle name="Poznámka 4 10 3 5 2 2" xfId="18544"/>
    <cellStyle name="Poznámka 4 10 3 5 2 2 2" xfId="18545"/>
    <cellStyle name="Poznámka 4 10 3 5 2 2 2 2" xfId="18546"/>
    <cellStyle name="Poznámka 4 10 3 5 2 2 2 3" xfId="18547"/>
    <cellStyle name="Poznámka 4 10 3 5 2 2 3" xfId="18548"/>
    <cellStyle name="Poznámka 4 10 3 5 2 2 3 2" xfId="18549"/>
    <cellStyle name="Poznámka 4 10 3 5 2 2 4" xfId="18550"/>
    <cellStyle name="Poznámka 4 10 3 5 2 2 5" xfId="18551"/>
    <cellStyle name="Poznámka 4 10 3 5 2 3" xfId="18552"/>
    <cellStyle name="Poznámka 4 10 3 5 2 3 2" xfId="18553"/>
    <cellStyle name="Poznámka 4 10 3 5 2 3 3" xfId="18554"/>
    <cellStyle name="Poznámka 4 10 3 5 2 4" xfId="18555"/>
    <cellStyle name="Poznámka 4 10 3 5 2 4 2" xfId="18556"/>
    <cellStyle name="Poznámka 4 10 3 5 2 5" xfId="18557"/>
    <cellStyle name="Poznámka 4 10 3 5 2 6" xfId="18558"/>
    <cellStyle name="Poznámka 4 10 3 5 3" xfId="18559"/>
    <cellStyle name="Poznámka 4 10 3 5 3 2" xfId="18560"/>
    <cellStyle name="Poznámka 4 10 3 5 3 3" xfId="18561"/>
    <cellStyle name="Poznámka 4 10 3 5 4" xfId="18562"/>
    <cellStyle name="Poznámka 4 10 3 5 4 2" xfId="18563"/>
    <cellStyle name="Poznámka 4 10 3 5 5" xfId="18564"/>
    <cellStyle name="Poznámka 4 10 3 5 6" xfId="18565"/>
    <cellStyle name="Poznámka 4 10 3 6" xfId="18566"/>
    <cellStyle name="Poznámka 4 10 3 6 2" xfId="18567"/>
    <cellStyle name="Poznámka 4 10 3 6 2 2" xfId="18568"/>
    <cellStyle name="Poznámka 4 10 3 6 2 2 2" xfId="18569"/>
    <cellStyle name="Poznámka 4 10 3 6 2 2 2 2" xfId="18570"/>
    <cellStyle name="Poznámka 4 10 3 6 2 2 2 3" xfId="18571"/>
    <cellStyle name="Poznámka 4 10 3 6 2 2 3" xfId="18572"/>
    <cellStyle name="Poznámka 4 10 3 6 2 2 3 2" xfId="18573"/>
    <cellStyle name="Poznámka 4 10 3 6 2 2 4" xfId="18574"/>
    <cellStyle name="Poznámka 4 10 3 6 2 2 5" xfId="18575"/>
    <cellStyle name="Poznámka 4 10 3 6 2 3" xfId="18576"/>
    <cellStyle name="Poznámka 4 10 3 6 2 3 2" xfId="18577"/>
    <cellStyle name="Poznámka 4 10 3 6 2 3 3" xfId="18578"/>
    <cellStyle name="Poznámka 4 10 3 6 2 4" xfId="18579"/>
    <cellStyle name="Poznámka 4 10 3 6 2 4 2" xfId="18580"/>
    <cellStyle name="Poznámka 4 10 3 6 2 5" xfId="18581"/>
    <cellStyle name="Poznámka 4 10 3 6 2 6" xfId="18582"/>
    <cellStyle name="Poznámka 4 10 3 6 3" xfId="18583"/>
    <cellStyle name="Poznámka 4 10 3 6 3 2" xfId="18584"/>
    <cellStyle name="Poznámka 4 10 3 6 3 3" xfId="18585"/>
    <cellStyle name="Poznámka 4 10 3 6 4" xfId="18586"/>
    <cellStyle name="Poznámka 4 10 3 6 4 2" xfId="18587"/>
    <cellStyle name="Poznámka 4 10 3 6 5" xfId="18588"/>
    <cellStyle name="Poznámka 4 10 3 6 6" xfId="18589"/>
    <cellStyle name="Poznámka 4 10 3 7" xfId="18590"/>
    <cellStyle name="Poznámka 4 10 3 7 2" xfId="18591"/>
    <cellStyle name="Poznámka 4 10 3 7 2 2" xfId="18592"/>
    <cellStyle name="Poznámka 4 10 3 7 2 2 2" xfId="18593"/>
    <cellStyle name="Poznámka 4 10 3 7 2 2 3" xfId="18594"/>
    <cellStyle name="Poznámka 4 10 3 7 2 3" xfId="18595"/>
    <cellStyle name="Poznámka 4 10 3 7 2 3 2" xfId="18596"/>
    <cellStyle name="Poznámka 4 10 3 7 2 4" xfId="18597"/>
    <cellStyle name="Poznámka 4 10 3 7 2 5" xfId="18598"/>
    <cellStyle name="Poznámka 4 10 3 7 3" xfId="18599"/>
    <cellStyle name="Poznámka 4 10 3 7 3 2" xfId="18600"/>
    <cellStyle name="Poznámka 4 10 3 7 3 3" xfId="18601"/>
    <cellStyle name="Poznámka 4 10 3 7 4" xfId="18602"/>
    <cellStyle name="Poznámka 4 10 3 7 4 2" xfId="18603"/>
    <cellStyle name="Poznámka 4 10 3 7 5" xfId="18604"/>
    <cellStyle name="Poznámka 4 10 3 7 6" xfId="18605"/>
    <cellStyle name="Poznámka 4 10 3 8" xfId="18606"/>
    <cellStyle name="Poznámka 4 10 3 8 2" xfId="18607"/>
    <cellStyle name="Poznámka 4 10 3 8 3" xfId="18608"/>
    <cellStyle name="Poznámka 4 10 3 9" xfId="18609"/>
    <cellStyle name="Poznámka 4 10 3 9 2" xfId="18610"/>
    <cellStyle name="Poznámka 4 10 4" xfId="18611"/>
    <cellStyle name="Poznámka 4 10 4 2" xfId="18612"/>
    <cellStyle name="Poznámka 4 10 4 2 2" xfId="18613"/>
    <cellStyle name="Poznámka 4 10 4 2 2 2" xfId="18614"/>
    <cellStyle name="Poznámka 4 10 4 2 2 2 2" xfId="18615"/>
    <cellStyle name="Poznámka 4 10 4 2 2 2 2 2" xfId="18616"/>
    <cellStyle name="Poznámka 4 10 4 2 2 2 2 3" xfId="18617"/>
    <cellStyle name="Poznámka 4 10 4 2 2 2 3" xfId="18618"/>
    <cellStyle name="Poznámka 4 10 4 2 2 2 3 2" xfId="18619"/>
    <cellStyle name="Poznámka 4 10 4 2 2 2 4" xfId="18620"/>
    <cellStyle name="Poznámka 4 10 4 2 2 2 5" xfId="18621"/>
    <cellStyle name="Poznámka 4 10 4 2 2 3" xfId="18622"/>
    <cellStyle name="Poznámka 4 10 4 2 2 3 2" xfId="18623"/>
    <cellStyle name="Poznámka 4 10 4 2 2 3 3" xfId="18624"/>
    <cellStyle name="Poznámka 4 10 4 2 2 4" xfId="18625"/>
    <cellStyle name="Poznámka 4 10 4 2 2 4 2" xfId="18626"/>
    <cellStyle name="Poznámka 4 10 4 2 2 5" xfId="18627"/>
    <cellStyle name="Poznámka 4 10 4 2 2 6" xfId="18628"/>
    <cellStyle name="Poznámka 4 10 4 2 3" xfId="18629"/>
    <cellStyle name="Poznámka 4 10 4 2 3 2" xfId="18630"/>
    <cellStyle name="Poznámka 4 10 4 2 3 3" xfId="18631"/>
    <cellStyle name="Poznámka 4 10 4 2 4" xfId="18632"/>
    <cellStyle name="Poznámka 4 10 4 2 4 2" xfId="18633"/>
    <cellStyle name="Poznámka 4 10 4 2 5" xfId="18634"/>
    <cellStyle name="Poznámka 4 10 4 2 6" xfId="18635"/>
    <cellStyle name="Poznámka 4 10 4 3" xfId="18636"/>
    <cellStyle name="Poznámka 4 10 4 3 2" xfId="18637"/>
    <cellStyle name="Poznámka 4 10 4 3 2 2" xfId="18638"/>
    <cellStyle name="Poznámka 4 10 4 3 2 2 2" xfId="18639"/>
    <cellStyle name="Poznámka 4 10 4 3 2 2 3" xfId="18640"/>
    <cellStyle name="Poznámka 4 10 4 3 2 3" xfId="18641"/>
    <cellStyle name="Poznámka 4 10 4 3 2 3 2" xfId="18642"/>
    <cellStyle name="Poznámka 4 10 4 3 2 4" xfId="18643"/>
    <cellStyle name="Poznámka 4 10 4 3 2 5" xfId="18644"/>
    <cellStyle name="Poznámka 4 10 4 3 3" xfId="18645"/>
    <cellStyle name="Poznámka 4 10 4 3 3 2" xfId="18646"/>
    <cellStyle name="Poznámka 4 10 4 3 3 3" xfId="18647"/>
    <cellStyle name="Poznámka 4 10 4 3 4" xfId="18648"/>
    <cellStyle name="Poznámka 4 10 4 3 4 2" xfId="18649"/>
    <cellStyle name="Poznámka 4 10 4 3 5" xfId="18650"/>
    <cellStyle name="Poznámka 4 10 4 3 6" xfId="18651"/>
    <cellStyle name="Poznámka 4 10 4 4" xfId="18652"/>
    <cellStyle name="Poznámka 4 10 4 4 2" xfId="18653"/>
    <cellStyle name="Poznámka 4 10 4 4 3" xfId="18654"/>
    <cellStyle name="Poznámka 4 10 4 5" xfId="18655"/>
    <cellStyle name="Poznámka 4 10 4 5 2" xfId="18656"/>
    <cellStyle name="Poznámka 4 10 4 6" xfId="18657"/>
    <cellStyle name="Poznámka 4 10 4 7" xfId="18658"/>
    <cellStyle name="Poznámka 4 10 5" xfId="18659"/>
    <cellStyle name="Poznámka 4 10 5 2" xfId="18660"/>
    <cellStyle name="Poznámka 4 10 5 2 2" xfId="18661"/>
    <cellStyle name="Poznámka 4 10 5 2 2 2" xfId="18662"/>
    <cellStyle name="Poznámka 4 10 5 2 2 2 2" xfId="18663"/>
    <cellStyle name="Poznámka 4 10 5 2 2 2 3" xfId="18664"/>
    <cellStyle name="Poznámka 4 10 5 2 2 3" xfId="18665"/>
    <cellStyle name="Poznámka 4 10 5 2 2 3 2" xfId="18666"/>
    <cellStyle name="Poznámka 4 10 5 2 2 4" xfId="18667"/>
    <cellStyle name="Poznámka 4 10 5 2 2 5" xfId="18668"/>
    <cellStyle name="Poznámka 4 10 5 2 3" xfId="18669"/>
    <cellStyle name="Poznámka 4 10 5 2 3 2" xfId="18670"/>
    <cellStyle name="Poznámka 4 10 5 2 3 3" xfId="18671"/>
    <cellStyle name="Poznámka 4 10 5 2 4" xfId="18672"/>
    <cellStyle name="Poznámka 4 10 5 2 4 2" xfId="18673"/>
    <cellStyle name="Poznámka 4 10 5 2 5" xfId="18674"/>
    <cellStyle name="Poznámka 4 10 5 2 6" xfId="18675"/>
    <cellStyle name="Poznámka 4 10 5 3" xfId="18676"/>
    <cellStyle name="Poznámka 4 10 5 3 2" xfId="18677"/>
    <cellStyle name="Poznámka 4 10 5 3 3" xfId="18678"/>
    <cellStyle name="Poznámka 4 10 5 4" xfId="18679"/>
    <cellStyle name="Poznámka 4 10 5 4 2" xfId="18680"/>
    <cellStyle name="Poznámka 4 10 5 5" xfId="18681"/>
    <cellStyle name="Poznámka 4 10 5 6" xfId="18682"/>
    <cellStyle name="Poznámka 4 10 6" xfId="18683"/>
    <cellStyle name="Poznámka 4 10 6 2" xfId="18684"/>
    <cellStyle name="Poznámka 4 10 6 2 2" xfId="18685"/>
    <cellStyle name="Poznámka 4 10 6 2 2 2" xfId="18686"/>
    <cellStyle name="Poznámka 4 10 6 2 2 2 2" xfId="18687"/>
    <cellStyle name="Poznámka 4 10 6 2 2 2 3" xfId="18688"/>
    <cellStyle name="Poznámka 4 10 6 2 2 3" xfId="18689"/>
    <cellStyle name="Poznámka 4 10 6 2 2 3 2" xfId="18690"/>
    <cellStyle name="Poznámka 4 10 6 2 2 4" xfId="18691"/>
    <cellStyle name="Poznámka 4 10 6 2 2 5" xfId="18692"/>
    <cellStyle name="Poznámka 4 10 6 2 3" xfId="18693"/>
    <cellStyle name="Poznámka 4 10 6 2 3 2" xfId="18694"/>
    <cellStyle name="Poznámka 4 10 6 2 3 3" xfId="18695"/>
    <cellStyle name="Poznámka 4 10 6 2 4" xfId="18696"/>
    <cellStyle name="Poznámka 4 10 6 2 4 2" xfId="18697"/>
    <cellStyle name="Poznámka 4 10 6 2 5" xfId="18698"/>
    <cellStyle name="Poznámka 4 10 6 2 6" xfId="18699"/>
    <cellStyle name="Poznámka 4 10 6 3" xfId="18700"/>
    <cellStyle name="Poznámka 4 10 6 3 2" xfId="18701"/>
    <cellStyle name="Poznámka 4 10 6 3 3" xfId="18702"/>
    <cellStyle name="Poznámka 4 10 6 4" xfId="18703"/>
    <cellStyle name="Poznámka 4 10 6 4 2" xfId="18704"/>
    <cellStyle name="Poznámka 4 10 6 5" xfId="18705"/>
    <cellStyle name="Poznámka 4 10 6 6" xfId="18706"/>
    <cellStyle name="Poznámka 4 10 7" xfId="18707"/>
    <cellStyle name="Poznámka 4 10 7 2" xfId="18708"/>
    <cellStyle name="Poznámka 4 10 7 2 2" xfId="18709"/>
    <cellStyle name="Poznámka 4 10 7 2 2 2" xfId="18710"/>
    <cellStyle name="Poznámka 4 10 7 2 2 2 2" xfId="18711"/>
    <cellStyle name="Poznámka 4 10 7 2 2 2 3" xfId="18712"/>
    <cellStyle name="Poznámka 4 10 7 2 2 3" xfId="18713"/>
    <cellStyle name="Poznámka 4 10 7 2 2 3 2" xfId="18714"/>
    <cellStyle name="Poznámka 4 10 7 2 2 4" xfId="18715"/>
    <cellStyle name="Poznámka 4 10 7 2 2 5" xfId="18716"/>
    <cellStyle name="Poznámka 4 10 7 2 3" xfId="18717"/>
    <cellStyle name="Poznámka 4 10 7 2 3 2" xfId="18718"/>
    <cellStyle name="Poznámka 4 10 7 2 3 3" xfId="18719"/>
    <cellStyle name="Poznámka 4 10 7 2 4" xfId="18720"/>
    <cellStyle name="Poznámka 4 10 7 2 4 2" xfId="18721"/>
    <cellStyle name="Poznámka 4 10 7 2 5" xfId="18722"/>
    <cellStyle name="Poznámka 4 10 7 2 6" xfId="18723"/>
    <cellStyle name="Poznámka 4 10 7 3" xfId="18724"/>
    <cellStyle name="Poznámka 4 10 7 3 2" xfId="18725"/>
    <cellStyle name="Poznámka 4 10 7 3 3" xfId="18726"/>
    <cellStyle name="Poznámka 4 10 7 4" xfId="18727"/>
    <cellStyle name="Poznámka 4 10 7 4 2" xfId="18728"/>
    <cellStyle name="Poznámka 4 10 7 5" xfId="18729"/>
    <cellStyle name="Poznámka 4 10 7 6" xfId="18730"/>
    <cellStyle name="Poznámka 4 10 8" xfId="18731"/>
    <cellStyle name="Poznámka 4 10 8 2" xfId="18732"/>
    <cellStyle name="Poznámka 4 10 8 2 2" xfId="18733"/>
    <cellStyle name="Poznámka 4 10 8 2 2 2" xfId="18734"/>
    <cellStyle name="Poznámka 4 10 8 2 2 2 2" xfId="18735"/>
    <cellStyle name="Poznámka 4 10 8 2 2 2 3" xfId="18736"/>
    <cellStyle name="Poznámka 4 10 8 2 2 3" xfId="18737"/>
    <cellStyle name="Poznámka 4 10 8 2 2 3 2" xfId="18738"/>
    <cellStyle name="Poznámka 4 10 8 2 2 4" xfId="18739"/>
    <cellStyle name="Poznámka 4 10 8 2 2 5" xfId="18740"/>
    <cellStyle name="Poznámka 4 10 8 2 3" xfId="18741"/>
    <cellStyle name="Poznámka 4 10 8 2 3 2" xfId="18742"/>
    <cellStyle name="Poznámka 4 10 8 2 3 3" xfId="18743"/>
    <cellStyle name="Poznámka 4 10 8 2 4" xfId="18744"/>
    <cellStyle name="Poznámka 4 10 8 2 4 2" xfId="18745"/>
    <cellStyle name="Poznámka 4 10 8 2 5" xfId="18746"/>
    <cellStyle name="Poznámka 4 10 8 2 6" xfId="18747"/>
    <cellStyle name="Poznámka 4 10 8 3" xfId="18748"/>
    <cellStyle name="Poznámka 4 10 8 3 2" xfId="18749"/>
    <cellStyle name="Poznámka 4 10 8 3 3" xfId="18750"/>
    <cellStyle name="Poznámka 4 10 8 4" xfId="18751"/>
    <cellStyle name="Poznámka 4 10 8 4 2" xfId="18752"/>
    <cellStyle name="Poznámka 4 10 8 5" xfId="18753"/>
    <cellStyle name="Poznámka 4 10 8 6" xfId="18754"/>
    <cellStyle name="Poznámka 4 10 9" xfId="18755"/>
    <cellStyle name="Poznámka 4 10 9 2" xfId="18756"/>
    <cellStyle name="Poznámka 4 10 9 2 2" xfId="18757"/>
    <cellStyle name="Poznámka 4 10 9 2 2 2" xfId="18758"/>
    <cellStyle name="Poznámka 4 10 9 2 2 2 2" xfId="18759"/>
    <cellStyle name="Poznámka 4 10 9 2 2 2 3" xfId="18760"/>
    <cellStyle name="Poznámka 4 10 9 2 2 3" xfId="18761"/>
    <cellStyle name="Poznámka 4 10 9 2 2 3 2" xfId="18762"/>
    <cellStyle name="Poznámka 4 10 9 2 2 4" xfId="18763"/>
    <cellStyle name="Poznámka 4 10 9 2 2 5" xfId="18764"/>
    <cellStyle name="Poznámka 4 10 9 2 3" xfId="18765"/>
    <cellStyle name="Poznámka 4 10 9 2 3 2" xfId="18766"/>
    <cellStyle name="Poznámka 4 10 9 2 3 3" xfId="18767"/>
    <cellStyle name="Poznámka 4 10 9 2 4" xfId="18768"/>
    <cellStyle name="Poznámka 4 10 9 2 4 2" xfId="18769"/>
    <cellStyle name="Poznámka 4 10 9 2 5" xfId="18770"/>
    <cellStyle name="Poznámka 4 10 9 2 6" xfId="18771"/>
    <cellStyle name="Poznámka 4 10 9 3" xfId="18772"/>
    <cellStyle name="Poznámka 4 10 9 3 2" xfId="18773"/>
    <cellStyle name="Poznámka 4 10 9 3 3" xfId="18774"/>
    <cellStyle name="Poznámka 4 10 9 4" xfId="18775"/>
    <cellStyle name="Poznámka 4 10 9 4 2" xfId="18776"/>
    <cellStyle name="Poznámka 4 10 9 5" xfId="18777"/>
    <cellStyle name="Poznámka 4 10 9 6" xfId="18778"/>
    <cellStyle name="Poznámka 4 11" xfId="18779"/>
    <cellStyle name="Poznámka 4 11 10" xfId="18780"/>
    <cellStyle name="Poznámka 4 11 10 2" xfId="18781"/>
    <cellStyle name="Poznámka 4 11 10 2 2" xfId="18782"/>
    <cellStyle name="Poznámka 4 11 10 2 2 2" xfId="18783"/>
    <cellStyle name="Poznámka 4 11 10 2 2 2 2" xfId="18784"/>
    <cellStyle name="Poznámka 4 11 10 2 2 2 3" xfId="18785"/>
    <cellStyle name="Poznámka 4 11 10 2 2 3" xfId="18786"/>
    <cellStyle name="Poznámka 4 11 10 2 2 3 2" xfId="18787"/>
    <cellStyle name="Poznámka 4 11 10 2 2 4" xfId="18788"/>
    <cellStyle name="Poznámka 4 11 10 2 2 5" xfId="18789"/>
    <cellStyle name="Poznámka 4 11 10 2 3" xfId="18790"/>
    <cellStyle name="Poznámka 4 11 10 2 3 2" xfId="18791"/>
    <cellStyle name="Poznámka 4 11 10 2 3 3" xfId="18792"/>
    <cellStyle name="Poznámka 4 11 10 2 4" xfId="18793"/>
    <cellStyle name="Poznámka 4 11 10 2 4 2" xfId="18794"/>
    <cellStyle name="Poznámka 4 11 10 2 5" xfId="18795"/>
    <cellStyle name="Poznámka 4 11 10 2 6" xfId="18796"/>
    <cellStyle name="Poznámka 4 11 10 3" xfId="18797"/>
    <cellStyle name="Poznámka 4 11 10 3 2" xfId="18798"/>
    <cellStyle name="Poznámka 4 11 10 3 3" xfId="18799"/>
    <cellStyle name="Poznámka 4 11 10 4" xfId="18800"/>
    <cellStyle name="Poznámka 4 11 10 4 2" xfId="18801"/>
    <cellStyle name="Poznámka 4 11 10 5" xfId="18802"/>
    <cellStyle name="Poznámka 4 11 10 6" xfId="18803"/>
    <cellStyle name="Poznámka 4 11 11" xfId="18804"/>
    <cellStyle name="Poznámka 4 11 11 2" xfId="18805"/>
    <cellStyle name="Poznámka 4 11 11 2 2" xfId="18806"/>
    <cellStyle name="Poznámka 4 11 11 2 2 2" xfId="18807"/>
    <cellStyle name="Poznámka 4 11 11 2 2 2 2" xfId="18808"/>
    <cellStyle name="Poznámka 4 11 11 2 2 2 3" xfId="18809"/>
    <cellStyle name="Poznámka 4 11 11 2 2 3" xfId="18810"/>
    <cellStyle name="Poznámka 4 11 11 2 2 3 2" xfId="18811"/>
    <cellStyle name="Poznámka 4 11 11 2 2 4" xfId="18812"/>
    <cellStyle name="Poznámka 4 11 11 2 2 5" xfId="18813"/>
    <cellStyle name="Poznámka 4 11 11 2 3" xfId="18814"/>
    <cellStyle name="Poznámka 4 11 11 2 3 2" xfId="18815"/>
    <cellStyle name="Poznámka 4 11 11 2 3 3" xfId="18816"/>
    <cellStyle name="Poznámka 4 11 11 2 4" xfId="18817"/>
    <cellStyle name="Poznámka 4 11 11 2 4 2" xfId="18818"/>
    <cellStyle name="Poznámka 4 11 11 2 5" xfId="18819"/>
    <cellStyle name="Poznámka 4 11 11 2 6" xfId="18820"/>
    <cellStyle name="Poznámka 4 11 11 3" xfId="18821"/>
    <cellStyle name="Poznámka 4 11 11 3 2" xfId="18822"/>
    <cellStyle name="Poznámka 4 11 11 3 3" xfId="18823"/>
    <cellStyle name="Poznámka 4 11 11 4" xfId="18824"/>
    <cellStyle name="Poznámka 4 11 11 4 2" xfId="18825"/>
    <cellStyle name="Poznámka 4 11 11 5" xfId="18826"/>
    <cellStyle name="Poznámka 4 11 11 6" xfId="18827"/>
    <cellStyle name="Poznámka 4 11 12" xfId="18828"/>
    <cellStyle name="Poznámka 4 11 12 2" xfId="18829"/>
    <cellStyle name="Poznámka 4 11 12 2 2" xfId="18830"/>
    <cellStyle name="Poznámka 4 11 12 2 2 2" xfId="18831"/>
    <cellStyle name="Poznámka 4 11 12 2 2 3" xfId="18832"/>
    <cellStyle name="Poznámka 4 11 12 2 3" xfId="18833"/>
    <cellStyle name="Poznámka 4 11 12 2 3 2" xfId="18834"/>
    <cellStyle name="Poznámka 4 11 12 2 4" xfId="18835"/>
    <cellStyle name="Poznámka 4 11 12 2 5" xfId="18836"/>
    <cellStyle name="Poznámka 4 11 12 3" xfId="18837"/>
    <cellStyle name="Poznámka 4 11 12 3 2" xfId="18838"/>
    <cellStyle name="Poznámka 4 11 12 3 3" xfId="18839"/>
    <cellStyle name="Poznámka 4 11 12 4" xfId="18840"/>
    <cellStyle name="Poznámka 4 11 12 4 2" xfId="18841"/>
    <cellStyle name="Poznámka 4 11 12 5" xfId="18842"/>
    <cellStyle name="Poznámka 4 11 12 6" xfId="18843"/>
    <cellStyle name="Poznámka 4 11 13" xfId="18844"/>
    <cellStyle name="Poznámka 4 11 13 2" xfId="18845"/>
    <cellStyle name="Poznámka 4 11 13 3" xfId="18846"/>
    <cellStyle name="Poznámka 4 11 14" xfId="18847"/>
    <cellStyle name="Poznámka 4 11 14 2" xfId="18848"/>
    <cellStyle name="Poznámka 4 11 15" xfId="18849"/>
    <cellStyle name="Poznámka 4 11 16" xfId="18850"/>
    <cellStyle name="Poznámka 4 11 2" xfId="18851"/>
    <cellStyle name="Poznámka 4 11 2 10" xfId="18852"/>
    <cellStyle name="Poznámka 4 11 2 11" xfId="18853"/>
    <cellStyle name="Poznámka 4 11 2 2" xfId="18854"/>
    <cellStyle name="Poznámka 4 11 2 2 2" xfId="18855"/>
    <cellStyle name="Poznámka 4 11 2 2 2 2" xfId="18856"/>
    <cellStyle name="Poznámka 4 11 2 2 2 2 2" xfId="18857"/>
    <cellStyle name="Poznámka 4 11 2 2 2 2 2 2" xfId="18858"/>
    <cellStyle name="Poznámka 4 11 2 2 2 2 2 3" xfId="18859"/>
    <cellStyle name="Poznámka 4 11 2 2 2 2 3" xfId="18860"/>
    <cellStyle name="Poznámka 4 11 2 2 2 2 3 2" xfId="18861"/>
    <cellStyle name="Poznámka 4 11 2 2 2 2 4" xfId="18862"/>
    <cellStyle name="Poznámka 4 11 2 2 2 2 5" xfId="18863"/>
    <cellStyle name="Poznámka 4 11 2 2 2 3" xfId="18864"/>
    <cellStyle name="Poznámka 4 11 2 2 2 3 2" xfId="18865"/>
    <cellStyle name="Poznámka 4 11 2 2 2 3 3" xfId="18866"/>
    <cellStyle name="Poznámka 4 11 2 2 2 4" xfId="18867"/>
    <cellStyle name="Poznámka 4 11 2 2 2 4 2" xfId="18868"/>
    <cellStyle name="Poznámka 4 11 2 2 2 5" xfId="18869"/>
    <cellStyle name="Poznámka 4 11 2 2 2 6" xfId="18870"/>
    <cellStyle name="Poznámka 4 11 2 2 3" xfId="18871"/>
    <cellStyle name="Poznámka 4 11 2 2 3 2" xfId="18872"/>
    <cellStyle name="Poznámka 4 11 2 2 3 2 2" xfId="18873"/>
    <cellStyle name="Poznámka 4 11 2 2 3 3" xfId="18874"/>
    <cellStyle name="Poznámka 4 11 2 2 3 4" xfId="18875"/>
    <cellStyle name="Poznámka 4 11 2 2 4" xfId="18876"/>
    <cellStyle name="Poznámka 4 11 2 2 4 2" xfId="18877"/>
    <cellStyle name="Poznámka 4 11 2 2 4 3" xfId="18878"/>
    <cellStyle name="Poznámka 4 11 2 2 5" xfId="18879"/>
    <cellStyle name="Poznámka 4 11 2 2 5 2" xfId="18880"/>
    <cellStyle name="Poznámka 4 11 2 2 6" xfId="18881"/>
    <cellStyle name="Poznámka 4 11 2 2 7" xfId="18882"/>
    <cellStyle name="Poznámka 4 11 2 3" xfId="18883"/>
    <cellStyle name="Poznámka 4 11 2 3 2" xfId="18884"/>
    <cellStyle name="Poznámka 4 11 2 3 2 2" xfId="18885"/>
    <cellStyle name="Poznámka 4 11 2 3 2 2 2" xfId="18886"/>
    <cellStyle name="Poznámka 4 11 2 3 2 2 2 2" xfId="18887"/>
    <cellStyle name="Poznámka 4 11 2 3 2 2 2 3" xfId="18888"/>
    <cellStyle name="Poznámka 4 11 2 3 2 2 3" xfId="18889"/>
    <cellStyle name="Poznámka 4 11 2 3 2 2 3 2" xfId="18890"/>
    <cellStyle name="Poznámka 4 11 2 3 2 2 4" xfId="18891"/>
    <cellStyle name="Poznámka 4 11 2 3 2 2 5" xfId="18892"/>
    <cellStyle name="Poznámka 4 11 2 3 2 3" xfId="18893"/>
    <cellStyle name="Poznámka 4 11 2 3 2 3 2" xfId="18894"/>
    <cellStyle name="Poznámka 4 11 2 3 2 3 3" xfId="18895"/>
    <cellStyle name="Poznámka 4 11 2 3 2 4" xfId="18896"/>
    <cellStyle name="Poznámka 4 11 2 3 2 4 2" xfId="18897"/>
    <cellStyle name="Poznámka 4 11 2 3 2 5" xfId="18898"/>
    <cellStyle name="Poznámka 4 11 2 3 2 6" xfId="18899"/>
    <cellStyle name="Poznámka 4 11 2 3 3" xfId="18900"/>
    <cellStyle name="Poznámka 4 11 2 3 3 2" xfId="18901"/>
    <cellStyle name="Poznámka 4 11 2 3 3 3" xfId="18902"/>
    <cellStyle name="Poznámka 4 11 2 3 4" xfId="18903"/>
    <cellStyle name="Poznámka 4 11 2 3 4 2" xfId="18904"/>
    <cellStyle name="Poznámka 4 11 2 3 5" xfId="18905"/>
    <cellStyle name="Poznámka 4 11 2 3 6" xfId="18906"/>
    <cellStyle name="Poznámka 4 11 2 4" xfId="18907"/>
    <cellStyle name="Poznámka 4 11 2 4 2" xfId="18908"/>
    <cellStyle name="Poznámka 4 11 2 4 2 2" xfId="18909"/>
    <cellStyle name="Poznámka 4 11 2 4 2 2 2" xfId="18910"/>
    <cellStyle name="Poznámka 4 11 2 4 2 2 2 2" xfId="18911"/>
    <cellStyle name="Poznámka 4 11 2 4 2 2 2 3" xfId="18912"/>
    <cellStyle name="Poznámka 4 11 2 4 2 2 3" xfId="18913"/>
    <cellStyle name="Poznámka 4 11 2 4 2 2 3 2" xfId="18914"/>
    <cellStyle name="Poznámka 4 11 2 4 2 2 4" xfId="18915"/>
    <cellStyle name="Poznámka 4 11 2 4 2 2 5" xfId="18916"/>
    <cellStyle name="Poznámka 4 11 2 4 2 3" xfId="18917"/>
    <cellStyle name="Poznámka 4 11 2 4 2 3 2" xfId="18918"/>
    <cellStyle name="Poznámka 4 11 2 4 2 3 3" xfId="18919"/>
    <cellStyle name="Poznámka 4 11 2 4 2 4" xfId="18920"/>
    <cellStyle name="Poznámka 4 11 2 4 2 4 2" xfId="18921"/>
    <cellStyle name="Poznámka 4 11 2 4 2 5" xfId="18922"/>
    <cellStyle name="Poznámka 4 11 2 4 2 6" xfId="18923"/>
    <cellStyle name="Poznámka 4 11 2 4 3" xfId="18924"/>
    <cellStyle name="Poznámka 4 11 2 4 3 2" xfId="18925"/>
    <cellStyle name="Poznámka 4 11 2 4 3 3" xfId="18926"/>
    <cellStyle name="Poznámka 4 11 2 4 4" xfId="18927"/>
    <cellStyle name="Poznámka 4 11 2 4 4 2" xfId="18928"/>
    <cellStyle name="Poznámka 4 11 2 4 5" xfId="18929"/>
    <cellStyle name="Poznámka 4 11 2 4 6" xfId="18930"/>
    <cellStyle name="Poznámka 4 11 2 5" xfId="18931"/>
    <cellStyle name="Poznámka 4 11 2 5 2" xfId="18932"/>
    <cellStyle name="Poznámka 4 11 2 5 2 2" xfId="18933"/>
    <cellStyle name="Poznámka 4 11 2 5 2 2 2" xfId="18934"/>
    <cellStyle name="Poznámka 4 11 2 5 2 2 2 2" xfId="18935"/>
    <cellStyle name="Poznámka 4 11 2 5 2 2 2 3" xfId="18936"/>
    <cellStyle name="Poznámka 4 11 2 5 2 2 3" xfId="18937"/>
    <cellStyle name="Poznámka 4 11 2 5 2 2 3 2" xfId="18938"/>
    <cellStyle name="Poznámka 4 11 2 5 2 2 4" xfId="18939"/>
    <cellStyle name="Poznámka 4 11 2 5 2 2 5" xfId="18940"/>
    <cellStyle name="Poznámka 4 11 2 5 2 3" xfId="18941"/>
    <cellStyle name="Poznámka 4 11 2 5 2 3 2" xfId="18942"/>
    <cellStyle name="Poznámka 4 11 2 5 2 3 3" xfId="18943"/>
    <cellStyle name="Poznámka 4 11 2 5 2 4" xfId="18944"/>
    <cellStyle name="Poznámka 4 11 2 5 2 4 2" xfId="18945"/>
    <cellStyle name="Poznámka 4 11 2 5 2 5" xfId="18946"/>
    <cellStyle name="Poznámka 4 11 2 5 2 6" xfId="18947"/>
    <cellStyle name="Poznámka 4 11 2 5 3" xfId="18948"/>
    <cellStyle name="Poznámka 4 11 2 5 3 2" xfId="18949"/>
    <cellStyle name="Poznámka 4 11 2 5 3 3" xfId="18950"/>
    <cellStyle name="Poznámka 4 11 2 5 4" xfId="18951"/>
    <cellStyle name="Poznámka 4 11 2 5 4 2" xfId="18952"/>
    <cellStyle name="Poznámka 4 11 2 5 5" xfId="18953"/>
    <cellStyle name="Poznámka 4 11 2 5 6" xfId="18954"/>
    <cellStyle name="Poznámka 4 11 2 6" xfId="18955"/>
    <cellStyle name="Poznámka 4 11 2 6 2" xfId="18956"/>
    <cellStyle name="Poznámka 4 11 2 6 2 2" xfId="18957"/>
    <cellStyle name="Poznámka 4 11 2 6 2 2 2" xfId="18958"/>
    <cellStyle name="Poznámka 4 11 2 6 2 2 2 2" xfId="18959"/>
    <cellStyle name="Poznámka 4 11 2 6 2 2 2 3" xfId="18960"/>
    <cellStyle name="Poznámka 4 11 2 6 2 2 3" xfId="18961"/>
    <cellStyle name="Poznámka 4 11 2 6 2 2 3 2" xfId="18962"/>
    <cellStyle name="Poznámka 4 11 2 6 2 2 4" xfId="18963"/>
    <cellStyle name="Poznámka 4 11 2 6 2 2 5" xfId="18964"/>
    <cellStyle name="Poznámka 4 11 2 6 2 3" xfId="18965"/>
    <cellStyle name="Poznámka 4 11 2 6 2 3 2" xfId="18966"/>
    <cellStyle name="Poznámka 4 11 2 6 2 3 3" xfId="18967"/>
    <cellStyle name="Poznámka 4 11 2 6 2 4" xfId="18968"/>
    <cellStyle name="Poznámka 4 11 2 6 2 4 2" xfId="18969"/>
    <cellStyle name="Poznámka 4 11 2 6 2 5" xfId="18970"/>
    <cellStyle name="Poznámka 4 11 2 6 2 6" xfId="18971"/>
    <cellStyle name="Poznámka 4 11 2 6 3" xfId="18972"/>
    <cellStyle name="Poznámka 4 11 2 6 3 2" xfId="18973"/>
    <cellStyle name="Poznámka 4 11 2 6 3 3" xfId="18974"/>
    <cellStyle name="Poznámka 4 11 2 6 4" xfId="18975"/>
    <cellStyle name="Poznámka 4 11 2 6 4 2" xfId="18976"/>
    <cellStyle name="Poznámka 4 11 2 6 5" xfId="18977"/>
    <cellStyle name="Poznámka 4 11 2 6 6" xfId="18978"/>
    <cellStyle name="Poznámka 4 11 2 7" xfId="18979"/>
    <cellStyle name="Poznámka 4 11 2 7 2" xfId="18980"/>
    <cellStyle name="Poznámka 4 11 2 7 2 2" xfId="18981"/>
    <cellStyle name="Poznámka 4 11 2 7 2 2 2" xfId="18982"/>
    <cellStyle name="Poznámka 4 11 2 7 2 2 3" xfId="18983"/>
    <cellStyle name="Poznámka 4 11 2 7 2 3" xfId="18984"/>
    <cellStyle name="Poznámka 4 11 2 7 2 3 2" xfId="18985"/>
    <cellStyle name="Poznámka 4 11 2 7 2 4" xfId="18986"/>
    <cellStyle name="Poznámka 4 11 2 7 2 5" xfId="18987"/>
    <cellStyle name="Poznámka 4 11 2 7 3" xfId="18988"/>
    <cellStyle name="Poznámka 4 11 2 7 3 2" xfId="18989"/>
    <cellStyle name="Poznámka 4 11 2 7 3 3" xfId="18990"/>
    <cellStyle name="Poznámka 4 11 2 7 4" xfId="18991"/>
    <cellStyle name="Poznámka 4 11 2 7 4 2" xfId="18992"/>
    <cellStyle name="Poznámka 4 11 2 7 5" xfId="18993"/>
    <cellStyle name="Poznámka 4 11 2 7 6" xfId="18994"/>
    <cellStyle name="Poznámka 4 11 2 8" xfId="18995"/>
    <cellStyle name="Poznámka 4 11 2 8 2" xfId="18996"/>
    <cellStyle name="Poznámka 4 11 2 8 3" xfId="18997"/>
    <cellStyle name="Poznámka 4 11 2 9" xfId="18998"/>
    <cellStyle name="Poznámka 4 11 2 9 2" xfId="18999"/>
    <cellStyle name="Poznámka 4 11 3" xfId="19000"/>
    <cellStyle name="Poznámka 4 11 3 2" xfId="19001"/>
    <cellStyle name="Poznámka 4 11 3 2 2" xfId="19002"/>
    <cellStyle name="Poznámka 4 11 3 2 2 2" xfId="19003"/>
    <cellStyle name="Poznámka 4 11 3 2 2 2 2" xfId="19004"/>
    <cellStyle name="Poznámka 4 11 3 2 2 2 2 2" xfId="19005"/>
    <cellStyle name="Poznámka 4 11 3 2 2 2 2 3" xfId="19006"/>
    <cellStyle name="Poznámka 4 11 3 2 2 2 3" xfId="19007"/>
    <cellStyle name="Poznámka 4 11 3 2 2 2 3 2" xfId="19008"/>
    <cellStyle name="Poznámka 4 11 3 2 2 2 4" xfId="19009"/>
    <cellStyle name="Poznámka 4 11 3 2 2 2 5" xfId="19010"/>
    <cellStyle name="Poznámka 4 11 3 2 2 3" xfId="19011"/>
    <cellStyle name="Poznámka 4 11 3 2 2 3 2" xfId="19012"/>
    <cellStyle name="Poznámka 4 11 3 2 2 3 3" xfId="19013"/>
    <cellStyle name="Poznámka 4 11 3 2 2 4" xfId="19014"/>
    <cellStyle name="Poznámka 4 11 3 2 2 4 2" xfId="19015"/>
    <cellStyle name="Poznámka 4 11 3 2 2 5" xfId="19016"/>
    <cellStyle name="Poznámka 4 11 3 2 2 6" xfId="19017"/>
    <cellStyle name="Poznámka 4 11 3 2 3" xfId="19018"/>
    <cellStyle name="Poznámka 4 11 3 2 3 2" xfId="19019"/>
    <cellStyle name="Poznámka 4 11 3 2 3 3" xfId="19020"/>
    <cellStyle name="Poznámka 4 11 3 2 4" xfId="19021"/>
    <cellStyle name="Poznámka 4 11 3 2 4 2" xfId="19022"/>
    <cellStyle name="Poznámka 4 11 3 2 5" xfId="19023"/>
    <cellStyle name="Poznámka 4 11 3 2 6" xfId="19024"/>
    <cellStyle name="Poznámka 4 11 3 3" xfId="19025"/>
    <cellStyle name="Poznámka 4 11 3 3 2" xfId="19026"/>
    <cellStyle name="Poznámka 4 11 3 3 2 2" xfId="19027"/>
    <cellStyle name="Poznámka 4 11 3 3 2 2 2" xfId="19028"/>
    <cellStyle name="Poznámka 4 11 3 3 2 2 3" xfId="19029"/>
    <cellStyle name="Poznámka 4 11 3 3 2 3" xfId="19030"/>
    <cellStyle name="Poznámka 4 11 3 3 2 3 2" xfId="19031"/>
    <cellStyle name="Poznámka 4 11 3 3 2 4" xfId="19032"/>
    <cellStyle name="Poznámka 4 11 3 3 2 5" xfId="19033"/>
    <cellStyle name="Poznámka 4 11 3 3 3" xfId="19034"/>
    <cellStyle name="Poznámka 4 11 3 3 3 2" xfId="19035"/>
    <cellStyle name="Poznámka 4 11 3 3 3 3" xfId="19036"/>
    <cellStyle name="Poznámka 4 11 3 3 4" xfId="19037"/>
    <cellStyle name="Poznámka 4 11 3 3 4 2" xfId="19038"/>
    <cellStyle name="Poznámka 4 11 3 3 5" xfId="19039"/>
    <cellStyle name="Poznámka 4 11 3 3 6" xfId="19040"/>
    <cellStyle name="Poznámka 4 11 3 4" xfId="19041"/>
    <cellStyle name="Poznámka 4 11 3 4 2" xfId="19042"/>
    <cellStyle name="Poznámka 4 11 3 4 3" xfId="19043"/>
    <cellStyle name="Poznámka 4 11 3 5" xfId="19044"/>
    <cellStyle name="Poznámka 4 11 3 5 2" xfId="19045"/>
    <cellStyle name="Poznámka 4 11 3 6" xfId="19046"/>
    <cellStyle name="Poznámka 4 11 3 7" xfId="19047"/>
    <cellStyle name="Poznámka 4 11 4" xfId="19048"/>
    <cellStyle name="Poznámka 4 11 4 2" xfId="19049"/>
    <cellStyle name="Poznámka 4 11 4 2 2" xfId="19050"/>
    <cellStyle name="Poznámka 4 11 4 2 2 2" xfId="19051"/>
    <cellStyle name="Poznámka 4 11 4 2 2 2 2" xfId="19052"/>
    <cellStyle name="Poznámka 4 11 4 2 2 2 2 2" xfId="19053"/>
    <cellStyle name="Poznámka 4 11 4 2 2 2 2 3" xfId="19054"/>
    <cellStyle name="Poznámka 4 11 4 2 2 2 3" xfId="19055"/>
    <cellStyle name="Poznámka 4 11 4 2 2 2 3 2" xfId="19056"/>
    <cellStyle name="Poznámka 4 11 4 2 2 2 4" xfId="19057"/>
    <cellStyle name="Poznámka 4 11 4 2 2 2 5" xfId="19058"/>
    <cellStyle name="Poznámka 4 11 4 2 2 3" xfId="19059"/>
    <cellStyle name="Poznámka 4 11 4 2 2 3 2" xfId="19060"/>
    <cellStyle name="Poznámka 4 11 4 2 2 3 3" xfId="19061"/>
    <cellStyle name="Poznámka 4 11 4 2 2 4" xfId="19062"/>
    <cellStyle name="Poznámka 4 11 4 2 2 4 2" xfId="19063"/>
    <cellStyle name="Poznámka 4 11 4 2 2 5" xfId="19064"/>
    <cellStyle name="Poznámka 4 11 4 2 2 6" xfId="19065"/>
    <cellStyle name="Poznámka 4 11 4 2 3" xfId="19066"/>
    <cellStyle name="Poznámka 4 11 4 2 3 2" xfId="19067"/>
    <cellStyle name="Poznámka 4 11 4 2 3 3" xfId="19068"/>
    <cellStyle name="Poznámka 4 11 4 2 4" xfId="19069"/>
    <cellStyle name="Poznámka 4 11 4 2 4 2" xfId="19070"/>
    <cellStyle name="Poznámka 4 11 4 2 5" xfId="19071"/>
    <cellStyle name="Poznámka 4 11 4 2 6" xfId="19072"/>
    <cellStyle name="Poznámka 4 11 4 3" xfId="19073"/>
    <cellStyle name="Poznámka 4 11 4 3 2" xfId="19074"/>
    <cellStyle name="Poznámka 4 11 4 3 2 2" xfId="19075"/>
    <cellStyle name="Poznámka 4 11 4 3 2 2 2" xfId="19076"/>
    <cellStyle name="Poznámka 4 11 4 3 2 2 3" xfId="19077"/>
    <cellStyle name="Poznámka 4 11 4 3 2 3" xfId="19078"/>
    <cellStyle name="Poznámka 4 11 4 3 2 3 2" xfId="19079"/>
    <cellStyle name="Poznámka 4 11 4 3 2 4" xfId="19080"/>
    <cellStyle name="Poznámka 4 11 4 3 2 5" xfId="19081"/>
    <cellStyle name="Poznámka 4 11 4 3 3" xfId="19082"/>
    <cellStyle name="Poznámka 4 11 4 3 3 2" xfId="19083"/>
    <cellStyle name="Poznámka 4 11 4 3 3 3" xfId="19084"/>
    <cellStyle name="Poznámka 4 11 4 3 4" xfId="19085"/>
    <cellStyle name="Poznámka 4 11 4 3 4 2" xfId="19086"/>
    <cellStyle name="Poznámka 4 11 4 3 5" xfId="19087"/>
    <cellStyle name="Poznámka 4 11 4 3 6" xfId="19088"/>
    <cellStyle name="Poznámka 4 11 4 4" xfId="19089"/>
    <cellStyle name="Poznámka 4 11 4 4 2" xfId="19090"/>
    <cellStyle name="Poznámka 4 11 4 4 3" xfId="19091"/>
    <cellStyle name="Poznámka 4 11 4 5" xfId="19092"/>
    <cellStyle name="Poznámka 4 11 4 5 2" xfId="19093"/>
    <cellStyle name="Poznámka 4 11 4 6" xfId="19094"/>
    <cellStyle name="Poznámka 4 11 4 7" xfId="19095"/>
    <cellStyle name="Poznámka 4 11 5" xfId="19096"/>
    <cellStyle name="Poznámka 4 11 5 2" xfId="19097"/>
    <cellStyle name="Poznámka 4 11 5 2 2" xfId="19098"/>
    <cellStyle name="Poznámka 4 11 5 2 2 2" xfId="19099"/>
    <cellStyle name="Poznámka 4 11 5 2 2 2 2" xfId="19100"/>
    <cellStyle name="Poznámka 4 11 5 2 2 2 3" xfId="19101"/>
    <cellStyle name="Poznámka 4 11 5 2 2 3" xfId="19102"/>
    <cellStyle name="Poznámka 4 11 5 2 2 3 2" xfId="19103"/>
    <cellStyle name="Poznámka 4 11 5 2 2 4" xfId="19104"/>
    <cellStyle name="Poznámka 4 11 5 2 2 5" xfId="19105"/>
    <cellStyle name="Poznámka 4 11 5 2 3" xfId="19106"/>
    <cellStyle name="Poznámka 4 11 5 2 3 2" xfId="19107"/>
    <cellStyle name="Poznámka 4 11 5 2 3 3" xfId="19108"/>
    <cellStyle name="Poznámka 4 11 5 2 4" xfId="19109"/>
    <cellStyle name="Poznámka 4 11 5 2 4 2" xfId="19110"/>
    <cellStyle name="Poznámka 4 11 5 2 5" xfId="19111"/>
    <cellStyle name="Poznámka 4 11 5 2 6" xfId="19112"/>
    <cellStyle name="Poznámka 4 11 5 3" xfId="19113"/>
    <cellStyle name="Poznámka 4 11 5 3 2" xfId="19114"/>
    <cellStyle name="Poznámka 4 11 5 3 3" xfId="19115"/>
    <cellStyle name="Poznámka 4 11 5 4" xfId="19116"/>
    <cellStyle name="Poznámka 4 11 5 4 2" xfId="19117"/>
    <cellStyle name="Poznámka 4 11 5 5" xfId="19118"/>
    <cellStyle name="Poznámka 4 11 5 6" xfId="19119"/>
    <cellStyle name="Poznámka 4 11 6" xfId="19120"/>
    <cellStyle name="Poznámka 4 11 6 2" xfId="19121"/>
    <cellStyle name="Poznámka 4 11 6 2 2" xfId="19122"/>
    <cellStyle name="Poznámka 4 11 6 2 2 2" xfId="19123"/>
    <cellStyle name="Poznámka 4 11 6 2 2 2 2" xfId="19124"/>
    <cellStyle name="Poznámka 4 11 6 2 2 2 3" xfId="19125"/>
    <cellStyle name="Poznámka 4 11 6 2 2 3" xfId="19126"/>
    <cellStyle name="Poznámka 4 11 6 2 2 3 2" xfId="19127"/>
    <cellStyle name="Poznámka 4 11 6 2 2 4" xfId="19128"/>
    <cellStyle name="Poznámka 4 11 6 2 2 5" xfId="19129"/>
    <cellStyle name="Poznámka 4 11 6 2 3" xfId="19130"/>
    <cellStyle name="Poznámka 4 11 6 2 3 2" xfId="19131"/>
    <cellStyle name="Poznámka 4 11 6 2 3 3" xfId="19132"/>
    <cellStyle name="Poznámka 4 11 6 2 4" xfId="19133"/>
    <cellStyle name="Poznámka 4 11 6 2 4 2" xfId="19134"/>
    <cellStyle name="Poznámka 4 11 6 2 5" xfId="19135"/>
    <cellStyle name="Poznámka 4 11 6 2 6" xfId="19136"/>
    <cellStyle name="Poznámka 4 11 6 3" xfId="19137"/>
    <cellStyle name="Poznámka 4 11 6 3 2" xfId="19138"/>
    <cellStyle name="Poznámka 4 11 6 3 3" xfId="19139"/>
    <cellStyle name="Poznámka 4 11 6 4" xfId="19140"/>
    <cellStyle name="Poznámka 4 11 6 4 2" xfId="19141"/>
    <cellStyle name="Poznámka 4 11 6 5" xfId="19142"/>
    <cellStyle name="Poznámka 4 11 6 6" xfId="19143"/>
    <cellStyle name="Poznámka 4 11 7" xfId="19144"/>
    <cellStyle name="Poznámka 4 11 7 2" xfId="19145"/>
    <cellStyle name="Poznámka 4 11 7 2 2" xfId="19146"/>
    <cellStyle name="Poznámka 4 11 7 2 2 2" xfId="19147"/>
    <cellStyle name="Poznámka 4 11 7 2 2 2 2" xfId="19148"/>
    <cellStyle name="Poznámka 4 11 7 2 2 2 3" xfId="19149"/>
    <cellStyle name="Poznámka 4 11 7 2 2 3" xfId="19150"/>
    <cellStyle name="Poznámka 4 11 7 2 2 3 2" xfId="19151"/>
    <cellStyle name="Poznámka 4 11 7 2 2 4" xfId="19152"/>
    <cellStyle name="Poznámka 4 11 7 2 2 5" xfId="19153"/>
    <cellStyle name="Poznámka 4 11 7 2 3" xfId="19154"/>
    <cellStyle name="Poznámka 4 11 7 2 3 2" xfId="19155"/>
    <cellStyle name="Poznámka 4 11 7 2 3 3" xfId="19156"/>
    <cellStyle name="Poznámka 4 11 7 2 4" xfId="19157"/>
    <cellStyle name="Poznámka 4 11 7 2 4 2" xfId="19158"/>
    <cellStyle name="Poznámka 4 11 7 2 5" xfId="19159"/>
    <cellStyle name="Poznámka 4 11 7 2 6" xfId="19160"/>
    <cellStyle name="Poznámka 4 11 7 3" xfId="19161"/>
    <cellStyle name="Poznámka 4 11 7 3 2" xfId="19162"/>
    <cellStyle name="Poznámka 4 11 7 3 3" xfId="19163"/>
    <cellStyle name="Poznámka 4 11 7 4" xfId="19164"/>
    <cellStyle name="Poznámka 4 11 7 4 2" xfId="19165"/>
    <cellStyle name="Poznámka 4 11 7 5" xfId="19166"/>
    <cellStyle name="Poznámka 4 11 7 6" xfId="19167"/>
    <cellStyle name="Poznámka 4 11 8" xfId="19168"/>
    <cellStyle name="Poznámka 4 11 8 2" xfId="19169"/>
    <cellStyle name="Poznámka 4 11 8 2 2" xfId="19170"/>
    <cellStyle name="Poznámka 4 11 8 2 2 2" xfId="19171"/>
    <cellStyle name="Poznámka 4 11 8 2 2 2 2" xfId="19172"/>
    <cellStyle name="Poznámka 4 11 8 2 2 2 3" xfId="19173"/>
    <cellStyle name="Poznámka 4 11 8 2 2 3" xfId="19174"/>
    <cellStyle name="Poznámka 4 11 8 2 2 3 2" xfId="19175"/>
    <cellStyle name="Poznámka 4 11 8 2 2 4" xfId="19176"/>
    <cellStyle name="Poznámka 4 11 8 2 2 5" xfId="19177"/>
    <cellStyle name="Poznámka 4 11 8 2 3" xfId="19178"/>
    <cellStyle name="Poznámka 4 11 8 2 3 2" xfId="19179"/>
    <cellStyle name="Poznámka 4 11 8 2 3 3" xfId="19180"/>
    <cellStyle name="Poznámka 4 11 8 2 4" xfId="19181"/>
    <cellStyle name="Poznámka 4 11 8 2 4 2" xfId="19182"/>
    <cellStyle name="Poznámka 4 11 8 2 5" xfId="19183"/>
    <cellStyle name="Poznámka 4 11 8 2 6" xfId="19184"/>
    <cellStyle name="Poznámka 4 11 8 3" xfId="19185"/>
    <cellStyle name="Poznámka 4 11 8 3 2" xfId="19186"/>
    <cellStyle name="Poznámka 4 11 8 3 3" xfId="19187"/>
    <cellStyle name="Poznámka 4 11 8 4" xfId="19188"/>
    <cellStyle name="Poznámka 4 11 8 4 2" xfId="19189"/>
    <cellStyle name="Poznámka 4 11 8 5" xfId="19190"/>
    <cellStyle name="Poznámka 4 11 8 6" xfId="19191"/>
    <cellStyle name="Poznámka 4 11 9" xfId="19192"/>
    <cellStyle name="Poznámka 4 11 9 2" xfId="19193"/>
    <cellStyle name="Poznámka 4 11 9 2 2" xfId="19194"/>
    <cellStyle name="Poznámka 4 11 9 2 2 2" xfId="19195"/>
    <cellStyle name="Poznámka 4 11 9 2 2 2 2" xfId="19196"/>
    <cellStyle name="Poznámka 4 11 9 2 2 2 3" xfId="19197"/>
    <cellStyle name="Poznámka 4 11 9 2 2 3" xfId="19198"/>
    <cellStyle name="Poznámka 4 11 9 2 2 3 2" xfId="19199"/>
    <cellStyle name="Poznámka 4 11 9 2 2 4" xfId="19200"/>
    <cellStyle name="Poznámka 4 11 9 2 2 5" xfId="19201"/>
    <cellStyle name="Poznámka 4 11 9 2 3" xfId="19202"/>
    <cellStyle name="Poznámka 4 11 9 2 3 2" xfId="19203"/>
    <cellStyle name="Poznámka 4 11 9 2 3 3" xfId="19204"/>
    <cellStyle name="Poznámka 4 11 9 2 4" xfId="19205"/>
    <cellStyle name="Poznámka 4 11 9 2 4 2" xfId="19206"/>
    <cellStyle name="Poznámka 4 11 9 2 5" xfId="19207"/>
    <cellStyle name="Poznámka 4 11 9 2 6" xfId="19208"/>
    <cellStyle name="Poznámka 4 11 9 3" xfId="19209"/>
    <cellStyle name="Poznámka 4 11 9 3 2" xfId="19210"/>
    <cellStyle name="Poznámka 4 11 9 3 3" xfId="19211"/>
    <cellStyle name="Poznámka 4 11 9 4" xfId="19212"/>
    <cellStyle name="Poznámka 4 11 9 4 2" xfId="19213"/>
    <cellStyle name="Poznámka 4 11 9 5" xfId="19214"/>
    <cellStyle name="Poznámka 4 11 9 6" xfId="19215"/>
    <cellStyle name="Poznámka 4 12" xfId="19216"/>
    <cellStyle name="Poznámka 4 12 10" xfId="19217"/>
    <cellStyle name="Poznámka 4 12 10 2" xfId="19218"/>
    <cellStyle name="Poznámka 4 12 10 2 2" xfId="19219"/>
    <cellStyle name="Poznámka 4 12 10 2 2 2" xfId="19220"/>
    <cellStyle name="Poznámka 4 12 10 2 2 3" xfId="19221"/>
    <cellStyle name="Poznámka 4 12 10 2 3" xfId="19222"/>
    <cellStyle name="Poznámka 4 12 10 2 3 2" xfId="19223"/>
    <cellStyle name="Poznámka 4 12 10 2 4" xfId="19224"/>
    <cellStyle name="Poznámka 4 12 10 2 5" xfId="19225"/>
    <cellStyle name="Poznámka 4 12 10 3" xfId="19226"/>
    <cellStyle name="Poznámka 4 12 10 3 2" xfId="19227"/>
    <cellStyle name="Poznámka 4 12 10 3 3" xfId="19228"/>
    <cellStyle name="Poznámka 4 12 10 4" xfId="19229"/>
    <cellStyle name="Poznámka 4 12 10 4 2" xfId="19230"/>
    <cellStyle name="Poznámka 4 12 10 5" xfId="19231"/>
    <cellStyle name="Poznámka 4 12 10 6" xfId="19232"/>
    <cellStyle name="Poznámka 4 12 11" xfId="19233"/>
    <cellStyle name="Poznámka 4 12 11 2" xfId="19234"/>
    <cellStyle name="Poznámka 4 12 11 3" xfId="19235"/>
    <cellStyle name="Poznámka 4 12 12" xfId="19236"/>
    <cellStyle name="Poznámka 4 12 12 2" xfId="19237"/>
    <cellStyle name="Poznámka 4 12 13" xfId="19238"/>
    <cellStyle name="Poznámka 4 12 14" xfId="19239"/>
    <cellStyle name="Poznámka 4 12 2" xfId="19240"/>
    <cellStyle name="Poznámka 4 12 2 10" xfId="19241"/>
    <cellStyle name="Poznámka 4 12 2 10 2" xfId="19242"/>
    <cellStyle name="Poznámka 4 12 2 11" xfId="19243"/>
    <cellStyle name="Poznámka 4 12 2 12" xfId="19244"/>
    <cellStyle name="Poznámka 4 12 2 2" xfId="19245"/>
    <cellStyle name="Poznámka 4 12 2 2 10" xfId="19246"/>
    <cellStyle name="Poznámka 4 12 2 2 2" xfId="19247"/>
    <cellStyle name="Poznámka 4 12 2 2 2 2" xfId="19248"/>
    <cellStyle name="Poznámka 4 12 2 2 2 2 2" xfId="19249"/>
    <cellStyle name="Poznámka 4 12 2 2 2 2 2 2" xfId="19250"/>
    <cellStyle name="Poznámka 4 12 2 2 2 2 2 2 2" xfId="19251"/>
    <cellStyle name="Poznámka 4 12 2 2 2 2 2 2 3" xfId="19252"/>
    <cellStyle name="Poznámka 4 12 2 2 2 2 2 3" xfId="19253"/>
    <cellStyle name="Poznámka 4 12 2 2 2 2 2 3 2" xfId="19254"/>
    <cellStyle name="Poznámka 4 12 2 2 2 2 2 4" xfId="19255"/>
    <cellStyle name="Poznámka 4 12 2 2 2 2 2 5" xfId="19256"/>
    <cellStyle name="Poznámka 4 12 2 2 2 2 3" xfId="19257"/>
    <cellStyle name="Poznámka 4 12 2 2 2 2 3 2" xfId="19258"/>
    <cellStyle name="Poznámka 4 12 2 2 2 2 3 3" xfId="19259"/>
    <cellStyle name="Poznámka 4 12 2 2 2 2 4" xfId="19260"/>
    <cellStyle name="Poznámka 4 12 2 2 2 2 4 2" xfId="19261"/>
    <cellStyle name="Poznámka 4 12 2 2 2 2 5" xfId="19262"/>
    <cellStyle name="Poznámka 4 12 2 2 2 2 6" xfId="19263"/>
    <cellStyle name="Poznámka 4 12 2 2 2 3" xfId="19264"/>
    <cellStyle name="Poznámka 4 12 2 2 2 3 2" xfId="19265"/>
    <cellStyle name="Poznámka 4 12 2 2 2 3 3" xfId="19266"/>
    <cellStyle name="Poznámka 4 12 2 2 2 4" xfId="19267"/>
    <cellStyle name="Poznámka 4 12 2 2 2 4 2" xfId="19268"/>
    <cellStyle name="Poznámka 4 12 2 2 2 5" xfId="19269"/>
    <cellStyle name="Poznámka 4 12 2 2 2 6" xfId="19270"/>
    <cellStyle name="Poznámka 4 12 2 2 3" xfId="19271"/>
    <cellStyle name="Poznámka 4 12 2 2 3 2" xfId="19272"/>
    <cellStyle name="Poznámka 4 12 2 2 3 2 2" xfId="19273"/>
    <cellStyle name="Poznámka 4 12 2 2 3 2 2 2" xfId="19274"/>
    <cellStyle name="Poznámka 4 12 2 2 3 2 2 2 2" xfId="19275"/>
    <cellStyle name="Poznámka 4 12 2 2 3 2 2 2 3" xfId="19276"/>
    <cellStyle name="Poznámka 4 12 2 2 3 2 2 3" xfId="19277"/>
    <cellStyle name="Poznámka 4 12 2 2 3 2 2 3 2" xfId="19278"/>
    <cellStyle name="Poznámka 4 12 2 2 3 2 2 4" xfId="19279"/>
    <cellStyle name="Poznámka 4 12 2 2 3 2 2 5" xfId="19280"/>
    <cellStyle name="Poznámka 4 12 2 2 3 2 3" xfId="19281"/>
    <cellStyle name="Poznámka 4 12 2 2 3 2 3 2" xfId="19282"/>
    <cellStyle name="Poznámka 4 12 2 2 3 2 3 3" xfId="19283"/>
    <cellStyle name="Poznámka 4 12 2 2 3 2 4" xfId="19284"/>
    <cellStyle name="Poznámka 4 12 2 2 3 2 4 2" xfId="19285"/>
    <cellStyle name="Poznámka 4 12 2 2 3 2 5" xfId="19286"/>
    <cellStyle name="Poznámka 4 12 2 2 3 2 6" xfId="19287"/>
    <cellStyle name="Poznámka 4 12 2 2 3 3" xfId="19288"/>
    <cellStyle name="Poznámka 4 12 2 2 3 3 2" xfId="19289"/>
    <cellStyle name="Poznámka 4 12 2 2 3 3 3" xfId="19290"/>
    <cellStyle name="Poznámka 4 12 2 2 3 4" xfId="19291"/>
    <cellStyle name="Poznámka 4 12 2 2 3 4 2" xfId="19292"/>
    <cellStyle name="Poznámka 4 12 2 2 3 5" xfId="19293"/>
    <cellStyle name="Poznámka 4 12 2 2 3 6" xfId="19294"/>
    <cellStyle name="Poznámka 4 12 2 2 4" xfId="19295"/>
    <cellStyle name="Poznámka 4 12 2 2 4 2" xfId="19296"/>
    <cellStyle name="Poznámka 4 12 2 2 4 2 2" xfId="19297"/>
    <cellStyle name="Poznámka 4 12 2 2 4 2 2 2" xfId="19298"/>
    <cellStyle name="Poznámka 4 12 2 2 4 2 2 2 2" xfId="19299"/>
    <cellStyle name="Poznámka 4 12 2 2 4 2 2 2 3" xfId="19300"/>
    <cellStyle name="Poznámka 4 12 2 2 4 2 2 3" xfId="19301"/>
    <cellStyle name="Poznámka 4 12 2 2 4 2 2 3 2" xfId="19302"/>
    <cellStyle name="Poznámka 4 12 2 2 4 2 2 4" xfId="19303"/>
    <cellStyle name="Poznámka 4 12 2 2 4 2 2 5" xfId="19304"/>
    <cellStyle name="Poznámka 4 12 2 2 4 2 3" xfId="19305"/>
    <cellStyle name="Poznámka 4 12 2 2 4 2 3 2" xfId="19306"/>
    <cellStyle name="Poznámka 4 12 2 2 4 2 3 3" xfId="19307"/>
    <cellStyle name="Poznámka 4 12 2 2 4 2 4" xfId="19308"/>
    <cellStyle name="Poznámka 4 12 2 2 4 2 4 2" xfId="19309"/>
    <cellStyle name="Poznámka 4 12 2 2 4 2 5" xfId="19310"/>
    <cellStyle name="Poznámka 4 12 2 2 4 2 6" xfId="19311"/>
    <cellStyle name="Poznámka 4 12 2 2 4 3" xfId="19312"/>
    <cellStyle name="Poznámka 4 12 2 2 4 3 2" xfId="19313"/>
    <cellStyle name="Poznámka 4 12 2 2 4 3 3" xfId="19314"/>
    <cellStyle name="Poznámka 4 12 2 2 4 4" xfId="19315"/>
    <cellStyle name="Poznámka 4 12 2 2 4 4 2" xfId="19316"/>
    <cellStyle name="Poznámka 4 12 2 2 4 5" xfId="19317"/>
    <cellStyle name="Poznámka 4 12 2 2 4 6" xfId="19318"/>
    <cellStyle name="Poznámka 4 12 2 2 5" xfId="19319"/>
    <cellStyle name="Poznámka 4 12 2 2 5 2" xfId="19320"/>
    <cellStyle name="Poznámka 4 12 2 2 5 2 2" xfId="19321"/>
    <cellStyle name="Poznámka 4 12 2 2 5 2 2 2" xfId="19322"/>
    <cellStyle name="Poznámka 4 12 2 2 5 2 2 2 2" xfId="19323"/>
    <cellStyle name="Poznámka 4 12 2 2 5 2 2 2 3" xfId="19324"/>
    <cellStyle name="Poznámka 4 12 2 2 5 2 2 3" xfId="19325"/>
    <cellStyle name="Poznámka 4 12 2 2 5 2 2 3 2" xfId="19326"/>
    <cellStyle name="Poznámka 4 12 2 2 5 2 2 4" xfId="19327"/>
    <cellStyle name="Poznámka 4 12 2 2 5 2 2 5" xfId="19328"/>
    <cellStyle name="Poznámka 4 12 2 2 5 2 3" xfId="19329"/>
    <cellStyle name="Poznámka 4 12 2 2 5 2 3 2" xfId="19330"/>
    <cellStyle name="Poznámka 4 12 2 2 5 2 3 3" xfId="19331"/>
    <cellStyle name="Poznámka 4 12 2 2 5 2 4" xfId="19332"/>
    <cellStyle name="Poznámka 4 12 2 2 5 2 4 2" xfId="19333"/>
    <cellStyle name="Poznámka 4 12 2 2 5 2 5" xfId="19334"/>
    <cellStyle name="Poznámka 4 12 2 2 5 2 6" xfId="19335"/>
    <cellStyle name="Poznámka 4 12 2 2 5 3" xfId="19336"/>
    <cellStyle name="Poznámka 4 12 2 2 5 3 2" xfId="19337"/>
    <cellStyle name="Poznámka 4 12 2 2 5 3 3" xfId="19338"/>
    <cellStyle name="Poznámka 4 12 2 2 5 4" xfId="19339"/>
    <cellStyle name="Poznámka 4 12 2 2 5 4 2" xfId="19340"/>
    <cellStyle name="Poznámka 4 12 2 2 5 5" xfId="19341"/>
    <cellStyle name="Poznámka 4 12 2 2 5 6" xfId="19342"/>
    <cellStyle name="Poznámka 4 12 2 2 6" xfId="19343"/>
    <cellStyle name="Poznámka 4 12 2 2 6 2" xfId="19344"/>
    <cellStyle name="Poznámka 4 12 2 2 6 2 2" xfId="19345"/>
    <cellStyle name="Poznámka 4 12 2 2 6 2 2 2" xfId="19346"/>
    <cellStyle name="Poznámka 4 12 2 2 6 2 2 3" xfId="19347"/>
    <cellStyle name="Poznámka 4 12 2 2 6 2 3" xfId="19348"/>
    <cellStyle name="Poznámka 4 12 2 2 6 2 3 2" xfId="19349"/>
    <cellStyle name="Poznámka 4 12 2 2 6 2 4" xfId="19350"/>
    <cellStyle name="Poznámka 4 12 2 2 6 2 5" xfId="19351"/>
    <cellStyle name="Poznámka 4 12 2 2 6 3" xfId="19352"/>
    <cellStyle name="Poznámka 4 12 2 2 6 3 2" xfId="19353"/>
    <cellStyle name="Poznámka 4 12 2 2 6 3 3" xfId="19354"/>
    <cellStyle name="Poznámka 4 12 2 2 6 4" xfId="19355"/>
    <cellStyle name="Poznámka 4 12 2 2 6 4 2" xfId="19356"/>
    <cellStyle name="Poznámka 4 12 2 2 6 5" xfId="19357"/>
    <cellStyle name="Poznámka 4 12 2 2 6 6" xfId="19358"/>
    <cellStyle name="Poznámka 4 12 2 2 7" xfId="19359"/>
    <cellStyle name="Poznámka 4 12 2 2 7 2" xfId="19360"/>
    <cellStyle name="Poznámka 4 12 2 2 7 3" xfId="19361"/>
    <cellStyle name="Poznámka 4 12 2 2 8" xfId="19362"/>
    <cellStyle name="Poznámka 4 12 2 2 8 2" xfId="19363"/>
    <cellStyle name="Poznámka 4 12 2 2 9" xfId="19364"/>
    <cellStyle name="Poznámka 4 12 2 3" xfId="19365"/>
    <cellStyle name="Poznámka 4 12 2 3 2" xfId="19366"/>
    <cellStyle name="Poznámka 4 12 2 3 2 2" xfId="19367"/>
    <cellStyle name="Poznámka 4 12 2 3 2 2 2" xfId="19368"/>
    <cellStyle name="Poznámka 4 12 2 3 2 2 2 2" xfId="19369"/>
    <cellStyle name="Poznámka 4 12 2 3 2 2 2 3" xfId="19370"/>
    <cellStyle name="Poznámka 4 12 2 3 2 2 3" xfId="19371"/>
    <cellStyle name="Poznámka 4 12 2 3 2 2 3 2" xfId="19372"/>
    <cellStyle name="Poznámka 4 12 2 3 2 2 4" xfId="19373"/>
    <cellStyle name="Poznámka 4 12 2 3 2 2 5" xfId="19374"/>
    <cellStyle name="Poznámka 4 12 2 3 2 3" xfId="19375"/>
    <cellStyle name="Poznámka 4 12 2 3 2 3 2" xfId="19376"/>
    <cellStyle name="Poznámka 4 12 2 3 2 3 3" xfId="19377"/>
    <cellStyle name="Poznámka 4 12 2 3 2 4" xfId="19378"/>
    <cellStyle name="Poznámka 4 12 2 3 2 4 2" xfId="19379"/>
    <cellStyle name="Poznámka 4 12 2 3 2 5" xfId="19380"/>
    <cellStyle name="Poznámka 4 12 2 3 2 6" xfId="19381"/>
    <cellStyle name="Poznámka 4 12 2 3 3" xfId="19382"/>
    <cellStyle name="Poznámka 4 12 2 3 3 2" xfId="19383"/>
    <cellStyle name="Poznámka 4 12 2 3 3 3" xfId="19384"/>
    <cellStyle name="Poznámka 4 12 2 3 4" xfId="19385"/>
    <cellStyle name="Poznámka 4 12 2 3 4 2" xfId="19386"/>
    <cellStyle name="Poznámka 4 12 2 3 5" xfId="19387"/>
    <cellStyle name="Poznámka 4 12 2 3 6" xfId="19388"/>
    <cellStyle name="Poznámka 4 12 2 4" xfId="19389"/>
    <cellStyle name="Poznámka 4 12 2 4 2" xfId="19390"/>
    <cellStyle name="Poznámka 4 12 2 4 2 2" xfId="19391"/>
    <cellStyle name="Poznámka 4 12 2 4 2 2 2" xfId="19392"/>
    <cellStyle name="Poznámka 4 12 2 4 2 2 2 2" xfId="19393"/>
    <cellStyle name="Poznámka 4 12 2 4 2 2 2 3" xfId="19394"/>
    <cellStyle name="Poznámka 4 12 2 4 2 2 3" xfId="19395"/>
    <cellStyle name="Poznámka 4 12 2 4 2 2 3 2" xfId="19396"/>
    <cellStyle name="Poznámka 4 12 2 4 2 2 4" xfId="19397"/>
    <cellStyle name="Poznámka 4 12 2 4 2 2 5" xfId="19398"/>
    <cellStyle name="Poznámka 4 12 2 4 2 3" xfId="19399"/>
    <cellStyle name="Poznámka 4 12 2 4 2 3 2" xfId="19400"/>
    <cellStyle name="Poznámka 4 12 2 4 2 3 3" xfId="19401"/>
    <cellStyle name="Poznámka 4 12 2 4 2 4" xfId="19402"/>
    <cellStyle name="Poznámka 4 12 2 4 2 4 2" xfId="19403"/>
    <cellStyle name="Poznámka 4 12 2 4 2 5" xfId="19404"/>
    <cellStyle name="Poznámka 4 12 2 4 2 6" xfId="19405"/>
    <cellStyle name="Poznámka 4 12 2 4 3" xfId="19406"/>
    <cellStyle name="Poznámka 4 12 2 4 3 2" xfId="19407"/>
    <cellStyle name="Poznámka 4 12 2 4 3 3" xfId="19408"/>
    <cellStyle name="Poznámka 4 12 2 4 4" xfId="19409"/>
    <cellStyle name="Poznámka 4 12 2 4 4 2" xfId="19410"/>
    <cellStyle name="Poznámka 4 12 2 4 5" xfId="19411"/>
    <cellStyle name="Poznámka 4 12 2 4 6" xfId="19412"/>
    <cellStyle name="Poznámka 4 12 2 5" xfId="19413"/>
    <cellStyle name="Poznámka 4 12 2 5 2" xfId="19414"/>
    <cellStyle name="Poznámka 4 12 2 5 2 2" xfId="19415"/>
    <cellStyle name="Poznámka 4 12 2 5 2 2 2" xfId="19416"/>
    <cellStyle name="Poznámka 4 12 2 5 2 2 2 2" xfId="19417"/>
    <cellStyle name="Poznámka 4 12 2 5 2 2 2 3" xfId="19418"/>
    <cellStyle name="Poznámka 4 12 2 5 2 2 3" xfId="19419"/>
    <cellStyle name="Poznámka 4 12 2 5 2 2 3 2" xfId="19420"/>
    <cellStyle name="Poznámka 4 12 2 5 2 2 4" xfId="19421"/>
    <cellStyle name="Poznámka 4 12 2 5 2 2 5" xfId="19422"/>
    <cellStyle name="Poznámka 4 12 2 5 2 3" xfId="19423"/>
    <cellStyle name="Poznámka 4 12 2 5 2 3 2" xfId="19424"/>
    <cellStyle name="Poznámka 4 12 2 5 2 3 3" xfId="19425"/>
    <cellStyle name="Poznámka 4 12 2 5 2 4" xfId="19426"/>
    <cellStyle name="Poznámka 4 12 2 5 2 4 2" xfId="19427"/>
    <cellStyle name="Poznámka 4 12 2 5 2 5" xfId="19428"/>
    <cellStyle name="Poznámka 4 12 2 5 2 6" xfId="19429"/>
    <cellStyle name="Poznámka 4 12 2 5 3" xfId="19430"/>
    <cellStyle name="Poznámka 4 12 2 5 3 2" xfId="19431"/>
    <cellStyle name="Poznámka 4 12 2 5 3 3" xfId="19432"/>
    <cellStyle name="Poznámka 4 12 2 5 4" xfId="19433"/>
    <cellStyle name="Poznámka 4 12 2 5 4 2" xfId="19434"/>
    <cellStyle name="Poznámka 4 12 2 5 5" xfId="19435"/>
    <cellStyle name="Poznámka 4 12 2 5 6" xfId="19436"/>
    <cellStyle name="Poznámka 4 12 2 6" xfId="19437"/>
    <cellStyle name="Poznámka 4 12 2 6 2" xfId="19438"/>
    <cellStyle name="Poznámka 4 12 2 6 2 2" xfId="19439"/>
    <cellStyle name="Poznámka 4 12 2 6 2 2 2" xfId="19440"/>
    <cellStyle name="Poznámka 4 12 2 6 2 2 2 2" xfId="19441"/>
    <cellStyle name="Poznámka 4 12 2 6 2 2 2 3" xfId="19442"/>
    <cellStyle name="Poznámka 4 12 2 6 2 2 3" xfId="19443"/>
    <cellStyle name="Poznámka 4 12 2 6 2 2 3 2" xfId="19444"/>
    <cellStyle name="Poznámka 4 12 2 6 2 2 4" xfId="19445"/>
    <cellStyle name="Poznámka 4 12 2 6 2 2 5" xfId="19446"/>
    <cellStyle name="Poznámka 4 12 2 6 2 3" xfId="19447"/>
    <cellStyle name="Poznámka 4 12 2 6 2 3 2" xfId="19448"/>
    <cellStyle name="Poznámka 4 12 2 6 2 3 3" xfId="19449"/>
    <cellStyle name="Poznámka 4 12 2 6 2 4" xfId="19450"/>
    <cellStyle name="Poznámka 4 12 2 6 2 4 2" xfId="19451"/>
    <cellStyle name="Poznámka 4 12 2 6 2 5" xfId="19452"/>
    <cellStyle name="Poznámka 4 12 2 6 2 6" xfId="19453"/>
    <cellStyle name="Poznámka 4 12 2 6 3" xfId="19454"/>
    <cellStyle name="Poznámka 4 12 2 6 3 2" xfId="19455"/>
    <cellStyle name="Poznámka 4 12 2 6 3 3" xfId="19456"/>
    <cellStyle name="Poznámka 4 12 2 6 4" xfId="19457"/>
    <cellStyle name="Poznámka 4 12 2 6 4 2" xfId="19458"/>
    <cellStyle name="Poznámka 4 12 2 6 5" xfId="19459"/>
    <cellStyle name="Poznámka 4 12 2 6 6" xfId="19460"/>
    <cellStyle name="Poznámka 4 12 2 7" xfId="19461"/>
    <cellStyle name="Poznámka 4 12 2 7 2" xfId="19462"/>
    <cellStyle name="Poznámka 4 12 2 7 2 2" xfId="19463"/>
    <cellStyle name="Poznámka 4 12 2 7 2 2 2" xfId="19464"/>
    <cellStyle name="Poznámka 4 12 2 7 2 2 2 2" xfId="19465"/>
    <cellStyle name="Poznámka 4 12 2 7 2 2 2 3" xfId="19466"/>
    <cellStyle name="Poznámka 4 12 2 7 2 2 3" xfId="19467"/>
    <cellStyle name="Poznámka 4 12 2 7 2 2 3 2" xfId="19468"/>
    <cellStyle name="Poznámka 4 12 2 7 2 2 4" xfId="19469"/>
    <cellStyle name="Poznámka 4 12 2 7 2 2 5" xfId="19470"/>
    <cellStyle name="Poznámka 4 12 2 7 2 3" xfId="19471"/>
    <cellStyle name="Poznámka 4 12 2 7 2 3 2" xfId="19472"/>
    <cellStyle name="Poznámka 4 12 2 7 2 3 3" xfId="19473"/>
    <cellStyle name="Poznámka 4 12 2 7 2 4" xfId="19474"/>
    <cellStyle name="Poznámka 4 12 2 7 2 4 2" xfId="19475"/>
    <cellStyle name="Poznámka 4 12 2 7 2 5" xfId="19476"/>
    <cellStyle name="Poznámka 4 12 2 7 2 6" xfId="19477"/>
    <cellStyle name="Poznámka 4 12 2 7 3" xfId="19478"/>
    <cellStyle name="Poznámka 4 12 2 7 3 2" xfId="19479"/>
    <cellStyle name="Poznámka 4 12 2 7 3 3" xfId="19480"/>
    <cellStyle name="Poznámka 4 12 2 7 4" xfId="19481"/>
    <cellStyle name="Poznámka 4 12 2 7 4 2" xfId="19482"/>
    <cellStyle name="Poznámka 4 12 2 7 5" xfId="19483"/>
    <cellStyle name="Poznámka 4 12 2 7 6" xfId="19484"/>
    <cellStyle name="Poznámka 4 12 2 8" xfId="19485"/>
    <cellStyle name="Poznámka 4 12 2 8 2" xfId="19486"/>
    <cellStyle name="Poznámka 4 12 2 8 2 2" xfId="19487"/>
    <cellStyle name="Poznámka 4 12 2 8 2 2 2" xfId="19488"/>
    <cellStyle name="Poznámka 4 12 2 8 2 2 3" xfId="19489"/>
    <cellStyle name="Poznámka 4 12 2 8 2 3" xfId="19490"/>
    <cellStyle name="Poznámka 4 12 2 8 2 3 2" xfId="19491"/>
    <cellStyle name="Poznámka 4 12 2 8 2 4" xfId="19492"/>
    <cellStyle name="Poznámka 4 12 2 8 2 5" xfId="19493"/>
    <cellStyle name="Poznámka 4 12 2 8 3" xfId="19494"/>
    <cellStyle name="Poznámka 4 12 2 8 3 2" xfId="19495"/>
    <cellStyle name="Poznámka 4 12 2 8 3 3" xfId="19496"/>
    <cellStyle name="Poznámka 4 12 2 8 4" xfId="19497"/>
    <cellStyle name="Poznámka 4 12 2 8 4 2" xfId="19498"/>
    <cellStyle name="Poznámka 4 12 2 8 5" xfId="19499"/>
    <cellStyle name="Poznámka 4 12 2 8 6" xfId="19500"/>
    <cellStyle name="Poznámka 4 12 2 9" xfId="19501"/>
    <cellStyle name="Poznámka 4 12 2 9 2" xfId="19502"/>
    <cellStyle name="Poznámka 4 12 2 9 3" xfId="19503"/>
    <cellStyle name="Poznámka 4 12 3" xfId="19504"/>
    <cellStyle name="Poznámka 4 12 3 10" xfId="19505"/>
    <cellStyle name="Poznámka 4 12 3 2" xfId="19506"/>
    <cellStyle name="Poznámka 4 12 3 2 2" xfId="19507"/>
    <cellStyle name="Poznámka 4 12 3 2 2 2" xfId="19508"/>
    <cellStyle name="Poznámka 4 12 3 2 2 2 2" xfId="19509"/>
    <cellStyle name="Poznámka 4 12 3 2 2 2 2 2" xfId="19510"/>
    <cellStyle name="Poznámka 4 12 3 2 2 2 2 3" xfId="19511"/>
    <cellStyle name="Poznámka 4 12 3 2 2 2 3" xfId="19512"/>
    <cellStyle name="Poznámka 4 12 3 2 2 2 3 2" xfId="19513"/>
    <cellStyle name="Poznámka 4 12 3 2 2 2 4" xfId="19514"/>
    <cellStyle name="Poznámka 4 12 3 2 2 2 5" xfId="19515"/>
    <cellStyle name="Poznámka 4 12 3 2 2 3" xfId="19516"/>
    <cellStyle name="Poznámka 4 12 3 2 2 3 2" xfId="19517"/>
    <cellStyle name="Poznámka 4 12 3 2 2 3 3" xfId="19518"/>
    <cellStyle name="Poznámka 4 12 3 2 2 4" xfId="19519"/>
    <cellStyle name="Poznámka 4 12 3 2 2 4 2" xfId="19520"/>
    <cellStyle name="Poznámka 4 12 3 2 2 5" xfId="19521"/>
    <cellStyle name="Poznámka 4 12 3 2 2 6" xfId="19522"/>
    <cellStyle name="Poznámka 4 12 3 2 3" xfId="19523"/>
    <cellStyle name="Poznámka 4 12 3 2 3 2" xfId="19524"/>
    <cellStyle name="Poznámka 4 12 3 2 3 3" xfId="19525"/>
    <cellStyle name="Poznámka 4 12 3 2 4" xfId="19526"/>
    <cellStyle name="Poznámka 4 12 3 2 4 2" xfId="19527"/>
    <cellStyle name="Poznámka 4 12 3 2 5" xfId="19528"/>
    <cellStyle name="Poznámka 4 12 3 2 6" xfId="19529"/>
    <cellStyle name="Poznámka 4 12 3 3" xfId="19530"/>
    <cellStyle name="Poznámka 4 12 3 3 2" xfId="19531"/>
    <cellStyle name="Poznámka 4 12 3 3 2 2" xfId="19532"/>
    <cellStyle name="Poznámka 4 12 3 3 2 2 2" xfId="19533"/>
    <cellStyle name="Poznámka 4 12 3 3 2 2 2 2" xfId="19534"/>
    <cellStyle name="Poznámka 4 12 3 3 2 2 2 3" xfId="19535"/>
    <cellStyle name="Poznámka 4 12 3 3 2 2 3" xfId="19536"/>
    <cellStyle name="Poznámka 4 12 3 3 2 2 3 2" xfId="19537"/>
    <cellStyle name="Poznámka 4 12 3 3 2 2 4" xfId="19538"/>
    <cellStyle name="Poznámka 4 12 3 3 2 2 5" xfId="19539"/>
    <cellStyle name="Poznámka 4 12 3 3 2 3" xfId="19540"/>
    <cellStyle name="Poznámka 4 12 3 3 2 3 2" xfId="19541"/>
    <cellStyle name="Poznámka 4 12 3 3 2 3 3" xfId="19542"/>
    <cellStyle name="Poznámka 4 12 3 3 2 4" xfId="19543"/>
    <cellStyle name="Poznámka 4 12 3 3 2 4 2" xfId="19544"/>
    <cellStyle name="Poznámka 4 12 3 3 2 5" xfId="19545"/>
    <cellStyle name="Poznámka 4 12 3 3 2 6" xfId="19546"/>
    <cellStyle name="Poznámka 4 12 3 3 3" xfId="19547"/>
    <cellStyle name="Poznámka 4 12 3 3 3 2" xfId="19548"/>
    <cellStyle name="Poznámka 4 12 3 3 3 3" xfId="19549"/>
    <cellStyle name="Poznámka 4 12 3 3 4" xfId="19550"/>
    <cellStyle name="Poznámka 4 12 3 3 4 2" xfId="19551"/>
    <cellStyle name="Poznámka 4 12 3 3 5" xfId="19552"/>
    <cellStyle name="Poznámka 4 12 3 3 6" xfId="19553"/>
    <cellStyle name="Poznámka 4 12 3 4" xfId="19554"/>
    <cellStyle name="Poznámka 4 12 3 4 2" xfId="19555"/>
    <cellStyle name="Poznámka 4 12 3 4 2 2" xfId="19556"/>
    <cellStyle name="Poznámka 4 12 3 4 2 2 2" xfId="19557"/>
    <cellStyle name="Poznámka 4 12 3 4 2 2 2 2" xfId="19558"/>
    <cellStyle name="Poznámka 4 12 3 4 2 2 2 3" xfId="19559"/>
    <cellStyle name="Poznámka 4 12 3 4 2 2 3" xfId="19560"/>
    <cellStyle name="Poznámka 4 12 3 4 2 2 3 2" xfId="19561"/>
    <cellStyle name="Poznámka 4 12 3 4 2 2 4" xfId="19562"/>
    <cellStyle name="Poznámka 4 12 3 4 2 2 5" xfId="19563"/>
    <cellStyle name="Poznámka 4 12 3 4 2 3" xfId="19564"/>
    <cellStyle name="Poznámka 4 12 3 4 2 3 2" xfId="19565"/>
    <cellStyle name="Poznámka 4 12 3 4 2 3 3" xfId="19566"/>
    <cellStyle name="Poznámka 4 12 3 4 2 4" xfId="19567"/>
    <cellStyle name="Poznámka 4 12 3 4 2 4 2" xfId="19568"/>
    <cellStyle name="Poznámka 4 12 3 4 2 5" xfId="19569"/>
    <cellStyle name="Poznámka 4 12 3 4 2 6" xfId="19570"/>
    <cellStyle name="Poznámka 4 12 3 4 3" xfId="19571"/>
    <cellStyle name="Poznámka 4 12 3 4 3 2" xfId="19572"/>
    <cellStyle name="Poznámka 4 12 3 4 3 3" xfId="19573"/>
    <cellStyle name="Poznámka 4 12 3 4 4" xfId="19574"/>
    <cellStyle name="Poznámka 4 12 3 4 4 2" xfId="19575"/>
    <cellStyle name="Poznámka 4 12 3 4 5" xfId="19576"/>
    <cellStyle name="Poznámka 4 12 3 4 6" xfId="19577"/>
    <cellStyle name="Poznámka 4 12 3 5" xfId="19578"/>
    <cellStyle name="Poznámka 4 12 3 5 2" xfId="19579"/>
    <cellStyle name="Poznámka 4 12 3 5 2 2" xfId="19580"/>
    <cellStyle name="Poznámka 4 12 3 5 2 2 2" xfId="19581"/>
    <cellStyle name="Poznámka 4 12 3 5 2 2 2 2" xfId="19582"/>
    <cellStyle name="Poznámka 4 12 3 5 2 2 2 3" xfId="19583"/>
    <cellStyle name="Poznámka 4 12 3 5 2 2 3" xfId="19584"/>
    <cellStyle name="Poznámka 4 12 3 5 2 2 3 2" xfId="19585"/>
    <cellStyle name="Poznámka 4 12 3 5 2 2 4" xfId="19586"/>
    <cellStyle name="Poznámka 4 12 3 5 2 2 5" xfId="19587"/>
    <cellStyle name="Poznámka 4 12 3 5 2 3" xfId="19588"/>
    <cellStyle name="Poznámka 4 12 3 5 2 3 2" xfId="19589"/>
    <cellStyle name="Poznámka 4 12 3 5 2 3 3" xfId="19590"/>
    <cellStyle name="Poznámka 4 12 3 5 2 4" xfId="19591"/>
    <cellStyle name="Poznámka 4 12 3 5 2 4 2" xfId="19592"/>
    <cellStyle name="Poznámka 4 12 3 5 2 5" xfId="19593"/>
    <cellStyle name="Poznámka 4 12 3 5 2 6" xfId="19594"/>
    <cellStyle name="Poznámka 4 12 3 5 3" xfId="19595"/>
    <cellStyle name="Poznámka 4 12 3 5 3 2" xfId="19596"/>
    <cellStyle name="Poznámka 4 12 3 5 3 3" xfId="19597"/>
    <cellStyle name="Poznámka 4 12 3 5 4" xfId="19598"/>
    <cellStyle name="Poznámka 4 12 3 5 4 2" xfId="19599"/>
    <cellStyle name="Poznámka 4 12 3 5 5" xfId="19600"/>
    <cellStyle name="Poznámka 4 12 3 5 6" xfId="19601"/>
    <cellStyle name="Poznámka 4 12 3 6" xfId="19602"/>
    <cellStyle name="Poznámka 4 12 3 6 2" xfId="19603"/>
    <cellStyle name="Poznámka 4 12 3 6 2 2" xfId="19604"/>
    <cellStyle name="Poznámka 4 12 3 6 2 2 2" xfId="19605"/>
    <cellStyle name="Poznámka 4 12 3 6 2 2 3" xfId="19606"/>
    <cellStyle name="Poznámka 4 12 3 6 2 3" xfId="19607"/>
    <cellStyle name="Poznámka 4 12 3 6 2 3 2" xfId="19608"/>
    <cellStyle name="Poznámka 4 12 3 6 2 4" xfId="19609"/>
    <cellStyle name="Poznámka 4 12 3 6 2 5" xfId="19610"/>
    <cellStyle name="Poznámka 4 12 3 6 3" xfId="19611"/>
    <cellStyle name="Poznámka 4 12 3 6 3 2" xfId="19612"/>
    <cellStyle name="Poznámka 4 12 3 6 3 3" xfId="19613"/>
    <cellStyle name="Poznámka 4 12 3 6 4" xfId="19614"/>
    <cellStyle name="Poznámka 4 12 3 6 4 2" xfId="19615"/>
    <cellStyle name="Poznámka 4 12 3 6 5" xfId="19616"/>
    <cellStyle name="Poznámka 4 12 3 6 6" xfId="19617"/>
    <cellStyle name="Poznámka 4 12 3 7" xfId="19618"/>
    <cellStyle name="Poznámka 4 12 3 7 2" xfId="19619"/>
    <cellStyle name="Poznámka 4 12 3 7 3" xfId="19620"/>
    <cellStyle name="Poznámka 4 12 3 8" xfId="19621"/>
    <cellStyle name="Poznámka 4 12 3 8 2" xfId="19622"/>
    <cellStyle name="Poznámka 4 12 3 9" xfId="19623"/>
    <cellStyle name="Poznámka 4 12 4" xfId="19624"/>
    <cellStyle name="Poznámka 4 12 4 2" xfId="19625"/>
    <cellStyle name="Poznámka 4 12 4 2 2" xfId="19626"/>
    <cellStyle name="Poznámka 4 12 4 2 2 2" xfId="19627"/>
    <cellStyle name="Poznámka 4 12 4 2 2 2 2" xfId="19628"/>
    <cellStyle name="Poznámka 4 12 4 2 2 2 3" xfId="19629"/>
    <cellStyle name="Poznámka 4 12 4 2 2 3" xfId="19630"/>
    <cellStyle name="Poznámka 4 12 4 2 2 3 2" xfId="19631"/>
    <cellStyle name="Poznámka 4 12 4 2 2 4" xfId="19632"/>
    <cellStyle name="Poznámka 4 12 4 2 2 5" xfId="19633"/>
    <cellStyle name="Poznámka 4 12 4 2 3" xfId="19634"/>
    <cellStyle name="Poznámka 4 12 4 2 3 2" xfId="19635"/>
    <cellStyle name="Poznámka 4 12 4 2 3 3" xfId="19636"/>
    <cellStyle name="Poznámka 4 12 4 2 4" xfId="19637"/>
    <cellStyle name="Poznámka 4 12 4 2 4 2" xfId="19638"/>
    <cellStyle name="Poznámka 4 12 4 2 5" xfId="19639"/>
    <cellStyle name="Poznámka 4 12 4 2 6" xfId="19640"/>
    <cellStyle name="Poznámka 4 12 4 3" xfId="19641"/>
    <cellStyle name="Poznámka 4 12 4 3 2" xfId="19642"/>
    <cellStyle name="Poznámka 4 12 4 3 3" xfId="19643"/>
    <cellStyle name="Poznámka 4 12 4 4" xfId="19644"/>
    <cellStyle name="Poznámka 4 12 4 4 2" xfId="19645"/>
    <cellStyle name="Poznámka 4 12 4 5" xfId="19646"/>
    <cellStyle name="Poznámka 4 12 4 6" xfId="19647"/>
    <cellStyle name="Poznámka 4 12 5" xfId="19648"/>
    <cellStyle name="Poznámka 4 12 5 2" xfId="19649"/>
    <cellStyle name="Poznámka 4 12 5 2 2" xfId="19650"/>
    <cellStyle name="Poznámka 4 12 5 2 2 2" xfId="19651"/>
    <cellStyle name="Poznámka 4 12 5 2 2 2 2" xfId="19652"/>
    <cellStyle name="Poznámka 4 12 5 2 2 2 3" xfId="19653"/>
    <cellStyle name="Poznámka 4 12 5 2 2 3" xfId="19654"/>
    <cellStyle name="Poznámka 4 12 5 2 2 3 2" xfId="19655"/>
    <cellStyle name="Poznámka 4 12 5 2 2 4" xfId="19656"/>
    <cellStyle name="Poznámka 4 12 5 2 2 5" xfId="19657"/>
    <cellStyle name="Poznámka 4 12 5 2 3" xfId="19658"/>
    <cellStyle name="Poznámka 4 12 5 2 3 2" xfId="19659"/>
    <cellStyle name="Poznámka 4 12 5 2 3 3" xfId="19660"/>
    <cellStyle name="Poznámka 4 12 5 2 4" xfId="19661"/>
    <cellStyle name="Poznámka 4 12 5 2 4 2" xfId="19662"/>
    <cellStyle name="Poznámka 4 12 5 2 5" xfId="19663"/>
    <cellStyle name="Poznámka 4 12 5 2 6" xfId="19664"/>
    <cellStyle name="Poznámka 4 12 5 3" xfId="19665"/>
    <cellStyle name="Poznámka 4 12 5 3 2" xfId="19666"/>
    <cellStyle name="Poznámka 4 12 5 3 3" xfId="19667"/>
    <cellStyle name="Poznámka 4 12 5 4" xfId="19668"/>
    <cellStyle name="Poznámka 4 12 5 4 2" xfId="19669"/>
    <cellStyle name="Poznámka 4 12 5 5" xfId="19670"/>
    <cellStyle name="Poznámka 4 12 5 6" xfId="19671"/>
    <cellStyle name="Poznámka 4 12 6" xfId="19672"/>
    <cellStyle name="Poznámka 4 12 6 2" xfId="19673"/>
    <cellStyle name="Poznámka 4 12 6 2 2" xfId="19674"/>
    <cellStyle name="Poznámka 4 12 6 2 2 2" xfId="19675"/>
    <cellStyle name="Poznámka 4 12 6 2 2 2 2" xfId="19676"/>
    <cellStyle name="Poznámka 4 12 6 2 2 2 3" xfId="19677"/>
    <cellStyle name="Poznámka 4 12 6 2 2 3" xfId="19678"/>
    <cellStyle name="Poznámka 4 12 6 2 2 3 2" xfId="19679"/>
    <cellStyle name="Poznámka 4 12 6 2 2 4" xfId="19680"/>
    <cellStyle name="Poznámka 4 12 6 2 2 5" xfId="19681"/>
    <cellStyle name="Poznámka 4 12 6 2 3" xfId="19682"/>
    <cellStyle name="Poznámka 4 12 6 2 3 2" xfId="19683"/>
    <cellStyle name="Poznámka 4 12 6 2 3 3" xfId="19684"/>
    <cellStyle name="Poznámka 4 12 6 2 4" xfId="19685"/>
    <cellStyle name="Poznámka 4 12 6 2 4 2" xfId="19686"/>
    <cellStyle name="Poznámka 4 12 6 2 5" xfId="19687"/>
    <cellStyle name="Poznámka 4 12 6 2 6" xfId="19688"/>
    <cellStyle name="Poznámka 4 12 6 3" xfId="19689"/>
    <cellStyle name="Poznámka 4 12 6 3 2" xfId="19690"/>
    <cellStyle name="Poznámka 4 12 6 3 3" xfId="19691"/>
    <cellStyle name="Poznámka 4 12 6 4" xfId="19692"/>
    <cellStyle name="Poznámka 4 12 6 4 2" xfId="19693"/>
    <cellStyle name="Poznámka 4 12 6 5" xfId="19694"/>
    <cellStyle name="Poznámka 4 12 6 6" xfId="19695"/>
    <cellStyle name="Poznámka 4 12 7" xfId="19696"/>
    <cellStyle name="Poznámka 4 12 7 2" xfId="19697"/>
    <cellStyle name="Poznámka 4 12 7 2 2" xfId="19698"/>
    <cellStyle name="Poznámka 4 12 7 2 2 2" xfId="19699"/>
    <cellStyle name="Poznámka 4 12 7 2 2 2 2" xfId="19700"/>
    <cellStyle name="Poznámka 4 12 7 2 2 2 3" xfId="19701"/>
    <cellStyle name="Poznámka 4 12 7 2 2 3" xfId="19702"/>
    <cellStyle name="Poznámka 4 12 7 2 2 3 2" xfId="19703"/>
    <cellStyle name="Poznámka 4 12 7 2 2 4" xfId="19704"/>
    <cellStyle name="Poznámka 4 12 7 2 2 5" xfId="19705"/>
    <cellStyle name="Poznámka 4 12 7 2 3" xfId="19706"/>
    <cellStyle name="Poznámka 4 12 7 2 3 2" xfId="19707"/>
    <cellStyle name="Poznámka 4 12 7 2 3 3" xfId="19708"/>
    <cellStyle name="Poznámka 4 12 7 2 4" xfId="19709"/>
    <cellStyle name="Poznámka 4 12 7 2 4 2" xfId="19710"/>
    <cellStyle name="Poznámka 4 12 7 2 5" xfId="19711"/>
    <cellStyle name="Poznámka 4 12 7 2 6" xfId="19712"/>
    <cellStyle name="Poznámka 4 12 7 3" xfId="19713"/>
    <cellStyle name="Poznámka 4 12 7 3 2" xfId="19714"/>
    <cellStyle name="Poznámka 4 12 7 3 3" xfId="19715"/>
    <cellStyle name="Poznámka 4 12 7 4" xfId="19716"/>
    <cellStyle name="Poznámka 4 12 7 4 2" xfId="19717"/>
    <cellStyle name="Poznámka 4 12 7 5" xfId="19718"/>
    <cellStyle name="Poznámka 4 12 7 6" xfId="19719"/>
    <cellStyle name="Poznámka 4 12 8" xfId="19720"/>
    <cellStyle name="Poznámka 4 12 8 2" xfId="19721"/>
    <cellStyle name="Poznámka 4 12 8 2 2" xfId="19722"/>
    <cellStyle name="Poznámka 4 12 8 2 2 2" xfId="19723"/>
    <cellStyle name="Poznámka 4 12 8 2 2 2 2" xfId="19724"/>
    <cellStyle name="Poznámka 4 12 8 2 2 2 3" xfId="19725"/>
    <cellStyle name="Poznámka 4 12 8 2 2 3" xfId="19726"/>
    <cellStyle name="Poznámka 4 12 8 2 2 3 2" xfId="19727"/>
    <cellStyle name="Poznámka 4 12 8 2 2 4" xfId="19728"/>
    <cellStyle name="Poznámka 4 12 8 2 2 5" xfId="19729"/>
    <cellStyle name="Poznámka 4 12 8 2 3" xfId="19730"/>
    <cellStyle name="Poznámka 4 12 8 2 3 2" xfId="19731"/>
    <cellStyle name="Poznámka 4 12 8 2 3 3" xfId="19732"/>
    <cellStyle name="Poznámka 4 12 8 2 4" xfId="19733"/>
    <cellStyle name="Poznámka 4 12 8 2 4 2" xfId="19734"/>
    <cellStyle name="Poznámka 4 12 8 2 5" xfId="19735"/>
    <cellStyle name="Poznámka 4 12 8 2 6" xfId="19736"/>
    <cellStyle name="Poznámka 4 12 8 3" xfId="19737"/>
    <cellStyle name="Poznámka 4 12 8 3 2" xfId="19738"/>
    <cellStyle name="Poznámka 4 12 8 3 3" xfId="19739"/>
    <cellStyle name="Poznámka 4 12 8 4" xfId="19740"/>
    <cellStyle name="Poznámka 4 12 8 4 2" xfId="19741"/>
    <cellStyle name="Poznámka 4 12 8 5" xfId="19742"/>
    <cellStyle name="Poznámka 4 12 8 6" xfId="19743"/>
    <cellStyle name="Poznámka 4 12 9" xfId="19744"/>
    <cellStyle name="Poznámka 4 12 9 2" xfId="19745"/>
    <cellStyle name="Poznámka 4 12 9 2 2" xfId="19746"/>
    <cellStyle name="Poznámka 4 12 9 2 2 2" xfId="19747"/>
    <cellStyle name="Poznámka 4 12 9 2 2 2 2" xfId="19748"/>
    <cellStyle name="Poznámka 4 12 9 2 2 2 3" xfId="19749"/>
    <cellStyle name="Poznámka 4 12 9 2 2 3" xfId="19750"/>
    <cellStyle name="Poznámka 4 12 9 2 2 3 2" xfId="19751"/>
    <cellStyle name="Poznámka 4 12 9 2 2 4" xfId="19752"/>
    <cellStyle name="Poznámka 4 12 9 2 2 5" xfId="19753"/>
    <cellStyle name="Poznámka 4 12 9 2 3" xfId="19754"/>
    <cellStyle name="Poznámka 4 12 9 2 3 2" xfId="19755"/>
    <cellStyle name="Poznámka 4 12 9 2 3 3" xfId="19756"/>
    <cellStyle name="Poznámka 4 12 9 2 4" xfId="19757"/>
    <cellStyle name="Poznámka 4 12 9 2 4 2" xfId="19758"/>
    <cellStyle name="Poznámka 4 12 9 2 5" xfId="19759"/>
    <cellStyle name="Poznámka 4 12 9 2 6" xfId="19760"/>
    <cellStyle name="Poznámka 4 12 9 3" xfId="19761"/>
    <cellStyle name="Poznámka 4 12 9 3 2" xfId="19762"/>
    <cellStyle name="Poznámka 4 12 9 3 3" xfId="19763"/>
    <cellStyle name="Poznámka 4 12 9 4" xfId="19764"/>
    <cellStyle name="Poznámka 4 12 9 4 2" xfId="19765"/>
    <cellStyle name="Poznámka 4 12 9 5" xfId="19766"/>
    <cellStyle name="Poznámka 4 12 9 6" xfId="19767"/>
    <cellStyle name="Poznámka 4 13" xfId="19768"/>
    <cellStyle name="Poznámka 4 13 10" xfId="19769"/>
    <cellStyle name="Poznámka 4 13 10 2" xfId="19770"/>
    <cellStyle name="Poznámka 4 13 10 3" xfId="19771"/>
    <cellStyle name="Poznámka 4 13 11" xfId="19772"/>
    <cellStyle name="Poznámka 4 13 11 2" xfId="19773"/>
    <cellStyle name="Poznámka 4 13 12" xfId="19774"/>
    <cellStyle name="Poznámka 4 13 13" xfId="19775"/>
    <cellStyle name="Poznámka 4 13 2" xfId="19776"/>
    <cellStyle name="Poznámka 4 13 2 10" xfId="19777"/>
    <cellStyle name="Poznámka 4 13 2 10 2" xfId="19778"/>
    <cellStyle name="Poznámka 4 13 2 11" xfId="19779"/>
    <cellStyle name="Poznámka 4 13 2 12" xfId="19780"/>
    <cellStyle name="Poznámka 4 13 2 2" xfId="19781"/>
    <cellStyle name="Poznámka 4 13 2 2 10" xfId="19782"/>
    <cellStyle name="Poznámka 4 13 2 2 2" xfId="19783"/>
    <cellStyle name="Poznámka 4 13 2 2 2 2" xfId="19784"/>
    <cellStyle name="Poznámka 4 13 2 2 2 2 2" xfId="19785"/>
    <cellStyle name="Poznámka 4 13 2 2 2 2 2 2" xfId="19786"/>
    <cellStyle name="Poznámka 4 13 2 2 2 2 2 2 2" xfId="19787"/>
    <cellStyle name="Poznámka 4 13 2 2 2 2 2 2 3" xfId="19788"/>
    <cellStyle name="Poznámka 4 13 2 2 2 2 2 3" xfId="19789"/>
    <cellStyle name="Poznámka 4 13 2 2 2 2 2 3 2" xfId="19790"/>
    <cellStyle name="Poznámka 4 13 2 2 2 2 2 4" xfId="19791"/>
    <cellStyle name="Poznámka 4 13 2 2 2 2 2 5" xfId="19792"/>
    <cellStyle name="Poznámka 4 13 2 2 2 2 3" xfId="19793"/>
    <cellStyle name="Poznámka 4 13 2 2 2 2 3 2" xfId="19794"/>
    <cellStyle name="Poznámka 4 13 2 2 2 2 3 3" xfId="19795"/>
    <cellStyle name="Poznámka 4 13 2 2 2 2 4" xfId="19796"/>
    <cellStyle name="Poznámka 4 13 2 2 2 2 4 2" xfId="19797"/>
    <cellStyle name="Poznámka 4 13 2 2 2 2 5" xfId="19798"/>
    <cellStyle name="Poznámka 4 13 2 2 2 2 6" xfId="19799"/>
    <cellStyle name="Poznámka 4 13 2 2 2 3" xfId="19800"/>
    <cellStyle name="Poznámka 4 13 2 2 2 3 2" xfId="19801"/>
    <cellStyle name="Poznámka 4 13 2 2 2 3 3" xfId="19802"/>
    <cellStyle name="Poznámka 4 13 2 2 2 4" xfId="19803"/>
    <cellStyle name="Poznámka 4 13 2 2 2 4 2" xfId="19804"/>
    <cellStyle name="Poznámka 4 13 2 2 2 5" xfId="19805"/>
    <cellStyle name="Poznámka 4 13 2 2 2 6" xfId="19806"/>
    <cellStyle name="Poznámka 4 13 2 2 3" xfId="19807"/>
    <cellStyle name="Poznámka 4 13 2 2 3 2" xfId="19808"/>
    <cellStyle name="Poznámka 4 13 2 2 3 2 2" xfId="19809"/>
    <cellStyle name="Poznámka 4 13 2 2 3 2 2 2" xfId="19810"/>
    <cellStyle name="Poznámka 4 13 2 2 3 2 2 2 2" xfId="19811"/>
    <cellStyle name="Poznámka 4 13 2 2 3 2 2 2 3" xfId="19812"/>
    <cellStyle name="Poznámka 4 13 2 2 3 2 2 3" xfId="19813"/>
    <cellStyle name="Poznámka 4 13 2 2 3 2 2 3 2" xfId="19814"/>
    <cellStyle name="Poznámka 4 13 2 2 3 2 2 4" xfId="19815"/>
    <cellStyle name="Poznámka 4 13 2 2 3 2 2 5" xfId="19816"/>
    <cellStyle name="Poznámka 4 13 2 2 3 2 3" xfId="19817"/>
    <cellStyle name="Poznámka 4 13 2 2 3 2 3 2" xfId="19818"/>
    <cellStyle name="Poznámka 4 13 2 2 3 2 3 3" xfId="19819"/>
    <cellStyle name="Poznámka 4 13 2 2 3 2 4" xfId="19820"/>
    <cellStyle name="Poznámka 4 13 2 2 3 2 4 2" xfId="19821"/>
    <cellStyle name="Poznámka 4 13 2 2 3 2 5" xfId="19822"/>
    <cellStyle name="Poznámka 4 13 2 2 3 2 6" xfId="19823"/>
    <cellStyle name="Poznámka 4 13 2 2 3 3" xfId="19824"/>
    <cellStyle name="Poznámka 4 13 2 2 3 3 2" xfId="19825"/>
    <cellStyle name="Poznámka 4 13 2 2 3 3 3" xfId="19826"/>
    <cellStyle name="Poznámka 4 13 2 2 3 4" xfId="19827"/>
    <cellStyle name="Poznámka 4 13 2 2 3 4 2" xfId="19828"/>
    <cellStyle name="Poznámka 4 13 2 2 3 5" xfId="19829"/>
    <cellStyle name="Poznámka 4 13 2 2 3 6" xfId="19830"/>
    <cellStyle name="Poznámka 4 13 2 2 4" xfId="19831"/>
    <cellStyle name="Poznámka 4 13 2 2 4 2" xfId="19832"/>
    <cellStyle name="Poznámka 4 13 2 2 4 2 2" xfId="19833"/>
    <cellStyle name="Poznámka 4 13 2 2 4 2 2 2" xfId="19834"/>
    <cellStyle name="Poznámka 4 13 2 2 4 2 2 2 2" xfId="19835"/>
    <cellStyle name="Poznámka 4 13 2 2 4 2 2 2 3" xfId="19836"/>
    <cellStyle name="Poznámka 4 13 2 2 4 2 2 3" xfId="19837"/>
    <cellStyle name="Poznámka 4 13 2 2 4 2 2 3 2" xfId="19838"/>
    <cellStyle name="Poznámka 4 13 2 2 4 2 2 4" xfId="19839"/>
    <cellStyle name="Poznámka 4 13 2 2 4 2 2 5" xfId="19840"/>
    <cellStyle name="Poznámka 4 13 2 2 4 2 3" xfId="19841"/>
    <cellStyle name="Poznámka 4 13 2 2 4 2 3 2" xfId="19842"/>
    <cellStyle name="Poznámka 4 13 2 2 4 2 3 3" xfId="19843"/>
    <cellStyle name="Poznámka 4 13 2 2 4 2 4" xfId="19844"/>
    <cellStyle name="Poznámka 4 13 2 2 4 2 4 2" xfId="19845"/>
    <cellStyle name="Poznámka 4 13 2 2 4 2 5" xfId="19846"/>
    <cellStyle name="Poznámka 4 13 2 2 4 2 6" xfId="19847"/>
    <cellStyle name="Poznámka 4 13 2 2 4 3" xfId="19848"/>
    <cellStyle name="Poznámka 4 13 2 2 4 3 2" xfId="19849"/>
    <cellStyle name="Poznámka 4 13 2 2 4 3 3" xfId="19850"/>
    <cellStyle name="Poznámka 4 13 2 2 4 4" xfId="19851"/>
    <cellStyle name="Poznámka 4 13 2 2 4 4 2" xfId="19852"/>
    <cellStyle name="Poznámka 4 13 2 2 4 5" xfId="19853"/>
    <cellStyle name="Poznámka 4 13 2 2 4 6" xfId="19854"/>
    <cellStyle name="Poznámka 4 13 2 2 5" xfId="19855"/>
    <cellStyle name="Poznámka 4 13 2 2 5 2" xfId="19856"/>
    <cellStyle name="Poznámka 4 13 2 2 5 2 2" xfId="19857"/>
    <cellStyle name="Poznámka 4 13 2 2 5 2 2 2" xfId="19858"/>
    <cellStyle name="Poznámka 4 13 2 2 5 2 2 2 2" xfId="19859"/>
    <cellStyle name="Poznámka 4 13 2 2 5 2 2 2 3" xfId="19860"/>
    <cellStyle name="Poznámka 4 13 2 2 5 2 2 3" xfId="19861"/>
    <cellStyle name="Poznámka 4 13 2 2 5 2 2 3 2" xfId="19862"/>
    <cellStyle name="Poznámka 4 13 2 2 5 2 2 4" xfId="19863"/>
    <cellStyle name="Poznámka 4 13 2 2 5 2 2 5" xfId="19864"/>
    <cellStyle name="Poznámka 4 13 2 2 5 2 3" xfId="19865"/>
    <cellStyle name="Poznámka 4 13 2 2 5 2 3 2" xfId="19866"/>
    <cellStyle name="Poznámka 4 13 2 2 5 2 3 3" xfId="19867"/>
    <cellStyle name="Poznámka 4 13 2 2 5 2 4" xfId="19868"/>
    <cellStyle name="Poznámka 4 13 2 2 5 2 4 2" xfId="19869"/>
    <cellStyle name="Poznámka 4 13 2 2 5 2 5" xfId="19870"/>
    <cellStyle name="Poznámka 4 13 2 2 5 2 6" xfId="19871"/>
    <cellStyle name="Poznámka 4 13 2 2 5 3" xfId="19872"/>
    <cellStyle name="Poznámka 4 13 2 2 5 3 2" xfId="19873"/>
    <cellStyle name="Poznámka 4 13 2 2 5 3 3" xfId="19874"/>
    <cellStyle name="Poznámka 4 13 2 2 5 4" xfId="19875"/>
    <cellStyle name="Poznámka 4 13 2 2 5 4 2" xfId="19876"/>
    <cellStyle name="Poznámka 4 13 2 2 5 5" xfId="19877"/>
    <cellStyle name="Poznámka 4 13 2 2 5 6" xfId="19878"/>
    <cellStyle name="Poznámka 4 13 2 2 6" xfId="19879"/>
    <cellStyle name="Poznámka 4 13 2 2 6 2" xfId="19880"/>
    <cellStyle name="Poznámka 4 13 2 2 6 2 2" xfId="19881"/>
    <cellStyle name="Poznámka 4 13 2 2 6 2 2 2" xfId="19882"/>
    <cellStyle name="Poznámka 4 13 2 2 6 2 2 3" xfId="19883"/>
    <cellStyle name="Poznámka 4 13 2 2 6 2 3" xfId="19884"/>
    <cellStyle name="Poznámka 4 13 2 2 6 2 3 2" xfId="19885"/>
    <cellStyle name="Poznámka 4 13 2 2 6 2 4" xfId="19886"/>
    <cellStyle name="Poznámka 4 13 2 2 6 2 5" xfId="19887"/>
    <cellStyle name="Poznámka 4 13 2 2 6 3" xfId="19888"/>
    <cellStyle name="Poznámka 4 13 2 2 6 3 2" xfId="19889"/>
    <cellStyle name="Poznámka 4 13 2 2 6 3 3" xfId="19890"/>
    <cellStyle name="Poznámka 4 13 2 2 6 4" xfId="19891"/>
    <cellStyle name="Poznámka 4 13 2 2 6 4 2" xfId="19892"/>
    <cellStyle name="Poznámka 4 13 2 2 6 5" xfId="19893"/>
    <cellStyle name="Poznámka 4 13 2 2 6 6" xfId="19894"/>
    <cellStyle name="Poznámka 4 13 2 2 7" xfId="19895"/>
    <cellStyle name="Poznámka 4 13 2 2 7 2" xfId="19896"/>
    <cellStyle name="Poznámka 4 13 2 2 7 3" xfId="19897"/>
    <cellStyle name="Poznámka 4 13 2 2 8" xfId="19898"/>
    <cellStyle name="Poznámka 4 13 2 2 8 2" xfId="19899"/>
    <cellStyle name="Poznámka 4 13 2 2 9" xfId="19900"/>
    <cellStyle name="Poznámka 4 13 2 3" xfId="19901"/>
    <cellStyle name="Poznámka 4 13 2 3 2" xfId="19902"/>
    <cellStyle name="Poznámka 4 13 2 3 2 2" xfId="19903"/>
    <cellStyle name="Poznámka 4 13 2 3 2 2 2" xfId="19904"/>
    <cellStyle name="Poznámka 4 13 2 3 2 2 2 2" xfId="19905"/>
    <cellStyle name="Poznámka 4 13 2 3 2 2 2 3" xfId="19906"/>
    <cellStyle name="Poznámka 4 13 2 3 2 2 3" xfId="19907"/>
    <cellStyle name="Poznámka 4 13 2 3 2 2 3 2" xfId="19908"/>
    <cellStyle name="Poznámka 4 13 2 3 2 2 4" xfId="19909"/>
    <cellStyle name="Poznámka 4 13 2 3 2 2 5" xfId="19910"/>
    <cellStyle name="Poznámka 4 13 2 3 2 3" xfId="19911"/>
    <cellStyle name="Poznámka 4 13 2 3 2 3 2" xfId="19912"/>
    <cellStyle name="Poznámka 4 13 2 3 2 3 3" xfId="19913"/>
    <cellStyle name="Poznámka 4 13 2 3 2 4" xfId="19914"/>
    <cellStyle name="Poznámka 4 13 2 3 2 4 2" xfId="19915"/>
    <cellStyle name="Poznámka 4 13 2 3 2 5" xfId="19916"/>
    <cellStyle name="Poznámka 4 13 2 3 2 6" xfId="19917"/>
    <cellStyle name="Poznámka 4 13 2 3 3" xfId="19918"/>
    <cellStyle name="Poznámka 4 13 2 3 3 2" xfId="19919"/>
    <cellStyle name="Poznámka 4 13 2 3 3 3" xfId="19920"/>
    <cellStyle name="Poznámka 4 13 2 3 4" xfId="19921"/>
    <cellStyle name="Poznámka 4 13 2 3 4 2" xfId="19922"/>
    <cellStyle name="Poznámka 4 13 2 3 5" xfId="19923"/>
    <cellStyle name="Poznámka 4 13 2 3 6" xfId="19924"/>
    <cellStyle name="Poznámka 4 13 2 4" xfId="19925"/>
    <cellStyle name="Poznámka 4 13 2 4 2" xfId="19926"/>
    <cellStyle name="Poznámka 4 13 2 4 2 2" xfId="19927"/>
    <cellStyle name="Poznámka 4 13 2 4 2 2 2" xfId="19928"/>
    <cellStyle name="Poznámka 4 13 2 4 2 2 2 2" xfId="19929"/>
    <cellStyle name="Poznámka 4 13 2 4 2 2 2 3" xfId="19930"/>
    <cellStyle name="Poznámka 4 13 2 4 2 2 3" xfId="19931"/>
    <cellStyle name="Poznámka 4 13 2 4 2 2 3 2" xfId="19932"/>
    <cellStyle name="Poznámka 4 13 2 4 2 2 4" xfId="19933"/>
    <cellStyle name="Poznámka 4 13 2 4 2 2 5" xfId="19934"/>
    <cellStyle name="Poznámka 4 13 2 4 2 3" xfId="19935"/>
    <cellStyle name="Poznámka 4 13 2 4 2 3 2" xfId="19936"/>
    <cellStyle name="Poznámka 4 13 2 4 2 3 3" xfId="19937"/>
    <cellStyle name="Poznámka 4 13 2 4 2 4" xfId="19938"/>
    <cellStyle name="Poznámka 4 13 2 4 2 4 2" xfId="19939"/>
    <cellStyle name="Poznámka 4 13 2 4 2 5" xfId="19940"/>
    <cellStyle name="Poznámka 4 13 2 4 2 6" xfId="19941"/>
    <cellStyle name="Poznámka 4 13 2 4 3" xfId="19942"/>
    <cellStyle name="Poznámka 4 13 2 4 3 2" xfId="19943"/>
    <cellStyle name="Poznámka 4 13 2 4 3 3" xfId="19944"/>
    <cellStyle name="Poznámka 4 13 2 4 4" xfId="19945"/>
    <cellStyle name="Poznámka 4 13 2 4 4 2" xfId="19946"/>
    <cellStyle name="Poznámka 4 13 2 4 5" xfId="19947"/>
    <cellStyle name="Poznámka 4 13 2 4 6" xfId="19948"/>
    <cellStyle name="Poznámka 4 13 2 5" xfId="19949"/>
    <cellStyle name="Poznámka 4 13 2 5 2" xfId="19950"/>
    <cellStyle name="Poznámka 4 13 2 5 2 2" xfId="19951"/>
    <cellStyle name="Poznámka 4 13 2 5 2 2 2" xfId="19952"/>
    <cellStyle name="Poznámka 4 13 2 5 2 2 2 2" xfId="19953"/>
    <cellStyle name="Poznámka 4 13 2 5 2 2 2 3" xfId="19954"/>
    <cellStyle name="Poznámka 4 13 2 5 2 2 3" xfId="19955"/>
    <cellStyle name="Poznámka 4 13 2 5 2 2 3 2" xfId="19956"/>
    <cellStyle name="Poznámka 4 13 2 5 2 2 4" xfId="19957"/>
    <cellStyle name="Poznámka 4 13 2 5 2 2 5" xfId="19958"/>
    <cellStyle name="Poznámka 4 13 2 5 2 3" xfId="19959"/>
    <cellStyle name="Poznámka 4 13 2 5 2 3 2" xfId="19960"/>
    <cellStyle name="Poznámka 4 13 2 5 2 3 3" xfId="19961"/>
    <cellStyle name="Poznámka 4 13 2 5 2 4" xfId="19962"/>
    <cellStyle name="Poznámka 4 13 2 5 2 4 2" xfId="19963"/>
    <cellStyle name="Poznámka 4 13 2 5 2 5" xfId="19964"/>
    <cellStyle name="Poznámka 4 13 2 5 2 6" xfId="19965"/>
    <cellStyle name="Poznámka 4 13 2 5 3" xfId="19966"/>
    <cellStyle name="Poznámka 4 13 2 5 3 2" xfId="19967"/>
    <cellStyle name="Poznámka 4 13 2 5 3 3" xfId="19968"/>
    <cellStyle name="Poznámka 4 13 2 5 4" xfId="19969"/>
    <cellStyle name="Poznámka 4 13 2 5 4 2" xfId="19970"/>
    <cellStyle name="Poznámka 4 13 2 5 5" xfId="19971"/>
    <cellStyle name="Poznámka 4 13 2 5 6" xfId="19972"/>
    <cellStyle name="Poznámka 4 13 2 6" xfId="19973"/>
    <cellStyle name="Poznámka 4 13 2 6 2" xfId="19974"/>
    <cellStyle name="Poznámka 4 13 2 6 2 2" xfId="19975"/>
    <cellStyle name="Poznámka 4 13 2 6 2 2 2" xfId="19976"/>
    <cellStyle name="Poznámka 4 13 2 6 2 2 2 2" xfId="19977"/>
    <cellStyle name="Poznámka 4 13 2 6 2 2 2 3" xfId="19978"/>
    <cellStyle name="Poznámka 4 13 2 6 2 2 3" xfId="19979"/>
    <cellStyle name="Poznámka 4 13 2 6 2 2 3 2" xfId="19980"/>
    <cellStyle name="Poznámka 4 13 2 6 2 2 4" xfId="19981"/>
    <cellStyle name="Poznámka 4 13 2 6 2 2 5" xfId="19982"/>
    <cellStyle name="Poznámka 4 13 2 6 2 3" xfId="19983"/>
    <cellStyle name="Poznámka 4 13 2 6 2 3 2" xfId="19984"/>
    <cellStyle name="Poznámka 4 13 2 6 2 3 3" xfId="19985"/>
    <cellStyle name="Poznámka 4 13 2 6 2 4" xfId="19986"/>
    <cellStyle name="Poznámka 4 13 2 6 2 4 2" xfId="19987"/>
    <cellStyle name="Poznámka 4 13 2 6 2 5" xfId="19988"/>
    <cellStyle name="Poznámka 4 13 2 6 2 6" xfId="19989"/>
    <cellStyle name="Poznámka 4 13 2 6 3" xfId="19990"/>
    <cellStyle name="Poznámka 4 13 2 6 3 2" xfId="19991"/>
    <cellStyle name="Poznámka 4 13 2 6 3 3" xfId="19992"/>
    <cellStyle name="Poznámka 4 13 2 6 4" xfId="19993"/>
    <cellStyle name="Poznámka 4 13 2 6 4 2" xfId="19994"/>
    <cellStyle name="Poznámka 4 13 2 6 5" xfId="19995"/>
    <cellStyle name="Poznámka 4 13 2 6 6" xfId="19996"/>
    <cellStyle name="Poznámka 4 13 2 7" xfId="19997"/>
    <cellStyle name="Poznámka 4 13 2 7 2" xfId="19998"/>
    <cellStyle name="Poznámka 4 13 2 7 2 2" xfId="19999"/>
    <cellStyle name="Poznámka 4 13 2 7 2 2 2" xfId="20000"/>
    <cellStyle name="Poznámka 4 13 2 7 2 2 2 2" xfId="20001"/>
    <cellStyle name="Poznámka 4 13 2 7 2 2 2 3" xfId="20002"/>
    <cellStyle name="Poznámka 4 13 2 7 2 2 3" xfId="20003"/>
    <cellStyle name="Poznámka 4 13 2 7 2 2 3 2" xfId="20004"/>
    <cellStyle name="Poznámka 4 13 2 7 2 2 4" xfId="20005"/>
    <cellStyle name="Poznámka 4 13 2 7 2 2 5" xfId="20006"/>
    <cellStyle name="Poznámka 4 13 2 7 2 3" xfId="20007"/>
    <cellStyle name="Poznámka 4 13 2 7 2 3 2" xfId="20008"/>
    <cellStyle name="Poznámka 4 13 2 7 2 3 3" xfId="20009"/>
    <cellStyle name="Poznámka 4 13 2 7 2 4" xfId="20010"/>
    <cellStyle name="Poznámka 4 13 2 7 2 4 2" xfId="20011"/>
    <cellStyle name="Poznámka 4 13 2 7 2 5" xfId="20012"/>
    <cellStyle name="Poznámka 4 13 2 7 2 6" xfId="20013"/>
    <cellStyle name="Poznámka 4 13 2 7 3" xfId="20014"/>
    <cellStyle name="Poznámka 4 13 2 7 3 2" xfId="20015"/>
    <cellStyle name="Poznámka 4 13 2 7 3 3" xfId="20016"/>
    <cellStyle name="Poznámka 4 13 2 7 4" xfId="20017"/>
    <cellStyle name="Poznámka 4 13 2 7 4 2" xfId="20018"/>
    <cellStyle name="Poznámka 4 13 2 7 5" xfId="20019"/>
    <cellStyle name="Poznámka 4 13 2 7 6" xfId="20020"/>
    <cellStyle name="Poznámka 4 13 2 8" xfId="20021"/>
    <cellStyle name="Poznámka 4 13 2 8 2" xfId="20022"/>
    <cellStyle name="Poznámka 4 13 2 8 2 2" xfId="20023"/>
    <cellStyle name="Poznámka 4 13 2 8 2 2 2" xfId="20024"/>
    <cellStyle name="Poznámka 4 13 2 8 2 2 3" xfId="20025"/>
    <cellStyle name="Poznámka 4 13 2 8 2 3" xfId="20026"/>
    <cellStyle name="Poznámka 4 13 2 8 2 3 2" xfId="20027"/>
    <cellStyle name="Poznámka 4 13 2 8 2 4" xfId="20028"/>
    <cellStyle name="Poznámka 4 13 2 8 2 5" xfId="20029"/>
    <cellStyle name="Poznámka 4 13 2 8 3" xfId="20030"/>
    <cellStyle name="Poznámka 4 13 2 8 3 2" xfId="20031"/>
    <cellStyle name="Poznámka 4 13 2 8 3 3" xfId="20032"/>
    <cellStyle name="Poznámka 4 13 2 8 4" xfId="20033"/>
    <cellStyle name="Poznámka 4 13 2 8 4 2" xfId="20034"/>
    <cellStyle name="Poznámka 4 13 2 8 5" xfId="20035"/>
    <cellStyle name="Poznámka 4 13 2 8 6" xfId="20036"/>
    <cellStyle name="Poznámka 4 13 2 9" xfId="20037"/>
    <cellStyle name="Poznámka 4 13 2 9 2" xfId="20038"/>
    <cellStyle name="Poznámka 4 13 2 9 3" xfId="20039"/>
    <cellStyle name="Poznámka 4 13 3" xfId="20040"/>
    <cellStyle name="Poznámka 4 13 3 10" xfId="20041"/>
    <cellStyle name="Poznámka 4 13 3 2" xfId="20042"/>
    <cellStyle name="Poznámka 4 13 3 2 2" xfId="20043"/>
    <cellStyle name="Poznámka 4 13 3 2 2 2" xfId="20044"/>
    <cellStyle name="Poznámka 4 13 3 2 2 2 2" xfId="20045"/>
    <cellStyle name="Poznámka 4 13 3 2 2 2 2 2" xfId="20046"/>
    <cellStyle name="Poznámka 4 13 3 2 2 2 2 3" xfId="20047"/>
    <cellStyle name="Poznámka 4 13 3 2 2 2 3" xfId="20048"/>
    <cellStyle name="Poznámka 4 13 3 2 2 2 3 2" xfId="20049"/>
    <cellStyle name="Poznámka 4 13 3 2 2 2 4" xfId="20050"/>
    <cellStyle name="Poznámka 4 13 3 2 2 2 5" xfId="20051"/>
    <cellStyle name="Poznámka 4 13 3 2 2 3" xfId="20052"/>
    <cellStyle name="Poznámka 4 13 3 2 2 3 2" xfId="20053"/>
    <cellStyle name="Poznámka 4 13 3 2 2 3 3" xfId="20054"/>
    <cellStyle name="Poznámka 4 13 3 2 2 4" xfId="20055"/>
    <cellStyle name="Poznámka 4 13 3 2 2 4 2" xfId="20056"/>
    <cellStyle name="Poznámka 4 13 3 2 2 5" xfId="20057"/>
    <cellStyle name="Poznámka 4 13 3 2 2 6" xfId="20058"/>
    <cellStyle name="Poznámka 4 13 3 2 3" xfId="20059"/>
    <cellStyle name="Poznámka 4 13 3 2 3 2" xfId="20060"/>
    <cellStyle name="Poznámka 4 13 3 2 3 3" xfId="20061"/>
    <cellStyle name="Poznámka 4 13 3 2 4" xfId="20062"/>
    <cellStyle name="Poznámka 4 13 3 2 4 2" xfId="20063"/>
    <cellStyle name="Poznámka 4 13 3 2 5" xfId="20064"/>
    <cellStyle name="Poznámka 4 13 3 2 6" xfId="20065"/>
    <cellStyle name="Poznámka 4 13 3 3" xfId="20066"/>
    <cellStyle name="Poznámka 4 13 3 3 2" xfId="20067"/>
    <cellStyle name="Poznámka 4 13 3 3 2 2" xfId="20068"/>
    <cellStyle name="Poznámka 4 13 3 3 2 2 2" xfId="20069"/>
    <cellStyle name="Poznámka 4 13 3 3 2 2 2 2" xfId="20070"/>
    <cellStyle name="Poznámka 4 13 3 3 2 2 2 3" xfId="20071"/>
    <cellStyle name="Poznámka 4 13 3 3 2 2 3" xfId="20072"/>
    <cellStyle name="Poznámka 4 13 3 3 2 2 3 2" xfId="20073"/>
    <cellStyle name="Poznámka 4 13 3 3 2 2 4" xfId="20074"/>
    <cellStyle name="Poznámka 4 13 3 3 2 2 5" xfId="20075"/>
    <cellStyle name="Poznámka 4 13 3 3 2 3" xfId="20076"/>
    <cellStyle name="Poznámka 4 13 3 3 2 3 2" xfId="20077"/>
    <cellStyle name="Poznámka 4 13 3 3 2 3 3" xfId="20078"/>
    <cellStyle name="Poznámka 4 13 3 3 2 4" xfId="20079"/>
    <cellStyle name="Poznámka 4 13 3 3 2 4 2" xfId="20080"/>
    <cellStyle name="Poznámka 4 13 3 3 2 5" xfId="20081"/>
    <cellStyle name="Poznámka 4 13 3 3 2 6" xfId="20082"/>
    <cellStyle name="Poznámka 4 13 3 3 3" xfId="20083"/>
    <cellStyle name="Poznámka 4 13 3 3 3 2" xfId="20084"/>
    <cellStyle name="Poznámka 4 13 3 3 3 3" xfId="20085"/>
    <cellStyle name="Poznámka 4 13 3 3 4" xfId="20086"/>
    <cellStyle name="Poznámka 4 13 3 3 4 2" xfId="20087"/>
    <cellStyle name="Poznámka 4 13 3 3 5" xfId="20088"/>
    <cellStyle name="Poznámka 4 13 3 3 6" xfId="20089"/>
    <cellStyle name="Poznámka 4 13 3 4" xfId="20090"/>
    <cellStyle name="Poznámka 4 13 3 4 2" xfId="20091"/>
    <cellStyle name="Poznámka 4 13 3 4 2 2" xfId="20092"/>
    <cellStyle name="Poznámka 4 13 3 4 2 2 2" xfId="20093"/>
    <cellStyle name="Poznámka 4 13 3 4 2 2 2 2" xfId="20094"/>
    <cellStyle name="Poznámka 4 13 3 4 2 2 2 3" xfId="20095"/>
    <cellStyle name="Poznámka 4 13 3 4 2 2 3" xfId="20096"/>
    <cellStyle name="Poznámka 4 13 3 4 2 2 3 2" xfId="20097"/>
    <cellStyle name="Poznámka 4 13 3 4 2 2 4" xfId="20098"/>
    <cellStyle name="Poznámka 4 13 3 4 2 2 5" xfId="20099"/>
    <cellStyle name="Poznámka 4 13 3 4 2 3" xfId="20100"/>
    <cellStyle name="Poznámka 4 13 3 4 2 3 2" xfId="20101"/>
    <cellStyle name="Poznámka 4 13 3 4 2 3 3" xfId="20102"/>
    <cellStyle name="Poznámka 4 13 3 4 2 4" xfId="20103"/>
    <cellStyle name="Poznámka 4 13 3 4 2 4 2" xfId="20104"/>
    <cellStyle name="Poznámka 4 13 3 4 2 5" xfId="20105"/>
    <cellStyle name="Poznámka 4 13 3 4 2 6" xfId="20106"/>
    <cellStyle name="Poznámka 4 13 3 4 3" xfId="20107"/>
    <cellStyle name="Poznámka 4 13 3 4 3 2" xfId="20108"/>
    <cellStyle name="Poznámka 4 13 3 4 3 3" xfId="20109"/>
    <cellStyle name="Poznámka 4 13 3 4 4" xfId="20110"/>
    <cellStyle name="Poznámka 4 13 3 4 4 2" xfId="20111"/>
    <cellStyle name="Poznámka 4 13 3 4 5" xfId="20112"/>
    <cellStyle name="Poznámka 4 13 3 4 6" xfId="20113"/>
    <cellStyle name="Poznámka 4 13 3 5" xfId="20114"/>
    <cellStyle name="Poznámka 4 13 3 5 2" xfId="20115"/>
    <cellStyle name="Poznámka 4 13 3 5 2 2" xfId="20116"/>
    <cellStyle name="Poznámka 4 13 3 5 2 2 2" xfId="20117"/>
    <cellStyle name="Poznámka 4 13 3 5 2 2 2 2" xfId="20118"/>
    <cellStyle name="Poznámka 4 13 3 5 2 2 2 3" xfId="20119"/>
    <cellStyle name="Poznámka 4 13 3 5 2 2 3" xfId="20120"/>
    <cellStyle name="Poznámka 4 13 3 5 2 2 3 2" xfId="20121"/>
    <cellStyle name="Poznámka 4 13 3 5 2 2 4" xfId="20122"/>
    <cellStyle name="Poznámka 4 13 3 5 2 2 5" xfId="20123"/>
    <cellStyle name="Poznámka 4 13 3 5 2 3" xfId="20124"/>
    <cellStyle name="Poznámka 4 13 3 5 2 3 2" xfId="20125"/>
    <cellStyle name="Poznámka 4 13 3 5 2 3 3" xfId="20126"/>
    <cellStyle name="Poznámka 4 13 3 5 2 4" xfId="20127"/>
    <cellStyle name="Poznámka 4 13 3 5 2 4 2" xfId="20128"/>
    <cellStyle name="Poznámka 4 13 3 5 2 5" xfId="20129"/>
    <cellStyle name="Poznámka 4 13 3 5 2 6" xfId="20130"/>
    <cellStyle name="Poznámka 4 13 3 5 3" xfId="20131"/>
    <cellStyle name="Poznámka 4 13 3 5 3 2" xfId="20132"/>
    <cellStyle name="Poznámka 4 13 3 5 3 3" xfId="20133"/>
    <cellStyle name="Poznámka 4 13 3 5 4" xfId="20134"/>
    <cellStyle name="Poznámka 4 13 3 5 4 2" xfId="20135"/>
    <cellStyle name="Poznámka 4 13 3 5 5" xfId="20136"/>
    <cellStyle name="Poznámka 4 13 3 5 6" xfId="20137"/>
    <cellStyle name="Poznámka 4 13 3 6" xfId="20138"/>
    <cellStyle name="Poznámka 4 13 3 6 2" xfId="20139"/>
    <cellStyle name="Poznámka 4 13 3 6 2 2" xfId="20140"/>
    <cellStyle name="Poznámka 4 13 3 6 2 2 2" xfId="20141"/>
    <cellStyle name="Poznámka 4 13 3 6 2 2 3" xfId="20142"/>
    <cellStyle name="Poznámka 4 13 3 6 2 3" xfId="20143"/>
    <cellStyle name="Poznámka 4 13 3 6 2 3 2" xfId="20144"/>
    <cellStyle name="Poznámka 4 13 3 6 2 4" xfId="20145"/>
    <cellStyle name="Poznámka 4 13 3 6 2 5" xfId="20146"/>
    <cellStyle name="Poznámka 4 13 3 6 3" xfId="20147"/>
    <cellStyle name="Poznámka 4 13 3 6 3 2" xfId="20148"/>
    <cellStyle name="Poznámka 4 13 3 6 3 3" xfId="20149"/>
    <cellStyle name="Poznámka 4 13 3 6 4" xfId="20150"/>
    <cellStyle name="Poznámka 4 13 3 6 4 2" xfId="20151"/>
    <cellStyle name="Poznámka 4 13 3 6 5" xfId="20152"/>
    <cellStyle name="Poznámka 4 13 3 6 6" xfId="20153"/>
    <cellStyle name="Poznámka 4 13 3 7" xfId="20154"/>
    <cellStyle name="Poznámka 4 13 3 7 2" xfId="20155"/>
    <cellStyle name="Poznámka 4 13 3 7 3" xfId="20156"/>
    <cellStyle name="Poznámka 4 13 3 8" xfId="20157"/>
    <cellStyle name="Poznámka 4 13 3 8 2" xfId="20158"/>
    <cellStyle name="Poznámka 4 13 3 9" xfId="20159"/>
    <cellStyle name="Poznámka 4 13 4" xfId="20160"/>
    <cellStyle name="Poznámka 4 13 4 2" xfId="20161"/>
    <cellStyle name="Poznámka 4 13 4 2 2" xfId="20162"/>
    <cellStyle name="Poznámka 4 13 4 2 2 2" xfId="20163"/>
    <cellStyle name="Poznámka 4 13 4 2 2 2 2" xfId="20164"/>
    <cellStyle name="Poznámka 4 13 4 2 2 2 3" xfId="20165"/>
    <cellStyle name="Poznámka 4 13 4 2 2 3" xfId="20166"/>
    <cellStyle name="Poznámka 4 13 4 2 2 3 2" xfId="20167"/>
    <cellStyle name="Poznámka 4 13 4 2 2 4" xfId="20168"/>
    <cellStyle name="Poznámka 4 13 4 2 2 5" xfId="20169"/>
    <cellStyle name="Poznámka 4 13 4 2 3" xfId="20170"/>
    <cellStyle name="Poznámka 4 13 4 2 3 2" xfId="20171"/>
    <cellStyle name="Poznámka 4 13 4 2 3 3" xfId="20172"/>
    <cellStyle name="Poznámka 4 13 4 2 4" xfId="20173"/>
    <cellStyle name="Poznámka 4 13 4 2 4 2" xfId="20174"/>
    <cellStyle name="Poznámka 4 13 4 2 5" xfId="20175"/>
    <cellStyle name="Poznámka 4 13 4 2 6" xfId="20176"/>
    <cellStyle name="Poznámka 4 13 4 3" xfId="20177"/>
    <cellStyle name="Poznámka 4 13 4 3 2" xfId="20178"/>
    <cellStyle name="Poznámka 4 13 4 3 3" xfId="20179"/>
    <cellStyle name="Poznámka 4 13 4 4" xfId="20180"/>
    <cellStyle name="Poznámka 4 13 4 4 2" xfId="20181"/>
    <cellStyle name="Poznámka 4 13 4 5" xfId="20182"/>
    <cellStyle name="Poznámka 4 13 4 6" xfId="20183"/>
    <cellStyle name="Poznámka 4 13 5" xfId="20184"/>
    <cellStyle name="Poznámka 4 13 5 2" xfId="20185"/>
    <cellStyle name="Poznámka 4 13 5 2 2" xfId="20186"/>
    <cellStyle name="Poznámka 4 13 5 2 2 2" xfId="20187"/>
    <cellStyle name="Poznámka 4 13 5 2 2 2 2" xfId="20188"/>
    <cellStyle name="Poznámka 4 13 5 2 2 2 3" xfId="20189"/>
    <cellStyle name="Poznámka 4 13 5 2 2 3" xfId="20190"/>
    <cellStyle name="Poznámka 4 13 5 2 2 3 2" xfId="20191"/>
    <cellStyle name="Poznámka 4 13 5 2 2 4" xfId="20192"/>
    <cellStyle name="Poznámka 4 13 5 2 2 5" xfId="20193"/>
    <cellStyle name="Poznámka 4 13 5 2 3" xfId="20194"/>
    <cellStyle name="Poznámka 4 13 5 2 3 2" xfId="20195"/>
    <cellStyle name="Poznámka 4 13 5 2 3 3" xfId="20196"/>
    <cellStyle name="Poznámka 4 13 5 2 4" xfId="20197"/>
    <cellStyle name="Poznámka 4 13 5 2 4 2" xfId="20198"/>
    <cellStyle name="Poznámka 4 13 5 2 5" xfId="20199"/>
    <cellStyle name="Poznámka 4 13 5 2 6" xfId="20200"/>
    <cellStyle name="Poznámka 4 13 5 3" xfId="20201"/>
    <cellStyle name="Poznámka 4 13 5 3 2" xfId="20202"/>
    <cellStyle name="Poznámka 4 13 5 3 3" xfId="20203"/>
    <cellStyle name="Poznámka 4 13 5 4" xfId="20204"/>
    <cellStyle name="Poznámka 4 13 5 4 2" xfId="20205"/>
    <cellStyle name="Poznámka 4 13 5 5" xfId="20206"/>
    <cellStyle name="Poznámka 4 13 5 6" xfId="20207"/>
    <cellStyle name="Poznámka 4 13 6" xfId="20208"/>
    <cellStyle name="Poznámka 4 13 6 2" xfId="20209"/>
    <cellStyle name="Poznámka 4 13 6 2 2" xfId="20210"/>
    <cellStyle name="Poznámka 4 13 6 2 2 2" xfId="20211"/>
    <cellStyle name="Poznámka 4 13 6 2 2 2 2" xfId="20212"/>
    <cellStyle name="Poznámka 4 13 6 2 2 2 3" xfId="20213"/>
    <cellStyle name="Poznámka 4 13 6 2 2 3" xfId="20214"/>
    <cellStyle name="Poznámka 4 13 6 2 2 3 2" xfId="20215"/>
    <cellStyle name="Poznámka 4 13 6 2 2 4" xfId="20216"/>
    <cellStyle name="Poznámka 4 13 6 2 2 5" xfId="20217"/>
    <cellStyle name="Poznámka 4 13 6 2 3" xfId="20218"/>
    <cellStyle name="Poznámka 4 13 6 2 3 2" xfId="20219"/>
    <cellStyle name="Poznámka 4 13 6 2 3 3" xfId="20220"/>
    <cellStyle name="Poznámka 4 13 6 2 4" xfId="20221"/>
    <cellStyle name="Poznámka 4 13 6 2 4 2" xfId="20222"/>
    <cellStyle name="Poznámka 4 13 6 2 5" xfId="20223"/>
    <cellStyle name="Poznámka 4 13 6 2 6" xfId="20224"/>
    <cellStyle name="Poznámka 4 13 6 3" xfId="20225"/>
    <cellStyle name="Poznámka 4 13 6 3 2" xfId="20226"/>
    <cellStyle name="Poznámka 4 13 6 3 3" xfId="20227"/>
    <cellStyle name="Poznámka 4 13 6 4" xfId="20228"/>
    <cellStyle name="Poznámka 4 13 6 4 2" xfId="20229"/>
    <cellStyle name="Poznámka 4 13 6 5" xfId="20230"/>
    <cellStyle name="Poznámka 4 13 6 6" xfId="20231"/>
    <cellStyle name="Poznámka 4 13 7" xfId="20232"/>
    <cellStyle name="Poznámka 4 13 7 2" xfId="20233"/>
    <cellStyle name="Poznámka 4 13 7 2 2" xfId="20234"/>
    <cellStyle name="Poznámka 4 13 7 2 2 2" xfId="20235"/>
    <cellStyle name="Poznámka 4 13 7 2 2 2 2" xfId="20236"/>
    <cellStyle name="Poznámka 4 13 7 2 2 2 3" xfId="20237"/>
    <cellStyle name="Poznámka 4 13 7 2 2 3" xfId="20238"/>
    <cellStyle name="Poznámka 4 13 7 2 2 3 2" xfId="20239"/>
    <cellStyle name="Poznámka 4 13 7 2 2 4" xfId="20240"/>
    <cellStyle name="Poznámka 4 13 7 2 2 5" xfId="20241"/>
    <cellStyle name="Poznámka 4 13 7 2 3" xfId="20242"/>
    <cellStyle name="Poznámka 4 13 7 2 3 2" xfId="20243"/>
    <cellStyle name="Poznámka 4 13 7 2 3 3" xfId="20244"/>
    <cellStyle name="Poznámka 4 13 7 2 4" xfId="20245"/>
    <cellStyle name="Poznámka 4 13 7 2 4 2" xfId="20246"/>
    <cellStyle name="Poznámka 4 13 7 2 5" xfId="20247"/>
    <cellStyle name="Poznámka 4 13 7 2 6" xfId="20248"/>
    <cellStyle name="Poznámka 4 13 7 3" xfId="20249"/>
    <cellStyle name="Poznámka 4 13 7 3 2" xfId="20250"/>
    <cellStyle name="Poznámka 4 13 7 3 3" xfId="20251"/>
    <cellStyle name="Poznámka 4 13 7 4" xfId="20252"/>
    <cellStyle name="Poznámka 4 13 7 4 2" xfId="20253"/>
    <cellStyle name="Poznámka 4 13 7 5" xfId="20254"/>
    <cellStyle name="Poznámka 4 13 7 6" xfId="20255"/>
    <cellStyle name="Poznámka 4 13 8" xfId="20256"/>
    <cellStyle name="Poznámka 4 13 8 2" xfId="20257"/>
    <cellStyle name="Poznámka 4 13 8 2 2" xfId="20258"/>
    <cellStyle name="Poznámka 4 13 8 2 2 2" xfId="20259"/>
    <cellStyle name="Poznámka 4 13 8 2 2 2 2" xfId="20260"/>
    <cellStyle name="Poznámka 4 13 8 2 2 2 3" xfId="20261"/>
    <cellStyle name="Poznámka 4 13 8 2 2 3" xfId="20262"/>
    <cellStyle name="Poznámka 4 13 8 2 2 3 2" xfId="20263"/>
    <cellStyle name="Poznámka 4 13 8 2 2 4" xfId="20264"/>
    <cellStyle name="Poznámka 4 13 8 2 2 5" xfId="20265"/>
    <cellStyle name="Poznámka 4 13 8 2 3" xfId="20266"/>
    <cellStyle name="Poznámka 4 13 8 2 3 2" xfId="20267"/>
    <cellStyle name="Poznámka 4 13 8 2 3 3" xfId="20268"/>
    <cellStyle name="Poznámka 4 13 8 2 4" xfId="20269"/>
    <cellStyle name="Poznámka 4 13 8 2 4 2" xfId="20270"/>
    <cellStyle name="Poznámka 4 13 8 2 5" xfId="20271"/>
    <cellStyle name="Poznámka 4 13 8 2 6" xfId="20272"/>
    <cellStyle name="Poznámka 4 13 8 3" xfId="20273"/>
    <cellStyle name="Poznámka 4 13 8 3 2" xfId="20274"/>
    <cellStyle name="Poznámka 4 13 8 3 3" xfId="20275"/>
    <cellStyle name="Poznámka 4 13 8 4" xfId="20276"/>
    <cellStyle name="Poznámka 4 13 8 4 2" xfId="20277"/>
    <cellStyle name="Poznámka 4 13 8 5" xfId="20278"/>
    <cellStyle name="Poznámka 4 13 8 6" xfId="20279"/>
    <cellStyle name="Poznámka 4 13 9" xfId="20280"/>
    <cellStyle name="Poznámka 4 13 9 2" xfId="20281"/>
    <cellStyle name="Poznámka 4 13 9 2 2" xfId="20282"/>
    <cellStyle name="Poznámka 4 13 9 2 2 2" xfId="20283"/>
    <cellStyle name="Poznámka 4 13 9 2 2 3" xfId="20284"/>
    <cellStyle name="Poznámka 4 13 9 2 3" xfId="20285"/>
    <cellStyle name="Poznámka 4 13 9 2 3 2" xfId="20286"/>
    <cellStyle name="Poznámka 4 13 9 2 4" xfId="20287"/>
    <cellStyle name="Poznámka 4 13 9 2 5" xfId="20288"/>
    <cellStyle name="Poznámka 4 13 9 3" xfId="20289"/>
    <cellStyle name="Poznámka 4 13 9 3 2" xfId="20290"/>
    <cellStyle name="Poznámka 4 13 9 3 3" xfId="20291"/>
    <cellStyle name="Poznámka 4 13 9 4" xfId="20292"/>
    <cellStyle name="Poznámka 4 13 9 4 2" xfId="20293"/>
    <cellStyle name="Poznámka 4 13 9 5" xfId="20294"/>
    <cellStyle name="Poznámka 4 13 9 6" xfId="20295"/>
    <cellStyle name="Poznámka 4 14" xfId="20296"/>
    <cellStyle name="Poznámka 4 14 10" xfId="20297"/>
    <cellStyle name="Poznámka 4 14 11" xfId="20298"/>
    <cellStyle name="Poznámka 4 14 2" xfId="20299"/>
    <cellStyle name="Poznámka 4 14 2 10" xfId="20300"/>
    <cellStyle name="Poznámka 4 14 2 11" xfId="20301"/>
    <cellStyle name="Poznámka 4 14 2 2" xfId="20302"/>
    <cellStyle name="Poznámka 4 14 2 2 2" xfId="20303"/>
    <cellStyle name="Poznámka 4 14 2 2 2 2" xfId="20304"/>
    <cellStyle name="Poznámka 4 14 2 2 2 2 2" xfId="20305"/>
    <cellStyle name="Poznámka 4 14 2 2 2 2 2 2" xfId="20306"/>
    <cellStyle name="Poznámka 4 14 2 2 2 2 2 3" xfId="20307"/>
    <cellStyle name="Poznámka 4 14 2 2 2 2 3" xfId="20308"/>
    <cellStyle name="Poznámka 4 14 2 2 2 2 3 2" xfId="20309"/>
    <cellStyle name="Poznámka 4 14 2 2 2 2 4" xfId="20310"/>
    <cellStyle name="Poznámka 4 14 2 2 2 2 5" xfId="20311"/>
    <cellStyle name="Poznámka 4 14 2 2 2 3" xfId="20312"/>
    <cellStyle name="Poznámka 4 14 2 2 2 3 2" xfId="20313"/>
    <cellStyle name="Poznámka 4 14 2 2 2 3 3" xfId="20314"/>
    <cellStyle name="Poznámka 4 14 2 2 2 4" xfId="20315"/>
    <cellStyle name="Poznámka 4 14 2 2 2 4 2" xfId="20316"/>
    <cellStyle name="Poznámka 4 14 2 2 2 5" xfId="20317"/>
    <cellStyle name="Poznámka 4 14 2 2 2 6" xfId="20318"/>
    <cellStyle name="Poznámka 4 14 2 2 3" xfId="20319"/>
    <cellStyle name="Poznámka 4 14 2 2 3 2" xfId="20320"/>
    <cellStyle name="Poznámka 4 14 2 2 3 3" xfId="20321"/>
    <cellStyle name="Poznámka 4 14 2 2 4" xfId="20322"/>
    <cellStyle name="Poznámka 4 14 2 2 4 2" xfId="20323"/>
    <cellStyle name="Poznámka 4 14 2 2 5" xfId="20324"/>
    <cellStyle name="Poznámka 4 14 2 2 6" xfId="20325"/>
    <cellStyle name="Poznámka 4 14 2 3" xfId="20326"/>
    <cellStyle name="Poznámka 4 14 2 3 2" xfId="20327"/>
    <cellStyle name="Poznámka 4 14 2 3 2 2" xfId="20328"/>
    <cellStyle name="Poznámka 4 14 2 3 2 2 2" xfId="20329"/>
    <cellStyle name="Poznámka 4 14 2 3 2 2 2 2" xfId="20330"/>
    <cellStyle name="Poznámka 4 14 2 3 2 2 2 3" xfId="20331"/>
    <cellStyle name="Poznámka 4 14 2 3 2 2 3" xfId="20332"/>
    <cellStyle name="Poznámka 4 14 2 3 2 2 3 2" xfId="20333"/>
    <cellStyle name="Poznámka 4 14 2 3 2 2 4" xfId="20334"/>
    <cellStyle name="Poznámka 4 14 2 3 2 2 5" xfId="20335"/>
    <cellStyle name="Poznámka 4 14 2 3 2 3" xfId="20336"/>
    <cellStyle name="Poznámka 4 14 2 3 2 3 2" xfId="20337"/>
    <cellStyle name="Poznámka 4 14 2 3 2 3 3" xfId="20338"/>
    <cellStyle name="Poznámka 4 14 2 3 2 4" xfId="20339"/>
    <cellStyle name="Poznámka 4 14 2 3 2 4 2" xfId="20340"/>
    <cellStyle name="Poznámka 4 14 2 3 2 5" xfId="20341"/>
    <cellStyle name="Poznámka 4 14 2 3 2 6" xfId="20342"/>
    <cellStyle name="Poznámka 4 14 2 3 3" xfId="20343"/>
    <cellStyle name="Poznámka 4 14 2 3 3 2" xfId="20344"/>
    <cellStyle name="Poznámka 4 14 2 3 3 3" xfId="20345"/>
    <cellStyle name="Poznámka 4 14 2 3 4" xfId="20346"/>
    <cellStyle name="Poznámka 4 14 2 3 4 2" xfId="20347"/>
    <cellStyle name="Poznámka 4 14 2 3 5" xfId="20348"/>
    <cellStyle name="Poznámka 4 14 2 3 6" xfId="20349"/>
    <cellStyle name="Poznámka 4 14 2 4" xfId="20350"/>
    <cellStyle name="Poznámka 4 14 2 4 2" xfId="20351"/>
    <cellStyle name="Poznámka 4 14 2 4 2 2" xfId="20352"/>
    <cellStyle name="Poznámka 4 14 2 4 2 2 2" xfId="20353"/>
    <cellStyle name="Poznámka 4 14 2 4 2 2 2 2" xfId="20354"/>
    <cellStyle name="Poznámka 4 14 2 4 2 2 2 3" xfId="20355"/>
    <cellStyle name="Poznámka 4 14 2 4 2 2 3" xfId="20356"/>
    <cellStyle name="Poznámka 4 14 2 4 2 2 3 2" xfId="20357"/>
    <cellStyle name="Poznámka 4 14 2 4 2 2 4" xfId="20358"/>
    <cellStyle name="Poznámka 4 14 2 4 2 2 5" xfId="20359"/>
    <cellStyle name="Poznámka 4 14 2 4 2 3" xfId="20360"/>
    <cellStyle name="Poznámka 4 14 2 4 2 3 2" xfId="20361"/>
    <cellStyle name="Poznámka 4 14 2 4 2 3 3" xfId="20362"/>
    <cellStyle name="Poznámka 4 14 2 4 2 4" xfId="20363"/>
    <cellStyle name="Poznámka 4 14 2 4 2 4 2" xfId="20364"/>
    <cellStyle name="Poznámka 4 14 2 4 2 5" xfId="20365"/>
    <cellStyle name="Poznámka 4 14 2 4 2 6" xfId="20366"/>
    <cellStyle name="Poznámka 4 14 2 4 3" xfId="20367"/>
    <cellStyle name="Poznámka 4 14 2 4 3 2" xfId="20368"/>
    <cellStyle name="Poznámka 4 14 2 4 3 3" xfId="20369"/>
    <cellStyle name="Poznámka 4 14 2 4 4" xfId="20370"/>
    <cellStyle name="Poznámka 4 14 2 4 4 2" xfId="20371"/>
    <cellStyle name="Poznámka 4 14 2 4 5" xfId="20372"/>
    <cellStyle name="Poznámka 4 14 2 4 6" xfId="20373"/>
    <cellStyle name="Poznámka 4 14 2 5" xfId="20374"/>
    <cellStyle name="Poznámka 4 14 2 5 2" xfId="20375"/>
    <cellStyle name="Poznámka 4 14 2 5 2 2" xfId="20376"/>
    <cellStyle name="Poznámka 4 14 2 5 2 2 2" xfId="20377"/>
    <cellStyle name="Poznámka 4 14 2 5 2 2 2 2" xfId="20378"/>
    <cellStyle name="Poznámka 4 14 2 5 2 2 2 3" xfId="20379"/>
    <cellStyle name="Poznámka 4 14 2 5 2 2 3" xfId="20380"/>
    <cellStyle name="Poznámka 4 14 2 5 2 2 3 2" xfId="20381"/>
    <cellStyle name="Poznámka 4 14 2 5 2 2 4" xfId="20382"/>
    <cellStyle name="Poznámka 4 14 2 5 2 2 5" xfId="20383"/>
    <cellStyle name="Poznámka 4 14 2 5 2 3" xfId="20384"/>
    <cellStyle name="Poznámka 4 14 2 5 2 3 2" xfId="20385"/>
    <cellStyle name="Poznámka 4 14 2 5 2 3 3" xfId="20386"/>
    <cellStyle name="Poznámka 4 14 2 5 2 4" xfId="20387"/>
    <cellStyle name="Poznámka 4 14 2 5 2 4 2" xfId="20388"/>
    <cellStyle name="Poznámka 4 14 2 5 2 5" xfId="20389"/>
    <cellStyle name="Poznámka 4 14 2 5 2 6" xfId="20390"/>
    <cellStyle name="Poznámka 4 14 2 5 3" xfId="20391"/>
    <cellStyle name="Poznámka 4 14 2 5 3 2" xfId="20392"/>
    <cellStyle name="Poznámka 4 14 2 5 3 3" xfId="20393"/>
    <cellStyle name="Poznámka 4 14 2 5 4" xfId="20394"/>
    <cellStyle name="Poznámka 4 14 2 5 4 2" xfId="20395"/>
    <cellStyle name="Poznámka 4 14 2 5 5" xfId="20396"/>
    <cellStyle name="Poznámka 4 14 2 5 6" xfId="20397"/>
    <cellStyle name="Poznámka 4 14 2 6" xfId="20398"/>
    <cellStyle name="Poznámka 4 14 2 6 2" xfId="20399"/>
    <cellStyle name="Poznámka 4 14 2 6 2 2" xfId="20400"/>
    <cellStyle name="Poznámka 4 14 2 6 2 2 2" xfId="20401"/>
    <cellStyle name="Poznámka 4 14 2 6 2 2 2 2" xfId="20402"/>
    <cellStyle name="Poznámka 4 14 2 6 2 2 2 3" xfId="20403"/>
    <cellStyle name="Poznámka 4 14 2 6 2 2 3" xfId="20404"/>
    <cellStyle name="Poznámka 4 14 2 6 2 2 3 2" xfId="20405"/>
    <cellStyle name="Poznámka 4 14 2 6 2 2 4" xfId="20406"/>
    <cellStyle name="Poznámka 4 14 2 6 2 2 5" xfId="20407"/>
    <cellStyle name="Poznámka 4 14 2 6 2 3" xfId="20408"/>
    <cellStyle name="Poznámka 4 14 2 6 2 3 2" xfId="20409"/>
    <cellStyle name="Poznámka 4 14 2 6 2 3 3" xfId="20410"/>
    <cellStyle name="Poznámka 4 14 2 6 2 4" xfId="20411"/>
    <cellStyle name="Poznámka 4 14 2 6 2 4 2" xfId="20412"/>
    <cellStyle name="Poznámka 4 14 2 6 2 5" xfId="20413"/>
    <cellStyle name="Poznámka 4 14 2 6 2 6" xfId="20414"/>
    <cellStyle name="Poznámka 4 14 2 6 3" xfId="20415"/>
    <cellStyle name="Poznámka 4 14 2 6 3 2" xfId="20416"/>
    <cellStyle name="Poznámka 4 14 2 6 3 3" xfId="20417"/>
    <cellStyle name="Poznámka 4 14 2 6 4" xfId="20418"/>
    <cellStyle name="Poznámka 4 14 2 6 4 2" xfId="20419"/>
    <cellStyle name="Poznámka 4 14 2 6 5" xfId="20420"/>
    <cellStyle name="Poznámka 4 14 2 6 6" xfId="20421"/>
    <cellStyle name="Poznámka 4 14 2 7" xfId="20422"/>
    <cellStyle name="Poznámka 4 14 2 7 2" xfId="20423"/>
    <cellStyle name="Poznámka 4 14 2 7 2 2" xfId="20424"/>
    <cellStyle name="Poznámka 4 14 2 7 2 2 2" xfId="20425"/>
    <cellStyle name="Poznámka 4 14 2 7 2 2 3" xfId="20426"/>
    <cellStyle name="Poznámka 4 14 2 7 2 3" xfId="20427"/>
    <cellStyle name="Poznámka 4 14 2 7 2 3 2" xfId="20428"/>
    <cellStyle name="Poznámka 4 14 2 7 2 4" xfId="20429"/>
    <cellStyle name="Poznámka 4 14 2 7 2 5" xfId="20430"/>
    <cellStyle name="Poznámka 4 14 2 7 3" xfId="20431"/>
    <cellStyle name="Poznámka 4 14 2 7 3 2" xfId="20432"/>
    <cellStyle name="Poznámka 4 14 2 7 3 3" xfId="20433"/>
    <cellStyle name="Poznámka 4 14 2 7 4" xfId="20434"/>
    <cellStyle name="Poznámka 4 14 2 7 4 2" xfId="20435"/>
    <cellStyle name="Poznámka 4 14 2 7 5" xfId="20436"/>
    <cellStyle name="Poznámka 4 14 2 7 6" xfId="20437"/>
    <cellStyle name="Poznámka 4 14 2 8" xfId="20438"/>
    <cellStyle name="Poznámka 4 14 2 8 2" xfId="20439"/>
    <cellStyle name="Poznámka 4 14 2 8 3" xfId="20440"/>
    <cellStyle name="Poznámka 4 14 2 9" xfId="20441"/>
    <cellStyle name="Poznámka 4 14 2 9 2" xfId="20442"/>
    <cellStyle name="Poznámka 4 14 3" xfId="20443"/>
    <cellStyle name="Poznámka 4 14 3 2" xfId="20444"/>
    <cellStyle name="Poznámka 4 14 3 2 2" xfId="20445"/>
    <cellStyle name="Poznámka 4 14 3 2 2 2" xfId="20446"/>
    <cellStyle name="Poznámka 4 14 3 2 2 2 2" xfId="20447"/>
    <cellStyle name="Poznámka 4 14 3 2 2 2 3" xfId="20448"/>
    <cellStyle name="Poznámka 4 14 3 2 2 3" xfId="20449"/>
    <cellStyle name="Poznámka 4 14 3 2 2 3 2" xfId="20450"/>
    <cellStyle name="Poznámka 4 14 3 2 2 4" xfId="20451"/>
    <cellStyle name="Poznámka 4 14 3 2 2 5" xfId="20452"/>
    <cellStyle name="Poznámka 4 14 3 2 3" xfId="20453"/>
    <cellStyle name="Poznámka 4 14 3 2 3 2" xfId="20454"/>
    <cellStyle name="Poznámka 4 14 3 2 3 3" xfId="20455"/>
    <cellStyle name="Poznámka 4 14 3 2 4" xfId="20456"/>
    <cellStyle name="Poznámka 4 14 3 2 4 2" xfId="20457"/>
    <cellStyle name="Poznámka 4 14 3 2 5" xfId="20458"/>
    <cellStyle name="Poznámka 4 14 3 2 6" xfId="20459"/>
    <cellStyle name="Poznámka 4 14 3 3" xfId="20460"/>
    <cellStyle name="Poznámka 4 14 3 3 2" xfId="20461"/>
    <cellStyle name="Poznámka 4 14 3 3 3" xfId="20462"/>
    <cellStyle name="Poznámka 4 14 3 4" xfId="20463"/>
    <cellStyle name="Poznámka 4 14 3 4 2" xfId="20464"/>
    <cellStyle name="Poznámka 4 14 3 5" xfId="20465"/>
    <cellStyle name="Poznámka 4 14 3 6" xfId="20466"/>
    <cellStyle name="Poznámka 4 14 4" xfId="20467"/>
    <cellStyle name="Poznámka 4 14 4 2" xfId="20468"/>
    <cellStyle name="Poznámka 4 14 4 2 2" xfId="20469"/>
    <cellStyle name="Poznámka 4 14 4 2 2 2" xfId="20470"/>
    <cellStyle name="Poznámka 4 14 4 2 2 2 2" xfId="20471"/>
    <cellStyle name="Poznámka 4 14 4 2 2 2 3" xfId="20472"/>
    <cellStyle name="Poznámka 4 14 4 2 2 3" xfId="20473"/>
    <cellStyle name="Poznámka 4 14 4 2 2 3 2" xfId="20474"/>
    <cellStyle name="Poznámka 4 14 4 2 2 4" xfId="20475"/>
    <cellStyle name="Poznámka 4 14 4 2 2 5" xfId="20476"/>
    <cellStyle name="Poznámka 4 14 4 2 3" xfId="20477"/>
    <cellStyle name="Poznámka 4 14 4 2 3 2" xfId="20478"/>
    <cellStyle name="Poznámka 4 14 4 2 3 3" xfId="20479"/>
    <cellStyle name="Poznámka 4 14 4 2 4" xfId="20480"/>
    <cellStyle name="Poznámka 4 14 4 2 4 2" xfId="20481"/>
    <cellStyle name="Poznámka 4 14 4 2 5" xfId="20482"/>
    <cellStyle name="Poznámka 4 14 4 2 6" xfId="20483"/>
    <cellStyle name="Poznámka 4 14 4 3" xfId="20484"/>
    <cellStyle name="Poznámka 4 14 4 3 2" xfId="20485"/>
    <cellStyle name="Poznámka 4 14 4 3 3" xfId="20486"/>
    <cellStyle name="Poznámka 4 14 4 4" xfId="20487"/>
    <cellStyle name="Poznámka 4 14 4 4 2" xfId="20488"/>
    <cellStyle name="Poznámka 4 14 4 5" xfId="20489"/>
    <cellStyle name="Poznámka 4 14 4 6" xfId="20490"/>
    <cellStyle name="Poznámka 4 14 5" xfId="20491"/>
    <cellStyle name="Poznámka 4 14 5 2" xfId="20492"/>
    <cellStyle name="Poznámka 4 14 5 2 2" xfId="20493"/>
    <cellStyle name="Poznámka 4 14 5 2 2 2" xfId="20494"/>
    <cellStyle name="Poznámka 4 14 5 2 2 2 2" xfId="20495"/>
    <cellStyle name="Poznámka 4 14 5 2 2 2 3" xfId="20496"/>
    <cellStyle name="Poznámka 4 14 5 2 2 3" xfId="20497"/>
    <cellStyle name="Poznámka 4 14 5 2 2 3 2" xfId="20498"/>
    <cellStyle name="Poznámka 4 14 5 2 2 4" xfId="20499"/>
    <cellStyle name="Poznámka 4 14 5 2 2 5" xfId="20500"/>
    <cellStyle name="Poznámka 4 14 5 2 3" xfId="20501"/>
    <cellStyle name="Poznámka 4 14 5 2 3 2" xfId="20502"/>
    <cellStyle name="Poznámka 4 14 5 2 3 3" xfId="20503"/>
    <cellStyle name="Poznámka 4 14 5 2 4" xfId="20504"/>
    <cellStyle name="Poznámka 4 14 5 2 4 2" xfId="20505"/>
    <cellStyle name="Poznámka 4 14 5 2 5" xfId="20506"/>
    <cellStyle name="Poznámka 4 14 5 2 6" xfId="20507"/>
    <cellStyle name="Poznámka 4 14 5 3" xfId="20508"/>
    <cellStyle name="Poznámka 4 14 5 3 2" xfId="20509"/>
    <cellStyle name="Poznámka 4 14 5 3 3" xfId="20510"/>
    <cellStyle name="Poznámka 4 14 5 4" xfId="20511"/>
    <cellStyle name="Poznámka 4 14 5 4 2" xfId="20512"/>
    <cellStyle name="Poznámka 4 14 5 5" xfId="20513"/>
    <cellStyle name="Poznámka 4 14 5 6" xfId="20514"/>
    <cellStyle name="Poznámka 4 14 6" xfId="20515"/>
    <cellStyle name="Poznámka 4 14 6 2" xfId="20516"/>
    <cellStyle name="Poznámka 4 14 6 2 2" xfId="20517"/>
    <cellStyle name="Poznámka 4 14 6 2 2 2" xfId="20518"/>
    <cellStyle name="Poznámka 4 14 6 2 2 2 2" xfId="20519"/>
    <cellStyle name="Poznámka 4 14 6 2 2 2 3" xfId="20520"/>
    <cellStyle name="Poznámka 4 14 6 2 2 3" xfId="20521"/>
    <cellStyle name="Poznámka 4 14 6 2 2 3 2" xfId="20522"/>
    <cellStyle name="Poznámka 4 14 6 2 2 4" xfId="20523"/>
    <cellStyle name="Poznámka 4 14 6 2 2 5" xfId="20524"/>
    <cellStyle name="Poznámka 4 14 6 2 3" xfId="20525"/>
    <cellStyle name="Poznámka 4 14 6 2 3 2" xfId="20526"/>
    <cellStyle name="Poznámka 4 14 6 2 3 3" xfId="20527"/>
    <cellStyle name="Poznámka 4 14 6 2 4" xfId="20528"/>
    <cellStyle name="Poznámka 4 14 6 2 4 2" xfId="20529"/>
    <cellStyle name="Poznámka 4 14 6 2 5" xfId="20530"/>
    <cellStyle name="Poznámka 4 14 6 2 6" xfId="20531"/>
    <cellStyle name="Poznámka 4 14 6 3" xfId="20532"/>
    <cellStyle name="Poznámka 4 14 6 3 2" xfId="20533"/>
    <cellStyle name="Poznámka 4 14 6 3 3" xfId="20534"/>
    <cellStyle name="Poznámka 4 14 6 4" xfId="20535"/>
    <cellStyle name="Poznámka 4 14 6 4 2" xfId="20536"/>
    <cellStyle name="Poznámka 4 14 6 5" xfId="20537"/>
    <cellStyle name="Poznámka 4 14 6 6" xfId="20538"/>
    <cellStyle name="Poznámka 4 14 7" xfId="20539"/>
    <cellStyle name="Poznámka 4 14 7 2" xfId="20540"/>
    <cellStyle name="Poznámka 4 14 7 2 2" xfId="20541"/>
    <cellStyle name="Poznámka 4 14 7 2 2 2" xfId="20542"/>
    <cellStyle name="Poznámka 4 14 7 2 2 3" xfId="20543"/>
    <cellStyle name="Poznámka 4 14 7 2 3" xfId="20544"/>
    <cellStyle name="Poznámka 4 14 7 2 3 2" xfId="20545"/>
    <cellStyle name="Poznámka 4 14 7 2 4" xfId="20546"/>
    <cellStyle name="Poznámka 4 14 7 2 5" xfId="20547"/>
    <cellStyle name="Poznámka 4 14 7 3" xfId="20548"/>
    <cellStyle name="Poznámka 4 14 7 3 2" xfId="20549"/>
    <cellStyle name="Poznámka 4 14 7 3 3" xfId="20550"/>
    <cellStyle name="Poznámka 4 14 7 4" xfId="20551"/>
    <cellStyle name="Poznámka 4 14 7 4 2" xfId="20552"/>
    <cellStyle name="Poznámka 4 14 7 5" xfId="20553"/>
    <cellStyle name="Poznámka 4 14 7 6" xfId="20554"/>
    <cellStyle name="Poznámka 4 14 8" xfId="20555"/>
    <cellStyle name="Poznámka 4 14 8 2" xfId="20556"/>
    <cellStyle name="Poznámka 4 14 8 3" xfId="20557"/>
    <cellStyle name="Poznámka 4 14 9" xfId="20558"/>
    <cellStyle name="Poznámka 4 14 9 2" xfId="20559"/>
    <cellStyle name="Poznámka 4 15" xfId="20560"/>
    <cellStyle name="Poznámka 4 15 2" xfId="20561"/>
    <cellStyle name="Poznámka 4 15 2 2" xfId="20562"/>
    <cellStyle name="Poznámka 4 15 2 2 2" xfId="20563"/>
    <cellStyle name="Poznámka 4 15 2 2 2 2" xfId="20564"/>
    <cellStyle name="Poznámka 4 15 2 2 2 2 2" xfId="20565"/>
    <cellStyle name="Poznámka 4 15 2 2 2 2 3" xfId="20566"/>
    <cellStyle name="Poznámka 4 15 2 2 2 3" xfId="20567"/>
    <cellStyle name="Poznámka 4 15 2 2 2 3 2" xfId="20568"/>
    <cellStyle name="Poznámka 4 15 2 2 2 4" xfId="20569"/>
    <cellStyle name="Poznámka 4 15 2 2 2 5" xfId="20570"/>
    <cellStyle name="Poznámka 4 15 2 2 3" xfId="20571"/>
    <cellStyle name="Poznámka 4 15 2 2 3 2" xfId="20572"/>
    <cellStyle name="Poznámka 4 15 2 2 3 3" xfId="20573"/>
    <cellStyle name="Poznámka 4 15 2 2 4" xfId="20574"/>
    <cellStyle name="Poznámka 4 15 2 2 4 2" xfId="20575"/>
    <cellStyle name="Poznámka 4 15 2 2 5" xfId="20576"/>
    <cellStyle name="Poznámka 4 15 2 2 6" xfId="20577"/>
    <cellStyle name="Poznámka 4 15 2 3" xfId="20578"/>
    <cellStyle name="Poznámka 4 15 2 3 2" xfId="20579"/>
    <cellStyle name="Poznámka 4 15 2 3 3" xfId="20580"/>
    <cellStyle name="Poznámka 4 15 2 4" xfId="20581"/>
    <cellStyle name="Poznámka 4 15 2 4 2" xfId="20582"/>
    <cellStyle name="Poznámka 4 15 2 5" xfId="20583"/>
    <cellStyle name="Poznámka 4 15 2 6" xfId="20584"/>
    <cellStyle name="Poznámka 4 15 3" xfId="20585"/>
    <cellStyle name="Poznámka 4 15 3 2" xfId="20586"/>
    <cellStyle name="Poznámka 4 15 3 2 2" xfId="20587"/>
    <cellStyle name="Poznámka 4 15 3 2 2 2" xfId="20588"/>
    <cellStyle name="Poznámka 4 15 3 2 2 3" xfId="20589"/>
    <cellStyle name="Poznámka 4 15 3 2 3" xfId="20590"/>
    <cellStyle name="Poznámka 4 15 3 2 3 2" xfId="20591"/>
    <cellStyle name="Poznámka 4 15 3 2 4" xfId="20592"/>
    <cellStyle name="Poznámka 4 15 3 2 5" xfId="20593"/>
    <cellStyle name="Poznámka 4 15 3 3" xfId="20594"/>
    <cellStyle name="Poznámka 4 15 3 3 2" xfId="20595"/>
    <cellStyle name="Poznámka 4 15 3 3 3" xfId="20596"/>
    <cellStyle name="Poznámka 4 15 3 4" xfId="20597"/>
    <cellStyle name="Poznámka 4 15 3 4 2" xfId="20598"/>
    <cellStyle name="Poznámka 4 15 3 5" xfId="20599"/>
    <cellStyle name="Poznámka 4 15 3 6" xfId="20600"/>
    <cellStyle name="Poznámka 4 15 4" xfId="20601"/>
    <cellStyle name="Poznámka 4 15 4 2" xfId="20602"/>
    <cellStyle name="Poznámka 4 15 4 3" xfId="20603"/>
    <cellStyle name="Poznámka 4 15 5" xfId="20604"/>
    <cellStyle name="Poznámka 4 15 5 2" xfId="20605"/>
    <cellStyle name="Poznámka 4 15 6" xfId="20606"/>
    <cellStyle name="Poznámka 4 15 7" xfId="20607"/>
    <cellStyle name="Poznámka 4 16" xfId="20608"/>
    <cellStyle name="Poznámka 4 16 2" xfId="20609"/>
    <cellStyle name="Poznámka 4 16 2 2" xfId="20610"/>
    <cellStyle name="Poznámka 4 16 2 2 2" xfId="20611"/>
    <cellStyle name="Poznámka 4 16 2 2 2 2" xfId="20612"/>
    <cellStyle name="Poznámka 4 16 2 2 2 3" xfId="20613"/>
    <cellStyle name="Poznámka 4 16 2 2 3" xfId="20614"/>
    <cellStyle name="Poznámka 4 16 2 2 3 2" xfId="20615"/>
    <cellStyle name="Poznámka 4 16 2 2 4" xfId="20616"/>
    <cellStyle name="Poznámka 4 16 2 2 5" xfId="20617"/>
    <cellStyle name="Poznámka 4 16 2 3" xfId="20618"/>
    <cellStyle name="Poznámka 4 16 2 3 2" xfId="20619"/>
    <cellStyle name="Poznámka 4 16 2 3 3" xfId="20620"/>
    <cellStyle name="Poznámka 4 16 2 4" xfId="20621"/>
    <cellStyle name="Poznámka 4 16 2 4 2" xfId="20622"/>
    <cellStyle name="Poznámka 4 16 2 5" xfId="20623"/>
    <cellStyle name="Poznámka 4 16 2 6" xfId="20624"/>
    <cellStyle name="Poznámka 4 16 3" xfId="20625"/>
    <cellStyle name="Poznámka 4 16 3 2" xfId="20626"/>
    <cellStyle name="Poznámka 4 16 3 3" xfId="20627"/>
    <cellStyle name="Poznámka 4 16 4" xfId="20628"/>
    <cellStyle name="Poznámka 4 16 4 2" xfId="20629"/>
    <cellStyle name="Poznámka 4 16 5" xfId="20630"/>
    <cellStyle name="Poznámka 4 16 6" xfId="20631"/>
    <cellStyle name="Poznámka 4 17" xfId="20632"/>
    <cellStyle name="Poznámka 4 17 2" xfId="20633"/>
    <cellStyle name="Poznámka 4 17 2 2" xfId="20634"/>
    <cellStyle name="Poznámka 4 17 2 2 2" xfId="20635"/>
    <cellStyle name="Poznámka 4 17 2 2 2 2" xfId="20636"/>
    <cellStyle name="Poznámka 4 17 2 2 2 3" xfId="20637"/>
    <cellStyle name="Poznámka 4 17 2 2 3" xfId="20638"/>
    <cellStyle name="Poznámka 4 17 2 2 3 2" xfId="20639"/>
    <cellStyle name="Poznámka 4 17 2 2 4" xfId="20640"/>
    <cellStyle name="Poznámka 4 17 2 2 5" xfId="20641"/>
    <cellStyle name="Poznámka 4 17 2 3" xfId="20642"/>
    <cellStyle name="Poznámka 4 17 2 3 2" xfId="20643"/>
    <cellStyle name="Poznámka 4 17 2 3 3" xfId="20644"/>
    <cellStyle name="Poznámka 4 17 2 4" xfId="20645"/>
    <cellStyle name="Poznámka 4 17 2 4 2" xfId="20646"/>
    <cellStyle name="Poznámka 4 17 2 5" xfId="20647"/>
    <cellStyle name="Poznámka 4 17 2 6" xfId="20648"/>
    <cellStyle name="Poznámka 4 17 3" xfId="20649"/>
    <cellStyle name="Poznámka 4 17 3 2" xfId="20650"/>
    <cellStyle name="Poznámka 4 17 3 3" xfId="20651"/>
    <cellStyle name="Poznámka 4 17 4" xfId="20652"/>
    <cellStyle name="Poznámka 4 17 4 2" xfId="20653"/>
    <cellStyle name="Poznámka 4 17 5" xfId="20654"/>
    <cellStyle name="Poznámka 4 17 6" xfId="20655"/>
    <cellStyle name="Poznámka 4 18" xfId="20656"/>
    <cellStyle name="Poznámka 4 18 2" xfId="20657"/>
    <cellStyle name="Poznámka 4 18 2 2" xfId="20658"/>
    <cellStyle name="Poznámka 4 18 2 2 2" xfId="20659"/>
    <cellStyle name="Poznámka 4 18 2 2 2 2" xfId="20660"/>
    <cellStyle name="Poznámka 4 18 2 2 2 3" xfId="20661"/>
    <cellStyle name="Poznámka 4 18 2 2 3" xfId="20662"/>
    <cellStyle name="Poznámka 4 18 2 2 3 2" xfId="20663"/>
    <cellStyle name="Poznámka 4 18 2 2 4" xfId="20664"/>
    <cellStyle name="Poznámka 4 18 2 2 5" xfId="20665"/>
    <cellStyle name="Poznámka 4 18 2 3" xfId="20666"/>
    <cellStyle name="Poznámka 4 18 2 3 2" xfId="20667"/>
    <cellStyle name="Poznámka 4 18 2 3 3" xfId="20668"/>
    <cellStyle name="Poznámka 4 18 2 4" xfId="20669"/>
    <cellStyle name="Poznámka 4 18 2 4 2" xfId="20670"/>
    <cellStyle name="Poznámka 4 18 2 5" xfId="20671"/>
    <cellStyle name="Poznámka 4 18 2 6" xfId="20672"/>
    <cellStyle name="Poznámka 4 18 3" xfId="20673"/>
    <cellStyle name="Poznámka 4 18 3 2" xfId="20674"/>
    <cellStyle name="Poznámka 4 18 3 3" xfId="20675"/>
    <cellStyle name="Poznámka 4 18 4" xfId="20676"/>
    <cellStyle name="Poznámka 4 18 4 2" xfId="20677"/>
    <cellStyle name="Poznámka 4 18 5" xfId="20678"/>
    <cellStyle name="Poznámka 4 18 6" xfId="20679"/>
    <cellStyle name="Poznámka 4 19" xfId="20680"/>
    <cellStyle name="Poznámka 4 19 2" xfId="20681"/>
    <cellStyle name="Poznámka 4 2" xfId="20682"/>
    <cellStyle name="Poznámka 4 2 10" xfId="20683"/>
    <cellStyle name="Poznámka 4 2 10 2" xfId="20684"/>
    <cellStyle name="Poznámka 4 2 10 2 2" xfId="20685"/>
    <cellStyle name="Poznámka 4 2 10 2 2 2" xfId="20686"/>
    <cellStyle name="Poznámka 4 2 10 2 2 2 2" xfId="20687"/>
    <cellStyle name="Poznámka 4 2 10 2 2 2 3" xfId="20688"/>
    <cellStyle name="Poznámka 4 2 10 2 2 3" xfId="20689"/>
    <cellStyle name="Poznámka 4 2 10 2 2 3 2" xfId="20690"/>
    <cellStyle name="Poznámka 4 2 10 2 2 4" xfId="20691"/>
    <cellStyle name="Poznámka 4 2 10 2 2 5" xfId="20692"/>
    <cellStyle name="Poznámka 4 2 10 2 3" xfId="20693"/>
    <cellStyle name="Poznámka 4 2 10 2 3 2" xfId="20694"/>
    <cellStyle name="Poznámka 4 2 10 2 3 3" xfId="20695"/>
    <cellStyle name="Poznámka 4 2 10 2 4" xfId="20696"/>
    <cellStyle name="Poznámka 4 2 10 2 4 2" xfId="20697"/>
    <cellStyle name="Poznámka 4 2 10 2 5" xfId="20698"/>
    <cellStyle name="Poznámka 4 2 10 2 6" xfId="20699"/>
    <cellStyle name="Poznámka 4 2 10 3" xfId="20700"/>
    <cellStyle name="Poznámka 4 2 10 3 2" xfId="20701"/>
    <cellStyle name="Poznámka 4 2 10 3 3" xfId="20702"/>
    <cellStyle name="Poznámka 4 2 10 4" xfId="20703"/>
    <cellStyle name="Poznámka 4 2 10 4 2" xfId="20704"/>
    <cellStyle name="Poznámka 4 2 10 5" xfId="20705"/>
    <cellStyle name="Poznámka 4 2 10 6" xfId="20706"/>
    <cellStyle name="Poznámka 4 2 11" xfId="20707"/>
    <cellStyle name="Poznámka 4 2 11 2" xfId="20708"/>
    <cellStyle name="Poznámka 4 2 11 2 2" xfId="20709"/>
    <cellStyle name="Poznámka 4 2 11 2 2 2" xfId="20710"/>
    <cellStyle name="Poznámka 4 2 11 2 2 2 2" xfId="20711"/>
    <cellStyle name="Poznámka 4 2 11 2 2 2 3" xfId="20712"/>
    <cellStyle name="Poznámka 4 2 11 2 2 3" xfId="20713"/>
    <cellStyle name="Poznámka 4 2 11 2 2 3 2" xfId="20714"/>
    <cellStyle name="Poznámka 4 2 11 2 2 4" xfId="20715"/>
    <cellStyle name="Poznámka 4 2 11 2 2 5" xfId="20716"/>
    <cellStyle name="Poznámka 4 2 11 2 3" xfId="20717"/>
    <cellStyle name="Poznámka 4 2 11 2 3 2" xfId="20718"/>
    <cellStyle name="Poznámka 4 2 11 2 3 3" xfId="20719"/>
    <cellStyle name="Poznámka 4 2 11 2 4" xfId="20720"/>
    <cellStyle name="Poznámka 4 2 11 2 4 2" xfId="20721"/>
    <cellStyle name="Poznámka 4 2 11 2 5" xfId="20722"/>
    <cellStyle name="Poznámka 4 2 11 2 6" xfId="20723"/>
    <cellStyle name="Poznámka 4 2 11 3" xfId="20724"/>
    <cellStyle name="Poznámka 4 2 11 3 2" xfId="20725"/>
    <cellStyle name="Poznámka 4 2 11 3 3" xfId="20726"/>
    <cellStyle name="Poznámka 4 2 11 4" xfId="20727"/>
    <cellStyle name="Poznámka 4 2 11 4 2" xfId="20728"/>
    <cellStyle name="Poznámka 4 2 11 5" xfId="20729"/>
    <cellStyle name="Poznámka 4 2 11 6" xfId="20730"/>
    <cellStyle name="Poznámka 4 2 12" xfId="20731"/>
    <cellStyle name="Poznámka 4 2 12 2" xfId="20732"/>
    <cellStyle name="Poznámka 4 2 2" xfId="20733"/>
    <cellStyle name="Poznámka 4 2 2 10" xfId="20734"/>
    <cellStyle name="Poznámka 4 2 2 10 2" xfId="20735"/>
    <cellStyle name="Poznámka 4 2 2 10 2 2" xfId="20736"/>
    <cellStyle name="Poznámka 4 2 2 10 2 2 2" xfId="20737"/>
    <cellStyle name="Poznámka 4 2 2 10 2 2 2 2" xfId="20738"/>
    <cellStyle name="Poznámka 4 2 2 10 2 2 2 3" xfId="20739"/>
    <cellStyle name="Poznámka 4 2 2 10 2 2 3" xfId="20740"/>
    <cellStyle name="Poznámka 4 2 2 10 2 2 3 2" xfId="20741"/>
    <cellStyle name="Poznámka 4 2 2 10 2 2 4" xfId="20742"/>
    <cellStyle name="Poznámka 4 2 2 10 2 2 5" xfId="20743"/>
    <cellStyle name="Poznámka 4 2 2 10 2 3" xfId="20744"/>
    <cellStyle name="Poznámka 4 2 2 10 2 3 2" xfId="20745"/>
    <cellStyle name="Poznámka 4 2 2 10 2 3 3" xfId="20746"/>
    <cellStyle name="Poznámka 4 2 2 10 2 4" xfId="20747"/>
    <cellStyle name="Poznámka 4 2 2 10 2 4 2" xfId="20748"/>
    <cellStyle name="Poznámka 4 2 2 10 2 5" xfId="20749"/>
    <cellStyle name="Poznámka 4 2 2 10 2 6" xfId="20750"/>
    <cellStyle name="Poznámka 4 2 2 10 3" xfId="20751"/>
    <cellStyle name="Poznámka 4 2 2 10 3 2" xfId="20752"/>
    <cellStyle name="Poznámka 4 2 2 10 3 3" xfId="20753"/>
    <cellStyle name="Poznámka 4 2 2 10 4" xfId="20754"/>
    <cellStyle name="Poznámka 4 2 2 10 4 2" xfId="20755"/>
    <cellStyle name="Poznámka 4 2 2 10 5" xfId="20756"/>
    <cellStyle name="Poznámka 4 2 2 10 6" xfId="20757"/>
    <cellStyle name="Poznámka 4 2 2 11" xfId="20758"/>
    <cellStyle name="Poznámka 4 2 2 11 2" xfId="20759"/>
    <cellStyle name="Poznámka 4 2 2 11 2 2" xfId="20760"/>
    <cellStyle name="Poznámka 4 2 2 11 2 2 2" xfId="20761"/>
    <cellStyle name="Poznámka 4 2 2 11 2 2 2 2" xfId="20762"/>
    <cellStyle name="Poznámka 4 2 2 11 2 2 2 3" xfId="20763"/>
    <cellStyle name="Poznámka 4 2 2 11 2 2 3" xfId="20764"/>
    <cellStyle name="Poznámka 4 2 2 11 2 2 3 2" xfId="20765"/>
    <cellStyle name="Poznámka 4 2 2 11 2 2 4" xfId="20766"/>
    <cellStyle name="Poznámka 4 2 2 11 2 2 5" xfId="20767"/>
    <cellStyle name="Poznámka 4 2 2 11 2 3" xfId="20768"/>
    <cellStyle name="Poznámka 4 2 2 11 2 3 2" xfId="20769"/>
    <cellStyle name="Poznámka 4 2 2 11 2 3 3" xfId="20770"/>
    <cellStyle name="Poznámka 4 2 2 11 2 4" xfId="20771"/>
    <cellStyle name="Poznámka 4 2 2 11 2 4 2" xfId="20772"/>
    <cellStyle name="Poznámka 4 2 2 11 2 5" xfId="20773"/>
    <cellStyle name="Poznámka 4 2 2 11 2 6" xfId="20774"/>
    <cellStyle name="Poznámka 4 2 2 11 3" xfId="20775"/>
    <cellStyle name="Poznámka 4 2 2 11 3 2" xfId="20776"/>
    <cellStyle name="Poznámka 4 2 2 11 3 3" xfId="20777"/>
    <cellStyle name="Poznámka 4 2 2 11 4" xfId="20778"/>
    <cellStyle name="Poznámka 4 2 2 11 4 2" xfId="20779"/>
    <cellStyle name="Poznámka 4 2 2 11 5" xfId="20780"/>
    <cellStyle name="Poznámka 4 2 2 11 6" xfId="20781"/>
    <cellStyle name="Poznámka 4 2 2 12" xfId="20782"/>
    <cellStyle name="Poznámka 4 2 2 12 2" xfId="20783"/>
    <cellStyle name="Poznámka 4 2 2 12 2 2" xfId="20784"/>
    <cellStyle name="Poznámka 4 2 2 12 2 2 2" xfId="20785"/>
    <cellStyle name="Poznámka 4 2 2 12 2 2 2 2" xfId="20786"/>
    <cellStyle name="Poznámka 4 2 2 12 2 2 2 3" xfId="20787"/>
    <cellStyle name="Poznámka 4 2 2 12 2 2 3" xfId="20788"/>
    <cellStyle name="Poznámka 4 2 2 12 2 2 3 2" xfId="20789"/>
    <cellStyle name="Poznámka 4 2 2 12 2 2 4" xfId="20790"/>
    <cellStyle name="Poznámka 4 2 2 12 2 2 5" xfId="20791"/>
    <cellStyle name="Poznámka 4 2 2 12 2 3" xfId="20792"/>
    <cellStyle name="Poznámka 4 2 2 12 2 3 2" xfId="20793"/>
    <cellStyle name="Poznámka 4 2 2 12 2 3 3" xfId="20794"/>
    <cellStyle name="Poznámka 4 2 2 12 2 4" xfId="20795"/>
    <cellStyle name="Poznámka 4 2 2 12 2 4 2" xfId="20796"/>
    <cellStyle name="Poznámka 4 2 2 12 2 5" xfId="20797"/>
    <cellStyle name="Poznámka 4 2 2 12 2 6" xfId="20798"/>
    <cellStyle name="Poznámka 4 2 2 12 3" xfId="20799"/>
    <cellStyle name="Poznámka 4 2 2 12 3 2" xfId="20800"/>
    <cellStyle name="Poznámka 4 2 2 12 3 3" xfId="20801"/>
    <cellStyle name="Poznámka 4 2 2 12 4" xfId="20802"/>
    <cellStyle name="Poznámka 4 2 2 12 4 2" xfId="20803"/>
    <cellStyle name="Poznámka 4 2 2 12 5" xfId="20804"/>
    <cellStyle name="Poznámka 4 2 2 12 6" xfId="20805"/>
    <cellStyle name="Poznámka 4 2 2 13" xfId="20806"/>
    <cellStyle name="Poznámka 4 2 2 13 2" xfId="20807"/>
    <cellStyle name="Poznámka 4 2 2 13 2 2" xfId="20808"/>
    <cellStyle name="Poznámka 4 2 2 13 2 2 2" xfId="20809"/>
    <cellStyle name="Poznámka 4 2 2 13 2 2 3" xfId="20810"/>
    <cellStyle name="Poznámka 4 2 2 13 2 3" xfId="20811"/>
    <cellStyle name="Poznámka 4 2 2 13 2 3 2" xfId="20812"/>
    <cellStyle name="Poznámka 4 2 2 13 2 4" xfId="20813"/>
    <cellStyle name="Poznámka 4 2 2 13 2 5" xfId="20814"/>
    <cellStyle name="Poznámka 4 2 2 13 3" xfId="20815"/>
    <cellStyle name="Poznámka 4 2 2 13 3 2" xfId="20816"/>
    <cellStyle name="Poznámka 4 2 2 13 3 3" xfId="20817"/>
    <cellStyle name="Poznámka 4 2 2 13 4" xfId="20818"/>
    <cellStyle name="Poznámka 4 2 2 13 4 2" xfId="20819"/>
    <cellStyle name="Poznámka 4 2 2 13 5" xfId="20820"/>
    <cellStyle name="Poznámka 4 2 2 13 6" xfId="20821"/>
    <cellStyle name="Poznámka 4 2 2 14" xfId="20822"/>
    <cellStyle name="Poznámka 4 2 2 14 2" xfId="20823"/>
    <cellStyle name="Poznámka 4 2 2 2" xfId="20824"/>
    <cellStyle name="Poznámka 4 2 2 2 10" xfId="20825"/>
    <cellStyle name="Poznámka 4 2 2 2 10 2" xfId="20826"/>
    <cellStyle name="Poznámka 4 2 2 2 10 3" xfId="20827"/>
    <cellStyle name="Poznámka 4 2 2 2 11" xfId="20828"/>
    <cellStyle name="Poznámka 4 2 2 2 11 2" xfId="20829"/>
    <cellStyle name="Poznámka 4 2 2 2 12" xfId="20830"/>
    <cellStyle name="Poznámka 4 2 2 2 13" xfId="20831"/>
    <cellStyle name="Poznámka 4 2 2 2 2" xfId="20832"/>
    <cellStyle name="Poznámka 4 2 2 2 2 10" xfId="20833"/>
    <cellStyle name="Poznámka 4 2 2 2 2 10 2" xfId="20834"/>
    <cellStyle name="Poznámka 4 2 2 2 2 11" xfId="20835"/>
    <cellStyle name="Poznámka 4 2 2 2 2 12" xfId="20836"/>
    <cellStyle name="Poznámka 4 2 2 2 2 2" xfId="20837"/>
    <cellStyle name="Poznámka 4 2 2 2 2 2 2" xfId="20838"/>
    <cellStyle name="Poznámka 4 2 2 2 2 2 2 2" xfId="20839"/>
    <cellStyle name="Poznámka 4 2 2 2 2 2 2 2 2" xfId="20840"/>
    <cellStyle name="Poznámka 4 2 2 2 2 2 2 2 2 2" xfId="20841"/>
    <cellStyle name="Poznámka 4 2 2 2 2 2 2 2 2 3" xfId="20842"/>
    <cellStyle name="Poznámka 4 2 2 2 2 2 2 2 3" xfId="20843"/>
    <cellStyle name="Poznámka 4 2 2 2 2 2 2 2 3 2" xfId="20844"/>
    <cellStyle name="Poznámka 4 2 2 2 2 2 2 2 4" xfId="20845"/>
    <cellStyle name="Poznámka 4 2 2 2 2 2 2 2 5" xfId="20846"/>
    <cellStyle name="Poznámka 4 2 2 2 2 2 2 3" xfId="20847"/>
    <cellStyle name="Poznámka 4 2 2 2 2 2 2 3 2" xfId="20848"/>
    <cellStyle name="Poznámka 4 2 2 2 2 2 2 3 3" xfId="20849"/>
    <cellStyle name="Poznámka 4 2 2 2 2 2 2 4" xfId="20850"/>
    <cellStyle name="Poznámka 4 2 2 2 2 2 2 4 2" xfId="20851"/>
    <cellStyle name="Poznámka 4 2 2 2 2 2 2 5" xfId="20852"/>
    <cellStyle name="Poznámka 4 2 2 2 2 2 2 6" xfId="20853"/>
    <cellStyle name="Poznámka 4 2 2 2 2 2 3" xfId="20854"/>
    <cellStyle name="Poznámka 4 2 2 2 2 2 3 2" xfId="20855"/>
    <cellStyle name="Poznámka 4 2 2 2 2 2 3 3" xfId="20856"/>
    <cellStyle name="Poznámka 4 2 2 2 2 2 4" xfId="20857"/>
    <cellStyle name="Poznámka 4 2 2 2 2 2 4 2" xfId="20858"/>
    <cellStyle name="Poznámka 4 2 2 2 2 2 5" xfId="20859"/>
    <cellStyle name="Poznámka 4 2 2 2 2 2 6" xfId="20860"/>
    <cellStyle name="Poznámka 4 2 2 2 2 3" xfId="20861"/>
    <cellStyle name="Poznámka 4 2 2 2 2 3 2" xfId="20862"/>
    <cellStyle name="Poznámka 4 2 2 2 2 3 2 2" xfId="20863"/>
    <cellStyle name="Poznámka 4 2 2 2 2 3 2 2 2" xfId="20864"/>
    <cellStyle name="Poznámka 4 2 2 2 2 3 2 2 2 2" xfId="20865"/>
    <cellStyle name="Poznámka 4 2 2 2 2 3 2 2 2 3" xfId="20866"/>
    <cellStyle name="Poznámka 4 2 2 2 2 3 2 2 3" xfId="20867"/>
    <cellStyle name="Poznámka 4 2 2 2 2 3 2 2 3 2" xfId="20868"/>
    <cellStyle name="Poznámka 4 2 2 2 2 3 2 2 4" xfId="20869"/>
    <cellStyle name="Poznámka 4 2 2 2 2 3 2 2 5" xfId="20870"/>
    <cellStyle name="Poznámka 4 2 2 2 2 3 2 3" xfId="20871"/>
    <cellStyle name="Poznámka 4 2 2 2 2 3 2 3 2" xfId="20872"/>
    <cellStyle name="Poznámka 4 2 2 2 2 3 2 3 3" xfId="20873"/>
    <cellStyle name="Poznámka 4 2 2 2 2 3 2 4" xfId="20874"/>
    <cellStyle name="Poznámka 4 2 2 2 2 3 2 4 2" xfId="20875"/>
    <cellStyle name="Poznámka 4 2 2 2 2 3 2 5" xfId="20876"/>
    <cellStyle name="Poznámka 4 2 2 2 2 3 2 6" xfId="20877"/>
    <cellStyle name="Poznámka 4 2 2 2 2 3 3" xfId="20878"/>
    <cellStyle name="Poznámka 4 2 2 2 2 3 3 2" xfId="20879"/>
    <cellStyle name="Poznámka 4 2 2 2 2 3 3 3" xfId="20880"/>
    <cellStyle name="Poznámka 4 2 2 2 2 3 4" xfId="20881"/>
    <cellStyle name="Poznámka 4 2 2 2 2 3 4 2" xfId="20882"/>
    <cellStyle name="Poznámka 4 2 2 2 2 3 5" xfId="20883"/>
    <cellStyle name="Poznámka 4 2 2 2 2 3 6" xfId="20884"/>
    <cellStyle name="Poznámka 4 2 2 2 2 4" xfId="20885"/>
    <cellStyle name="Poznámka 4 2 2 2 2 4 2" xfId="20886"/>
    <cellStyle name="Poznámka 4 2 2 2 2 4 2 2" xfId="20887"/>
    <cellStyle name="Poznámka 4 2 2 2 2 4 2 2 2" xfId="20888"/>
    <cellStyle name="Poznámka 4 2 2 2 2 4 2 2 2 2" xfId="20889"/>
    <cellStyle name="Poznámka 4 2 2 2 2 4 2 2 2 3" xfId="20890"/>
    <cellStyle name="Poznámka 4 2 2 2 2 4 2 2 3" xfId="20891"/>
    <cellStyle name="Poznámka 4 2 2 2 2 4 2 2 3 2" xfId="20892"/>
    <cellStyle name="Poznámka 4 2 2 2 2 4 2 2 4" xfId="20893"/>
    <cellStyle name="Poznámka 4 2 2 2 2 4 2 2 5" xfId="20894"/>
    <cellStyle name="Poznámka 4 2 2 2 2 4 2 3" xfId="20895"/>
    <cellStyle name="Poznámka 4 2 2 2 2 4 2 3 2" xfId="20896"/>
    <cellStyle name="Poznámka 4 2 2 2 2 4 2 3 3" xfId="20897"/>
    <cellStyle name="Poznámka 4 2 2 2 2 4 2 4" xfId="20898"/>
    <cellStyle name="Poznámka 4 2 2 2 2 4 2 4 2" xfId="20899"/>
    <cellStyle name="Poznámka 4 2 2 2 2 4 2 5" xfId="20900"/>
    <cellStyle name="Poznámka 4 2 2 2 2 4 2 6" xfId="20901"/>
    <cellStyle name="Poznámka 4 2 2 2 2 4 3" xfId="20902"/>
    <cellStyle name="Poznámka 4 2 2 2 2 4 3 2" xfId="20903"/>
    <cellStyle name="Poznámka 4 2 2 2 2 4 3 3" xfId="20904"/>
    <cellStyle name="Poznámka 4 2 2 2 2 4 4" xfId="20905"/>
    <cellStyle name="Poznámka 4 2 2 2 2 4 4 2" xfId="20906"/>
    <cellStyle name="Poznámka 4 2 2 2 2 4 5" xfId="20907"/>
    <cellStyle name="Poznámka 4 2 2 2 2 4 6" xfId="20908"/>
    <cellStyle name="Poznámka 4 2 2 2 2 5" xfId="20909"/>
    <cellStyle name="Poznámka 4 2 2 2 2 5 2" xfId="20910"/>
    <cellStyle name="Poznámka 4 2 2 2 2 5 2 2" xfId="20911"/>
    <cellStyle name="Poznámka 4 2 2 2 2 5 2 2 2" xfId="20912"/>
    <cellStyle name="Poznámka 4 2 2 2 2 5 2 2 2 2" xfId="20913"/>
    <cellStyle name="Poznámka 4 2 2 2 2 5 2 2 2 3" xfId="20914"/>
    <cellStyle name="Poznámka 4 2 2 2 2 5 2 2 3" xfId="20915"/>
    <cellStyle name="Poznámka 4 2 2 2 2 5 2 2 3 2" xfId="20916"/>
    <cellStyle name="Poznámka 4 2 2 2 2 5 2 2 4" xfId="20917"/>
    <cellStyle name="Poznámka 4 2 2 2 2 5 2 2 5" xfId="20918"/>
    <cellStyle name="Poznámka 4 2 2 2 2 5 2 3" xfId="20919"/>
    <cellStyle name="Poznámka 4 2 2 2 2 5 2 3 2" xfId="20920"/>
    <cellStyle name="Poznámka 4 2 2 2 2 5 2 3 3" xfId="20921"/>
    <cellStyle name="Poznámka 4 2 2 2 2 5 2 4" xfId="20922"/>
    <cellStyle name="Poznámka 4 2 2 2 2 5 2 4 2" xfId="20923"/>
    <cellStyle name="Poznámka 4 2 2 2 2 5 2 5" xfId="20924"/>
    <cellStyle name="Poznámka 4 2 2 2 2 5 2 6" xfId="20925"/>
    <cellStyle name="Poznámka 4 2 2 2 2 5 3" xfId="20926"/>
    <cellStyle name="Poznámka 4 2 2 2 2 5 3 2" xfId="20927"/>
    <cellStyle name="Poznámka 4 2 2 2 2 5 3 3" xfId="20928"/>
    <cellStyle name="Poznámka 4 2 2 2 2 5 4" xfId="20929"/>
    <cellStyle name="Poznámka 4 2 2 2 2 5 4 2" xfId="20930"/>
    <cellStyle name="Poznámka 4 2 2 2 2 5 5" xfId="20931"/>
    <cellStyle name="Poznámka 4 2 2 2 2 5 6" xfId="20932"/>
    <cellStyle name="Poznámka 4 2 2 2 2 6" xfId="20933"/>
    <cellStyle name="Poznámka 4 2 2 2 2 6 2" xfId="20934"/>
    <cellStyle name="Poznámka 4 2 2 2 2 6 2 2" xfId="20935"/>
    <cellStyle name="Poznámka 4 2 2 2 2 6 2 2 2" xfId="20936"/>
    <cellStyle name="Poznámka 4 2 2 2 2 6 2 2 2 2" xfId="20937"/>
    <cellStyle name="Poznámka 4 2 2 2 2 6 2 2 2 3" xfId="20938"/>
    <cellStyle name="Poznámka 4 2 2 2 2 6 2 2 3" xfId="20939"/>
    <cellStyle name="Poznámka 4 2 2 2 2 6 2 2 3 2" xfId="20940"/>
    <cellStyle name="Poznámka 4 2 2 2 2 6 2 2 4" xfId="20941"/>
    <cellStyle name="Poznámka 4 2 2 2 2 6 2 2 5" xfId="20942"/>
    <cellStyle name="Poznámka 4 2 2 2 2 6 2 3" xfId="20943"/>
    <cellStyle name="Poznámka 4 2 2 2 2 6 2 3 2" xfId="20944"/>
    <cellStyle name="Poznámka 4 2 2 2 2 6 2 3 3" xfId="20945"/>
    <cellStyle name="Poznámka 4 2 2 2 2 6 2 4" xfId="20946"/>
    <cellStyle name="Poznámka 4 2 2 2 2 6 2 4 2" xfId="20947"/>
    <cellStyle name="Poznámka 4 2 2 2 2 6 2 5" xfId="20948"/>
    <cellStyle name="Poznámka 4 2 2 2 2 6 2 6" xfId="20949"/>
    <cellStyle name="Poznámka 4 2 2 2 2 6 3" xfId="20950"/>
    <cellStyle name="Poznámka 4 2 2 2 2 6 3 2" xfId="20951"/>
    <cellStyle name="Poznámka 4 2 2 2 2 6 3 3" xfId="20952"/>
    <cellStyle name="Poznámka 4 2 2 2 2 6 4" xfId="20953"/>
    <cellStyle name="Poznámka 4 2 2 2 2 6 4 2" xfId="20954"/>
    <cellStyle name="Poznámka 4 2 2 2 2 6 5" xfId="20955"/>
    <cellStyle name="Poznámka 4 2 2 2 2 6 6" xfId="20956"/>
    <cellStyle name="Poznámka 4 2 2 2 2 7" xfId="20957"/>
    <cellStyle name="Poznámka 4 2 2 2 2 7 2" xfId="20958"/>
    <cellStyle name="Poznámka 4 2 2 2 2 7 2 2" xfId="20959"/>
    <cellStyle name="Poznámka 4 2 2 2 2 7 2 2 2" xfId="20960"/>
    <cellStyle name="Poznámka 4 2 2 2 2 7 2 2 3" xfId="20961"/>
    <cellStyle name="Poznámka 4 2 2 2 2 7 2 3" xfId="20962"/>
    <cellStyle name="Poznámka 4 2 2 2 2 7 2 3 2" xfId="20963"/>
    <cellStyle name="Poznámka 4 2 2 2 2 7 2 4" xfId="20964"/>
    <cellStyle name="Poznámka 4 2 2 2 2 7 2 5" xfId="20965"/>
    <cellStyle name="Poznámka 4 2 2 2 2 7 3" xfId="20966"/>
    <cellStyle name="Poznámka 4 2 2 2 2 7 3 2" xfId="20967"/>
    <cellStyle name="Poznámka 4 2 2 2 2 7 3 3" xfId="20968"/>
    <cellStyle name="Poznámka 4 2 2 2 2 7 4" xfId="20969"/>
    <cellStyle name="Poznámka 4 2 2 2 2 7 4 2" xfId="20970"/>
    <cellStyle name="Poznámka 4 2 2 2 2 7 5" xfId="20971"/>
    <cellStyle name="Poznámka 4 2 2 2 2 7 6" xfId="20972"/>
    <cellStyle name="Poznámka 4 2 2 2 2 8" xfId="20973"/>
    <cellStyle name="Poznámka 4 2 2 2 2 8 2" xfId="20974"/>
    <cellStyle name="Poznámka 4 2 2 2 2 8 2 2" xfId="20975"/>
    <cellStyle name="Poznámka 4 2 2 2 2 8 3" xfId="20976"/>
    <cellStyle name="Poznámka 4 2 2 2 2 8 4" xfId="20977"/>
    <cellStyle name="Poznámka 4 2 2 2 2 9" xfId="20978"/>
    <cellStyle name="Poznámka 4 2 2 2 2 9 2" xfId="20979"/>
    <cellStyle name="Poznámka 4 2 2 2 2 9 3" xfId="20980"/>
    <cellStyle name="Poznámka 4 2 2 2 3" xfId="20981"/>
    <cellStyle name="Poznámka 4 2 2 2 3 2" xfId="20982"/>
    <cellStyle name="Poznámka 4 2 2 2 3 2 2" xfId="20983"/>
    <cellStyle name="Poznámka 4 2 2 2 3 2 2 2" xfId="20984"/>
    <cellStyle name="Poznámka 4 2 2 2 3 2 2 2 2" xfId="20985"/>
    <cellStyle name="Poznámka 4 2 2 2 3 2 2 2 2 2" xfId="20986"/>
    <cellStyle name="Poznámka 4 2 2 2 3 2 2 2 2 3" xfId="20987"/>
    <cellStyle name="Poznámka 4 2 2 2 3 2 2 2 3" xfId="20988"/>
    <cellStyle name="Poznámka 4 2 2 2 3 2 2 2 3 2" xfId="20989"/>
    <cellStyle name="Poznámka 4 2 2 2 3 2 2 2 4" xfId="20990"/>
    <cellStyle name="Poznámka 4 2 2 2 3 2 2 2 5" xfId="20991"/>
    <cellStyle name="Poznámka 4 2 2 2 3 2 2 3" xfId="20992"/>
    <cellStyle name="Poznámka 4 2 2 2 3 2 2 3 2" xfId="20993"/>
    <cellStyle name="Poznámka 4 2 2 2 3 2 2 3 3" xfId="20994"/>
    <cellStyle name="Poznámka 4 2 2 2 3 2 2 4" xfId="20995"/>
    <cellStyle name="Poznámka 4 2 2 2 3 2 2 4 2" xfId="20996"/>
    <cellStyle name="Poznámka 4 2 2 2 3 2 2 5" xfId="20997"/>
    <cellStyle name="Poznámka 4 2 2 2 3 2 2 6" xfId="20998"/>
    <cellStyle name="Poznámka 4 2 2 2 3 2 3" xfId="20999"/>
    <cellStyle name="Poznámka 4 2 2 2 3 2 3 2" xfId="21000"/>
    <cellStyle name="Poznámka 4 2 2 2 3 2 3 3" xfId="21001"/>
    <cellStyle name="Poznámka 4 2 2 2 3 2 4" xfId="21002"/>
    <cellStyle name="Poznámka 4 2 2 2 3 2 4 2" xfId="21003"/>
    <cellStyle name="Poznámka 4 2 2 2 3 2 5" xfId="21004"/>
    <cellStyle name="Poznámka 4 2 2 2 3 2 6" xfId="21005"/>
    <cellStyle name="Poznámka 4 2 2 2 3 3" xfId="21006"/>
    <cellStyle name="Poznámka 4 2 2 2 3 3 2" xfId="21007"/>
    <cellStyle name="Poznámka 4 2 2 2 3 3 2 2" xfId="21008"/>
    <cellStyle name="Poznámka 4 2 2 2 3 3 2 2 2" xfId="21009"/>
    <cellStyle name="Poznámka 4 2 2 2 3 3 2 2 3" xfId="21010"/>
    <cellStyle name="Poznámka 4 2 2 2 3 3 2 3" xfId="21011"/>
    <cellStyle name="Poznámka 4 2 2 2 3 3 2 3 2" xfId="21012"/>
    <cellStyle name="Poznámka 4 2 2 2 3 3 2 4" xfId="21013"/>
    <cellStyle name="Poznámka 4 2 2 2 3 3 2 5" xfId="21014"/>
    <cellStyle name="Poznámka 4 2 2 2 3 3 3" xfId="21015"/>
    <cellStyle name="Poznámka 4 2 2 2 3 3 3 2" xfId="21016"/>
    <cellStyle name="Poznámka 4 2 2 2 3 3 3 3" xfId="21017"/>
    <cellStyle name="Poznámka 4 2 2 2 3 3 4" xfId="21018"/>
    <cellStyle name="Poznámka 4 2 2 2 3 3 4 2" xfId="21019"/>
    <cellStyle name="Poznámka 4 2 2 2 3 3 5" xfId="21020"/>
    <cellStyle name="Poznámka 4 2 2 2 3 3 6" xfId="21021"/>
    <cellStyle name="Poznámka 4 2 2 2 3 4" xfId="21022"/>
    <cellStyle name="Poznámka 4 2 2 2 3 4 2" xfId="21023"/>
    <cellStyle name="Poznámka 4 2 2 2 3 4 3" xfId="21024"/>
    <cellStyle name="Poznámka 4 2 2 2 3 5" xfId="21025"/>
    <cellStyle name="Poznámka 4 2 2 2 3 5 2" xfId="21026"/>
    <cellStyle name="Poznámka 4 2 2 2 3 6" xfId="21027"/>
    <cellStyle name="Poznámka 4 2 2 2 3 7" xfId="21028"/>
    <cellStyle name="Poznámka 4 2 2 2 4" xfId="21029"/>
    <cellStyle name="Poznámka 4 2 2 2 4 2" xfId="21030"/>
    <cellStyle name="Poznámka 4 2 2 2 4 2 2" xfId="21031"/>
    <cellStyle name="Poznámka 4 2 2 2 4 2 2 2" xfId="21032"/>
    <cellStyle name="Poznámka 4 2 2 2 4 2 2 2 2" xfId="21033"/>
    <cellStyle name="Poznámka 4 2 2 2 4 2 2 2 3" xfId="21034"/>
    <cellStyle name="Poznámka 4 2 2 2 4 2 2 3" xfId="21035"/>
    <cellStyle name="Poznámka 4 2 2 2 4 2 2 3 2" xfId="21036"/>
    <cellStyle name="Poznámka 4 2 2 2 4 2 2 4" xfId="21037"/>
    <cellStyle name="Poznámka 4 2 2 2 4 2 2 5" xfId="21038"/>
    <cellStyle name="Poznámka 4 2 2 2 4 2 3" xfId="21039"/>
    <cellStyle name="Poznámka 4 2 2 2 4 2 3 2" xfId="21040"/>
    <cellStyle name="Poznámka 4 2 2 2 4 2 3 3" xfId="21041"/>
    <cellStyle name="Poznámka 4 2 2 2 4 2 4" xfId="21042"/>
    <cellStyle name="Poznámka 4 2 2 2 4 2 4 2" xfId="21043"/>
    <cellStyle name="Poznámka 4 2 2 2 4 2 5" xfId="21044"/>
    <cellStyle name="Poznámka 4 2 2 2 4 2 6" xfId="21045"/>
    <cellStyle name="Poznámka 4 2 2 2 4 3" xfId="21046"/>
    <cellStyle name="Poznámka 4 2 2 2 4 3 2" xfId="21047"/>
    <cellStyle name="Poznámka 4 2 2 2 4 3 3" xfId="21048"/>
    <cellStyle name="Poznámka 4 2 2 2 4 4" xfId="21049"/>
    <cellStyle name="Poznámka 4 2 2 2 4 4 2" xfId="21050"/>
    <cellStyle name="Poznámka 4 2 2 2 4 5" xfId="21051"/>
    <cellStyle name="Poznámka 4 2 2 2 4 6" xfId="21052"/>
    <cellStyle name="Poznámka 4 2 2 2 5" xfId="21053"/>
    <cellStyle name="Poznámka 4 2 2 2 5 2" xfId="21054"/>
    <cellStyle name="Poznámka 4 2 2 2 5 2 2" xfId="21055"/>
    <cellStyle name="Poznámka 4 2 2 2 5 2 2 2" xfId="21056"/>
    <cellStyle name="Poznámka 4 2 2 2 5 2 2 2 2" xfId="21057"/>
    <cellStyle name="Poznámka 4 2 2 2 5 2 2 2 3" xfId="21058"/>
    <cellStyle name="Poznámka 4 2 2 2 5 2 2 3" xfId="21059"/>
    <cellStyle name="Poznámka 4 2 2 2 5 2 2 3 2" xfId="21060"/>
    <cellStyle name="Poznámka 4 2 2 2 5 2 2 4" xfId="21061"/>
    <cellStyle name="Poznámka 4 2 2 2 5 2 2 5" xfId="21062"/>
    <cellStyle name="Poznámka 4 2 2 2 5 2 3" xfId="21063"/>
    <cellStyle name="Poznámka 4 2 2 2 5 2 3 2" xfId="21064"/>
    <cellStyle name="Poznámka 4 2 2 2 5 2 3 3" xfId="21065"/>
    <cellStyle name="Poznámka 4 2 2 2 5 2 4" xfId="21066"/>
    <cellStyle name="Poznámka 4 2 2 2 5 2 4 2" xfId="21067"/>
    <cellStyle name="Poznámka 4 2 2 2 5 2 5" xfId="21068"/>
    <cellStyle name="Poznámka 4 2 2 2 5 2 6" xfId="21069"/>
    <cellStyle name="Poznámka 4 2 2 2 5 3" xfId="21070"/>
    <cellStyle name="Poznámka 4 2 2 2 5 3 2" xfId="21071"/>
    <cellStyle name="Poznámka 4 2 2 2 5 3 3" xfId="21072"/>
    <cellStyle name="Poznámka 4 2 2 2 5 4" xfId="21073"/>
    <cellStyle name="Poznámka 4 2 2 2 5 4 2" xfId="21074"/>
    <cellStyle name="Poznámka 4 2 2 2 5 5" xfId="21075"/>
    <cellStyle name="Poznámka 4 2 2 2 5 6" xfId="21076"/>
    <cellStyle name="Poznámka 4 2 2 2 6" xfId="21077"/>
    <cellStyle name="Poznámka 4 2 2 2 6 2" xfId="21078"/>
    <cellStyle name="Poznámka 4 2 2 2 6 2 2" xfId="21079"/>
    <cellStyle name="Poznámka 4 2 2 2 6 2 2 2" xfId="21080"/>
    <cellStyle name="Poznámka 4 2 2 2 6 2 2 2 2" xfId="21081"/>
    <cellStyle name="Poznámka 4 2 2 2 6 2 2 2 3" xfId="21082"/>
    <cellStyle name="Poznámka 4 2 2 2 6 2 2 3" xfId="21083"/>
    <cellStyle name="Poznámka 4 2 2 2 6 2 2 3 2" xfId="21084"/>
    <cellStyle name="Poznámka 4 2 2 2 6 2 2 4" xfId="21085"/>
    <cellStyle name="Poznámka 4 2 2 2 6 2 2 5" xfId="21086"/>
    <cellStyle name="Poznámka 4 2 2 2 6 2 3" xfId="21087"/>
    <cellStyle name="Poznámka 4 2 2 2 6 2 3 2" xfId="21088"/>
    <cellStyle name="Poznámka 4 2 2 2 6 2 3 3" xfId="21089"/>
    <cellStyle name="Poznámka 4 2 2 2 6 2 4" xfId="21090"/>
    <cellStyle name="Poznámka 4 2 2 2 6 2 4 2" xfId="21091"/>
    <cellStyle name="Poznámka 4 2 2 2 6 2 5" xfId="21092"/>
    <cellStyle name="Poznámka 4 2 2 2 6 2 6" xfId="21093"/>
    <cellStyle name="Poznámka 4 2 2 2 6 3" xfId="21094"/>
    <cellStyle name="Poznámka 4 2 2 2 6 3 2" xfId="21095"/>
    <cellStyle name="Poznámka 4 2 2 2 6 3 3" xfId="21096"/>
    <cellStyle name="Poznámka 4 2 2 2 6 4" xfId="21097"/>
    <cellStyle name="Poznámka 4 2 2 2 6 4 2" xfId="21098"/>
    <cellStyle name="Poznámka 4 2 2 2 6 5" xfId="21099"/>
    <cellStyle name="Poznámka 4 2 2 2 6 6" xfId="21100"/>
    <cellStyle name="Poznámka 4 2 2 2 7" xfId="21101"/>
    <cellStyle name="Poznámka 4 2 2 2 7 2" xfId="21102"/>
    <cellStyle name="Poznámka 4 2 2 2 7 2 2" xfId="21103"/>
    <cellStyle name="Poznámka 4 2 2 2 7 2 2 2" xfId="21104"/>
    <cellStyle name="Poznámka 4 2 2 2 7 2 2 2 2" xfId="21105"/>
    <cellStyle name="Poznámka 4 2 2 2 7 2 2 2 3" xfId="21106"/>
    <cellStyle name="Poznámka 4 2 2 2 7 2 2 3" xfId="21107"/>
    <cellStyle name="Poznámka 4 2 2 2 7 2 2 3 2" xfId="21108"/>
    <cellStyle name="Poznámka 4 2 2 2 7 2 2 4" xfId="21109"/>
    <cellStyle name="Poznámka 4 2 2 2 7 2 2 5" xfId="21110"/>
    <cellStyle name="Poznámka 4 2 2 2 7 2 3" xfId="21111"/>
    <cellStyle name="Poznámka 4 2 2 2 7 2 3 2" xfId="21112"/>
    <cellStyle name="Poznámka 4 2 2 2 7 2 3 3" xfId="21113"/>
    <cellStyle name="Poznámka 4 2 2 2 7 2 4" xfId="21114"/>
    <cellStyle name="Poznámka 4 2 2 2 7 2 4 2" xfId="21115"/>
    <cellStyle name="Poznámka 4 2 2 2 7 2 5" xfId="21116"/>
    <cellStyle name="Poznámka 4 2 2 2 7 2 6" xfId="21117"/>
    <cellStyle name="Poznámka 4 2 2 2 7 3" xfId="21118"/>
    <cellStyle name="Poznámka 4 2 2 2 7 3 2" xfId="21119"/>
    <cellStyle name="Poznámka 4 2 2 2 7 3 3" xfId="21120"/>
    <cellStyle name="Poznámka 4 2 2 2 7 4" xfId="21121"/>
    <cellStyle name="Poznámka 4 2 2 2 7 4 2" xfId="21122"/>
    <cellStyle name="Poznámka 4 2 2 2 7 5" xfId="21123"/>
    <cellStyle name="Poznámka 4 2 2 2 7 6" xfId="21124"/>
    <cellStyle name="Poznámka 4 2 2 2 8" xfId="21125"/>
    <cellStyle name="Poznámka 4 2 2 2 8 2" xfId="21126"/>
    <cellStyle name="Poznámka 4 2 2 2 8 2 2" xfId="21127"/>
    <cellStyle name="Poznámka 4 2 2 2 8 2 2 2" xfId="21128"/>
    <cellStyle name="Poznámka 4 2 2 2 8 2 2 2 2" xfId="21129"/>
    <cellStyle name="Poznámka 4 2 2 2 8 2 2 2 3" xfId="21130"/>
    <cellStyle name="Poznámka 4 2 2 2 8 2 2 3" xfId="21131"/>
    <cellStyle name="Poznámka 4 2 2 2 8 2 2 3 2" xfId="21132"/>
    <cellStyle name="Poznámka 4 2 2 2 8 2 2 4" xfId="21133"/>
    <cellStyle name="Poznámka 4 2 2 2 8 2 2 5" xfId="21134"/>
    <cellStyle name="Poznámka 4 2 2 2 8 2 3" xfId="21135"/>
    <cellStyle name="Poznámka 4 2 2 2 8 2 3 2" xfId="21136"/>
    <cellStyle name="Poznámka 4 2 2 2 8 2 3 3" xfId="21137"/>
    <cellStyle name="Poznámka 4 2 2 2 8 2 4" xfId="21138"/>
    <cellStyle name="Poznámka 4 2 2 2 8 2 4 2" xfId="21139"/>
    <cellStyle name="Poznámka 4 2 2 2 8 2 5" xfId="21140"/>
    <cellStyle name="Poznámka 4 2 2 2 8 2 6" xfId="21141"/>
    <cellStyle name="Poznámka 4 2 2 2 8 3" xfId="21142"/>
    <cellStyle name="Poznámka 4 2 2 2 8 3 2" xfId="21143"/>
    <cellStyle name="Poznámka 4 2 2 2 8 3 3" xfId="21144"/>
    <cellStyle name="Poznámka 4 2 2 2 8 4" xfId="21145"/>
    <cellStyle name="Poznámka 4 2 2 2 8 4 2" xfId="21146"/>
    <cellStyle name="Poznámka 4 2 2 2 8 5" xfId="21147"/>
    <cellStyle name="Poznámka 4 2 2 2 8 6" xfId="21148"/>
    <cellStyle name="Poznámka 4 2 2 2 9" xfId="21149"/>
    <cellStyle name="Poznámka 4 2 2 2 9 2" xfId="21150"/>
    <cellStyle name="Poznámka 4 2 2 2 9 2 2" xfId="21151"/>
    <cellStyle name="Poznámka 4 2 2 2 9 2 2 2" xfId="21152"/>
    <cellStyle name="Poznámka 4 2 2 2 9 2 2 3" xfId="21153"/>
    <cellStyle name="Poznámka 4 2 2 2 9 2 3" xfId="21154"/>
    <cellStyle name="Poznámka 4 2 2 2 9 2 3 2" xfId="21155"/>
    <cellStyle name="Poznámka 4 2 2 2 9 2 4" xfId="21156"/>
    <cellStyle name="Poznámka 4 2 2 2 9 2 5" xfId="21157"/>
    <cellStyle name="Poznámka 4 2 2 2 9 3" xfId="21158"/>
    <cellStyle name="Poznámka 4 2 2 2 9 3 2" xfId="21159"/>
    <cellStyle name="Poznámka 4 2 2 2 9 3 3" xfId="21160"/>
    <cellStyle name="Poznámka 4 2 2 2 9 4" xfId="21161"/>
    <cellStyle name="Poznámka 4 2 2 2 9 4 2" xfId="21162"/>
    <cellStyle name="Poznámka 4 2 2 2 9 5" xfId="21163"/>
    <cellStyle name="Poznámka 4 2 2 2 9 6" xfId="21164"/>
    <cellStyle name="Poznámka 4 2 2 3" xfId="21165"/>
    <cellStyle name="Poznámka 4 2 2 3 10" xfId="21166"/>
    <cellStyle name="Poznámka 4 2 2 3 11" xfId="21167"/>
    <cellStyle name="Poznámka 4 2 2 3 2" xfId="21168"/>
    <cellStyle name="Poznámka 4 2 2 3 2 2" xfId="21169"/>
    <cellStyle name="Poznámka 4 2 2 3 2 2 2" xfId="21170"/>
    <cellStyle name="Poznámka 4 2 2 3 2 2 2 2" xfId="21171"/>
    <cellStyle name="Poznámka 4 2 2 3 2 2 2 2 2" xfId="21172"/>
    <cellStyle name="Poznámka 4 2 2 3 2 2 2 2 3" xfId="21173"/>
    <cellStyle name="Poznámka 4 2 2 3 2 2 2 3" xfId="21174"/>
    <cellStyle name="Poznámka 4 2 2 3 2 2 2 3 2" xfId="21175"/>
    <cellStyle name="Poznámka 4 2 2 3 2 2 2 4" xfId="21176"/>
    <cellStyle name="Poznámka 4 2 2 3 2 2 2 5" xfId="21177"/>
    <cellStyle name="Poznámka 4 2 2 3 2 2 3" xfId="21178"/>
    <cellStyle name="Poznámka 4 2 2 3 2 2 3 2" xfId="21179"/>
    <cellStyle name="Poznámka 4 2 2 3 2 2 3 3" xfId="21180"/>
    <cellStyle name="Poznámka 4 2 2 3 2 2 4" xfId="21181"/>
    <cellStyle name="Poznámka 4 2 2 3 2 2 4 2" xfId="21182"/>
    <cellStyle name="Poznámka 4 2 2 3 2 2 5" xfId="21183"/>
    <cellStyle name="Poznámka 4 2 2 3 2 2 6" xfId="21184"/>
    <cellStyle name="Poznámka 4 2 2 3 2 3" xfId="21185"/>
    <cellStyle name="Poznámka 4 2 2 3 2 3 2" xfId="21186"/>
    <cellStyle name="Poznámka 4 2 2 3 2 3 2 2" xfId="21187"/>
    <cellStyle name="Poznámka 4 2 2 3 2 3 3" xfId="21188"/>
    <cellStyle name="Poznámka 4 2 2 3 2 3 4" xfId="21189"/>
    <cellStyle name="Poznámka 4 2 2 3 2 4" xfId="21190"/>
    <cellStyle name="Poznámka 4 2 2 3 2 4 2" xfId="21191"/>
    <cellStyle name="Poznámka 4 2 2 3 2 4 3" xfId="21192"/>
    <cellStyle name="Poznámka 4 2 2 3 2 5" xfId="21193"/>
    <cellStyle name="Poznámka 4 2 2 3 2 5 2" xfId="21194"/>
    <cellStyle name="Poznámka 4 2 2 3 2 6" xfId="21195"/>
    <cellStyle name="Poznámka 4 2 2 3 2 7" xfId="21196"/>
    <cellStyle name="Poznámka 4 2 2 3 3" xfId="21197"/>
    <cellStyle name="Poznámka 4 2 2 3 3 2" xfId="21198"/>
    <cellStyle name="Poznámka 4 2 2 3 3 2 2" xfId="21199"/>
    <cellStyle name="Poznámka 4 2 2 3 3 2 2 2" xfId="21200"/>
    <cellStyle name="Poznámka 4 2 2 3 3 2 2 2 2" xfId="21201"/>
    <cellStyle name="Poznámka 4 2 2 3 3 2 2 2 3" xfId="21202"/>
    <cellStyle name="Poznámka 4 2 2 3 3 2 2 3" xfId="21203"/>
    <cellStyle name="Poznámka 4 2 2 3 3 2 2 3 2" xfId="21204"/>
    <cellStyle name="Poznámka 4 2 2 3 3 2 2 4" xfId="21205"/>
    <cellStyle name="Poznámka 4 2 2 3 3 2 2 5" xfId="21206"/>
    <cellStyle name="Poznámka 4 2 2 3 3 2 3" xfId="21207"/>
    <cellStyle name="Poznámka 4 2 2 3 3 2 3 2" xfId="21208"/>
    <cellStyle name="Poznámka 4 2 2 3 3 2 3 3" xfId="21209"/>
    <cellStyle name="Poznámka 4 2 2 3 3 2 4" xfId="21210"/>
    <cellStyle name="Poznámka 4 2 2 3 3 2 4 2" xfId="21211"/>
    <cellStyle name="Poznámka 4 2 2 3 3 2 5" xfId="21212"/>
    <cellStyle name="Poznámka 4 2 2 3 3 2 6" xfId="21213"/>
    <cellStyle name="Poznámka 4 2 2 3 3 3" xfId="21214"/>
    <cellStyle name="Poznámka 4 2 2 3 3 3 2" xfId="21215"/>
    <cellStyle name="Poznámka 4 2 2 3 3 3 3" xfId="21216"/>
    <cellStyle name="Poznámka 4 2 2 3 3 4" xfId="21217"/>
    <cellStyle name="Poznámka 4 2 2 3 3 4 2" xfId="21218"/>
    <cellStyle name="Poznámka 4 2 2 3 3 5" xfId="21219"/>
    <cellStyle name="Poznámka 4 2 2 3 3 6" xfId="21220"/>
    <cellStyle name="Poznámka 4 2 2 3 4" xfId="21221"/>
    <cellStyle name="Poznámka 4 2 2 3 4 2" xfId="21222"/>
    <cellStyle name="Poznámka 4 2 2 3 4 2 2" xfId="21223"/>
    <cellStyle name="Poznámka 4 2 2 3 4 2 2 2" xfId="21224"/>
    <cellStyle name="Poznámka 4 2 2 3 4 2 2 2 2" xfId="21225"/>
    <cellStyle name="Poznámka 4 2 2 3 4 2 2 2 3" xfId="21226"/>
    <cellStyle name="Poznámka 4 2 2 3 4 2 2 3" xfId="21227"/>
    <cellStyle name="Poznámka 4 2 2 3 4 2 2 3 2" xfId="21228"/>
    <cellStyle name="Poznámka 4 2 2 3 4 2 2 4" xfId="21229"/>
    <cellStyle name="Poznámka 4 2 2 3 4 2 2 5" xfId="21230"/>
    <cellStyle name="Poznámka 4 2 2 3 4 2 3" xfId="21231"/>
    <cellStyle name="Poznámka 4 2 2 3 4 2 3 2" xfId="21232"/>
    <cellStyle name="Poznámka 4 2 2 3 4 2 3 3" xfId="21233"/>
    <cellStyle name="Poznámka 4 2 2 3 4 2 4" xfId="21234"/>
    <cellStyle name="Poznámka 4 2 2 3 4 2 4 2" xfId="21235"/>
    <cellStyle name="Poznámka 4 2 2 3 4 2 5" xfId="21236"/>
    <cellStyle name="Poznámka 4 2 2 3 4 2 6" xfId="21237"/>
    <cellStyle name="Poznámka 4 2 2 3 4 3" xfId="21238"/>
    <cellStyle name="Poznámka 4 2 2 3 4 3 2" xfId="21239"/>
    <cellStyle name="Poznámka 4 2 2 3 4 3 3" xfId="21240"/>
    <cellStyle name="Poznámka 4 2 2 3 4 4" xfId="21241"/>
    <cellStyle name="Poznámka 4 2 2 3 4 4 2" xfId="21242"/>
    <cellStyle name="Poznámka 4 2 2 3 4 5" xfId="21243"/>
    <cellStyle name="Poznámka 4 2 2 3 4 6" xfId="21244"/>
    <cellStyle name="Poznámka 4 2 2 3 5" xfId="21245"/>
    <cellStyle name="Poznámka 4 2 2 3 5 2" xfId="21246"/>
    <cellStyle name="Poznámka 4 2 2 3 5 2 2" xfId="21247"/>
    <cellStyle name="Poznámka 4 2 2 3 5 2 2 2" xfId="21248"/>
    <cellStyle name="Poznámka 4 2 2 3 5 2 2 2 2" xfId="21249"/>
    <cellStyle name="Poznámka 4 2 2 3 5 2 2 2 3" xfId="21250"/>
    <cellStyle name="Poznámka 4 2 2 3 5 2 2 3" xfId="21251"/>
    <cellStyle name="Poznámka 4 2 2 3 5 2 2 3 2" xfId="21252"/>
    <cellStyle name="Poznámka 4 2 2 3 5 2 2 4" xfId="21253"/>
    <cellStyle name="Poznámka 4 2 2 3 5 2 2 5" xfId="21254"/>
    <cellStyle name="Poznámka 4 2 2 3 5 2 3" xfId="21255"/>
    <cellStyle name="Poznámka 4 2 2 3 5 2 3 2" xfId="21256"/>
    <cellStyle name="Poznámka 4 2 2 3 5 2 3 3" xfId="21257"/>
    <cellStyle name="Poznámka 4 2 2 3 5 2 4" xfId="21258"/>
    <cellStyle name="Poznámka 4 2 2 3 5 2 4 2" xfId="21259"/>
    <cellStyle name="Poznámka 4 2 2 3 5 2 5" xfId="21260"/>
    <cellStyle name="Poznámka 4 2 2 3 5 2 6" xfId="21261"/>
    <cellStyle name="Poznámka 4 2 2 3 5 3" xfId="21262"/>
    <cellStyle name="Poznámka 4 2 2 3 5 3 2" xfId="21263"/>
    <cellStyle name="Poznámka 4 2 2 3 5 3 3" xfId="21264"/>
    <cellStyle name="Poznámka 4 2 2 3 5 4" xfId="21265"/>
    <cellStyle name="Poznámka 4 2 2 3 5 4 2" xfId="21266"/>
    <cellStyle name="Poznámka 4 2 2 3 5 5" xfId="21267"/>
    <cellStyle name="Poznámka 4 2 2 3 5 6" xfId="21268"/>
    <cellStyle name="Poznámka 4 2 2 3 6" xfId="21269"/>
    <cellStyle name="Poznámka 4 2 2 3 6 2" xfId="21270"/>
    <cellStyle name="Poznámka 4 2 2 3 6 2 2" xfId="21271"/>
    <cellStyle name="Poznámka 4 2 2 3 6 2 2 2" xfId="21272"/>
    <cellStyle name="Poznámka 4 2 2 3 6 2 2 2 2" xfId="21273"/>
    <cellStyle name="Poznámka 4 2 2 3 6 2 2 2 3" xfId="21274"/>
    <cellStyle name="Poznámka 4 2 2 3 6 2 2 3" xfId="21275"/>
    <cellStyle name="Poznámka 4 2 2 3 6 2 2 3 2" xfId="21276"/>
    <cellStyle name="Poznámka 4 2 2 3 6 2 2 4" xfId="21277"/>
    <cellStyle name="Poznámka 4 2 2 3 6 2 2 5" xfId="21278"/>
    <cellStyle name="Poznámka 4 2 2 3 6 2 3" xfId="21279"/>
    <cellStyle name="Poznámka 4 2 2 3 6 2 3 2" xfId="21280"/>
    <cellStyle name="Poznámka 4 2 2 3 6 2 3 3" xfId="21281"/>
    <cellStyle name="Poznámka 4 2 2 3 6 2 4" xfId="21282"/>
    <cellStyle name="Poznámka 4 2 2 3 6 2 4 2" xfId="21283"/>
    <cellStyle name="Poznámka 4 2 2 3 6 2 5" xfId="21284"/>
    <cellStyle name="Poznámka 4 2 2 3 6 2 6" xfId="21285"/>
    <cellStyle name="Poznámka 4 2 2 3 6 3" xfId="21286"/>
    <cellStyle name="Poznámka 4 2 2 3 6 3 2" xfId="21287"/>
    <cellStyle name="Poznámka 4 2 2 3 6 3 3" xfId="21288"/>
    <cellStyle name="Poznámka 4 2 2 3 6 4" xfId="21289"/>
    <cellStyle name="Poznámka 4 2 2 3 6 4 2" xfId="21290"/>
    <cellStyle name="Poznámka 4 2 2 3 6 5" xfId="21291"/>
    <cellStyle name="Poznámka 4 2 2 3 6 6" xfId="21292"/>
    <cellStyle name="Poznámka 4 2 2 3 7" xfId="21293"/>
    <cellStyle name="Poznámka 4 2 2 3 7 2" xfId="21294"/>
    <cellStyle name="Poznámka 4 2 2 3 7 2 2" xfId="21295"/>
    <cellStyle name="Poznámka 4 2 2 3 7 2 2 2" xfId="21296"/>
    <cellStyle name="Poznámka 4 2 2 3 7 2 2 3" xfId="21297"/>
    <cellStyle name="Poznámka 4 2 2 3 7 2 3" xfId="21298"/>
    <cellStyle name="Poznámka 4 2 2 3 7 2 3 2" xfId="21299"/>
    <cellStyle name="Poznámka 4 2 2 3 7 2 4" xfId="21300"/>
    <cellStyle name="Poznámka 4 2 2 3 7 2 5" xfId="21301"/>
    <cellStyle name="Poznámka 4 2 2 3 7 3" xfId="21302"/>
    <cellStyle name="Poznámka 4 2 2 3 7 3 2" xfId="21303"/>
    <cellStyle name="Poznámka 4 2 2 3 7 3 3" xfId="21304"/>
    <cellStyle name="Poznámka 4 2 2 3 7 4" xfId="21305"/>
    <cellStyle name="Poznámka 4 2 2 3 7 4 2" xfId="21306"/>
    <cellStyle name="Poznámka 4 2 2 3 7 5" xfId="21307"/>
    <cellStyle name="Poznámka 4 2 2 3 7 6" xfId="21308"/>
    <cellStyle name="Poznámka 4 2 2 3 8" xfId="21309"/>
    <cellStyle name="Poznámka 4 2 2 3 8 2" xfId="21310"/>
    <cellStyle name="Poznámka 4 2 2 3 8 3" xfId="21311"/>
    <cellStyle name="Poznámka 4 2 2 3 9" xfId="21312"/>
    <cellStyle name="Poznámka 4 2 2 3 9 2" xfId="21313"/>
    <cellStyle name="Poznámka 4 2 2 4" xfId="21314"/>
    <cellStyle name="Poznámka 4 2 2 4 2" xfId="21315"/>
    <cellStyle name="Poznámka 4 2 2 4 2 2" xfId="21316"/>
    <cellStyle name="Poznámka 4 2 2 4 2 2 2" xfId="21317"/>
    <cellStyle name="Poznámka 4 2 2 4 2 2 2 2" xfId="21318"/>
    <cellStyle name="Poznámka 4 2 2 4 2 2 2 2 2" xfId="21319"/>
    <cellStyle name="Poznámka 4 2 2 4 2 2 2 2 3" xfId="21320"/>
    <cellStyle name="Poznámka 4 2 2 4 2 2 2 3" xfId="21321"/>
    <cellStyle name="Poznámka 4 2 2 4 2 2 2 3 2" xfId="21322"/>
    <cellStyle name="Poznámka 4 2 2 4 2 2 2 4" xfId="21323"/>
    <cellStyle name="Poznámka 4 2 2 4 2 2 2 5" xfId="21324"/>
    <cellStyle name="Poznámka 4 2 2 4 2 2 3" xfId="21325"/>
    <cellStyle name="Poznámka 4 2 2 4 2 2 3 2" xfId="21326"/>
    <cellStyle name="Poznámka 4 2 2 4 2 2 3 3" xfId="21327"/>
    <cellStyle name="Poznámka 4 2 2 4 2 2 4" xfId="21328"/>
    <cellStyle name="Poznámka 4 2 2 4 2 2 4 2" xfId="21329"/>
    <cellStyle name="Poznámka 4 2 2 4 2 2 5" xfId="21330"/>
    <cellStyle name="Poznámka 4 2 2 4 2 2 6" xfId="21331"/>
    <cellStyle name="Poznámka 4 2 2 4 2 3" xfId="21332"/>
    <cellStyle name="Poznámka 4 2 2 4 2 3 2" xfId="21333"/>
    <cellStyle name="Poznámka 4 2 2 4 2 3 3" xfId="21334"/>
    <cellStyle name="Poznámka 4 2 2 4 2 4" xfId="21335"/>
    <cellStyle name="Poznámka 4 2 2 4 2 4 2" xfId="21336"/>
    <cellStyle name="Poznámka 4 2 2 4 2 5" xfId="21337"/>
    <cellStyle name="Poznámka 4 2 2 4 2 6" xfId="21338"/>
    <cellStyle name="Poznámka 4 2 2 4 3" xfId="21339"/>
    <cellStyle name="Poznámka 4 2 2 4 3 2" xfId="21340"/>
    <cellStyle name="Poznámka 4 2 2 4 3 2 2" xfId="21341"/>
    <cellStyle name="Poznámka 4 2 2 4 3 2 2 2" xfId="21342"/>
    <cellStyle name="Poznámka 4 2 2 4 3 2 2 3" xfId="21343"/>
    <cellStyle name="Poznámka 4 2 2 4 3 2 3" xfId="21344"/>
    <cellStyle name="Poznámka 4 2 2 4 3 2 3 2" xfId="21345"/>
    <cellStyle name="Poznámka 4 2 2 4 3 2 4" xfId="21346"/>
    <cellStyle name="Poznámka 4 2 2 4 3 2 5" xfId="21347"/>
    <cellStyle name="Poznámka 4 2 2 4 3 3" xfId="21348"/>
    <cellStyle name="Poznámka 4 2 2 4 3 3 2" xfId="21349"/>
    <cellStyle name="Poznámka 4 2 2 4 3 3 3" xfId="21350"/>
    <cellStyle name="Poznámka 4 2 2 4 3 4" xfId="21351"/>
    <cellStyle name="Poznámka 4 2 2 4 3 4 2" xfId="21352"/>
    <cellStyle name="Poznámka 4 2 2 4 3 5" xfId="21353"/>
    <cellStyle name="Poznámka 4 2 2 4 3 6" xfId="21354"/>
    <cellStyle name="Poznámka 4 2 2 4 4" xfId="21355"/>
    <cellStyle name="Poznámka 4 2 2 4 4 2" xfId="21356"/>
    <cellStyle name="Poznámka 4 2 2 4 4 3" xfId="21357"/>
    <cellStyle name="Poznámka 4 2 2 4 5" xfId="21358"/>
    <cellStyle name="Poznámka 4 2 2 4 5 2" xfId="21359"/>
    <cellStyle name="Poznámka 4 2 2 4 6" xfId="21360"/>
    <cellStyle name="Poznámka 4 2 2 4 7" xfId="21361"/>
    <cellStyle name="Poznámka 4 2 2 5" xfId="21362"/>
    <cellStyle name="Poznámka 4 2 2 5 2" xfId="21363"/>
    <cellStyle name="Poznámka 4 2 2 5 2 2" xfId="21364"/>
    <cellStyle name="Poznámka 4 2 2 5 2 2 2" xfId="21365"/>
    <cellStyle name="Poznámka 4 2 2 5 2 2 2 2" xfId="21366"/>
    <cellStyle name="Poznámka 4 2 2 5 2 2 2 2 2" xfId="21367"/>
    <cellStyle name="Poznámka 4 2 2 5 2 2 2 2 3" xfId="21368"/>
    <cellStyle name="Poznámka 4 2 2 5 2 2 2 3" xfId="21369"/>
    <cellStyle name="Poznámka 4 2 2 5 2 2 2 3 2" xfId="21370"/>
    <cellStyle name="Poznámka 4 2 2 5 2 2 2 4" xfId="21371"/>
    <cellStyle name="Poznámka 4 2 2 5 2 2 2 5" xfId="21372"/>
    <cellStyle name="Poznámka 4 2 2 5 2 2 3" xfId="21373"/>
    <cellStyle name="Poznámka 4 2 2 5 2 2 3 2" xfId="21374"/>
    <cellStyle name="Poznámka 4 2 2 5 2 2 3 3" xfId="21375"/>
    <cellStyle name="Poznámka 4 2 2 5 2 2 4" xfId="21376"/>
    <cellStyle name="Poznámka 4 2 2 5 2 2 4 2" xfId="21377"/>
    <cellStyle name="Poznámka 4 2 2 5 2 2 5" xfId="21378"/>
    <cellStyle name="Poznámka 4 2 2 5 2 2 6" xfId="21379"/>
    <cellStyle name="Poznámka 4 2 2 5 2 3" xfId="21380"/>
    <cellStyle name="Poznámka 4 2 2 5 2 3 2" xfId="21381"/>
    <cellStyle name="Poznámka 4 2 2 5 2 3 3" xfId="21382"/>
    <cellStyle name="Poznámka 4 2 2 5 2 4" xfId="21383"/>
    <cellStyle name="Poznámka 4 2 2 5 2 4 2" xfId="21384"/>
    <cellStyle name="Poznámka 4 2 2 5 2 5" xfId="21385"/>
    <cellStyle name="Poznámka 4 2 2 5 2 6" xfId="21386"/>
    <cellStyle name="Poznámka 4 2 2 5 3" xfId="21387"/>
    <cellStyle name="Poznámka 4 2 2 5 3 2" xfId="21388"/>
    <cellStyle name="Poznámka 4 2 2 5 3 2 2" xfId="21389"/>
    <cellStyle name="Poznámka 4 2 2 5 3 2 2 2" xfId="21390"/>
    <cellStyle name="Poznámka 4 2 2 5 3 2 2 3" xfId="21391"/>
    <cellStyle name="Poznámka 4 2 2 5 3 2 3" xfId="21392"/>
    <cellStyle name="Poznámka 4 2 2 5 3 2 3 2" xfId="21393"/>
    <cellStyle name="Poznámka 4 2 2 5 3 2 4" xfId="21394"/>
    <cellStyle name="Poznámka 4 2 2 5 3 2 5" xfId="21395"/>
    <cellStyle name="Poznámka 4 2 2 5 3 3" xfId="21396"/>
    <cellStyle name="Poznámka 4 2 2 5 3 3 2" xfId="21397"/>
    <cellStyle name="Poznámka 4 2 2 5 3 3 3" xfId="21398"/>
    <cellStyle name="Poznámka 4 2 2 5 3 4" xfId="21399"/>
    <cellStyle name="Poznámka 4 2 2 5 3 4 2" xfId="21400"/>
    <cellStyle name="Poznámka 4 2 2 5 3 5" xfId="21401"/>
    <cellStyle name="Poznámka 4 2 2 5 3 6" xfId="21402"/>
    <cellStyle name="Poznámka 4 2 2 5 4" xfId="21403"/>
    <cellStyle name="Poznámka 4 2 2 5 4 2" xfId="21404"/>
    <cellStyle name="Poznámka 4 2 2 5 4 3" xfId="21405"/>
    <cellStyle name="Poznámka 4 2 2 5 5" xfId="21406"/>
    <cellStyle name="Poznámka 4 2 2 5 5 2" xfId="21407"/>
    <cellStyle name="Poznámka 4 2 2 5 6" xfId="21408"/>
    <cellStyle name="Poznámka 4 2 2 5 7" xfId="21409"/>
    <cellStyle name="Poznámka 4 2 2 6" xfId="21410"/>
    <cellStyle name="Poznámka 4 2 2 6 2" xfId="21411"/>
    <cellStyle name="Poznámka 4 2 2 6 2 2" xfId="21412"/>
    <cellStyle name="Poznámka 4 2 2 6 2 2 2" xfId="21413"/>
    <cellStyle name="Poznámka 4 2 2 6 2 2 2 2" xfId="21414"/>
    <cellStyle name="Poznámka 4 2 2 6 2 2 2 3" xfId="21415"/>
    <cellStyle name="Poznámka 4 2 2 6 2 2 3" xfId="21416"/>
    <cellStyle name="Poznámka 4 2 2 6 2 2 3 2" xfId="21417"/>
    <cellStyle name="Poznámka 4 2 2 6 2 2 4" xfId="21418"/>
    <cellStyle name="Poznámka 4 2 2 6 2 2 5" xfId="21419"/>
    <cellStyle name="Poznámka 4 2 2 6 2 3" xfId="21420"/>
    <cellStyle name="Poznámka 4 2 2 6 2 3 2" xfId="21421"/>
    <cellStyle name="Poznámka 4 2 2 6 2 3 3" xfId="21422"/>
    <cellStyle name="Poznámka 4 2 2 6 2 4" xfId="21423"/>
    <cellStyle name="Poznámka 4 2 2 6 2 4 2" xfId="21424"/>
    <cellStyle name="Poznámka 4 2 2 6 2 5" xfId="21425"/>
    <cellStyle name="Poznámka 4 2 2 6 2 6" xfId="21426"/>
    <cellStyle name="Poznámka 4 2 2 6 3" xfId="21427"/>
    <cellStyle name="Poznámka 4 2 2 6 3 2" xfId="21428"/>
    <cellStyle name="Poznámka 4 2 2 6 3 3" xfId="21429"/>
    <cellStyle name="Poznámka 4 2 2 6 4" xfId="21430"/>
    <cellStyle name="Poznámka 4 2 2 6 4 2" xfId="21431"/>
    <cellStyle name="Poznámka 4 2 2 6 5" xfId="21432"/>
    <cellStyle name="Poznámka 4 2 2 6 6" xfId="21433"/>
    <cellStyle name="Poznámka 4 2 2 7" xfId="21434"/>
    <cellStyle name="Poznámka 4 2 2 7 2" xfId="21435"/>
    <cellStyle name="Poznámka 4 2 2 7 2 2" xfId="21436"/>
    <cellStyle name="Poznámka 4 2 2 7 2 2 2" xfId="21437"/>
    <cellStyle name="Poznámka 4 2 2 7 2 2 2 2" xfId="21438"/>
    <cellStyle name="Poznámka 4 2 2 7 2 2 2 3" xfId="21439"/>
    <cellStyle name="Poznámka 4 2 2 7 2 2 3" xfId="21440"/>
    <cellStyle name="Poznámka 4 2 2 7 2 2 3 2" xfId="21441"/>
    <cellStyle name="Poznámka 4 2 2 7 2 2 4" xfId="21442"/>
    <cellStyle name="Poznámka 4 2 2 7 2 2 5" xfId="21443"/>
    <cellStyle name="Poznámka 4 2 2 7 2 3" xfId="21444"/>
    <cellStyle name="Poznámka 4 2 2 7 2 3 2" xfId="21445"/>
    <cellStyle name="Poznámka 4 2 2 7 2 3 3" xfId="21446"/>
    <cellStyle name="Poznámka 4 2 2 7 2 4" xfId="21447"/>
    <cellStyle name="Poznámka 4 2 2 7 2 4 2" xfId="21448"/>
    <cellStyle name="Poznámka 4 2 2 7 2 5" xfId="21449"/>
    <cellStyle name="Poznámka 4 2 2 7 2 6" xfId="21450"/>
    <cellStyle name="Poznámka 4 2 2 7 3" xfId="21451"/>
    <cellStyle name="Poznámka 4 2 2 7 3 2" xfId="21452"/>
    <cellStyle name="Poznámka 4 2 2 7 3 3" xfId="21453"/>
    <cellStyle name="Poznámka 4 2 2 7 4" xfId="21454"/>
    <cellStyle name="Poznámka 4 2 2 7 4 2" xfId="21455"/>
    <cellStyle name="Poznámka 4 2 2 7 5" xfId="21456"/>
    <cellStyle name="Poznámka 4 2 2 7 6" xfId="21457"/>
    <cellStyle name="Poznámka 4 2 2 8" xfId="21458"/>
    <cellStyle name="Poznámka 4 2 2 8 2" xfId="21459"/>
    <cellStyle name="Poznámka 4 2 2 8 2 2" xfId="21460"/>
    <cellStyle name="Poznámka 4 2 2 8 2 2 2" xfId="21461"/>
    <cellStyle name="Poznámka 4 2 2 8 2 2 2 2" xfId="21462"/>
    <cellStyle name="Poznámka 4 2 2 8 2 2 2 3" xfId="21463"/>
    <cellStyle name="Poznámka 4 2 2 8 2 2 3" xfId="21464"/>
    <cellStyle name="Poznámka 4 2 2 8 2 2 3 2" xfId="21465"/>
    <cellStyle name="Poznámka 4 2 2 8 2 2 4" xfId="21466"/>
    <cellStyle name="Poznámka 4 2 2 8 2 2 5" xfId="21467"/>
    <cellStyle name="Poznámka 4 2 2 8 2 3" xfId="21468"/>
    <cellStyle name="Poznámka 4 2 2 8 2 3 2" xfId="21469"/>
    <cellStyle name="Poznámka 4 2 2 8 2 3 3" xfId="21470"/>
    <cellStyle name="Poznámka 4 2 2 8 2 4" xfId="21471"/>
    <cellStyle name="Poznámka 4 2 2 8 2 4 2" xfId="21472"/>
    <cellStyle name="Poznámka 4 2 2 8 2 5" xfId="21473"/>
    <cellStyle name="Poznámka 4 2 2 8 2 6" xfId="21474"/>
    <cellStyle name="Poznámka 4 2 2 8 3" xfId="21475"/>
    <cellStyle name="Poznámka 4 2 2 8 3 2" xfId="21476"/>
    <cellStyle name="Poznámka 4 2 2 8 3 3" xfId="21477"/>
    <cellStyle name="Poznámka 4 2 2 8 4" xfId="21478"/>
    <cellStyle name="Poznámka 4 2 2 8 4 2" xfId="21479"/>
    <cellStyle name="Poznámka 4 2 2 8 5" xfId="21480"/>
    <cellStyle name="Poznámka 4 2 2 8 6" xfId="21481"/>
    <cellStyle name="Poznámka 4 2 2 9" xfId="21482"/>
    <cellStyle name="Poznámka 4 2 2 9 2" xfId="21483"/>
    <cellStyle name="Poznámka 4 2 2 9 2 2" xfId="21484"/>
    <cellStyle name="Poznámka 4 2 2 9 2 2 2" xfId="21485"/>
    <cellStyle name="Poznámka 4 2 2 9 2 2 2 2" xfId="21486"/>
    <cellStyle name="Poznámka 4 2 2 9 2 2 2 3" xfId="21487"/>
    <cellStyle name="Poznámka 4 2 2 9 2 2 3" xfId="21488"/>
    <cellStyle name="Poznámka 4 2 2 9 2 2 3 2" xfId="21489"/>
    <cellStyle name="Poznámka 4 2 2 9 2 2 4" xfId="21490"/>
    <cellStyle name="Poznámka 4 2 2 9 2 2 5" xfId="21491"/>
    <cellStyle name="Poznámka 4 2 2 9 2 3" xfId="21492"/>
    <cellStyle name="Poznámka 4 2 2 9 2 3 2" xfId="21493"/>
    <cellStyle name="Poznámka 4 2 2 9 2 3 3" xfId="21494"/>
    <cellStyle name="Poznámka 4 2 2 9 2 4" xfId="21495"/>
    <cellStyle name="Poznámka 4 2 2 9 2 4 2" xfId="21496"/>
    <cellStyle name="Poznámka 4 2 2 9 2 5" xfId="21497"/>
    <cellStyle name="Poznámka 4 2 2 9 2 6" xfId="21498"/>
    <cellStyle name="Poznámka 4 2 2 9 3" xfId="21499"/>
    <cellStyle name="Poznámka 4 2 2 9 3 2" xfId="21500"/>
    <cellStyle name="Poznámka 4 2 2 9 3 3" xfId="21501"/>
    <cellStyle name="Poznámka 4 2 2 9 4" xfId="21502"/>
    <cellStyle name="Poznámka 4 2 2 9 4 2" xfId="21503"/>
    <cellStyle name="Poznámka 4 2 2 9 5" xfId="21504"/>
    <cellStyle name="Poznámka 4 2 2 9 6" xfId="21505"/>
    <cellStyle name="Poznámka 4 2 3" xfId="21506"/>
    <cellStyle name="Poznámka 4 2 3 10" xfId="21507"/>
    <cellStyle name="Poznámka 4 2 3 10 2" xfId="21508"/>
    <cellStyle name="Poznámka 4 2 3 10 2 2" xfId="21509"/>
    <cellStyle name="Poznámka 4 2 3 10 2 2 2" xfId="21510"/>
    <cellStyle name="Poznámka 4 2 3 10 2 2 2 2" xfId="21511"/>
    <cellStyle name="Poznámka 4 2 3 10 2 2 2 3" xfId="21512"/>
    <cellStyle name="Poznámka 4 2 3 10 2 2 3" xfId="21513"/>
    <cellStyle name="Poznámka 4 2 3 10 2 2 3 2" xfId="21514"/>
    <cellStyle name="Poznámka 4 2 3 10 2 2 4" xfId="21515"/>
    <cellStyle name="Poznámka 4 2 3 10 2 2 5" xfId="21516"/>
    <cellStyle name="Poznámka 4 2 3 10 2 3" xfId="21517"/>
    <cellStyle name="Poznámka 4 2 3 10 2 3 2" xfId="21518"/>
    <cellStyle name="Poznámka 4 2 3 10 2 3 3" xfId="21519"/>
    <cellStyle name="Poznámka 4 2 3 10 2 4" xfId="21520"/>
    <cellStyle name="Poznámka 4 2 3 10 2 4 2" xfId="21521"/>
    <cellStyle name="Poznámka 4 2 3 10 2 5" xfId="21522"/>
    <cellStyle name="Poznámka 4 2 3 10 2 6" xfId="21523"/>
    <cellStyle name="Poznámka 4 2 3 10 3" xfId="21524"/>
    <cellStyle name="Poznámka 4 2 3 10 3 2" xfId="21525"/>
    <cellStyle name="Poznámka 4 2 3 10 3 3" xfId="21526"/>
    <cellStyle name="Poznámka 4 2 3 10 4" xfId="21527"/>
    <cellStyle name="Poznámka 4 2 3 10 4 2" xfId="21528"/>
    <cellStyle name="Poznámka 4 2 3 10 5" xfId="21529"/>
    <cellStyle name="Poznámka 4 2 3 10 6" xfId="21530"/>
    <cellStyle name="Poznámka 4 2 3 11" xfId="21531"/>
    <cellStyle name="Poznámka 4 2 3 11 2" xfId="21532"/>
    <cellStyle name="Poznámka 4 2 3 11 2 2" xfId="21533"/>
    <cellStyle name="Poznámka 4 2 3 11 2 2 2" xfId="21534"/>
    <cellStyle name="Poznámka 4 2 3 11 2 2 2 2" xfId="21535"/>
    <cellStyle name="Poznámka 4 2 3 11 2 2 2 3" xfId="21536"/>
    <cellStyle name="Poznámka 4 2 3 11 2 2 3" xfId="21537"/>
    <cellStyle name="Poznámka 4 2 3 11 2 2 3 2" xfId="21538"/>
    <cellStyle name="Poznámka 4 2 3 11 2 2 4" xfId="21539"/>
    <cellStyle name="Poznámka 4 2 3 11 2 2 5" xfId="21540"/>
    <cellStyle name="Poznámka 4 2 3 11 2 3" xfId="21541"/>
    <cellStyle name="Poznámka 4 2 3 11 2 3 2" xfId="21542"/>
    <cellStyle name="Poznámka 4 2 3 11 2 3 3" xfId="21543"/>
    <cellStyle name="Poznámka 4 2 3 11 2 4" xfId="21544"/>
    <cellStyle name="Poznámka 4 2 3 11 2 4 2" xfId="21545"/>
    <cellStyle name="Poznámka 4 2 3 11 2 5" xfId="21546"/>
    <cellStyle name="Poznámka 4 2 3 11 2 6" xfId="21547"/>
    <cellStyle name="Poznámka 4 2 3 11 3" xfId="21548"/>
    <cellStyle name="Poznámka 4 2 3 11 3 2" xfId="21549"/>
    <cellStyle name="Poznámka 4 2 3 11 3 3" xfId="21550"/>
    <cellStyle name="Poznámka 4 2 3 11 4" xfId="21551"/>
    <cellStyle name="Poznámka 4 2 3 11 4 2" xfId="21552"/>
    <cellStyle name="Poznámka 4 2 3 11 5" xfId="21553"/>
    <cellStyle name="Poznámka 4 2 3 11 6" xfId="21554"/>
    <cellStyle name="Poznámka 4 2 3 12" xfId="21555"/>
    <cellStyle name="Poznámka 4 2 3 12 2" xfId="21556"/>
    <cellStyle name="Poznámka 4 2 3 12 2 2" xfId="21557"/>
    <cellStyle name="Poznámka 4 2 3 12 2 2 2" xfId="21558"/>
    <cellStyle name="Poznámka 4 2 3 12 2 2 3" xfId="21559"/>
    <cellStyle name="Poznámka 4 2 3 12 2 3" xfId="21560"/>
    <cellStyle name="Poznámka 4 2 3 12 2 3 2" xfId="21561"/>
    <cellStyle name="Poznámka 4 2 3 12 2 4" xfId="21562"/>
    <cellStyle name="Poznámka 4 2 3 12 2 5" xfId="21563"/>
    <cellStyle name="Poznámka 4 2 3 12 3" xfId="21564"/>
    <cellStyle name="Poznámka 4 2 3 12 3 2" xfId="21565"/>
    <cellStyle name="Poznámka 4 2 3 12 3 3" xfId="21566"/>
    <cellStyle name="Poznámka 4 2 3 12 4" xfId="21567"/>
    <cellStyle name="Poznámka 4 2 3 12 4 2" xfId="21568"/>
    <cellStyle name="Poznámka 4 2 3 12 5" xfId="21569"/>
    <cellStyle name="Poznámka 4 2 3 12 6" xfId="21570"/>
    <cellStyle name="Poznámka 4 2 3 13" xfId="21571"/>
    <cellStyle name="Poznámka 4 2 3 13 2" xfId="21572"/>
    <cellStyle name="Poznámka 4 2 3 13 3" xfId="21573"/>
    <cellStyle name="Poznámka 4 2 3 14" xfId="21574"/>
    <cellStyle name="Poznámka 4 2 3 14 2" xfId="21575"/>
    <cellStyle name="Poznámka 4 2 3 15" xfId="21576"/>
    <cellStyle name="Poznámka 4 2 3 16" xfId="21577"/>
    <cellStyle name="Poznámka 4 2 3 2" xfId="21578"/>
    <cellStyle name="Poznámka 4 2 3 2 10" xfId="21579"/>
    <cellStyle name="Poznámka 4 2 3 2 11" xfId="21580"/>
    <cellStyle name="Poznámka 4 2 3 2 2" xfId="21581"/>
    <cellStyle name="Poznámka 4 2 3 2 2 2" xfId="21582"/>
    <cellStyle name="Poznámka 4 2 3 2 2 2 2" xfId="21583"/>
    <cellStyle name="Poznámka 4 2 3 2 2 2 2 2" xfId="21584"/>
    <cellStyle name="Poznámka 4 2 3 2 2 2 2 2 2" xfId="21585"/>
    <cellStyle name="Poznámka 4 2 3 2 2 2 2 2 3" xfId="21586"/>
    <cellStyle name="Poznámka 4 2 3 2 2 2 2 3" xfId="21587"/>
    <cellStyle name="Poznámka 4 2 3 2 2 2 2 3 2" xfId="21588"/>
    <cellStyle name="Poznámka 4 2 3 2 2 2 2 4" xfId="21589"/>
    <cellStyle name="Poznámka 4 2 3 2 2 2 2 5" xfId="21590"/>
    <cellStyle name="Poznámka 4 2 3 2 2 2 3" xfId="21591"/>
    <cellStyle name="Poznámka 4 2 3 2 2 2 3 2" xfId="21592"/>
    <cellStyle name="Poznámka 4 2 3 2 2 2 3 3" xfId="21593"/>
    <cellStyle name="Poznámka 4 2 3 2 2 2 4" xfId="21594"/>
    <cellStyle name="Poznámka 4 2 3 2 2 2 4 2" xfId="21595"/>
    <cellStyle name="Poznámka 4 2 3 2 2 2 5" xfId="21596"/>
    <cellStyle name="Poznámka 4 2 3 2 2 2 6" xfId="21597"/>
    <cellStyle name="Poznámka 4 2 3 2 2 3" xfId="21598"/>
    <cellStyle name="Poznámka 4 2 3 2 2 3 2" xfId="21599"/>
    <cellStyle name="Poznámka 4 2 3 2 2 3 2 2" xfId="21600"/>
    <cellStyle name="Poznámka 4 2 3 2 2 3 3" xfId="21601"/>
    <cellStyle name="Poznámka 4 2 3 2 2 3 4" xfId="21602"/>
    <cellStyle name="Poznámka 4 2 3 2 2 4" xfId="21603"/>
    <cellStyle name="Poznámka 4 2 3 2 2 4 2" xfId="21604"/>
    <cellStyle name="Poznámka 4 2 3 2 2 4 3" xfId="21605"/>
    <cellStyle name="Poznámka 4 2 3 2 2 5" xfId="21606"/>
    <cellStyle name="Poznámka 4 2 3 2 2 5 2" xfId="21607"/>
    <cellStyle name="Poznámka 4 2 3 2 2 6" xfId="21608"/>
    <cellStyle name="Poznámka 4 2 3 2 2 7" xfId="21609"/>
    <cellStyle name="Poznámka 4 2 3 2 3" xfId="21610"/>
    <cellStyle name="Poznámka 4 2 3 2 3 2" xfId="21611"/>
    <cellStyle name="Poznámka 4 2 3 2 3 2 2" xfId="21612"/>
    <cellStyle name="Poznámka 4 2 3 2 3 2 2 2" xfId="21613"/>
    <cellStyle name="Poznámka 4 2 3 2 3 2 2 2 2" xfId="21614"/>
    <cellStyle name="Poznámka 4 2 3 2 3 2 2 2 3" xfId="21615"/>
    <cellStyle name="Poznámka 4 2 3 2 3 2 2 3" xfId="21616"/>
    <cellStyle name="Poznámka 4 2 3 2 3 2 2 3 2" xfId="21617"/>
    <cellStyle name="Poznámka 4 2 3 2 3 2 2 4" xfId="21618"/>
    <cellStyle name="Poznámka 4 2 3 2 3 2 2 5" xfId="21619"/>
    <cellStyle name="Poznámka 4 2 3 2 3 2 3" xfId="21620"/>
    <cellStyle name="Poznámka 4 2 3 2 3 2 3 2" xfId="21621"/>
    <cellStyle name="Poznámka 4 2 3 2 3 2 3 3" xfId="21622"/>
    <cellStyle name="Poznámka 4 2 3 2 3 2 4" xfId="21623"/>
    <cellStyle name="Poznámka 4 2 3 2 3 2 4 2" xfId="21624"/>
    <cellStyle name="Poznámka 4 2 3 2 3 2 5" xfId="21625"/>
    <cellStyle name="Poznámka 4 2 3 2 3 2 6" xfId="21626"/>
    <cellStyle name="Poznámka 4 2 3 2 3 3" xfId="21627"/>
    <cellStyle name="Poznámka 4 2 3 2 3 3 2" xfId="21628"/>
    <cellStyle name="Poznámka 4 2 3 2 3 3 3" xfId="21629"/>
    <cellStyle name="Poznámka 4 2 3 2 3 4" xfId="21630"/>
    <cellStyle name="Poznámka 4 2 3 2 3 4 2" xfId="21631"/>
    <cellStyle name="Poznámka 4 2 3 2 3 5" xfId="21632"/>
    <cellStyle name="Poznámka 4 2 3 2 3 6" xfId="21633"/>
    <cellStyle name="Poznámka 4 2 3 2 4" xfId="21634"/>
    <cellStyle name="Poznámka 4 2 3 2 4 2" xfId="21635"/>
    <cellStyle name="Poznámka 4 2 3 2 4 2 2" xfId="21636"/>
    <cellStyle name="Poznámka 4 2 3 2 4 2 2 2" xfId="21637"/>
    <cellStyle name="Poznámka 4 2 3 2 4 2 2 2 2" xfId="21638"/>
    <cellStyle name="Poznámka 4 2 3 2 4 2 2 2 3" xfId="21639"/>
    <cellStyle name="Poznámka 4 2 3 2 4 2 2 3" xfId="21640"/>
    <cellStyle name="Poznámka 4 2 3 2 4 2 2 3 2" xfId="21641"/>
    <cellStyle name="Poznámka 4 2 3 2 4 2 2 4" xfId="21642"/>
    <cellStyle name="Poznámka 4 2 3 2 4 2 2 5" xfId="21643"/>
    <cellStyle name="Poznámka 4 2 3 2 4 2 3" xfId="21644"/>
    <cellStyle name="Poznámka 4 2 3 2 4 2 3 2" xfId="21645"/>
    <cellStyle name="Poznámka 4 2 3 2 4 2 3 3" xfId="21646"/>
    <cellStyle name="Poznámka 4 2 3 2 4 2 4" xfId="21647"/>
    <cellStyle name="Poznámka 4 2 3 2 4 2 4 2" xfId="21648"/>
    <cellStyle name="Poznámka 4 2 3 2 4 2 5" xfId="21649"/>
    <cellStyle name="Poznámka 4 2 3 2 4 2 6" xfId="21650"/>
    <cellStyle name="Poznámka 4 2 3 2 4 3" xfId="21651"/>
    <cellStyle name="Poznámka 4 2 3 2 4 3 2" xfId="21652"/>
    <cellStyle name="Poznámka 4 2 3 2 4 3 3" xfId="21653"/>
    <cellStyle name="Poznámka 4 2 3 2 4 4" xfId="21654"/>
    <cellStyle name="Poznámka 4 2 3 2 4 4 2" xfId="21655"/>
    <cellStyle name="Poznámka 4 2 3 2 4 5" xfId="21656"/>
    <cellStyle name="Poznámka 4 2 3 2 4 6" xfId="21657"/>
    <cellStyle name="Poznámka 4 2 3 2 5" xfId="21658"/>
    <cellStyle name="Poznámka 4 2 3 2 5 2" xfId="21659"/>
    <cellStyle name="Poznámka 4 2 3 2 5 2 2" xfId="21660"/>
    <cellStyle name="Poznámka 4 2 3 2 5 2 2 2" xfId="21661"/>
    <cellStyle name="Poznámka 4 2 3 2 5 2 2 2 2" xfId="21662"/>
    <cellStyle name="Poznámka 4 2 3 2 5 2 2 2 3" xfId="21663"/>
    <cellStyle name="Poznámka 4 2 3 2 5 2 2 3" xfId="21664"/>
    <cellStyle name="Poznámka 4 2 3 2 5 2 2 3 2" xfId="21665"/>
    <cellStyle name="Poznámka 4 2 3 2 5 2 2 4" xfId="21666"/>
    <cellStyle name="Poznámka 4 2 3 2 5 2 2 5" xfId="21667"/>
    <cellStyle name="Poznámka 4 2 3 2 5 2 3" xfId="21668"/>
    <cellStyle name="Poznámka 4 2 3 2 5 2 3 2" xfId="21669"/>
    <cellStyle name="Poznámka 4 2 3 2 5 2 3 3" xfId="21670"/>
    <cellStyle name="Poznámka 4 2 3 2 5 2 4" xfId="21671"/>
    <cellStyle name="Poznámka 4 2 3 2 5 2 4 2" xfId="21672"/>
    <cellStyle name="Poznámka 4 2 3 2 5 2 5" xfId="21673"/>
    <cellStyle name="Poznámka 4 2 3 2 5 2 6" xfId="21674"/>
    <cellStyle name="Poznámka 4 2 3 2 5 3" xfId="21675"/>
    <cellStyle name="Poznámka 4 2 3 2 5 3 2" xfId="21676"/>
    <cellStyle name="Poznámka 4 2 3 2 5 3 3" xfId="21677"/>
    <cellStyle name="Poznámka 4 2 3 2 5 4" xfId="21678"/>
    <cellStyle name="Poznámka 4 2 3 2 5 4 2" xfId="21679"/>
    <cellStyle name="Poznámka 4 2 3 2 5 5" xfId="21680"/>
    <cellStyle name="Poznámka 4 2 3 2 5 6" xfId="21681"/>
    <cellStyle name="Poznámka 4 2 3 2 6" xfId="21682"/>
    <cellStyle name="Poznámka 4 2 3 2 6 2" xfId="21683"/>
    <cellStyle name="Poznámka 4 2 3 2 6 2 2" xfId="21684"/>
    <cellStyle name="Poznámka 4 2 3 2 6 2 2 2" xfId="21685"/>
    <cellStyle name="Poznámka 4 2 3 2 6 2 2 2 2" xfId="21686"/>
    <cellStyle name="Poznámka 4 2 3 2 6 2 2 2 3" xfId="21687"/>
    <cellStyle name="Poznámka 4 2 3 2 6 2 2 3" xfId="21688"/>
    <cellStyle name="Poznámka 4 2 3 2 6 2 2 3 2" xfId="21689"/>
    <cellStyle name="Poznámka 4 2 3 2 6 2 2 4" xfId="21690"/>
    <cellStyle name="Poznámka 4 2 3 2 6 2 2 5" xfId="21691"/>
    <cellStyle name="Poznámka 4 2 3 2 6 2 3" xfId="21692"/>
    <cellStyle name="Poznámka 4 2 3 2 6 2 3 2" xfId="21693"/>
    <cellStyle name="Poznámka 4 2 3 2 6 2 3 3" xfId="21694"/>
    <cellStyle name="Poznámka 4 2 3 2 6 2 4" xfId="21695"/>
    <cellStyle name="Poznámka 4 2 3 2 6 2 4 2" xfId="21696"/>
    <cellStyle name="Poznámka 4 2 3 2 6 2 5" xfId="21697"/>
    <cellStyle name="Poznámka 4 2 3 2 6 2 6" xfId="21698"/>
    <cellStyle name="Poznámka 4 2 3 2 6 3" xfId="21699"/>
    <cellStyle name="Poznámka 4 2 3 2 6 3 2" xfId="21700"/>
    <cellStyle name="Poznámka 4 2 3 2 6 3 3" xfId="21701"/>
    <cellStyle name="Poznámka 4 2 3 2 6 4" xfId="21702"/>
    <cellStyle name="Poznámka 4 2 3 2 6 4 2" xfId="21703"/>
    <cellStyle name="Poznámka 4 2 3 2 6 5" xfId="21704"/>
    <cellStyle name="Poznámka 4 2 3 2 6 6" xfId="21705"/>
    <cellStyle name="Poznámka 4 2 3 2 7" xfId="21706"/>
    <cellStyle name="Poznámka 4 2 3 2 7 2" xfId="21707"/>
    <cellStyle name="Poznámka 4 2 3 2 7 2 2" xfId="21708"/>
    <cellStyle name="Poznámka 4 2 3 2 7 2 2 2" xfId="21709"/>
    <cellStyle name="Poznámka 4 2 3 2 7 2 2 3" xfId="21710"/>
    <cellStyle name="Poznámka 4 2 3 2 7 2 3" xfId="21711"/>
    <cellStyle name="Poznámka 4 2 3 2 7 2 3 2" xfId="21712"/>
    <cellStyle name="Poznámka 4 2 3 2 7 2 4" xfId="21713"/>
    <cellStyle name="Poznámka 4 2 3 2 7 2 5" xfId="21714"/>
    <cellStyle name="Poznámka 4 2 3 2 7 3" xfId="21715"/>
    <cellStyle name="Poznámka 4 2 3 2 7 3 2" xfId="21716"/>
    <cellStyle name="Poznámka 4 2 3 2 7 3 3" xfId="21717"/>
    <cellStyle name="Poznámka 4 2 3 2 7 4" xfId="21718"/>
    <cellStyle name="Poznámka 4 2 3 2 7 4 2" xfId="21719"/>
    <cellStyle name="Poznámka 4 2 3 2 7 5" xfId="21720"/>
    <cellStyle name="Poznámka 4 2 3 2 7 6" xfId="21721"/>
    <cellStyle name="Poznámka 4 2 3 2 8" xfId="21722"/>
    <cellStyle name="Poznámka 4 2 3 2 8 2" xfId="21723"/>
    <cellStyle name="Poznámka 4 2 3 2 8 3" xfId="21724"/>
    <cellStyle name="Poznámka 4 2 3 2 9" xfId="21725"/>
    <cellStyle name="Poznámka 4 2 3 2 9 2" xfId="21726"/>
    <cellStyle name="Poznámka 4 2 3 3" xfId="21727"/>
    <cellStyle name="Poznámka 4 2 3 3 2" xfId="21728"/>
    <cellStyle name="Poznámka 4 2 3 3 2 2" xfId="21729"/>
    <cellStyle name="Poznámka 4 2 3 3 2 2 2" xfId="21730"/>
    <cellStyle name="Poznámka 4 2 3 3 2 2 2 2" xfId="21731"/>
    <cellStyle name="Poznámka 4 2 3 3 2 2 2 2 2" xfId="21732"/>
    <cellStyle name="Poznámka 4 2 3 3 2 2 2 2 3" xfId="21733"/>
    <cellStyle name="Poznámka 4 2 3 3 2 2 2 3" xfId="21734"/>
    <cellStyle name="Poznámka 4 2 3 3 2 2 2 3 2" xfId="21735"/>
    <cellStyle name="Poznámka 4 2 3 3 2 2 2 4" xfId="21736"/>
    <cellStyle name="Poznámka 4 2 3 3 2 2 2 5" xfId="21737"/>
    <cellStyle name="Poznámka 4 2 3 3 2 2 3" xfId="21738"/>
    <cellStyle name="Poznámka 4 2 3 3 2 2 3 2" xfId="21739"/>
    <cellStyle name="Poznámka 4 2 3 3 2 2 3 3" xfId="21740"/>
    <cellStyle name="Poznámka 4 2 3 3 2 2 4" xfId="21741"/>
    <cellStyle name="Poznámka 4 2 3 3 2 2 4 2" xfId="21742"/>
    <cellStyle name="Poznámka 4 2 3 3 2 2 5" xfId="21743"/>
    <cellStyle name="Poznámka 4 2 3 3 2 2 6" xfId="21744"/>
    <cellStyle name="Poznámka 4 2 3 3 2 3" xfId="21745"/>
    <cellStyle name="Poznámka 4 2 3 3 2 3 2" xfId="21746"/>
    <cellStyle name="Poznámka 4 2 3 3 2 3 3" xfId="21747"/>
    <cellStyle name="Poznámka 4 2 3 3 2 4" xfId="21748"/>
    <cellStyle name="Poznámka 4 2 3 3 2 4 2" xfId="21749"/>
    <cellStyle name="Poznámka 4 2 3 3 2 5" xfId="21750"/>
    <cellStyle name="Poznámka 4 2 3 3 2 6" xfId="21751"/>
    <cellStyle name="Poznámka 4 2 3 3 3" xfId="21752"/>
    <cellStyle name="Poznámka 4 2 3 3 3 2" xfId="21753"/>
    <cellStyle name="Poznámka 4 2 3 3 3 2 2" xfId="21754"/>
    <cellStyle name="Poznámka 4 2 3 3 3 2 2 2" xfId="21755"/>
    <cellStyle name="Poznámka 4 2 3 3 3 2 2 3" xfId="21756"/>
    <cellStyle name="Poznámka 4 2 3 3 3 2 3" xfId="21757"/>
    <cellStyle name="Poznámka 4 2 3 3 3 2 3 2" xfId="21758"/>
    <cellStyle name="Poznámka 4 2 3 3 3 2 4" xfId="21759"/>
    <cellStyle name="Poznámka 4 2 3 3 3 2 5" xfId="21760"/>
    <cellStyle name="Poznámka 4 2 3 3 3 3" xfId="21761"/>
    <cellStyle name="Poznámka 4 2 3 3 3 3 2" xfId="21762"/>
    <cellStyle name="Poznámka 4 2 3 3 3 3 3" xfId="21763"/>
    <cellStyle name="Poznámka 4 2 3 3 3 4" xfId="21764"/>
    <cellStyle name="Poznámka 4 2 3 3 3 4 2" xfId="21765"/>
    <cellStyle name="Poznámka 4 2 3 3 3 5" xfId="21766"/>
    <cellStyle name="Poznámka 4 2 3 3 3 6" xfId="21767"/>
    <cellStyle name="Poznámka 4 2 3 3 4" xfId="21768"/>
    <cellStyle name="Poznámka 4 2 3 3 4 2" xfId="21769"/>
    <cellStyle name="Poznámka 4 2 3 3 4 2 2" xfId="21770"/>
    <cellStyle name="Poznámka 4 2 3 3 4 3" xfId="21771"/>
    <cellStyle name="Poznámka 4 2 3 3 4 4" xfId="21772"/>
    <cellStyle name="Poznámka 4 2 3 3 5" xfId="21773"/>
    <cellStyle name="Poznámka 4 2 3 3 5 2" xfId="21774"/>
    <cellStyle name="Poznámka 4 2 3 3 5 3" xfId="21775"/>
    <cellStyle name="Poznámka 4 2 3 3 6" xfId="21776"/>
    <cellStyle name="Poznámka 4 2 3 3 6 2" xfId="21777"/>
    <cellStyle name="Poznámka 4 2 3 3 7" xfId="21778"/>
    <cellStyle name="Poznámka 4 2 3 3 8" xfId="21779"/>
    <cellStyle name="Poznámka 4 2 3 4" xfId="21780"/>
    <cellStyle name="Poznámka 4 2 3 4 2" xfId="21781"/>
    <cellStyle name="Poznámka 4 2 3 4 2 2" xfId="21782"/>
    <cellStyle name="Poznámka 4 2 3 4 2 2 2" xfId="21783"/>
    <cellStyle name="Poznámka 4 2 3 4 2 2 2 2" xfId="21784"/>
    <cellStyle name="Poznámka 4 2 3 4 2 2 2 2 2" xfId="21785"/>
    <cellStyle name="Poznámka 4 2 3 4 2 2 2 2 3" xfId="21786"/>
    <cellStyle name="Poznámka 4 2 3 4 2 2 2 3" xfId="21787"/>
    <cellStyle name="Poznámka 4 2 3 4 2 2 2 3 2" xfId="21788"/>
    <cellStyle name="Poznámka 4 2 3 4 2 2 2 4" xfId="21789"/>
    <cellStyle name="Poznámka 4 2 3 4 2 2 2 5" xfId="21790"/>
    <cellStyle name="Poznámka 4 2 3 4 2 2 3" xfId="21791"/>
    <cellStyle name="Poznámka 4 2 3 4 2 2 3 2" xfId="21792"/>
    <cellStyle name="Poznámka 4 2 3 4 2 2 3 3" xfId="21793"/>
    <cellStyle name="Poznámka 4 2 3 4 2 2 4" xfId="21794"/>
    <cellStyle name="Poznámka 4 2 3 4 2 2 4 2" xfId="21795"/>
    <cellStyle name="Poznámka 4 2 3 4 2 2 5" xfId="21796"/>
    <cellStyle name="Poznámka 4 2 3 4 2 2 6" xfId="21797"/>
    <cellStyle name="Poznámka 4 2 3 4 2 3" xfId="21798"/>
    <cellStyle name="Poznámka 4 2 3 4 2 3 2" xfId="21799"/>
    <cellStyle name="Poznámka 4 2 3 4 2 3 3" xfId="21800"/>
    <cellStyle name="Poznámka 4 2 3 4 2 4" xfId="21801"/>
    <cellStyle name="Poznámka 4 2 3 4 2 4 2" xfId="21802"/>
    <cellStyle name="Poznámka 4 2 3 4 2 5" xfId="21803"/>
    <cellStyle name="Poznámka 4 2 3 4 2 6" xfId="21804"/>
    <cellStyle name="Poznámka 4 2 3 4 3" xfId="21805"/>
    <cellStyle name="Poznámka 4 2 3 4 3 2" xfId="21806"/>
    <cellStyle name="Poznámka 4 2 3 4 3 2 2" xfId="21807"/>
    <cellStyle name="Poznámka 4 2 3 4 3 2 2 2" xfId="21808"/>
    <cellStyle name="Poznámka 4 2 3 4 3 2 2 3" xfId="21809"/>
    <cellStyle name="Poznámka 4 2 3 4 3 2 3" xfId="21810"/>
    <cellStyle name="Poznámka 4 2 3 4 3 2 3 2" xfId="21811"/>
    <cellStyle name="Poznámka 4 2 3 4 3 2 4" xfId="21812"/>
    <cellStyle name="Poznámka 4 2 3 4 3 2 5" xfId="21813"/>
    <cellStyle name="Poznámka 4 2 3 4 3 3" xfId="21814"/>
    <cellStyle name="Poznámka 4 2 3 4 3 3 2" xfId="21815"/>
    <cellStyle name="Poznámka 4 2 3 4 3 3 3" xfId="21816"/>
    <cellStyle name="Poznámka 4 2 3 4 3 4" xfId="21817"/>
    <cellStyle name="Poznámka 4 2 3 4 3 4 2" xfId="21818"/>
    <cellStyle name="Poznámka 4 2 3 4 3 5" xfId="21819"/>
    <cellStyle name="Poznámka 4 2 3 4 3 6" xfId="21820"/>
    <cellStyle name="Poznámka 4 2 3 4 4" xfId="21821"/>
    <cellStyle name="Poznámka 4 2 3 4 4 2" xfId="21822"/>
    <cellStyle name="Poznámka 4 2 3 4 4 3" xfId="21823"/>
    <cellStyle name="Poznámka 4 2 3 4 5" xfId="21824"/>
    <cellStyle name="Poznámka 4 2 3 4 5 2" xfId="21825"/>
    <cellStyle name="Poznámka 4 2 3 4 6" xfId="21826"/>
    <cellStyle name="Poznámka 4 2 3 4 7" xfId="21827"/>
    <cellStyle name="Poznámka 4 2 3 5" xfId="21828"/>
    <cellStyle name="Poznámka 4 2 3 5 2" xfId="21829"/>
    <cellStyle name="Poznámka 4 2 3 5 2 2" xfId="21830"/>
    <cellStyle name="Poznámka 4 2 3 5 2 2 2" xfId="21831"/>
    <cellStyle name="Poznámka 4 2 3 5 2 2 2 2" xfId="21832"/>
    <cellStyle name="Poznámka 4 2 3 5 2 2 2 3" xfId="21833"/>
    <cellStyle name="Poznámka 4 2 3 5 2 2 3" xfId="21834"/>
    <cellStyle name="Poznámka 4 2 3 5 2 2 3 2" xfId="21835"/>
    <cellStyle name="Poznámka 4 2 3 5 2 2 4" xfId="21836"/>
    <cellStyle name="Poznámka 4 2 3 5 2 2 5" xfId="21837"/>
    <cellStyle name="Poznámka 4 2 3 5 2 3" xfId="21838"/>
    <cellStyle name="Poznámka 4 2 3 5 2 3 2" xfId="21839"/>
    <cellStyle name="Poznámka 4 2 3 5 2 3 3" xfId="21840"/>
    <cellStyle name="Poznámka 4 2 3 5 2 4" xfId="21841"/>
    <cellStyle name="Poznámka 4 2 3 5 2 4 2" xfId="21842"/>
    <cellStyle name="Poznámka 4 2 3 5 2 5" xfId="21843"/>
    <cellStyle name="Poznámka 4 2 3 5 2 6" xfId="21844"/>
    <cellStyle name="Poznámka 4 2 3 5 3" xfId="21845"/>
    <cellStyle name="Poznámka 4 2 3 5 3 2" xfId="21846"/>
    <cellStyle name="Poznámka 4 2 3 5 3 3" xfId="21847"/>
    <cellStyle name="Poznámka 4 2 3 5 4" xfId="21848"/>
    <cellStyle name="Poznámka 4 2 3 5 4 2" xfId="21849"/>
    <cellStyle name="Poznámka 4 2 3 5 5" xfId="21850"/>
    <cellStyle name="Poznámka 4 2 3 5 6" xfId="21851"/>
    <cellStyle name="Poznámka 4 2 3 6" xfId="21852"/>
    <cellStyle name="Poznámka 4 2 3 6 2" xfId="21853"/>
    <cellStyle name="Poznámka 4 2 3 6 2 2" xfId="21854"/>
    <cellStyle name="Poznámka 4 2 3 6 2 2 2" xfId="21855"/>
    <cellStyle name="Poznámka 4 2 3 6 2 2 2 2" xfId="21856"/>
    <cellStyle name="Poznámka 4 2 3 6 2 2 2 3" xfId="21857"/>
    <cellStyle name="Poznámka 4 2 3 6 2 2 3" xfId="21858"/>
    <cellStyle name="Poznámka 4 2 3 6 2 2 3 2" xfId="21859"/>
    <cellStyle name="Poznámka 4 2 3 6 2 2 4" xfId="21860"/>
    <cellStyle name="Poznámka 4 2 3 6 2 2 5" xfId="21861"/>
    <cellStyle name="Poznámka 4 2 3 6 2 3" xfId="21862"/>
    <cellStyle name="Poznámka 4 2 3 6 2 3 2" xfId="21863"/>
    <cellStyle name="Poznámka 4 2 3 6 2 3 3" xfId="21864"/>
    <cellStyle name="Poznámka 4 2 3 6 2 4" xfId="21865"/>
    <cellStyle name="Poznámka 4 2 3 6 2 4 2" xfId="21866"/>
    <cellStyle name="Poznámka 4 2 3 6 2 5" xfId="21867"/>
    <cellStyle name="Poznámka 4 2 3 6 2 6" xfId="21868"/>
    <cellStyle name="Poznámka 4 2 3 6 3" xfId="21869"/>
    <cellStyle name="Poznámka 4 2 3 6 3 2" xfId="21870"/>
    <cellStyle name="Poznámka 4 2 3 6 3 3" xfId="21871"/>
    <cellStyle name="Poznámka 4 2 3 6 4" xfId="21872"/>
    <cellStyle name="Poznámka 4 2 3 6 4 2" xfId="21873"/>
    <cellStyle name="Poznámka 4 2 3 6 5" xfId="21874"/>
    <cellStyle name="Poznámka 4 2 3 6 6" xfId="21875"/>
    <cellStyle name="Poznámka 4 2 3 7" xfId="21876"/>
    <cellStyle name="Poznámka 4 2 3 7 2" xfId="21877"/>
    <cellStyle name="Poznámka 4 2 3 7 2 2" xfId="21878"/>
    <cellStyle name="Poznámka 4 2 3 7 2 2 2" xfId="21879"/>
    <cellStyle name="Poznámka 4 2 3 7 2 2 2 2" xfId="21880"/>
    <cellStyle name="Poznámka 4 2 3 7 2 2 2 3" xfId="21881"/>
    <cellStyle name="Poznámka 4 2 3 7 2 2 3" xfId="21882"/>
    <cellStyle name="Poznámka 4 2 3 7 2 2 3 2" xfId="21883"/>
    <cellStyle name="Poznámka 4 2 3 7 2 2 4" xfId="21884"/>
    <cellStyle name="Poznámka 4 2 3 7 2 2 5" xfId="21885"/>
    <cellStyle name="Poznámka 4 2 3 7 2 3" xfId="21886"/>
    <cellStyle name="Poznámka 4 2 3 7 2 3 2" xfId="21887"/>
    <cellStyle name="Poznámka 4 2 3 7 2 3 3" xfId="21888"/>
    <cellStyle name="Poznámka 4 2 3 7 2 4" xfId="21889"/>
    <cellStyle name="Poznámka 4 2 3 7 2 4 2" xfId="21890"/>
    <cellStyle name="Poznámka 4 2 3 7 2 5" xfId="21891"/>
    <cellStyle name="Poznámka 4 2 3 7 2 6" xfId="21892"/>
    <cellStyle name="Poznámka 4 2 3 7 3" xfId="21893"/>
    <cellStyle name="Poznámka 4 2 3 7 3 2" xfId="21894"/>
    <cellStyle name="Poznámka 4 2 3 7 3 3" xfId="21895"/>
    <cellStyle name="Poznámka 4 2 3 7 4" xfId="21896"/>
    <cellStyle name="Poznámka 4 2 3 7 4 2" xfId="21897"/>
    <cellStyle name="Poznámka 4 2 3 7 5" xfId="21898"/>
    <cellStyle name="Poznámka 4 2 3 7 6" xfId="21899"/>
    <cellStyle name="Poznámka 4 2 3 8" xfId="21900"/>
    <cellStyle name="Poznámka 4 2 3 8 2" xfId="21901"/>
    <cellStyle name="Poznámka 4 2 3 8 2 2" xfId="21902"/>
    <cellStyle name="Poznámka 4 2 3 8 2 2 2" xfId="21903"/>
    <cellStyle name="Poznámka 4 2 3 8 2 2 2 2" xfId="21904"/>
    <cellStyle name="Poznámka 4 2 3 8 2 2 2 3" xfId="21905"/>
    <cellStyle name="Poznámka 4 2 3 8 2 2 3" xfId="21906"/>
    <cellStyle name="Poznámka 4 2 3 8 2 2 3 2" xfId="21907"/>
    <cellStyle name="Poznámka 4 2 3 8 2 2 4" xfId="21908"/>
    <cellStyle name="Poznámka 4 2 3 8 2 2 5" xfId="21909"/>
    <cellStyle name="Poznámka 4 2 3 8 2 3" xfId="21910"/>
    <cellStyle name="Poznámka 4 2 3 8 2 3 2" xfId="21911"/>
    <cellStyle name="Poznámka 4 2 3 8 2 3 3" xfId="21912"/>
    <cellStyle name="Poznámka 4 2 3 8 2 4" xfId="21913"/>
    <cellStyle name="Poznámka 4 2 3 8 2 4 2" xfId="21914"/>
    <cellStyle name="Poznámka 4 2 3 8 2 5" xfId="21915"/>
    <cellStyle name="Poznámka 4 2 3 8 2 6" xfId="21916"/>
    <cellStyle name="Poznámka 4 2 3 8 3" xfId="21917"/>
    <cellStyle name="Poznámka 4 2 3 8 3 2" xfId="21918"/>
    <cellStyle name="Poznámka 4 2 3 8 3 3" xfId="21919"/>
    <cellStyle name="Poznámka 4 2 3 8 4" xfId="21920"/>
    <cellStyle name="Poznámka 4 2 3 8 4 2" xfId="21921"/>
    <cellStyle name="Poznámka 4 2 3 8 5" xfId="21922"/>
    <cellStyle name="Poznámka 4 2 3 8 6" xfId="21923"/>
    <cellStyle name="Poznámka 4 2 3 9" xfId="21924"/>
    <cellStyle name="Poznámka 4 2 3 9 2" xfId="21925"/>
    <cellStyle name="Poznámka 4 2 3 9 2 2" xfId="21926"/>
    <cellStyle name="Poznámka 4 2 3 9 2 2 2" xfId="21927"/>
    <cellStyle name="Poznámka 4 2 3 9 2 2 2 2" xfId="21928"/>
    <cellStyle name="Poznámka 4 2 3 9 2 2 2 3" xfId="21929"/>
    <cellStyle name="Poznámka 4 2 3 9 2 2 3" xfId="21930"/>
    <cellStyle name="Poznámka 4 2 3 9 2 2 3 2" xfId="21931"/>
    <cellStyle name="Poznámka 4 2 3 9 2 2 4" xfId="21932"/>
    <cellStyle name="Poznámka 4 2 3 9 2 2 5" xfId="21933"/>
    <cellStyle name="Poznámka 4 2 3 9 2 3" xfId="21934"/>
    <cellStyle name="Poznámka 4 2 3 9 2 3 2" xfId="21935"/>
    <cellStyle name="Poznámka 4 2 3 9 2 3 3" xfId="21936"/>
    <cellStyle name="Poznámka 4 2 3 9 2 4" xfId="21937"/>
    <cellStyle name="Poznámka 4 2 3 9 2 4 2" xfId="21938"/>
    <cellStyle name="Poznámka 4 2 3 9 2 5" xfId="21939"/>
    <cellStyle name="Poznámka 4 2 3 9 2 6" xfId="21940"/>
    <cellStyle name="Poznámka 4 2 3 9 3" xfId="21941"/>
    <cellStyle name="Poznámka 4 2 3 9 3 2" xfId="21942"/>
    <cellStyle name="Poznámka 4 2 3 9 3 3" xfId="21943"/>
    <cellStyle name="Poznámka 4 2 3 9 4" xfId="21944"/>
    <cellStyle name="Poznámka 4 2 3 9 4 2" xfId="21945"/>
    <cellStyle name="Poznámka 4 2 3 9 5" xfId="21946"/>
    <cellStyle name="Poznámka 4 2 3 9 6" xfId="21947"/>
    <cellStyle name="Poznámka 4 2 4" xfId="21948"/>
    <cellStyle name="Poznámka 4 2 4 10" xfId="21949"/>
    <cellStyle name="Poznámka 4 2 4 10 2" xfId="21950"/>
    <cellStyle name="Poznámka 4 2 4 10 2 2" xfId="21951"/>
    <cellStyle name="Poznámka 4 2 4 10 2 2 2" xfId="21952"/>
    <cellStyle name="Poznámka 4 2 4 10 2 2 2 2" xfId="21953"/>
    <cellStyle name="Poznámka 4 2 4 10 2 2 2 3" xfId="21954"/>
    <cellStyle name="Poznámka 4 2 4 10 2 2 3" xfId="21955"/>
    <cellStyle name="Poznámka 4 2 4 10 2 2 3 2" xfId="21956"/>
    <cellStyle name="Poznámka 4 2 4 10 2 2 4" xfId="21957"/>
    <cellStyle name="Poznámka 4 2 4 10 2 2 5" xfId="21958"/>
    <cellStyle name="Poznámka 4 2 4 10 2 3" xfId="21959"/>
    <cellStyle name="Poznámka 4 2 4 10 2 3 2" xfId="21960"/>
    <cellStyle name="Poznámka 4 2 4 10 2 3 3" xfId="21961"/>
    <cellStyle name="Poznámka 4 2 4 10 2 4" xfId="21962"/>
    <cellStyle name="Poznámka 4 2 4 10 2 4 2" xfId="21963"/>
    <cellStyle name="Poznámka 4 2 4 10 2 5" xfId="21964"/>
    <cellStyle name="Poznámka 4 2 4 10 2 6" xfId="21965"/>
    <cellStyle name="Poznámka 4 2 4 10 3" xfId="21966"/>
    <cellStyle name="Poznámka 4 2 4 10 3 2" xfId="21967"/>
    <cellStyle name="Poznámka 4 2 4 10 3 3" xfId="21968"/>
    <cellStyle name="Poznámka 4 2 4 10 4" xfId="21969"/>
    <cellStyle name="Poznámka 4 2 4 10 4 2" xfId="21970"/>
    <cellStyle name="Poznámka 4 2 4 10 5" xfId="21971"/>
    <cellStyle name="Poznámka 4 2 4 10 6" xfId="21972"/>
    <cellStyle name="Poznámka 4 2 4 11" xfId="21973"/>
    <cellStyle name="Poznámka 4 2 4 11 2" xfId="21974"/>
    <cellStyle name="Poznámka 4 2 4 11 2 2" xfId="21975"/>
    <cellStyle name="Poznámka 4 2 4 11 2 2 2" xfId="21976"/>
    <cellStyle name="Poznámka 4 2 4 11 2 2 2 2" xfId="21977"/>
    <cellStyle name="Poznámka 4 2 4 11 2 2 2 3" xfId="21978"/>
    <cellStyle name="Poznámka 4 2 4 11 2 2 3" xfId="21979"/>
    <cellStyle name="Poznámka 4 2 4 11 2 2 3 2" xfId="21980"/>
    <cellStyle name="Poznámka 4 2 4 11 2 2 4" xfId="21981"/>
    <cellStyle name="Poznámka 4 2 4 11 2 2 5" xfId="21982"/>
    <cellStyle name="Poznámka 4 2 4 11 2 3" xfId="21983"/>
    <cellStyle name="Poznámka 4 2 4 11 2 3 2" xfId="21984"/>
    <cellStyle name="Poznámka 4 2 4 11 2 3 3" xfId="21985"/>
    <cellStyle name="Poznámka 4 2 4 11 2 4" xfId="21986"/>
    <cellStyle name="Poznámka 4 2 4 11 2 4 2" xfId="21987"/>
    <cellStyle name="Poznámka 4 2 4 11 2 5" xfId="21988"/>
    <cellStyle name="Poznámka 4 2 4 11 2 6" xfId="21989"/>
    <cellStyle name="Poznámka 4 2 4 11 3" xfId="21990"/>
    <cellStyle name="Poznámka 4 2 4 11 3 2" xfId="21991"/>
    <cellStyle name="Poznámka 4 2 4 11 3 3" xfId="21992"/>
    <cellStyle name="Poznámka 4 2 4 11 4" xfId="21993"/>
    <cellStyle name="Poznámka 4 2 4 11 4 2" xfId="21994"/>
    <cellStyle name="Poznámka 4 2 4 11 5" xfId="21995"/>
    <cellStyle name="Poznámka 4 2 4 11 6" xfId="21996"/>
    <cellStyle name="Poznámka 4 2 4 12" xfId="21997"/>
    <cellStyle name="Poznámka 4 2 4 12 2" xfId="21998"/>
    <cellStyle name="Poznámka 4 2 4 12 2 2" xfId="21999"/>
    <cellStyle name="Poznámka 4 2 4 12 2 2 2" xfId="22000"/>
    <cellStyle name="Poznámka 4 2 4 12 2 2 3" xfId="22001"/>
    <cellStyle name="Poznámka 4 2 4 12 2 3" xfId="22002"/>
    <cellStyle name="Poznámka 4 2 4 12 2 3 2" xfId="22003"/>
    <cellStyle name="Poznámka 4 2 4 12 2 4" xfId="22004"/>
    <cellStyle name="Poznámka 4 2 4 12 2 5" xfId="22005"/>
    <cellStyle name="Poznámka 4 2 4 12 3" xfId="22006"/>
    <cellStyle name="Poznámka 4 2 4 12 3 2" xfId="22007"/>
    <cellStyle name="Poznámka 4 2 4 12 3 3" xfId="22008"/>
    <cellStyle name="Poznámka 4 2 4 12 4" xfId="22009"/>
    <cellStyle name="Poznámka 4 2 4 12 4 2" xfId="22010"/>
    <cellStyle name="Poznámka 4 2 4 12 5" xfId="22011"/>
    <cellStyle name="Poznámka 4 2 4 12 6" xfId="22012"/>
    <cellStyle name="Poznámka 4 2 4 13" xfId="22013"/>
    <cellStyle name="Poznámka 4 2 4 13 2" xfId="22014"/>
    <cellStyle name="Poznámka 4 2 4 13 3" xfId="22015"/>
    <cellStyle name="Poznámka 4 2 4 14" xfId="22016"/>
    <cellStyle name="Poznámka 4 2 4 14 2" xfId="22017"/>
    <cellStyle name="Poznámka 4 2 4 15" xfId="22018"/>
    <cellStyle name="Poznámka 4 2 4 16" xfId="22019"/>
    <cellStyle name="Poznámka 4 2 4 2" xfId="22020"/>
    <cellStyle name="Poznámka 4 2 4 2 10" xfId="22021"/>
    <cellStyle name="Poznámka 4 2 4 2 11" xfId="22022"/>
    <cellStyle name="Poznámka 4 2 4 2 2" xfId="22023"/>
    <cellStyle name="Poznámka 4 2 4 2 2 10" xfId="22024"/>
    <cellStyle name="Poznámka 4 2 4 2 2 11" xfId="22025"/>
    <cellStyle name="Poznámka 4 2 4 2 2 2" xfId="22026"/>
    <cellStyle name="Poznámka 4 2 4 2 2 2 2" xfId="22027"/>
    <cellStyle name="Poznámka 4 2 4 2 2 2 2 2" xfId="22028"/>
    <cellStyle name="Poznámka 4 2 4 2 2 2 2 2 2" xfId="22029"/>
    <cellStyle name="Poznámka 4 2 4 2 2 2 2 2 2 2" xfId="22030"/>
    <cellStyle name="Poznámka 4 2 4 2 2 2 2 2 2 3" xfId="22031"/>
    <cellStyle name="Poznámka 4 2 4 2 2 2 2 2 3" xfId="22032"/>
    <cellStyle name="Poznámka 4 2 4 2 2 2 2 2 3 2" xfId="22033"/>
    <cellStyle name="Poznámka 4 2 4 2 2 2 2 2 4" xfId="22034"/>
    <cellStyle name="Poznámka 4 2 4 2 2 2 2 2 5" xfId="22035"/>
    <cellStyle name="Poznámka 4 2 4 2 2 2 2 3" xfId="22036"/>
    <cellStyle name="Poznámka 4 2 4 2 2 2 2 3 2" xfId="22037"/>
    <cellStyle name="Poznámka 4 2 4 2 2 2 2 3 3" xfId="22038"/>
    <cellStyle name="Poznámka 4 2 4 2 2 2 2 4" xfId="22039"/>
    <cellStyle name="Poznámka 4 2 4 2 2 2 2 4 2" xfId="22040"/>
    <cellStyle name="Poznámka 4 2 4 2 2 2 2 5" xfId="22041"/>
    <cellStyle name="Poznámka 4 2 4 2 2 2 2 6" xfId="22042"/>
    <cellStyle name="Poznámka 4 2 4 2 2 2 3" xfId="22043"/>
    <cellStyle name="Poznámka 4 2 4 2 2 2 3 2" xfId="22044"/>
    <cellStyle name="Poznámka 4 2 4 2 2 2 3 3" xfId="22045"/>
    <cellStyle name="Poznámka 4 2 4 2 2 2 4" xfId="22046"/>
    <cellStyle name="Poznámka 4 2 4 2 2 2 4 2" xfId="22047"/>
    <cellStyle name="Poznámka 4 2 4 2 2 2 5" xfId="22048"/>
    <cellStyle name="Poznámka 4 2 4 2 2 2 6" xfId="22049"/>
    <cellStyle name="Poznámka 4 2 4 2 2 3" xfId="22050"/>
    <cellStyle name="Poznámka 4 2 4 2 2 3 2" xfId="22051"/>
    <cellStyle name="Poznámka 4 2 4 2 2 3 2 2" xfId="22052"/>
    <cellStyle name="Poznámka 4 2 4 2 2 3 2 2 2" xfId="22053"/>
    <cellStyle name="Poznámka 4 2 4 2 2 3 2 2 2 2" xfId="22054"/>
    <cellStyle name="Poznámka 4 2 4 2 2 3 2 2 2 3" xfId="22055"/>
    <cellStyle name="Poznámka 4 2 4 2 2 3 2 2 3" xfId="22056"/>
    <cellStyle name="Poznámka 4 2 4 2 2 3 2 2 3 2" xfId="22057"/>
    <cellStyle name="Poznámka 4 2 4 2 2 3 2 2 4" xfId="22058"/>
    <cellStyle name="Poznámka 4 2 4 2 2 3 2 2 5" xfId="22059"/>
    <cellStyle name="Poznámka 4 2 4 2 2 3 2 3" xfId="22060"/>
    <cellStyle name="Poznámka 4 2 4 2 2 3 2 3 2" xfId="22061"/>
    <cellStyle name="Poznámka 4 2 4 2 2 3 2 3 3" xfId="22062"/>
    <cellStyle name="Poznámka 4 2 4 2 2 3 2 4" xfId="22063"/>
    <cellStyle name="Poznámka 4 2 4 2 2 3 2 4 2" xfId="22064"/>
    <cellStyle name="Poznámka 4 2 4 2 2 3 2 5" xfId="22065"/>
    <cellStyle name="Poznámka 4 2 4 2 2 3 2 6" xfId="22066"/>
    <cellStyle name="Poznámka 4 2 4 2 2 3 3" xfId="22067"/>
    <cellStyle name="Poznámka 4 2 4 2 2 3 3 2" xfId="22068"/>
    <cellStyle name="Poznámka 4 2 4 2 2 3 3 3" xfId="22069"/>
    <cellStyle name="Poznámka 4 2 4 2 2 3 4" xfId="22070"/>
    <cellStyle name="Poznámka 4 2 4 2 2 3 4 2" xfId="22071"/>
    <cellStyle name="Poznámka 4 2 4 2 2 3 5" xfId="22072"/>
    <cellStyle name="Poznámka 4 2 4 2 2 3 6" xfId="22073"/>
    <cellStyle name="Poznámka 4 2 4 2 2 4" xfId="22074"/>
    <cellStyle name="Poznámka 4 2 4 2 2 4 2" xfId="22075"/>
    <cellStyle name="Poznámka 4 2 4 2 2 4 2 2" xfId="22076"/>
    <cellStyle name="Poznámka 4 2 4 2 2 4 2 2 2" xfId="22077"/>
    <cellStyle name="Poznámka 4 2 4 2 2 4 2 2 2 2" xfId="22078"/>
    <cellStyle name="Poznámka 4 2 4 2 2 4 2 2 2 3" xfId="22079"/>
    <cellStyle name="Poznámka 4 2 4 2 2 4 2 2 3" xfId="22080"/>
    <cellStyle name="Poznámka 4 2 4 2 2 4 2 2 3 2" xfId="22081"/>
    <cellStyle name="Poznámka 4 2 4 2 2 4 2 2 4" xfId="22082"/>
    <cellStyle name="Poznámka 4 2 4 2 2 4 2 2 5" xfId="22083"/>
    <cellStyle name="Poznámka 4 2 4 2 2 4 2 3" xfId="22084"/>
    <cellStyle name="Poznámka 4 2 4 2 2 4 2 3 2" xfId="22085"/>
    <cellStyle name="Poznámka 4 2 4 2 2 4 2 3 3" xfId="22086"/>
    <cellStyle name="Poznámka 4 2 4 2 2 4 2 4" xfId="22087"/>
    <cellStyle name="Poznámka 4 2 4 2 2 4 2 4 2" xfId="22088"/>
    <cellStyle name="Poznámka 4 2 4 2 2 4 2 5" xfId="22089"/>
    <cellStyle name="Poznámka 4 2 4 2 2 4 2 6" xfId="22090"/>
    <cellStyle name="Poznámka 4 2 4 2 2 4 3" xfId="22091"/>
    <cellStyle name="Poznámka 4 2 4 2 2 4 3 2" xfId="22092"/>
    <cellStyle name="Poznámka 4 2 4 2 2 4 3 3" xfId="22093"/>
    <cellStyle name="Poznámka 4 2 4 2 2 4 4" xfId="22094"/>
    <cellStyle name="Poznámka 4 2 4 2 2 4 4 2" xfId="22095"/>
    <cellStyle name="Poznámka 4 2 4 2 2 4 5" xfId="22096"/>
    <cellStyle name="Poznámka 4 2 4 2 2 4 6" xfId="22097"/>
    <cellStyle name="Poznámka 4 2 4 2 2 5" xfId="22098"/>
    <cellStyle name="Poznámka 4 2 4 2 2 5 2" xfId="22099"/>
    <cellStyle name="Poznámka 4 2 4 2 2 5 2 2" xfId="22100"/>
    <cellStyle name="Poznámka 4 2 4 2 2 5 2 2 2" xfId="22101"/>
    <cellStyle name="Poznámka 4 2 4 2 2 5 2 2 2 2" xfId="22102"/>
    <cellStyle name="Poznámka 4 2 4 2 2 5 2 2 2 3" xfId="22103"/>
    <cellStyle name="Poznámka 4 2 4 2 2 5 2 2 3" xfId="22104"/>
    <cellStyle name="Poznámka 4 2 4 2 2 5 2 2 3 2" xfId="22105"/>
    <cellStyle name="Poznámka 4 2 4 2 2 5 2 2 4" xfId="22106"/>
    <cellStyle name="Poznámka 4 2 4 2 2 5 2 2 5" xfId="22107"/>
    <cellStyle name="Poznámka 4 2 4 2 2 5 2 3" xfId="22108"/>
    <cellStyle name="Poznámka 4 2 4 2 2 5 2 3 2" xfId="22109"/>
    <cellStyle name="Poznámka 4 2 4 2 2 5 2 3 3" xfId="22110"/>
    <cellStyle name="Poznámka 4 2 4 2 2 5 2 4" xfId="22111"/>
    <cellStyle name="Poznámka 4 2 4 2 2 5 2 4 2" xfId="22112"/>
    <cellStyle name="Poznámka 4 2 4 2 2 5 2 5" xfId="22113"/>
    <cellStyle name="Poznámka 4 2 4 2 2 5 2 6" xfId="22114"/>
    <cellStyle name="Poznámka 4 2 4 2 2 5 3" xfId="22115"/>
    <cellStyle name="Poznámka 4 2 4 2 2 5 3 2" xfId="22116"/>
    <cellStyle name="Poznámka 4 2 4 2 2 5 3 3" xfId="22117"/>
    <cellStyle name="Poznámka 4 2 4 2 2 5 4" xfId="22118"/>
    <cellStyle name="Poznámka 4 2 4 2 2 5 4 2" xfId="22119"/>
    <cellStyle name="Poznámka 4 2 4 2 2 5 5" xfId="22120"/>
    <cellStyle name="Poznámka 4 2 4 2 2 5 6" xfId="22121"/>
    <cellStyle name="Poznámka 4 2 4 2 2 6" xfId="22122"/>
    <cellStyle name="Poznámka 4 2 4 2 2 6 2" xfId="22123"/>
    <cellStyle name="Poznámka 4 2 4 2 2 6 2 2" xfId="22124"/>
    <cellStyle name="Poznámka 4 2 4 2 2 6 2 2 2" xfId="22125"/>
    <cellStyle name="Poznámka 4 2 4 2 2 6 2 2 2 2" xfId="22126"/>
    <cellStyle name="Poznámka 4 2 4 2 2 6 2 2 2 3" xfId="22127"/>
    <cellStyle name="Poznámka 4 2 4 2 2 6 2 2 3" xfId="22128"/>
    <cellStyle name="Poznámka 4 2 4 2 2 6 2 2 3 2" xfId="22129"/>
    <cellStyle name="Poznámka 4 2 4 2 2 6 2 2 4" xfId="22130"/>
    <cellStyle name="Poznámka 4 2 4 2 2 6 2 2 5" xfId="22131"/>
    <cellStyle name="Poznámka 4 2 4 2 2 6 2 3" xfId="22132"/>
    <cellStyle name="Poznámka 4 2 4 2 2 6 2 3 2" xfId="22133"/>
    <cellStyle name="Poznámka 4 2 4 2 2 6 2 3 3" xfId="22134"/>
    <cellStyle name="Poznámka 4 2 4 2 2 6 2 4" xfId="22135"/>
    <cellStyle name="Poznámka 4 2 4 2 2 6 2 4 2" xfId="22136"/>
    <cellStyle name="Poznámka 4 2 4 2 2 6 2 5" xfId="22137"/>
    <cellStyle name="Poznámka 4 2 4 2 2 6 2 6" xfId="22138"/>
    <cellStyle name="Poznámka 4 2 4 2 2 6 3" xfId="22139"/>
    <cellStyle name="Poznámka 4 2 4 2 2 6 3 2" xfId="22140"/>
    <cellStyle name="Poznámka 4 2 4 2 2 6 3 3" xfId="22141"/>
    <cellStyle name="Poznámka 4 2 4 2 2 6 4" xfId="22142"/>
    <cellStyle name="Poznámka 4 2 4 2 2 6 4 2" xfId="22143"/>
    <cellStyle name="Poznámka 4 2 4 2 2 6 5" xfId="22144"/>
    <cellStyle name="Poznámka 4 2 4 2 2 6 6" xfId="22145"/>
    <cellStyle name="Poznámka 4 2 4 2 2 7" xfId="22146"/>
    <cellStyle name="Poznámka 4 2 4 2 2 7 2" xfId="22147"/>
    <cellStyle name="Poznámka 4 2 4 2 2 7 2 2" xfId="22148"/>
    <cellStyle name="Poznámka 4 2 4 2 2 7 2 2 2" xfId="22149"/>
    <cellStyle name="Poznámka 4 2 4 2 2 7 2 2 3" xfId="22150"/>
    <cellStyle name="Poznámka 4 2 4 2 2 7 2 3" xfId="22151"/>
    <cellStyle name="Poznámka 4 2 4 2 2 7 2 3 2" xfId="22152"/>
    <cellStyle name="Poznámka 4 2 4 2 2 7 2 4" xfId="22153"/>
    <cellStyle name="Poznámka 4 2 4 2 2 7 2 5" xfId="22154"/>
    <cellStyle name="Poznámka 4 2 4 2 2 7 3" xfId="22155"/>
    <cellStyle name="Poznámka 4 2 4 2 2 7 3 2" xfId="22156"/>
    <cellStyle name="Poznámka 4 2 4 2 2 7 3 3" xfId="22157"/>
    <cellStyle name="Poznámka 4 2 4 2 2 7 4" xfId="22158"/>
    <cellStyle name="Poznámka 4 2 4 2 2 7 4 2" xfId="22159"/>
    <cellStyle name="Poznámka 4 2 4 2 2 7 5" xfId="22160"/>
    <cellStyle name="Poznámka 4 2 4 2 2 7 6" xfId="22161"/>
    <cellStyle name="Poznámka 4 2 4 2 2 8" xfId="22162"/>
    <cellStyle name="Poznámka 4 2 4 2 2 8 2" xfId="22163"/>
    <cellStyle name="Poznámka 4 2 4 2 2 8 3" xfId="22164"/>
    <cellStyle name="Poznámka 4 2 4 2 2 9" xfId="22165"/>
    <cellStyle name="Poznámka 4 2 4 2 2 9 2" xfId="22166"/>
    <cellStyle name="Poznámka 4 2 4 2 3" xfId="22167"/>
    <cellStyle name="Poznámka 4 2 4 2 3 2" xfId="22168"/>
    <cellStyle name="Poznámka 4 2 4 2 3 2 2" xfId="22169"/>
    <cellStyle name="Poznámka 4 2 4 2 3 2 2 2" xfId="22170"/>
    <cellStyle name="Poznámka 4 2 4 2 3 2 2 2 2" xfId="22171"/>
    <cellStyle name="Poznámka 4 2 4 2 3 2 2 2 3" xfId="22172"/>
    <cellStyle name="Poznámka 4 2 4 2 3 2 2 3" xfId="22173"/>
    <cellStyle name="Poznámka 4 2 4 2 3 2 2 3 2" xfId="22174"/>
    <cellStyle name="Poznámka 4 2 4 2 3 2 2 4" xfId="22175"/>
    <cellStyle name="Poznámka 4 2 4 2 3 2 2 5" xfId="22176"/>
    <cellStyle name="Poznámka 4 2 4 2 3 2 3" xfId="22177"/>
    <cellStyle name="Poznámka 4 2 4 2 3 2 3 2" xfId="22178"/>
    <cellStyle name="Poznámka 4 2 4 2 3 2 3 3" xfId="22179"/>
    <cellStyle name="Poznámka 4 2 4 2 3 2 4" xfId="22180"/>
    <cellStyle name="Poznámka 4 2 4 2 3 2 4 2" xfId="22181"/>
    <cellStyle name="Poznámka 4 2 4 2 3 2 5" xfId="22182"/>
    <cellStyle name="Poznámka 4 2 4 2 3 2 6" xfId="22183"/>
    <cellStyle name="Poznámka 4 2 4 2 3 3" xfId="22184"/>
    <cellStyle name="Poznámka 4 2 4 2 3 3 2" xfId="22185"/>
    <cellStyle name="Poznámka 4 2 4 2 3 3 3" xfId="22186"/>
    <cellStyle name="Poznámka 4 2 4 2 3 4" xfId="22187"/>
    <cellStyle name="Poznámka 4 2 4 2 3 4 2" xfId="22188"/>
    <cellStyle name="Poznámka 4 2 4 2 3 5" xfId="22189"/>
    <cellStyle name="Poznámka 4 2 4 2 3 6" xfId="22190"/>
    <cellStyle name="Poznámka 4 2 4 2 4" xfId="22191"/>
    <cellStyle name="Poznámka 4 2 4 2 4 2" xfId="22192"/>
    <cellStyle name="Poznámka 4 2 4 2 4 2 2" xfId="22193"/>
    <cellStyle name="Poznámka 4 2 4 2 4 2 2 2" xfId="22194"/>
    <cellStyle name="Poznámka 4 2 4 2 4 2 2 2 2" xfId="22195"/>
    <cellStyle name="Poznámka 4 2 4 2 4 2 2 2 3" xfId="22196"/>
    <cellStyle name="Poznámka 4 2 4 2 4 2 2 3" xfId="22197"/>
    <cellStyle name="Poznámka 4 2 4 2 4 2 2 3 2" xfId="22198"/>
    <cellStyle name="Poznámka 4 2 4 2 4 2 2 4" xfId="22199"/>
    <cellStyle name="Poznámka 4 2 4 2 4 2 2 5" xfId="22200"/>
    <cellStyle name="Poznámka 4 2 4 2 4 2 3" xfId="22201"/>
    <cellStyle name="Poznámka 4 2 4 2 4 2 3 2" xfId="22202"/>
    <cellStyle name="Poznámka 4 2 4 2 4 2 3 3" xfId="22203"/>
    <cellStyle name="Poznámka 4 2 4 2 4 2 4" xfId="22204"/>
    <cellStyle name="Poznámka 4 2 4 2 4 2 4 2" xfId="22205"/>
    <cellStyle name="Poznámka 4 2 4 2 4 2 5" xfId="22206"/>
    <cellStyle name="Poznámka 4 2 4 2 4 2 6" xfId="22207"/>
    <cellStyle name="Poznámka 4 2 4 2 4 3" xfId="22208"/>
    <cellStyle name="Poznámka 4 2 4 2 4 3 2" xfId="22209"/>
    <cellStyle name="Poznámka 4 2 4 2 4 3 3" xfId="22210"/>
    <cellStyle name="Poznámka 4 2 4 2 4 4" xfId="22211"/>
    <cellStyle name="Poznámka 4 2 4 2 4 4 2" xfId="22212"/>
    <cellStyle name="Poznámka 4 2 4 2 4 5" xfId="22213"/>
    <cellStyle name="Poznámka 4 2 4 2 4 6" xfId="22214"/>
    <cellStyle name="Poznámka 4 2 4 2 5" xfId="22215"/>
    <cellStyle name="Poznámka 4 2 4 2 5 2" xfId="22216"/>
    <cellStyle name="Poznámka 4 2 4 2 5 2 2" xfId="22217"/>
    <cellStyle name="Poznámka 4 2 4 2 5 2 2 2" xfId="22218"/>
    <cellStyle name="Poznámka 4 2 4 2 5 2 2 2 2" xfId="22219"/>
    <cellStyle name="Poznámka 4 2 4 2 5 2 2 2 3" xfId="22220"/>
    <cellStyle name="Poznámka 4 2 4 2 5 2 2 3" xfId="22221"/>
    <cellStyle name="Poznámka 4 2 4 2 5 2 2 3 2" xfId="22222"/>
    <cellStyle name="Poznámka 4 2 4 2 5 2 2 4" xfId="22223"/>
    <cellStyle name="Poznámka 4 2 4 2 5 2 2 5" xfId="22224"/>
    <cellStyle name="Poznámka 4 2 4 2 5 2 3" xfId="22225"/>
    <cellStyle name="Poznámka 4 2 4 2 5 2 3 2" xfId="22226"/>
    <cellStyle name="Poznámka 4 2 4 2 5 2 3 3" xfId="22227"/>
    <cellStyle name="Poznámka 4 2 4 2 5 2 4" xfId="22228"/>
    <cellStyle name="Poznámka 4 2 4 2 5 2 4 2" xfId="22229"/>
    <cellStyle name="Poznámka 4 2 4 2 5 2 5" xfId="22230"/>
    <cellStyle name="Poznámka 4 2 4 2 5 2 6" xfId="22231"/>
    <cellStyle name="Poznámka 4 2 4 2 5 3" xfId="22232"/>
    <cellStyle name="Poznámka 4 2 4 2 5 3 2" xfId="22233"/>
    <cellStyle name="Poznámka 4 2 4 2 5 3 3" xfId="22234"/>
    <cellStyle name="Poznámka 4 2 4 2 5 4" xfId="22235"/>
    <cellStyle name="Poznámka 4 2 4 2 5 4 2" xfId="22236"/>
    <cellStyle name="Poznámka 4 2 4 2 5 5" xfId="22237"/>
    <cellStyle name="Poznámka 4 2 4 2 5 6" xfId="22238"/>
    <cellStyle name="Poznámka 4 2 4 2 6" xfId="22239"/>
    <cellStyle name="Poznámka 4 2 4 2 6 2" xfId="22240"/>
    <cellStyle name="Poznámka 4 2 4 2 6 2 2" xfId="22241"/>
    <cellStyle name="Poznámka 4 2 4 2 6 2 2 2" xfId="22242"/>
    <cellStyle name="Poznámka 4 2 4 2 6 2 2 2 2" xfId="22243"/>
    <cellStyle name="Poznámka 4 2 4 2 6 2 2 2 3" xfId="22244"/>
    <cellStyle name="Poznámka 4 2 4 2 6 2 2 3" xfId="22245"/>
    <cellStyle name="Poznámka 4 2 4 2 6 2 2 3 2" xfId="22246"/>
    <cellStyle name="Poznámka 4 2 4 2 6 2 2 4" xfId="22247"/>
    <cellStyle name="Poznámka 4 2 4 2 6 2 2 5" xfId="22248"/>
    <cellStyle name="Poznámka 4 2 4 2 6 2 3" xfId="22249"/>
    <cellStyle name="Poznámka 4 2 4 2 6 2 3 2" xfId="22250"/>
    <cellStyle name="Poznámka 4 2 4 2 6 2 3 3" xfId="22251"/>
    <cellStyle name="Poznámka 4 2 4 2 6 2 4" xfId="22252"/>
    <cellStyle name="Poznámka 4 2 4 2 6 2 4 2" xfId="22253"/>
    <cellStyle name="Poznámka 4 2 4 2 6 2 5" xfId="22254"/>
    <cellStyle name="Poznámka 4 2 4 2 6 2 6" xfId="22255"/>
    <cellStyle name="Poznámka 4 2 4 2 6 3" xfId="22256"/>
    <cellStyle name="Poznámka 4 2 4 2 6 3 2" xfId="22257"/>
    <cellStyle name="Poznámka 4 2 4 2 6 3 3" xfId="22258"/>
    <cellStyle name="Poznámka 4 2 4 2 6 4" xfId="22259"/>
    <cellStyle name="Poznámka 4 2 4 2 6 4 2" xfId="22260"/>
    <cellStyle name="Poznámka 4 2 4 2 6 5" xfId="22261"/>
    <cellStyle name="Poznámka 4 2 4 2 6 6" xfId="22262"/>
    <cellStyle name="Poznámka 4 2 4 2 7" xfId="22263"/>
    <cellStyle name="Poznámka 4 2 4 2 7 2" xfId="22264"/>
    <cellStyle name="Poznámka 4 2 4 2 7 2 2" xfId="22265"/>
    <cellStyle name="Poznámka 4 2 4 2 7 2 2 2" xfId="22266"/>
    <cellStyle name="Poznámka 4 2 4 2 7 2 2 3" xfId="22267"/>
    <cellStyle name="Poznámka 4 2 4 2 7 2 3" xfId="22268"/>
    <cellStyle name="Poznámka 4 2 4 2 7 2 3 2" xfId="22269"/>
    <cellStyle name="Poznámka 4 2 4 2 7 2 4" xfId="22270"/>
    <cellStyle name="Poznámka 4 2 4 2 7 2 5" xfId="22271"/>
    <cellStyle name="Poznámka 4 2 4 2 7 3" xfId="22272"/>
    <cellStyle name="Poznámka 4 2 4 2 7 3 2" xfId="22273"/>
    <cellStyle name="Poznámka 4 2 4 2 7 3 3" xfId="22274"/>
    <cellStyle name="Poznámka 4 2 4 2 7 4" xfId="22275"/>
    <cellStyle name="Poznámka 4 2 4 2 7 4 2" xfId="22276"/>
    <cellStyle name="Poznámka 4 2 4 2 7 5" xfId="22277"/>
    <cellStyle name="Poznámka 4 2 4 2 7 6" xfId="22278"/>
    <cellStyle name="Poznámka 4 2 4 2 8" xfId="22279"/>
    <cellStyle name="Poznámka 4 2 4 2 8 2" xfId="22280"/>
    <cellStyle name="Poznámka 4 2 4 2 8 3" xfId="22281"/>
    <cellStyle name="Poznámka 4 2 4 2 9" xfId="22282"/>
    <cellStyle name="Poznámka 4 2 4 2 9 2" xfId="22283"/>
    <cellStyle name="Poznámka 4 2 4 3" xfId="22284"/>
    <cellStyle name="Poznámka 4 2 4 3 10" xfId="22285"/>
    <cellStyle name="Poznámka 4 2 4 3 11" xfId="22286"/>
    <cellStyle name="Poznámka 4 2 4 3 2" xfId="22287"/>
    <cellStyle name="Poznámka 4 2 4 3 2 2" xfId="22288"/>
    <cellStyle name="Poznámka 4 2 4 3 2 2 2" xfId="22289"/>
    <cellStyle name="Poznámka 4 2 4 3 2 2 2 2" xfId="22290"/>
    <cellStyle name="Poznámka 4 2 4 3 2 2 2 2 2" xfId="22291"/>
    <cellStyle name="Poznámka 4 2 4 3 2 2 2 2 3" xfId="22292"/>
    <cellStyle name="Poznámka 4 2 4 3 2 2 2 3" xfId="22293"/>
    <cellStyle name="Poznámka 4 2 4 3 2 2 2 3 2" xfId="22294"/>
    <cellStyle name="Poznámka 4 2 4 3 2 2 2 4" xfId="22295"/>
    <cellStyle name="Poznámka 4 2 4 3 2 2 2 5" xfId="22296"/>
    <cellStyle name="Poznámka 4 2 4 3 2 2 3" xfId="22297"/>
    <cellStyle name="Poznámka 4 2 4 3 2 2 3 2" xfId="22298"/>
    <cellStyle name="Poznámka 4 2 4 3 2 2 3 3" xfId="22299"/>
    <cellStyle name="Poznámka 4 2 4 3 2 2 4" xfId="22300"/>
    <cellStyle name="Poznámka 4 2 4 3 2 2 4 2" xfId="22301"/>
    <cellStyle name="Poznámka 4 2 4 3 2 2 5" xfId="22302"/>
    <cellStyle name="Poznámka 4 2 4 3 2 2 6" xfId="22303"/>
    <cellStyle name="Poznámka 4 2 4 3 2 3" xfId="22304"/>
    <cellStyle name="Poznámka 4 2 4 3 2 3 2" xfId="22305"/>
    <cellStyle name="Poznámka 4 2 4 3 2 3 3" xfId="22306"/>
    <cellStyle name="Poznámka 4 2 4 3 2 4" xfId="22307"/>
    <cellStyle name="Poznámka 4 2 4 3 2 4 2" xfId="22308"/>
    <cellStyle name="Poznámka 4 2 4 3 2 5" xfId="22309"/>
    <cellStyle name="Poznámka 4 2 4 3 2 6" xfId="22310"/>
    <cellStyle name="Poznámka 4 2 4 3 3" xfId="22311"/>
    <cellStyle name="Poznámka 4 2 4 3 3 2" xfId="22312"/>
    <cellStyle name="Poznámka 4 2 4 3 3 2 2" xfId="22313"/>
    <cellStyle name="Poznámka 4 2 4 3 3 2 2 2" xfId="22314"/>
    <cellStyle name="Poznámka 4 2 4 3 3 2 2 2 2" xfId="22315"/>
    <cellStyle name="Poznámka 4 2 4 3 3 2 2 2 3" xfId="22316"/>
    <cellStyle name="Poznámka 4 2 4 3 3 2 2 3" xfId="22317"/>
    <cellStyle name="Poznámka 4 2 4 3 3 2 2 3 2" xfId="22318"/>
    <cellStyle name="Poznámka 4 2 4 3 3 2 2 4" xfId="22319"/>
    <cellStyle name="Poznámka 4 2 4 3 3 2 2 5" xfId="22320"/>
    <cellStyle name="Poznámka 4 2 4 3 3 2 3" xfId="22321"/>
    <cellStyle name="Poznámka 4 2 4 3 3 2 3 2" xfId="22322"/>
    <cellStyle name="Poznámka 4 2 4 3 3 2 3 3" xfId="22323"/>
    <cellStyle name="Poznámka 4 2 4 3 3 2 4" xfId="22324"/>
    <cellStyle name="Poznámka 4 2 4 3 3 2 4 2" xfId="22325"/>
    <cellStyle name="Poznámka 4 2 4 3 3 2 5" xfId="22326"/>
    <cellStyle name="Poznámka 4 2 4 3 3 2 6" xfId="22327"/>
    <cellStyle name="Poznámka 4 2 4 3 3 3" xfId="22328"/>
    <cellStyle name="Poznámka 4 2 4 3 3 3 2" xfId="22329"/>
    <cellStyle name="Poznámka 4 2 4 3 3 3 3" xfId="22330"/>
    <cellStyle name="Poznámka 4 2 4 3 3 4" xfId="22331"/>
    <cellStyle name="Poznámka 4 2 4 3 3 4 2" xfId="22332"/>
    <cellStyle name="Poznámka 4 2 4 3 3 5" xfId="22333"/>
    <cellStyle name="Poznámka 4 2 4 3 3 6" xfId="22334"/>
    <cellStyle name="Poznámka 4 2 4 3 4" xfId="22335"/>
    <cellStyle name="Poznámka 4 2 4 3 4 2" xfId="22336"/>
    <cellStyle name="Poznámka 4 2 4 3 4 2 2" xfId="22337"/>
    <cellStyle name="Poznámka 4 2 4 3 4 2 2 2" xfId="22338"/>
    <cellStyle name="Poznámka 4 2 4 3 4 2 2 2 2" xfId="22339"/>
    <cellStyle name="Poznámka 4 2 4 3 4 2 2 2 3" xfId="22340"/>
    <cellStyle name="Poznámka 4 2 4 3 4 2 2 3" xfId="22341"/>
    <cellStyle name="Poznámka 4 2 4 3 4 2 2 3 2" xfId="22342"/>
    <cellStyle name="Poznámka 4 2 4 3 4 2 2 4" xfId="22343"/>
    <cellStyle name="Poznámka 4 2 4 3 4 2 2 5" xfId="22344"/>
    <cellStyle name="Poznámka 4 2 4 3 4 2 3" xfId="22345"/>
    <cellStyle name="Poznámka 4 2 4 3 4 2 3 2" xfId="22346"/>
    <cellStyle name="Poznámka 4 2 4 3 4 2 3 3" xfId="22347"/>
    <cellStyle name="Poznámka 4 2 4 3 4 2 4" xfId="22348"/>
    <cellStyle name="Poznámka 4 2 4 3 4 2 4 2" xfId="22349"/>
    <cellStyle name="Poznámka 4 2 4 3 4 2 5" xfId="22350"/>
    <cellStyle name="Poznámka 4 2 4 3 4 2 6" xfId="22351"/>
    <cellStyle name="Poznámka 4 2 4 3 4 3" xfId="22352"/>
    <cellStyle name="Poznámka 4 2 4 3 4 3 2" xfId="22353"/>
    <cellStyle name="Poznámka 4 2 4 3 4 3 3" xfId="22354"/>
    <cellStyle name="Poznámka 4 2 4 3 4 4" xfId="22355"/>
    <cellStyle name="Poznámka 4 2 4 3 4 4 2" xfId="22356"/>
    <cellStyle name="Poznámka 4 2 4 3 4 5" xfId="22357"/>
    <cellStyle name="Poznámka 4 2 4 3 4 6" xfId="22358"/>
    <cellStyle name="Poznámka 4 2 4 3 5" xfId="22359"/>
    <cellStyle name="Poznámka 4 2 4 3 5 2" xfId="22360"/>
    <cellStyle name="Poznámka 4 2 4 3 5 2 2" xfId="22361"/>
    <cellStyle name="Poznámka 4 2 4 3 5 2 2 2" xfId="22362"/>
    <cellStyle name="Poznámka 4 2 4 3 5 2 2 2 2" xfId="22363"/>
    <cellStyle name="Poznámka 4 2 4 3 5 2 2 2 3" xfId="22364"/>
    <cellStyle name="Poznámka 4 2 4 3 5 2 2 3" xfId="22365"/>
    <cellStyle name="Poznámka 4 2 4 3 5 2 2 3 2" xfId="22366"/>
    <cellStyle name="Poznámka 4 2 4 3 5 2 2 4" xfId="22367"/>
    <cellStyle name="Poznámka 4 2 4 3 5 2 2 5" xfId="22368"/>
    <cellStyle name="Poznámka 4 2 4 3 5 2 3" xfId="22369"/>
    <cellStyle name="Poznámka 4 2 4 3 5 2 3 2" xfId="22370"/>
    <cellStyle name="Poznámka 4 2 4 3 5 2 3 3" xfId="22371"/>
    <cellStyle name="Poznámka 4 2 4 3 5 2 4" xfId="22372"/>
    <cellStyle name="Poznámka 4 2 4 3 5 2 4 2" xfId="22373"/>
    <cellStyle name="Poznámka 4 2 4 3 5 2 5" xfId="22374"/>
    <cellStyle name="Poznámka 4 2 4 3 5 2 6" xfId="22375"/>
    <cellStyle name="Poznámka 4 2 4 3 5 3" xfId="22376"/>
    <cellStyle name="Poznámka 4 2 4 3 5 3 2" xfId="22377"/>
    <cellStyle name="Poznámka 4 2 4 3 5 3 3" xfId="22378"/>
    <cellStyle name="Poznámka 4 2 4 3 5 4" xfId="22379"/>
    <cellStyle name="Poznámka 4 2 4 3 5 4 2" xfId="22380"/>
    <cellStyle name="Poznámka 4 2 4 3 5 5" xfId="22381"/>
    <cellStyle name="Poznámka 4 2 4 3 5 6" xfId="22382"/>
    <cellStyle name="Poznámka 4 2 4 3 6" xfId="22383"/>
    <cellStyle name="Poznámka 4 2 4 3 6 2" xfId="22384"/>
    <cellStyle name="Poznámka 4 2 4 3 6 2 2" xfId="22385"/>
    <cellStyle name="Poznámka 4 2 4 3 6 2 2 2" xfId="22386"/>
    <cellStyle name="Poznámka 4 2 4 3 6 2 2 2 2" xfId="22387"/>
    <cellStyle name="Poznámka 4 2 4 3 6 2 2 2 3" xfId="22388"/>
    <cellStyle name="Poznámka 4 2 4 3 6 2 2 3" xfId="22389"/>
    <cellStyle name="Poznámka 4 2 4 3 6 2 2 3 2" xfId="22390"/>
    <cellStyle name="Poznámka 4 2 4 3 6 2 2 4" xfId="22391"/>
    <cellStyle name="Poznámka 4 2 4 3 6 2 2 5" xfId="22392"/>
    <cellStyle name="Poznámka 4 2 4 3 6 2 3" xfId="22393"/>
    <cellStyle name="Poznámka 4 2 4 3 6 2 3 2" xfId="22394"/>
    <cellStyle name="Poznámka 4 2 4 3 6 2 3 3" xfId="22395"/>
    <cellStyle name="Poznámka 4 2 4 3 6 2 4" xfId="22396"/>
    <cellStyle name="Poznámka 4 2 4 3 6 2 4 2" xfId="22397"/>
    <cellStyle name="Poznámka 4 2 4 3 6 2 5" xfId="22398"/>
    <cellStyle name="Poznámka 4 2 4 3 6 2 6" xfId="22399"/>
    <cellStyle name="Poznámka 4 2 4 3 6 3" xfId="22400"/>
    <cellStyle name="Poznámka 4 2 4 3 6 3 2" xfId="22401"/>
    <cellStyle name="Poznámka 4 2 4 3 6 3 3" xfId="22402"/>
    <cellStyle name="Poznámka 4 2 4 3 6 4" xfId="22403"/>
    <cellStyle name="Poznámka 4 2 4 3 6 4 2" xfId="22404"/>
    <cellStyle name="Poznámka 4 2 4 3 6 5" xfId="22405"/>
    <cellStyle name="Poznámka 4 2 4 3 6 6" xfId="22406"/>
    <cellStyle name="Poznámka 4 2 4 3 7" xfId="22407"/>
    <cellStyle name="Poznámka 4 2 4 3 7 2" xfId="22408"/>
    <cellStyle name="Poznámka 4 2 4 3 7 2 2" xfId="22409"/>
    <cellStyle name="Poznámka 4 2 4 3 7 2 2 2" xfId="22410"/>
    <cellStyle name="Poznámka 4 2 4 3 7 2 2 3" xfId="22411"/>
    <cellStyle name="Poznámka 4 2 4 3 7 2 3" xfId="22412"/>
    <cellStyle name="Poznámka 4 2 4 3 7 2 3 2" xfId="22413"/>
    <cellStyle name="Poznámka 4 2 4 3 7 2 4" xfId="22414"/>
    <cellStyle name="Poznámka 4 2 4 3 7 2 5" xfId="22415"/>
    <cellStyle name="Poznámka 4 2 4 3 7 3" xfId="22416"/>
    <cellStyle name="Poznámka 4 2 4 3 7 3 2" xfId="22417"/>
    <cellStyle name="Poznámka 4 2 4 3 7 3 3" xfId="22418"/>
    <cellStyle name="Poznámka 4 2 4 3 7 4" xfId="22419"/>
    <cellStyle name="Poznámka 4 2 4 3 7 4 2" xfId="22420"/>
    <cellStyle name="Poznámka 4 2 4 3 7 5" xfId="22421"/>
    <cellStyle name="Poznámka 4 2 4 3 7 6" xfId="22422"/>
    <cellStyle name="Poznámka 4 2 4 3 8" xfId="22423"/>
    <cellStyle name="Poznámka 4 2 4 3 8 2" xfId="22424"/>
    <cellStyle name="Poznámka 4 2 4 3 8 3" xfId="22425"/>
    <cellStyle name="Poznámka 4 2 4 3 9" xfId="22426"/>
    <cellStyle name="Poznámka 4 2 4 3 9 2" xfId="22427"/>
    <cellStyle name="Poznámka 4 2 4 4" xfId="22428"/>
    <cellStyle name="Poznámka 4 2 4 4 2" xfId="22429"/>
    <cellStyle name="Poznámka 4 2 4 4 2 2" xfId="22430"/>
    <cellStyle name="Poznámka 4 2 4 4 2 2 2" xfId="22431"/>
    <cellStyle name="Poznámka 4 2 4 4 2 2 2 2" xfId="22432"/>
    <cellStyle name="Poznámka 4 2 4 4 2 2 2 2 2" xfId="22433"/>
    <cellStyle name="Poznámka 4 2 4 4 2 2 2 2 3" xfId="22434"/>
    <cellStyle name="Poznámka 4 2 4 4 2 2 2 3" xfId="22435"/>
    <cellStyle name="Poznámka 4 2 4 4 2 2 2 3 2" xfId="22436"/>
    <cellStyle name="Poznámka 4 2 4 4 2 2 2 4" xfId="22437"/>
    <cellStyle name="Poznámka 4 2 4 4 2 2 2 5" xfId="22438"/>
    <cellStyle name="Poznámka 4 2 4 4 2 2 3" xfId="22439"/>
    <cellStyle name="Poznámka 4 2 4 4 2 2 3 2" xfId="22440"/>
    <cellStyle name="Poznámka 4 2 4 4 2 2 3 3" xfId="22441"/>
    <cellStyle name="Poznámka 4 2 4 4 2 2 4" xfId="22442"/>
    <cellStyle name="Poznámka 4 2 4 4 2 2 4 2" xfId="22443"/>
    <cellStyle name="Poznámka 4 2 4 4 2 2 5" xfId="22444"/>
    <cellStyle name="Poznámka 4 2 4 4 2 2 6" xfId="22445"/>
    <cellStyle name="Poznámka 4 2 4 4 2 3" xfId="22446"/>
    <cellStyle name="Poznámka 4 2 4 4 2 3 2" xfId="22447"/>
    <cellStyle name="Poznámka 4 2 4 4 2 3 3" xfId="22448"/>
    <cellStyle name="Poznámka 4 2 4 4 2 4" xfId="22449"/>
    <cellStyle name="Poznámka 4 2 4 4 2 4 2" xfId="22450"/>
    <cellStyle name="Poznámka 4 2 4 4 2 5" xfId="22451"/>
    <cellStyle name="Poznámka 4 2 4 4 2 6" xfId="22452"/>
    <cellStyle name="Poznámka 4 2 4 4 3" xfId="22453"/>
    <cellStyle name="Poznámka 4 2 4 4 3 2" xfId="22454"/>
    <cellStyle name="Poznámka 4 2 4 4 3 2 2" xfId="22455"/>
    <cellStyle name="Poznámka 4 2 4 4 3 2 2 2" xfId="22456"/>
    <cellStyle name="Poznámka 4 2 4 4 3 2 2 3" xfId="22457"/>
    <cellStyle name="Poznámka 4 2 4 4 3 2 3" xfId="22458"/>
    <cellStyle name="Poznámka 4 2 4 4 3 2 3 2" xfId="22459"/>
    <cellStyle name="Poznámka 4 2 4 4 3 2 4" xfId="22460"/>
    <cellStyle name="Poznámka 4 2 4 4 3 2 5" xfId="22461"/>
    <cellStyle name="Poznámka 4 2 4 4 3 3" xfId="22462"/>
    <cellStyle name="Poznámka 4 2 4 4 3 3 2" xfId="22463"/>
    <cellStyle name="Poznámka 4 2 4 4 3 3 3" xfId="22464"/>
    <cellStyle name="Poznámka 4 2 4 4 3 4" xfId="22465"/>
    <cellStyle name="Poznámka 4 2 4 4 3 4 2" xfId="22466"/>
    <cellStyle name="Poznámka 4 2 4 4 3 5" xfId="22467"/>
    <cellStyle name="Poznámka 4 2 4 4 3 6" xfId="22468"/>
    <cellStyle name="Poznámka 4 2 4 4 4" xfId="22469"/>
    <cellStyle name="Poznámka 4 2 4 4 4 2" xfId="22470"/>
    <cellStyle name="Poznámka 4 2 4 4 4 3" xfId="22471"/>
    <cellStyle name="Poznámka 4 2 4 4 5" xfId="22472"/>
    <cellStyle name="Poznámka 4 2 4 4 5 2" xfId="22473"/>
    <cellStyle name="Poznámka 4 2 4 4 6" xfId="22474"/>
    <cellStyle name="Poznámka 4 2 4 4 7" xfId="22475"/>
    <cellStyle name="Poznámka 4 2 4 5" xfId="22476"/>
    <cellStyle name="Poznámka 4 2 4 5 2" xfId="22477"/>
    <cellStyle name="Poznámka 4 2 4 5 2 2" xfId="22478"/>
    <cellStyle name="Poznámka 4 2 4 5 2 2 2" xfId="22479"/>
    <cellStyle name="Poznámka 4 2 4 5 2 2 2 2" xfId="22480"/>
    <cellStyle name="Poznámka 4 2 4 5 2 2 2 3" xfId="22481"/>
    <cellStyle name="Poznámka 4 2 4 5 2 2 3" xfId="22482"/>
    <cellStyle name="Poznámka 4 2 4 5 2 2 3 2" xfId="22483"/>
    <cellStyle name="Poznámka 4 2 4 5 2 2 4" xfId="22484"/>
    <cellStyle name="Poznámka 4 2 4 5 2 2 5" xfId="22485"/>
    <cellStyle name="Poznámka 4 2 4 5 2 3" xfId="22486"/>
    <cellStyle name="Poznámka 4 2 4 5 2 3 2" xfId="22487"/>
    <cellStyle name="Poznámka 4 2 4 5 2 3 3" xfId="22488"/>
    <cellStyle name="Poznámka 4 2 4 5 2 4" xfId="22489"/>
    <cellStyle name="Poznámka 4 2 4 5 2 4 2" xfId="22490"/>
    <cellStyle name="Poznámka 4 2 4 5 2 5" xfId="22491"/>
    <cellStyle name="Poznámka 4 2 4 5 2 6" xfId="22492"/>
    <cellStyle name="Poznámka 4 2 4 5 3" xfId="22493"/>
    <cellStyle name="Poznámka 4 2 4 5 3 2" xfId="22494"/>
    <cellStyle name="Poznámka 4 2 4 5 3 3" xfId="22495"/>
    <cellStyle name="Poznámka 4 2 4 5 4" xfId="22496"/>
    <cellStyle name="Poznámka 4 2 4 5 4 2" xfId="22497"/>
    <cellStyle name="Poznámka 4 2 4 5 5" xfId="22498"/>
    <cellStyle name="Poznámka 4 2 4 5 6" xfId="22499"/>
    <cellStyle name="Poznámka 4 2 4 6" xfId="22500"/>
    <cellStyle name="Poznámka 4 2 4 6 2" xfId="22501"/>
    <cellStyle name="Poznámka 4 2 4 6 2 2" xfId="22502"/>
    <cellStyle name="Poznámka 4 2 4 6 2 2 2" xfId="22503"/>
    <cellStyle name="Poznámka 4 2 4 6 2 2 2 2" xfId="22504"/>
    <cellStyle name="Poznámka 4 2 4 6 2 2 2 3" xfId="22505"/>
    <cellStyle name="Poznámka 4 2 4 6 2 2 3" xfId="22506"/>
    <cellStyle name="Poznámka 4 2 4 6 2 2 3 2" xfId="22507"/>
    <cellStyle name="Poznámka 4 2 4 6 2 2 4" xfId="22508"/>
    <cellStyle name="Poznámka 4 2 4 6 2 2 5" xfId="22509"/>
    <cellStyle name="Poznámka 4 2 4 6 2 3" xfId="22510"/>
    <cellStyle name="Poznámka 4 2 4 6 2 3 2" xfId="22511"/>
    <cellStyle name="Poznámka 4 2 4 6 2 3 3" xfId="22512"/>
    <cellStyle name="Poznámka 4 2 4 6 2 4" xfId="22513"/>
    <cellStyle name="Poznámka 4 2 4 6 2 4 2" xfId="22514"/>
    <cellStyle name="Poznámka 4 2 4 6 2 5" xfId="22515"/>
    <cellStyle name="Poznámka 4 2 4 6 2 6" xfId="22516"/>
    <cellStyle name="Poznámka 4 2 4 6 3" xfId="22517"/>
    <cellStyle name="Poznámka 4 2 4 6 3 2" xfId="22518"/>
    <cellStyle name="Poznámka 4 2 4 6 3 3" xfId="22519"/>
    <cellStyle name="Poznámka 4 2 4 6 4" xfId="22520"/>
    <cellStyle name="Poznámka 4 2 4 6 4 2" xfId="22521"/>
    <cellStyle name="Poznámka 4 2 4 6 5" xfId="22522"/>
    <cellStyle name="Poznámka 4 2 4 6 6" xfId="22523"/>
    <cellStyle name="Poznámka 4 2 4 7" xfId="22524"/>
    <cellStyle name="Poznámka 4 2 4 7 2" xfId="22525"/>
    <cellStyle name="Poznámka 4 2 4 7 2 2" xfId="22526"/>
    <cellStyle name="Poznámka 4 2 4 7 2 2 2" xfId="22527"/>
    <cellStyle name="Poznámka 4 2 4 7 2 2 2 2" xfId="22528"/>
    <cellStyle name="Poznámka 4 2 4 7 2 2 2 3" xfId="22529"/>
    <cellStyle name="Poznámka 4 2 4 7 2 2 3" xfId="22530"/>
    <cellStyle name="Poznámka 4 2 4 7 2 2 3 2" xfId="22531"/>
    <cellStyle name="Poznámka 4 2 4 7 2 2 4" xfId="22532"/>
    <cellStyle name="Poznámka 4 2 4 7 2 2 5" xfId="22533"/>
    <cellStyle name="Poznámka 4 2 4 7 2 3" xfId="22534"/>
    <cellStyle name="Poznámka 4 2 4 7 2 3 2" xfId="22535"/>
    <cellStyle name="Poznámka 4 2 4 7 2 3 3" xfId="22536"/>
    <cellStyle name="Poznámka 4 2 4 7 2 4" xfId="22537"/>
    <cellStyle name="Poznámka 4 2 4 7 2 4 2" xfId="22538"/>
    <cellStyle name="Poznámka 4 2 4 7 2 5" xfId="22539"/>
    <cellStyle name="Poznámka 4 2 4 7 2 6" xfId="22540"/>
    <cellStyle name="Poznámka 4 2 4 7 3" xfId="22541"/>
    <cellStyle name="Poznámka 4 2 4 7 3 2" xfId="22542"/>
    <cellStyle name="Poznámka 4 2 4 7 3 3" xfId="22543"/>
    <cellStyle name="Poznámka 4 2 4 7 4" xfId="22544"/>
    <cellStyle name="Poznámka 4 2 4 7 4 2" xfId="22545"/>
    <cellStyle name="Poznámka 4 2 4 7 5" xfId="22546"/>
    <cellStyle name="Poznámka 4 2 4 7 6" xfId="22547"/>
    <cellStyle name="Poznámka 4 2 4 8" xfId="22548"/>
    <cellStyle name="Poznámka 4 2 4 8 2" xfId="22549"/>
    <cellStyle name="Poznámka 4 2 4 8 2 2" xfId="22550"/>
    <cellStyle name="Poznámka 4 2 4 8 2 2 2" xfId="22551"/>
    <cellStyle name="Poznámka 4 2 4 8 2 2 2 2" xfId="22552"/>
    <cellStyle name="Poznámka 4 2 4 8 2 2 2 3" xfId="22553"/>
    <cellStyle name="Poznámka 4 2 4 8 2 2 3" xfId="22554"/>
    <cellStyle name="Poznámka 4 2 4 8 2 2 3 2" xfId="22555"/>
    <cellStyle name="Poznámka 4 2 4 8 2 2 4" xfId="22556"/>
    <cellStyle name="Poznámka 4 2 4 8 2 2 5" xfId="22557"/>
    <cellStyle name="Poznámka 4 2 4 8 2 3" xfId="22558"/>
    <cellStyle name="Poznámka 4 2 4 8 2 3 2" xfId="22559"/>
    <cellStyle name="Poznámka 4 2 4 8 2 3 3" xfId="22560"/>
    <cellStyle name="Poznámka 4 2 4 8 2 4" xfId="22561"/>
    <cellStyle name="Poznámka 4 2 4 8 2 4 2" xfId="22562"/>
    <cellStyle name="Poznámka 4 2 4 8 2 5" xfId="22563"/>
    <cellStyle name="Poznámka 4 2 4 8 2 6" xfId="22564"/>
    <cellStyle name="Poznámka 4 2 4 8 3" xfId="22565"/>
    <cellStyle name="Poznámka 4 2 4 8 3 2" xfId="22566"/>
    <cellStyle name="Poznámka 4 2 4 8 3 3" xfId="22567"/>
    <cellStyle name="Poznámka 4 2 4 8 4" xfId="22568"/>
    <cellStyle name="Poznámka 4 2 4 8 4 2" xfId="22569"/>
    <cellStyle name="Poznámka 4 2 4 8 5" xfId="22570"/>
    <cellStyle name="Poznámka 4 2 4 8 6" xfId="22571"/>
    <cellStyle name="Poznámka 4 2 4 9" xfId="22572"/>
    <cellStyle name="Poznámka 4 2 4 9 2" xfId="22573"/>
    <cellStyle name="Poznámka 4 2 4 9 2 2" xfId="22574"/>
    <cellStyle name="Poznámka 4 2 4 9 2 2 2" xfId="22575"/>
    <cellStyle name="Poznámka 4 2 4 9 2 2 2 2" xfId="22576"/>
    <cellStyle name="Poznámka 4 2 4 9 2 2 2 3" xfId="22577"/>
    <cellStyle name="Poznámka 4 2 4 9 2 2 3" xfId="22578"/>
    <cellStyle name="Poznámka 4 2 4 9 2 2 3 2" xfId="22579"/>
    <cellStyle name="Poznámka 4 2 4 9 2 2 4" xfId="22580"/>
    <cellStyle name="Poznámka 4 2 4 9 2 2 5" xfId="22581"/>
    <cellStyle name="Poznámka 4 2 4 9 2 3" xfId="22582"/>
    <cellStyle name="Poznámka 4 2 4 9 2 3 2" xfId="22583"/>
    <cellStyle name="Poznámka 4 2 4 9 2 3 3" xfId="22584"/>
    <cellStyle name="Poznámka 4 2 4 9 2 4" xfId="22585"/>
    <cellStyle name="Poznámka 4 2 4 9 2 4 2" xfId="22586"/>
    <cellStyle name="Poznámka 4 2 4 9 2 5" xfId="22587"/>
    <cellStyle name="Poznámka 4 2 4 9 2 6" xfId="22588"/>
    <cellStyle name="Poznámka 4 2 4 9 3" xfId="22589"/>
    <cellStyle name="Poznámka 4 2 4 9 3 2" xfId="22590"/>
    <cellStyle name="Poznámka 4 2 4 9 3 3" xfId="22591"/>
    <cellStyle name="Poznámka 4 2 4 9 4" xfId="22592"/>
    <cellStyle name="Poznámka 4 2 4 9 4 2" xfId="22593"/>
    <cellStyle name="Poznámka 4 2 4 9 5" xfId="22594"/>
    <cellStyle name="Poznámka 4 2 4 9 6" xfId="22595"/>
    <cellStyle name="Poznámka 4 2 5" xfId="22596"/>
    <cellStyle name="Poznámka 4 2 5 10" xfId="22597"/>
    <cellStyle name="Poznámka 4 2 5 10 2" xfId="22598"/>
    <cellStyle name="Poznámka 4 2 5 10 3" xfId="22599"/>
    <cellStyle name="Poznámka 4 2 5 11" xfId="22600"/>
    <cellStyle name="Poznámka 4 2 5 11 2" xfId="22601"/>
    <cellStyle name="Poznámka 4 2 5 12" xfId="22602"/>
    <cellStyle name="Poznámka 4 2 5 13" xfId="22603"/>
    <cellStyle name="Poznámka 4 2 5 2" xfId="22604"/>
    <cellStyle name="Poznámka 4 2 5 2 10" xfId="22605"/>
    <cellStyle name="Poznámka 4 2 5 2 10 2" xfId="22606"/>
    <cellStyle name="Poznámka 4 2 5 2 11" xfId="22607"/>
    <cellStyle name="Poznámka 4 2 5 2 12" xfId="22608"/>
    <cellStyle name="Poznámka 4 2 5 2 2" xfId="22609"/>
    <cellStyle name="Poznámka 4 2 5 2 2 10" xfId="22610"/>
    <cellStyle name="Poznámka 4 2 5 2 2 2" xfId="22611"/>
    <cellStyle name="Poznámka 4 2 5 2 2 2 2" xfId="22612"/>
    <cellStyle name="Poznámka 4 2 5 2 2 2 2 2" xfId="22613"/>
    <cellStyle name="Poznámka 4 2 5 2 2 2 2 2 2" xfId="22614"/>
    <cellStyle name="Poznámka 4 2 5 2 2 2 2 2 2 2" xfId="22615"/>
    <cellStyle name="Poznámka 4 2 5 2 2 2 2 2 2 3" xfId="22616"/>
    <cellStyle name="Poznámka 4 2 5 2 2 2 2 2 3" xfId="22617"/>
    <cellStyle name="Poznámka 4 2 5 2 2 2 2 2 3 2" xfId="22618"/>
    <cellStyle name="Poznámka 4 2 5 2 2 2 2 2 4" xfId="22619"/>
    <cellStyle name="Poznámka 4 2 5 2 2 2 2 2 5" xfId="22620"/>
    <cellStyle name="Poznámka 4 2 5 2 2 2 2 3" xfId="22621"/>
    <cellStyle name="Poznámka 4 2 5 2 2 2 2 3 2" xfId="22622"/>
    <cellStyle name="Poznámka 4 2 5 2 2 2 2 3 3" xfId="22623"/>
    <cellStyle name="Poznámka 4 2 5 2 2 2 2 4" xfId="22624"/>
    <cellStyle name="Poznámka 4 2 5 2 2 2 2 4 2" xfId="22625"/>
    <cellStyle name="Poznámka 4 2 5 2 2 2 2 5" xfId="22626"/>
    <cellStyle name="Poznámka 4 2 5 2 2 2 2 6" xfId="22627"/>
    <cellStyle name="Poznámka 4 2 5 2 2 2 3" xfId="22628"/>
    <cellStyle name="Poznámka 4 2 5 2 2 2 3 2" xfId="22629"/>
    <cellStyle name="Poznámka 4 2 5 2 2 2 3 3" xfId="22630"/>
    <cellStyle name="Poznámka 4 2 5 2 2 2 4" xfId="22631"/>
    <cellStyle name="Poznámka 4 2 5 2 2 2 4 2" xfId="22632"/>
    <cellStyle name="Poznámka 4 2 5 2 2 2 5" xfId="22633"/>
    <cellStyle name="Poznámka 4 2 5 2 2 2 6" xfId="22634"/>
    <cellStyle name="Poznámka 4 2 5 2 2 3" xfId="22635"/>
    <cellStyle name="Poznámka 4 2 5 2 2 3 2" xfId="22636"/>
    <cellStyle name="Poznámka 4 2 5 2 2 3 2 2" xfId="22637"/>
    <cellStyle name="Poznámka 4 2 5 2 2 3 2 2 2" xfId="22638"/>
    <cellStyle name="Poznámka 4 2 5 2 2 3 2 2 2 2" xfId="22639"/>
    <cellStyle name="Poznámka 4 2 5 2 2 3 2 2 2 3" xfId="22640"/>
    <cellStyle name="Poznámka 4 2 5 2 2 3 2 2 3" xfId="22641"/>
    <cellStyle name="Poznámka 4 2 5 2 2 3 2 2 3 2" xfId="22642"/>
    <cellStyle name="Poznámka 4 2 5 2 2 3 2 2 4" xfId="22643"/>
    <cellStyle name="Poznámka 4 2 5 2 2 3 2 2 5" xfId="22644"/>
    <cellStyle name="Poznámka 4 2 5 2 2 3 2 3" xfId="22645"/>
    <cellStyle name="Poznámka 4 2 5 2 2 3 2 3 2" xfId="22646"/>
    <cellStyle name="Poznámka 4 2 5 2 2 3 2 3 3" xfId="22647"/>
    <cellStyle name="Poznámka 4 2 5 2 2 3 2 4" xfId="22648"/>
    <cellStyle name="Poznámka 4 2 5 2 2 3 2 4 2" xfId="22649"/>
    <cellStyle name="Poznámka 4 2 5 2 2 3 2 5" xfId="22650"/>
    <cellStyle name="Poznámka 4 2 5 2 2 3 2 6" xfId="22651"/>
    <cellStyle name="Poznámka 4 2 5 2 2 3 3" xfId="22652"/>
    <cellStyle name="Poznámka 4 2 5 2 2 3 3 2" xfId="22653"/>
    <cellStyle name="Poznámka 4 2 5 2 2 3 3 3" xfId="22654"/>
    <cellStyle name="Poznámka 4 2 5 2 2 3 4" xfId="22655"/>
    <cellStyle name="Poznámka 4 2 5 2 2 3 4 2" xfId="22656"/>
    <cellStyle name="Poznámka 4 2 5 2 2 3 5" xfId="22657"/>
    <cellStyle name="Poznámka 4 2 5 2 2 3 6" xfId="22658"/>
    <cellStyle name="Poznámka 4 2 5 2 2 4" xfId="22659"/>
    <cellStyle name="Poznámka 4 2 5 2 2 4 2" xfId="22660"/>
    <cellStyle name="Poznámka 4 2 5 2 2 4 2 2" xfId="22661"/>
    <cellStyle name="Poznámka 4 2 5 2 2 4 2 2 2" xfId="22662"/>
    <cellStyle name="Poznámka 4 2 5 2 2 4 2 2 2 2" xfId="22663"/>
    <cellStyle name="Poznámka 4 2 5 2 2 4 2 2 2 3" xfId="22664"/>
    <cellStyle name="Poznámka 4 2 5 2 2 4 2 2 3" xfId="22665"/>
    <cellStyle name="Poznámka 4 2 5 2 2 4 2 2 3 2" xfId="22666"/>
    <cellStyle name="Poznámka 4 2 5 2 2 4 2 2 4" xfId="22667"/>
    <cellStyle name="Poznámka 4 2 5 2 2 4 2 2 5" xfId="22668"/>
    <cellStyle name="Poznámka 4 2 5 2 2 4 2 3" xfId="22669"/>
    <cellStyle name="Poznámka 4 2 5 2 2 4 2 3 2" xfId="22670"/>
    <cellStyle name="Poznámka 4 2 5 2 2 4 2 3 3" xfId="22671"/>
    <cellStyle name="Poznámka 4 2 5 2 2 4 2 4" xfId="22672"/>
    <cellStyle name="Poznámka 4 2 5 2 2 4 2 4 2" xfId="22673"/>
    <cellStyle name="Poznámka 4 2 5 2 2 4 2 5" xfId="22674"/>
    <cellStyle name="Poznámka 4 2 5 2 2 4 2 6" xfId="22675"/>
    <cellStyle name="Poznámka 4 2 5 2 2 4 3" xfId="22676"/>
    <cellStyle name="Poznámka 4 2 5 2 2 4 3 2" xfId="22677"/>
    <cellStyle name="Poznámka 4 2 5 2 2 4 3 3" xfId="22678"/>
    <cellStyle name="Poznámka 4 2 5 2 2 4 4" xfId="22679"/>
    <cellStyle name="Poznámka 4 2 5 2 2 4 4 2" xfId="22680"/>
    <cellStyle name="Poznámka 4 2 5 2 2 4 5" xfId="22681"/>
    <cellStyle name="Poznámka 4 2 5 2 2 4 6" xfId="22682"/>
    <cellStyle name="Poznámka 4 2 5 2 2 5" xfId="22683"/>
    <cellStyle name="Poznámka 4 2 5 2 2 5 2" xfId="22684"/>
    <cellStyle name="Poznámka 4 2 5 2 2 5 2 2" xfId="22685"/>
    <cellStyle name="Poznámka 4 2 5 2 2 5 2 2 2" xfId="22686"/>
    <cellStyle name="Poznámka 4 2 5 2 2 5 2 2 2 2" xfId="22687"/>
    <cellStyle name="Poznámka 4 2 5 2 2 5 2 2 2 3" xfId="22688"/>
    <cellStyle name="Poznámka 4 2 5 2 2 5 2 2 3" xfId="22689"/>
    <cellStyle name="Poznámka 4 2 5 2 2 5 2 2 3 2" xfId="22690"/>
    <cellStyle name="Poznámka 4 2 5 2 2 5 2 2 4" xfId="22691"/>
    <cellStyle name="Poznámka 4 2 5 2 2 5 2 2 5" xfId="22692"/>
    <cellStyle name="Poznámka 4 2 5 2 2 5 2 3" xfId="22693"/>
    <cellStyle name="Poznámka 4 2 5 2 2 5 2 3 2" xfId="22694"/>
    <cellStyle name="Poznámka 4 2 5 2 2 5 2 3 3" xfId="22695"/>
    <cellStyle name="Poznámka 4 2 5 2 2 5 2 4" xfId="22696"/>
    <cellStyle name="Poznámka 4 2 5 2 2 5 2 4 2" xfId="22697"/>
    <cellStyle name="Poznámka 4 2 5 2 2 5 2 5" xfId="22698"/>
    <cellStyle name="Poznámka 4 2 5 2 2 5 2 6" xfId="22699"/>
    <cellStyle name="Poznámka 4 2 5 2 2 5 3" xfId="22700"/>
    <cellStyle name="Poznámka 4 2 5 2 2 5 3 2" xfId="22701"/>
    <cellStyle name="Poznámka 4 2 5 2 2 5 3 3" xfId="22702"/>
    <cellStyle name="Poznámka 4 2 5 2 2 5 4" xfId="22703"/>
    <cellStyle name="Poznámka 4 2 5 2 2 5 4 2" xfId="22704"/>
    <cellStyle name="Poznámka 4 2 5 2 2 5 5" xfId="22705"/>
    <cellStyle name="Poznámka 4 2 5 2 2 5 6" xfId="22706"/>
    <cellStyle name="Poznámka 4 2 5 2 2 6" xfId="22707"/>
    <cellStyle name="Poznámka 4 2 5 2 2 6 2" xfId="22708"/>
    <cellStyle name="Poznámka 4 2 5 2 2 6 2 2" xfId="22709"/>
    <cellStyle name="Poznámka 4 2 5 2 2 6 2 2 2" xfId="22710"/>
    <cellStyle name="Poznámka 4 2 5 2 2 6 2 2 3" xfId="22711"/>
    <cellStyle name="Poznámka 4 2 5 2 2 6 2 3" xfId="22712"/>
    <cellStyle name="Poznámka 4 2 5 2 2 6 2 3 2" xfId="22713"/>
    <cellStyle name="Poznámka 4 2 5 2 2 6 2 4" xfId="22714"/>
    <cellStyle name="Poznámka 4 2 5 2 2 6 2 5" xfId="22715"/>
    <cellStyle name="Poznámka 4 2 5 2 2 6 3" xfId="22716"/>
    <cellStyle name="Poznámka 4 2 5 2 2 6 3 2" xfId="22717"/>
    <cellStyle name="Poznámka 4 2 5 2 2 6 3 3" xfId="22718"/>
    <cellStyle name="Poznámka 4 2 5 2 2 6 4" xfId="22719"/>
    <cellStyle name="Poznámka 4 2 5 2 2 6 4 2" xfId="22720"/>
    <cellStyle name="Poznámka 4 2 5 2 2 6 5" xfId="22721"/>
    <cellStyle name="Poznámka 4 2 5 2 2 6 6" xfId="22722"/>
    <cellStyle name="Poznámka 4 2 5 2 2 7" xfId="22723"/>
    <cellStyle name="Poznámka 4 2 5 2 2 7 2" xfId="22724"/>
    <cellStyle name="Poznámka 4 2 5 2 2 7 3" xfId="22725"/>
    <cellStyle name="Poznámka 4 2 5 2 2 8" xfId="22726"/>
    <cellStyle name="Poznámka 4 2 5 2 2 8 2" xfId="22727"/>
    <cellStyle name="Poznámka 4 2 5 2 2 9" xfId="22728"/>
    <cellStyle name="Poznámka 4 2 5 2 3" xfId="22729"/>
    <cellStyle name="Poznámka 4 2 5 2 3 2" xfId="22730"/>
    <cellStyle name="Poznámka 4 2 5 2 3 2 2" xfId="22731"/>
    <cellStyle name="Poznámka 4 2 5 2 3 2 2 2" xfId="22732"/>
    <cellStyle name="Poznámka 4 2 5 2 3 2 2 2 2" xfId="22733"/>
    <cellStyle name="Poznámka 4 2 5 2 3 2 2 2 3" xfId="22734"/>
    <cellStyle name="Poznámka 4 2 5 2 3 2 2 3" xfId="22735"/>
    <cellStyle name="Poznámka 4 2 5 2 3 2 2 3 2" xfId="22736"/>
    <cellStyle name="Poznámka 4 2 5 2 3 2 2 4" xfId="22737"/>
    <cellStyle name="Poznámka 4 2 5 2 3 2 2 5" xfId="22738"/>
    <cellStyle name="Poznámka 4 2 5 2 3 2 3" xfId="22739"/>
    <cellStyle name="Poznámka 4 2 5 2 3 2 3 2" xfId="22740"/>
    <cellStyle name="Poznámka 4 2 5 2 3 2 3 3" xfId="22741"/>
    <cellStyle name="Poznámka 4 2 5 2 3 2 4" xfId="22742"/>
    <cellStyle name="Poznámka 4 2 5 2 3 2 4 2" xfId="22743"/>
    <cellStyle name="Poznámka 4 2 5 2 3 2 5" xfId="22744"/>
    <cellStyle name="Poznámka 4 2 5 2 3 2 6" xfId="22745"/>
    <cellStyle name="Poznámka 4 2 5 2 3 3" xfId="22746"/>
    <cellStyle name="Poznámka 4 2 5 2 3 3 2" xfId="22747"/>
    <cellStyle name="Poznámka 4 2 5 2 3 3 3" xfId="22748"/>
    <cellStyle name="Poznámka 4 2 5 2 3 4" xfId="22749"/>
    <cellStyle name="Poznámka 4 2 5 2 3 4 2" xfId="22750"/>
    <cellStyle name="Poznámka 4 2 5 2 3 5" xfId="22751"/>
    <cellStyle name="Poznámka 4 2 5 2 3 6" xfId="22752"/>
    <cellStyle name="Poznámka 4 2 5 2 4" xfId="22753"/>
    <cellStyle name="Poznámka 4 2 5 2 4 2" xfId="22754"/>
    <cellStyle name="Poznámka 4 2 5 2 4 2 2" xfId="22755"/>
    <cellStyle name="Poznámka 4 2 5 2 4 2 2 2" xfId="22756"/>
    <cellStyle name="Poznámka 4 2 5 2 4 2 2 2 2" xfId="22757"/>
    <cellStyle name="Poznámka 4 2 5 2 4 2 2 2 3" xfId="22758"/>
    <cellStyle name="Poznámka 4 2 5 2 4 2 2 3" xfId="22759"/>
    <cellStyle name="Poznámka 4 2 5 2 4 2 2 3 2" xfId="22760"/>
    <cellStyle name="Poznámka 4 2 5 2 4 2 2 4" xfId="22761"/>
    <cellStyle name="Poznámka 4 2 5 2 4 2 2 5" xfId="22762"/>
    <cellStyle name="Poznámka 4 2 5 2 4 2 3" xfId="22763"/>
    <cellStyle name="Poznámka 4 2 5 2 4 2 3 2" xfId="22764"/>
    <cellStyle name="Poznámka 4 2 5 2 4 2 3 3" xfId="22765"/>
    <cellStyle name="Poznámka 4 2 5 2 4 2 4" xfId="22766"/>
    <cellStyle name="Poznámka 4 2 5 2 4 2 4 2" xfId="22767"/>
    <cellStyle name="Poznámka 4 2 5 2 4 2 5" xfId="22768"/>
    <cellStyle name="Poznámka 4 2 5 2 4 2 6" xfId="22769"/>
    <cellStyle name="Poznámka 4 2 5 2 4 3" xfId="22770"/>
    <cellStyle name="Poznámka 4 2 5 2 4 3 2" xfId="22771"/>
    <cellStyle name="Poznámka 4 2 5 2 4 3 3" xfId="22772"/>
    <cellStyle name="Poznámka 4 2 5 2 4 4" xfId="22773"/>
    <cellStyle name="Poznámka 4 2 5 2 4 4 2" xfId="22774"/>
    <cellStyle name="Poznámka 4 2 5 2 4 5" xfId="22775"/>
    <cellStyle name="Poznámka 4 2 5 2 4 6" xfId="22776"/>
    <cellStyle name="Poznámka 4 2 5 2 5" xfId="22777"/>
    <cellStyle name="Poznámka 4 2 5 2 5 2" xfId="22778"/>
    <cellStyle name="Poznámka 4 2 5 2 5 2 2" xfId="22779"/>
    <cellStyle name="Poznámka 4 2 5 2 5 2 2 2" xfId="22780"/>
    <cellStyle name="Poznámka 4 2 5 2 5 2 2 2 2" xfId="22781"/>
    <cellStyle name="Poznámka 4 2 5 2 5 2 2 2 3" xfId="22782"/>
    <cellStyle name="Poznámka 4 2 5 2 5 2 2 3" xfId="22783"/>
    <cellStyle name="Poznámka 4 2 5 2 5 2 2 3 2" xfId="22784"/>
    <cellStyle name="Poznámka 4 2 5 2 5 2 2 4" xfId="22785"/>
    <cellStyle name="Poznámka 4 2 5 2 5 2 2 5" xfId="22786"/>
    <cellStyle name="Poznámka 4 2 5 2 5 2 3" xfId="22787"/>
    <cellStyle name="Poznámka 4 2 5 2 5 2 3 2" xfId="22788"/>
    <cellStyle name="Poznámka 4 2 5 2 5 2 3 3" xfId="22789"/>
    <cellStyle name="Poznámka 4 2 5 2 5 2 4" xfId="22790"/>
    <cellStyle name="Poznámka 4 2 5 2 5 2 4 2" xfId="22791"/>
    <cellStyle name="Poznámka 4 2 5 2 5 2 5" xfId="22792"/>
    <cellStyle name="Poznámka 4 2 5 2 5 2 6" xfId="22793"/>
    <cellStyle name="Poznámka 4 2 5 2 5 3" xfId="22794"/>
    <cellStyle name="Poznámka 4 2 5 2 5 3 2" xfId="22795"/>
    <cellStyle name="Poznámka 4 2 5 2 5 3 3" xfId="22796"/>
    <cellStyle name="Poznámka 4 2 5 2 5 4" xfId="22797"/>
    <cellStyle name="Poznámka 4 2 5 2 5 4 2" xfId="22798"/>
    <cellStyle name="Poznámka 4 2 5 2 5 5" xfId="22799"/>
    <cellStyle name="Poznámka 4 2 5 2 5 6" xfId="22800"/>
    <cellStyle name="Poznámka 4 2 5 2 6" xfId="22801"/>
    <cellStyle name="Poznámka 4 2 5 2 6 2" xfId="22802"/>
    <cellStyle name="Poznámka 4 2 5 2 6 2 2" xfId="22803"/>
    <cellStyle name="Poznámka 4 2 5 2 6 2 2 2" xfId="22804"/>
    <cellStyle name="Poznámka 4 2 5 2 6 2 2 2 2" xfId="22805"/>
    <cellStyle name="Poznámka 4 2 5 2 6 2 2 2 3" xfId="22806"/>
    <cellStyle name="Poznámka 4 2 5 2 6 2 2 3" xfId="22807"/>
    <cellStyle name="Poznámka 4 2 5 2 6 2 2 3 2" xfId="22808"/>
    <cellStyle name="Poznámka 4 2 5 2 6 2 2 4" xfId="22809"/>
    <cellStyle name="Poznámka 4 2 5 2 6 2 2 5" xfId="22810"/>
    <cellStyle name="Poznámka 4 2 5 2 6 2 3" xfId="22811"/>
    <cellStyle name="Poznámka 4 2 5 2 6 2 3 2" xfId="22812"/>
    <cellStyle name="Poznámka 4 2 5 2 6 2 3 3" xfId="22813"/>
    <cellStyle name="Poznámka 4 2 5 2 6 2 4" xfId="22814"/>
    <cellStyle name="Poznámka 4 2 5 2 6 2 4 2" xfId="22815"/>
    <cellStyle name="Poznámka 4 2 5 2 6 2 5" xfId="22816"/>
    <cellStyle name="Poznámka 4 2 5 2 6 2 6" xfId="22817"/>
    <cellStyle name="Poznámka 4 2 5 2 6 3" xfId="22818"/>
    <cellStyle name="Poznámka 4 2 5 2 6 3 2" xfId="22819"/>
    <cellStyle name="Poznámka 4 2 5 2 6 3 3" xfId="22820"/>
    <cellStyle name="Poznámka 4 2 5 2 6 4" xfId="22821"/>
    <cellStyle name="Poznámka 4 2 5 2 6 4 2" xfId="22822"/>
    <cellStyle name="Poznámka 4 2 5 2 6 5" xfId="22823"/>
    <cellStyle name="Poznámka 4 2 5 2 6 6" xfId="22824"/>
    <cellStyle name="Poznámka 4 2 5 2 7" xfId="22825"/>
    <cellStyle name="Poznámka 4 2 5 2 7 2" xfId="22826"/>
    <cellStyle name="Poznámka 4 2 5 2 7 2 2" xfId="22827"/>
    <cellStyle name="Poznámka 4 2 5 2 7 2 2 2" xfId="22828"/>
    <cellStyle name="Poznámka 4 2 5 2 7 2 2 2 2" xfId="22829"/>
    <cellStyle name="Poznámka 4 2 5 2 7 2 2 2 3" xfId="22830"/>
    <cellStyle name="Poznámka 4 2 5 2 7 2 2 3" xfId="22831"/>
    <cellStyle name="Poznámka 4 2 5 2 7 2 2 3 2" xfId="22832"/>
    <cellStyle name="Poznámka 4 2 5 2 7 2 2 4" xfId="22833"/>
    <cellStyle name="Poznámka 4 2 5 2 7 2 2 5" xfId="22834"/>
    <cellStyle name="Poznámka 4 2 5 2 7 2 3" xfId="22835"/>
    <cellStyle name="Poznámka 4 2 5 2 7 2 3 2" xfId="22836"/>
    <cellStyle name="Poznámka 4 2 5 2 7 2 3 3" xfId="22837"/>
    <cellStyle name="Poznámka 4 2 5 2 7 2 4" xfId="22838"/>
    <cellStyle name="Poznámka 4 2 5 2 7 2 4 2" xfId="22839"/>
    <cellStyle name="Poznámka 4 2 5 2 7 2 5" xfId="22840"/>
    <cellStyle name="Poznámka 4 2 5 2 7 2 6" xfId="22841"/>
    <cellStyle name="Poznámka 4 2 5 2 7 3" xfId="22842"/>
    <cellStyle name="Poznámka 4 2 5 2 7 3 2" xfId="22843"/>
    <cellStyle name="Poznámka 4 2 5 2 7 3 3" xfId="22844"/>
    <cellStyle name="Poznámka 4 2 5 2 7 4" xfId="22845"/>
    <cellStyle name="Poznámka 4 2 5 2 7 4 2" xfId="22846"/>
    <cellStyle name="Poznámka 4 2 5 2 7 5" xfId="22847"/>
    <cellStyle name="Poznámka 4 2 5 2 7 6" xfId="22848"/>
    <cellStyle name="Poznámka 4 2 5 2 8" xfId="22849"/>
    <cellStyle name="Poznámka 4 2 5 2 8 2" xfId="22850"/>
    <cellStyle name="Poznámka 4 2 5 2 8 2 2" xfId="22851"/>
    <cellStyle name="Poznámka 4 2 5 2 8 2 2 2" xfId="22852"/>
    <cellStyle name="Poznámka 4 2 5 2 8 2 2 3" xfId="22853"/>
    <cellStyle name="Poznámka 4 2 5 2 8 2 3" xfId="22854"/>
    <cellStyle name="Poznámka 4 2 5 2 8 2 3 2" xfId="22855"/>
    <cellStyle name="Poznámka 4 2 5 2 8 2 4" xfId="22856"/>
    <cellStyle name="Poznámka 4 2 5 2 8 2 5" xfId="22857"/>
    <cellStyle name="Poznámka 4 2 5 2 8 3" xfId="22858"/>
    <cellStyle name="Poznámka 4 2 5 2 8 3 2" xfId="22859"/>
    <cellStyle name="Poznámka 4 2 5 2 8 3 3" xfId="22860"/>
    <cellStyle name="Poznámka 4 2 5 2 8 4" xfId="22861"/>
    <cellStyle name="Poznámka 4 2 5 2 8 4 2" xfId="22862"/>
    <cellStyle name="Poznámka 4 2 5 2 8 5" xfId="22863"/>
    <cellStyle name="Poznámka 4 2 5 2 8 6" xfId="22864"/>
    <cellStyle name="Poznámka 4 2 5 2 9" xfId="22865"/>
    <cellStyle name="Poznámka 4 2 5 2 9 2" xfId="22866"/>
    <cellStyle name="Poznámka 4 2 5 2 9 3" xfId="22867"/>
    <cellStyle name="Poznámka 4 2 5 3" xfId="22868"/>
    <cellStyle name="Poznámka 4 2 5 3 10" xfId="22869"/>
    <cellStyle name="Poznámka 4 2 5 3 2" xfId="22870"/>
    <cellStyle name="Poznámka 4 2 5 3 2 2" xfId="22871"/>
    <cellStyle name="Poznámka 4 2 5 3 2 2 2" xfId="22872"/>
    <cellStyle name="Poznámka 4 2 5 3 2 2 2 2" xfId="22873"/>
    <cellStyle name="Poznámka 4 2 5 3 2 2 2 2 2" xfId="22874"/>
    <cellStyle name="Poznámka 4 2 5 3 2 2 2 2 3" xfId="22875"/>
    <cellStyle name="Poznámka 4 2 5 3 2 2 2 3" xfId="22876"/>
    <cellStyle name="Poznámka 4 2 5 3 2 2 2 3 2" xfId="22877"/>
    <cellStyle name="Poznámka 4 2 5 3 2 2 2 4" xfId="22878"/>
    <cellStyle name="Poznámka 4 2 5 3 2 2 2 5" xfId="22879"/>
    <cellStyle name="Poznámka 4 2 5 3 2 2 3" xfId="22880"/>
    <cellStyle name="Poznámka 4 2 5 3 2 2 3 2" xfId="22881"/>
    <cellStyle name="Poznámka 4 2 5 3 2 2 3 3" xfId="22882"/>
    <cellStyle name="Poznámka 4 2 5 3 2 2 4" xfId="22883"/>
    <cellStyle name="Poznámka 4 2 5 3 2 2 4 2" xfId="22884"/>
    <cellStyle name="Poznámka 4 2 5 3 2 2 5" xfId="22885"/>
    <cellStyle name="Poznámka 4 2 5 3 2 2 6" xfId="22886"/>
    <cellStyle name="Poznámka 4 2 5 3 2 3" xfId="22887"/>
    <cellStyle name="Poznámka 4 2 5 3 2 3 2" xfId="22888"/>
    <cellStyle name="Poznámka 4 2 5 3 2 3 3" xfId="22889"/>
    <cellStyle name="Poznámka 4 2 5 3 2 4" xfId="22890"/>
    <cellStyle name="Poznámka 4 2 5 3 2 4 2" xfId="22891"/>
    <cellStyle name="Poznámka 4 2 5 3 2 5" xfId="22892"/>
    <cellStyle name="Poznámka 4 2 5 3 2 6" xfId="22893"/>
    <cellStyle name="Poznámka 4 2 5 3 3" xfId="22894"/>
    <cellStyle name="Poznámka 4 2 5 3 3 2" xfId="22895"/>
    <cellStyle name="Poznámka 4 2 5 3 3 2 2" xfId="22896"/>
    <cellStyle name="Poznámka 4 2 5 3 3 2 2 2" xfId="22897"/>
    <cellStyle name="Poznámka 4 2 5 3 3 2 2 2 2" xfId="22898"/>
    <cellStyle name="Poznámka 4 2 5 3 3 2 2 2 3" xfId="22899"/>
    <cellStyle name="Poznámka 4 2 5 3 3 2 2 3" xfId="22900"/>
    <cellStyle name="Poznámka 4 2 5 3 3 2 2 3 2" xfId="22901"/>
    <cellStyle name="Poznámka 4 2 5 3 3 2 2 4" xfId="22902"/>
    <cellStyle name="Poznámka 4 2 5 3 3 2 2 5" xfId="22903"/>
    <cellStyle name="Poznámka 4 2 5 3 3 2 3" xfId="22904"/>
    <cellStyle name="Poznámka 4 2 5 3 3 2 3 2" xfId="22905"/>
    <cellStyle name="Poznámka 4 2 5 3 3 2 3 3" xfId="22906"/>
    <cellStyle name="Poznámka 4 2 5 3 3 2 4" xfId="22907"/>
    <cellStyle name="Poznámka 4 2 5 3 3 2 4 2" xfId="22908"/>
    <cellStyle name="Poznámka 4 2 5 3 3 2 5" xfId="22909"/>
    <cellStyle name="Poznámka 4 2 5 3 3 2 6" xfId="22910"/>
    <cellStyle name="Poznámka 4 2 5 3 3 3" xfId="22911"/>
    <cellStyle name="Poznámka 4 2 5 3 3 3 2" xfId="22912"/>
    <cellStyle name="Poznámka 4 2 5 3 3 3 3" xfId="22913"/>
    <cellStyle name="Poznámka 4 2 5 3 3 4" xfId="22914"/>
    <cellStyle name="Poznámka 4 2 5 3 3 4 2" xfId="22915"/>
    <cellStyle name="Poznámka 4 2 5 3 3 5" xfId="22916"/>
    <cellStyle name="Poznámka 4 2 5 3 3 6" xfId="22917"/>
    <cellStyle name="Poznámka 4 2 5 3 4" xfId="22918"/>
    <cellStyle name="Poznámka 4 2 5 3 4 2" xfId="22919"/>
    <cellStyle name="Poznámka 4 2 5 3 4 2 2" xfId="22920"/>
    <cellStyle name="Poznámka 4 2 5 3 4 2 2 2" xfId="22921"/>
    <cellStyle name="Poznámka 4 2 5 3 4 2 2 2 2" xfId="22922"/>
    <cellStyle name="Poznámka 4 2 5 3 4 2 2 2 3" xfId="22923"/>
    <cellStyle name="Poznámka 4 2 5 3 4 2 2 3" xfId="22924"/>
    <cellStyle name="Poznámka 4 2 5 3 4 2 2 3 2" xfId="22925"/>
    <cellStyle name="Poznámka 4 2 5 3 4 2 2 4" xfId="22926"/>
    <cellStyle name="Poznámka 4 2 5 3 4 2 2 5" xfId="22927"/>
    <cellStyle name="Poznámka 4 2 5 3 4 2 3" xfId="22928"/>
    <cellStyle name="Poznámka 4 2 5 3 4 2 3 2" xfId="22929"/>
    <cellStyle name="Poznámka 4 2 5 3 4 2 3 3" xfId="22930"/>
    <cellStyle name="Poznámka 4 2 5 3 4 2 4" xfId="22931"/>
    <cellStyle name="Poznámka 4 2 5 3 4 2 4 2" xfId="22932"/>
    <cellStyle name="Poznámka 4 2 5 3 4 2 5" xfId="22933"/>
    <cellStyle name="Poznámka 4 2 5 3 4 2 6" xfId="22934"/>
    <cellStyle name="Poznámka 4 2 5 3 4 3" xfId="22935"/>
    <cellStyle name="Poznámka 4 2 5 3 4 3 2" xfId="22936"/>
    <cellStyle name="Poznámka 4 2 5 3 4 3 3" xfId="22937"/>
    <cellStyle name="Poznámka 4 2 5 3 4 4" xfId="22938"/>
    <cellStyle name="Poznámka 4 2 5 3 4 4 2" xfId="22939"/>
    <cellStyle name="Poznámka 4 2 5 3 4 5" xfId="22940"/>
    <cellStyle name="Poznámka 4 2 5 3 4 6" xfId="22941"/>
    <cellStyle name="Poznámka 4 2 5 3 5" xfId="22942"/>
    <cellStyle name="Poznámka 4 2 5 3 5 2" xfId="22943"/>
    <cellStyle name="Poznámka 4 2 5 3 5 2 2" xfId="22944"/>
    <cellStyle name="Poznámka 4 2 5 3 5 2 2 2" xfId="22945"/>
    <cellStyle name="Poznámka 4 2 5 3 5 2 2 2 2" xfId="22946"/>
    <cellStyle name="Poznámka 4 2 5 3 5 2 2 2 3" xfId="22947"/>
    <cellStyle name="Poznámka 4 2 5 3 5 2 2 3" xfId="22948"/>
    <cellStyle name="Poznámka 4 2 5 3 5 2 2 3 2" xfId="22949"/>
    <cellStyle name="Poznámka 4 2 5 3 5 2 2 4" xfId="22950"/>
    <cellStyle name="Poznámka 4 2 5 3 5 2 2 5" xfId="22951"/>
    <cellStyle name="Poznámka 4 2 5 3 5 2 3" xfId="22952"/>
    <cellStyle name="Poznámka 4 2 5 3 5 2 3 2" xfId="22953"/>
    <cellStyle name="Poznámka 4 2 5 3 5 2 3 3" xfId="22954"/>
    <cellStyle name="Poznámka 4 2 5 3 5 2 4" xfId="22955"/>
    <cellStyle name="Poznámka 4 2 5 3 5 2 4 2" xfId="22956"/>
    <cellStyle name="Poznámka 4 2 5 3 5 2 5" xfId="22957"/>
    <cellStyle name="Poznámka 4 2 5 3 5 2 6" xfId="22958"/>
    <cellStyle name="Poznámka 4 2 5 3 5 3" xfId="22959"/>
    <cellStyle name="Poznámka 4 2 5 3 5 3 2" xfId="22960"/>
    <cellStyle name="Poznámka 4 2 5 3 5 3 3" xfId="22961"/>
    <cellStyle name="Poznámka 4 2 5 3 5 4" xfId="22962"/>
    <cellStyle name="Poznámka 4 2 5 3 5 4 2" xfId="22963"/>
    <cellStyle name="Poznámka 4 2 5 3 5 5" xfId="22964"/>
    <cellStyle name="Poznámka 4 2 5 3 5 6" xfId="22965"/>
    <cellStyle name="Poznámka 4 2 5 3 6" xfId="22966"/>
    <cellStyle name="Poznámka 4 2 5 3 6 2" xfId="22967"/>
    <cellStyle name="Poznámka 4 2 5 3 6 2 2" xfId="22968"/>
    <cellStyle name="Poznámka 4 2 5 3 6 2 2 2" xfId="22969"/>
    <cellStyle name="Poznámka 4 2 5 3 6 2 2 3" xfId="22970"/>
    <cellStyle name="Poznámka 4 2 5 3 6 2 3" xfId="22971"/>
    <cellStyle name="Poznámka 4 2 5 3 6 2 3 2" xfId="22972"/>
    <cellStyle name="Poznámka 4 2 5 3 6 2 4" xfId="22973"/>
    <cellStyle name="Poznámka 4 2 5 3 6 2 5" xfId="22974"/>
    <cellStyle name="Poznámka 4 2 5 3 6 3" xfId="22975"/>
    <cellStyle name="Poznámka 4 2 5 3 6 3 2" xfId="22976"/>
    <cellStyle name="Poznámka 4 2 5 3 6 3 3" xfId="22977"/>
    <cellStyle name="Poznámka 4 2 5 3 6 4" xfId="22978"/>
    <cellStyle name="Poznámka 4 2 5 3 6 4 2" xfId="22979"/>
    <cellStyle name="Poznámka 4 2 5 3 6 5" xfId="22980"/>
    <cellStyle name="Poznámka 4 2 5 3 6 6" xfId="22981"/>
    <cellStyle name="Poznámka 4 2 5 3 7" xfId="22982"/>
    <cellStyle name="Poznámka 4 2 5 3 7 2" xfId="22983"/>
    <cellStyle name="Poznámka 4 2 5 3 7 3" xfId="22984"/>
    <cellStyle name="Poznámka 4 2 5 3 8" xfId="22985"/>
    <cellStyle name="Poznámka 4 2 5 3 8 2" xfId="22986"/>
    <cellStyle name="Poznámka 4 2 5 3 9" xfId="22987"/>
    <cellStyle name="Poznámka 4 2 5 4" xfId="22988"/>
    <cellStyle name="Poznámka 4 2 5 4 2" xfId="22989"/>
    <cellStyle name="Poznámka 4 2 5 4 2 2" xfId="22990"/>
    <cellStyle name="Poznámka 4 2 5 4 2 2 2" xfId="22991"/>
    <cellStyle name="Poznámka 4 2 5 4 2 2 2 2" xfId="22992"/>
    <cellStyle name="Poznámka 4 2 5 4 2 2 2 3" xfId="22993"/>
    <cellStyle name="Poznámka 4 2 5 4 2 2 3" xfId="22994"/>
    <cellStyle name="Poznámka 4 2 5 4 2 2 3 2" xfId="22995"/>
    <cellStyle name="Poznámka 4 2 5 4 2 2 4" xfId="22996"/>
    <cellStyle name="Poznámka 4 2 5 4 2 2 5" xfId="22997"/>
    <cellStyle name="Poznámka 4 2 5 4 2 3" xfId="22998"/>
    <cellStyle name="Poznámka 4 2 5 4 2 3 2" xfId="22999"/>
    <cellStyle name="Poznámka 4 2 5 4 2 3 3" xfId="23000"/>
    <cellStyle name="Poznámka 4 2 5 4 2 4" xfId="23001"/>
    <cellStyle name="Poznámka 4 2 5 4 2 4 2" xfId="23002"/>
    <cellStyle name="Poznámka 4 2 5 4 2 5" xfId="23003"/>
    <cellStyle name="Poznámka 4 2 5 4 2 6" xfId="23004"/>
    <cellStyle name="Poznámka 4 2 5 4 3" xfId="23005"/>
    <cellStyle name="Poznámka 4 2 5 4 3 2" xfId="23006"/>
    <cellStyle name="Poznámka 4 2 5 4 3 3" xfId="23007"/>
    <cellStyle name="Poznámka 4 2 5 4 4" xfId="23008"/>
    <cellStyle name="Poznámka 4 2 5 4 4 2" xfId="23009"/>
    <cellStyle name="Poznámka 4 2 5 4 5" xfId="23010"/>
    <cellStyle name="Poznámka 4 2 5 4 6" xfId="23011"/>
    <cellStyle name="Poznámka 4 2 5 5" xfId="23012"/>
    <cellStyle name="Poznámka 4 2 5 5 2" xfId="23013"/>
    <cellStyle name="Poznámka 4 2 5 5 2 2" xfId="23014"/>
    <cellStyle name="Poznámka 4 2 5 5 2 2 2" xfId="23015"/>
    <cellStyle name="Poznámka 4 2 5 5 2 2 2 2" xfId="23016"/>
    <cellStyle name="Poznámka 4 2 5 5 2 2 2 3" xfId="23017"/>
    <cellStyle name="Poznámka 4 2 5 5 2 2 3" xfId="23018"/>
    <cellStyle name="Poznámka 4 2 5 5 2 2 3 2" xfId="23019"/>
    <cellStyle name="Poznámka 4 2 5 5 2 2 4" xfId="23020"/>
    <cellStyle name="Poznámka 4 2 5 5 2 2 5" xfId="23021"/>
    <cellStyle name="Poznámka 4 2 5 5 2 3" xfId="23022"/>
    <cellStyle name="Poznámka 4 2 5 5 2 3 2" xfId="23023"/>
    <cellStyle name="Poznámka 4 2 5 5 2 3 3" xfId="23024"/>
    <cellStyle name="Poznámka 4 2 5 5 2 4" xfId="23025"/>
    <cellStyle name="Poznámka 4 2 5 5 2 4 2" xfId="23026"/>
    <cellStyle name="Poznámka 4 2 5 5 2 5" xfId="23027"/>
    <cellStyle name="Poznámka 4 2 5 5 2 6" xfId="23028"/>
    <cellStyle name="Poznámka 4 2 5 5 3" xfId="23029"/>
    <cellStyle name="Poznámka 4 2 5 5 3 2" xfId="23030"/>
    <cellStyle name="Poznámka 4 2 5 5 3 3" xfId="23031"/>
    <cellStyle name="Poznámka 4 2 5 5 4" xfId="23032"/>
    <cellStyle name="Poznámka 4 2 5 5 4 2" xfId="23033"/>
    <cellStyle name="Poznámka 4 2 5 5 5" xfId="23034"/>
    <cellStyle name="Poznámka 4 2 5 5 6" xfId="23035"/>
    <cellStyle name="Poznámka 4 2 5 6" xfId="23036"/>
    <cellStyle name="Poznámka 4 2 5 6 2" xfId="23037"/>
    <cellStyle name="Poznámka 4 2 5 6 2 2" xfId="23038"/>
    <cellStyle name="Poznámka 4 2 5 6 2 2 2" xfId="23039"/>
    <cellStyle name="Poznámka 4 2 5 6 2 2 2 2" xfId="23040"/>
    <cellStyle name="Poznámka 4 2 5 6 2 2 2 3" xfId="23041"/>
    <cellStyle name="Poznámka 4 2 5 6 2 2 3" xfId="23042"/>
    <cellStyle name="Poznámka 4 2 5 6 2 2 3 2" xfId="23043"/>
    <cellStyle name="Poznámka 4 2 5 6 2 2 4" xfId="23044"/>
    <cellStyle name="Poznámka 4 2 5 6 2 2 5" xfId="23045"/>
    <cellStyle name="Poznámka 4 2 5 6 2 3" xfId="23046"/>
    <cellStyle name="Poznámka 4 2 5 6 2 3 2" xfId="23047"/>
    <cellStyle name="Poznámka 4 2 5 6 2 3 3" xfId="23048"/>
    <cellStyle name="Poznámka 4 2 5 6 2 4" xfId="23049"/>
    <cellStyle name="Poznámka 4 2 5 6 2 4 2" xfId="23050"/>
    <cellStyle name="Poznámka 4 2 5 6 2 5" xfId="23051"/>
    <cellStyle name="Poznámka 4 2 5 6 2 6" xfId="23052"/>
    <cellStyle name="Poznámka 4 2 5 6 3" xfId="23053"/>
    <cellStyle name="Poznámka 4 2 5 6 3 2" xfId="23054"/>
    <cellStyle name="Poznámka 4 2 5 6 3 3" xfId="23055"/>
    <cellStyle name="Poznámka 4 2 5 6 4" xfId="23056"/>
    <cellStyle name="Poznámka 4 2 5 6 4 2" xfId="23057"/>
    <cellStyle name="Poznámka 4 2 5 6 5" xfId="23058"/>
    <cellStyle name="Poznámka 4 2 5 6 6" xfId="23059"/>
    <cellStyle name="Poznámka 4 2 5 7" xfId="23060"/>
    <cellStyle name="Poznámka 4 2 5 7 2" xfId="23061"/>
    <cellStyle name="Poznámka 4 2 5 7 2 2" xfId="23062"/>
    <cellStyle name="Poznámka 4 2 5 7 2 2 2" xfId="23063"/>
    <cellStyle name="Poznámka 4 2 5 7 2 2 2 2" xfId="23064"/>
    <cellStyle name="Poznámka 4 2 5 7 2 2 2 3" xfId="23065"/>
    <cellStyle name="Poznámka 4 2 5 7 2 2 3" xfId="23066"/>
    <cellStyle name="Poznámka 4 2 5 7 2 2 3 2" xfId="23067"/>
    <cellStyle name="Poznámka 4 2 5 7 2 2 4" xfId="23068"/>
    <cellStyle name="Poznámka 4 2 5 7 2 2 5" xfId="23069"/>
    <cellStyle name="Poznámka 4 2 5 7 2 3" xfId="23070"/>
    <cellStyle name="Poznámka 4 2 5 7 2 3 2" xfId="23071"/>
    <cellStyle name="Poznámka 4 2 5 7 2 3 3" xfId="23072"/>
    <cellStyle name="Poznámka 4 2 5 7 2 4" xfId="23073"/>
    <cellStyle name="Poznámka 4 2 5 7 2 4 2" xfId="23074"/>
    <cellStyle name="Poznámka 4 2 5 7 2 5" xfId="23075"/>
    <cellStyle name="Poznámka 4 2 5 7 2 6" xfId="23076"/>
    <cellStyle name="Poznámka 4 2 5 7 3" xfId="23077"/>
    <cellStyle name="Poznámka 4 2 5 7 3 2" xfId="23078"/>
    <cellStyle name="Poznámka 4 2 5 7 3 3" xfId="23079"/>
    <cellStyle name="Poznámka 4 2 5 7 4" xfId="23080"/>
    <cellStyle name="Poznámka 4 2 5 7 4 2" xfId="23081"/>
    <cellStyle name="Poznámka 4 2 5 7 5" xfId="23082"/>
    <cellStyle name="Poznámka 4 2 5 7 6" xfId="23083"/>
    <cellStyle name="Poznámka 4 2 5 8" xfId="23084"/>
    <cellStyle name="Poznámka 4 2 5 8 2" xfId="23085"/>
    <cellStyle name="Poznámka 4 2 5 8 2 2" xfId="23086"/>
    <cellStyle name="Poznámka 4 2 5 8 2 2 2" xfId="23087"/>
    <cellStyle name="Poznámka 4 2 5 8 2 2 2 2" xfId="23088"/>
    <cellStyle name="Poznámka 4 2 5 8 2 2 2 3" xfId="23089"/>
    <cellStyle name="Poznámka 4 2 5 8 2 2 3" xfId="23090"/>
    <cellStyle name="Poznámka 4 2 5 8 2 2 3 2" xfId="23091"/>
    <cellStyle name="Poznámka 4 2 5 8 2 2 4" xfId="23092"/>
    <cellStyle name="Poznámka 4 2 5 8 2 2 5" xfId="23093"/>
    <cellStyle name="Poznámka 4 2 5 8 2 3" xfId="23094"/>
    <cellStyle name="Poznámka 4 2 5 8 2 3 2" xfId="23095"/>
    <cellStyle name="Poznámka 4 2 5 8 2 3 3" xfId="23096"/>
    <cellStyle name="Poznámka 4 2 5 8 2 4" xfId="23097"/>
    <cellStyle name="Poznámka 4 2 5 8 2 4 2" xfId="23098"/>
    <cellStyle name="Poznámka 4 2 5 8 2 5" xfId="23099"/>
    <cellStyle name="Poznámka 4 2 5 8 2 6" xfId="23100"/>
    <cellStyle name="Poznámka 4 2 5 8 3" xfId="23101"/>
    <cellStyle name="Poznámka 4 2 5 8 3 2" xfId="23102"/>
    <cellStyle name="Poznámka 4 2 5 8 3 3" xfId="23103"/>
    <cellStyle name="Poznámka 4 2 5 8 4" xfId="23104"/>
    <cellStyle name="Poznámka 4 2 5 8 4 2" xfId="23105"/>
    <cellStyle name="Poznámka 4 2 5 8 5" xfId="23106"/>
    <cellStyle name="Poznámka 4 2 5 8 6" xfId="23107"/>
    <cellStyle name="Poznámka 4 2 5 9" xfId="23108"/>
    <cellStyle name="Poznámka 4 2 5 9 2" xfId="23109"/>
    <cellStyle name="Poznámka 4 2 5 9 2 2" xfId="23110"/>
    <cellStyle name="Poznámka 4 2 5 9 2 2 2" xfId="23111"/>
    <cellStyle name="Poznámka 4 2 5 9 2 2 3" xfId="23112"/>
    <cellStyle name="Poznámka 4 2 5 9 2 3" xfId="23113"/>
    <cellStyle name="Poznámka 4 2 5 9 2 3 2" xfId="23114"/>
    <cellStyle name="Poznámka 4 2 5 9 2 4" xfId="23115"/>
    <cellStyle name="Poznámka 4 2 5 9 2 5" xfId="23116"/>
    <cellStyle name="Poznámka 4 2 5 9 3" xfId="23117"/>
    <cellStyle name="Poznámka 4 2 5 9 3 2" xfId="23118"/>
    <cellStyle name="Poznámka 4 2 5 9 3 3" xfId="23119"/>
    <cellStyle name="Poznámka 4 2 5 9 4" xfId="23120"/>
    <cellStyle name="Poznámka 4 2 5 9 4 2" xfId="23121"/>
    <cellStyle name="Poznámka 4 2 5 9 5" xfId="23122"/>
    <cellStyle name="Poznámka 4 2 5 9 6" xfId="23123"/>
    <cellStyle name="Poznámka 4 2 6" xfId="23124"/>
    <cellStyle name="Poznámka 4 2 6 10" xfId="23125"/>
    <cellStyle name="Poznámka 4 2 6 11" xfId="23126"/>
    <cellStyle name="Poznámka 4 2 6 2" xfId="23127"/>
    <cellStyle name="Poznámka 4 2 6 2 10" xfId="23128"/>
    <cellStyle name="Poznámka 4 2 6 2 11" xfId="23129"/>
    <cellStyle name="Poznámka 4 2 6 2 2" xfId="23130"/>
    <cellStyle name="Poznámka 4 2 6 2 2 2" xfId="23131"/>
    <cellStyle name="Poznámka 4 2 6 2 2 2 2" xfId="23132"/>
    <cellStyle name="Poznámka 4 2 6 2 2 2 2 2" xfId="23133"/>
    <cellStyle name="Poznámka 4 2 6 2 2 2 2 2 2" xfId="23134"/>
    <cellStyle name="Poznámka 4 2 6 2 2 2 2 2 3" xfId="23135"/>
    <cellStyle name="Poznámka 4 2 6 2 2 2 2 3" xfId="23136"/>
    <cellStyle name="Poznámka 4 2 6 2 2 2 2 3 2" xfId="23137"/>
    <cellStyle name="Poznámka 4 2 6 2 2 2 2 4" xfId="23138"/>
    <cellStyle name="Poznámka 4 2 6 2 2 2 2 5" xfId="23139"/>
    <cellStyle name="Poznámka 4 2 6 2 2 2 3" xfId="23140"/>
    <cellStyle name="Poznámka 4 2 6 2 2 2 3 2" xfId="23141"/>
    <cellStyle name="Poznámka 4 2 6 2 2 2 3 3" xfId="23142"/>
    <cellStyle name="Poznámka 4 2 6 2 2 2 4" xfId="23143"/>
    <cellStyle name="Poznámka 4 2 6 2 2 2 4 2" xfId="23144"/>
    <cellStyle name="Poznámka 4 2 6 2 2 2 5" xfId="23145"/>
    <cellStyle name="Poznámka 4 2 6 2 2 2 6" xfId="23146"/>
    <cellStyle name="Poznámka 4 2 6 2 2 3" xfId="23147"/>
    <cellStyle name="Poznámka 4 2 6 2 2 3 2" xfId="23148"/>
    <cellStyle name="Poznámka 4 2 6 2 2 3 3" xfId="23149"/>
    <cellStyle name="Poznámka 4 2 6 2 2 4" xfId="23150"/>
    <cellStyle name="Poznámka 4 2 6 2 2 4 2" xfId="23151"/>
    <cellStyle name="Poznámka 4 2 6 2 2 5" xfId="23152"/>
    <cellStyle name="Poznámka 4 2 6 2 2 6" xfId="23153"/>
    <cellStyle name="Poznámka 4 2 6 2 3" xfId="23154"/>
    <cellStyle name="Poznámka 4 2 6 2 3 2" xfId="23155"/>
    <cellStyle name="Poznámka 4 2 6 2 3 2 2" xfId="23156"/>
    <cellStyle name="Poznámka 4 2 6 2 3 2 2 2" xfId="23157"/>
    <cellStyle name="Poznámka 4 2 6 2 3 2 2 2 2" xfId="23158"/>
    <cellStyle name="Poznámka 4 2 6 2 3 2 2 2 3" xfId="23159"/>
    <cellStyle name="Poznámka 4 2 6 2 3 2 2 3" xfId="23160"/>
    <cellStyle name="Poznámka 4 2 6 2 3 2 2 3 2" xfId="23161"/>
    <cellStyle name="Poznámka 4 2 6 2 3 2 2 4" xfId="23162"/>
    <cellStyle name="Poznámka 4 2 6 2 3 2 2 5" xfId="23163"/>
    <cellStyle name="Poznámka 4 2 6 2 3 2 3" xfId="23164"/>
    <cellStyle name="Poznámka 4 2 6 2 3 2 3 2" xfId="23165"/>
    <cellStyle name="Poznámka 4 2 6 2 3 2 3 3" xfId="23166"/>
    <cellStyle name="Poznámka 4 2 6 2 3 2 4" xfId="23167"/>
    <cellStyle name="Poznámka 4 2 6 2 3 2 4 2" xfId="23168"/>
    <cellStyle name="Poznámka 4 2 6 2 3 2 5" xfId="23169"/>
    <cellStyle name="Poznámka 4 2 6 2 3 2 6" xfId="23170"/>
    <cellStyle name="Poznámka 4 2 6 2 3 3" xfId="23171"/>
    <cellStyle name="Poznámka 4 2 6 2 3 3 2" xfId="23172"/>
    <cellStyle name="Poznámka 4 2 6 2 3 3 3" xfId="23173"/>
    <cellStyle name="Poznámka 4 2 6 2 3 4" xfId="23174"/>
    <cellStyle name="Poznámka 4 2 6 2 3 4 2" xfId="23175"/>
    <cellStyle name="Poznámka 4 2 6 2 3 5" xfId="23176"/>
    <cellStyle name="Poznámka 4 2 6 2 3 6" xfId="23177"/>
    <cellStyle name="Poznámka 4 2 6 2 4" xfId="23178"/>
    <cellStyle name="Poznámka 4 2 6 2 4 2" xfId="23179"/>
    <cellStyle name="Poznámka 4 2 6 2 4 2 2" xfId="23180"/>
    <cellStyle name="Poznámka 4 2 6 2 4 2 2 2" xfId="23181"/>
    <cellStyle name="Poznámka 4 2 6 2 4 2 2 2 2" xfId="23182"/>
    <cellStyle name="Poznámka 4 2 6 2 4 2 2 2 3" xfId="23183"/>
    <cellStyle name="Poznámka 4 2 6 2 4 2 2 3" xfId="23184"/>
    <cellStyle name="Poznámka 4 2 6 2 4 2 2 3 2" xfId="23185"/>
    <cellStyle name="Poznámka 4 2 6 2 4 2 2 4" xfId="23186"/>
    <cellStyle name="Poznámka 4 2 6 2 4 2 2 5" xfId="23187"/>
    <cellStyle name="Poznámka 4 2 6 2 4 2 3" xfId="23188"/>
    <cellStyle name="Poznámka 4 2 6 2 4 2 3 2" xfId="23189"/>
    <cellStyle name="Poznámka 4 2 6 2 4 2 3 3" xfId="23190"/>
    <cellStyle name="Poznámka 4 2 6 2 4 2 4" xfId="23191"/>
    <cellStyle name="Poznámka 4 2 6 2 4 2 4 2" xfId="23192"/>
    <cellStyle name="Poznámka 4 2 6 2 4 2 5" xfId="23193"/>
    <cellStyle name="Poznámka 4 2 6 2 4 2 6" xfId="23194"/>
    <cellStyle name="Poznámka 4 2 6 2 4 3" xfId="23195"/>
    <cellStyle name="Poznámka 4 2 6 2 4 3 2" xfId="23196"/>
    <cellStyle name="Poznámka 4 2 6 2 4 3 3" xfId="23197"/>
    <cellStyle name="Poznámka 4 2 6 2 4 4" xfId="23198"/>
    <cellStyle name="Poznámka 4 2 6 2 4 4 2" xfId="23199"/>
    <cellStyle name="Poznámka 4 2 6 2 4 5" xfId="23200"/>
    <cellStyle name="Poznámka 4 2 6 2 4 6" xfId="23201"/>
    <cellStyle name="Poznámka 4 2 6 2 5" xfId="23202"/>
    <cellStyle name="Poznámka 4 2 6 2 5 2" xfId="23203"/>
    <cellStyle name="Poznámka 4 2 6 2 5 2 2" xfId="23204"/>
    <cellStyle name="Poznámka 4 2 6 2 5 2 2 2" xfId="23205"/>
    <cellStyle name="Poznámka 4 2 6 2 5 2 2 2 2" xfId="23206"/>
    <cellStyle name="Poznámka 4 2 6 2 5 2 2 2 3" xfId="23207"/>
    <cellStyle name="Poznámka 4 2 6 2 5 2 2 3" xfId="23208"/>
    <cellStyle name="Poznámka 4 2 6 2 5 2 2 3 2" xfId="23209"/>
    <cellStyle name="Poznámka 4 2 6 2 5 2 2 4" xfId="23210"/>
    <cellStyle name="Poznámka 4 2 6 2 5 2 2 5" xfId="23211"/>
    <cellStyle name="Poznámka 4 2 6 2 5 2 3" xfId="23212"/>
    <cellStyle name="Poznámka 4 2 6 2 5 2 3 2" xfId="23213"/>
    <cellStyle name="Poznámka 4 2 6 2 5 2 3 3" xfId="23214"/>
    <cellStyle name="Poznámka 4 2 6 2 5 2 4" xfId="23215"/>
    <cellStyle name="Poznámka 4 2 6 2 5 2 4 2" xfId="23216"/>
    <cellStyle name="Poznámka 4 2 6 2 5 2 5" xfId="23217"/>
    <cellStyle name="Poznámka 4 2 6 2 5 2 6" xfId="23218"/>
    <cellStyle name="Poznámka 4 2 6 2 5 3" xfId="23219"/>
    <cellStyle name="Poznámka 4 2 6 2 5 3 2" xfId="23220"/>
    <cellStyle name="Poznámka 4 2 6 2 5 3 3" xfId="23221"/>
    <cellStyle name="Poznámka 4 2 6 2 5 4" xfId="23222"/>
    <cellStyle name="Poznámka 4 2 6 2 5 4 2" xfId="23223"/>
    <cellStyle name="Poznámka 4 2 6 2 5 5" xfId="23224"/>
    <cellStyle name="Poznámka 4 2 6 2 5 6" xfId="23225"/>
    <cellStyle name="Poznámka 4 2 6 2 6" xfId="23226"/>
    <cellStyle name="Poznámka 4 2 6 2 6 2" xfId="23227"/>
    <cellStyle name="Poznámka 4 2 6 2 6 2 2" xfId="23228"/>
    <cellStyle name="Poznámka 4 2 6 2 6 2 2 2" xfId="23229"/>
    <cellStyle name="Poznámka 4 2 6 2 6 2 2 2 2" xfId="23230"/>
    <cellStyle name="Poznámka 4 2 6 2 6 2 2 2 3" xfId="23231"/>
    <cellStyle name="Poznámka 4 2 6 2 6 2 2 3" xfId="23232"/>
    <cellStyle name="Poznámka 4 2 6 2 6 2 2 3 2" xfId="23233"/>
    <cellStyle name="Poznámka 4 2 6 2 6 2 2 4" xfId="23234"/>
    <cellStyle name="Poznámka 4 2 6 2 6 2 2 5" xfId="23235"/>
    <cellStyle name="Poznámka 4 2 6 2 6 2 3" xfId="23236"/>
    <cellStyle name="Poznámka 4 2 6 2 6 2 3 2" xfId="23237"/>
    <cellStyle name="Poznámka 4 2 6 2 6 2 3 3" xfId="23238"/>
    <cellStyle name="Poznámka 4 2 6 2 6 2 4" xfId="23239"/>
    <cellStyle name="Poznámka 4 2 6 2 6 2 4 2" xfId="23240"/>
    <cellStyle name="Poznámka 4 2 6 2 6 2 5" xfId="23241"/>
    <cellStyle name="Poznámka 4 2 6 2 6 2 6" xfId="23242"/>
    <cellStyle name="Poznámka 4 2 6 2 6 3" xfId="23243"/>
    <cellStyle name="Poznámka 4 2 6 2 6 3 2" xfId="23244"/>
    <cellStyle name="Poznámka 4 2 6 2 6 3 3" xfId="23245"/>
    <cellStyle name="Poznámka 4 2 6 2 6 4" xfId="23246"/>
    <cellStyle name="Poznámka 4 2 6 2 6 4 2" xfId="23247"/>
    <cellStyle name="Poznámka 4 2 6 2 6 5" xfId="23248"/>
    <cellStyle name="Poznámka 4 2 6 2 6 6" xfId="23249"/>
    <cellStyle name="Poznámka 4 2 6 2 7" xfId="23250"/>
    <cellStyle name="Poznámka 4 2 6 2 7 2" xfId="23251"/>
    <cellStyle name="Poznámka 4 2 6 2 7 2 2" xfId="23252"/>
    <cellStyle name="Poznámka 4 2 6 2 7 2 2 2" xfId="23253"/>
    <cellStyle name="Poznámka 4 2 6 2 7 2 2 3" xfId="23254"/>
    <cellStyle name="Poznámka 4 2 6 2 7 2 3" xfId="23255"/>
    <cellStyle name="Poznámka 4 2 6 2 7 2 3 2" xfId="23256"/>
    <cellStyle name="Poznámka 4 2 6 2 7 2 4" xfId="23257"/>
    <cellStyle name="Poznámka 4 2 6 2 7 2 5" xfId="23258"/>
    <cellStyle name="Poznámka 4 2 6 2 7 3" xfId="23259"/>
    <cellStyle name="Poznámka 4 2 6 2 7 3 2" xfId="23260"/>
    <cellStyle name="Poznámka 4 2 6 2 7 3 3" xfId="23261"/>
    <cellStyle name="Poznámka 4 2 6 2 7 4" xfId="23262"/>
    <cellStyle name="Poznámka 4 2 6 2 7 4 2" xfId="23263"/>
    <cellStyle name="Poznámka 4 2 6 2 7 5" xfId="23264"/>
    <cellStyle name="Poznámka 4 2 6 2 7 6" xfId="23265"/>
    <cellStyle name="Poznámka 4 2 6 2 8" xfId="23266"/>
    <cellStyle name="Poznámka 4 2 6 2 8 2" xfId="23267"/>
    <cellStyle name="Poznámka 4 2 6 2 8 3" xfId="23268"/>
    <cellStyle name="Poznámka 4 2 6 2 9" xfId="23269"/>
    <cellStyle name="Poznámka 4 2 6 2 9 2" xfId="23270"/>
    <cellStyle name="Poznámka 4 2 6 3" xfId="23271"/>
    <cellStyle name="Poznámka 4 2 6 3 2" xfId="23272"/>
    <cellStyle name="Poznámka 4 2 6 3 2 2" xfId="23273"/>
    <cellStyle name="Poznámka 4 2 6 3 2 2 2" xfId="23274"/>
    <cellStyle name="Poznámka 4 2 6 3 2 2 2 2" xfId="23275"/>
    <cellStyle name="Poznámka 4 2 6 3 2 2 2 3" xfId="23276"/>
    <cellStyle name="Poznámka 4 2 6 3 2 2 3" xfId="23277"/>
    <cellStyle name="Poznámka 4 2 6 3 2 2 3 2" xfId="23278"/>
    <cellStyle name="Poznámka 4 2 6 3 2 2 4" xfId="23279"/>
    <cellStyle name="Poznámka 4 2 6 3 2 2 5" xfId="23280"/>
    <cellStyle name="Poznámka 4 2 6 3 2 3" xfId="23281"/>
    <cellStyle name="Poznámka 4 2 6 3 2 3 2" xfId="23282"/>
    <cellStyle name="Poznámka 4 2 6 3 2 3 3" xfId="23283"/>
    <cellStyle name="Poznámka 4 2 6 3 2 4" xfId="23284"/>
    <cellStyle name="Poznámka 4 2 6 3 2 4 2" xfId="23285"/>
    <cellStyle name="Poznámka 4 2 6 3 2 5" xfId="23286"/>
    <cellStyle name="Poznámka 4 2 6 3 2 6" xfId="23287"/>
    <cellStyle name="Poznámka 4 2 6 3 3" xfId="23288"/>
    <cellStyle name="Poznámka 4 2 6 3 3 2" xfId="23289"/>
    <cellStyle name="Poznámka 4 2 6 3 3 3" xfId="23290"/>
    <cellStyle name="Poznámka 4 2 6 3 4" xfId="23291"/>
    <cellStyle name="Poznámka 4 2 6 3 4 2" xfId="23292"/>
    <cellStyle name="Poznámka 4 2 6 3 5" xfId="23293"/>
    <cellStyle name="Poznámka 4 2 6 3 6" xfId="23294"/>
    <cellStyle name="Poznámka 4 2 6 4" xfId="23295"/>
    <cellStyle name="Poznámka 4 2 6 4 2" xfId="23296"/>
    <cellStyle name="Poznámka 4 2 6 4 2 2" xfId="23297"/>
    <cellStyle name="Poznámka 4 2 6 4 2 2 2" xfId="23298"/>
    <cellStyle name="Poznámka 4 2 6 4 2 2 2 2" xfId="23299"/>
    <cellStyle name="Poznámka 4 2 6 4 2 2 2 3" xfId="23300"/>
    <cellStyle name="Poznámka 4 2 6 4 2 2 3" xfId="23301"/>
    <cellStyle name="Poznámka 4 2 6 4 2 2 3 2" xfId="23302"/>
    <cellStyle name="Poznámka 4 2 6 4 2 2 4" xfId="23303"/>
    <cellStyle name="Poznámka 4 2 6 4 2 2 5" xfId="23304"/>
    <cellStyle name="Poznámka 4 2 6 4 2 3" xfId="23305"/>
    <cellStyle name="Poznámka 4 2 6 4 2 3 2" xfId="23306"/>
    <cellStyle name="Poznámka 4 2 6 4 2 3 3" xfId="23307"/>
    <cellStyle name="Poznámka 4 2 6 4 2 4" xfId="23308"/>
    <cellStyle name="Poznámka 4 2 6 4 2 4 2" xfId="23309"/>
    <cellStyle name="Poznámka 4 2 6 4 2 5" xfId="23310"/>
    <cellStyle name="Poznámka 4 2 6 4 2 6" xfId="23311"/>
    <cellStyle name="Poznámka 4 2 6 4 3" xfId="23312"/>
    <cellStyle name="Poznámka 4 2 6 4 3 2" xfId="23313"/>
    <cellStyle name="Poznámka 4 2 6 4 3 3" xfId="23314"/>
    <cellStyle name="Poznámka 4 2 6 4 4" xfId="23315"/>
    <cellStyle name="Poznámka 4 2 6 4 4 2" xfId="23316"/>
    <cellStyle name="Poznámka 4 2 6 4 5" xfId="23317"/>
    <cellStyle name="Poznámka 4 2 6 4 6" xfId="23318"/>
    <cellStyle name="Poznámka 4 2 6 5" xfId="23319"/>
    <cellStyle name="Poznámka 4 2 6 5 2" xfId="23320"/>
    <cellStyle name="Poznámka 4 2 6 5 2 2" xfId="23321"/>
    <cellStyle name="Poznámka 4 2 6 5 2 2 2" xfId="23322"/>
    <cellStyle name="Poznámka 4 2 6 5 2 2 2 2" xfId="23323"/>
    <cellStyle name="Poznámka 4 2 6 5 2 2 2 3" xfId="23324"/>
    <cellStyle name="Poznámka 4 2 6 5 2 2 3" xfId="23325"/>
    <cellStyle name="Poznámka 4 2 6 5 2 2 3 2" xfId="23326"/>
    <cellStyle name="Poznámka 4 2 6 5 2 2 4" xfId="23327"/>
    <cellStyle name="Poznámka 4 2 6 5 2 2 5" xfId="23328"/>
    <cellStyle name="Poznámka 4 2 6 5 2 3" xfId="23329"/>
    <cellStyle name="Poznámka 4 2 6 5 2 3 2" xfId="23330"/>
    <cellStyle name="Poznámka 4 2 6 5 2 3 3" xfId="23331"/>
    <cellStyle name="Poznámka 4 2 6 5 2 4" xfId="23332"/>
    <cellStyle name="Poznámka 4 2 6 5 2 4 2" xfId="23333"/>
    <cellStyle name="Poznámka 4 2 6 5 2 5" xfId="23334"/>
    <cellStyle name="Poznámka 4 2 6 5 2 6" xfId="23335"/>
    <cellStyle name="Poznámka 4 2 6 5 3" xfId="23336"/>
    <cellStyle name="Poznámka 4 2 6 5 3 2" xfId="23337"/>
    <cellStyle name="Poznámka 4 2 6 5 3 3" xfId="23338"/>
    <cellStyle name="Poznámka 4 2 6 5 4" xfId="23339"/>
    <cellStyle name="Poznámka 4 2 6 5 4 2" xfId="23340"/>
    <cellStyle name="Poznámka 4 2 6 5 5" xfId="23341"/>
    <cellStyle name="Poznámka 4 2 6 5 6" xfId="23342"/>
    <cellStyle name="Poznámka 4 2 6 6" xfId="23343"/>
    <cellStyle name="Poznámka 4 2 6 6 2" xfId="23344"/>
    <cellStyle name="Poznámka 4 2 6 6 2 2" xfId="23345"/>
    <cellStyle name="Poznámka 4 2 6 6 2 2 2" xfId="23346"/>
    <cellStyle name="Poznámka 4 2 6 6 2 2 2 2" xfId="23347"/>
    <cellStyle name="Poznámka 4 2 6 6 2 2 2 3" xfId="23348"/>
    <cellStyle name="Poznámka 4 2 6 6 2 2 3" xfId="23349"/>
    <cellStyle name="Poznámka 4 2 6 6 2 2 3 2" xfId="23350"/>
    <cellStyle name="Poznámka 4 2 6 6 2 2 4" xfId="23351"/>
    <cellStyle name="Poznámka 4 2 6 6 2 2 5" xfId="23352"/>
    <cellStyle name="Poznámka 4 2 6 6 2 3" xfId="23353"/>
    <cellStyle name="Poznámka 4 2 6 6 2 3 2" xfId="23354"/>
    <cellStyle name="Poznámka 4 2 6 6 2 3 3" xfId="23355"/>
    <cellStyle name="Poznámka 4 2 6 6 2 4" xfId="23356"/>
    <cellStyle name="Poznámka 4 2 6 6 2 4 2" xfId="23357"/>
    <cellStyle name="Poznámka 4 2 6 6 2 5" xfId="23358"/>
    <cellStyle name="Poznámka 4 2 6 6 2 6" xfId="23359"/>
    <cellStyle name="Poznámka 4 2 6 6 3" xfId="23360"/>
    <cellStyle name="Poznámka 4 2 6 6 3 2" xfId="23361"/>
    <cellStyle name="Poznámka 4 2 6 6 3 3" xfId="23362"/>
    <cellStyle name="Poznámka 4 2 6 6 4" xfId="23363"/>
    <cellStyle name="Poznámka 4 2 6 6 4 2" xfId="23364"/>
    <cellStyle name="Poznámka 4 2 6 6 5" xfId="23365"/>
    <cellStyle name="Poznámka 4 2 6 6 6" xfId="23366"/>
    <cellStyle name="Poznámka 4 2 6 7" xfId="23367"/>
    <cellStyle name="Poznámka 4 2 6 7 2" xfId="23368"/>
    <cellStyle name="Poznámka 4 2 6 7 2 2" xfId="23369"/>
    <cellStyle name="Poznámka 4 2 6 7 2 2 2" xfId="23370"/>
    <cellStyle name="Poznámka 4 2 6 7 2 2 3" xfId="23371"/>
    <cellStyle name="Poznámka 4 2 6 7 2 3" xfId="23372"/>
    <cellStyle name="Poznámka 4 2 6 7 2 3 2" xfId="23373"/>
    <cellStyle name="Poznámka 4 2 6 7 2 4" xfId="23374"/>
    <cellStyle name="Poznámka 4 2 6 7 2 5" xfId="23375"/>
    <cellStyle name="Poznámka 4 2 6 7 3" xfId="23376"/>
    <cellStyle name="Poznámka 4 2 6 7 3 2" xfId="23377"/>
    <cellStyle name="Poznámka 4 2 6 7 3 3" xfId="23378"/>
    <cellStyle name="Poznámka 4 2 6 7 4" xfId="23379"/>
    <cellStyle name="Poznámka 4 2 6 7 4 2" xfId="23380"/>
    <cellStyle name="Poznámka 4 2 6 7 5" xfId="23381"/>
    <cellStyle name="Poznámka 4 2 6 7 6" xfId="23382"/>
    <cellStyle name="Poznámka 4 2 6 8" xfId="23383"/>
    <cellStyle name="Poznámka 4 2 6 8 2" xfId="23384"/>
    <cellStyle name="Poznámka 4 2 6 8 3" xfId="23385"/>
    <cellStyle name="Poznámka 4 2 6 9" xfId="23386"/>
    <cellStyle name="Poznámka 4 2 6 9 2" xfId="23387"/>
    <cellStyle name="Poznámka 4 2 7" xfId="23388"/>
    <cellStyle name="Poznámka 4 2 7 2" xfId="23389"/>
    <cellStyle name="Poznámka 4 2 7 2 2" xfId="23390"/>
    <cellStyle name="Poznámka 4 2 7 2 2 2" xfId="23391"/>
    <cellStyle name="Poznámka 4 2 7 2 2 2 2" xfId="23392"/>
    <cellStyle name="Poznámka 4 2 7 2 2 2 2 2" xfId="23393"/>
    <cellStyle name="Poznámka 4 2 7 2 2 2 2 3" xfId="23394"/>
    <cellStyle name="Poznámka 4 2 7 2 2 2 3" xfId="23395"/>
    <cellStyle name="Poznámka 4 2 7 2 2 2 3 2" xfId="23396"/>
    <cellStyle name="Poznámka 4 2 7 2 2 2 4" xfId="23397"/>
    <cellStyle name="Poznámka 4 2 7 2 2 2 5" xfId="23398"/>
    <cellStyle name="Poznámka 4 2 7 2 2 3" xfId="23399"/>
    <cellStyle name="Poznámka 4 2 7 2 2 3 2" xfId="23400"/>
    <cellStyle name="Poznámka 4 2 7 2 2 3 3" xfId="23401"/>
    <cellStyle name="Poznámka 4 2 7 2 2 4" xfId="23402"/>
    <cellStyle name="Poznámka 4 2 7 2 2 4 2" xfId="23403"/>
    <cellStyle name="Poznámka 4 2 7 2 2 5" xfId="23404"/>
    <cellStyle name="Poznámka 4 2 7 2 2 6" xfId="23405"/>
    <cellStyle name="Poznámka 4 2 7 2 3" xfId="23406"/>
    <cellStyle name="Poznámka 4 2 7 2 3 2" xfId="23407"/>
    <cellStyle name="Poznámka 4 2 7 2 3 3" xfId="23408"/>
    <cellStyle name="Poznámka 4 2 7 2 4" xfId="23409"/>
    <cellStyle name="Poznámka 4 2 7 2 4 2" xfId="23410"/>
    <cellStyle name="Poznámka 4 2 7 2 5" xfId="23411"/>
    <cellStyle name="Poznámka 4 2 7 2 6" xfId="23412"/>
    <cellStyle name="Poznámka 4 2 7 3" xfId="23413"/>
    <cellStyle name="Poznámka 4 2 7 3 2" xfId="23414"/>
    <cellStyle name="Poznámka 4 2 7 3 2 2" xfId="23415"/>
    <cellStyle name="Poznámka 4 2 7 3 2 2 2" xfId="23416"/>
    <cellStyle name="Poznámka 4 2 7 3 2 2 3" xfId="23417"/>
    <cellStyle name="Poznámka 4 2 7 3 2 3" xfId="23418"/>
    <cellStyle name="Poznámka 4 2 7 3 2 3 2" xfId="23419"/>
    <cellStyle name="Poznámka 4 2 7 3 2 4" xfId="23420"/>
    <cellStyle name="Poznámka 4 2 7 3 2 5" xfId="23421"/>
    <cellStyle name="Poznámka 4 2 7 3 3" xfId="23422"/>
    <cellStyle name="Poznámka 4 2 7 3 3 2" xfId="23423"/>
    <cellStyle name="Poznámka 4 2 7 3 3 3" xfId="23424"/>
    <cellStyle name="Poznámka 4 2 7 3 4" xfId="23425"/>
    <cellStyle name="Poznámka 4 2 7 3 4 2" xfId="23426"/>
    <cellStyle name="Poznámka 4 2 7 3 5" xfId="23427"/>
    <cellStyle name="Poznámka 4 2 7 3 6" xfId="23428"/>
    <cellStyle name="Poznámka 4 2 7 4" xfId="23429"/>
    <cellStyle name="Poznámka 4 2 7 4 2" xfId="23430"/>
    <cellStyle name="Poznámka 4 2 7 4 3" xfId="23431"/>
    <cellStyle name="Poznámka 4 2 7 5" xfId="23432"/>
    <cellStyle name="Poznámka 4 2 7 5 2" xfId="23433"/>
    <cellStyle name="Poznámka 4 2 7 6" xfId="23434"/>
    <cellStyle name="Poznámka 4 2 7 7" xfId="23435"/>
    <cellStyle name="Poznámka 4 2 8" xfId="23436"/>
    <cellStyle name="Poznámka 4 2 8 2" xfId="23437"/>
    <cellStyle name="Poznámka 4 2 8 2 2" xfId="23438"/>
    <cellStyle name="Poznámka 4 2 8 2 2 2" xfId="23439"/>
    <cellStyle name="Poznámka 4 2 8 2 2 2 2" xfId="23440"/>
    <cellStyle name="Poznámka 4 2 8 2 2 2 3" xfId="23441"/>
    <cellStyle name="Poznámka 4 2 8 2 2 3" xfId="23442"/>
    <cellStyle name="Poznámka 4 2 8 2 2 3 2" xfId="23443"/>
    <cellStyle name="Poznámka 4 2 8 2 2 4" xfId="23444"/>
    <cellStyle name="Poznámka 4 2 8 2 2 5" xfId="23445"/>
    <cellStyle name="Poznámka 4 2 8 2 3" xfId="23446"/>
    <cellStyle name="Poznámka 4 2 8 2 3 2" xfId="23447"/>
    <cellStyle name="Poznámka 4 2 8 2 3 3" xfId="23448"/>
    <cellStyle name="Poznámka 4 2 8 2 4" xfId="23449"/>
    <cellStyle name="Poznámka 4 2 8 2 4 2" xfId="23450"/>
    <cellStyle name="Poznámka 4 2 8 2 5" xfId="23451"/>
    <cellStyle name="Poznámka 4 2 8 2 6" xfId="23452"/>
    <cellStyle name="Poznámka 4 2 8 3" xfId="23453"/>
    <cellStyle name="Poznámka 4 2 8 3 2" xfId="23454"/>
    <cellStyle name="Poznámka 4 2 8 3 3" xfId="23455"/>
    <cellStyle name="Poznámka 4 2 8 4" xfId="23456"/>
    <cellStyle name="Poznámka 4 2 8 4 2" xfId="23457"/>
    <cellStyle name="Poznámka 4 2 8 5" xfId="23458"/>
    <cellStyle name="Poznámka 4 2 8 6" xfId="23459"/>
    <cellStyle name="Poznámka 4 2 9" xfId="23460"/>
    <cellStyle name="Poznámka 4 2 9 2" xfId="23461"/>
    <cellStyle name="Poznámka 4 2 9 2 2" xfId="23462"/>
    <cellStyle name="Poznámka 4 2 9 2 2 2" xfId="23463"/>
    <cellStyle name="Poznámka 4 2 9 2 2 2 2" xfId="23464"/>
    <cellStyle name="Poznámka 4 2 9 2 2 2 3" xfId="23465"/>
    <cellStyle name="Poznámka 4 2 9 2 2 3" xfId="23466"/>
    <cellStyle name="Poznámka 4 2 9 2 2 3 2" xfId="23467"/>
    <cellStyle name="Poznámka 4 2 9 2 2 4" xfId="23468"/>
    <cellStyle name="Poznámka 4 2 9 2 2 5" xfId="23469"/>
    <cellStyle name="Poznámka 4 2 9 2 3" xfId="23470"/>
    <cellStyle name="Poznámka 4 2 9 2 3 2" xfId="23471"/>
    <cellStyle name="Poznámka 4 2 9 2 3 3" xfId="23472"/>
    <cellStyle name="Poznámka 4 2 9 2 4" xfId="23473"/>
    <cellStyle name="Poznámka 4 2 9 2 4 2" xfId="23474"/>
    <cellStyle name="Poznámka 4 2 9 2 5" xfId="23475"/>
    <cellStyle name="Poznámka 4 2 9 2 6" xfId="23476"/>
    <cellStyle name="Poznámka 4 2 9 3" xfId="23477"/>
    <cellStyle name="Poznámka 4 2 9 3 2" xfId="23478"/>
    <cellStyle name="Poznámka 4 2 9 3 3" xfId="23479"/>
    <cellStyle name="Poznámka 4 2 9 4" xfId="23480"/>
    <cellStyle name="Poznámka 4 2 9 4 2" xfId="23481"/>
    <cellStyle name="Poznámka 4 2 9 5" xfId="23482"/>
    <cellStyle name="Poznámka 4 2 9 6" xfId="23483"/>
    <cellStyle name="Poznámka 4 3" xfId="23484"/>
    <cellStyle name="Poznámka 4 3 10" xfId="23485"/>
    <cellStyle name="Poznámka 4 3 10 2" xfId="23486"/>
    <cellStyle name="Poznámka 4 3 10 2 2" xfId="23487"/>
    <cellStyle name="Poznámka 4 3 10 2 2 2" xfId="23488"/>
    <cellStyle name="Poznámka 4 3 10 2 2 2 2" xfId="23489"/>
    <cellStyle name="Poznámka 4 3 10 2 2 2 3" xfId="23490"/>
    <cellStyle name="Poznámka 4 3 10 2 2 3" xfId="23491"/>
    <cellStyle name="Poznámka 4 3 10 2 2 3 2" xfId="23492"/>
    <cellStyle name="Poznámka 4 3 10 2 2 4" xfId="23493"/>
    <cellStyle name="Poznámka 4 3 10 2 2 5" xfId="23494"/>
    <cellStyle name="Poznámka 4 3 10 2 3" xfId="23495"/>
    <cellStyle name="Poznámka 4 3 10 2 3 2" xfId="23496"/>
    <cellStyle name="Poznámka 4 3 10 2 3 3" xfId="23497"/>
    <cellStyle name="Poznámka 4 3 10 2 4" xfId="23498"/>
    <cellStyle name="Poznámka 4 3 10 2 4 2" xfId="23499"/>
    <cellStyle name="Poznámka 4 3 10 2 5" xfId="23500"/>
    <cellStyle name="Poznámka 4 3 10 2 6" xfId="23501"/>
    <cellStyle name="Poznámka 4 3 10 3" xfId="23502"/>
    <cellStyle name="Poznámka 4 3 10 3 2" xfId="23503"/>
    <cellStyle name="Poznámka 4 3 10 3 3" xfId="23504"/>
    <cellStyle name="Poznámka 4 3 10 4" xfId="23505"/>
    <cellStyle name="Poznámka 4 3 10 4 2" xfId="23506"/>
    <cellStyle name="Poznámka 4 3 10 5" xfId="23507"/>
    <cellStyle name="Poznámka 4 3 10 6" xfId="23508"/>
    <cellStyle name="Poznámka 4 3 11" xfId="23509"/>
    <cellStyle name="Poznámka 4 3 11 2" xfId="23510"/>
    <cellStyle name="Poznámka 4 3 11 2 2" xfId="23511"/>
    <cellStyle name="Poznámka 4 3 11 2 2 2" xfId="23512"/>
    <cellStyle name="Poznámka 4 3 11 2 2 2 2" xfId="23513"/>
    <cellStyle name="Poznámka 4 3 11 2 2 2 3" xfId="23514"/>
    <cellStyle name="Poznámka 4 3 11 2 2 3" xfId="23515"/>
    <cellStyle name="Poznámka 4 3 11 2 2 3 2" xfId="23516"/>
    <cellStyle name="Poznámka 4 3 11 2 2 4" xfId="23517"/>
    <cellStyle name="Poznámka 4 3 11 2 2 5" xfId="23518"/>
    <cellStyle name="Poznámka 4 3 11 2 3" xfId="23519"/>
    <cellStyle name="Poznámka 4 3 11 2 3 2" xfId="23520"/>
    <cellStyle name="Poznámka 4 3 11 2 3 3" xfId="23521"/>
    <cellStyle name="Poznámka 4 3 11 2 4" xfId="23522"/>
    <cellStyle name="Poznámka 4 3 11 2 4 2" xfId="23523"/>
    <cellStyle name="Poznámka 4 3 11 2 5" xfId="23524"/>
    <cellStyle name="Poznámka 4 3 11 2 6" xfId="23525"/>
    <cellStyle name="Poznámka 4 3 11 3" xfId="23526"/>
    <cellStyle name="Poznámka 4 3 11 3 2" xfId="23527"/>
    <cellStyle name="Poznámka 4 3 11 3 3" xfId="23528"/>
    <cellStyle name="Poznámka 4 3 11 4" xfId="23529"/>
    <cellStyle name="Poznámka 4 3 11 4 2" xfId="23530"/>
    <cellStyle name="Poznámka 4 3 11 5" xfId="23531"/>
    <cellStyle name="Poznámka 4 3 11 6" xfId="23532"/>
    <cellStyle name="Poznámka 4 3 12" xfId="23533"/>
    <cellStyle name="Poznámka 4 3 12 2" xfId="23534"/>
    <cellStyle name="Poznámka 4 3 12 2 2" xfId="23535"/>
    <cellStyle name="Poznámka 4 3 12 2 2 2" xfId="23536"/>
    <cellStyle name="Poznámka 4 3 12 2 2 3" xfId="23537"/>
    <cellStyle name="Poznámka 4 3 12 2 3" xfId="23538"/>
    <cellStyle name="Poznámka 4 3 12 2 3 2" xfId="23539"/>
    <cellStyle name="Poznámka 4 3 12 2 4" xfId="23540"/>
    <cellStyle name="Poznámka 4 3 12 2 5" xfId="23541"/>
    <cellStyle name="Poznámka 4 3 12 3" xfId="23542"/>
    <cellStyle name="Poznámka 4 3 12 3 2" xfId="23543"/>
    <cellStyle name="Poznámka 4 3 12 3 3" xfId="23544"/>
    <cellStyle name="Poznámka 4 3 12 4" xfId="23545"/>
    <cellStyle name="Poznámka 4 3 12 4 2" xfId="23546"/>
    <cellStyle name="Poznámka 4 3 12 5" xfId="23547"/>
    <cellStyle name="Poznámka 4 3 12 6" xfId="23548"/>
    <cellStyle name="Poznámka 4 3 13" xfId="23549"/>
    <cellStyle name="Poznámka 4 3 13 2" xfId="23550"/>
    <cellStyle name="Poznámka 4 3 2" xfId="23551"/>
    <cellStyle name="Poznámka 4 3 2 10" xfId="23552"/>
    <cellStyle name="Poznámka 4 3 2 10 2" xfId="23553"/>
    <cellStyle name="Poznámka 4 3 2 10 3" xfId="23554"/>
    <cellStyle name="Poznámka 4 3 2 11" xfId="23555"/>
    <cellStyle name="Poznámka 4 3 2 11 2" xfId="23556"/>
    <cellStyle name="Poznámka 4 3 2 12" xfId="23557"/>
    <cellStyle name="Poznámka 4 3 2 13" xfId="23558"/>
    <cellStyle name="Poznámka 4 3 2 2" xfId="23559"/>
    <cellStyle name="Poznámka 4 3 2 2 10" xfId="23560"/>
    <cellStyle name="Poznámka 4 3 2 2 10 2" xfId="23561"/>
    <cellStyle name="Poznámka 4 3 2 2 11" xfId="23562"/>
    <cellStyle name="Poznámka 4 3 2 2 12" xfId="23563"/>
    <cellStyle name="Poznámka 4 3 2 2 2" xfId="23564"/>
    <cellStyle name="Poznámka 4 3 2 2 2 2" xfId="23565"/>
    <cellStyle name="Poznámka 4 3 2 2 2 2 2" xfId="23566"/>
    <cellStyle name="Poznámka 4 3 2 2 2 2 2 2" xfId="23567"/>
    <cellStyle name="Poznámka 4 3 2 2 2 2 2 2 2" xfId="23568"/>
    <cellStyle name="Poznámka 4 3 2 2 2 2 2 2 3" xfId="23569"/>
    <cellStyle name="Poznámka 4 3 2 2 2 2 2 3" xfId="23570"/>
    <cellStyle name="Poznámka 4 3 2 2 2 2 2 3 2" xfId="23571"/>
    <cellStyle name="Poznámka 4 3 2 2 2 2 2 4" xfId="23572"/>
    <cellStyle name="Poznámka 4 3 2 2 2 2 2 5" xfId="23573"/>
    <cellStyle name="Poznámka 4 3 2 2 2 2 3" xfId="23574"/>
    <cellStyle name="Poznámka 4 3 2 2 2 2 3 2" xfId="23575"/>
    <cellStyle name="Poznámka 4 3 2 2 2 2 3 3" xfId="23576"/>
    <cellStyle name="Poznámka 4 3 2 2 2 2 4" xfId="23577"/>
    <cellStyle name="Poznámka 4 3 2 2 2 2 4 2" xfId="23578"/>
    <cellStyle name="Poznámka 4 3 2 2 2 2 5" xfId="23579"/>
    <cellStyle name="Poznámka 4 3 2 2 2 2 6" xfId="23580"/>
    <cellStyle name="Poznámka 4 3 2 2 2 3" xfId="23581"/>
    <cellStyle name="Poznámka 4 3 2 2 2 3 2" xfId="23582"/>
    <cellStyle name="Poznámka 4 3 2 2 2 3 3" xfId="23583"/>
    <cellStyle name="Poznámka 4 3 2 2 2 4" xfId="23584"/>
    <cellStyle name="Poznámka 4 3 2 2 2 4 2" xfId="23585"/>
    <cellStyle name="Poznámka 4 3 2 2 2 5" xfId="23586"/>
    <cellStyle name="Poznámka 4 3 2 2 2 6" xfId="23587"/>
    <cellStyle name="Poznámka 4 3 2 2 3" xfId="23588"/>
    <cellStyle name="Poznámka 4 3 2 2 3 2" xfId="23589"/>
    <cellStyle name="Poznámka 4 3 2 2 3 2 2" xfId="23590"/>
    <cellStyle name="Poznámka 4 3 2 2 3 2 2 2" xfId="23591"/>
    <cellStyle name="Poznámka 4 3 2 2 3 2 2 2 2" xfId="23592"/>
    <cellStyle name="Poznámka 4 3 2 2 3 2 2 2 3" xfId="23593"/>
    <cellStyle name="Poznámka 4 3 2 2 3 2 2 3" xfId="23594"/>
    <cellStyle name="Poznámka 4 3 2 2 3 2 2 3 2" xfId="23595"/>
    <cellStyle name="Poznámka 4 3 2 2 3 2 2 4" xfId="23596"/>
    <cellStyle name="Poznámka 4 3 2 2 3 2 2 5" xfId="23597"/>
    <cellStyle name="Poznámka 4 3 2 2 3 2 3" xfId="23598"/>
    <cellStyle name="Poznámka 4 3 2 2 3 2 3 2" xfId="23599"/>
    <cellStyle name="Poznámka 4 3 2 2 3 2 3 3" xfId="23600"/>
    <cellStyle name="Poznámka 4 3 2 2 3 2 4" xfId="23601"/>
    <cellStyle name="Poznámka 4 3 2 2 3 2 4 2" xfId="23602"/>
    <cellStyle name="Poznámka 4 3 2 2 3 2 5" xfId="23603"/>
    <cellStyle name="Poznámka 4 3 2 2 3 2 6" xfId="23604"/>
    <cellStyle name="Poznámka 4 3 2 2 3 3" xfId="23605"/>
    <cellStyle name="Poznámka 4 3 2 2 3 3 2" xfId="23606"/>
    <cellStyle name="Poznámka 4 3 2 2 3 3 3" xfId="23607"/>
    <cellStyle name="Poznámka 4 3 2 2 3 4" xfId="23608"/>
    <cellStyle name="Poznámka 4 3 2 2 3 4 2" xfId="23609"/>
    <cellStyle name="Poznámka 4 3 2 2 3 5" xfId="23610"/>
    <cellStyle name="Poznámka 4 3 2 2 3 6" xfId="23611"/>
    <cellStyle name="Poznámka 4 3 2 2 4" xfId="23612"/>
    <cellStyle name="Poznámka 4 3 2 2 4 2" xfId="23613"/>
    <cellStyle name="Poznámka 4 3 2 2 4 2 2" xfId="23614"/>
    <cellStyle name="Poznámka 4 3 2 2 4 2 2 2" xfId="23615"/>
    <cellStyle name="Poznámka 4 3 2 2 4 2 2 2 2" xfId="23616"/>
    <cellStyle name="Poznámka 4 3 2 2 4 2 2 2 3" xfId="23617"/>
    <cellStyle name="Poznámka 4 3 2 2 4 2 2 3" xfId="23618"/>
    <cellStyle name="Poznámka 4 3 2 2 4 2 2 3 2" xfId="23619"/>
    <cellStyle name="Poznámka 4 3 2 2 4 2 2 4" xfId="23620"/>
    <cellStyle name="Poznámka 4 3 2 2 4 2 2 5" xfId="23621"/>
    <cellStyle name="Poznámka 4 3 2 2 4 2 3" xfId="23622"/>
    <cellStyle name="Poznámka 4 3 2 2 4 2 3 2" xfId="23623"/>
    <cellStyle name="Poznámka 4 3 2 2 4 2 3 3" xfId="23624"/>
    <cellStyle name="Poznámka 4 3 2 2 4 2 4" xfId="23625"/>
    <cellStyle name="Poznámka 4 3 2 2 4 2 4 2" xfId="23626"/>
    <cellStyle name="Poznámka 4 3 2 2 4 2 5" xfId="23627"/>
    <cellStyle name="Poznámka 4 3 2 2 4 2 6" xfId="23628"/>
    <cellStyle name="Poznámka 4 3 2 2 4 3" xfId="23629"/>
    <cellStyle name="Poznámka 4 3 2 2 4 3 2" xfId="23630"/>
    <cellStyle name="Poznámka 4 3 2 2 4 3 3" xfId="23631"/>
    <cellStyle name="Poznámka 4 3 2 2 4 4" xfId="23632"/>
    <cellStyle name="Poznámka 4 3 2 2 4 4 2" xfId="23633"/>
    <cellStyle name="Poznámka 4 3 2 2 4 5" xfId="23634"/>
    <cellStyle name="Poznámka 4 3 2 2 4 6" xfId="23635"/>
    <cellStyle name="Poznámka 4 3 2 2 5" xfId="23636"/>
    <cellStyle name="Poznámka 4 3 2 2 5 2" xfId="23637"/>
    <cellStyle name="Poznámka 4 3 2 2 5 2 2" xfId="23638"/>
    <cellStyle name="Poznámka 4 3 2 2 5 2 2 2" xfId="23639"/>
    <cellStyle name="Poznámka 4 3 2 2 5 2 2 2 2" xfId="23640"/>
    <cellStyle name="Poznámka 4 3 2 2 5 2 2 2 3" xfId="23641"/>
    <cellStyle name="Poznámka 4 3 2 2 5 2 2 3" xfId="23642"/>
    <cellStyle name="Poznámka 4 3 2 2 5 2 2 3 2" xfId="23643"/>
    <cellStyle name="Poznámka 4 3 2 2 5 2 2 4" xfId="23644"/>
    <cellStyle name="Poznámka 4 3 2 2 5 2 2 5" xfId="23645"/>
    <cellStyle name="Poznámka 4 3 2 2 5 2 3" xfId="23646"/>
    <cellStyle name="Poznámka 4 3 2 2 5 2 3 2" xfId="23647"/>
    <cellStyle name="Poznámka 4 3 2 2 5 2 3 3" xfId="23648"/>
    <cellStyle name="Poznámka 4 3 2 2 5 2 4" xfId="23649"/>
    <cellStyle name="Poznámka 4 3 2 2 5 2 4 2" xfId="23650"/>
    <cellStyle name="Poznámka 4 3 2 2 5 2 5" xfId="23651"/>
    <cellStyle name="Poznámka 4 3 2 2 5 2 6" xfId="23652"/>
    <cellStyle name="Poznámka 4 3 2 2 5 3" xfId="23653"/>
    <cellStyle name="Poznámka 4 3 2 2 5 3 2" xfId="23654"/>
    <cellStyle name="Poznámka 4 3 2 2 5 3 3" xfId="23655"/>
    <cellStyle name="Poznámka 4 3 2 2 5 4" xfId="23656"/>
    <cellStyle name="Poznámka 4 3 2 2 5 4 2" xfId="23657"/>
    <cellStyle name="Poznámka 4 3 2 2 5 5" xfId="23658"/>
    <cellStyle name="Poznámka 4 3 2 2 5 6" xfId="23659"/>
    <cellStyle name="Poznámka 4 3 2 2 6" xfId="23660"/>
    <cellStyle name="Poznámka 4 3 2 2 6 2" xfId="23661"/>
    <cellStyle name="Poznámka 4 3 2 2 6 2 2" xfId="23662"/>
    <cellStyle name="Poznámka 4 3 2 2 6 2 2 2" xfId="23663"/>
    <cellStyle name="Poznámka 4 3 2 2 6 2 2 2 2" xfId="23664"/>
    <cellStyle name="Poznámka 4 3 2 2 6 2 2 2 3" xfId="23665"/>
    <cellStyle name="Poznámka 4 3 2 2 6 2 2 3" xfId="23666"/>
    <cellStyle name="Poznámka 4 3 2 2 6 2 2 3 2" xfId="23667"/>
    <cellStyle name="Poznámka 4 3 2 2 6 2 2 4" xfId="23668"/>
    <cellStyle name="Poznámka 4 3 2 2 6 2 2 5" xfId="23669"/>
    <cellStyle name="Poznámka 4 3 2 2 6 2 3" xfId="23670"/>
    <cellStyle name="Poznámka 4 3 2 2 6 2 3 2" xfId="23671"/>
    <cellStyle name="Poznámka 4 3 2 2 6 2 3 3" xfId="23672"/>
    <cellStyle name="Poznámka 4 3 2 2 6 2 4" xfId="23673"/>
    <cellStyle name="Poznámka 4 3 2 2 6 2 4 2" xfId="23674"/>
    <cellStyle name="Poznámka 4 3 2 2 6 2 5" xfId="23675"/>
    <cellStyle name="Poznámka 4 3 2 2 6 2 6" xfId="23676"/>
    <cellStyle name="Poznámka 4 3 2 2 6 3" xfId="23677"/>
    <cellStyle name="Poznámka 4 3 2 2 6 3 2" xfId="23678"/>
    <cellStyle name="Poznámka 4 3 2 2 6 3 3" xfId="23679"/>
    <cellStyle name="Poznámka 4 3 2 2 6 4" xfId="23680"/>
    <cellStyle name="Poznámka 4 3 2 2 6 4 2" xfId="23681"/>
    <cellStyle name="Poznámka 4 3 2 2 6 5" xfId="23682"/>
    <cellStyle name="Poznámka 4 3 2 2 6 6" xfId="23683"/>
    <cellStyle name="Poznámka 4 3 2 2 7" xfId="23684"/>
    <cellStyle name="Poznámka 4 3 2 2 7 2" xfId="23685"/>
    <cellStyle name="Poznámka 4 3 2 2 7 2 2" xfId="23686"/>
    <cellStyle name="Poznámka 4 3 2 2 7 2 2 2" xfId="23687"/>
    <cellStyle name="Poznámka 4 3 2 2 7 2 2 3" xfId="23688"/>
    <cellStyle name="Poznámka 4 3 2 2 7 2 3" xfId="23689"/>
    <cellStyle name="Poznámka 4 3 2 2 7 2 3 2" xfId="23690"/>
    <cellStyle name="Poznámka 4 3 2 2 7 2 4" xfId="23691"/>
    <cellStyle name="Poznámka 4 3 2 2 7 2 5" xfId="23692"/>
    <cellStyle name="Poznámka 4 3 2 2 7 3" xfId="23693"/>
    <cellStyle name="Poznámka 4 3 2 2 7 3 2" xfId="23694"/>
    <cellStyle name="Poznámka 4 3 2 2 7 3 3" xfId="23695"/>
    <cellStyle name="Poznámka 4 3 2 2 7 4" xfId="23696"/>
    <cellStyle name="Poznámka 4 3 2 2 7 4 2" xfId="23697"/>
    <cellStyle name="Poznámka 4 3 2 2 7 5" xfId="23698"/>
    <cellStyle name="Poznámka 4 3 2 2 7 6" xfId="23699"/>
    <cellStyle name="Poznámka 4 3 2 2 8" xfId="23700"/>
    <cellStyle name="Poznámka 4 3 2 2 8 2" xfId="23701"/>
    <cellStyle name="Poznámka 4 3 2 2 8 2 2" xfId="23702"/>
    <cellStyle name="Poznámka 4 3 2 2 8 3" xfId="23703"/>
    <cellStyle name="Poznámka 4 3 2 2 8 4" xfId="23704"/>
    <cellStyle name="Poznámka 4 3 2 2 9" xfId="23705"/>
    <cellStyle name="Poznámka 4 3 2 2 9 2" xfId="23706"/>
    <cellStyle name="Poznámka 4 3 2 2 9 3" xfId="23707"/>
    <cellStyle name="Poznámka 4 3 2 3" xfId="23708"/>
    <cellStyle name="Poznámka 4 3 2 3 2" xfId="23709"/>
    <cellStyle name="Poznámka 4 3 2 3 2 2" xfId="23710"/>
    <cellStyle name="Poznámka 4 3 2 3 2 2 2" xfId="23711"/>
    <cellStyle name="Poznámka 4 3 2 3 2 2 2 2" xfId="23712"/>
    <cellStyle name="Poznámka 4 3 2 3 2 2 2 2 2" xfId="23713"/>
    <cellStyle name="Poznámka 4 3 2 3 2 2 2 2 3" xfId="23714"/>
    <cellStyle name="Poznámka 4 3 2 3 2 2 2 3" xfId="23715"/>
    <cellStyle name="Poznámka 4 3 2 3 2 2 2 3 2" xfId="23716"/>
    <cellStyle name="Poznámka 4 3 2 3 2 2 2 4" xfId="23717"/>
    <cellStyle name="Poznámka 4 3 2 3 2 2 2 5" xfId="23718"/>
    <cellStyle name="Poznámka 4 3 2 3 2 2 3" xfId="23719"/>
    <cellStyle name="Poznámka 4 3 2 3 2 2 3 2" xfId="23720"/>
    <cellStyle name="Poznámka 4 3 2 3 2 2 3 3" xfId="23721"/>
    <cellStyle name="Poznámka 4 3 2 3 2 2 4" xfId="23722"/>
    <cellStyle name="Poznámka 4 3 2 3 2 2 4 2" xfId="23723"/>
    <cellStyle name="Poznámka 4 3 2 3 2 2 5" xfId="23724"/>
    <cellStyle name="Poznámka 4 3 2 3 2 2 6" xfId="23725"/>
    <cellStyle name="Poznámka 4 3 2 3 2 3" xfId="23726"/>
    <cellStyle name="Poznámka 4 3 2 3 2 3 2" xfId="23727"/>
    <cellStyle name="Poznámka 4 3 2 3 2 3 3" xfId="23728"/>
    <cellStyle name="Poznámka 4 3 2 3 2 4" xfId="23729"/>
    <cellStyle name="Poznámka 4 3 2 3 2 4 2" xfId="23730"/>
    <cellStyle name="Poznámka 4 3 2 3 2 5" xfId="23731"/>
    <cellStyle name="Poznámka 4 3 2 3 2 6" xfId="23732"/>
    <cellStyle name="Poznámka 4 3 2 3 3" xfId="23733"/>
    <cellStyle name="Poznámka 4 3 2 3 3 2" xfId="23734"/>
    <cellStyle name="Poznámka 4 3 2 3 3 2 2" xfId="23735"/>
    <cellStyle name="Poznámka 4 3 2 3 3 2 2 2" xfId="23736"/>
    <cellStyle name="Poznámka 4 3 2 3 3 2 2 3" xfId="23737"/>
    <cellStyle name="Poznámka 4 3 2 3 3 2 3" xfId="23738"/>
    <cellStyle name="Poznámka 4 3 2 3 3 2 3 2" xfId="23739"/>
    <cellStyle name="Poznámka 4 3 2 3 3 2 4" xfId="23740"/>
    <cellStyle name="Poznámka 4 3 2 3 3 2 5" xfId="23741"/>
    <cellStyle name="Poznámka 4 3 2 3 3 3" xfId="23742"/>
    <cellStyle name="Poznámka 4 3 2 3 3 3 2" xfId="23743"/>
    <cellStyle name="Poznámka 4 3 2 3 3 3 3" xfId="23744"/>
    <cellStyle name="Poznámka 4 3 2 3 3 4" xfId="23745"/>
    <cellStyle name="Poznámka 4 3 2 3 3 4 2" xfId="23746"/>
    <cellStyle name="Poznámka 4 3 2 3 3 5" xfId="23747"/>
    <cellStyle name="Poznámka 4 3 2 3 3 6" xfId="23748"/>
    <cellStyle name="Poznámka 4 3 2 3 4" xfId="23749"/>
    <cellStyle name="Poznámka 4 3 2 3 4 2" xfId="23750"/>
    <cellStyle name="Poznámka 4 3 2 3 4 3" xfId="23751"/>
    <cellStyle name="Poznámka 4 3 2 3 5" xfId="23752"/>
    <cellStyle name="Poznámka 4 3 2 3 5 2" xfId="23753"/>
    <cellStyle name="Poznámka 4 3 2 3 6" xfId="23754"/>
    <cellStyle name="Poznámka 4 3 2 3 7" xfId="23755"/>
    <cellStyle name="Poznámka 4 3 2 4" xfId="23756"/>
    <cellStyle name="Poznámka 4 3 2 4 2" xfId="23757"/>
    <cellStyle name="Poznámka 4 3 2 4 2 2" xfId="23758"/>
    <cellStyle name="Poznámka 4 3 2 4 2 2 2" xfId="23759"/>
    <cellStyle name="Poznámka 4 3 2 4 2 2 2 2" xfId="23760"/>
    <cellStyle name="Poznámka 4 3 2 4 2 2 2 3" xfId="23761"/>
    <cellStyle name="Poznámka 4 3 2 4 2 2 3" xfId="23762"/>
    <cellStyle name="Poznámka 4 3 2 4 2 2 3 2" xfId="23763"/>
    <cellStyle name="Poznámka 4 3 2 4 2 2 4" xfId="23764"/>
    <cellStyle name="Poznámka 4 3 2 4 2 2 5" xfId="23765"/>
    <cellStyle name="Poznámka 4 3 2 4 2 3" xfId="23766"/>
    <cellStyle name="Poznámka 4 3 2 4 2 3 2" xfId="23767"/>
    <cellStyle name="Poznámka 4 3 2 4 2 3 3" xfId="23768"/>
    <cellStyle name="Poznámka 4 3 2 4 2 4" xfId="23769"/>
    <cellStyle name="Poznámka 4 3 2 4 2 4 2" xfId="23770"/>
    <cellStyle name="Poznámka 4 3 2 4 2 5" xfId="23771"/>
    <cellStyle name="Poznámka 4 3 2 4 2 6" xfId="23772"/>
    <cellStyle name="Poznámka 4 3 2 4 3" xfId="23773"/>
    <cellStyle name="Poznámka 4 3 2 4 3 2" xfId="23774"/>
    <cellStyle name="Poznámka 4 3 2 4 3 3" xfId="23775"/>
    <cellStyle name="Poznámka 4 3 2 4 4" xfId="23776"/>
    <cellStyle name="Poznámka 4 3 2 4 4 2" xfId="23777"/>
    <cellStyle name="Poznámka 4 3 2 4 5" xfId="23778"/>
    <cellStyle name="Poznámka 4 3 2 4 6" xfId="23779"/>
    <cellStyle name="Poznámka 4 3 2 5" xfId="23780"/>
    <cellStyle name="Poznámka 4 3 2 5 2" xfId="23781"/>
    <cellStyle name="Poznámka 4 3 2 5 2 2" xfId="23782"/>
    <cellStyle name="Poznámka 4 3 2 5 2 2 2" xfId="23783"/>
    <cellStyle name="Poznámka 4 3 2 5 2 2 2 2" xfId="23784"/>
    <cellStyle name="Poznámka 4 3 2 5 2 2 2 3" xfId="23785"/>
    <cellStyle name="Poznámka 4 3 2 5 2 2 3" xfId="23786"/>
    <cellStyle name="Poznámka 4 3 2 5 2 2 3 2" xfId="23787"/>
    <cellStyle name="Poznámka 4 3 2 5 2 2 4" xfId="23788"/>
    <cellStyle name="Poznámka 4 3 2 5 2 2 5" xfId="23789"/>
    <cellStyle name="Poznámka 4 3 2 5 2 3" xfId="23790"/>
    <cellStyle name="Poznámka 4 3 2 5 2 3 2" xfId="23791"/>
    <cellStyle name="Poznámka 4 3 2 5 2 3 3" xfId="23792"/>
    <cellStyle name="Poznámka 4 3 2 5 2 4" xfId="23793"/>
    <cellStyle name="Poznámka 4 3 2 5 2 4 2" xfId="23794"/>
    <cellStyle name="Poznámka 4 3 2 5 2 5" xfId="23795"/>
    <cellStyle name="Poznámka 4 3 2 5 2 6" xfId="23796"/>
    <cellStyle name="Poznámka 4 3 2 5 3" xfId="23797"/>
    <cellStyle name="Poznámka 4 3 2 5 3 2" xfId="23798"/>
    <cellStyle name="Poznámka 4 3 2 5 3 3" xfId="23799"/>
    <cellStyle name="Poznámka 4 3 2 5 4" xfId="23800"/>
    <cellStyle name="Poznámka 4 3 2 5 4 2" xfId="23801"/>
    <cellStyle name="Poznámka 4 3 2 5 5" xfId="23802"/>
    <cellStyle name="Poznámka 4 3 2 5 6" xfId="23803"/>
    <cellStyle name="Poznámka 4 3 2 6" xfId="23804"/>
    <cellStyle name="Poznámka 4 3 2 6 2" xfId="23805"/>
    <cellStyle name="Poznámka 4 3 2 6 2 2" xfId="23806"/>
    <cellStyle name="Poznámka 4 3 2 6 2 2 2" xfId="23807"/>
    <cellStyle name="Poznámka 4 3 2 6 2 2 2 2" xfId="23808"/>
    <cellStyle name="Poznámka 4 3 2 6 2 2 2 3" xfId="23809"/>
    <cellStyle name="Poznámka 4 3 2 6 2 2 3" xfId="23810"/>
    <cellStyle name="Poznámka 4 3 2 6 2 2 3 2" xfId="23811"/>
    <cellStyle name="Poznámka 4 3 2 6 2 2 4" xfId="23812"/>
    <cellStyle name="Poznámka 4 3 2 6 2 2 5" xfId="23813"/>
    <cellStyle name="Poznámka 4 3 2 6 2 3" xfId="23814"/>
    <cellStyle name="Poznámka 4 3 2 6 2 3 2" xfId="23815"/>
    <cellStyle name="Poznámka 4 3 2 6 2 3 3" xfId="23816"/>
    <cellStyle name="Poznámka 4 3 2 6 2 4" xfId="23817"/>
    <cellStyle name="Poznámka 4 3 2 6 2 4 2" xfId="23818"/>
    <cellStyle name="Poznámka 4 3 2 6 2 5" xfId="23819"/>
    <cellStyle name="Poznámka 4 3 2 6 2 6" xfId="23820"/>
    <cellStyle name="Poznámka 4 3 2 6 3" xfId="23821"/>
    <cellStyle name="Poznámka 4 3 2 6 3 2" xfId="23822"/>
    <cellStyle name="Poznámka 4 3 2 6 3 3" xfId="23823"/>
    <cellStyle name="Poznámka 4 3 2 6 4" xfId="23824"/>
    <cellStyle name="Poznámka 4 3 2 6 4 2" xfId="23825"/>
    <cellStyle name="Poznámka 4 3 2 6 5" xfId="23826"/>
    <cellStyle name="Poznámka 4 3 2 6 6" xfId="23827"/>
    <cellStyle name="Poznámka 4 3 2 7" xfId="23828"/>
    <cellStyle name="Poznámka 4 3 2 7 2" xfId="23829"/>
    <cellStyle name="Poznámka 4 3 2 7 2 2" xfId="23830"/>
    <cellStyle name="Poznámka 4 3 2 7 2 2 2" xfId="23831"/>
    <cellStyle name="Poznámka 4 3 2 7 2 2 2 2" xfId="23832"/>
    <cellStyle name="Poznámka 4 3 2 7 2 2 2 3" xfId="23833"/>
    <cellStyle name="Poznámka 4 3 2 7 2 2 3" xfId="23834"/>
    <cellStyle name="Poznámka 4 3 2 7 2 2 3 2" xfId="23835"/>
    <cellStyle name="Poznámka 4 3 2 7 2 2 4" xfId="23836"/>
    <cellStyle name="Poznámka 4 3 2 7 2 2 5" xfId="23837"/>
    <cellStyle name="Poznámka 4 3 2 7 2 3" xfId="23838"/>
    <cellStyle name="Poznámka 4 3 2 7 2 3 2" xfId="23839"/>
    <cellStyle name="Poznámka 4 3 2 7 2 3 3" xfId="23840"/>
    <cellStyle name="Poznámka 4 3 2 7 2 4" xfId="23841"/>
    <cellStyle name="Poznámka 4 3 2 7 2 4 2" xfId="23842"/>
    <cellStyle name="Poznámka 4 3 2 7 2 5" xfId="23843"/>
    <cellStyle name="Poznámka 4 3 2 7 2 6" xfId="23844"/>
    <cellStyle name="Poznámka 4 3 2 7 3" xfId="23845"/>
    <cellStyle name="Poznámka 4 3 2 7 3 2" xfId="23846"/>
    <cellStyle name="Poznámka 4 3 2 7 3 3" xfId="23847"/>
    <cellStyle name="Poznámka 4 3 2 7 4" xfId="23848"/>
    <cellStyle name="Poznámka 4 3 2 7 4 2" xfId="23849"/>
    <cellStyle name="Poznámka 4 3 2 7 5" xfId="23850"/>
    <cellStyle name="Poznámka 4 3 2 7 6" xfId="23851"/>
    <cellStyle name="Poznámka 4 3 2 8" xfId="23852"/>
    <cellStyle name="Poznámka 4 3 2 8 2" xfId="23853"/>
    <cellStyle name="Poznámka 4 3 2 8 2 2" xfId="23854"/>
    <cellStyle name="Poznámka 4 3 2 8 2 2 2" xfId="23855"/>
    <cellStyle name="Poznámka 4 3 2 8 2 2 2 2" xfId="23856"/>
    <cellStyle name="Poznámka 4 3 2 8 2 2 2 3" xfId="23857"/>
    <cellStyle name="Poznámka 4 3 2 8 2 2 3" xfId="23858"/>
    <cellStyle name="Poznámka 4 3 2 8 2 2 3 2" xfId="23859"/>
    <cellStyle name="Poznámka 4 3 2 8 2 2 4" xfId="23860"/>
    <cellStyle name="Poznámka 4 3 2 8 2 2 5" xfId="23861"/>
    <cellStyle name="Poznámka 4 3 2 8 2 3" xfId="23862"/>
    <cellStyle name="Poznámka 4 3 2 8 2 3 2" xfId="23863"/>
    <cellStyle name="Poznámka 4 3 2 8 2 3 3" xfId="23864"/>
    <cellStyle name="Poznámka 4 3 2 8 2 4" xfId="23865"/>
    <cellStyle name="Poznámka 4 3 2 8 2 4 2" xfId="23866"/>
    <cellStyle name="Poznámka 4 3 2 8 2 5" xfId="23867"/>
    <cellStyle name="Poznámka 4 3 2 8 2 6" xfId="23868"/>
    <cellStyle name="Poznámka 4 3 2 8 3" xfId="23869"/>
    <cellStyle name="Poznámka 4 3 2 8 3 2" xfId="23870"/>
    <cellStyle name="Poznámka 4 3 2 8 3 3" xfId="23871"/>
    <cellStyle name="Poznámka 4 3 2 8 4" xfId="23872"/>
    <cellStyle name="Poznámka 4 3 2 8 4 2" xfId="23873"/>
    <cellStyle name="Poznámka 4 3 2 8 5" xfId="23874"/>
    <cellStyle name="Poznámka 4 3 2 8 6" xfId="23875"/>
    <cellStyle name="Poznámka 4 3 2 9" xfId="23876"/>
    <cellStyle name="Poznámka 4 3 2 9 2" xfId="23877"/>
    <cellStyle name="Poznámka 4 3 2 9 2 2" xfId="23878"/>
    <cellStyle name="Poznámka 4 3 2 9 2 2 2" xfId="23879"/>
    <cellStyle name="Poznámka 4 3 2 9 2 2 3" xfId="23880"/>
    <cellStyle name="Poznámka 4 3 2 9 2 3" xfId="23881"/>
    <cellStyle name="Poznámka 4 3 2 9 2 3 2" xfId="23882"/>
    <cellStyle name="Poznámka 4 3 2 9 2 4" xfId="23883"/>
    <cellStyle name="Poznámka 4 3 2 9 2 5" xfId="23884"/>
    <cellStyle name="Poznámka 4 3 2 9 3" xfId="23885"/>
    <cellStyle name="Poznámka 4 3 2 9 3 2" xfId="23886"/>
    <cellStyle name="Poznámka 4 3 2 9 3 3" xfId="23887"/>
    <cellStyle name="Poznámka 4 3 2 9 4" xfId="23888"/>
    <cellStyle name="Poznámka 4 3 2 9 4 2" xfId="23889"/>
    <cellStyle name="Poznámka 4 3 2 9 5" xfId="23890"/>
    <cellStyle name="Poznámka 4 3 2 9 6" xfId="23891"/>
    <cellStyle name="Poznámka 4 3 3" xfId="23892"/>
    <cellStyle name="Poznámka 4 3 3 10" xfId="23893"/>
    <cellStyle name="Poznámka 4 3 3 11" xfId="23894"/>
    <cellStyle name="Poznámka 4 3 3 2" xfId="23895"/>
    <cellStyle name="Poznámka 4 3 3 2 2" xfId="23896"/>
    <cellStyle name="Poznámka 4 3 3 2 2 2" xfId="23897"/>
    <cellStyle name="Poznámka 4 3 3 2 2 2 2" xfId="23898"/>
    <cellStyle name="Poznámka 4 3 3 2 2 2 2 2" xfId="23899"/>
    <cellStyle name="Poznámka 4 3 3 2 2 2 2 3" xfId="23900"/>
    <cellStyle name="Poznámka 4 3 3 2 2 2 3" xfId="23901"/>
    <cellStyle name="Poznámka 4 3 3 2 2 2 3 2" xfId="23902"/>
    <cellStyle name="Poznámka 4 3 3 2 2 2 4" xfId="23903"/>
    <cellStyle name="Poznámka 4 3 3 2 2 2 5" xfId="23904"/>
    <cellStyle name="Poznámka 4 3 3 2 2 3" xfId="23905"/>
    <cellStyle name="Poznámka 4 3 3 2 2 3 2" xfId="23906"/>
    <cellStyle name="Poznámka 4 3 3 2 2 3 3" xfId="23907"/>
    <cellStyle name="Poznámka 4 3 3 2 2 4" xfId="23908"/>
    <cellStyle name="Poznámka 4 3 3 2 2 4 2" xfId="23909"/>
    <cellStyle name="Poznámka 4 3 3 2 2 5" xfId="23910"/>
    <cellStyle name="Poznámka 4 3 3 2 2 6" xfId="23911"/>
    <cellStyle name="Poznámka 4 3 3 2 3" xfId="23912"/>
    <cellStyle name="Poznámka 4 3 3 2 3 2" xfId="23913"/>
    <cellStyle name="Poznámka 4 3 3 2 3 2 2" xfId="23914"/>
    <cellStyle name="Poznámka 4 3 3 2 3 3" xfId="23915"/>
    <cellStyle name="Poznámka 4 3 3 2 3 4" xfId="23916"/>
    <cellStyle name="Poznámka 4 3 3 2 4" xfId="23917"/>
    <cellStyle name="Poznámka 4 3 3 2 4 2" xfId="23918"/>
    <cellStyle name="Poznámka 4 3 3 2 4 3" xfId="23919"/>
    <cellStyle name="Poznámka 4 3 3 2 5" xfId="23920"/>
    <cellStyle name="Poznámka 4 3 3 2 5 2" xfId="23921"/>
    <cellStyle name="Poznámka 4 3 3 2 6" xfId="23922"/>
    <cellStyle name="Poznámka 4 3 3 2 7" xfId="23923"/>
    <cellStyle name="Poznámka 4 3 3 3" xfId="23924"/>
    <cellStyle name="Poznámka 4 3 3 3 2" xfId="23925"/>
    <cellStyle name="Poznámka 4 3 3 3 2 2" xfId="23926"/>
    <cellStyle name="Poznámka 4 3 3 3 2 2 2" xfId="23927"/>
    <cellStyle name="Poznámka 4 3 3 3 2 2 2 2" xfId="23928"/>
    <cellStyle name="Poznámka 4 3 3 3 2 2 2 3" xfId="23929"/>
    <cellStyle name="Poznámka 4 3 3 3 2 2 3" xfId="23930"/>
    <cellStyle name="Poznámka 4 3 3 3 2 2 3 2" xfId="23931"/>
    <cellStyle name="Poznámka 4 3 3 3 2 2 4" xfId="23932"/>
    <cellStyle name="Poznámka 4 3 3 3 2 2 5" xfId="23933"/>
    <cellStyle name="Poznámka 4 3 3 3 2 3" xfId="23934"/>
    <cellStyle name="Poznámka 4 3 3 3 2 3 2" xfId="23935"/>
    <cellStyle name="Poznámka 4 3 3 3 2 3 3" xfId="23936"/>
    <cellStyle name="Poznámka 4 3 3 3 2 4" xfId="23937"/>
    <cellStyle name="Poznámka 4 3 3 3 2 4 2" xfId="23938"/>
    <cellStyle name="Poznámka 4 3 3 3 2 5" xfId="23939"/>
    <cellStyle name="Poznámka 4 3 3 3 2 6" xfId="23940"/>
    <cellStyle name="Poznámka 4 3 3 3 3" xfId="23941"/>
    <cellStyle name="Poznámka 4 3 3 3 3 2" xfId="23942"/>
    <cellStyle name="Poznámka 4 3 3 3 3 3" xfId="23943"/>
    <cellStyle name="Poznámka 4 3 3 3 4" xfId="23944"/>
    <cellStyle name="Poznámka 4 3 3 3 4 2" xfId="23945"/>
    <cellStyle name="Poznámka 4 3 3 3 5" xfId="23946"/>
    <cellStyle name="Poznámka 4 3 3 3 6" xfId="23947"/>
    <cellStyle name="Poznámka 4 3 3 4" xfId="23948"/>
    <cellStyle name="Poznámka 4 3 3 4 2" xfId="23949"/>
    <cellStyle name="Poznámka 4 3 3 4 2 2" xfId="23950"/>
    <cellStyle name="Poznámka 4 3 3 4 2 2 2" xfId="23951"/>
    <cellStyle name="Poznámka 4 3 3 4 2 2 2 2" xfId="23952"/>
    <cellStyle name="Poznámka 4 3 3 4 2 2 2 3" xfId="23953"/>
    <cellStyle name="Poznámka 4 3 3 4 2 2 3" xfId="23954"/>
    <cellStyle name="Poznámka 4 3 3 4 2 2 3 2" xfId="23955"/>
    <cellStyle name="Poznámka 4 3 3 4 2 2 4" xfId="23956"/>
    <cellStyle name="Poznámka 4 3 3 4 2 2 5" xfId="23957"/>
    <cellStyle name="Poznámka 4 3 3 4 2 3" xfId="23958"/>
    <cellStyle name="Poznámka 4 3 3 4 2 3 2" xfId="23959"/>
    <cellStyle name="Poznámka 4 3 3 4 2 3 3" xfId="23960"/>
    <cellStyle name="Poznámka 4 3 3 4 2 4" xfId="23961"/>
    <cellStyle name="Poznámka 4 3 3 4 2 4 2" xfId="23962"/>
    <cellStyle name="Poznámka 4 3 3 4 2 5" xfId="23963"/>
    <cellStyle name="Poznámka 4 3 3 4 2 6" xfId="23964"/>
    <cellStyle name="Poznámka 4 3 3 4 3" xfId="23965"/>
    <cellStyle name="Poznámka 4 3 3 4 3 2" xfId="23966"/>
    <cellStyle name="Poznámka 4 3 3 4 3 3" xfId="23967"/>
    <cellStyle name="Poznámka 4 3 3 4 4" xfId="23968"/>
    <cellStyle name="Poznámka 4 3 3 4 4 2" xfId="23969"/>
    <cellStyle name="Poznámka 4 3 3 4 5" xfId="23970"/>
    <cellStyle name="Poznámka 4 3 3 4 6" xfId="23971"/>
    <cellStyle name="Poznámka 4 3 3 5" xfId="23972"/>
    <cellStyle name="Poznámka 4 3 3 5 2" xfId="23973"/>
    <cellStyle name="Poznámka 4 3 3 5 2 2" xfId="23974"/>
    <cellStyle name="Poznámka 4 3 3 5 2 2 2" xfId="23975"/>
    <cellStyle name="Poznámka 4 3 3 5 2 2 2 2" xfId="23976"/>
    <cellStyle name="Poznámka 4 3 3 5 2 2 2 3" xfId="23977"/>
    <cellStyle name="Poznámka 4 3 3 5 2 2 3" xfId="23978"/>
    <cellStyle name="Poznámka 4 3 3 5 2 2 3 2" xfId="23979"/>
    <cellStyle name="Poznámka 4 3 3 5 2 2 4" xfId="23980"/>
    <cellStyle name="Poznámka 4 3 3 5 2 2 5" xfId="23981"/>
    <cellStyle name="Poznámka 4 3 3 5 2 3" xfId="23982"/>
    <cellStyle name="Poznámka 4 3 3 5 2 3 2" xfId="23983"/>
    <cellStyle name="Poznámka 4 3 3 5 2 3 3" xfId="23984"/>
    <cellStyle name="Poznámka 4 3 3 5 2 4" xfId="23985"/>
    <cellStyle name="Poznámka 4 3 3 5 2 4 2" xfId="23986"/>
    <cellStyle name="Poznámka 4 3 3 5 2 5" xfId="23987"/>
    <cellStyle name="Poznámka 4 3 3 5 2 6" xfId="23988"/>
    <cellStyle name="Poznámka 4 3 3 5 3" xfId="23989"/>
    <cellStyle name="Poznámka 4 3 3 5 3 2" xfId="23990"/>
    <cellStyle name="Poznámka 4 3 3 5 3 3" xfId="23991"/>
    <cellStyle name="Poznámka 4 3 3 5 4" xfId="23992"/>
    <cellStyle name="Poznámka 4 3 3 5 4 2" xfId="23993"/>
    <cellStyle name="Poznámka 4 3 3 5 5" xfId="23994"/>
    <cellStyle name="Poznámka 4 3 3 5 6" xfId="23995"/>
    <cellStyle name="Poznámka 4 3 3 6" xfId="23996"/>
    <cellStyle name="Poznámka 4 3 3 6 2" xfId="23997"/>
    <cellStyle name="Poznámka 4 3 3 6 2 2" xfId="23998"/>
    <cellStyle name="Poznámka 4 3 3 6 2 2 2" xfId="23999"/>
    <cellStyle name="Poznámka 4 3 3 6 2 2 2 2" xfId="24000"/>
    <cellStyle name="Poznámka 4 3 3 6 2 2 2 3" xfId="24001"/>
    <cellStyle name="Poznámka 4 3 3 6 2 2 3" xfId="24002"/>
    <cellStyle name="Poznámka 4 3 3 6 2 2 3 2" xfId="24003"/>
    <cellStyle name="Poznámka 4 3 3 6 2 2 4" xfId="24004"/>
    <cellStyle name="Poznámka 4 3 3 6 2 2 5" xfId="24005"/>
    <cellStyle name="Poznámka 4 3 3 6 2 3" xfId="24006"/>
    <cellStyle name="Poznámka 4 3 3 6 2 3 2" xfId="24007"/>
    <cellStyle name="Poznámka 4 3 3 6 2 3 3" xfId="24008"/>
    <cellStyle name="Poznámka 4 3 3 6 2 4" xfId="24009"/>
    <cellStyle name="Poznámka 4 3 3 6 2 4 2" xfId="24010"/>
    <cellStyle name="Poznámka 4 3 3 6 2 5" xfId="24011"/>
    <cellStyle name="Poznámka 4 3 3 6 2 6" xfId="24012"/>
    <cellStyle name="Poznámka 4 3 3 6 3" xfId="24013"/>
    <cellStyle name="Poznámka 4 3 3 6 3 2" xfId="24014"/>
    <cellStyle name="Poznámka 4 3 3 6 3 3" xfId="24015"/>
    <cellStyle name="Poznámka 4 3 3 6 4" xfId="24016"/>
    <cellStyle name="Poznámka 4 3 3 6 4 2" xfId="24017"/>
    <cellStyle name="Poznámka 4 3 3 6 5" xfId="24018"/>
    <cellStyle name="Poznámka 4 3 3 6 6" xfId="24019"/>
    <cellStyle name="Poznámka 4 3 3 7" xfId="24020"/>
    <cellStyle name="Poznámka 4 3 3 7 2" xfId="24021"/>
    <cellStyle name="Poznámka 4 3 3 7 2 2" xfId="24022"/>
    <cellStyle name="Poznámka 4 3 3 7 2 2 2" xfId="24023"/>
    <cellStyle name="Poznámka 4 3 3 7 2 2 3" xfId="24024"/>
    <cellStyle name="Poznámka 4 3 3 7 2 3" xfId="24025"/>
    <cellStyle name="Poznámka 4 3 3 7 2 3 2" xfId="24026"/>
    <cellStyle name="Poznámka 4 3 3 7 2 4" xfId="24027"/>
    <cellStyle name="Poznámka 4 3 3 7 2 5" xfId="24028"/>
    <cellStyle name="Poznámka 4 3 3 7 3" xfId="24029"/>
    <cellStyle name="Poznámka 4 3 3 7 3 2" xfId="24030"/>
    <cellStyle name="Poznámka 4 3 3 7 3 3" xfId="24031"/>
    <cellStyle name="Poznámka 4 3 3 7 4" xfId="24032"/>
    <cellStyle name="Poznámka 4 3 3 7 4 2" xfId="24033"/>
    <cellStyle name="Poznámka 4 3 3 7 5" xfId="24034"/>
    <cellStyle name="Poznámka 4 3 3 7 6" xfId="24035"/>
    <cellStyle name="Poznámka 4 3 3 8" xfId="24036"/>
    <cellStyle name="Poznámka 4 3 3 8 2" xfId="24037"/>
    <cellStyle name="Poznámka 4 3 3 8 3" xfId="24038"/>
    <cellStyle name="Poznámka 4 3 3 9" xfId="24039"/>
    <cellStyle name="Poznámka 4 3 3 9 2" xfId="24040"/>
    <cellStyle name="Poznámka 4 3 4" xfId="24041"/>
    <cellStyle name="Poznámka 4 3 4 2" xfId="24042"/>
    <cellStyle name="Poznámka 4 3 4 2 2" xfId="24043"/>
    <cellStyle name="Poznámka 4 3 4 2 2 2" xfId="24044"/>
    <cellStyle name="Poznámka 4 3 4 2 2 2 2" xfId="24045"/>
    <cellStyle name="Poznámka 4 3 4 2 2 2 2 2" xfId="24046"/>
    <cellStyle name="Poznámka 4 3 4 2 2 2 2 3" xfId="24047"/>
    <cellStyle name="Poznámka 4 3 4 2 2 2 3" xfId="24048"/>
    <cellStyle name="Poznámka 4 3 4 2 2 2 3 2" xfId="24049"/>
    <cellStyle name="Poznámka 4 3 4 2 2 2 4" xfId="24050"/>
    <cellStyle name="Poznámka 4 3 4 2 2 2 5" xfId="24051"/>
    <cellStyle name="Poznámka 4 3 4 2 2 3" xfId="24052"/>
    <cellStyle name="Poznámka 4 3 4 2 2 3 2" xfId="24053"/>
    <cellStyle name="Poznámka 4 3 4 2 2 3 3" xfId="24054"/>
    <cellStyle name="Poznámka 4 3 4 2 2 4" xfId="24055"/>
    <cellStyle name="Poznámka 4 3 4 2 2 4 2" xfId="24056"/>
    <cellStyle name="Poznámka 4 3 4 2 2 5" xfId="24057"/>
    <cellStyle name="Poznámka 4 3 4 2 2 6" xfId="24058"/>
    <cellStyle name="Poznámka 4 3 4 2 3" xfId="24059"/>
    <cellStyle name="Poznámka 4 3 4 2 3 2" xfId="24060"/>
    <cellStyle name="Poznámka 4 3 4 2 3 3" xfId="24061"/>
    <cellStyle name="Poznámka 4 3 4 2 4" xfId="24062"/>
    <cellStyle name="Poznámka 4 3 4 2 4 2" xfId="24063"/>
    <cellStyle name="Poznámka 4 3 4 2 5" xfId="24064"/>
    <cellStyle name="Poznámka 4 3 4 2 6" xfId="24065"/>
    <cellStyle name="Poznámka 4 3 4 3" xfId="24066"/>
    <cellStyle name="Poznámka 4 3 4 3 2" xfId="24067"/>
    <cellStyle name="Poznámka 4 3 4 3 2 2" xfId="24068"/>
    <cellStyle name="Poznámka 4 3 4 3 2 2 2" xfId="24069"/>
    <cellStyle name="Poznámka 4 3 4 3 2 2 3" xfId="24070"/>
    <cellStyle name="Poznámka 4 3 4 3 2 3" xfId="24071"/>
    <cellStyle name="Poznámka 4 3 4 3 2 3 2" xfId="24072"/>
    <cellStyle name="Poznámka 4 3 4 3 2 4" xfId="24073"/>
    <cellStyle name="Poznámka 4 3 4 3 2 5" xfId="24074"/>
    <cellStyle name="Poznámka 4 3 4 3 3" xfId="24075"/>
    <cellStyle name="Poznámka 4 3 4 3 3 2" xfId="24076"/>
    <cellStyle name="Poznámka 4 3 4 3 3 3" xfId="24077"/>
    <cellStyle name="Poznámka 4 3 4 3 4" xfId="24078"/>
    <cellStyle name="Poznámka 4 3 4 3 4 2" xfId="24079"/>
    <cellStyle name="Poznámka 4 3 4 3 5" xfId="24080"/>
    <cellStyle name="Poznámka 4 3 4 3 6" xfId="24081"/>
    <cellStyle name="Poznámka 4 3 4 4" xfId="24082"/>
    <cellStyle name="Poznámka 4 3 4 4 2" xfId="24083"/>
    <cellStyle name="Poznámka 4 3 4 4 3" xfId="24084"/>
    <cellStyle name="Poznámka 4 3 4 5" xfId="24085"/>
    <cellStyle name="Poznámka 4 3 4 5 2" xfId="24086"/>
    <cellStyle name="Poznámka 4 3 4 6" xfId="24087"/>
    <cellStyle name="Poznámka 4 3 4 7" xfId="24088"/>
    <cellStyle name="Poznámka 4 3 5" xfId="24089"/>
    <cellStyle name="Poznámka 4 3 5 2" xfId="24090"/>
    <cellStyle name="Poznámka 4 3 5 2 2" xfId="24091"/>
    <cellStyle name="Poznámka 4 3 5 2 2 2" xfId="24092"/>
    <cellStyle name="Poznámka 4 3 5 2 2 2 2" xfId="24093"/>
    <cellStyle name="Poznámka 4 3 5 2 2 2 3" xfId="24094"/>
    <cellStyle name="Poznámka 4 3 5 2 2 3" xfId="24095"/>
    <cellStyle name="Poznámka 4 3 5 2 2 3 2" xfId="24096"/>
    <cellStyle name="Poznámka 4 3 5 2 2 4" xfId="24097"/>
    <cellStyle name="Poznámka 4 3 5 2 2 5" xfId="24098"/>
    <cellStyle name="Poznámka 4 3 5 2 3" xfId="24099"/>
    <cellStyle name="Poznámka 4 3 5 2 3 2" xfId="24100"/>
    <cellStyle name="Poznámka 4 3 5 2 3 3" xfId="24101"/>
    <cellStyle name="Poznámka 4 3 5 2 4" xfId="24102"/>
    <cellStyle name="Poznámka 4 3 5 2 4 2" xfId="24103"/>
    <cellStyle name="Poznámka 4 3 5 2 5" xfId="24104"/>
    <cellStyle name="Poznámka 4 3 5 2 6" xfId="24105"/>
    <cellStyle name="Poznámka 4 3 5 3" xfId="24106"/>
    <cellStyle name="Poznámka 4 3 5 3 2" xfId="24107"/>
    <cellStyle name="Poznámka 4 3 5 3 3" xfId="24108"/>
    <cellStyle name="Poznámka 4 3 5 4" xfId="24109"/>
    <cellStyle name="Poznámka 4 3 5 4 2" xfId="24110"/>
    <cellStyle name="Poznámka 4 3 5 5" xfId="24111"/>
    <cellStyle name="Poznámka 4 3 5 6" xfId="24112"/>
    <cellStyle name="Poznámka 4 3 6" xfId="24113"/>
    <cellStyle name="Poznámka 4 3 6 2" xfId="24114"/>
    <cellStyle name="Poznámka 4 3 6 2 2" xfId="24115"/>
    <cellStyle name="Poznámka 4 3 6 2 2 2" xfId="24116"/>
    <cellStyle name="Poznámka 4 3 6 2 2 2 2" xfId="24117"/>
    <cellStyle name="Poznámka 4 3 6 2 2 2 3" xfId="24118"/>
    <cellStyle name="Poznámka 4 3 6 2 2 3" xfId="24119"/>
    <cellStyle name="Poznámka 4 3 6 2 2 3 2" xfId="24120"/>
    <cellStyle name="Poznámka 4 3 6 2 2 4" xfId="24121"/>
    <cellStyle name="Poznámka 4 3 6 2 2 5" xfId="24122"/>
    <cellStyle name="Poznámka 4 3 6 2 3" xfId="24123"/>
    <cellStyle name="Poznámka 4 3 6 2 3 2" xfId="24124"/>
    <cellStyle name="Poznámka 4 3 6 2 3 3" xfId="24125"/>
    <cellStyle name="Poznámka 4 3 6 2 4" xfId="24126"/>
    <cellStyle name="Poznámka 4 3 6 2 4 2" xfId="24127"/>
    <cellStyle name="Poznámka 4 3 6 2 5" xfId="24128"/>
    <cellStyle name="Poznámka 4 3 6 2 6" xfId="24129"/>
    <cellStyle name="Poznámka 4 3 6 3" xfId="24130"/>
    <cellStyle name="Poznámka 4 3 6 3 2" xfId="24131"/>
    <cellStyle name="Poznámka 4 3 6 3 3" xfId="24132"/>
    <cellStyle name="Poznámka 4 3 6 4" xfId="24133"/>
    <cellStyle name="Poznámka 4 3 6 4 2" xfId="24134"/>
    <cellStyle name="Poznámka 4 3 6 5" xfId="24135"/>
    <cellStyle name="Poznámka 4 3 6 6" xfId="24136"/>
    <cellStyle name="Poznámka 4 3 7" xfId="24137"/>
    <cellStyle name="Poznámka 4 3 7 2" xfId="24138"/>
    <cellStyle name="Poznámka 4 3 7 2 2" xfId="24139"/>
    <cellStyle name="Poznámka 4 3 7 2 2 2" xfId="24140"/>
    <cellStyle name="Poznámka 4 3 7 2 2 2 2" xfId="24141"/>
    <cellStyle name="Poznámka 4 3 7 2 2 2 3" xfId="24142"/>
    <cellStyle name="Poznámka 4 3 7 2 2 3" xfId="24143"/>
    <cellStyle name="Poznámka 4 3 7 2 2 3 2" xfId="24144"/>
    <cellStyle name="Poznámka 4 3 7 2 2 4" xfId="24145"/>
    <cellStyle name="Poznámka 4 3 7 2 2 5" xfId="24146"/>
    <cellStyle name="Poznámka 4 3 7 2 3" xfId="24147"/>
    <cellStyle name="Poznámka 4 3 7 2 3 2" xfId="24148"/>
    <cellStyle name="Poznámka 4 3 7 2 3 3" xfId="24149"/>
    <cellStyle name="Poznámka 4 3 7 2 4" xfId="24150"/>
    <cellStyle name="Poznámka 4 3 7 2 4 2" xfId="24151"/>
    <cellStyle name="Poznámka 4 3 7 2 5" xfId="24152"/>
    <cellStyle name="Poznámka 4 3 7 2 6" xfId="24153"/>
    <cellStyle name="Poznámka 4 3 7 3" xfId="24154"/>
    <cellStyle name="Poznámka 4 3 7 3 2" xfId="24155"/>
    <cellStyle name="Poznámka 4 3 7 3 3" xfId="24156"/>
    <cellStyle name="Poznámka 4 3 7 4" xfId="24157"/>
    <cellStyle name="Poznámka 4 3 7 4 2" xfId="24158"/>
    <cellStyle name="Poznámka 4 3 7 5" xfId="24159"/>
    <cellStyle name="Poznámka 4 3 7 6" xfId="24160"/>
    <cellStyle name="Poznámka 4 3 8" xfId="24161"/>
    <cellStyle name="Poznámka 4 3 8 2" xfId="24162"/>
    <cellStyle name="Poznámka 4 3 8 2 2" xfId="24163"/>
    <cellStyle name="Poznámka 4 3 8 2 2 2" xfId="24164"/>
    <cellStyle name="Poznámka 4 3 8 2 2 2 2" xfId="24165"/>
    <cellStyle name="Poznámka 4 3 8 2 2 2 3" xfId="24166"/>
    <cellStyle name="Poznámka 4 3 8 2 2 3" xfId="24167"/>
    <cellStyle name="Poznámka 4 3 8 2 2 3 2" xfId="24168"/>
    <cellStyle name="Poznámka 4 3 8 2 2 4" xfId="24169"/>
    <cellStyle name="Poznámka 4 3 8 2 2 5" xfId="24170"/>
    <cellStyle name="Poznámka 4 3 8 2 3" xfId="24171"/>
    <cellStyle name="Poznámka 4 3 8 2 3 2" xfId="24172"/>
    <cellStyle name="Poznámka 4 3 8 2 3 3" xfId="24173"/>
    <cellStyle name="Poznámka 4 3 8 2 4" xfId="24174"/>
    <cellStyle name="Poznámka 4 3 8 2 4 2" xfId="24175"/>
    <cellStyle name="Poznámka 4 3 8 2 5" xfId="24176"/>
    <cellStyle name="Poznámka 4 3 8 2 6" xfId="24177"/>
    <cellStyle name="Poznámka 4 3 8 3" xfId="24178"/>
    <cellStyle name="Poznámka 4 3 8 3 2" xfId="24179"/>
    <cellStyle name="Poznámka 4 3 8 3 3" xfId="24180"/>
    <cellStyle name="Poznámka 4 3 8 4" xfId="24181"/>
    <cellStyle name="Poznámka 4 3 8 4 2" xfId="24182"/>
    <cellStyle name="Poznámka 4 3 8 5" xfId="24183"/>
    <cellStyle name="Poznámka 4 3 8 6" xfId="24184"/>
    <cellStyle name="Poznámka 4 3 9" xfId="24185"/>
    <cellStyle name="Poznámka 4 3 9 2" xfId="24186"/>
    <cellStyle name="Poznámka 4 3 9 2 2" xfId="24187"/>
    <cellStyle name="Poznámka 4 3 9 2 2 2" xfId="24188"/>
    <cellStyle name="Poznámka 4 3 9 2 2 2 2" xfId="24189"/>
    <cellStyle name="Poznámka 4 3 9 2 2 2 3" xfId="24190"/>
    <cellStyle name="Poznámka 4 3 9 2 2 3" xfId="24191"/>
    <cellStyle name="Poznámka 4 3 9 2 2 3 2" xfId="24192"/>
    <cellStyle name="Poznámka 4 3 9 2 2 4" xfId="24193"/>
    <cellStyle name="Poznámka 4 3 9 2 2 5" xfId="24194"/>
    <cellStyle name="Poznámka 4 3 9 2 3" xfId="24195"/>
    <cellStyle name="Poznámka 4 3 9 2 3 2" xfId="24196"/>
    <cellStyle name="Poznámka 4 3 9 2 3 3" xfId="24197"/>
    <cellStyle name="Poznámka 4 3 9 2 4" xfId="24198"/>
    <cellStyle name="Poznámka 4 3 9 2 4 2" xfId="24199"/>
    <cellStyle name="Poznámka 4 3 9 2 5" xfId="24200"/>
    <cellStyle name="Poznámka 4 3 9 2 6" xfId="24201"/>
    <cellStyle name="Poznámka 4 3 9 3" xfId="24202"/>
    <cellStyle name="Poznámka 4 3 9 3 2" xfId="24203"/>
    <cellStyle name="Poznámka 4 3 9 3 3" xfId="24204"/>
    <cellStyle name="Poznámka 4 3 9 4" xfId="24205"/>
    <cellStyle name="Poznámka 4 3 9 4 2" xfId="24206"/>
    <cellStyle name="Poznámka 4 3 9 5" xfId="24207"/>
    <cellStyle name="Poznámka 4 3 9 6" xfId="24208"/>
    <cellStyle name="Poznámka 4 4" xfId="24209"/>
    <cellStyle name="Poznámka 4 4 10" xfId="24210"/>
    <cellStyle name="Poznámka 4 4 10 2" xfId="24211"/>
    <cellStyle name="Poznámka 4 4 10 2 2" xfId="24212"/>
    <cellStyle name="Poznámka 4 4 10 2 2 2" xfId="24213"/>
    <cellStyle name="Poznámka 4 4 10 2 2 3" xfId="24214"/>
    <cellStyle name="Poznámka 4 4 10 2 3" xfId="24215"/>
    <cellStyle name="Poznámka 4 4 10 2 3 2" xfId="24216"/>
    <cellStyle name="Poznámka 4 4 10 2 4" xfId="24217"/>
    <cellStyle name="Poznámka 4 4 10 2 5" xfId="24218"/>
    <cellStyle name="Poznámka 4 4 10 3" xfId="24219"/>
    <cellStyle name="Poznámka 4 4 10 3 2" xfId="24220"/>
    <cellStyle name="Poznámka 4 4 10 3 3" xfId="24221"/>
    <cellStyle name="Poznámka 4 4 10 4" xfId="24222"/>
    <cellStyle name="Poznámka 4 4 10 4 2" xfId="24223"/>
    <cellStyle name="Poznámka 4 4 10 5" xfId="24224"/>
    <cellStyle name="Poznámka 4 4 10 6" xfId="24225"/>
    <cellStyle name="Poznámka 4 4 11" xfId="24226"/>
    <cellStyle name="Poznámka 4 4 11 2" xfId="24227"/>
    <cellStyle name="Poznámka 4 4 11 3" xfId="24228"/>
    <cellStyle name="Poznámka 4 4 12" xfId="24229"/>
    <cellStyle name="Poznámka 4 4 12 2" xfId="24230"/>
    <cellStyle name="Poznámka 4 4 13" xfId="24231"/>
    <cellStyle name="Poznámka 4 4 14" xfId="24232"/>
    <cellStyle name="Poznámka 4 4 2" xfId="24233"/>
    <cellStyle name="Poznámka 4 4 2 10" xfId="24234"/>
    <cellStyle name="Poznámka 4 4 2 11" xfId="24235"/>
    <cellStyle name="Poznámka 4 4 2 2" xfId="24236"/>
    <cellStyle name="Poznámka 4 4 2 2 10" xfId="24237"/>
    <cellStyle name="Poznámka 4 4 2 2 11" xfId="24238"/>
    <cellStyle name="Poznámka 4 4 2 2 2" xfId="24239"/>
    <cellStyle name="Poznámka 4 4 2 2 2 2" xfId="24240"/>
    <cellStyle name="Poznámka 4 4 2 2 2 2 2" xfId="24241"/>
    <cellStyle name="Poznámka 4 4 2 2 2 2 2 2" xfId="24242"/>
    <cellStyle name="Poznámka 4 4 2 2 2 2 2 2 2" xfId="24243"/>
    <cellStyle name="Poznámka 4 4 2 2 2 2 2 2 3" xfId="24244"/>
    <cellStyle name="Poznámka 4 4 2 2 2 2 2 3" xfId="24245"/>
    <cellStyle name="Poznámka 4 4 2 2 2 2 2 3 2" xfId="24246"/>
    <cellStyle name="Poznámka 4 4 2 2 2 2 2 4" xfId="24247"/>
    <cellStyle name="Poznámka 4 4 2 2 2 2 2 5" xfId="24248"/>
    <cellStyle name="Poznámka 4 4 2 2 2 2 3" xfId="24249"/>
    <cellStyle name="Poznámka 4 4 2 2 2 2 3 2" xfId="24250"/>
    <cellStyle name="Poznámka 4 4 2 2 2 2 3 3" xfId="24251"/>
    <cellStyle name="Poznámka 4 4 2 2 2 2 4" xfId="24252"/>
    <cellStyle name="Poznámka 4 4 2 2 2 2 4 2" xfId="24253"/>
    <cellStyle name="Poznámka 4 4 2 2 2 2 5" xfId="24254"/>
    <cellStyle name="Poznámka 4 4 2 2 2 2 6" xfId="24255"/>
    <cellStyle name="Poznámka 4 4 2 2 2 3" xfId="24256"/>
    <cellStyle name="Poznámka 4 4 2 2 2 3 2" xfId="24257"/>
    <cellStyle name="Poznámka 4 4 2 2 2 3 3" xfId="24258"/>
    <cellStyle name="Poznámka 4 4 2 2 2 4" xfId="24259"/>
    <cellStyle name="Poznámka 4 4 2 2 2 4 2" xfId="24260"/>
    <cellStyle name="Poznámka 4 4 2 2 2 5" xfId="24261"/>
    <cellStyle name="Poznámka 4 4 2 2 2 6" xfId="24262"/>
    <cellStyle name="Poznámka 4 4 2 2 3" xfId="24263"/>
    <cellStyle name="Poznámka 4 4 2 2 3 2" xfId="24264"/>
    <cellStyle name="Poznámka 4 4 2 2 3 2 2" xfId="24265"/>
    <cellStyle name="Poznámka 4 4 2 2 3 2 2 2" xfId="24266"/>
    <cellStyle name="Poznámka 4 4 2 2 3 2 2 2 2" xfId="24267"/>
    <cellStyle name="Poznámka 4 4 2 2 3 2 2 2 3" xfId="24268"/>
    <cellStyle name="Poznámka 4 4 2 2 3 2 2 3" xfId="24269"/>
    <cellStyle name="Poznámka 4 4 2 2 3 2 2 3 2" xfId="24270"/>
    <cellStyle name="Poznámka 4 4 2 2 3 2 2 4" xfId="24271"/>
    <cellStyle name="Poznámka 4 4 2 2 3 2 2 5" xfId="24272"/>
    <cellStyle name="Poznámka 4 4 2 2 3 2 3" xfId="24273"/>
    <cellStyle name="Poznámka 4 4 2 2 3 2 3 2" xfId="24274"/>
    <cellStyle name="Poznámka 4 4 2 2 3 2 3 3" xfId="24275"/>
    <cellStyle name="Poznámka 4 4 2 2 3 2 4" xfId="24276"/>
    <cellStyle name="Poznámka 4 4 2 2 3 2 4 2" xfId="24277"/>
    <cellStyle name="Poznámka 4 4 2 2 3 2 5" xfId="24278"/>
    <cellStyle name="Poznámka 4 4 2 2 3 2 6" xfId="24279"/>
    <cellStyle name="Poznámka 4 4 2 2 3 3" xfId="24280"/>
    <cellStyle name="Poznámka 4 4 2 2 3 3 2" xfId="24281"/>
    <cellStyle name="Poznámka 4 4 2 2 3 3 3" xfId="24282"/>
    <cellStyle name="Poznámka 4 4 2 2 3 4" xfId="24283"/>
    <cellStyle name="Poznámka 4 4 2 2 3 4 2" xfId="24284"/>
    <cellStyle name="Poznámka 4 4 2 2 3 5" xfId="24285"/>
    <cellStyle name="Poznámka 4 4 2 2 3 6" xfId="24286"/>
    <cellStyle name="Poznámka 4 4 2 2 4" xfId="24287"/>
    <cellStyle name="Poznámka 4 4 2 2 4 2" xfId="24288"/>
    <cellStyle name="Poznámka 4 4 2 2 4 2 2" xfId="24289"/>
    <cellStyle name="Poznámka 4 4 2 2 4 2 2 2" xfId="24290"/>
    <cellStyle name="Poznámka 4 4 2 2 4 2 2 2 2" xfId="24291"/>
    <cellStyle name="Poznámka 4 4 2 2 4 2 2 2 3" xfId="24292"/>
    <cellStyle name="Poznámka 4 4 2 2 4 2 2 3" xfId="24293"/>
    <cellStyle name="Poznámka 4 4 2 2 4 2 2 3 2" xfId="24294"/>
    <cellStyle name="Poznámka 4 4 2 2 4 2 2 4" xfId="24295"/>
    <cellStyle name="Poznámka 4 4 2 2 4 2 2 5" xfId="24296"/>
    <cellStyle name="Poznámka 4 4 2 2 4 2 3" xfId="24297"/>
    <cellStyle name="Poznámka 4 4 2 2 4 2 3 2" xfId="24298"/>
    <cellStyle name="Poznámka 4 4 2 2 4 2 3 3" xfId="24299"/>
    <cellStyle name="Poznámka 4 4 2 2 4 2 4" xfId="24300"/>
    <cellStyle name="Poznámka 4 4 2 2 4 2 4 2" xfId="24301"/>
    <cellStyle name="Poznámka 4 4 2 2 4 2 5" xfId="24302"/>
    <cellStyle name="Poznámka 4 4 2 2 4 2 6" xfId="24303"/>
    <cellStyle name="Poznámka 4 4 2 2 4 3" xfId="24304"/>
    <cellStyle name="Poznámka 4 4 2 2 4 3 2" xfId="24305"/>
    <cellStyle name="Poznámka 4 4 2 2 4 3 3" xfId="24306"/>
    <cellStyle name="Poznámka 4 4 2 2 4 4" xfId="24307"/>
    <cellStyle name="Poznámka 4 4 2 2 4 4 2" xfId="24308"/>
    <cellStyle name="Poznámka 4 4 2 2 4 5" xfId="24309"/>
    <cellStyle name="Poznámka 4 4 2 2 4 6" xfId="24310"/>
    <cellStyle name="Poznámka 4 4 2 2 5" xfId="24311"/>
    <cellStyle name="Poznámka 4 4 2 2 5 2" xfId="24312"/>
    <cellStyle name="Poznámka 4 4 2 2 5 2 2" xfId="24313"/>
    <cellStyle name="Poznámka 4 4 2 2 5 2 2 2" xfId="24314"/>
    <cellStyle name="Poznámka 4 4 2 2 5 2 2 2 2" xfId="24315"/>
    <cellStyle name="Poznámka 4 4 2 2 5 2 2 2 3" xfId="24316"/>
    <cellStyle name="Poznámka 4 4 2 2 5 2 2 3" xfId="24317"/>
    <cellStyle name="Poznámka 4 4 2 2 5 2 2 3 2" xfId="24318"/>
    <cellStyle name="Poznámka 4 4 2 2 5 2 2 4" xfId="24319"/>
    <cellStyle name="Poznámka 4 4 2 2 5 2 2 5" xfId="24320"/>
    <cellStyle name="Poznámka 4 4 2 2 5 2 3" xfId="24321"/>
    <cellStyle name="Poznámka 4 4 2 2 5 2 3 2" xfId="24322"/>
    <cellStyle name="Poznámka 4 4 2 2 5 2 3 3" xfId="24323"/>
    <cellStyle name="Poznámka 4 4 2 2 5 2 4" xfId="24324"/>
    <cellStyle name="Poznámka 4 4 2 2 5 2 4 2" xfId="24325"/>
    <cellStyle name="Poznámka 4 4 2 2 5 2 5" xfId="24326"/>
    <cellStyle name="Poznámka 4 4 2 2 5 2 6" xfId="24327"/>
    <cellStyle name="Poznámka 4 4 2 2 5 3" xfId="24328"/>
    <cellStyle name="Poznámka 4 4 2 2 5 3 2" xfId="24329"/>
    <cellStyle name="Poznámka 4 4 2 2 5 3 3" xfId="24330"/>
    <cellStyle name="Poznámka 4 4 2 2 5 4" xfId="24331"/>
    <cellStyle name="Poznámka 4 4 2 2 5 4 2" xfId="24332"/>
    <cellStyle name="Poznámka 4 4 2 2 5 5" xfId="24333"/>
    <cellStyle name="Poznámka 4 4 2 2 5 6" xfId="24334"/>
    <cellStyle name="Poznámka 4 4 2 2 6" xfId="24335"/>
    <cellStyle name="Poznámka 4 4 2 2 6 2" xfId="24336"/>
    <cellStyle name="Poznámka 4 4 2 2 6 2 2" xfId="24337"/>
    <cellStyle name="Poznámka 4 4 2 2 6 2 2 2" xfId="24338"/>
    <cellStyle name="Poznámka 4 4 2 2 6 2 2 2 2" xfId="24339"/>
    <cellStyle name="Poznámka 4 4 2 2 6 2 2 2 3" xfId="24340"/>
    <cellStyle name="Poznámka 4 4 2 2 6 2 2 3" xfId="24341"/>
    <cellStyle name="Poznámka 4 4 2 2 6 2 2 3 2" xfId="24342"/>
    <cellStyle name="Poznámka 4 4 2 2 6 2 2 4" xfId="24343"/>
    <cellStyle name="Poznámka 4 4 2 2 6 2 2 5" xfId="24344"/>
    <cellStyle name="Poznámka 4 4 2 2 6 2 3" xfId="24345"/>
    <cellStyle name="Poznámka 4 4 2 2 6 2 3 2" xfId="24346"/>
    <cellStyle name="Poznámka 4 4 2 2 6 2 3 3" xfId="24347"/>
    <cellStyle name="Poznámka 4 4 2 2 6 2 4" xfId="24348"/>
    <cellStyle name="Poznámka 4 4 2 2 6 2 4 2" xfId="24349"/>
    <cellStyle name="Poznámka 4 4 2 2 6 2 5" xfId="24350"/>
    <cellStyle name="Poznámka 4 4 2 2 6 2 6" xfId="24351"/>
    <cellStyle name="Poznámka 4 4 2 2 6 3" xfId="24352"/>
    <cellStyle name="Poznámka 4 4 2 2 6 3 2" xfId="24353"/>
    <cellStyle name="Poznámka 4 4 2 2 6 3 3" xfId="24354"/>
    <cellStyle name="Poznámka 4 4 2 2 6 4" xfId="24355"/>
    <cellStyle name="Poznámka 4 4 2 2 6 4 2" xfId="24356"/>
    <cellStyle name="Poznámka 4 4 2 2 6 5" xfId="24357"/>
    <cellStyle name="Poznámka 4 4 2 2 6 6" xfId="24358"/>
    <cellStyle name="Poznámka 4 4 2 2 7" xfId="24359"/>
    <cellStyle name="Poznámka 4 4 2 2 7 2" xfId="24360"/>
    <cellStyle name="Poznámka 4 4 2 2 7 2 2" xfId="24361"/>
    <cellStyle name="Poznámka 4 4 2 2 7 2 2 2" xfId="24362"/>
    <cellStyle name="Poznámka 4 4 2 2 7 2 2 3" xfId="24363"/>
    <cellStyle name="Poznámka 4 4 2 2 7 2 3" xfId="24364"/>
    <cellStyle name="Poznámka 4 4 2 2 7 2 3 2" xfId="24365"/>
    <cellStyle name="Poznámka 4 4 2 2 7 2 4" xfId="24366"/>
    <cellStyle name="Poznámka 4 4 2 2 7 2 5" xfId="24367"/>
    <cellStyle name="Poznámka 4 4 2 2 7 3" xfId="24368"/>
    <cellStyle name="Poznámka 4 4 2 2 7 3 2" xfId="24369"/>
    <cellStyle name="Poznámka 4 4 2 2 7 3 3" xfId="24370"/>
    <cellStyle name="Poznámka 4 4 2 2 7 4" xfId="24371"/>
    <cellStyle name="Poznámka 4 4 2 2 7 4 2" xfId="24372"/>
    <cellStyle name="Poznámka 4 4 2 2 7 5" xfId="24373"/>
    <cellStyle name="Poznámka 4 4 2 2 7 6" xfId="24374"/>
    <cellStyle name="Poznámka 4 4 2 2 8" xfId="24375"/>
    <cellStyle name="Poznámka 4 4 2 2 8 2" xfId="24376"/>
    <cellStyle name="Poznámka 4 4 2 2 8 3" xfId="24377"/>
    <cellStyle name="Poznámka 4 4 2 2 9" xfId="24378"/>
    <cellStyle name="Poznámka 4 4 2 2 9 2" xfId="24379"/>
    <cellStyle name="Poznámka 4 4 2 3" xfId="24380"/>
    <cellStyle name="Poznámka 4 4 2 3 2" xfId="24381"/>
    <cellStyle name="Poznámka 4 4 2 3 2 2" xfId="24382"/>
    <cellStyle name="Poznámka 4 4 2 3 2 2 2" xfId="24383"/>
    <cellStyle name="Poznámka 4 4 2 3 2 2 2 2" xfId="24384"/>
    <cellStyle name="Poznámka 4 4 2 3 2 2 2 3" xfId="24385"/>
    <cellStyle name="Poznámka 4 4 2 3 2 2 3" xfId="24386"/>
    <cellStyle name="Poznámka 4 4 2 3 2 2 3 2" xfId="24387"/>
    <cellStyle name="Poznámka 4 4 2 3 2 2 4" xfId="24388"/>
    <cellStyle name="Poznámka 4 4 2 3 2 2 5" xfId="24389"/>
    <cellStyle name="Poznámka 4 4 2 3 2 3" xfId="24390"/>
    <cellStyle name="Poznámka 4 4 2 3 2 3 2" xfId="24391"/>
    <cellStyle name="Poznámka 4 4 2 3 2 3 3" xfId="24392"/>
    <cellStyle name="Poznámka 4 4 2 3 2 4" xfId="24393"/>
    <cellStyle name="Poznámka 4 4 2 3 2 4 2" xfId="24394"/>
    <cellStyle name="Poznámka 4 4 2 3 2 5" xfId="24395"/>
    <cellStyle name="Poznámka 4 4 2 3 2 6" xfId="24396"/>
    <cellStyle name="Poznámka 4 4 2 3 3" xfId="24397"/>
    <cellStyle name="Poznámka 4 4 2 3 3 2" xfId="24398"/>
    <cellStyle name="Poznámka 4 4 2 3 3 3" xfId="24399"/>
    <cellStyle name="Poznámka 4 4 2 3 4" xfId="24400"/>
    <cellStyle name="Poznámka 4 4 2 3 4 2" xfId="24401"/>
    <cellStyle name="Poznámka 4 4 2 3 5" xfId="24402"/>
    <cellStyle name="Poznámka 4 4 2 3 6" xfId="24403"/>
    <cellStyle name="Poznámka 4 4 2 4" xfId="24404"/>
    <cellStyle name="Poznámka 4 4 2 4 2" xfId="24405"/>
    <cellStyle name="Poznámka 4 4 2 4 2 2" xfId="24406"/>
    <cellStyle name="Poznámka 4 4 2 4 2 2 2" xfId="24407"/>
    <cellStyle name="Poznámka 4 4 2 4 2 2 2 2" xfId="24408"/>
    <cellStyle name="Poznámka 4 4 2 4 2 2 2 3" xfId="24409"/>
    <cellStyle name="Poznámka 4 4 2 4 2 2 3" xfId="24410"/>
    <cellStyle name="Poznámka 4 4 2 4 2 2 3 2" xfId="24411"/>
    <cellStyle name="Poznámka 4 4 2 4 2 2 4" xfId="24412"/>
    <cellStyle name="Poznámka 4 4 2 4 2 2 5" xfId="24413"/>
    <cellStyle name="Poznámka 4 4 2 4 2 3" xfId="24414"/>
    <cellStyle name="Poznámka 4 4 2 4 2 3 2" xfId="24415"/>
    <cellStyle name="Poznámka 4 4 2 4 2 3 3" xfId="24416"/>
    <cellStyle name="Poznámka 4 4 2 4 2 4" xfId="24417"/>
    <cellStyle name="Poznámka 4 4 2 4 2 4 2" xfId="24418"/>
    <cellStyle name="Poznámka 4 4 2 4 2 5" xfId="24419"/>
    <cellStyle name="Poznámka 4 4 2 4 2 6" xfId="24420"/>
    <cellStyle name="Poznámka 4 4 2 4 3" xfId="24421"/>
    <cellStyle name="Poznámka 4 4 2 4 3 2" xfId="24422"/>
    <cellStyle name="Poznámka 4 4 2 4 3 3" xfId="24423"/>
    <cellStyle name="Poznámka 4 4 2 4 4" xfId="24424"/>
    <cellStyle name="Poznámka 4 4 2 4 4 2" xfId="24425"/>
    <cellStyle name="Poznámka 4 4 2 4 5" xfId="24426"/>
    <cellStyle name="Poznámka 4 4 2 4 6" xfId="24427"/>
    <cellStyle name="Poznámka 4 4 2 5" xfId="24428"/>
    <cellStyle name="Poznámka 4 4 2 5 2" xfId="24429"/>
    <cellStyle name="Poznámka 4 4 2 5 2 2" xfId="24430"/>
    <cellStyle name="Poznámka 4 4 2 5 2 2 2" xfId="24431"/>
    <cellStyle name="Poznámka 4 4 2 5 2 2 2 2" xfId="24432"/>
    <cellStyle name="Poznámka 4 4 2 5 2 2 2 3" xfId="24433"/>
    <cellStyle name="Poznámka 4 4 2 5 2 2 3" xfId="24434"/>
    <cellStyle name="Poznámka 4 4 2 5 2 2 3 2" xfId="24435"/>
    <cellStyle name="Poznámka 4 4 2 5 2 2 4" xfId="24436"/>
    <cellStyle name="Poznámka 4 4 2 5 2 2 5" xfId="24437"/>
    <cellStyle name="Poznámka 4 4 2 5 2 3" xfId="24438"/>
    <cellStyle name="Poznámka 4 4 2 5 2 3 2" xfId="24439"/>
    <cellStyle name="Poznámka 4 4 2 5 2 3 3" xfId="24440"/>
    <cellStyle name="Poznámka 4 4 2 5 2 4" xfId="24441"/>
    <cellStyle name="Poznámka 4 4 2 5 2 4 2" xfId="24442"/>
    <cellStyle name="Poznámka 4 4 2 5 2 5" xfId="24443"/>
    <cellStyle name="Poznámka 4 4 2 5 2 6" xfId="24444"/>
    <cellStyle name="Poznámka 4 4 2 5 3" xfId="24445"/>
    <cellStyle name="Poznámka 4 4 2 5 3 2" xfId="24446"/>
    <cellStyle name="Poznámka 4 4 2 5 3 3" xfId="24447"/>
    <cellStyle name="Poznámka 4 4 2 5 4" xfId="24448"/>
    <cellStyle name="Poznámka 4 4 2 5 4 2" xfId="24449"/>
    <cellStyle name="Poznámka 4 4 2 5 5" xfId="24450"/>
    <cellStyle name="Poznámka 4 4 2 5 6" xfId="24451"/>
    <cellStyle name="Poznámka 4 4 2 6" xfId="24452"/>
    <cellStyle name="Poznámka 4 4 2 6 2" xfId="24453"/>
    <cellStyle name="Poznámka 4 4 2 6 2 2" xfId="24454"/>
    <cellStyle name="Poznámka 4 4 2 6 2 2 2" xfId="24455"/>
    <cellStyle name="Poznámka 4 4 2 6 2 2 2 2" xfId="24456"/>
    <cellStyle name="Poznámka 4 4 2 6 2 2 2 3" xfId="24457"/>
    <cellStyle name="Poznámka 4 4 2 6 2 2 3" xfId="24458"/>
    <cellStyle name="Poznámka 4 4 2 6 2 2 3 2" xfId="24459"/>
    <cellStyle name="Poznámka 4 4 2 6 2 2 4" xfId="24460"/>
    <cellStyle name="Poznámka 4 4 2 6 2 2 5" xfId="24461"/>
    <cellStyle name="Poznámka 4 4 2 6 2 3" xfId="24462"/>
    <cellStyle name="Poznámka 4 4 2 6 2 3 2" xfId="24463"/>
    <cellStyle name="Poznámka 4 4 2 6 2 3 3" xfId="24464"/>
    <cellStyle name="Poznámka 4 4 2 6 2 4" xfId="24465"/>
    <cellStyle name="Poznámka 4 4 2 6 2 4 2" xfId="24466"/>
    <cellStyle name="Poznámka 4 4 2 6 2 5" xfId="24467"/>
    <cellStyle name="Poznámka 4 4 2 6 2 6" xfId="24468"/>
    <cellStyle name="Poznámka 4 4 2 6 3" xfId="24469"/>
    <cellStyle name="Poznámka 4 4 2 6 3 2" xfId="24470"/>
    <cellStyle name="Poznámka 4 4 2 6 3 3" xfId="24471"/>
    <cellStyle name="Poznámka 4 4 2 6 4" xfId="24472"/>
    <cellStyle name="Poznámka 4 4 2 6 4 2" xfId="24473"/>
    <cellStyle name="Poznámka 4 4 2 6 5" xfId="24474"/>
    <cellStyle name="Poznámka 4 4 2 6 6" xfId="24475"/>
    <cellStyle name="Poznámka 4 4 2 7" xfId="24476"/>
    <cellStyle name="Poznámka 4 4 2 7 2" xfId="24477"/>
    <cellStyle name="Poznámka 4 4 2 7 2 2" xfId="24478"/>
    <cellStyle name="Poznámka 4 4 2 7 2 2 2" xfId="24479"/>
    <cellStyle name="Poznámka 4 4 2 7 2 2 3" xfId="24480"/>
    <cellStyle name="Poznámka 4 4 2 7 2 3" xfId="24481"/>
    <cellStyle name="Poznámka 4 4 2 7 2 3 2" xfId="24482"/>
    <cellStyle name="Poznámka 4 4 2 7 2 4" xfId="24483"/>
    <cellStyle name="Poznámka 4 4 2 7 2 5" xfId="24484"/>
    <cellStyle name="Poznámka 4 4 2 7 3" xfId="24485"/>
    <cellStyle name="Poznámka 4 4 2 7 3 2" xfId="24486"/>
    <cellStyle name="Poznámka 4 4 2 7 3 3" xfId="24487"/>
    <cellStyle name="Poznámka 4 4 2 7 4" xfId="24488"/>
    <cellStyle name="Poznámka 4 4 2 7 4 2" xfId="24489"/>
    <cellStyle name="Poznámka 4 4 2 7 5" xfId="24490"/>
    <cellStyle name="Poznámka 4 4 2 7 6" xfId="24491"/>
    <cellStyle name="Poznámka 4 4 2 8" xfId="24492"/>
    <cellStyle name="Poznámka 4 4 2 8 2" xfId="24493"/>
    <cellStyle name="Poznámka 4 4 2 8 3" xfId="24494"/>
    <cellStyle name="Poznámka 4 4 2 9" xfId="24495"/>
    <cellStyle name="Poznámka 4 4 2 9 2" xfId="24496"/>
    <cellStyle name="Poznámka 4 4 3" xfId="24497"/>
    <cellStyle name="Poznámka 4 4 3 10" xfId="24498"/>
    <cellStyle name="Poznámka 4 4 3 10 2" xfId="24499"/>
    <cellStyle name="Poznámka 4 4 3 11" xfId="24500"/>
    <cellStyle name="Poznámka 4 4 3 12" xfId="24501"/>
    <cellStyle name="Poznámka 4 4 3 2" xfId="24502"/>
    <cellStyle name="Poznámka 4 4 3 2 2" xfId="24503"/>
    <cellStyle name="Poznámka 4 4 3 2 2 2" xfId="24504"/>
    <cellStyle name="Poznámka 4 4 3 2 2 2 2" xfId="24505"/>
    <cellStyle name="Poznámka 4 4 3 2 2 2 2 2" xfId="24506"/>
    <cellStyle name="Poznámka 4 4 3 2 2 2 2 3" xfId="24507"/>
    <cellStyle name="Poznámka 4 4 3 2 2 2 3" xfId="24508"/>
    <cellStyle name="Poznámka 4 4 3 2 2 2 3 2" xfId="24509"/>
    <cellStyle name="Poznámka 4 4 3 2 2 2 4" xfId="24510"/>
    <cellStyle name="Poznámka 4 4 3 2 2 2 5" xfId="24511"/>
    <cellStyle name="Poznámka 4 4 3 2 2 3" xfId="24512"/>
    <cellStyle name="Poznámka 4 4 3 2 2 3 2" xfId="24513"/>
    <cellStyle name="Poznámka 4 4 3 2 2 3 3" xfId="24514"/>
    <cellStyle name="Poznámka 4 4 3 2 2 4" xfId="24515"/>
    <cellStyle name="Poznámka 4 4 3 2 2 4 2" xfId="24516"/>
    <cellStyle name="Poznámka 4 4 3 2 2 5" xfId="24517"/>
    <cellStyle name="Poznámka 4 4 3 2 2 6" xfId="24518"/>
    <cellStyle name="Poznámka 4 4 3 2 3" xfId="24519"/>
    <cellStyle name="Poznámka 4 4 3 2 3 2" xfId="24520"/>
    <cellStyle name="Poznámka 4 4 3 2 3 3" xfId="24521"/>
    <cellStyle name="Poznámka 4 4 3 2 4" xfId="24522"/>
    <cellStyle name="Poznámka 4 4 3 2 4 2" xfId="24523"/>
    <cellStyle name="Poznámka 4 4 3 2 5" xfId="24524"/>
    <cellStyle name="Poznámka 4 4 3 2 6" xfId="24525"/>
    <cellStyle name="Poznámka 4 4 3 3" xfId="24526"/>
    <cellStyle name="Poznámka 4 4 3 3 2" xfId="24527"/>
    <cellStyle name="Poznámka 4 4 3 3 2 2" xfId="24528"/>
    <cellStyle name="Poznámka 4 4 3 3 2 2 2" xfId="24529"/>
    <cellStyle name="Poznámka 4 4 3 3 2 2 2 2" xfId="24530"/>
    <cellStyle name="Poznámka 4 4 3 3 2 2 2 3" xfId="24531"/>
    <cellStyle name="Poznámka 4 4 3 3 2 2 3" xfId="24532"/>
    <cellStyle name="Poznámka 4 4 3 3 2 2 3 2" xfId="24533"/>
    <cellStyle name="Poznámka 4 4 3 3 2 2 4" xfId="24534"/>
    <cellStyle name="Poznámka 4 4 3 3 2 2 5" xfId="24535"/>
    <cellStyle name="Poznámka 4 4 3 3 2 3" xfId="24536"/>
    <cellStyle name="Poznámka 4 4 3 3 2 3 2" xfId="24537"/>
    <cellStyle name="Poznámka 4 4 3 3 2 3 3" xfId="24538"/>
    <cellStyle name="Poznámka 4 4 3 3 2 4" xfId="24539"/>
    <cellStyle name="Poznámka 4 4 3 3 2 4 2" xfId="24540"/>
    <cellStyle name="Poznámka 4 4 3 3 2 5" xfId="24541"/>
    <cellStyle name="Poznámka 4 4 3 3 2 6" xfId="24542"/>
    <cellStyle name="Poznámka 4 4 3 3 3" xfId="24543"/>
    <cellStyle name="Poznámka 4 4 3 3 3 2" xfId="24544"/>
    <cellStyle name="Poznámka 4 4 3 3 3 3" xfId="24545"/>
    <cellStyle name="Poznámka 4 4 3 3 4" xfId="24546"/>
    <cellStyle name="Poznámka 4 4 3 3 4 2" xfId="24547"/>
    <cellStyle name="Poznámka 4 4 3 3 5" xfId="24548"/>
    <cellStyle name="Poznámka 4 4 3 3 6" xfId="24549"/>
    <cellStyle name="Poznámka 4 4 3 4" xfId="24550"/>
    <cellStyle name="Poznámka 4 4 3 4 2" xfId="24551"/>
    <cellStyle name="Poznámka 4 4 3 4 2 2" xfId="24552"/>
    <cellStyle name="Poznámka 4 4 3 4 2 2 2" xfId="24553"/>
    <cellStyle name="Poznámka 4 4 3 4 2 2 2 2" xfId="24554"/>
    <cellStyle name="Poznámka 4 4 3 4 2 2 2 3" xfId="24555"/>
    <cellStyle name="Poznámka 4 4 3 4 2 2 3" xfId="24556"/>
    <cellStyle name="Poznámka 4 4 3 4 2 2 3 2" xfId="24557"/>
    <cellStyle name="Poznámka 4 4 3 4 2 2 4" xfId="24558"/>
    <cellStyle name="Poznámka 4 4 3 4 2 2 5" xfId="24559"/>
    <cellStyle name="Poznámka 4 4 3 4 2 3" xfId="24560"/>
    <cellStyle name="Poznámka 4 4 3 4 2 3 2" xfId="24561"/>
    <cellStyle name="Poznámka 4 4 3 4 2 3 3" xfId="24562"/>
    <cellStyle name="Poznámka 4 4 3 4 2 4" xfId="24563"/>
    <cellStyle name="Poznámka 4 4 3 4 2 4 2" xfId="24564"/>
    <cellStyle name="Poznámka 4 4 3 4 2 5" xfId="24565"/>
    <cellStyle name="Poznámka 4 4 3 4 2 6" xfId="24566"/>
    <cellStyle name="Poznámka 4 4 3 4 3" xfId="24567"/>
    <cellStyle name="Poznámka 4 4 3 4 3 2" xfId="24568"/>
    <cellStyle name="Poznámka 4 4 3 4 3 3" xfId="24569"/>
    <cellStyle name="Poznámka 4 4 3 4 4" xfId="24570"/>
    <cellStyle name="Poznámka 4 4 3 4 4 2" xfId="24571"/>
    <cellStyle name="Poznámka 4 4 3 4 5" xfId="24572"/>
    <cellStyle name="Poznámka 4 4 3 4 6" xfId="24573"/>
    <cellStyle name="Poznámka 4 4 3 5" xfId="24574"/>
    <cellStyle name="Poznámka 4 4 3 5 2" xfId="24575"/>
    <cellStyle name="Poznámka 4 4 3 5 2 2" xfId="24576"/>
    <cellStyle name="Poznámka 4 4 3 5 2 2 2" xfId="24577"/>
    <cellStyle name="Poznámka 4 4 3 5 2 2 2 2" xfId="24578"/>
    <cellStyle name="Poznámka 4 4 3 5 2 2 2 3" xfId="24579"/>
    <cellStyle name="Poznámka 4 4 3 5 2 2 3" xfId="24580"/>
    <cellStyle name="Poznámka 4 4 3 5 2 2 3 2" xfId="24581"/>
    <cellStyle name="Poznámka 4 4 3 5 2 2 4" xfId="24582"/>
    <cellStyle name="Poznámka 4 4 3 5 2 2 5" xfId="24583"/>
    <cellStyle name="Poznámka 4 4 3 5 2 3" xfId="24584"/>
    <cellStyle name="Poznámka 4 4 3 5 2 3 2" xfId="24585"/>
    <cellStyle name="Poznámka 4 4 3 5 2 3 3" xfId="24586"/>
    <cellStyle name="Poznámka 4 4 3 5 2 4" xfId="24587"/>
    <cellStyle name="Poznámka 4 4 3 5 2 4 2" xfId="24588"/>
    <cellStyle name="Poznámka 4 4 3 5 2 5" xfId="24589"/>
    <cellStyle name="Poznámka 4 4 3 5 2 6" xfId="24590"/>
    <cellStyle name="Poznámka 4 4 3 5 3" xfId="24591"/>
    <cellStyle name="Poznámka 4 4 3 5 3 2" xfId="24592"/>
    <cellStyle name="Poznámka 4 4 3 5 3 3" xfId="24593"/>
    <cellStyle name="Poznámka 4 4 3 5 4" xfId="24594"/>
    <cellStyle name="Poznámka 4 4 3 5 4 2" xfId="24595"/>
    <cellStyle name="Poznámka 4 4 3 5 5" xfId="24596"/>
    <cellStyle name="Poznámka 4 4 3 5 6" xfId="24597"/>
    <cellStyle name="Poznámka 4 4 3 6" xfId="24598"/>
    <cellStyle name="Poznámka 4 4 3 6 2" xfId="24599"/>
    <cellStyle name="Poznámka 4 4 3 6 2 2" xfId="24600"/>
    <cellStyle name="Poznámka 4 4 3 6 2 2 2" xfId="24601"/>
    <cellStyle name="Poznámka 4 4 3 6 2 2 2 2" xfId="24602"/>
    <cellStyle name="Poznámka 4 4 3 6 2 2 2 3" xfId="24603"/>
    <cellStyle name="Poznámka 4 4 3 6 2 2 3" xfId="24604"/>
    <cellStyle name="Poznámka 4 4 3 6 2 2 3 2" xfId="24605"/>
    <cellStyle name="Poznámka 4 4 3 6 2 2 4" xfId="24606"/>
    <cellStyle name="Poznámka 4 4 3 6 2 2 5" xfId="24607"/>
    <cellStyle name="Poznámka 4 4 3 6 2 3" xfId="24608"/>
    <cellStyle name="Poznámka 4 4 3 6 2 3 2" xfId="24609"/>
    <cellStyle name="Poznámka 4 4 3 6 2 3 3" xfId="24610"/>
    <cellStyle name="Poznámka 4 4 3 6 2 4" xfId="24611"/>
    <cellStyle name="Poznámka 4 4 3 6 2 4 2" xfId="24612"/>
    <cellStyle name="Poznámka 4 4 3 6 2 5" xfId="24613"/>
    <cellStyle name="Poznámka 4 4 3 6 2 6" xfId="24614"/>
    <cellStyle name="Poznámka 4 4 3 6 3" xfId="24615"/>
    <cellStyle name="Poznámka 4 4 3 6 3 2" xfId="24616"/>
    <cellStyle name="Poznámka 4 4 3 6 3 3" xfId="24617"/>
    <cellStyle name="Poznámka 4 4 3 6 4" xfId="24618"/>
    <cellStyle name="Poznámka 4 4 3 6 4 2" xfId="24619"/>
    <cellStyle name="Poznámka 4 4 3 6 5" xfId="24620"/>
    <cellStyle name="Poznámka 4 4 3 6 6" xfId="24621"/>
    <cellStyle name="Poznámka 4 4 3 7" xfId="24622"/>
    <cellStyle name="Poznámka 4 4 3 7 2" xfId="24623"/>
    <cellStyle name="Poznámka 4 4 3 7 2 2" xfId="24624"/>
    <cellStyle name="Poznámka 4 4 3 7 2 2 2" xfId="24625"/>
    <cellStyle name="Poznámka 4 4 3 7 2 2 3" xfId="24626"/>
    <cellStyle name="Poznámka 4 4 3 7 2 3" xfId="24627"/>
    <cellStyle name="Poznámka 4 4 3 7 2 3 2" xfId="24628"/>
    <cellStyle name="Poznámka 4 4 3 7 2 4" xfId="24629"/>
    <cellStyle name="Poznámka 4 4 3 7 2 5" xfId="24630"/>
    <cellStyle name="Poznámka 4 4 3 7 3" xfId="24631"/>
    <cellStyle name="Poznámka 4 4 3 7 3 2" xfId="24632"/>
    <cellStyle name="Poznámka 4 4 3 7 3 3" xfId="24633"/>
    <cellStyle name="Poznámka 4 4 3 7 4" xfId="24634"/>
    <cellStyle name="Poznámka 4 4 3 7 4 2" xfId="24635"/>
    <cellStyle name="Poznámka 4 4 3 7 5" xfId="24636"/>
    <cellStyle name="Poznámka 4 4 3 7 6" xfId="24637"/>
    <cellStyle name="Poznámka 4 4 3 8" xfId="24638"/>
    <cellStyle name="Poznámka 4 4 3 8 2" xfId="24639"/>
    <cellStyle name="Poznámka 4 4 3 8 2 2" xfId="24640"/>
    <cellStyle name="Poznámka 4 4 3 8 3" xfId="24641"/>
    <cellStyle name="Poznámka 4 4 3 8 4" xfId="24642"/>
    <cellStyle name="Poznámka 4 4 3 9" xfId="24643"/>
    <cellStyle name="Poznámka 4 4 3 9 2" xfId="24644"/>
    <cellStyle name="Poznámka 4 4 3 9 3" xfId="24645"/>
    <cellStyle name="Poznámka 4 4 4" xfId="24646"/>
    <cellStyle name="Poznámka 4 4 4 2" xfId="24647"/>
    <cellStyle name="Poznámka 4 4 4 2 2" xfId="24648"/>
    <cellStyle name="Poznámka 4 4 4 2 2 2" xfId="24649"/>
    <cellStyle name="Poznámka 4 4 4 2 2 2 2" xfId="24650"/>
    <cellStyle name="Poznámka 4 4 4 2 2 2 2 2" xfId="24651"/>
    <cellStyle name="Poznámka 4 4 4 2 2 2 2 3" xfId="24652"/>
    <cellStyle name="Poznámka 4 4 4 2 2 2 3" xfId="24653"/>
    <cellStyle name="Poznámka 4 4 4 2 2 2 3 2" xfId="24654"/>
    <cellStyle name="Poznámka 4 4 4 2 2 2 4" xfId="24655"/>
    <cellStyle name="Poznámka 4 4 4 2 2 2 5" xfId="24656"/>
    <cellStyle name="Poznámka 4 4 4 2 2 3" xfId="24657"/>
    <cellStyle name="Poznámka 4 4 4 2 2 3 2" xfId="24658"/>
    <cellStyle name="Poznámka 4 4 4 2 2 3 3" xfId="24659"/>
    <cellStyle name="Poznámka 4 4 4 2 2 4" xfId="24660"/>
    <cellStyle name="Poznámka 4 4 4 2 2 4 2" xfId="24661"/>
    <cellStyle name="Poznámka 4 4 4 2 2 5" xfId="24662"/>
    <cellStyle name="Poznámka 4 4 4 2 2 6" xfId="24663"/>
    <cellStyle name="Poznámka 4 4 4 2 3" xfId="24664"/>
    <cellStyle name="Poznámka 4 4 4 2 3 2" xfId="24665"/>
    <cellStyle name="Poznámka 4 4 4 2 3 3" xfId="24666"/>
    <cellStyle name="Poznámka 4 4 4 2 4" xfId="24667"/>
    <cellStyle name="Poznámka 4 4 4 2 4 2" xfId="24668"/>
    <cellStyle name="Poznámka 4 4 4 2 5" xfId="24669"/>
    <cellStyle name="Poznámka 4 4 4 2 6" xfId="24670"/>
    <cellStyle name="Poznámka 4 4 4 3" xfId="24671"/>
    <cellStyle name="Poznámka 4 4 4 3 2" xfId="24672"/>
    <cellStyle name="Poznámka 4 4 4 3 2 2" xfId="24673"/>
    <cellStyle name="Poznámka 4 4 4 3 2 2 2" xfId="24674"/>
    <cellStyle name="Poznámka 4 4 4 3 2 2 3" xfId="24675"/>
    <cellStyle name="Poznámka 4 4 4 3 2 3" xfId="24676"/>
    <cellStyle name="Poznámka 4 4 4 3 2 3 2" xfId="24677"/>
    <cellStyle name="Poznámka 4 4 4 3 2 4" xfId="24678"/>
    <cellStyle name="Poznámka 4 4 4 3 2 5" xfId="24679"/>
    <cellStyle name="Poznámka 4 4 4 3 3" xfId="24680"/>
    <cellStyle name="Poznámka 4 4 4 3 3 2" xfId="24681"/>
    <cellStyle name="Poznámka 4 4 4 3 3 3" xfId="24682"/>
    <cellStyle name="Poznámka 4 4 4 3 4" xfId="24683"/>
    <cellStyle name="Poznámka 4 4 4 3 4 2" xfId="24684"/>
    <cellStyle name="Poznámka 4 4 4 3 5" xfId="24685"/>
    <cellStyle name="Poznámka 4 4 4 3 6" xfId="24686"/>
    <cellStyle name="Poznámka 4 4 4 4" xfId="24687"/>
    <cellStyle name="Poznámka 4 4 4 4 2" xfId="24688"/>
    <cellStyle name="Poznámka 4 4 4 4 3" xfId="24689"/>
    <cellStyle name="Poznámka 4 4 4 5" xfId="24690"/>
    <cellStyle name="Poznámka 4 4 4 5 2" xfId="24691"/>
    <cellStyle name="Poznámka 4 4 4 6" xfId="24692"/>
    <cellStyle name="Poznámka 4 4 4 7" xfId="24693"/>
    <cellStyle name="Poznámka 4 4 5" xfId="24694"/>
    <cellStyle name="Poznámka 4 4 5 2" xfId="24695"/>
    <cellStyle name="Poznámka 4 4 5 2 2" xfId="24696"/>
    <cellStyle name="Poznámka 4 4 5 2 2 2" xfId="24697"/>
    <cellStyle name="Poznámka 4 4 5 2 2 2 2" xfId="24698"/>
    <cellStyle name="Poznámka 4 4 5 2 2 2 3" xfId="24699"/>
    <cellStyle name="Poznámka 4 4 5 2 2 3" xfId="24700"/>
    <cellStyle name="Poznámka 4 4 5 2 2 3 2" xfId="24701"/>
    <cellStyle name="Poznámka 4 4 5 2 2 4" xfId="24702"/>
    <cellStyle name="Poznámka 4 4 5 2 2 5" xfId="24703"/>
    <cellStyle name="Poznámka 4 4 5 2 3" xfId="24704"/>
    <cellStyle name="Poznámka 4 4 5 2 3 2" xfId="24705"/>
    <cellStyle name="Poznámka 4 4 5 2 3 3" xfId="24706"/>
    <cellStyle name="Poznámka 4 4 5 2 4" xfId="24707"/>
    <cellStyle name="Poznámka 4 4 5 2 4 2" xfId="24708"/>
    <cellStyle name="Poznámka 4 4 5 2 5" xfId="24709"/>
    <cellStyle name="Poznámka 4 4 5 2 6" xfId="24710"/>
    <cellStyle name="Poznámka 4 4 5 3" xfId="24711"/>
    <cellStyle name="Poznámka 4 4 5 3 2" xfId="24712"/>
    <cellStyle name="Poznámka 4 4 5 3 3" xfId="24713"/>
    <cellStyle name="Poznámka 4 4 5 4" xfId="24714"/>
    <cellStyle name="Poznámka 4 4 5 4 2" xfId="24715"/>
    <cellStyle name="Poznámka 4 4 5 5" xfId="24716"/>
    <cellStyle name="Poznámka 4 4 5 6" xfId="24717"/>
    <cellStyle name="Poznámka 4 4 6" xfId="24718"/>
    <cellStyle name="Poznámka 4 4 6 2" xfId="24719"/>
    <cellStyle name="Poznámka 4 4 6 2 2" xfId="24720"/>
    <cellStyle name="Poznámka 4 4 6 2 2 2" xfId="24721"/>
    <cellStyle name="Poznámka 4 4 6 2 2 2 2" xfId="24722"/>
    <cellStyle name="Poznámka 4 4 6 2 2 2 3" xfId="24723"/>
    <cellStyle name="Poznámka 4 4 6 2 2 3" xfId="24724"/>
    <cellStyle name="Poznámka 4 4 6 2 2 3 2" xfId="24725"/>
    <cellStyle name="Poznámka 4 4 6 2 2 4" xfId="24726"/>
    <cellStyle name="Poznámka 4 4 6 2 2 5" xfId="24727"/>
    <cellStyle name="Poznámka 4 4 6 2 3" xfId="24728"/>
    <cellStyle name="Poznámka 4 4 6 2 3 2" xfId="24729"/>
    <cellStyle name="Poznámka 4 4 6 2 3 3" xfId="24730"/>
    <cellStyle name="Poznámka 4 4 6 2 4" xfId="24731"/>
    <cellStyle name="Poznámka 4 4 6 2 4 2" xfId="24732"/>
    <cellStyle name="Poznámka 4 4 6 2 5" xfId="24733"/>
    <cellStyle name="Poznámka 4 4 6 2 6" xfId="24734"/>
    <cellStyle name="Poznámka 4 4 6 3" xfId="24735"/>
    <cellStyle name="Poznámka 4 4 6 3 2" xfId="24736"/>
    <cellStyle name="Poznámka 4 4 6 3 3" xfId="24737"/>
    <cellStyle name="Poznámka 4 4 6 4" xfId="24738"/>
    <cellStyle name="Poznámka 4 4 6 4 2" xfId="24739"/>
    <cellStyle name="Poznámka 4 4 6 5" xfId="24740"/>
    <cellStyle name="Poznámka 4 4 6 6" xfId="24741"/>
    <cellStyle name="Poznámka 4 4 7" xfId="24742"/>
    <cellStyle name="Poznámka 4 4 7 2" xfId="24743"/>
    <cellStyle name="Poznámka 4 4 7 2 2" xfId="24744"/>
    <cellStyle name="Poznámka 4 4 7 2 2 2" xfId="24745"/>
    <cellStyle name="Poznámka 4 4 7 2 2 2 2" xfId="24746"/>
    <cellStyle name="Poznámka 4 4 7 2 2 2 3" xfId="24747"/>
    <cellStyle name="Poznámka 4 4 7 2 2 3" xfId="24748"/>
    <cellStyle name="Poznámka 4 4 7 2 2 3 2" xfId="24749"/>
    <cellStyle name="Poznámka 4 4 7 2 2 4" xfId="24750"/>
    <cellStyle name="Poznámka 4 4 7 2 2 5" xfId="24751"/>
    <cellStyle name="Poznámka 4 4 7 2 3" xfId="24752"/>
    <cellStyle name="Poznámka 4 4 7 2 3 2" xfId="24753"/>
    <cellStyle name="Poznámka 4 4 7 2 3 3" xfId="24754"/>
    <cellStyle name="Poznámka 4 4 7 2 4" xfId="24755"/>
    <cellStyle name="Poznámka 4 4 7 2 4 2" xfId="24756"/>
    <cellStyle name="Poznámka 4 4 7 2 5" xfId="24757"/>
    <cellStyle name="Poznámka 4 4 7 2 6" xfId="24758"/>
    <cellStyle name="Poznámka 4 4 7 3" xfId="24759"/>
    <cellStyle name="Poznámka 4 4 7 3 2" xfId="24760"/>
    <cellStyle name="Poznámka 4 4 7 3 3" xfId="24761"/>
    <cellStyle name="Poznámka 4 4 7 4" xfId="24762"/>
    <cellStyle name="Poznámka 4 4 7 4 2" xfId="24763"/>
    <cellStyle name="Poznámka 4 4 7 5" xfId="24764"/>
    <cellStyle name="Poznámka 4 4 7 6" xfId="24765"/>
    <cellStyle name="Poznámka 4 4 8" xfId="24766"/>
    <cellStyle name="Poznámka 4 4 8 2" xfId="24767"/>
    <cellStyle name="Poznámka 4 4 8 2 2" xfId="24768"/>
    <cellStyle name="Poznámka 4 4 8 2 2 2" xfId="24769"/>
    <cellStyle name="Poznámka 4 4 8 2 2 2 2" xfId="24770"/>
    <cellStyle name="Poznámka 4 4 8 2 2 2 3" xfId="24771"/>
    <cellStyle name="Poznámka 4 4 8 2 2 3" xfId="24772"/>
    <cellStyle name="Poznámka 4 4 8 2 2 3 2" xfId="24773"/>
    <cellStyle name="Poznámka 4 4 8 2 2 4" xfId="24774"/>
    <cellStyle name="Poznámka 4 4 8 2 2 5" xfId="24775"/>
    <cellStyle name="Poznámka 4 4 8 2 3" xfId="24776"/>
    <cellStyle name="Poznámka 4 4 8 2 3 2" xfId="24777"/>
    <cellStyle name="Poznámka 4 4 8 2 3 3" xfId="24778"/>
    <cellStyle name="Poznámka 4 4 8 2 4" xfId="24779"/>
    <cellStyle name="Poznámka 4 4 8 2 4 2" xfId="24780"/>
    <cellStyle name="Poznámka 4 4 8 2 5" xfId="24781"/>
    <cellStyle name="Poznámka 4 4 8 2 6" xfId="24782"/>
    <cellStyle name="Poznámka 4 4 8 3" xfId="24783"/>
    <cellStyle name="Poznámka 4 4 8 3 2" xfId="24784"/>
    <cellStyle name="Poznámka 4 4 8 3 3" xfId="24785"/>
    <cellStyle name="Poznámka 4 4 8 4" xfId="24786"/>
    <cellStyle name="Poznámka 4 4 8 4 2" xfId="24787"/>
    <cellStyle name="Poznámka 4 4 8 5" xfId="24788"/>
    <cellStyle name="Poznámka 4 4 8 6" xfId="24789"/>
    <cellStyle name="Poznámka 4 4 9" xfId="24790"/>
    <cellStyle name="Poznámka 4 4 9 2" xfId="24791"/>
    <cellStyle name="Poznámka 4 4 9 2 2" xfId="24792"/>
    <cellStyle name="Poznámka 4 4 9 2 2 2" xfId="24793"/>
    <cellStyle name="Poznámka 4 4 9 2 2 2 2" xfId="24794"/>
    <cellStyle name="Poznámka 4 4 9 2 2 2 3" xfId="24795"/>
    <cellStyle name="Poznámka 4 4 9 2 2 3" xfId="24796"/>
    <cellStyle name="Poznámka 4 4 9 2 2 3 2" xfId="24797"/>
    <cellStyle name="Poznámka 4 4 9 2 2 4" xfId="24798"/>
    <cellStyle name="Poznámka 4 4 9 2 2 5" xfId="24799"/>
    <cellStyle name="Poznámka 4 4 9 2 3" xfId="24800"/>
    <cellStyle name="Poznámka 4 4 9 2 3 2" xfId="24801"/>
    <cellStyle name="Poznámka 4 4 9 2 3 3" xfId="24802"/>
    <cellStyle name="Poznámka 4 4 9 2 4" xfId="24803"/>
    <cellStyle name="Poznámka 4 4 9 2 4 2" xfId="24804"/>
    <cellStyle name="Poznámka 4 4 9 2 5" xfId="24805"/>
    <cellStyle name="Poznámka 4 4 9 2 6" xfId="24806"/>
    <cellStyle name="Poznámka 4 4 9 3" xfId="24807"/>
    <cellStyle name="Poznámka 4 4 9 3 2" xfId="24808"/>
    <cellStyle name="Poznámka 4 4 9 3 3" xfId="24809"/>
    <cellStyle name="Poznámka 4 4 9 4" xfId="24810"/>
    <cellStyle name="Poznámka 4 4 9 4 2" xfId="24811"/>
    <cellStyle name="Poznámka 4 4 9 5" xfId="24812"/>
    <cellStyle name="Poznámka 4 4 9 6" xfId="24813"/>
    <cellStyle name="Poznámka 4 5" xfId="24814"/>
    <cellStyle name="Poznámka 4 5 10" xfId="24815"/>
    <cellStyle name="Poznámka 4 5 10 2" xfId="24816"/>
    <cellStyle name="Poznámka 4 5 10 2 2" xfId="24817"/>
    <cellStyle name="Poznámka 4 5 10 2 2 2" xfId="24818"/>
    <cellStyle name="Poznámka 4 5 10 2 2 3" xfId="24819"/>
    <cellStyle name="Poznámka 4 5 10 2 3" xfId="24820"/>
    <cellStyle name="Poznámka 4 5 10 2 3 2" xfId="24821"/>
    <cellStyle name="Poznámka 4 5 10 2 4" xfId="24822"/>
    <cellStyle name="Poznámka 4 5 10 2 5" xfId="24823"/>
    <cellStyle name="Poznámka 4 5 10 3" xfId="24824"/>
    <cellStyle name="Poznámka 4 5 10 3 2" xfId="24825"/>
    <cellStyle name="Poznámka 4 5 10 3 3" xfId="24826"/>
    <cellStyle name="Poznámka 4 5 10 4" xfId="24827"/>
    <cellStyle name="Poznámka 4 5 10 4 2" xfId="24828"/>
    <cellStyle name="Poznámka 4 5 10 5" xfId="24829"/>
    <cellStyle name="Poznámka 4 5 10 6" xfId="24830"/>
    <cellStyle name="Poznámka 4 5 11" xfId="24831"/>
    <cellStyle name="Poznámka 4 5 11 2" xfId="24832"/>
    <cellStyle name="Poznámka 4 5 11 3" xfId="24833"/>
    <cellStyle name="Poznámka 4 5 12" xfId="24834"/>
    <cellStyle name="Poznámka 4 5 12 2" xfId="24835"/>
    <cellStyle name="Poznámka 4 5 13" xfId="24836"/>
    <cellStyle name="Poznámka 4 5 14" xfId="24837"/>
    <cellStyle name="Poznámka 4 5 2" xfId="24838"/>
    <cellStyle name="Poznámka 4 5 2 10" xfId="24839"/>
    <cellStyle name="Poznámka 4 5 2 11" xfId="24840"/>
    <cellStyle name="Poznámka 4 5 2 2" xfId="24841"/>
    <cellStyle name="Poznámka 4 5 2 2 10" xfId="24842"/>
    <cellStyle name="Poznámka 4 5 2 2 11" xfId="24843"/>
    <cellStyle name="Poznámka 4 5 2 2 2" xfId="24844"/>
    <cellStyle name="Poznámka 4 5 2 2 2 2" xfId="24845"/>
    <cellStyle name="Poznámka 4 5 2 2 2 2 2" xfId="24846"/>
    <cellStyle name="Poznámka 4 5 2 2 2 2 2 2" xfId="24847"/>
    <cellStyle name="Poznámka 4 5 2 2 2 2 2 2 2" xfId="24848"/>
    <cellStyle name="Poznámka 4 5 2 2 2 2 2 2 3" xfId="24849"/>
    <cellStyle name="Poznámka 4 5 2 2 2 2 2 3" xfId="24850"/>
    <cellStyle name="Poznámka 4 5 2 2 2 2 2 3 2" xfId="24851"/>
    <cellStyle name="Poznámka 4 5 2 2 2 2 2 4" xfId="24852"/>
    <cellStyle name="Poznámka 4 5 2 2 2 2 2 5" xfId="24853"/>
    <cellStyle name="Poznámka 4 5 2 2 2 2 3" xfId="24854"/>
    <cellStyle name="Poznámka 4 5 2 2 2 2 3 2" xfId="24855"/>
    <cellStyle name="Poznámka 4 5 2 2 2 2 3 3" xfId="24856"/>
    <cellStyle name="Poznámka 4 5 2 2 2 2 4" xfId="24857"/>
    <cellStyle name="Poznámka 4 5 2 2 2 2 4 2" xfId="24858"/>
    <cellStyle name="Poznámka 4 5 2 2 2 2 5" xfId="24859"/>
    <cellStyle name="Poznámka 4 5 2 2 2 2 6" xfId="24860"/>
    <cellStyle name="Poznámka 4 5 2 2 2 3" xfId="24861"/>
    <cellStyle name="Poznámka 4 5 2 2 2 3 2" xfId="24862"/>
    <cellStyle name="Poznámka 4 5 2 2 2 3 3" xfId="24863"/>
    <cellStyle name="Poznámka 4 5 2 2 2 4" xfId="24864"/>
    <cellStyle name="Poznámka 4 5 2 2 2 4 2" xfId="24865"/>
    <cellStyle name="Poznámka 4 5 2 2 2 5" xfId="24866"/>
    <cellStyle name="Poznámka 4 5 2 2 2 6" xfId="24867"/>
    <cellStyle name="Poznámka 4 5 2 2 3" xfId="24868"/>
    <cellStyle name="Poznámka 4 5 2 2 3 2" xfId="24869"/>
    <cellStyle name="Poznámka 4 5 2 2 3 2 2" xfId="24870"/>
    <cellStyle name="Poznámka 4 5 2 2 3 2 2 2" xfId="24871"/>
    <cellStyle name="Poznámka 4 5 2 2 3 2 2 2 2" xfId="24872"/>
    <cellStyle name="Poznámka 4 5 2 2 3 2 2 2 3" xfId="24873"/>
    <cellStyle name="Poznámka 4 5 2 2 3 2 2 3" xfId="24874"/>
    <cellStyle name="Poznámka 4 5 2 2 3 2 2 3 2" xfId="24875"/>
    <cellStyle name="Poznámka 4 5 2 2 3 2 2 4" xfId="24876"/>
    <cellStyle name="Poznámka 4 5 2 2 3 2 2 5" xfId="24877"/>
    <cellStyle name="Poznámka 4 5 2 2 3 2 3" xfId="24878"/>
    <cellStyle name="Poznámka 4 5 2 2 3 2 3 2" xfId="24879"/>
    <cellStyle name="Poznámka 4 5 2 2 3 2 3 3" xfId="24880"/>
    <cellStyle name="Poznámka 4 5 2 2 3 2 4" xfId="24881"/>
    <cellStyle name="Poznámka 4 5 2 2 3 2 4 2" xfId="24882"/>
    <cellStyle name="Poznámka 4 5 2 2 3 2 5" xfId="24883"/>
    <cellStyle name="Poznámka 4 5 2 2 3 2 6" xfId="24884"/>
    <cellStyle name="Poznámka 4 5 2 2 3 3" xfId="24885"/>
    <cellStyle name="Poznámka 4 5 2 2 3 3 2" xfId="24886"/>
    <cellStyle name="Poznámka 4 5 2 2 3 3 3" xfId="24887"/>
    <cellStyle name="Poznámka 4 5 2 2 3 4" xfId="24888"/>
    <cellStyle name="Poznámka 4 5 2 2 3 4 2" xfId="24889"/>
    <cellStyle name="Poznámka 4 5 2 2 3 5" xfId="24890"/>
    <cellStyle name="Poznámka 4 5 2 2 3 6" xfId="24891"/>
    <cellStyle name="Poznámka 4 5 2 2 4" xfId="24892"/>
    <cellStyle name="Poznámka 4 5 2 2 4 2" xfId="24893"/>
    <cellStyle name="Poznámka 4 5 2 2 4 2 2" xfId="24894"/>
    <cellStyle name="Poznámka 4 5 2 2 4 2 2 2" xfId="24895"/>
    <cellStyle name="Poznámka 4 5 2 2 4 2 2 2 2" xfId="24896"/>
    <cellStyle name="Poznámka 4 5 2 2 4 2 2 2 3" xfId="24897"/>
    <cellStyle name="Poznámka 4 5 2 2 4 2 2 3" xfId="24898"/>
    <cellStyle name="Poznámka 4 5 2 2 4 2 2 3 2" xfId="24899"/>
    <cellStyle name="Poznámka 4 5 2 2 4 2 2 4" xfId="24900"/>
    <cellStyle name="Poznámka 4 5 2 2 4 2 2 5" xfId="24901"/>
    <cellStyle name="Poznámka 4 5 2 2 4 2 3" xfId="24902"/>
    <cellStyle name="Poznámka 4 5 2 2 4 2 3 2" xfId="24903"/>
    <cellStyle name="Poznámka 4 5 2 2 4 2 3 3" xfId="24904"/>
    <cellStyle name="Poznámka 4 5 2 2 4 2 4" xfId="24905"/>
    <cellStyle name="Poznámka 4 5 2 2 4 2 4 2" xfId="24906"/>
    <cellStyle name="Poznámka 4 5 2 2 4 2 5" xfId="24907"/>
    <cellStyle name="Poznámka 4 5 2 2 4 2 6" xfId="24908"/>
    <cellStyle name="Poznámka 4 5 2 2 4 3" xfId="24909"/>
    <cellStyle name="Poznámka 4 5 2 2 4 3 2" xfId="24910"/>
    <cellStyle name="Poznámka 4 5 2 2 4 3 3" xfId="24911"/>
    <cellStyle name="Poznámka 4 5 2 2 4 4" xfId="24912"/>
    <cellStyle name="Poznámka 4 5 2 2 4 4 2" xfId="24913"/>
    <cellStyle name="Poznámka 4 5 2 2 4 5" xfId="24914"/>
    <cellStyle name="Poznámka 4 5 2 2 4 6" xfId="24915"/>
    <cellStyle name="Poznámka 4 5 2 2 5" xfId="24916"/>
    <cellStyle name="Poznámka 4 5 2 2 5 2" xfId="24917"/>
    <cellStyle name="Poznámka 4 5 2 2 5 2 2" xfId="24918"/>
    <cellStyle name="Poznámka 4 5 2 2 5 2 2 2" xfId="24919"/>
    <cellStyle name="Poznámka 4 5 2 2 5 2 2 2 2" xfId="24920"/>
    <cellStyle name="Poznámka 4 5 2 2 5 2 2 2 3" xfId="24921"/>
    <cellStyle name="Poznámka 4 5 2 2 5 2 2 3" xfId="24922"/>
    <cellStyle name="Poznámka 4 5 2 2 5 2 2 3 2" xfId="24923"/>
    <cellStyle name="Poznámka 4 5 2 2 5 2 2 4" xfId="24924"/>
    <cellStyle name="Poznámka 4 5 2 2 5 2 2 5" xfId="24925"/>
    <cellStyle name="Poznámka 4 5 2 2 5 2 3" xfId="24926"/>
    <cellStyle name="Poznámka 4 5 2 2 5 2 3 2" xfId="24927"/>
    <cellStyle name="Poznámka 4 5 2 2 5 2 3 3" xfId="24928"/>
    <cellStyle name="Poznámka 4 5 2 2 5 2 4" xfId="24929"/>
    <cellStyle name="Poznámka 4 5 2 2 5 2 4 2" xfId="24930"/>
    <cellStyle name="Poznámka 4 5 2 2 5 2 5" xfId="24931"/>
    <cellStyle name="Poznámka 4 5 2 2 5 2 6" xfId="24932"/>
    <cellStyle name="Poznámka 4 5 2 2 5 3" xfId="24933"/>
    <cellStyle name="Poznámka 4 5 2 2 5 3 2" xfId="24934"/>
    <cellStyle name="Poznámka 4 5 2 2 5 3 3" xfId="24935"/>
    <cellStyle name="Poznámka 4 5 2 2 5 4" xfId="24936"/>
    <cellStyle name="Poznámka 4 5 2 2 5 4 2" xfId="24937"/>
    <cellStyle name="Poznámka 4 5 2 2 5 5" xfId="24938"/>
    <cellStyle name="Poznámka 4 5 2 2 5 6" xfId="24939"/>
    <cellStyle name="Poznámka 4 5 2 2 6" xfId="24940"/>
    <cellStyle name="Poznámka 4 5 2 2 6 2" xfId="24941"/>
    <cellStyle name="Poznámka 4 5 2 2 6 2 2" xfId="24942"/>
    <cellStyle name="Poznámka 4 5 2 2 6 2 2 2" xfId="24943"/>
    <cellStyle name="Poznámka 4 5 2 2 6 2 2 2 2" xfId="24944"/>
    <cellStyle name="Poznámka 4 5 2 2 6 2 2 2 3" xfId="24945"/>
    <cellStyle name="Poznámka 4 5 2 2 6 2 2 3" xfId="24946"/>
    <cellStyle name="Poznámka 4 5 2 2 6 2 2 3 2" xfId="24947"/>
    <cellStyle name="Poznámka 4 5 2 2 6 2 2 4" xfId="24948"/>
    <cellStyle name="Poznámka 4 5 2 2 6 2 2 5" xfId="24949"/>
    <cellStyle name="Poznámka 4 5 2 2 6 2 3" xfId="24950"/>
    <cellStyle name="Poznámka 4 5 2 2 6 2 3 2" xfId="24951"/>
    <cellStyle name="Poznámka 4 5 2 2 6 2 3 3" xfId="24952"/>
    <cellStyle name="Poznámka 4 5 2 2 6 2 4" xfId="24953"/>
    <cellStyle name="Poznámka 4 5 2 2 6 2 4 2" xfId="24954"/>
    <cellStyle name="Poznámka 4 5 2 2 6 2 5" xfId="24955"/>
    <cellStyle name="Poznámka 4 5 2 2 6 2 6" xfId="24956"/>
    <cellStyle name="Poznámka 4 5 2 2 6 3" xfId="24957"/>
    <cellStyle name="Poznámka 4 5 2 2 6 3 2" xfId="24958"/>
    <cellStyle name="Poznámka 4 5 2 2 6 3 3" xfId="24959"/>
    <cellStyle name="Poznámka 4 5 2 2 6 4" xfId="24960"/>
    <cellStyle name="Poznámka 4 5 2 2 6 4 2" xfId="24961"/>
    <cellStyle name="Poznámka 4 5 2 2 6 5" xfId="24962"/>
    <cellStyle name="Poznámka 4 5 2 2 6 6" xfId="24963"/>
    <cellStyle name="Poznámka 4 5 2 2 7" xfId="24964"/>
    <cellStyle name="Poznámka 4 5 2 2 7 2" xfId="24965"/>
    <cellStyle name="Poznámka 4 5 2 2 7 2 2" xfId="24966"/>
    <cellStyle name="Poznámka 4 5 2 2 7 2 2 2" xfId="24967"/>
    <cellStyle name="Poznámka 4 5 2 2 7 2 2 3" xfId="24968"/>
    <cellStyle name="Poznámka 4 5 2 2 7 2 3" xfId="24969"/>
    <cellStyle name="Poznámka 4 5 2 2 7 2 3 2" xfId="24970"/>
    <cellStyle name="Poznámka 4 5 2 2 7 2 4" xfId="24971"/>
    <cellStyle name="Poznámka 4 5 2 2 7 2 5" xfId="24972"/>
    <cellStyle name="Poznámka 4 5 2 2 7 3" xfId="24973"/>
    <cellStyle name="Poznámka 4 5 2 2 7 3 2" xfId="24974"/>
    <cellStyle name="Poznámka 4 5 2 2 7 3 3" xfId="24975"/>
    <cellStyle name="Poznámka 4 5 2 2 7 4" xfId="24976"/>
    <cellStyle name="Poznámka 4 5 2 2 7 4 2" xfId="24977"/>
    <cellStyle name="Poznámka 4 5 2 2 7 5" xfId="24978"/>
    <cellStyle name="Poznámka 4 5 2 2 7 6" xfId="24979"/>
    <cellStyle name="Poznámka 4 5 2 2 8" xfId="24980"/>
    <cellStyle name="Poznámka 4 5 2 2 8 2" xfId="24981"/>
    <cellStyle name="Poznámka 4 5 2 2 8 3" xfId="24982"/>
    <cellStyle name="Poznámka 4 5 2 2 9" xfId="24983"/>
    <cellStyle name="Poznámka 4 5 2 2 9 2" xfId="24984"/>
    <cellStyle name="Poznámka 4 5 2 3" xfId="24985"/>
    <cellStyle name="Poznámka 4 5 2 3 2" xfId="24986"/>
    <cellStyle name="Poznámka 4 5 2 3 2 2" xfId="24987"/>
    <cellStyle name="Poznámka 4 5 2 3 2 2 2" xfId="24988"/>
    <cellStyle name="Poznámka 4 5 2 3 2 2 2 2" xfId="24989"/>
    <cellStyle name="Poznámka 4 5 2 3 2 2 2 3" xfId="24990"/>
    <cellStyle name="Poznámka 4 5 2 3 2 2 3" xfId="24991"/>
    <cellStyle name="Poznámka 4 5 2 3 2 2 3 2" xfId="24992"/>
    <cellStyle name="Poznámka 4 5 2 3 2 2 4" xfId="24993"/>
    <cellStyle name="Poznámka 4 5 2 3 2 2 5" xfId="24994"/>
    <cellStyle name="Poznámka 4 5 2 3 2 3" xfId="24995"/>
    <cellStyle name="Poznámka 4 5 2 3 2 3 2" xfId="24996"/>
    <cellStyle name="Poznámka 4 5 2 3 2 3 3" xfId="24997"/>
    <cellStyle name="Poznámka 4 5 2 3 2 4" xfId="24998"/>
    <cellStyle name="Poznámka 4 5 2 3 2 4 2" xfId="24999"/>
    <cellStyle name="Poznámka 4 5 2 3 2 5" xfId="25000"/>
    <cellStyle name="Poznámka 4 5 2 3 2 6" xfId="25001"/>
    <cellStyle name="Poznámka 4 5 2 3 3" xfId="25002"/>
    <cellStyle name="Poznámka 4 5 2 3 3 2" xfId="25003"/>
    <cellStyle name="Poznámka 4 5 2 3 3 3" xfId="25004"/>
    <cellStyle name="Poznámka 4 5 2 3 4" xfId="25005"/>
    <cellStyle name="Poznámka 4 5 2 3 4 2" xfId="25006"/>
    <cellStyle name="Poznámka 4 5 2 3 5" xfId="25007"/>
    <cellStyle name="Poznámka 4 5 2 3 6" xfId="25008"/>
    <cellStyle name="Poznámka 4 5 2 4" xfId="25009"/>
    <cellStyle name="Poznámka 4 5 2 4 2" xfId="25010"/>
    <cellStyle name="Poznámka 4 5 2 4 2 2" xfId="25011"/>
    <cellStyle name="Poznámka 4 5 2 4 2 2 2" xfId="25012"/>
    <cellStyle name="Poznámka 4 5 2 4 2 2 2 2" xfId="25013"/>
    <cellStyle name="Poznámka 4 5 2 4 2 2 2 3" xfId="25014"/>
    <cellStyle name="Poznámka 4 5 2 4 2 2 3" xfId="25015"/>
    <cellStyle name="Poznámka 4 5 2 4 2 2 3 2" xfId="25016"/>
    <cellStyle name="Poznámka 4 5 2 4 2 2 4" xfId="25017"/>
    <cellStyle name="Poznámka 4 5 2 4 2 2 5" xfId="25018"/>
    <cellStyle name="Poznámka 4 5 2 4 2 3" xfId="25019"/>
    <cellStyle name="Poznámka 4 5 2 4 2 3 2" xfId="25020"/>
    <cellStyle name="Poznámka 4 5 2 4 2 3 3" xfId="25021"/>
    <cellStyle name="Poznámka 4 5 2 4 2 4" xfId="25022"/>
    <cellStyle name="Poznámka 4 5 2 4 2 4 2" xfId="25023"/>
    <cellStyle name="Poznámka 4 5 2 4 2 5" xfId="25024"/>
    <cellStyle name="Poznámka 4 5 2 4 2 6" xfId="25025"/>
    <cellStyle name="Poznámka 4 5 2 4 3" xfId="25026"/>
    <cellStyle name="Poznámka 4 5 2 4 3 2" xfId="25027"/>
    <cellStyle name="Poznámka 4 5 2 4 3 3" xfId="25028"/>
    <cellStyle name="Poznámka 4 5 2 4 4" xfId="25029"/>
    <cellStyle name="Poznámka 4 5 2 4 4 2" xfId="25030"/>
    <cellStyle name="Poznámka 4 5 2 4 5" xfId="25031"/>
    <cellStyle name="Poznámka 4 5 2 4 6" xfId="25032"/>
    <cellStyle name="Poznámka 4 5 2 5" xfId="25033"/>
    <cellStyle name="Poznámka 4 5 2 5 2" xfId="25034"/>
    <cellStyle name="Poznámka 4 5 2 5 2 2" xfId="25035"/>
    <cellStyle name="Poznámka 4 5 2 5 2 2 2" xfId="25036"/>
    <cellStyle name="Poznámka 4 5 2 5 2 2 2 2" xfId="25037"/>
    <cellStyle name="Poznámka 4 5 2 5 2 2 2 3" xfId="25038"/>
    <cellStyle name="Poznámka 4 5 2 5 2 2 3" xfId="25039"/>
    <cellStyle name="Poznámka 4 5 2 5 2 2 3 2" xfId="25040"/>
    <cellStyle name="Poznámka 4 5 2 5 2 2 4" xfId="25041"/>
    <cellStyle name="Poznámka 4 5 2 5 2 2 5" xfId="25042"/>
    <cellStyle name="Poznámka 4 5 2 5 2 3" xfId="25043"/>
    <cellStyle name="Poznámka 4 5 2 5 2 3 2" xfId="25044"/>
    <cellStyle name="Poznámka 4 5 2 5 2 3 3" xfId="25045"/>
    <cellStyle name="Poznámka 4 5 2 5 2 4" xfId="25046"/>
    <cellStyle name="Poznámka 4 5 2 5 2 4 2" xfId="25047"/>
    <cellStyle name="Poznámka 4 5 2 5 2 5" xfId="25048"/>
    <cellStyle name="Poznámka 4 5 2 5 2 6" xfId="25049"/>
    <cellStyle name="Poznámka 4 5 2 5 3" xfId="25050"/>
    <cellStyle name="Poznámka 4 5 2 5 3 2" xfId="25051"/>
    <cellStyle name="Poznámka 4 5 2 5 3 3" xfId="25052"/>
    <cellStyle name="Poznámka 4 5 2 5 4" xfId="25053"/>
    <cellStyle name="Poznámka 4 5 2 5 4 2" xfId="25054"/>
    <cellStyle name="Poznámka 4 5 2 5 5" xfId="25055"/>
    <cellStyle name="Poznámka 4 5 2 5 6" xfId="25056"/>
    <cellStyle name="Poznámka 4 5 2 6" xfId="25057"/>
    <cellStyle name="Poznámka 4 5 2 6 2" xfId="25058"/>
    <cellStyle name="Poznámka 4 5 2 6 2 2" xfId="25059"/>
    <cellStyle name="Poznámka 4 5 2 6 2 2 2" xfId="25060"/>
    <cellStyle name="Poznámka 4 5 2 6 2 2 2 2" xfId="25061"/>
    <cellStyle name="Poznámka 4 5 2 6 2 2 2 3" xfId="25062"/>
    <cellStyle name="Poznámka 4 5 2 6 2 2 3" xfId="25063"/>
    <cellStyle name="Poznámka 4 5 2 6 2 2 3 2" xfId="25064"/>
    <cellStyle name="Poznámka 4 5 2 6 2 2 4" xfId="25065"/>
    <cellStyle name="Poznámka 4 5 2 6 2 2 5" xfId="25066"/>
    <cellStyle name="Poznámka 4 5 2 6 2 3" xfId="25067"/>
    <cellStyle name="Poznámka 4 5 2 6 2 3 2" xfId="25068"/>
    <cellStyle name="Poznámka 4 5 2 6 2 3 3" xfId="25069"/>
    <cellStyle name="Poznámka 4 5 2 6 2 4" xfId="25070"/>
    <cellStyle name="Poznámka 4 5 2 6 2 4 2" xfId="25071"/>
    <cellStyle name="Poznámka 4 5 2 6 2 5" xfId="25072"/>
    <cellStyle name="Poznámka 4 5 2 6 2 6" xfId="25073"/>
    <cellStyle name="Poznámka 4 5 2 6 3" xfId="25074"/>
    <cellStyle name="Poznámka 4 5 2 6 3 2" xfId="25075"/>
    <cellStyle name="Poznámka 4 5 2 6 3 3" xfId="25076"/>
    <cellStyle name="Poznámka 4 5 2 6 4" xfId="25077"/>
    <cellStyle name="Poznámka 4 5 2 6 4 2" xfId="25078"/>
    <cellStyle name="Poznámka 4 5 2 6 5" xfId="25079"/>
    <cellStyle name="Poznámka 4 5 2 6 6" xfId="25080"/>
    <cellStyle name="Poznámka 4 5 2 7" xfId="25081"/>
    <cellStyle name="Poznámka 4 5 2 7 2" xfId="25082"/>
    <cellStyle name="Poznámka 4 5 2 7 2 2" xfId="25083"/>
    <cellStyle name="Poznámka 4 5 2 7 2 2 2" xfId="25084"/>
    <cellStyle name="Poznámka 4 5 2 7 2 2 3" xfId="25085"/>
    <cellStyle name="Poznámka 4 5 2 7 2 3" xfId="25086"/>
    <cellStyle name="Poznámka 4 5 2 7 2 3 2" xfId="25087"/>
    <cellStyle name="Poznámka 4 5 2 7 2 4" xfId="25088"/>
    <cellStyle name="Poznámka 4 5 2 7 2 5" xfId="25089"/>
    <cellStyle name="Poznámka 4 5 2 7 3" xfId="25090"/>
    <cellStyle name="Poznámka 4 5 2 7 3 2" xfId="25091"/>
    <cellStyle name="Poznámka 4 5 2 7 3 3" xfId="25092"/>
    <cellStyle name="Poznámka 4 5 2 7 4" xfId="25093"/>
    <cellStyle name="Poznámka 4 5 2 7 4 2" xfId="25094"/>
    <cellStyle name="Poznámka 4 5 2 7 5" xfId="25095"/>
    <cellStyle name="Poznámka 4 5 2 7 6" xfId="25096"/>
    <cellStyle name="Poznámka 4 5 2 8" xfId="25097"/>
    <cellStyle name="Poznámka 4 5 2 8 2" xfId="25098"/>
    <cellStyle name="Poznámka 4 5 2 8 3" xfId="25099"/>
    <cellStyle name="Poznámka 4 5 2 9" xfId="25100"/>
    <cellStyle name="Poznámka 4 5 2 9 2" xfId="25101"/>
    <cellStyle name="Poznámka 4 5 3" xfId="25102"/>
    <cellStyle name="Poznámka 4 5 3 10" xfId="25103"/>
    <cellStyle name="Poznámka 4 5 3 11" xfId="25104"/>
    <cellStyle name="Poznámka 4 5 3 2" xfId="25105"/>
    <cellStyle name="Poznámka 4 5 3 2 2" xfId="25106"/>
    <cellStyle name="Poznámka 4 5 3 2 2 2" xfId="25107"/>
    <cellStyle name="Poznámka 4 5 3 2 2 2 2" xfId="25108"/>
    <cellStyle name="Poznámka 4 5 3 2 2 2 2 2" xfId="25109"/>
    <cellStyle name="Poznámka 4 5 3 2 2 2 2 3" xfId="25110"/>
    <cellStyle name="Poznámka 4 5 3 2 2 2 3" xfId="25111"/>
    <cellStyle name="Poznámka 4 5 3 2 2 2 3 2" xfId="25112"/>
    <cellStyle name="Poznámka 4 5 3 2 2 2 4" xfId="25113"/>
    <cellStyle name="Poznámka 4 5 3 2 2 2 5" xfId="25114"/>
    <cellStyle name="Poznámka 4 5 3 2 2 3" xfId="25115"/>
    <cellStyle name="Poznámka 4 5 3 2 2 3 2" xfId="25116"/>
    <cellStyle name="Poznámka 4 5 3 2 2 3 3" xfId="25117"/>
    <cellStyle name="Poznámka 4 5 3 2 2 4" xfId="25118"/>
    <cellStyle name="Poznámka 4 5 3 2 2 4 2" xfId="25119"/>
    <cellStyle name="Poznámka 4 5 3 2 2 5" xfId="25120"/>
    <cellStyle name="Poznámka 4 5 3 2 2 6" xfId="25121"/>
    <cellStyle name="Poznámka 4 5 3 2 3" xfId="25122"/>
    <cellStyle name="Poznámka 4 5 3 2 3 2" xfId="25123"/>
    <cellStyle name="Poznámka 4 5 3 2 3 3" xfId="25124"/>
    <cellStyle name="Poznámka 4 5 3 2 4" xfId="25125"/>
    <cellStyle name="Poznámka 4 5 3 2 4 2" xfId="25126"/>
    <cellStyle name="Poznámka 4 5 3 2 5" xfId="25127"/>
    <cellStyle name="Poznámka 4 5 3 2 6" xfId="25128"/>
    <cellStyle name="Poznámka 4 5 3 3" xfId="25129"/>
    <cellStyle name="Poznámka 4 5 3 3 2" xfId="25130"/>
    <cellStyle name="Poznámka 4 5 3 3 2 2" xfId="25131"/>
    <cellStyle name="Poznámka 4 5 3 3 2 2 2" xfId="25132"/>
    <cellStyle name="Poznámka 4 5 3 3 2 2 2 2" xfId="25133"/>
    <cellStyle name="Poznámka 4 5 3 3 2 2 2 3" xfId="25134"/>
    <cellStyle name="Poznámka 4 5 3 3 2 2 3" xfId="25135"/>
    <cellStyle name="Poznámka 4 5 3 3 2 2 3 2" xfId="25136"/>
    <cellStyle name="Poznámka 4 5 3 3 2 2 4" xfId="25137"/>
    <cellStyle name="Poznámka 4 5 3 3 2 2 5" xfId="25138"/>
    <cellStyle name="Poznámka 4 5 3 3 2 3" xfId="25139"/>
    <cellStyle name="Poznámka 4 5 3 3 2 3 2" xfId="25140"/>
    <cellStyle name="Poznámka 4 5 3 3 2 3 3" xfId="25141"/>
    <cellStyle name="Poznámka 4 5 3 3 2 4" xfId="25142"/>
    <cellStyle name="Poznámka 4 5 3 3 2 4 2" xfId="25143"/>
    <cellStyle name="Poznámka 4 5 3 3 2 5" xfId="25144"/>
    <cellStyle name="Poznámka 4 5 3 3 2 6" xfId="25145"/>
    <cellStyle name="Poznámka 4 5 3 3 3" xfId="25146"/>
    <cellStyle name="Poznámka 4 5 3 3 3 2" xfId="25147"/>
    <cellStyle name="Poznámka 4 5 3 3 3 3" xfId="25148"/>
    <cellStyle name="Poznámka 4 5 3 3 4" xfId="25149"/>
    <cellStyle name="Poznámka 4 5 3 3 4 2" xfId="25150"/>
    <cellStyle name="Poznámka 4 5 3 3 5" xfId="25151"/>
    <cellStyle name="Poznámka 4 5 3 3 6" xfId="25152"/>
    <cellStyle name="Poznámka 4 5 3 4" xfId="25153"/>
    <cellStyle name="Poznámka 4 5 3 4 2" xfId="25154"/>
    <cellStyle name="Poznámka 4 5 3 4 2 2" xfId="25155"/>
    <cellStyle name="Poznámka 4 5 3 4 2 2 2" xfId="25156"/>
    <cellStyle name="Poznámka 4 5 3 4 2 2 2 2" xfId="25157"/>
    <cellStyle name="Poznámka 4 5 3 4 2 2 2 3" xfId="25158"/>
    <cellStyle name="Poznámka 4 5 3 4 2 2 3" xfId="25159"/>
    <cellStyle name="Poznámka 4 5 3 4 2 2 3 2" xfId="25160"/>
    <cellStyle name="Poznámka 4 5 3 4 2 2 4" xfId="25161"/>
    <cellStyle name="Poznámka 4 5 3 4 2 2 5" xfId="25162"/>
    <cellStyle name="Poznámka 4 5 3 4 2 3" xfId="25163"/>
    <cellStyle name="Poznámka 4 5 3 4 2 3 2" xfId="25164"/>
    <cellStyle name="Poznámka 4 5 3 4 2 3 3" xfId="25165"/>
    <cellStyle name="Poznámka 4 5 3 4 2 4" xfId="25166"/>
    <cellStyle name="Poznámka 4 5 3 4 2 4 2" xfId="25167"/>
    <cellStyle name="Poznámka 4 5 3 4 2 5" xfId="25168"/>
    <cellStyle name="Poznámka 4 5 3 4 2 6" xfId="25169"/>
    <cellStyle name="Poznámka 4 5 3 4 3" xfId="25170"/>
    <cellStyle name="Poznámka 4 5 3 4 3 2" xfId="25171"/>
    <cellStyle name="Poznámka 4 5 3 4 3 3" xfId="25172"/>
    <cellStyle name="Poznámka 4 5 3 4 4" xfId="25173"/>
    <cellStyle name="Poznámka 4 5 3 4 4 2" xfId="25174"/>
    <cellStyle name="Poznámka 4 5 3 4 5" xfId="25175"/>
    <cellStyle name="Poznámka 4 5 3 4 6" xfId="25176"/>
    <cellStyle name="Poznámka 4 5 3 5" xfId="25177"/>
    <cellStyle name="Poznámka 4 5 3 5 2" xfId="25178"/>
    <cellStyle name="Poznámka 4 5 3 5 2 2" xfId="25179"/>
    <cellStyle name="Poznámka 4 5 3 5 2 2 2" xfId="25180"/>
    <cellStyle name="Poznámka 4 5 3 5 2 2 2 2" xfId="25181"/>
    <cellStyle name="Poznámka 4 5 3 5 2 2 2 3" xfId="25182"/>
    <cellStyle name="Poznámka 4 5 3 5 2 2 3" xfId="25183"/>
    <cellStyle name="Poznámka 4 5 3 5 2 2 3 2" xfId="25184"/>
    <cellStyle name="Poznámka 4 5 3 5 2 2 4" xfId="25185"/>
    <cellStyle name="Poznámka 4 5 3 5 2 2 5" xfId="25186"/>
    <cellStyle name="Poznámka 4 5 3 5 2 3" xfId="25187"/>
    <cellStyle name="Poznámka 4 5 3 5 2 3 2" xfId="25188"/>
    <cellStyle name="Poznámka 4 5 3 5 2 3 3" xfId="25189"/>
    <cellStyle name="Poznámka 4 5 3 5 2 4" xfId="25190"/>
    <cellStyle name="Poznámka 4 5 3 5 2 4 2" xfId="25191"/>
    <cellStyle name="Poznámka 4 5 3 5 2 5" xfId="25192"/>
    <cellStyle name="Poznámka 4 5 3 5 2 6" xfId="25193"/>
    <cellStyle name="Poznámka 4 5 3 5 3" xfId="25194"/>
    <cellStyle name="Poznámka 4 5 3 5 3 2" xfId="25195"/>
    <cellStyle name="Poznámka 4 5 3 5 3 3" xfId="25196"/>
    <cellStyle name="Poznámka 4 5 3 5 4" xfId="25197"/>
    <cellStyle name="Poznámka 4 5 3 5 4 2" xfId="25198"/>
    <cellStyle name="Poznámka 4 5 3 5 5" xfId="25199"/>
    <cellStyle name="Poznámka 4 5 3 5 6" xfId="25200"/>
    <cellStyle name="Poznámka 4 5 3 6" xfId="25201"/>
    <cellStyle name="Poznámka 4 5 3 6 2" xfId="25202"/>
    <cellStyle name="Poznámka 4 5 3 6 2 2" xfId="25203"/>
    <cellStyle name="Poznámka 4 5 3 6 2 2 2" xfId="25204"/>
    <cellStyle name="Poznámka 4 5 3 6 2 2 2 2" xfId="25205"/>
    <cellStyle name="Poznámka 4 5 3 6 2 2 2 3" xfId="25206"/>
    <cellStyle name="Poznámka 4 5 3 6 2 2 3" xfId="25207"/>
    <cellStyle name="Poznámka 4 5 3 6 2 2 3 2" xfId="25208"/>
    <cellStyle name="Poznámka 4 5 3 6 2 2 4" xfId="25209"/>
    <cellStyle name="Poznámka 4 5 3 6 2 2 5" xfId="25210"/>
    <cellStyle name="Poznámka 4 5 3 6 2 3" xfId="25211"/>
    <cellStyle name="Poznámka 4 5 3 6 2 3 2" xfId="25212"/>
    <cellStyle name="Poznámka 4 5 3 6 2 3 3" xfId="25213"/>
    <cellStyle name="Poznámka 4 5 3 6 2 4" xfId="25214"/>
    <cellStyle name="Poznámka 4 5 3 6 2 4 2" xfId="25215"/>
    <cellStyle name="Poznámka 4 5 3 6 2 5" xfId="25216"/>
    <cellStyle name="Poznámka 4 5 3 6 2 6" xfId="25217"/>
    <cellStyle name="Poznámka 4 5 3 6 3" xfId="25218"/>
    <cellStyle name="Poznámka 4 5 3 6 3 2" xfId="25219"/>
    <cellStyle name="Poznámka 4 5 3 6 3 3" xfId="25220"/>
    <cellStyle name="Poznámka 4 5 3 6 4" xfId="25221"/>
    <cellStyle name="Poznámka 4 5 3 6 4 2" xfId="25222"/>
    <cellStyle name="Poznámka 4 5 3 6 5" xfId="25223"/>
    <cellStyle name="Poznámka 4 5 3 6 6" xfId="25224"/>
    <cellStyle name="Poznámka 4 5 3 7" xfId="25225"/>
    <cellStyle name="Poznámka 4 5 3 7 2" xfId="25226"/>
    <cellStyle name="Poznámka 4 5 3 7 2 2" xfId="25227"/>
    <cellStyle name="Poznámka 4 5 3 7 2 2 2" xfId="25228"/>
    <cellStyle name="Poznámka 4 5 3 7 2 2 3" xfId="25229"/>
    <cellStyle name="Poznámka 4 5 3 7 2 3" xfId="25230"/>
    <cellStyle name="Poznámka 4 5 3 7 2 3 2" xfId="25231"/>
    <cellStyle name="Poznámka 4 5 3 7 2 4" xfId="25232"/>
    <cellStyle name="Poznámka 4 5 3 7 2 5" xfId="25233"/>
    <cellStyle name="Poznámka 4 5 3 7 3" xfId="25234"/>
    <cellStyle name="Poznámka 4 5 3 7 3 2" xfId="25235"/>
    <cellStyle name="Poznámka 4 5 3 7 3 3" xfId="25236"/>
    <cellStyle name="Poznámka 4 5 3 7 4" xfId="25237"/>
    <cellStyle name="Poznámka 4 5 3 7 4 2" xfId="25238"/>
    <cellStyle name="Poznámka 4 5 3 7 5" xfId="25239"/>
    <cellStyle name="Poznámka 4 5 3 7 6" xfId="25240"/>
    <cellStyle name="Poznámka 4 5 3 8" xfId="25241"/>
    <cellStyle name="Poznámka 4 5 3 8 2" xfId="25242"/>
    <cellStyle name="Poznámka 4 5 3 8 3" xfId="25243"/>
    <cellStyle name="Poznámka 4 5 3 9" xfId="25244"/>
    <cellStyle name="Poznámka 4 5 3 9 2" xfId="25245"/>
    <cellStyle name="Poznámka 4 5 4" xfId="25246"/>
    <cellStyle name="Poznámka 4 5 4 2" xfId="25247"/>
    <cellStyle name="Poznámka 4 5 4 2 2" xfId="25248"/>
    <cellStyle name="Poznámka 4 5 4 2 2 2" xfId="25249"/>
    <cellStyle name="Poznámka 4 5 4 2 2 2 2" xfId="25250"/>
    <cellStyle name="Poznámka 4 5 4 2 2 2 2 2" xfId="25251"/>
    <cellStyle name="Poznámka 4 5 4 2 2 2 2 3" xfId="25252"/>
    <cellStyle name="Poznámka 4 5 4 2 2 2 3" xfId="25253"/>
    <cellStyle name="Poznámka 4 5 4 2 2 2 3 2" xfId="25254"/>
    <cellStyle name="Poznámka 4 5 4 2 2 2 4" xfId="25255"/>
    <cellStyle name="Poznámka 4 5 4 2 2 2 5" xfId="25256"/>
    <cellStyle name="Poznámka 4 5 4 2 2 3" xfId="25257"/>
    <cellStyle name="Poznámka 4 5 4 2 2 3 2" xfId="25258"/>
    <cellStyle name="Poznámka 4 5 4 2 2 3 3" xfId="25259"/>
    <cellStyle name="Poznámka 4 5 4 2 2 4" xfId="25260"/>
    <cellStyle name="Poznámka 4 5 4 2 2 4 2" xfId="25261"/>
    <cellStyle name="Poznámka 4 5 4 2 2 5" xfId="25262"/>
    <cellStyle name="Poznámka 4 5 4 2 2 6" xfId="25263"/>
    <cellStyle name="Poznámka 4 5 4 2 3" xfId="25264"/>
    <cellStyle name="Poznámka 4 5 4 2 3 2" xfId="25265"/>
    <cellStyle name="Poznámka 4 5 4 2 3 3" xfId="25266"/>
    <cellStyle name="Poznámka 4 5 4 2 4" xfId="25267"/>
    <cellStyle name="Poznámka 4 5 4 2 4 2" xfId="25268"/>
    <cellStyle name="Poznámka 4 5 4 2 5" xfId="25269"/>
    <cellStyle name="Poznámka 4 5 4 2 6" xfId="25270"/>
    <cellStyle name="Poznámka 4 5 4 3" xfId="25271"/>
    <cellStyle name="Poznámka 4 5 4 3 2" xfId="25272"/>
    <cellStyle name="Poznámka 4 5 4 3 2 2" xfId="25273"/>
    <cellStyle name="Poznámka 4 5 4 3 2 2 2" xfId="25274"/>
    <cellStyle name="Poznámka 4 5 4 3 2 2 3" xfId="25275"/>
    <cellStyle name="Poznámka 4 5 4 3 2 3" xfId="25276"/>
    <cellStyle name="Poznámka 4 5 4 3 2 3 2" xfId="25277"/>
    <cellStyle name="Poznámka 4 5 4 3 2 4" xfId="25278"/>
    <cellStyle name="Poznámka 4 5 4 3 2 5" xfId="25279"/>
    <cellStyle name="Poznámka 4 5 4 3 3" xfId="25280"/>
    <cellStyle name="Poznámka 4 5 4 3 3 2" xfId="25281"/>
    <cellStyle name="Poznámka 4 5 4 3 3 3" xfId="25282"/>
    <cellStyle name="Poznámka 4 5 4 3 4" xfId="25283"/>
    <cellStyle name="Poznámka 4 5 4 3 4 2" xfId="25284"/>
    <cellStyle name="Poznámka 4 5 4 3 5" xfId="25285"/>
    <cellStyle name="Poznámka 4 5 4 3 6" xfId="25286"/>
    <cellStyle name="Poznámka 4 5 4 4" xfId="25287"/>
    <cellStyle name="Poznámka 4 5 4 4 2" xfId="25288"/>
    <cellStyle name="Poznámka 4 5 4 4 3" xfId="25289"/>
    <cellStyle name="Poznámka 4 5 4 5" xfId="25290"/>
    <cellStyle name="Poznámka 4 5 4 5 2" xfId="25291"/>
    <cellStyle name="Poznámka 4 5 4 6" xfId="25292"/>
    <cellStyle name="Poznámka 4 5 4 7" xfId="25293"/>
    <cellStyle name="Poznámka 4 5 5" xfId="25294"/>
    <cellStyle name="Poznámka 4 5 5 2" xfId="25295"/>
    <cellStyle name="Poznámka 4 5 5 2 2" xfId="25296"/>
    <cellStyle name="Poznámka 4 5 5 2 2 2" xfId="25297"/>
    <cellStyle name="Poznámka 4 5 5 2 2 2 2" xfId="25298"/>
    <cellStyle name="Poznámka 4 5 5 2 2 2 3" xfId="25299"/>
    <cellStyle name="Poznámka 4 5 5 2 2 3" xfId="25300"/>
    <cellStyle name="Poznámka 4 5 5 2 2 3 2" xfId="25301"/>
    <cellStyle name="Poznámka 4 5 5 2 2 4" xfId="25302"/>
    <cellStyle name="Poznámka 4 5 5 2 2 5" xfId="25303"/>
    <cellStyle name="Poznámka 4 5 5 2 3" xfId="25304"/>
    <cellStyle name="Poznámka 4 5 5 2 3 2" xfId="25305"/>
    <cellStyle name="Poznámka 4 5 5 2 3 3" xfId="25306"/>
    <cellStyle name="Poznámka 4 5 5 2 4" xfId="25307"/>
    <cellStyle name="Poznámka 4 5 5 2 4 2" xfId="25308"/>
    <cellStyle name="Poznámka 4 5 5 2 5" xfId="25309"/>
    <cellStyle name="Poznámka 4 5 5 2 6" xfId="25310"/>
    <cellStyle name="Poznámka 4 5 5 3" xfId="25311"/>
    <cellStyle name="Poznámka 4 5 5 3 2" xfId="25312"/>
    <cellStyle name="Poznámka 4 5 5 3 3" xfId="25313"/>
    <cellStyle name="Poznámka 4 5 5 4" xfId="25314"/>
    <cellStyle name="Poznámka 4 5 5 4 2" xfId="25315"/>
    <cellStyle name="Poznámka 4 5 5 5" xfId="25316"/>
    <cellStyle name="Poznámka 4 5 5 6" xfId="25317"/>
    <cellStyle name="Poznámka 4 5 6" xfId="25318"/>
    <cellStyle name="Poznámka 4 5 6 2" xfId="25319"/>
    <cellStyle name="Poznámka 4 5 6 2 2" xfId="25320"/>
    <cellStyle name="Poznámka 4 5 6 2 2 2" xfId="25321"/>
    <cellStyle name="Poznámka 4 5 6 2 2 2 2" xfId="25322"/>
    <cellStyle name="Poznámka 4 5 6 2 2 2 3" xfId="25323"/>
    <cellStyle name="Poznámka 4 5 6 2 2 3" xfId="25324"/>
    <cellStyle name="Poznámka 4 5 6 2 2 3 2" xfId="25325"/>
    <cellStyle name="Poznámka 4 5 6 2 2 4" xfId="25326"/>
    <cellStyle name="Poznámka 4 5 6 2 2 5" xfId="25327"/>
    <cellStyle name="Poznámka 4 5 6 2 3" xfId="25328"/>
    <cellStyle name="Poznámka 4 5 6 2 3 2" xfId="25329"/>
    <cellStyle name="Poznámka 4 5 6 2 3 3" xfId="25330"/>
    <cellStyle name="Poznámka 4 5 6 2 4" xfId="25331"/>
    <cellStyle name="Poznámka 4 5 6 2 4 2" xfId="25332"/>
    <cellStyle name="Poznámka 4 5 6 2 5" xfId="25333"/>
    <cellStyle name="Poznámka 4 5 6 2 6" xfId="25334"/>
    <cellStyle name="Poznámka 4 5 6 3" xfId="25335"/>
    <cellStyle name="Poznámka 4 5 6 3 2" xfId="25336"/>
    <cellStyle name="Poznámka 4 5 6 3 3" xfId="25337"/>
    <cellStyle name="Poznámka 4 5 6 4" xfId="25338"/>
    <cellStyle name="Poznámka 4 5 6 4 2" xfId="25339"/>
    <cellStyle name="Poznámka 4 5 6 5" xfId="25340"/>
    <cellStyle name="Poznámka 4 5 6 6" xfId="25341"/>
    <cellStyle name="Poznámka 4 5 7" xfId="25342"/>
    <cellStyle name="Poznámka 4 5 7 2" xfId="25343"/>
    <cellStyle name="Poznámka 4 5 7 2 2" xfId="25344"/>
    <cellStyle name="Poznámka 4 5 7 2 2 2" xfId="25345"/>
    <cellStyle name="Poznámka 4 5 7 2 2 2 2" xfId="25346"/>
    <cellStyle name="Poznámka 4 5 7 2 2 2 3" xfId="25347"/>
    <cellStyle name="Poznámka 4 5 7 2 2 3" xfId="25348"/>
    <cellStyle name="Poznámka 4 5 7 2 2 3 2" xfId="25349"/>
    <cellStyle name="Poznámka 4 5 7 2 2 4" xfId="25350"/>
    <cellStyle name="Poznámka 4 5 7 2 2 5" xfId="25351"/>
    <cellStyle name="Poznámka 4 5 7 2 3" xfId="25352"/>
    <cellStyle name="Poznámka 4 5 7 2 3 2" xfId="25353"/>
    <cellStyle name="Poznámka 4 5 7 2 3 3" xfId="25354"/>
    <cellStyle name="Poznámka 4 5 7 2 4" xfId="25355"/>
    <cellStyle name="Poznámka 4 5 7 2 4 2" xfId="25356"/>
    <cellStyle name="Poznámka 4 5 7 2 5" xfId="25357"/>
    <cellStyle name="Poznámka 4 5 7 2 6" xfId="25358"/>
    <cellStyle name="Poznámka 4 5 7 3" xfId="25359"/>
    <cellStyle name="Poznámka 4 5 7 3 2" xfId="25360"/>
    <cellStyle name="Poznámka 4 5 7 3 3" xfId="25361"/>
    <cellStyle name="Poznámka 4 5 7 4" xfId="25362"/>
    <cellStyle name="Poznámka 4 5 7 4 2" xfId="25363"/>
    <cellStyle name="Poznámka 4 5 7 5" xfId="25364"/>
    <cellStyle name="Poznámka 4 5 7 6" xfId="25365"/>
    <cellStyle name="Poznámka 4 5 8" xfId="25366"/>
    <cellStyle name="Poznámka 4 5 8 2" xfId="25367"/>
    <cellStyle name="Poznámka 4 5 8 2 2" xfId="25368"/>
    <cellStyle name="Poznámka 4 5 8 2 2 2" xfId="25369"/>
    <cellStyle name="Poznámka 4 5 8 2 2 2 2" xfId="25370"/>
    <cellStyle name="Poznámka 4 5 8 2 2 2 3" xfId="25371"/>
    <cellStyle name="Poznámka 4 5 8 2 2 3" xfId="25372"/>
    <cellStyle name="Poznámka 4 5 8 2 2 3 2" xfId="25373"/>
    <cellStyle name="Poznámka 4 5 8 2 2 4" xfId="25374"/>
    <cellStyle name="Poznámka 4 5 8 2 2 5" xfId="25375"/>
    <cellStyle name="Poznámka 4 5 8 2 3" xfId="25376"/>
    <cellStyle name="Poznámka 4 5 8 2 3 2" xfId="25377"/>
    <cellStyle name="Poznámka 4 5 8 2 3 3" xfId="25378"/>
    <cellStyle name="Poznámka 4 5 8 2 4" xfId="25379"/>
    <cellStyle name="Poznámka 4 5 8 2 4 2" xfId="25380"/>
    <cellStyle name="Poznámka 4 5 8 2 5" xfId="25381"/>
    <cellStyle name="Poznámka 4 5 8 2 6" xfId="25382"/>
    <cellStyle name="Poznámka 4 5 8 3" xfId="25383"/>
    <cellStyle name="Poznámka 4 5 8 3 2" xfId="25384"/>
    <cellStyle name="Poznámka 4 5 8 3 3" xfId="25385"/>
    <cellStyle name="Poznámka 4 5 8 4" xfId="25386"/>
    <cellStyle name="Poznámka 4 5 8 4 2" xfId="25387"/>
    <cellStyle name="Poznámka 4 5 8 5" xfId="25388"/>
    <cellStyle name="Poznámka 4 5 8 6" xfId="25389"/>
    <cellStyle name="Poznámka 4 5 9" xfId="25390"/>
    <cellStyle name="Poznámka 4 5 9 2" xfId="25391"/>
    <cellStyle name="Poznámka 4 5 9 2 2" xfId="25392"/>
    <cellStyle name="Poznámka 4 5 9 2 2 2" xfId="25393"/>
    <cellStyle name="Poznámka 4 5 9 2 2 2 2" xfId="25394"/>
    <cellStyle name="Poznámka 4 5 9 2 2 2 3" xfId="25395"/>
    <cellStyle name="Poznámka 4 5 9 2 2 3" xfId="25396"/>
    <cellStyle name="Poznámka 4 5 9 2 2 3 2" xfId="25397"/>
    <cellStyle name="Poznámka 4 5 9 2 2 4" xfId="25398"/>
    <cellStyle name="Poznámka 4 5 9 2 2 5" xfId="25399"/>
    <cellStyle name="Poznámka 4 5 9 2 3" xfId="25400"/>
    <cellStyle name="Poznámka 4 5 9 2 3 2" xfId="25401"/>
    <cellStyle name="Poznámka 4 5 9 2 3 3" xfId="25402"/>
    <cellStyle name="Poznámka 4 5 9 2 4" xfId="25403"/>
    <cellStyle name="Poznámka 4 5 9 2 4 2" xfId="25404"/>
    <cellStyle name="Poznámka 4 5 9 2 5" xfId="25405"/>
    <cellStyle name="Poznámka 4 5 9 2 6" xfId="25406"/>
    <cellStyle name="Poznámka 4 5 9 3" xfId="25407"/>
    <cellStyle name="Poznámka 4 5 9 3 2" xfId="25408"/>
    <cellStyle name="Poznámka 4 5 9 3 3" xfId="25409"/>
    <cellStyle name="Poznámka 4 5 9 4" xfId="25410"/>
    <cellStyle name="Poznámka 4 5 9 4 2" xfId="25411"/>
    <cellStyle name="Poznámka 4 5 9 5" xfId="25412"/>
    <cellStyle name="Poznámka 4 5 9 6" xfId="25413"/>
    <cellStyle name="Poznámka 4 6" xfId="25414"/>
    <cellStyle name="Poznámka 4 6 10" xfId="25415"/>
    <cellStyle name="Poznámka 4 6 10 2" xfId="25416"/>
    <cellStyle name="Poznámka 4 6 10 2 2" xfId="25417"/>
    <cellStyle name="Poznámka 4 6 10 2 2 2" xfId="25418"/>
    <cellStyle name="Poznámka 4 6 10 2 2 3" xfId="25419"/>
    <cellStyle name="Poznámka 4 6 10 2 3" xfId="25420"/>
    <cellStyle name="Poznámka 4 6 10 2 3 2" xfId="25421"/>
    <cellStyle name="Poznámka 4 6 10 2 4" xfId="25422"/>
    <cellStyle name="Poznámka 4 6 10 2 5" xfId="25423"/>
    <cellStyle name="Poznámka 4 6 10 3" xfId="25424"/>
    <cellStyle name="Poznámka 4 6 10 3 2" xfId="25425"/>
    <cellStyle name="Poznámka 4 6 10 3 3" xfId="25426"/>
    <cellStyle name="Poznámka 4 6 10 4" xfId="25427"/>
    <cellStyle name="Poznámka 4 6 10 4 2" xfId="25428"/>
    <cellStyle name="Poznámka 4 6 10 5" xfId="25429"/>
    <cellStyle name="Poznámka 4 6 10 6" xfId="25430"/>
    <cellStyle name="Poznámka 4 6 11" xfId="25431"/>
    <cellStyle name="Poznámka 4 6 11 2" xfId="25432"/>
    <cellStyle name="Poznámka 4 6 11 3" xfId="25433"/>
    <cellStyle name="Poznámka 4 6 12" xfId="25434"/>
    <cellStyle name="Poznámka 4 6 12 2" xfId="25435"/>
    <cellStyle name="Poznámka 4 6 13" xfId="25436"/>
    <cellStyle name="Poznámka 4 6 14" xfId="25437"/>
    <cellStyle name="Poznámka 4 6 2" xfId="25438"/>
    <cellStyle name="Poznámka 4 6 2 10" xfId="25439"/>
    <cellStyle name="Poznámka 4 6 2 11" xfId="25440"/>
    <cellStyle name="Poznámka 4 6 2 2" xfId="25441"/>
    <cellStyle name="Poznámka 4 6 2 2 10" xfId="25442"/>
    <cellStyle name="Poznámka 4 6 2 2 11" xfId="25443"/>
    <cellStyle name="Poznámka 4 6 2 2 2" xfId="25444"/>
    <cellStyle name="Poznámka 4 6 2 2 2 2" xfId="25445"/>
    <cellStyle name="Poznámka 4 6 2 2 2 2 2" xfId="25446"/>
    <cellStyle name="Poznámka 4 6 2 2 2 2 2 2" xfId="25447"/>
    <cellStyle name="Poznámka 4 6 2 2 2 2 2 2 2" xfId="25448"/>
    <cellStyle name="Poznámka 4 6 2 2 2 2 2 2 3" xfId="25449"/>
    <cellStyle name="Poznámka 4 6 2 2 2 2 2 3" xfId="25450"/>
    <cellStyle name="Poznámka 4 6 2 2 2 2 2 3 2" xfId="25451"/>
    <cellStyle name="Poznámka 4 6 2 2 2 2 2 4" xfId="25452"/>
    <cellStyle name="Poznámka 4 6 2 2 2 2 2 5" xfId="25453"/>
    <cellStyle name="Poznámka 4 6 2 2 2 2 3" xfId="25454"/>
    <cellStyle name="Poznámka 4 6 2 2 2 2 3 2" xfId="25455"/>
    <cellStyle name="Poznámka 4 6 2 2 2 2 3 3" xfId="25456"/>
    <cellStyle name="Poznámka 4 6 2 2 2 2 4" xfId="25457"/>
    <cellStyle name="Poznámka 4 6 2 2 2 2 4 2" xfId="25458"/>
    <cellStyle name="Poznámka 4 6 2 2 2 2 5" xfId="25459"/>
    <cellStyle name="Poznámka 4 6 2 2 2 2 6" xfId="25460"/>
    <cellStyle name="Poznámka 4 6 2 2 2 3" xfId="25461"/>
    <cellStyle name="Poznámka 4 6 2 2 2 3 2" xfId="25462"/>
    <cellStyle name="Poznámka 4 6 2 2 2 3 3" xfId="25463"/>
    <cellStyle name="Poznámka 4 6 2 2 2 4" xfId="25464"/>
    <cellStyle name="Poznámka 4 6 2 2 2 4 2" xfId="25465"/>
    <cellStyle name="Poznámka 4 6 2 2 2 5" xfId="25466"/>
    <cellStyle name="Poznámka 4 6 2 2 2 6" xfId="25467"/>
    <cellStyle name="Poznámka 4 6 2 2 3" xfId="25468"/>
    <cellStyle name="Poznámka 4 6 2 2 3 2" xfId="25469"/>
    <cellStyle name="Poznámka 4 6 2 2 3 2 2" xfId="25470"/>
    <cellStyle name="Poznámka 4 6 2 2 3 2 2 2" xfId="25471"/>
    <cellStyle name="Poznámka 4 6 2 2 3 2 2 2 2" xfId="25472"/>
    <cellStyle name="Poznámka 4 6 2 2 3 2 2 2 3" xfId="25473"/>
    <cellStyle name="Poznámka 4 6 2 2 3 2 2 3" xfId="25474"/>
    <cellStyle name="Poznámka 4 6 2 2 3 2 2 3 2" xfId="25475"/>
    <cellStyle name="Poznámka 4 6 2 2 3 2 2 4" xfId="25476"/>
    <cellStyle name="Poznámka 4 6 2 2 3 2 2 5" xfId="25477"/>
    <cellStyle name="Poznámka 4 6 2 2 3 2 3" xfId="25478"/>
    <cellStyle name="Poznámka 4 6 2 2 3 2 3 2" xfId="25479"/>
    <cellStyle name="Poznámka 4 6 2 2 3 2 3 3" xfId="25480"/>
    <cellStyle name="Poznámka 4 6 2 2 3 2 4" xfId="25481"/>
    <cellStyle name="Poznámka 4 6 2 2 3 2 4 2" xfId="25482"/>
    <cellStyle name="Poznámka 4 6 2 2 3 2 5" xfId="25483"/>
    <cellStyle name="Poznámka 4 6 2 2 3 2 6" xfId="25484"/>
    <cellStyle name="Poznámka 4 6 2 2 3 3" xfId="25485"/>
    <cellStyle name="Poznámka 4 6 2 2 3 3 2" xfId="25486"/>
    <cellStyle name="Poznámka 4 6 2 2 3 3 3" xfId="25487"/>
    <cellStyle name="Poznámka 4 6 2 2 3 4" xfId="25488"/>
    <cellStyle name="Poznámka 4 6 2 2 3 4 2" xfId="25489"/>
    <cellStyle name="Poznámka 4 6 2 2 3 5" xfId="25490"/>
    <cellStyle name="Poznámka 4 6 2 2 3 6" xfId="25491"/>
    <cellStyle name="Poznámka 4 6 2 2 4" xfId="25492"/>
    <cellStyle name="Poznámka 4 6 2 2 4 2" xfId="25493"/>
    <cellStyle name="Poznámka 4 6 2 2 4 2 2" xfId="25494"/>
    <cellStyle name="Poznámka 4 6 2 2 4 2 2 2" xfId="25495"/>
    <cellStyle name="Poznámka 4 6 2 2 4 2 2 2 2" xfId="25496"/>
    <cellStyle name="Poznámka 4 6 2 2 4 2 2 2 3" xfId="25497"/>
    <cellStyle name="Poznámka 4 6 2 2 4 2 2 3" xfId="25498"/>
    <cellStyle name="Poznámka 4 6 2 2 4 2 2 3 2" xfId="25499"/>
    <cellStyle name="Poznámka 4 6 2 2 4 2 2 4" xfId="25500"/>
    <cellStyle name="Poznámka 4 6 2 2 4 2 2 5" xfId="25501"/>
    <cellStyle name="Poznámka 4 6 2 2 4 2 3" xfId="25502"/>
    <cellStyle name="Poznámka 4 6 2 2 4 2 3 2" xfId="25503"/>
    <cellStyle name="Poznámka 4 6 2 2 4 2 3 3" xfId="25504"/>
    <cellStyle name="Poznámka 4 6 2 2 4 2 4" xfId="25505"/>
    <cellStyle name="Poznámka 4 6 2 2 4 2 4 2" xfId="25506"/>
    <cellStyle name="Poznámka 4 6 2 2 4 2 5" xfId="25507"/>
    <cellStyle name="Poznámka 4 6 2 2 4 2 6" xfId="25508"/>
    <cellStyle name="Poznámka 4 6 2 2 4 3" xfId="25509"/>
    <cellStyle name="Poznámka 4 6 2 2 4 3 2" xfId="25510"/>
    <cellStyle name="Poznámka 4 6 2 2 4 3 3" xfId="25511"/>
    <cellStyle name="Poznámka 4 6 2 2 4 4" xfId="25512"/>
    <cellStyle name="Poznámka 4 6 2 2 4 4 2" xfId="25513"/>
    <cellStyle name="Poznámka 4 6 2 2 4 5" xfId="25514"/>
    <cellStyle name="Poznámka 4 6 2 2 4 6" xfId="25515"/>
    <cellStyle name="Poznámka 4 6 2 2 5" xfId="25516"/>
    <cellStyle name="Poznámka 4 6 2 2 5 2" xfId="25517"/>
    <cellStyle name="Poznámka 4 6 2 2 5 2 2" xfId="25518"/>
    <cellStyle name="Poznámka 4 6 2 2 5 2 2 2" xfId="25519"/>
    <cellStyle name="Poznámka 4 6 2 2 5 2 2 2 2" xfId="25520"/>
    <cellStyle name="Poznámka 4 6 2 2 5 2 2 2 3" xfId="25521"/>
    <cellStyle name="Poznámka 4 6 2 2 5 2 2 3" xfId="25522"/>
    <cellStyle name="Poznámka 4 6 2 2 5 2 2 3 2" xfId="25523"/>
    <cellStyle name="Poznámka 4 6 2 2 5 2 2 4" xfId="25524"/>
    <cellStyle name="Poznámka 4 6 2 2 5 2 2 5" xfId="25525"/>
    <cellStyle name="Poznámka 4 6 2 2 5 2 3" xfId="25526"/>
    <cellStyle name="Poznámka 4 6 2 2 5 2 3 2" xfId="25527"/>
    <cellStyle name="Poznámka 4 6 2 2 5 2 3 3" xfId="25528"/>
    <cellStyle name="Poznámka 4 6 2 2 5 2 4" xfId="25529"/>
    <cellStyle name="Poznámka 4 6 2 2 5 2 4 2" xfId="25530"/>
    <cellStyle name="Poznámka 4 6 2 2 5 2 5" xfId="25531"/>
    <cellStyle name="Poznámka 4 6 2 2 5 2 6" xfId="25532"/>
    <cellStyle name="Poznámka 4 6 2 2 5 3" xfId="25533"/>
    <cellStyle name="Poznámka 4 6 2 2 5 3 2" xfId="25534"/>
    <cellStyle name="Poznámka 4 6 2 2 5 3 3" xfId="25535"/>
    <cellStyle name="Poznámka 4 6 2 2 5 4" xfId="25536"/>
    <cellStyle name="Poznámka 4 6 2 2 5 4 2" xfId="25537"/>
    <cellStyle name="Poznámka 4 6 2 2 5 5" xfId="25538"/>
    <cellStyle name="Poznámka 4 6 2 2 5 6" xfId="25539"/>
    <cellStyle name="Poznámka 4 6 2 2 6" xfId="25540"/>
    <cellStyle name="Poznámka 4 6 2 2 6 2" xfId="25541"/>
    <cellStyle name="Poznámka 4 6 2 2 6 2 2" xfId="25542"/>
    <cellStyle name="Poznámka 4 6 2 2 6 2 2 2" xfId="25543"/>
    <cellStyle name="Poznámka 4 6 2 2 6 2 2 2 2" xfId="25544"/>
    <cellStyle name="Poznámka 4 6 2 2 6 2 2 2 3" xfId="25545"/>
    <cellStyle name="Poznámka 4 6 2 2 6 2 2 3" xfId="25546"/>
    <cellStyle name="Poznámka 4 6 2 2 6 2 2 3 2" xfId="25547"/>
    <cellStyle name="Poznámka 4 6 2 2 6 2 2 4" xfId="25548"/>
    <cellStyle name="Poznámka 4 6 2 2 6 2 2 5" xfId="25549"/>
    <cellStyle name="Poznámka 4 6 2 2 6 2 3" xfId="25550"/>
    <cellStyle name="Poznámka 4 6 2 2 6 2 3 2" xfId="25551"/>
    <cellStyle name="Poznámka 4 6 2 2 6 2 3 3" xfId="25552"/>
    <cellStyle name="Poznámka 4 6 2 2 6 2 4" xfId="25553"/>
    <cellStyle name="Poznámka 4 6 2 2 6 2 4 2" xfId="25554"/>
    <cellStyle name="Poznámka 4 6 2 2 6 2 5" xfId="25555"/>
    <cellStyle name="Poznámka 4 6 2 2 6 2 6" xfId="25556"/>
    <cellStyle name="Poznámka 4 6 2 2 6 3" xfId="25557"/>
    <cellStyle name="Poznámka 4 6 2 2 6 3 2" xfId="25558"/>
    <cellStyle name="Poznámka 4 6 2 2 6 3 3" xfId="25559"/>
    <cellStyle name="Poznámka 4 6 2 2 6 4" xfId="25560"/>
    <cellStyle name="Poznámka 4 6 2 2 6 4 2" xfId="25561"/>
    <cellStyle name="Poznámka 4 6 2 2 6 5" xfId="25562"/>
    <cellStyle name="Poznámka 4 6 2 2 6 6" xfId="25563"/>
    <cellStyle name="Poznámka 4 6 2 2 7" xfId="25564"/>
    <cellStyle name="Poznámka 4 6 2 2 7 2" xfId="25565"/>
    <cellStyle name="Poznámka 4 6 2 2 7 2 2" xfId="25566"/>
    <cellStyle name="Poznámka 4 6 2 2 7 2 2 2" xfId="25567"/>
    <cellStyle name="Poznámka 4 6 2 2 7 2 2 3" xfId="25568"/>
    <cellStyle name="Poznámka 4 6 2 2 7 2 3" xfId="25569"/>
    <cellStyle name="Poznámka 4 6 2 2 7 2 3 2" xfId="25570"/>
    <cellStyle name="Poznámka 4 6 2 2 7 2 4" xfId="25571"/>
    <cellStyle name="Poznámka 4 6 2 2 7 2 5" xfId="25572"/>
    <cellStyle name="Poznámka 4 6 2 2 7 3" xfId="25573"/>
    <cellStyle name="Poznámka 4 6 2 2 7 3 2" xfId="25574"/>
    <cellStyle name="Poznámka 4 6 2 2 7 3 3" xfId="25575"/>
    <cellStyle name="Poznámka 4 6 2 2 7 4" xfId="25576"/>
    <cellStyle name="Poznámka 4 6 2 2 7 4 2" xfId="25577"/>
    <cellStyle name="Poznámka 4 6 2 2 7 5" xfId="25578"/>
    <cellStyle name="Poznámka 4 6 2 2 7 6" xfId="25579"/>
    <cellStyle name="Poznámka 4 6 2 2 8" xfId="25580"/>
    <cellStyle name="Poznámka 4 6 2 2 8 2" xfId="25581"/>
    <cellStyle name="Poznámka 4 6 2 2 8 3" xfId="25582"/>
    <cellStyle name="Poznámka 4 6 2 2 9" xfId="25583"/>
    <cellStyle name="Poznámka 4 6 2 2 9 2" xfId="25584"/>
    <cellStyle name="Poznámka 4 6 2 3" xfId="25585"/>
    <cellStyle name="Poznámka 4 6 2 3 2" xfId="25586"/>
    <cellStyle name="Poznámka 4 6 2 3 2 2" xfId="25587"/>
    <cellStyle name="Poznámka 4 6 2 3 2 2 2" xfId="25588"/>
    <cellStyle name="Poznámka 4 6 2 3 2 2 2 2" xfId="25589"/>
    <cellStyle name="Poznámka 4 6 2 3 2 2 2 3" xfId="25590"/>
    <cellStyle name="Poznámka 4 6 2 3 2 2 3" xfId="25591"/>
    <cellStyle name="Poznámka 4 6 2 3 2 2 3 2" xfId="25592"/>
    <cellStyle name="Poznámka 4 6 2 3 2 2 4" xfId="25593"/>
    <cellStyle name="Poznámka 4 6 2 3 2 2 5" xfId="25594"/>
    <cellStyle name="Poznámka 4 6 2 3 2 3" xfId="25595"/>
    <cellStyle name="Poznámka 4 6 2 3 2 3 2" xfId="25596"/>
    <cellStyle name="Poznámka 4 6 2 3 2 3 3" xfId="25597"/>
    <cellStyle name="Poznámka 4 6 2 3 2 4" xfId="25598"/>
    <cellStyle name="Poznámka 4 6 2 3 2 4 2" xfId="25599"/>
    <cellStyle name="Poznámka 4 6 2 3 2 5" xfId="25600"/>
    <cellStyle name="Poznámka 4 6 2 3 2 6" xfId="25601"/>
    <cellStyle name="Poznámka 4 6 2 3 3" xfId="25602"/>
    <cellStyle name="Poznámka 4 6 2 3 3 2" xfId="25603"/>
    <cellStyle name="Poznámka 4 6 2 3 3 3" xfId="25604"/>
    <cellStyle name="Poznámka 4 6 2 3 4" xfId="25605"/>
    <cellStyle name="Poznámka 4 6 2 3 4 2" xfId="25606"/>
    <cellStyle name="Poznámka 4 6 2 3 5" xfId="25607"/>
    <cellStyle name="Poznámka 4 6 2 3 6" xfId="25608"/>
    <cellStyle name="Poznámka 4 6 2 4" xfId="25609"/>
    <cellStyle name="Poznámka 4 6 2 4 2" xfId="25610"/>
    <cellStyle name="Poznámka 4 6 2 4 2 2" xfId="25611"/>
    <cellStyle name="Poznámka 4 6 2 4 2 2 2" xfId="25612"/>
    <cellStyle name="Poznámka 4 6 2 4 2 2 2 2" xfId="25613"/>
    <cellStyle name="Poznámka 4 6 2 4 2 2 2 3" xfId="25614"/>
    <cellStyle name="Poznámka 4 6 2 4 2 2 3" xfId="25615"/>
    <cellStyle name="Poznámka 4 6 2 4 2 2 3 2" xfId="25616"/>
    <cellStyle name="Poznámka 4 6 2 4 2 2 4" xfId="25617"/>
    <cellStyle name="Poznámka 4 6 2 4 2 2 5" xfId="25618"/>
    <cellStyle name="Poznámka 4 6 2 4 2 3" xfId="25619"/>
    <cellStyle name="Poznámka 4 6 2 4 2 3 2" xfId="25620"/>
    <cellStyle name="Poznámka 4 6 2 4 2 3 3" xfId="25621"/>
    <cellStyle name="Poznámka 4 6 2 4 2 4" xfId="25622"/>
    <cellStyle name="Poznámka 4 6 2 4 2 4 2" xfId="25623"/>
    <cellStyle name="Poznámka 4 6 2 4 2 5" xfId="25624"/>
    <cellStyle name="Poznámka 4 6 2 4 2 6" xfId="25625"/>
    <cellStyle name="Poznámka 4 6 2 4 3" xfId="25626"/>
    <cellStyle name="Poznámka 4 6 2 4 3 2" xfId="25627"/>
    <cellStyle name="Poznámka 4 6 2 4 3 3" xfId="25628"/>
    <cellStyle name="Poznámka 4 6 2 4 4" xfId="25629"/>
    <cellStyle name="Poznámka 4 6 2 4 4 2" xfId="25630"/>
    <cellStyle name="Poznámka 4 6 2 4 5" xfId="25631"/>
    <cellStyle name="Poznámka 4 6 2 4 6" xfId="25632"/>
    <cellStyle name="Poznámka 4 6 2 5" xfId="25633"/>
    <cellStyle name="Poznámka 4 6 2 5 2" xfId="25634"/>
    <cellStyle name="Poznámka 4 6 2 5 2 2" xfId="25635"/>
    <cellStyle name="Poznámka 4 6 2 5 2 2 2" xfId="25636"/>
    <cellStyle name="Poznámka 4 6 2 5 2 2 2 2" xfId="25637"/>
    <cellStyle name="Poznámka 4 6 2 5 2 2 2 3" xfId="25638"/>
    <cellStyle name="Poznámka 4 6 2 5 2 2 3" xfId="25639"/>
    <cellStyle name="Poznámka 4 6 2 5 2 2 3 2" xfId="25640"/>
    <cellStyle name="Poznámka 4 6 2 5 2 2 4" xfId="25641"/>
    <cellStyle name="Poznámka 4 6 2 5 2 2 5" xfId="25642"/>
    <cellStyle name="Poznámka 4 6 2 5 2 3" xfId="25643"/>
    <cellStyle name="Poznámka 4 6 2 5 2 3 2" xfId="25644"/>
    <cellStyle name="Poznámka 4 6 2 5 2 3 3" xfId="25645"/>
    <cellStyle name="Poznámka 4 6 2 5 2 4" xfId="25646"/>
    <cellStyle name="Poznámka 4 6 2 5 2 4 2" xfId="25647"/>
    <cellStyle name="Poznámka 4 6 2 5 2 5" xfId="25648"/>
    <cellStyle name="Poznámka 4 6 2 5 2 6" xfId="25649"/>
    <cellStyle name="Poznámka 4 6 2 5 3" xfId="25650"/>
    <cellStyle name="Poznámka 4 6 2 5 3 2" xfId="25651"/>
    <cellStyle name="Poznámka 4 6 2 5 3 3" xfId="25652"/>
    <cellStyle name="Poznámka 4 6 2 5 4" xfId="25653"/>
    <cellStyle name="Poznámka 4 6 2 5 4 2" xfId="25654"/>
    <cellStyle name="Poznámka 4 6 2 5 5" xfId="25655"/>
    <cellStyle name="Poznámka 4 6 2 5 6" xfId="25656"/>
    <cellStyle name="Poznámka 4 6 2 6" xfId="25657"/>
    <cellStyle name="Poznámka 4 6 2 6 2" xfId="25658"/>
    <cellStyle name="Poznámka 4 6 2 6 2 2" xfId="25659"/>
    <cellStyle name="Poznámka 4 6 2 6 2 2 2" xfId="25660"/>
    <cellStyle name="Poznámka 4 6 2 6 2 2 2 2" xfId="25661"/>
    <cellStyle name="Poznámka 4 6 2 6 2 2 2 3" xfId="25662"/>
    <cellStyle name="Poznámka 4 6 2 6 2 2 3" xfId="25663"/>
    <cellStyle name="Poznámka 4 6 2 6 2 2 3 2" xfId="25664"/>
    <cellStyle name="Poznámka 4 6 2 6 2 2 4" xfId="25665"/>
    <cellStyle name="Poznámka 4 6 2 6 2 2 5" xfId="25666"/>
    <cellStyle name="Poznámka 4 6 2 6 2 3" xfId="25667"/>
    <cellStyle name="Poznámka 4 6 2 6 2 3 2" xfId="25668"/>
    <cellStyle name="Poznámka 4 6 2 6 2 3 3" xfId="25669"/>
    <cellStyle name="Poznámka 4 6 2 6 2 4" xfId="25670"/>
    <cellStyle name="Poznámka 4 6 2 6 2 4 2" xfId="25671"/>
    <cellStyle name="Poznámka 4 6 2 6 2 5" xfId="25672"/>
    <cellStyle name="Poznámka 4 6 2 6 2 6" xfId="25673"/>
    <cellStyle name="Poznámka 4 6 2 6 3" xfId="25674"/>
    <cellStyle name="Poznámka 4 6 2 6 3 2" xfId="25675"/>
    <cellStyle name="Poznámka 4 6 2 6 3 3" xfId="25676"/>
    <cellStyle name="Poznámka 4 6 2 6 4" xfId="25677"/>
    <cellStyle name="Poznámka 4 6 2 6 4 2" xfId="25678"/>
    <cellStyle name="Poznámka 4 6 2 6 5" xfId="25679"/>
    <cellStyle name="Poznámka 4 6 2 6 6" xfId="25680"/>
    <cellStyle name="Poznámka 4 6 2 7" xfId="25681"/>
    <cellStyle name="Poznámka 4 6 2 7 2" xfId="25682"/>
    <cellStyle name="Poznámka 4 6 2 7 2 2" xfId="25683"/>
    <cellStyle name="Poznámka 4 6 2 7 2 2 2" xfId="25684"/>
    <cellStyle name="Poznámka 4 6 2 7 2 2 3" xfId="25685"/>
    <cellStyle name="Poznámka 4 6 2 7 2 3" xfId="25686"/>
    <cellStyle name="Poznámka 4 6 2 7 2 3 2" xfId="25687"/>
    <cellStyle name="Poznámka 4 6 2 7 2 4" xfId="25688"/>
    <cellStyle name="Poznámka 4 6 2 7 2 5" xfId="25689"/>
    <cellStyle name="Poznámka 4 6 2 7 3" xfId="25690"/>
    <cellStyle name="Poznámka 4 6 2 7 3 2" xfId="25691"/>
    <cellStyle name="Poznámka 4 6 2 7 3 3" xfId="25692"/>
    <cellStyle name="Poznámka 4 6 2 7 4" xfId="25693"/>
    <cellStyle name="Poznámka 4 6 2 7 4 2" xfId="25694"/>
    <cellStyle name="Poznámka 4 6 2 7 5" xfId="25695"/>
    <cellStyle name="Poznámka 4 6 2 7 6" xfId="25696"/>
    <cellStyle name="Poznámka 4 6 2 8" xfId="25697"/>
    <cellStyle name="Poznámka 4 6 2 8 2" xfId="25698"/>
    <cellStyle name="Poznámka 4 6 2 8 3" xfId="25699"/>
    <cellStyle name="Poznámka 4 6 2 9" xfId="25700"/>
    <cellStyle name="Poznámka 4 6 2 9 2" xfId="25701"/>
    <cellStyle name="Poznámka 4 6 3" xfId="25702"/>
    <cellStyle name="Poznámka 4 6 3 10" xfId="25703"/>
    <cellStyle name="Poznámka 4 6 3 11" xfId="25704"/>
    <cellStyle name="Poznámka 4 6 3 2" xfId="25705"/>
    <cellStyle name="Poznámka 4 6 3 2 2" xfId="25706"/>
    <cellStyle name="Poznámka 4 6 3 2 2 2" xfId="25707"/>
    <cellStyle name="Poznámka 4 6 3 2 2 2 2" xfId="25708"/>
    <cellStyle name="Poznámka 4 6 3 2 2 2 2 2" xfId="25709"/>
    <cellStyle name="Poznámka 4 6 3 2 2 2 2 3" xfId="25710"/>
    <cellStyle name="Poznámka 4 6 3 2 2 2 3" xfId="25711"/>
    <cellStyle name="Poznámka 4 6 3 2 2 2 3 2" xfId="25712"/>
    <cellStyle name="Poznámka 4 6 3 2 2 2 4" xfId="25713"/>
    <cellStyle name="Poznámka 4 6 3 2 2 2 5" xfId="25714"/>
    <cellStyle name="Poznámka 4 6 3 2 2 3" xfId="25715"/>
    <cellStyle name="Poznámka 4 6 3 2 2 3 2" xfId="25716"/>
    <cellStyle name="Poznámka 4 6 3 2 2 3 3" xfId="25717"/>
    <cellStyle name="Poznámka 4 6 3 2 2 4" xfId="25718"/>
    <cellStyle name="Poznámka 4 6 3 2 2 4 2" xfId="25719"/>
    <cellStyle name="Poznámka 4 6 3 2 2 5" xfId="25720"/>
    <cellStyle name="Poznámka 4 6 3 2 2 6" xfId="25721"/>
    <cellStyle name="Poznámka 4 6 3 2 3" xfId="25722"/>
    <cellStyle name="Poznámka 4 6 3 2 3 2" xfId="25723"/>
    <cellStyle name="Poznámka 4 6 3 2 3 3" xfId="25724"/>
    <cellStyle name="Poznámka 4 6 3 2 4" xfId="25725"/>
    <cellStyle name="Poznámka 4 6 3 2 4 2" xfId="25726"/>
    <cellStyle name="Poznámka 4 6 3 2 5" xfId="25727"/>
    <cellStyle name="Poznámka 4 6 3 2 6" xfId="25728"/>
    <cellStyle name="Poznámka 4 6 3 3" xfId="25729"/>
    <cellStyle name="Poznámka 4 6 3 3 2" xfId="25730"/>
    <cellStyle name="Poznámka 4 6 3 3 2 2" xfId="25731"/>
    <cellStyle name="Poznámka 4 6 3 3 2 2 2" xfId="25732"/>
    <cellStyle name="Poznámka 4 6 3 3 2 2 2 2" xfId="25733"/>
    <cellStyle name="Poznámka 4 6 3 3 2 2 2 3" xfId="25734"/>
    <cellStyle name="Poznámka 4 6 3 3 2 2 3" xfId="25735"/>
    <cellStyle name="Poznámka 4 6 3 3 2 2 3 2" xfId="25736"/>
    <cellStyle name="Poznámka 4 6 3 3 2 2 4" xfId="25737"/>
    <cellStyle name="Poznámka 4 6 3 3 2 2 5" xfId="25738"/>
    <cellStyle name="Poznámka 4 6 3 3 2 3" xfId="25739"/>
    <cellStyle name="Poznámka 4 6 3 3 2 3 2" xfId="25740"/>
    <cellStyle name="Poznámka 4 6 3 3 2 3 3" xfId="25741"/>
    <cellStyle name="Poznámka 4 6 3 3 2 4" xfId="25742"/>
    <cellStyle name="Poznámka 4 6 3 3 2 4 2" xfId="25743"/>
    <cellStyle name="Poznámka 4 6 3 3 2 5" xfId="25744"/>
    <cellStyle name="Poznámka 4 6 3 3 2 6" xfId="25745"/>
    <cellStyle name="Poznámka 4 6 3 3 3" xfId="25746"/>
    <cellStyle name="Poznámka 4 6 3 3 3 2" xfId="25747"/>
    <cellStyle name="Poznámka 4 6 3 3 3 3" xfId="25748"/>
    <cellStyle name="Poznámka 4 6 3 3 4" xfId="25749"/>
    <cellStyle name="Poznámka 4 6 3 3 4 2" xfId="25750"/>
    <cellStyle name="Poznámka 4 6 3 3 5" xfId="25751"/>
    <cellStyle name="Poznámka 4 6 3 3 6" xfId="25752"/>
    <cellStyle name="Poznámka 4 6 3 4" xfId="25753"/>
    <cellStyle name="Poznámka 4 6 3 4 2" xfId="25754"/>
    <cellStyle name="Poznámka 4 6 3 4 2 2" xfId="25755"/>
    <cellStyle name="Poznámka 4 6 3 4 2 2 2" xfId="25756"/>
    <cellStyle name="Poznámka 4 6 3 4 2 2 2 2" xfId="25757"/>
    <cellStyle name="Poznámka 4 6 3 4 2 2 2 3" xfId="25758"/>
    <cellStyle name="Poznámka 4 6 3 4 2 2 3" xfId="25759"/>
    <cellStyle name="Poznámka 4 6 3 4 2 2 3 2" xfId="25760"/>
    <cellStyle name="Poznámka 4 6 3 4 2 2 4" xfId="25761"/>
    <cellStyle name="Poznámka 4 6 3 4 2 2 5" xfId="25762"/>
    <cellStyle name="Poznámka 4 6 3 4 2 3" xfId="25763"/>
    <cellStyle name="Poznámka 4 6 3 4 2 3 2" xfId="25764"/>
    <cellStyle name="Poznámka 4 6 3 4 2 3 3" xfId="25765"/>
    <cellStyle name="Poznámka 4 6 3 4 2 4" xfId="25766"/>
    <cellStyle name="Poznámka 4 6 3 4 2 4 2" xfId="25767"/>
    <cellStyle name="Poznámka 4 6 3 4 2 5" xfId="25768"/>
    <cellStyle name="Poznámka 4 6 3 4 2 6" xfId="25769"/>
    <cellStyle name="Poznámka 4 6 3 4 3" xfId="25770"/>
    <cellStyle name="Poznámka 4 6 3 4 3 2" xfId="25771"/>
    <cellStyle name="Poznámka 4 6 3 4 3 3" xfId="25772"/>
    <cellStyle name="Poznámka 4 6 3 4 4" xfId="25773"/>
    <cellStyle name="Poznámka 4 6 3 4 4 2" xfId="25774"/>
    <cellStyle name="Poznámka 4 6 3 4 5" xfId="25775"/>
    <cellStyle name="Poznámka 4 6 3 4 6" xfId="25776"/>
    <cellStyle name="Poznámka 4 6 3 5" xfId="25777"/>
    <cellStyle name="Poznámka 4 6 3 5 2" xfId="25778"/>
    <cellStyle name="Poznámka 4 6 3 5 2 2" xfId="25779"/>
    <cellStyle name="Poznámka 4 6 3 5 2 2 2" xfId="25780"/>
    <cellStyle name="Poznámka 4 6 3 5 2 2 2 2" xfId="25781"/>
    <cellStyle name="Poznámka 4 6 3 5 2 2 2 3" xfId="25782"/>
    <cellStyle name="Poznámka 4 6 3 5 2 2 3" xfId="25783"/>
    <cellStyle name="Poznámka 4 6 3 5 2 2 3 2" xfId="25784"/>
    <cellStyle name="Poznámka 4 6 3 5 2 2 4" xfId="25785"/>
    <cellStyle name="Poznámka 4 6 3 5 2 2 5" xfId="25786"/>
    <cellStyle name="Poznámka 4 6 3 5 2 3" xfId="25787"/>
    <cellStyle name="Poznámka 4 6 3 5 2 3 2" xfId="25788"/>
    <cellStyle name="Poznámka 4 6 3 5 2 3 3" xfId="25789"/>
    <cellStyle name="Poznámka 4 6 3 5 2 4" xfId="25790"/>
    <cellStyle name="Poznámka 4 6 3 5 2 4 2" xfId="25791"/>
    <cellStyle name="Poznámka 4 6 3 5 2 5" xfId="25792"/>
    <cellStyle name="Poznámka 4 6 3 5 2 6" xfId="25793"/>
    <cellStyle name="Poznámka 4 6 3 5 3" xfId="25794"/>
    <cellStyle name="Poznámka 4 6 3 5 3 2" xfId="25795"/>
    <cellStyle name="Poznámka 4 6 3 5 3 3" xfId="25796"/>
    <cellStyle name="Poznámka 4 6 3 5 4" xfId="25797"/>
    <cellStyle name="Poznámka 4 6 3 5 4 2" xfId="25798"/>
    <cellStyle name="Poznámka 4 6 3 5 5" xfId="25799"/>
    <cellStyle name="Poznámka 4 6 3 5 6" xfId="25800"/>
    <cellStyle name="Poznámka 4 6 3 6" xfId="25801"/>
    <cellStyle name="Poznámka 4 6 3 6 2" xfId="25802"/>
    <cellStyle name="Poznámka 4 6 3 6 2 2" xfId="25803"/>
    <cellStyle name="Poznámka 4 6 3 6 2 2 2" xfId="25804"/>
    <cellStyle name="Poznámka 4 6 3 6 2 2 2 2" xfId="25805"/>
    <cellStyle name="Poznámka 4 6 3 6 2 2 2 3" xfId="25806"/>
    <cellStyle name="Poznámka 4 6 3 6 2 2 3" xfId="25807"/>
    <cellStyle name="Poznámka 4 6 3 6 2 2 3 2" xfId="25808"/>
    <cellStyle name="Poznámka 4 6 3 6 2 2 4" xfId="25809"/>
    <cellStyle name="Poznámka 4 6 3 6 2 2 5" xfId="25810"/>
    <cellStyle name="Poznámka 4 6 3 6 2 3" xfId="25811"/>
    <cellStyle name="Poznámka 4 6 3 6 2 3 2" xfId="25812"/>
    <cellStyle name="Poznámka 4 6 3 6 2 3 3" xfId="25813"/>
    <cellStyle name="Poznámka 4 6 3 6 2 4" xfId="25814"/>
    <cellStyle name="Poznámka 4 6 3 6 2 4 2" xfId="25815"/>
    <cellStyle name="Poznámka 4 6 3 6 2 5" xfId="25816"/>
    <cellStyle name="Poznámka 4 6 3 6 2 6" xfId="25817"/>
    <cellStyle name="Poznámka 4 6 3 6 3" xfId="25818"/>
    <cellStyle name="Poznámka 4 6 3 6 3 2" xfId="25819"/>
    <cellStyle name="Poznámka 4 6 3 6 3 3" xfId="25820"/>
    <cellStyle name="Poznámka 4 6 3 6 4" xfId="25821"/>
    <cellStyle name="Poznámka 4 6 3 6 4 2" xfId="25822"/>
    <cellStyle name="Poznámka 4 6 3 6 5" xfId="25823"/>
    <cellStyle name="Poznámka 4 6 3 6 6" xfId="25824"/>
    <cellStyle name="Poznámka 4 6 3 7" xfId="25825"/>
    <cellStyle name="Poznámka 4 6 3 7 2" xfId="25826"/>
    <cellStyle name="Poznámka 4 6 3 7 2 2" xfId="25827"/>
    <cellStyle name="Poznámka 4 6 3 7 2 2 2" xfId="25828"/>
    <cellStyle name="Poznámka 4 6 3 7 2 2 3" xfId="25829"/>
    <cellStyle name="Poznámka 4 6 3 7 2 3" xfId="25830"/>
    <cellStyle name="Poznámka 4 6 3 7 2 3 2" xfId="25831"/>
    <cellStyle name="Poznámka 4 6 3 7 2 4" xfId="25832"/>
    <cellStyle name="Poznámka 4 6 3 7 2 5" xfId="25833"/>
    <cellStyle name="Poznámka 4 6 3 7 3" xfId="25834"/>
    <cellStyle name="Poznámka 4 6 3 7 3 2" xfId="25835"/>
    <cellStyle name="Poznámka 4 6 3 7 3 3" xfId="25836"/>
    <cellStyle name="Poznámka 4 6 3 7 4" xfId="25837"/>
    <cellStyle name="Poznámka 4 6 3 7 4 2" xfId="25838"/>
    <cellStyle name="Poznámka 4 6 3 7 5" xfId="25839"/>
    <cellStyle name="Poznámka 4 6 3 7 6" xfId="25840"/>
    <cellStyle name="Poznámka 4 6 3 8" xfId="25841"/>
    <cellStyle name="Poznámka 4 6 3 8 2" xfId="25842"/>
    <cellStyle name="Poznámka 4 6 3 8 3" xfId="25843"/>
    <cellStyle name="Poznámka 4 6 3 9" xfId="25844"/>
    <cellStyle name="Poznámka 4 6 3 9 2" xfId="25845"/>
    <cellStyle name="Poznámka 4 6 4" xfId="25846"/>
    <cellStyle name="Poznámka 4 6 4 2" xfId="25847"/>
    <cellStyle name="Poznámka 4 6 4 2 2" xfId="25848"/>
    <cellStyle name="Poznámka 4 6 4 2 2 2" xfId="25849"/>
    <cellStyle name="Poznámka 4 6 4 2 2 2 2" xfId="25850"/>
    <cellStyle name="Poznámka 4 6 4 2 2 2 2 2" xfId="25851"/>
    <cellStyle name="Poznámka 4 6 4 2 2 2 2 3" xfId="25852"/>
    <cellStyle name="Poznámka 4 6 4 2 2 2 3" xfId="25853"/>
    <cellStyle name="Poznámka 4 6 4 2 2 2 3 2" xfId="25854"/>
    <cellStyle name="Poznámka 4 6 4 2 2 2 4" xfId="25855"/>
    <cellStyle name="Poznámka 4 6 4 2 2 2 5" xfId="25856"/>
    <cellStyle name="Poznámka 4 6 4 2 2 3" xfId="25857"/>
    <cellStyle name="Poznámka 4 6 4 2 2 3 2" xfId="25858"/>
    <cellStyle name="Poznámka 4 6 4 2 2 3 3" xfId="25859"/>
    <cellStyle name="Poznámka 4 6 4 2 2 4" xfId="25860"/>
    <cellStyle name="Poznámka 4 6 4 2 2 4 2" xfId="25861"/>
    <cellStyle name="Poznámka 4 6 4 2 2 5" xfId="25862"/>
    <cellStyle name="Poznámka 4 6 4 2 2 6" xfId="25863"/>
    <cellStyle name="Poznámka 4 6 4 2 3" xfId="25864"/>
    <cellStyle name="Poznámka 4 6 4 2 3 2" xfId="25865"/>
    <cellStyle name="Poznámka 4 6 4 2 3 3" xfId="25866"/>
    <cellStyle name="Poznámka 4 6 4 2 4" xfId="25867"/>
    <cellStyle name="Poznámka 4 6 4 2 4 2" xfId="25868"/>
    <cellStyle name="Poznámka 4 6 4 2 5" xfId="25869"/>
    <cellStyle name="Poznámka 4 6 4 2 6" xfId="25870"/>
    <cellStyle name="Poznámka 4 6 4 3" xfId="25871"/>
    <cellStyle name="Poznámka 4 6 4 3 2" xfId="25872"/>
    <cellStyle name="Poznámka 4 6 4 3 2 2" xfId="25873"/>
    <cellStyle name="Poznámka 4 6 4 3 2 2 2" xfId="25874"/>
    <cellStyle name="Poznámka 4 6 4 3 2 2 3" xfId="25875"/>
    <cellStyle name="Poznámka 4 6 4 3 2 3" xfId="25876"/>
    <cellStyle name="Poznámka 4 6 4 3 2 3 2" xfId="25877"/>
    <cellStyle name="Poznámka 4 6 4 3 2 4" xfId="25878"/>
    <cellStyle name="Poznámka 4 6 4 3 2 5" xfId="25879"/>
    <cellStyle name="Poznámka 4 6 4 3 3" xfId="25880"/>
    <cellStyle name="Poznámka 4 6 4 3 3 2" xfId="25881"/>
    <cellStyle name="Poznámka 4 6 4 3 3 3" xfId="25882"/>
    <cellStyle name="Poznámka 4 6 4 3 4" xfId="25883"/>
    <cellStyle name="Poznámka 4 6 4 3 4 2" xfId="25884"/>
    <cellStyle name="Poznámka 4 6 4 3 5" xfId="25885"/>
    <cellStyle name="Poznámka 4 6 4 3 6" xfId="25886"/>
    <cellStyle name="Poznámka 4 6 4 4" xfId="25887"/>
    <cellStyle name="Poznámka 4 6 4 4 2" xfId="25888"/>
    <cellStyle name="Poznámka 4 6 4 4 3" xfId="25889"/>
    <cellStyle name="Poznámka 4 6 4 5" xfId="25890"/>
    <cellStyle name="Poznámka 4 6 4 5 2" xfId="25891"/>
    <cellStyle name="Poznámka 4 6 4 6" xfId="25892"/>
    <cellStyle name="Poznámka 4 6 4 7" xfId="25893"/>
    <cellStyle name="Poznámka 4 6 5" xfId="25894"/>
    <cellStyle name="Poznámka 4 6 5 2" xfId="25895"/>
    <cellStyle name="Poznámka 4 6 5 2 2" xfId="25896"/>
    <cellStyle name="Poznámka 4 6 5 2 2 2" xfId="25897"/>
    <cellStyle name="Poznámka 4 6 5 2 2 2 2" xfId="25898"/>
    <cellStyle name="Poznámka 4 6 5 2 2 2 3" xfId="25899"/>
    <cellStyle name="Poznámka 4 6 5 2 2 3" xfId="25900"/>
    <cellStyle name="Poznámka 4 6 5 2 2 3 2" xfId="25901"/>
    <cellStyle name="Poznámka 4 6 5 2 2 4" xfId="25902"/>
    <cellStyle name="Poznámka 4 6 5 2 2 5" xfId="25903"/>
    <cellStyle name="Poznámka 4 6 5 2 3" xfId="25904"/>
    <cellStyle name="Poznámka 4 6 5 2 3 2" xfId="25905"/>
    <cellStyle name="Poznámka 4 6 5 2 3 3" xfId="25906"/>
    <cellStyle name="Poznámka 4 6 5 2 4" xfId="25907"/>
    <cellStyle name="Poznámka 4 6 5 2 4 2" xfId="25908"/>
    <cellStyle name="Poznámka 4 6 5 2 5" xfId="25909"/>
    <cellStyle name="Poznámka 4 6 5 2 6" xfId="25910"/>
    <cellStyle name="Poznámka 4 6 5 3" xfId="25911"/>
    <cellStyle name="Poznámka 4 6 5 3 2" xfId="25912"/>
    <cellStyle name="Poznámka 4 6 5 3 3" xfId="25913"/>
    <cellStyle name="Poznámka 4 6 5 4" xfId="25914"/>
    <cellStyle name="Poznámka 4 6 5 4 2" xfId="25915"/>
    <cellStyle name="Poznámka 4 6 5 5" xfId="25916"/>
    <cellStyle name="Poznámka 4 6 5 6" xfId="25917"/>
    <cellStyle name="Poznámka 4 6 6" xfId="25918"/>
    <cellStyle name="Poznámka 4 6 6 2" xfId="25919"/>
    <cellStyle name="Poznámka 4 6 6 2 2" xfId="25920"/>
    <cellStyle name="Poznámka 4 6 6 2 2 2" xfId="25921"/>
    <cellStyle name="Poznámka 4 6 6 2 2 2 2" xfId="25922"/>
    <cellStyle name="Poznámka 4 6 6 2 2 2 3" xfId="25923"/>
    <cellStyle name="Poznámka 4 6 6 2 2 3" xfId="25924"/>
    <cellStyle name="Poznámka 4 6 6 2 2 3 2" xfId="25925"/>
    <cellStyle name="Poznámka 4 6 6 2 2 4" xfId="25926"/>
    <cellStyle name="Poznámka 4 6 6 2 2 5" xfId="25927"/>
    <cellStyle name="Poznámka 4 6 6 2 3" xfId="25928"/>
    <cellStyle name="Poznámka 4 6 6 2 3 2" xfId="25929"/>
    <cellStyle name="Poznámka 4 6 6 2 3 3" xfId="25930"/>
    <cellStyle name="Poznámka 4 6 6 2 4" xfId="25931"/>
    <cellStyle name="Poznámka 4 6 6 2 4 2" xfId="25932"/>
    <cellStyle name="Poznámka 4 6 6 2 5" xfId="25933"/>
    <cellStyle name="Poznámka 4 6 6 2 6" xfId="25934"/>
    <cellStyle name="Poznámka 4 6 6 3" xfId="25935"/>
    <cellStyle name="Poznámka 4 6 6 3 2" xfId="25936"/>
    <cellStyle name="Poznámka 4 6 6 3 3" xfId="25937"/>
    <cellStyle name="Poznámka 4 6 6 4" xfId="25938"/>
    <cellStyle name="Poznámka 4 6 6 4 2" xfId="25939"/>
    <cellStyle name="Poznámka 4 6 6 5" xfId="25940"/>
    <cellStyle name="Poznámka 4 6 6 6" xfId="25941"/>
    <cellStyle name="Poznámka 4 6 7" xfId="25942"/>
    <cellStyle name="Poznámka 4 6 7 2" xfId="25943"/>
    <cellStyle name="Poznámka 4 6 7 2 2" xfId="25944"/>
    <cellStyle name="Poznámka 4 6 7 2 2 2" xfId="25945"/>
    <cellStyle name="Poznámka 4 6 7 2 2 2 2" xfId="25946"/>
    <cellStyle name="Poznámka 4 6 7 2 2 2 3" xfId="25947"/>
    <cellStyle name="Poznámka 4 6 7 2 2 3" xfId="25948"/>
    <cellStyle name="Poznámka 4 6 7 2 2 3 2" xfId="25949"/>
    <cellStyle name="Poznámka 4 6 7 2 2 4" xfId="25950"/>
    <cellStyle name="Poznámka 4 6 7 2 2 5" xfId="25951"/>
    <cellStyle name="Poznámka 4 6 7 2 3" xfId="25952"/>
    <cellStyle name="Poznámka 4 6 7 2 3 2" xfId="25953"/>
    <cellStyle name="Poznámka 4 6 7 2 3 3" xfId="25954"/>
    <cellStyle name="Poznámka 4 6 7 2 4" xfId="25955"/>
    <cellStyle name="Poznámka 4 6 7 2 4 2" xfId="25956"/>
    <cellStyle name="Poznámka 4 6 7 2 5" xfId="25957"/>
    <cellStyle name="Poznámka 4 6 7 2 6" xfId="25958"/>
    <cellStyle name="Poznámka 4 6 7 3" xfId="25959"/>
    <cellStyle name="Poznámka 4 6 7 3 2" xfId="25960"/>
    <cellStyle name="Poznámka 4 6 7 3 3" xfId="25961"/>
    <cellStyle name="Poznámka 4 6 7 4" xfId="25962"/>
    <cellStyle name="Poznámka 4 6 7 4 2" xfId="25963"/>
    <cellStyle name="Poznámka 4 6 7 5" xfId="25964"/>
    <cellStyle name="Poznámka 4 6 7 6" xfId="25965"/>
    <cellStyle name="Poznámka 4 6 8" xfId="25966"/>
    <cellStyle name="Poznámka 4 6 8 2" xfId="25967"/>
    <cellStyle name="Poznámka 4 6 8 2 2" xfId="25968"/>
    <cellStyle name="Poznámka 4 6 8 2 2 2" xfId="25969"/>
    <cellStyle name="Poznámka 4 6 8 2 2 2 2" xfId="25970"/>
    <cellStyle name="Poznámka 4 6 8 2 2 2 3" xfId="25971"/>
    <cellStyle name="Poznámka 4 6 8 2 2 3" xfId="25972"/>
    <cellStyle name="Poznámka 4 6 8 2 2 3 2" xfId="25973"/>
    <cellStyle name="Poznámka 4 6 8 2 2 4" xfId="25974"/>
    <cellStyle name="Poznámka 4 6 8 2 2 5" xfId="25975"/>
    <cellStyle name="Poznámka 4 6 8 2 3" xfId="25976"/>
    <cellStyle name="Poznámka 4 6 8 2 3 2" xfId="25977"/>
    <cellStyle name="Poznámka 4 6 8 2 3 3" xfId="25978"/>
    <cellStyle name="Poznámka 4 6 8 2 4" xfId="25979"/>
    <cellStyle name="Poznámka 4 6 8 2 4 2" xfId="25980"/>
    <cellStyle name="Poznámka 4 6 8 2 5" xfId="25981"/>
    <cellStyle name="Poznámka 4 6 8 2 6" xfId="25982"/>
    <cellStyle name="Poznámka 4 6 8 3" xfId="25983"/>
    <cellStyle name="Poznámka 4 6 8 3 2" xfId="25984"/>
    <cellStyle name="Poznámka 4 6 8 3 3" xfId="25985"/>
    <cellStyle name="Poznámka 4 6 8 4" xfId="25986"/>
    <cellStyle name="Poznámka 4 6 8 4 2" xfId="25987"/>
    <cellStyle name="Poznámka 4 6 8 5" xfId="25988"/>
    <cellStyle name="Poznámka 4 6 8 6" xfId="25989"/>
    <cellStyle name="Poznámka 4 6 9" xfId="25990"/>
    <cellStyle name="Poznámka 4 6 9 2" xfId="25991"/>
    <cellStyle name="Poznámka 4 6 9 2 2" xfId="25992"/>
    <cellStyle name="Poznámka 4 6 9 2 2 2" xfId="25993"/>
    <cellStyle name="Poznámka 4 6 9 2 2 2 2" xfId="25994"/>
    <cellStyle name="Poznámka 4 6 9 2 2 2 3" xfId="25995"/>
    <cellStyle name="Poznámka 4 6 9 2 2 3" xfId="25996"/>
    <cellStyle name="Poznámka 4 6 9 2 2 3 2" xfId="25997"/>
    <cellStyle name="Poznámka 4 6 9 2 2 4" xfId="25998"/>
    <cellStyle name="Poznámka 4 6 9 2 2 5" xfId="25999"/>
    <cellStyle name="Poznámka 4 6 9 2 3" xfId="26000"/>
    <cellStyle name="Poznámka 4 6 9 2 3 2" xfId="26001"/>
    <cellStyle name="Poznámka 4 6 9 2 3 3" xfId="26002"/>
    <cellStyle name="Poznámka 4 6 9 2 4" xfId="26003"/>
    <cellStyle name="Poznámka 4 6 9 2 4 2" xfId="26004"/>
    <cellStyle name="Poznámka 4 6 9 2 5" xfId="26005"/>
    <cellStyle name="Poznámka 4 6 9 2 6" xfId="26006"/>
    <cellStyle name="Poznámka 4 6 9 3" xfId="26007"/>
    <cellStyle name="Poznámka 4 6 9 3 2" xfId="26008"/>
    <cellStyle name="Poznámka 4 6 9 3 3" xfId="26009"/>
    <cellStyle name="Poznámka 4 6 9 4" xfId="26010"/>
    <cellStyle name="Poznámka 4 6 9 4 2" xfId="26011"/>
    <cellStyle name="Poznámka 4 6 9 5" xfId="26012"/>
    <cellStyle name="Poznámka 4 6 9 6" xfId="26013"/>
    <cellStyle name="Poznámka 4 7" xfId="26014"/>
    <cellStyle name="Poznámka 4 7 10" xfId="26015"/>
    <cellStyle name="Poznámka 4 7 10 2" xfId="26016"/>
    <cellStyle name="Poznámka 4 7 10 2 2" xfId="26017"/>
    <cellStyle name="Poznámka 4 7 10 2 2 2" xfId="26018"/>
    <cellStyle name="Poznámka 4 7 10 2 2 3" xfId="26019"/>
    <cellStyle name="Poznámka 4 7 10 2 3" xfId="26020"/>
    <cellStyle name="Poznámka 4 7 10 2 3 2" xfId="26021"/>
    <cellStyle name="Poznámka 4 7 10 2 4" xfId="26022"/>
    <cellStyle name="Poznámka 4 7 10 2 5" xfId="26023"/>
    <cellStyle name="Poznámka 4 7 10 3" xfId="26024"/>
    <cellStyle name="Poznámka 4 7 10 3 2" xfId="26025"/>
    <cellStyle name="Poznámka 4 7 10 3 3" xfId="26026"/>
    <cellStyle name="Poznámka 4 7 10 4" xfId="26027"/>
    <cellStyle name="Poznámka 4 7 10 4 2" xfId="26028"/>
    <cellStyle name="Poznámka 4 7 10 5" xfId="26029"/>
    <cellStyle name="Poznámka 4 7 10 6" xfId="26030"/>
    <cellStyle name="Poznámka 4 7 11" xfId="26031"/>
    <cellStyle name="Poznámka 4 7 11 2" xfId="26032"/>
    <cellStyle name="Poznámka 4 7 11 3" xfId="26033"/>
    <cellStyle name="Poznámka 4 7 12" xfId="26034"/>
    <cellStyle name="Poznámka 4 7 12 2" xfId="26035"/>
    <cellStyle name="Poznámka 4 7 13" xfId="26036"/>
    <cellStyle name="Poznámka 4 7 14" xfId="26037"/>
    <cellStyle name="Poznámka 4 7 2" xfId="26038"/>
    <cellStyle name="Poznámka 4 7 2 10" xfId="26039"/>
    <cellStyle name="Poznámka 4 7 2 11" xfId="26040"/>
    <cellStyle name="Poznámka 4 7 2 2" xfId="26041"/>
    <cellStyle name="Poznámka 4 7 2 2 10" xfId="26042"/>
    <cellStyle name="Poznámka 4 7 2 2 11" xfId="26043"/>
    <cellStyle name="Poznámka 4 7 2 2 2" xfId="26044"/>
    <cellStyle name="Poznámka 4 7 2 2 2 2" xfId="26045"/>
    <cellStyle name="Poznámka 4 7 2 2 2 2 2" xfId="26046"/>
    <cellStyle name="Poznámka 4 7 2 2 2 2 2 2" xfId="26047"/>
    <cellStyle name="Poznámka 4 7 2 2 2 2 2 2 2" xfId="26048"/>
    <cellStyle name="Poznámka 4 7 2 2 2 2 2 2 3" xfId="26049"/>
    <cellStyle name="Poznámka 4 7 2 2 2 2 2 3" xfId="26050"/>
    <cellStyle name="Poznámka 4 7 2 2 2 2 2 3 2" xfId="26051"/>
    <cellStyle name="Poznámka 4 7 2 2 2 2 2 4" xfId="26052"/>
    <cellStyle name="Poznámka 4 7 2 2 2 2 2 5" xfId="26053"/>
    <cellStyle name="Poznámka 4 7 2 2 2 2 3" xfId="26054"/>
    <cellStyle name="Poznámka 4 7 2 2 2 2 3 2" xfId="26055"/>
    <cellStyle name="Poznámka 4 7 2 2 2 2 3 3" xfId="26056"/>
    <cellStyle name="Poznámka 4 7 2 2 2 2 4" xfId="26057"/>
    <cellStyle name="Poznámka 4 7 2 2 2 2 4 2" xfId="26058"/>
    <cellStyle name="Poznámka 4 7 2 2 2 2 5" xfId="26059"/>
    <cellStyle name="Poznámka 4 7 2 2 2 2 6" xfId="26060"/>
    <cellStyle name="Poznámka 4 7 2 2 2 3" xfId="26061"/>
    <cellStyle name="Poznámka 4 7 2 2 2 3 2" xfId="26062"/>
    <cellStyle name="Poznámka 4 7 2 2 2 3 3" xfId="26063"/>
    <cellStyle name="Poznámka 4 7 2 2 2 4" xfId="26064"/>
    <cellStyle name="Poznámka 4 7 2 2 2 4 2" xfId="26065"/>
    <cellStyle name="Poznámka 4 7 2 2 2 5" xfId="26066"/>
    <cellStyle name="Poznámka 4 7 2 2 2 6" xfId="26067"/>
    <cellStyle name="Poznámka 4 7 2 2 3" xfId="26068"/>
    <cellStyle name="Poznámka 4 7 2 2 3 2" xfId="26069"/>
    <cellStyle name="Poznámka 4 7 2 2 3 2 2" xfId="26070"/>
    <cellStyle name="Poznámka 4 7 2 2 3 2 2 2" xfId="26071"/>
    <cellStyle name="Poznámka 4 7 2 2 3 2 2 2 2" xfId="26072"/>
    <cellStyle name="Poznámka 4 7 2 2 3 2 2 2 3" xfId="26073"/>
    <cellStyle name="Poznámka 4 7 2 2 3 2 2 3" xfId="26074"/>
    <cellStyle name="Poznámka 4 7 2 2 3 2 2 3 2" xfId="26075"/>
    <cellStyle name="Poznámka 4 7 2 2 3 2 2 4" xfId="26076"/>
    <cellStyle name="Poznámka 4 7 2 2 3 2 2 5" xfId="26077"/>
    <cellStyle name="Poznámka 4 7 2 2 3 2 3" xfId="26078"/>
    <cellStyle name="Poznámka 4 7 2 2 3 2 3 2" xfId="26079"/>
    <cellStyle name="Poznámka 4 7 2 2 3 2 3 3" xfId="26080"/>
    <cellStyle name="Poznámka 4 7 2 2 3 2 4" xfId="26081"/>
    <cellStyle name="Poznámka 4 7 2 2 3 2 4 2" xfId="26082"/>
    <cellStyle name="Poznámka 4 7 2 2 3 2 5" xfId="26083"/>
    <cellStyle name="Poznámka 4 7 2 2 3 2 6" xfId="26084"/>
    <cellStyle name="Poznámka 4 7 2 2 3 3" xfId="26085"/>
    <cellStyle name="Poznámka 4 7 2 2 3 3 2" xfId="26086"/>
    <cellStyle name="Poznámka 4 7 2 2 3 3 3" xfId="26087"/>
    <cellStyle name="Poznámka 4 7 2 2 3 4" xfId="26088"/>
    <cellStyle name="Poznámka 4 7 2 2 3 4 2" xfId="26089"/>
    <cellStyle name="Poznámka 4 7 2 2 3 5" xfId="26090"/>
    <cellStyle name="Poznámka 4 7 2 2 3 6" xfId="26091"/>
    <cellStyle name="Poznámka 4 7 2 2 4" xfId="26092"/>
    <cellStyle name="Poznámka 4 7 2 2 4 2" xfId="26093"/>
    <cellStyle name="Poznámka 4 7 2 2 4 2 2" xfId="26094"/>
    <cellStyle name="Poznámka 4 7 2 2 4 2 2 2" xfId="26095"/>
    <cellStyle name="Poznámka 4 7 2 2 4 2 2 2 2" xfId="26096"/>
    <cellStyle name="Poznámka 4 7 2 2 4 2 2 2 3" xfId="26097"/>
    <cellStyle name="Poznámka 4 7 2 2 4 2 2 3" xfId="26098"/>
    <cellStyle name="Poznámka 4 7 2 2 4 2 2 3 2" xfId="26099"/>
    <cellStyle name="Poznámka 4 7 2 2 4 2 2 4" xfId="26100"/>
    <cellStyle name="Poznámka 4 7 2 2 4 2 2 5" xfId="26101"/>
    <cellStyle name="Poznámka 4 7 2 2 4 2 3" xfId="26102"/>
    <cellStyle name="Poznámka 4 7 2 2 4 2 3 2" xfId="26103"/>
    <cellStyle name="Poznámka 4 7 2 2 4 2 3 3" xfId="26104"/>
    <cellStyle name="Poznámka 4 7 2 2 4 2 4" xfId="26105"/>
    <cellStyle name="Poznámka 4 7 2 2 4 2 4 2" xfId="26106"/>
    <cellStyle name="Poznámka 4 7 2 2 4 2 5" xfId="26107"/>
    <cellStyle name="Poznámka 4 7 2 2 4 2 6" xfId="26108"/>
    <cellStyle name="Poznámka 4 7 2 2 4 3" xfId="26109"/>
    <cellStyle name="Poznámka 4 7 2 2 4 3 2" xfId="26110"/>
    <cellStyle name="Poznámka 4 7 2 2 4 3 3" xfId="26111"/>
    <cellStyle name="Poznámka 4 7 2 2 4 4" xfId="26112"/>
    <cellStyle name="Poznámka 4 7 2 2 4 4 2" xfId="26113"/>
    <cellStyle name="Poznámka 4 7 2 2 4 5" xfId="26114"/>
    <cellStyle name="Poznámka 4 7 2 2 4 6" xfId="26115"/>
    <cellStyle name="Poznámka 4 7 2 2 5" xfId="26116"/>
    <cellStyle name="Poznámka 4 7 2 2 5 2" xfId="26117"/>
    <cellStyle name="Poznámka 4 7 2 2 5 2 2" xfId="26118"/>
    <cellStyle name="Poznámka 4 7 2 2 5 2 2 2" xfId="26119"/>
    <cellStyle name="Poznámka 4 7 2 2 5 2 2 2 2" xfId="26120"/>
    <cellStyle name="Poznámka 4 7 2 2 5 2 2 2 3" xfId="26121"/>
    <cellStyle name="Poznámka 4 7 2 2 5 2 2 3" xfId="26122"/>
    <cellStyle name="Poznámka 4 7 2 2 5 2 2 3 2" xfId="26123"/>
    <cellStyle name="Poznámka 4 7 2 2 5 2 2 4" xfId="26124"/>
    <cellStyle name="Poznámka 4 7 2 2 5 2 2 5" xfId="26125"/>
    <cellStyle name="Poznámka 4 7 2 2 5 2 3" xfId="26126"/>
    <cellStyle name="Poznámka 4 7 2 2 5 2 3 2" xfId="26127"/>
    <cellStyle name="Poznámka 4 7 2 2 5 2 3 3" xfId="26128"/>
    <cellStyle name="Poznámka 4 7 2 2 5 2 4" xfId="26129"/>
    <cellStyle name="Poznámka 4 7 2 2 5 2 4 2" xfId="26130"/>
    <cellStyle name="Poznámka 4 7 2 2 5 2 5" xfId="26131"/>
    <cellStyle name="Poznámka 4 7 2 2 5 2 6" xfId="26132"/>
    <cellStyle name="Poznámka 4 7 2 2 5 3" xfId="26133"/>
    <cellStyle name="Poznámka 4 7 2 2 5 3 2" xfId="26134"/>
    <cellStyle name="Poznámka 4 7 2 2 5 3 3" xfId="26135"/>
    <cellStyle name="Poznámka 4 7 2 2 5 4" xfId="26136"/>
    <cellStyle name="Poznámka 4 7 2 2 5 4 2" xfId="26137"/>
    <cellStyle name="Poznámka 4 7 2 2 5 5" xfId="26138"/>
    <cellStyle name="Poznámka 4 7 2 2 5 6" xfId="26139"/>
    <cellStyle name="Poznámka 4 7 2 2 6" xfId="26140"/>
    <cellStyle name="Poznámka 4 7 2 2 6 2" xfId="26141"/>
    <cellStyle name="Poznámka 4 7 2 2 6 2 2" xfId="26142"/>
    <cellStyle name="Poznámka 4 7 2 2 6 2 2 2" xfId="26143"/>
    <cellStyle name="Poznámka 4 7 2 2 6 2 2 2 2" xfId="26144"/>
    <cellStyle name="Poznámka 4 7 2 2 6 2 2 2 3" xfId="26145"/>
    <cellStyle name="Poznámka 4 7 2 2 6 2 2 3" xfId="26146"/>
    <cellStyle name="Poznámka 4 7 2 2 6 2 2 3 2" xfId="26147"/>
    <cellStyle name="Poznámka 4 7 2 2 6 2 2 4" xfId="26148"/>
    <cellStyle name="Poznámka 4 7 2 2 6 2 2 5" xfId="26149"/>
    <cellStyle name="Poznámka 4 7 2 2 6 2 3" xfId="26150"/>
    <cellStyle name="Poznámka 4 7 2 2 6 2 3 2" xfId="26151"/>
    <cellStyle name="Poznámka 4 7 2 2 6 2 3 3" xfId="26152"/>
    <cellStyle name="Poznámka 4 7 2 2 6 2 4" xfId="26153"/>
    <cellStyle name="Poznámka 4 7 2 2 6 2 4 2" xfId="26154"/>
    <cellStyle name="Poznámka 4 7 2 2 6 2 5" xfId="26155"/>
    <cellStyle name="Poznámka 4 7 2 2 6 2 6" xfId="26156"/>
    <cellStyle name="Poznámka 4 7 2 2 6 3" xfId="26157"/>
    <cellStyle name="Poznámka 4 7 2 2 6 3 2" xfId="26158"/>
    <cellStyle name="Poznámka 4 7 2 2 6 3 3" xfId="26159"/>
    <cellStyle name="Poznámka 4 7 2 2 6 4" xfId="26160"/>
    <cellStyle name="Poznámka 4 7 2 2 6 4 2" xfId="26161"/>
    <cellStyle name="Poznámka 4 7 2 2 6 5" xfId="26162"/>
    <cellStyle name="Poznámka 4 7 2 2 6 6" xfId="26163"/>
    <cellStyle name="Poznámka 4 7 2 2 7" xfId="26164"/>
    <cellStyle name="Poznámka 4 7 2 2 7 2" xfId="26165"/>
    <cellStyle name="Poznámka 4 7 2 2 7 2 2" xfId="26166"/>
    <cellStyle name="Poznámka 4 7 2 2 7 2 2 2" xfId="26167"/>
    <cellStyle name="Poznámka 4 7 2 2 7 2 2 3" xfId="26168"/>
    <cellStyle name="Poznámka 4 7 2 2 7 2 3" xfId="26169"/>
    <cellStyle name="Poznámka 4 7 2 2 7 2 3 2" xfId="26170"/>
    <cellStyle name="Poznámka 4 7 2 2 7 2 4" xfId="26171"/>
    <cellStyle name="Poznámka 4 7 2 2 7 2 5" xfId="26172"/>
    <cellStyle name="Poznámka 4 7 2 2 7 3" xfId="26173"/>
    <cellStyle name="Poznámka 4 7 2 2 7 3 2" xfId="26174"/>
    <cellStyle name="Poznámka 4 7 2 2 7 3 3" xfId="26175"/>
    <cellStyle name="Poznámka 4 7 2 2 7 4" xfId="26176"/>
    <cellStyle name="Poznámka 4 7 2 2 7 4 2" xfId="26177"/>
    <cellStyle name="Poznámka 4 7 2 2 7 5" xfId="26178"/>
    <cellStyle name="Poznámka 4 7 2 2 7 6" xfId="26179"/>
    <cellStyle name="Poznámka 4 7 2 2 8" xfId="26180"/>
    <cellStyle name="Poznámka 4 7 2 2 8 2" xfId="26181"/>
    <cellStyle name="Poznámka 4 7 2 2 8 3" xfId="26182"/>
    <cellStyle name="Poznámka 4 7 2 2 9" xfId="26183"/>
    <cellStyle name="Poznámka 4 7 2 2 9 2" xfId="26184"/>
    <cellStyle name="Poznámka 4 7 2 3" xfId="26185"/>
    <cellStyle name="Poznámka 4 7 2 3 2" xfId="26186"/>
    <cellStyle name="Poznámka 4 7 2 3 2 2" xfId="26187"/>
    <cellStyle name="Poznámka 4 7 2 3 2 2 2" xfId="26188"/>
    <cellStyle name="Poznámka 4 7 2 3 2 2 2 2" xfId="26189"/>
    <cellStyle name="Poznámka 4 7 2 3 2 2 2 3" xfId="26190"/>
    <cellStyle name="Poznámka 4 7 2 3 2 2 3" xfId="26191"/>
    <cellStyle name="Poznámka 4 7 2 3 2 2 3 2" xfId="26192"/>
    <cellStyle name="Poznámka 4 7 2 3 2 2 4" xfId="26193"/>
    <cellStyle name="Poznámka 4 7 2 3 2 2 5" xfId="26194"/>
    <cellStyle name="Poznámka 4 7 2 3 2 3" xfId="26195"/>
    <cellStyle name="Poznámka 4 7 2 3 2 3 2" xfId="26196"/>
    <cellStyle name="Poznámka 4 7 2 3 2 3 3" xfId="26197"/>
    <cellStyle name="Poznámka 4 7 2 3 2 4" xfId="26198"/>
    <cellStyle name="Poznámka 4 7 2 3 2 4 2" xfId="26199"/>
    <cellStyle name="Poznámka 4 7 2 3 2 5" xfId="26200"/>
    <cellStyle name="Poznámka 4 7 2 3 2 6" xfId="26201"/>
    <cellStyle name="Poznámka 4 7 2 3 3" xfId="26202"/>
    <cellStyle name="Poznámka 4 7 2 3 3 2" xfId="26203"/>
    <cellStyle name="Poznámka 4 7 2 3 3 3" xfId="26204"/>
    <cellStyle name="Poznámka 4 7 2 3 4" xfId="26205"/>
    <cellStyle name="Poznámka 4 7 2 3 4 2" xfId="26206"/>
    <cellStyle name="Poznámka 4 7 2 3 5" xfId="26207"/>
    <cellStyle name="Poznámka 4 7 2 3 6" xfId="26208"/>
    <cellStyle name="Poznámka 4 7 2 4" xfId="26209"/>
    <cellStyle name="Poznámka 4 7 2 4 2" xfId="26210"/>
    <cellStyle name="Poznámka 4 7 2 4 2 2" xfId="26211"/>
    <cellStyle name="Poznámka 4 7 2 4 2 2 2" xfId="26212"/>
    <cellStyle name="Poznámka 4 7 2 4 2 2 2 2" xfId="26213"/>
    <cellStyle name="Poznámka 4 7 2 4 2 2 2 3" xfId="26214"/>
    <cellStyle name="Poznámka 4 7 2 4 2 2 3" xfId="26215"/>
    <cellStyle name="Poznámka 4 7 2 4 2 2 3 2" xfId="26216"/>
    <cellStyle name="Poznámka 4 7 2 4 2 2 4" xfId="26217"/>
    <cellStyle name="Poznámka 4 7 2 4 2 2 5" xfId="26218"/>
    <cellStyle name="Poznámka 4 7 2 4 2 3" xfId="26219"/>
    <cellStyle name="Poznámka 4 7 2 4 2 3 2" xfId="26220"/>
    <cellStyle name="Poznámka 4 7 2 4 2 3 3" xfId="26221"/>
    <cellStyle name="Poznámka 4 7 2 4 2 4" xfId="26222"/>
    <cellStyle name="Poznámka 4 7 2 4 2 4 2" xfId="26223"/>
    <cellStyle name="Poznámka 4 7 2 4 2 5" xfId="26224"/>
    <cellStyle name="Poznámka 4 7 2 4 2 6" xfId="26225"/>
    <cellStyle name="Poznámka 4 7 2 4 3" xfId="26226"/>
    <cellStyle name="Poznámka 4 7 2 4 3 2" xfId="26227"/>
    <cellStyle name="Poznámka 4 7 2 4 3 3" xfId="26228"/>
    <cellStyle name="Poznámka 4 7 2 4 4" xfId="26229"/>
    <cellStyle name="Poznámka 4 7 2 4 4 2" xfId="26230"/>
    <cellStyle name="Poznámka 4 7 2 4 5" xfId="26231"/>
    <cellStyle name="Poznámka 4 7 2 4 6" xfId="26232"/>
    <cellStyle name="Poznámka 4 7 2 5" xfId="26233"/>
    <cellStyle name="Poznámka 4 7 2 5 2" xfId="26234"/>
    <cellStyle name="Poznámka 4 7 2 5 2 2" xfId="26235"/>
    <cellStyle name="Poznámka 4 7 2 5 2 2 2" xfId="26236"/>
    <cellStyle name="Poznámka 4 7 2 5 2 2 2 2" xfId="26237"/>
    <cellStyle name="Poznámka 4 7 2 5 2 2 2 3" xfId="26238"/>
    <cellStyle name="Poznámka 4 7 2 5 2 2 3" xfId="26239"/>
    <cellStyle name="Poznámka 4 7 2 5 2 2 3 2" xfId="26240"/>
    <cellStyle name="Poznámka 4 7 2 5 2 2 4" xfId="26241"/>
    <cellStyle name="Poznámka 4 7 2 5 2 2 5" xfId="26242"/>
    <cellStyle name="Poznámka 4 7 2 5 2 3" xfId="26243"/>
    <cellStyle name="Poznámka 4 7 2 5 2 3 2" xfId="26244"/>
    <cellStyle name="Poznámka 4 7 2 5 2 3 3" xfId="26245"/>
    <cellStyle name="Poznámka 4 7 2 5 2 4" xfId="26246"/>
    <cellStyle name="Poznámka 4 7 2 5 2 4 2" xfId="26247"/>
    <cellStyle name="Poznámka 4 7 2 5 2 5" xfId="26248"/>
    <cellStyle name="Poznámka 4 7 2 5 2 6" xfId="26249"/>
    <cellStyle name="Poznámka 4 7 2 5 3" xfId="26250"/>
    <cellStyle name="Poznámka 4 7 2 5 3 2" xfId="26251"/>
    <cellStyle name="Poznámka 4 7 2 5 3 3" xfId="26252"/>
    <cellStyle name="Poznámka 4 7 2 5 4" xfId="26253"/>
    <cellStyle name="Poznámka 4 7 2 5 4 2" xfId="26254"/>
    <cellStyle name="Poznámka 4 7 2 5 5" xfId="26255"/>
    <cellStyle name="Poznámka 4 7 2 5 6" xfId="26256"/>
    <cellStyle name="Poznámka 4 7 2 6" xfId="26257"/>
    <cellStyle name="Poznámka 4 7 2 6 2" xfId="26258"/>
    <cellStyle name="Poznámka 4 7 2 6 2 2" xfId="26259"/>
    <cellStyle name="Poznámka 4 7 2 6 2 2 2" xfId="26260"/>
    <cellStyle name="Poznámka 4 7 2 6 2 2 2 2" xfId="26261"/>
    <cellStyle name="Poznámka 4 7 2 6 2 2 2 3" xfId="26262"/>
    <cellStyle name="Poznámka 4 7 2 6 2 2 3" xfId="26263"/>
    <cellStyle name="Poznámka 4 7 2 6 2 2 3 2" xfId="26264"/>
    <cellStyle name="Poznámka 4 7 2 6 2 2 4" xfId="26265"/>
    <cellStyle name="Poznámka 4 7 2 6 2 2 5" xfId="26266"/>
    <cellStyle name="Poznámka 4 7 2 6 2 3" xfId="26267"/>
    <cellStyle name="Poznámka 4 7 2 6 2 3 2" xfId="26268"/>
    <cellStyle name="Poznámka 4 7 2 6 2 3 3" xfId="26269"/>
    <cellStyle name="Poznámka 4 7 2 6 2 4" xfId="26270"/>
    <cellStyle name="Poznámka 4 7 2 6 2 4 2" xfId="26271"/>
    <cellStyle name="Poznámka 4 7 2 6 2 5" xfId="26272"/>
    <cellStyle name="Poznámka 4 7 2 6 2 6" xfId="26273"/>
    <cellStyle name="Poznámka 4 7 2 6 3" xfId="26274"/>
    <cellStyle name="Poznámka 4 7 2 6 3 2" xfId="26275"/>
    <cellStyle name="Poznámka 4 7 2 6 3 3" xfId="26276"/>
    <cellStyle name="Poznámka 4 7 2 6 4" xfId="26277"/>
    <cellStyle name="Poznámka 4 7 2 6 4 2" xfId="26278"/>
    <cellStyle name="Poznámka 4 7 2 6 5" xfId="26279"/>
    <cellStyle name="Poznámka 4 7 2 6 6" xfId="26280"/>
    <cellStyle name="Poznámka 4 7 2 7" xfId="26281"/>
    <cellStyle name="Poznámka 4 7 2 7 2" xfId="26282"/>
    <cellStyle name="Poznámka 4 7 2 7 2 2" xfId="26283"/>
    <cellStyle name="Poznámka 4 7 2 7 2 2 2" xfId="26284"/>
    <cellStyle name="Poznámka 4 7 2 7 2 2 3" xfId="26285"/>
    <cellStyle name="Poznámka 4 7 2 7 2 3" xfId="26286"/>
    <cellStyle name="Poznámka 4 7 2 7 2 3 2" xfId="26287"/>
    <cellStyle name="Poznámka 4 7 2 7 2 4" xfId="26288"/>
    <cellStyle name="Poznámka 4 7 2 7 2 5" xfId="26289"/>
    <cellStyle name="Poznámka 4 7 2 7 3" xfId="26290"/>
    <cellStyle name="Poznámka 4 7 2 7 3 2" xfId="26291"/>
    <cellStyle name="Poznámka 4 7 2 7 3 3" xfId="26292"/>
    <cellStyle name="Poznámka 4 7 2 7 4" xfId="26293"/>
    <cellStyle name="Poznámka 4 7 2 7 4 2" xfId="26294"/>
    <cellStyle name="Poznámka 4 7 2 7 5" xfId="26295"/>
    <cellStyle name="Poznámka 4 7 2 7 6" xfId="26296"/>
    <cellStyle name="Poznámka 4 7 2 8" xfId="26297"/>
    <cellStyle name="Poznámka 4 7 2 8 2" xfId="26298"/>
    <cellStyle name="Poznámka 4 7 2 8 3" xfId="26299"/>
    <cellStyle name="Poznámka 4 7 2 9" xfId="26300"/>
    <cellStyle name="Poznámka 4 7 2 9 2" xfId="26301"/>
    <cellStyle name="Poznámka 4 7 3" xfId="26302"/>
    <cellStyle name="Poznámka 4 7 3 10" xfId="26303"/>
    <cellStyle name="Poznámka 4 7 3 11" xfId="26304"/>
    <cellStyle name="Poznámka 4 7 3 2" xfId="26305"/>
    <cellStyle name="Poznámka 4 7 3 2 2" xfId="26306"/>
    <cellStyle name="Poznámka 4 7 3 2 2 2" xfId="26307"/>
    <cellStyle name="Poznámka 4 7 3 2 2 2 2" xfId="26308"/>
    <cellStyle name="Poznámka 4 7 3 2 2 2 2 2" xfId="26309"/>
    <cellStyle name="Poznámka 4 7 3 2 2 2 2 3" xfId="26310"/>
    <cellStyle name="Poznámka 4 7 3 2 2 2 3" xfId="26311"/>
    <cellStyle name="Poznámka 4 7 3 2 2 2 3 2" xfId="26312"/>
    <cellStyle name="Poznámka 4 7 3 2 2 2 4" xfId="26313"/>
    <cellStyle name="Poznámka 4 7 3 2 2 2 5" xfId="26314"/>
    <cellStyle name="Poznámka 4 7 3 2 2 3" xfId="26315"/>
    <cellStyle name="Poznámka 4 7 3 2 2 3 2" xfId="26316"/>
    <cellStyle name="Poznámka 4 7 3 2 2 3 3" xfId="26317"/>
    <cellStyle name="Poznámka 4 7 3 2 2 4" xfId="26318"/>
    <cellStyle name="Poznámka 4 7 3 2 2 4 2" xfId="26319"/>
    <cellStyle name="Poznámka 4 7 3 2 2 5" xfId="26320"/>
    <cellStyle name="Poznámka 4 7 3 2 2 6" xfId="26321"/>
    <cellStyle name="Poznámka 4 7 3 2 3" xfId="26322"/>
    <cellStyle name="Poznámka 4 7 3 2 3 2" xfId="26323"/>
    <cellStyle name="Poznámka 4 7 3 2 3 3" xfId="26324"/>
    <cellStyle name="Poznámka 4 7 3 2 4" xfId="26325"/>
    <cellStyle name="Poznámka 4 7 3 2 4 2" xfId="26326"/>
    <cellStyle name="Poznámka 4 7 3 2 5" xfId="26327"/>
    <cellStyle name="Poznámka 4 7 3 2 6" xfId="26328"/>
    <cellStyle name="Poznámka 4 7 3 3" xfId="26329"/>
    <cellStyle name="Poznámka 4 7 3 3 2" xfId="26330"/>
    <cellStyle name="Poznámka 4 7 3 3 2 2" xfId="26331"/>
    <cellStyle name="Poznámka 4 7 3 3 2 2 2" xfId="26332"/>
    <cellStyle name="Poznámka 4 7 3 3 2 2 2 2" xfId="26333"/>
    <cellStyle name="Poznámka 4 7 3 3 2 2 2 3" xfId="26334"/>
    <cellStyle name="Poznámka 4 7 3 3 2 2 3" xfId="26335"/>
    <cellStyle name="Poznámka 4 7 3 3 2 2 3 2" xfId="26336"/>
    <cellStyle name="Poznámka 4 7 3 3 2 2 4" xfId="26337"/>
    <cellStyle name="Poznámka 4 7 3 3 2 2 5" xfId="26338"/>
    <cellStyle name="Poznámka 4 7 3 3 2 3" xfId="26339"/>
    <cellStyle name="Poznámka 4 7 3 3 2 3 2" xfId="26340"/>
    <cellStyle name="Poznámka 4 7 3 3 2 3 3" xfId="26341"/>
    <cellStyle name="Poznámka 4 7 3 3 2 4" xfId="26342"/>
    <cellStyle name="Poznámka 4 7 3 3 2 4 2" xfId="26343"/>
    <cellStyle name="Poznámka 4 7 3 3 2 5" xfId="26344"/>
    <cellStyle name="Poznámka 4 7 3 3 2 6" xfId="26345"/>
    <cellStyle name="Poznámka 4 7 3 3 3" xfId="26346"/>
    <cellStyle name="Poznámka 4 7 3 3 3 2" xfId="26347"/>
    <cellStyle name="Poznámka 4 7 3 3 3 3" xfId="26348"/>
    <cellStyle name="Poznámka 4 7 3 3 4" xfId="26349"/>
    <cellStyle name="Poznámka 4 7 3 3 4 2" xfId="26350"/>
    <cellStyle name="Poznámka 4 7 3 3 5" xfId="26351"/>
    <cellStyle name="Poznámka 4 7 3 3 6" xfId="26352"/>
    <cellStyle name="Poznámka 4 7 3 4" xfId="26353"/>
    <cellStyle name="Poznámka 4 7 3 4 2" xfId="26354"/>
    <cellStyle name="Poznámka 4 7 3 4 2 2" xfId="26355"/>
    <cellStyle name="Poznámka 4 7 3 4 2 2 2" xfId="26356"/>
    <cellStyle name="Poznámka 4 7 3 4 2 2 2 2" xfId="26357"/>
    <cellStyle name="Poznámka 4 7 3 4 2 2 2 3" xfId="26358"/>
    <cellStyle name="Poznámka 4 7 3 4 2 2 3" xfId="26359"/>
    <cellStyle name="Poznámka 4 7 3 4 2 2 3 2" xfId="26360"/>
    <cellStyle name="Poznámka 4 7 3 4 2 2 4" xfId="26361"/>
    <cellStyle name="Poznámka 4 7 3 4 2 2 5" xfId="26362"/>
    <cellStyle name="Poznámka 4 7 3 4 2 3" xfId="26363"/>
    <cellStyle name="Poznámka 4 7 3 4 2 3 2" xfId="26364"/>
    <cellStyle name="Poznámka 4 7 3 4 2 3 3" xfId="26365"/>
    <cellStyle name="Poznámka 4 7 3 4 2 4" xfId="26366"/>
    <cellStyle name="Poznámka 4 7 3 4 2 4 2" xfId="26367"/>
    <cellStyle name="Poznámka 4 7 3 4 2 5" xfId="26368"/>
    <cellStyle name="Poznámka 4 7 3 4 2 6" xfId="26369"/>
    <cellStyle name="Poznámka 4 7 3 4 3" xfId="26370"/>
    <cellStyle name="Poznámka 4 7 3 4 3 2" xfId="26371"/>
    <cellStyle name="Poznámka 4 7 3 4 3 3" xfId="26372"/>
    <cellStyle name="Poznámka 4 7 3 4 4" xfId="26373"/>
    <cellStyle name="Poznámka 4 7 3 4 4 2" xfId="26374"/>
    <cellStyle name="Poznámka 4 7 3 4 5" xfId="26375"/>
    <cellStyle name="Poznámka 4 7 3 4 6" xfId="26376"/>
    <cellStyle name="Poznámka 4 7 3 5" xfId="26377"/>
    <cellStyle name="Poznámka 4 7 3 5 2" xfId="26378"/>
    <cellStyle name="Poznámka 4 7 3 5 2 2" xfId="26379"/>
    <cellStyle name="Poznámka 4 7 3 5 2 2 2" xfId="26380"/>
    <cellStyle name="Poznámka 4 7 3 5 2 2 2 2" xfId="26381"/>
    <cellStyle name="Poznámka 4 7 3 5 2 2 2 3" xfId="26382"/>
    <cellStyle name="Poznámka 4 7 3 5 2 2 3" xfId="26383"/>
    <cellStyle name="Poznámka 4 7 3 5 2 2 3 2" xfId="26384"/>
    <cellStyle name="Poznámka 4 7 3 5 2 2 4" xfId="26385"/>
    <cellStyle name="Poznámka 4 7 3 5 2 2 5" xfId="26386"/>
    <cellStyle name="Poznámka 4 7 3 5 2 3" xfId="26387"/>
    <cellStyle name="Poznámka 4 7 3 5 2 3 2" xfId="26388"/>
    <cellStyle name="Poznámka 4 7 3 5 2 3 3" xfId="26389"/>
    <cellStyle name="Poznámka 4 7 3 5 2 4" xfId="26390"/>
    <cellStyle name="Poznámka 4 7 3 5 2 4 2" xfId="26391"/>
    <cellStyle name="Poznámka 4 7 3 5 2 5" xfId="26392"/>
    <cellStyle name="Poznámka 4 7 3 5 2 6" xfId="26393"/>
    <cellStyle name="Poznámka 4 7 3 5 3" xfId="26394"/>
    <cellStyle name="Poznámka 4 7 3 5 3 2" xfId="26395"/>
    <cellStyle name="Poznámka 4 7 3 5 3 3" xfId="26396"/>
    <cellStyle name="Poznámka 4 7 3 5 4" xfId="26397"/>
    <cellStyle name="Poznámka 4 7 3 5 4 2" xfId="26398"/>
    <cellStyle name="Poznámka 4 7 3 5 5" xfId="26399"/>
    <cellStyle name="Poznámka 4 7 3 5 6" xfId="26400"/>
    <cellStyle name="Poznámka 4 7 3 6" xfId="26401"/>
    <cellStyle name="Poznámka 4 7 3 6 2" xfId="26402"/>
    <cellStyle name="Poznámka 4 7 3 6 2 2" xfId="26403"/>
    <cellStyle name="Poznámka 4 7 3 6 2 2 2" xfId="26404"/>
    <cellStyle name="Poznámka 4 7 3 6 2 2 2 2" xfId="26405"/>
    <cellStyle name="Poznámka 4 7 3 6 2 2 2 3" xfId="26406"/>
    <cellStyle name="Poznámka 4 7 3 6 2 2 3" xfId="26407"/>
    <cellStyle name="Poznámka 4 7 3 6 2 2 3 2" xfId="26408"/>
    <cellStyle name="Poznámka 4 7 3 6 2 2 4" xfId="26409"/>
    <cellStyle name="Poznámka 4 7 3 6 2 2 5" xfId="26410"/>
    <cellStyle name="Poznámka 4 7 3 6 2 3" xfId="26411"/>
    <cellStyle name="Poznámka 4 7 3 6 2 3 2" xfId="26412"/>
    <cellStyle name="Poznámka 4 7 3 6 2 3 3" xfId="26413"/>
    <cellStyle name="Poznámka 4 7 3 6 2 4" xfId="26414"/>
    <cellStyle name="Poznámka 4 7 3 6 2 4 2" xfId="26415"/>
    <cellStyle name="Poznámka 4 7 3 6 2 5" xfId="26416"/>
    <cellStyle name="Poznámka 4 7 3 6 2 6" xfId="26417"/>
    <cellStyle name="Poznámka 4 7 3 6 3" xfId="26418"/>
    <cellStyle name="Poznámka 4 7 3 6 3 2" xfId="26419"/>
    <cellStyle name="Poznámka 4 7 3 6 3 3" xfId="26420"/>
    <cellStyle name="Poznámka 4 7 3 6 4" xfId="26421"/>
    <cellStyle name="Poznámka 4 7 3 6 4 2" xfId="26422"/>
    <cellStyle name="Poznámka 4 7 3 6 5" xfId="26423"/>
    <cellStyle name="Poznámka 4 7 3 6 6" xfId="26424"/>
    <cellStyle name="Poznámka 4 7 3 7" xfId="26425"/>
    <cellStyle name="Poznámka 4 7 3 7 2" xfId="26426"/>
    <cellStyle name="Poznámka 4 7 3 7 2 2" xfId="26427"/>
    <cellStyle name="Poznámka 4 7 3 7 2 2 2" xfId="26428"/>
    <cellStyle name="Poznámka 4 7 3 7 2 2 3" xfId="26429"/>
    <cellStyle name="Poznámka 4 7 3 7 2 3" xfId="26430"/>
    <cellStyle name="Poznámka 4 7 3 7 2 3 2" xfId="26431"/>
    <cellStyle name="Poznámka 4 7 3 7 2 4" xfId="26432"/>
    <cellStyle name="Poznámka 4 7 3 7 2 5" xfId="26433"/>
    <cellStyle name="Poznámka 4 7 3 7 3" xfId="26434"/>
    <cellStyle name="Poznámka 4 7 3 7 3 2" xfId="26435"/>
    <cellStyle name="Poznámka 4 7 3 7 3 3" xfId="26436"/>
    <cellStyle name="Poznámka 4 7 3 7 4" xfId="26437"/>
    <cellStyle name="Poznámka 4 7 3 7 4 2" xfId="26438"/>
    <cellStyle name="Poznámka 4 7 3 7 5" xfId="26439"/>
    <cellStyle name="Poznámka 4 7 3 7 6" xfId="26440"/>
    <cellStyle name="Poznámka 4 7 3 8" xfId="26441"/>
    <cellStyle name="Poznámka 4 7 3 8 2" xfId="26442"/>
    <cellStyle name="Poznámka 4 7 3 8 3" xfId="26443"/>
    <cellStyle name="Poznámka 4 7 3 9" xfId="26444"/>
    <cellStyle name="Poznámka 4 7 3 9 2" xfId="26445"/>
    <cellStyle name="Poznámka 4 7 4" xfId="26446"/>
    <cellStyle name="Poznámka 4 7 4 2" xfId="26447"/>
    <cellStyle name="Poznámka 4 7 4 2 2" xfId="26448"/>
    <cellStyle name="Poznámka 4 7 4 2 2 2" xfId="26449"/>
    <cellStyle name="Poznámka 4 7 4 2 2 2 2" xfId="26450"/>
    <cellStyle name="Poznámka 4 7 4 2 2 2 2 2" xfId="26451"/>
    <cellStyle name="Poznámka 4 7 4 2 2 2 2 3" xfId="26452"/>
    <cellStyle name="Poznámka 4 7 4 2 2 2 3" xfId="26453"/>
    <cellStyle name="Poznámka 4 7 4 2 2 2 3 2" xfId="26454"/>
    <cellStyle name="Poznámka 4 7 4 2 2 2 4" xfId="26455"/>
    <cellStyle name="Poznámka 4 7 4 2 2 2 5" xfId="26456"/>
    <cellStyle name="Poznámka 4 7 4 2 2 3" xfId="26457"/>
    <cellStyle name="Poznámka 4 7 4 2 2 3 2" xfId="26458"/>
    <cellStyle name="Poznámka 4 7 4 2 2 3 3" xfId="26459"/>
    <cellStyle name="Poznámka 4 7 4 2 2 4" xfId="26460"/>
    <cellStyle name="Poznámka 4 7 4 2 2 4 2" xfId="26461"/>
    <cellStyle name="Poznámka 4 7 4 2 2 5" xfId="26462"/>
    <cellStyle name="Poznámka 4 7 4 2 2 6" xfId="26463"/>
    <cellStyle name="Poznámka 4 7 4 2 3" xfId="26464"/>
    <cellStyle name="Poznámka 4 7 4 2 3 2" xfId="26465"/>
    <cellStyle name="Poznámka 4 7 4 2 3 3" xfId="26466"/>
    <cellStyle name="Poznámka 4 7 4 2 4" xfId="26467"/>
    <cellStyle name="Poznámka 4 7 4 2 4 2" xfId="26468"/>
    <cellStyle name="Poznámka 4 7 4 2 5" xfId="26469"/>
    <cellStyle name="Poznámka 4 7 4 2 6" xfId="26470"/>
    <cellStyle name="Poznámka 4 7 4 3" xfId="26471"/>
    <cellStyle name="Poznámka 4 7 4 3 2" xfId="26472"/>
    <cellStyle name="Poznámka 4 7 4 3 2 2" xfId="26473"/>
    <cellStyle name="Poznámka 4 7 4 3 2 2 2" xfId="26474"/>
    <cellStyle name="Poznámka 4 7 4 3 2 2 3" xfId="26475"/>
    <cellStyle name="Poznámka 4 7 4 3 2 3" xfId="26476"/>
    <cellStyle name="Poznámka 4 7 4 3 2 3 2" xfId="26477"/>
    <cellStyle name="Poznámka 4 7 4 3 2 4" xfId="26478"/>
    <cellStyle name="Poznámka 4 7 4 3 2 5" xfId="26479"/>
    <cellStyle name="Poznámka 4 7 4 3 3" xfId="26480"/>
    <cellStyle name="Poznámka 4 7 4 3 3 2" xfId="26481"/>
    <cellStyle name="Poznámka 4 7 4 3 3 3" xfId="26482"/>
    <cellStyle name="Poznámka 4 7 4 3 4" xfId="26483"/>
    <cellStyle name="Poznámka 4 7 4 3 4 2" xfId="26484"/>
    <cellStyle name="Poznámka 4 7 4 3 5" xfId="26485"/>
    <cellStyle name="Poznámka 4 7 4 3 6" xfId="26486"/>
    <cellStyle name="Poznámka 4 7 4 4" xfId="26487"/>
    <cellStyle name="Poznámka 4 7 4 4 2" xfId="26488"/>
    <cellStyle name="Poznámka 4 7 4 4 3" xfId="26489"/>
    <cellStyle name="Poznámka 4 7 4 5" xfId="26490"/>
    <cellStyle name="Poznámka 4 7 4 5 2" xfId="26491"/>
    <cellStyle name="Poznámka 4 7 4 6" xfId="26492"/>
    <cellStyle name="Poznámka 4 7 4 7" xfId="26493"/>
    <cellStyle name="Poznámka 4 7 5" xfId="26494"/>
    <cellStyle name="Poznámka 4 7 5 2" xfId="26495"/>
    <cellStyle name="Poznámka 4 7 5 2 2" xfId="26496"/>
    <cellStyle name="Poznámka 4 7 5 2 2 2" xfId="26497"/>
    <cellStyle name="Poznámka 4 7 5 2 2 2 2" xfId="26498"/>
    <cellStyle name="Poznámka 4 7 5 2 2 2 3" xfId="26499"/>
    <cellStyle name="Poznámka 4 7 5 2 2 3" xfId="26500"/>
    <cellStyle name="Poznámka 4 7 5 2 2 3 2" xfId="26501"/>
    <cellStyle name="Poznámka 4 7 5 2 2 4" xfId="26502"/>
    <cellStyle name="Poznámka 4 7 5 2 2 5" xfId="26503"/>
    <cellStyle name="Poznámka 4 7 5 2 3" xfId="26504"/>
    <cellStyle name="Poznámka 4 7 5 2 3 2" xfId="26505"/>
    <cellStyle name="Poznámka 4 7 5 2 3 3" xfId="26506"/>
    <cellStyle name="Poznámka 4 7 5 2 4" xfId="26507"/>
    <cellStyle name="Poznámka 4 7 5 2 4 2" xfId="26508"/>
    <cellStyle name="Poznámka 4 7 5 2 5" xfId="26509"/>
    <cellStyle name="Poznámka 4 7 5 2 6" xfId="26510"/>
    <cellStyle name="Poznámka 4 7 5 3" xfId="26511"/>
    <cellStyle name="Poznámka 4 7 5 3 2" xfId="26512"/>
    <cellStyle name="Poznámka 4 7 5 3 3" xfId="26513"/>
    <cellStyle name="Poznámka 4 7 5 4" xfId="26514"/>
    <cellStyle name="Poznámka 4 7 5 4 2" xfId="26515"/>
    <cellStyle name="Poznámka 4 7 5 5" xfId="26516"/>
    <cellStyle name="Poznámka 4 7 5 6" xfId="26517"/>
    <cellStyle name="Poznámka 4 7 6" xfId="26518"/>
    <cellStyle name="Poznámka 4 7 6 2" xfId="26519"/>
    <cellStyle name="Poznámka 4 7 6 2 2" xfId="26520"/>
    <cellStyle name="Poznámka 4 7 6 2 2 2" xfId="26521"/>
    <cellStyle name="Poznámka 4 7 6 2 2 2 2" xfId="26522"/>
    <cellStyle name="Poznámka 4 7 6 2 2 2 3" xfId="26523"/>
    <cellStyle name="Poznámka 4 7 6 2 2 3" xfId="26524"/>
    <cellStyle name="Poznámka 4 7 6 2 2 3 2" xfId="26525"/>
    <cellStyle name="Poznámka 4 7 6 2 2 4" xfId="26526"/>
    <cellStyle name="Poznámka 4 7 6 2 2 5" xfId="26527"/>
    <cellStyle name="Poznámka 4 7 6 2 3" xfId="26528"/>
    <cellStyle name="Poznámka 4 7 6 2 3 2" xfId="26529"/>
    <cellStyle name="Poznámka 4 7 6 2 3 3" xfId="26530"/>
    <cellStyle name="Poznámka 4 7 6 2 4" xfId="26531"/>
    <cellStyle name="Poznámka 4 7 6 2 4 2" xfId="26532"/>
    <cellStyle name="Poznámka 4 7 6 2 5" xfId="26533"/>
    <cellStyle name="Poznámka 4 7 6 2 6" xfId="26534"/>
    <cellStyle name="Poznámka 4 7 6 3" xfId="26535"/>
    <cellStyle name="Poznámka 4 7 6 3 2" xfId="26536"/>
    <cellStyle name="Poznámka 4 7 6 3 3" xfId="26537"/>
    <cellStyle name="Poznámka 4 7 6 4" xfId="26538"/>
    <cellStyle name="Poznámka 4 7 6 4 2" xfId="26539"/>
    <cellStyle name="Poznámka 4 7 6 5" xfId="26540"/>
    <cellStyle name="Poznámka 4 7 6 6" xfId="26541"/>
    <cellStyle name="Poznámka 4 7 7" xfId="26542"/>
    <cellStyle name="Poznámka 4 7 7 2" xfId="26543"/>
    <cellStyle name="Poznámka 4 7 7 2 2" xfId="26544"/>
    <cellStyle name="Poznámka 4 7 7 2 2 2" xfId="26545"/>
    <cellStyle name="Poznámka 4 7 7 2 2 2 2" xfId="26546"/>
    <cellStyle name="Poznámka 4 7 7 2 2 2 3" xfId="26547"/>
    <cellStyle name="Poznámka 4 7 7 2 2 3" xfId="26548"/>
    <cellStyle name="Poznámka 4 7 7 2 2 3 2" xfId="26549"/>
    <cellStyle name="Poznámka 4 7 7 2 2 4" xfId="26550"/>
    <cellStyle name="Poznámka 4 7 7 2 2 5" xfId="26551"/>
    <cellStyle name="Poznámka 4 7 7 2 3" xfId="26552"/>
    <cellStyle name="Poznámka 4 7 7 2 3 2" xfId="26553"/>
    <cellStyle name="Poznámka 4 7 7 2 3 3" xfId="26554"/>
    <cellStyle name="Poznámka 4 7 7 2 4" xfId="26555"/>
    <cellStyle name="Poznámka 4 7 7 2 4 2" xfId="26556"/>
    <cellStyle name="Poznámka 4 7 7 2 5" xfId="26557"/>
    <cellStyle name="Poznámka 4 7 7 2 6" xfId="26558"/>
    <cellStyle name="Poznámka 4 7 7 3" xfId="26559"/>
    <cellStyle name="Poznámka 4 7 7 3 2" xfId="26560"/>
    <cellStyle name="Poznámka 4 7 7 3 3" xfId="26561"/>
    <cellStyle name="Poznámka 4 7 7 4" xfId="26562"/>
    <cellStyle name="Poznámka 4 7 7 4 2" xfId="26563"/>
    <cellStyle name="Poznámka 4 7 7 5" xfId="26564"/>
    <cellStyle name="Poznámka 4 7 7 6" xfId="26565"/>
    <cellStyle name="Poznámka 4 7 8" xfId="26566"/>
    <cellStyle name="Poznámka 4 7 8 2" xfId="26567"/>
    <cellStyle name="Poznámka 4 7 8 2 2" xfId="26568"/>
    <cellStyle name="Poznámka 4 7 8 2 2 2" xfId="26569"/>
    <cellStyle name="Poznámka 4 7 8 2 2 2 2" xfId="26570"/>
    <cellStyle name="Poznámka 4 7 8 2 2 2 3" xfId="26571"/>
    <cellStyle name="Poznámka 4 7 8 2 2 3" xfId="26572"/>
    <cellStyle name="Poznámka 4 7 8 2 2 3 2" xfId="26573"/>
    <cellStyle name="Poznámka 4 7 8 2 2 4" xfId="26574"/>
    <cellStyle name="Poznámka 4 7 8 2 2 5" xfId="26575"/>
    <cellStyle name="Poznámka 4 7 8 2 3" xfId="26576"/>
    <cellStyle name="Poznámka 4 7 8 2 3 2" xfId="26577"/>
    <cellStyle name="Poznámka 4 7 8 2 3 3" xfId="26578"/>
    <cellStyle name="Poznámka 4 7 8 2 4" xfId="26579"/>
    <cellStyle name="Poznámka 4 7 8 2 4 2" xfId="26580"/>
    <cellStyle name="Poznámka 4 7 8 2 5" xfId="26581"/>
    <cellStyle name="Poznámka 4 7 8 2 6" xfId="26582"/>
    <cellStyle name="Poznámka 4 7 8 3" xfId="26583"/>
    <cellStyle name="Poznámka 4 7 8 3 2" xfId="26584"/>
    <cellStyle name="Poznámka 4 7 8 3 3" xfId="26585"/>
    <cellStyle name="Poznámka 4 7 8 4" xfId="26586"/>
    <cellStyle name="Poznámka 4 7 8 4 2" xfId="26587"/>
    <cellStyle name="Poznámka 4 7 8 5" xfId="26588"/>
    <cellStyle name="Poznámka 4 7 8 6" xfId="26589"/>
    <cellStyle name="Poznámka 4 7 9" xfId="26590"/>
    <cellStyle name="Poznámka 4 7 9 2" xfId="26591"/>
    <cellStyle name="Poznámka 4 7 9 2 2" xfId="26592"/>
    <cellStyle name="Poznámka 4 7 9 2 2 2" xfId="26593"/>
    <cellStyle name="Poznámka 4 7 9 2 2 2 2" xfId="26594"/>
    <cellStyle name="Poznámka 4 7 9 2 2 2 3" xfId="26595"/>
    <cellStyle name="Poznámka 4 7 9 2 2 3" xfId="26596"/>
    <cellStyle name="Poznámka 4 7 9 2 2 3 2" xfId="26597"/>
    <cellStyle name="Poznámka 4 7 9 2 2 4" xfId="26598"/>
    <cellStyle name="Poznámka 4 7 9 2 2 5" xfId="26599"/>
    <cellStyle name="Poznámka 4 7 9 2 3" xfId="26600"/>
    <cellStyle name="Poznámka 4 7 9 2 3 2" xfId="26601"/>
    <cellStyle name="Poznámka 4 7 9 2 3 3" xfId="26602"/>
    <cellStyle name="Poznámka 4 7 9 2 4" xfId="26603"/>
    <cellStyle name="Poznámka 4 7 9 2 4 2" xfId="26604"/>
    <cellStyle name="Poznámka 4 7 9 2 5" xfId="26605"/>
    <cellStyle name="Poznámka 4 7 9 2 6" xfId="26606"/>
    <cellStyle name="Poznámka 4 7 9 3" xfId="26607"/>
    <cellStyle name="Poznámka 4 7 9 3 2" xfId="26608"/>
    <cellStyle name="Poznámka 4 7 9 3 3" xfId="26609"/>
    <cellStyle name="Poznámka 4 7 9 4" xfId="26610"/>
    <cellStyle name="Poznámka 4 7 9 4 2" xfId="26611"/>
    <cellStyle name="Poznámka 4 7 9 5" xfId="26612"/>
    <cellStyle name="Poznámka 4 7 9 6" xfId="26613"/>
    <cellStyle name="Poznámka 4 8" xfId="26614"/>
    <cellStyle name="Poznámka 4 8 10" xfId="26615"/>
    <cellStyle name="Poznámka 4 8 10 2" xfId="26616"/>
    <cellStyle name="Poznámka 4 8 10 2 2" xfId="26617"/>
    <cellStyle name="Poznámka 4 8 10 2 2 2" xfId="26618"/>
    <cellStyle name="Poznámka 4 8 10 2 2 3" xfId="26619"/>
    <cellStyle name="Poznámka 4 8 10 2 3" xfId="26620"/>
    <cellStyle name="Poznámka 4 8 10 2 3 2" xfId="26621"/>
    <cellStyle name="Poznámka 4 8 10 2 4" xfId="26622"/>
    <cellStyle name="Poznámka 4 8 10 2 5" xfId="26623"/>
    <cellStyle name="Poznámka 4 8 10 3" xfId="26624"/>
    <cellStyle name="Poznámka 4 8 10 3 2" xfId="26625"/>
    <cellStyle name="Poznámka 4 8 10 3 3" xfId="26626"/>
    <cellStyle name="Poznámka 4 8 10 4" xfId="26627"/>
    <cellStyle name="Poznámka 4 8 10 4 2" xfId="26628"/>
    <cellStyle name="Poznámka 4 8 10 5" xfId="26629"/>
    <cellStyle name="Poznámka 4 8 10 6" xfId="26630"/>
    <cellStyle name="Poznámka 4 8 11" xfId="26631"/>
    <cellStyle name="Poznámka 4 8 11 2" xfId="26632"/>
    <cellStyle name="Poznámka 4 8 11 3" xfId="26633"/>
    <cellStyle name="Poznámka 4 8 12" xfId="26634"/>
    <cellStyle name="Poznámka 4 8 12 2" xfId="26635"/>
    <cellStyle name="Poznámka 4 8 13" xfId="26636"/>
    <cellStyle name="Poznámka 4 8 14" xfId="26637"/>
    <cellStyle name="Poznámka 4 8 2" xfId="26638"/>
    <cellStyle name="Poznámka 4 8 2 10" xfId="26639"/>
    <cellStyle name="Poznámka 4 8 2 11" xfId="26640"/>
    <cellStyle name="Poznámka 4 8 2 2" xfId="26641"/>
    <cellStyle name="Poznámka 4 8 2 2 10" xfId="26642"/>
    <cellStyle name="Poznámka 4 8 2 2 11" xfId="26643"/>
    <cellStyle name="Poznámka 4 8 2 2 2" xfId="26644"/>
    <cellStyle name="Poznámka 4 8 2 2 2 2" xfId="26645"/>
    <cellStyle name="Poznámka 4 8 2 2 2 2 2" xfId="26646"/>
    <cellStyle name="Poznámka 4 8 2 2 2 2 2 2" xfId="26647"/>
    <cellStyle name="Poznámka 4 8 2 2 2 2 2 2 2" xfId="26648"/>
    <cellStyle name="Poznámka 4 8 2 2 2 2 2 2 3" xfId="26649"/>
    <cellStyle name="Poznámka 4 8 2 2 2 2 2 3" xfId="26650"/>
    <cellStyle name="Poznámka 4 8 2 2 2 2 2 3 2" xfId="26651"/>
    <cellStyle name="Poznámka 4 8 2 2 2 2 2 4" xfId="26652"/>
    <cellStyle name="Poznámka 4 8 2 2 2 2 2 5" xfId="26653"/>
    <cellStyle name="Poznámka 4 8 2 2 2 2 3" xfId="26654"/>
    <cellStyle name="Poznámka 4 8 2 2 2 2 3 2" xfId="26655"/>
    <cellStyle name="Poznámka 4 8 2 2 2 2 3 3" xfId="26656"/>
    <cellStyle name="Poznámka 4 8 2 2 2 2 4" xfId="26657"/>
    <cellStyle name="Poznámka 4 8 2 2 2 2 4 2" xfId="26658"/>
    <cellStyle name="Poznámka 4 8 2 2 2 2 5" xfId="26659"/>
    <cellStyle name="Poznámka 4 8 2 2 2 2 6" xfId="26660"/>
    <cellStyle name="Poznámka 4 8 2 2 2 3" xfId="26661"/>
    <cellStyle name="Poznámka 4 8 2 2 2 3 2" xfId="26662"/>
    <cellStyle name="Poznámka 4 8 2 2 2 3 3" xfId="26663"/>
    <cellStyle name="Poznámka 4 8 2 2 2 4" xfId="26664"/>
    <cellStyle name="Poznámka 4 8 2 2 2 4 2" xfId="26665"/>
    <cellStyle name="Poznámka 4 8 2 2 2 5" xfId="26666"/>
    <cellStyle name="Poznámka 4 8 2 2 2 6" xfId="26667"/>
    <cellStyle name="Poznámka 4 8 2 2 3" xfId="26668"/>
    <cellStyle name="Poznámka 4 8 2 2 3 2" xfId="26669"/>
    <cellStyle name="Poznámka 4 8 2 2 3 2 2" xfId="26670"/>
    <cellStyle name="Poznámka 4 8 2 2 3 2 2 2" xfId="26671"/>
    <cellStyle name="Poznámka 4 8 2 2 3 2 2 2 2" xfId="26672"/>
    <cellStyle name="Poznámka 4 8 2 2 3 2 2 2 3" xfId="26673"/>
    <cellStyle name="Poznámka 4 8 2 2 3 2 2 3" xfId="26674"/>
    <cellStyle name="Poznámka 4 8 2 2 3 2 2 3 2" xfId="26675"/>
    <cellStyle name="Poznámka 4 8 2 2 3 2 2 4" xfId="26676"/>
    <cellStyle name="Poznámka 4 8 2 2 3 2 2 5" xfId="26677"/>
    <cellStyle name="Poznámka 4 8 2 2 3 2 3" xfId="26678"/>
    <cellStyle name="Poznámka 4 8 2 2 3 2 3 2" xfId="26679"/>
    <cellStyle name="Poznámka 4 8 2 2 3 2 3 3" xfId="26680"/>
    <cellStyle name="Poznámka 4 8 2 2 3 2 4" xfId="26681"/>
    <cellStyle name="Poznámka 4 8 2 2 3 2 4 2" xfId="26682"/>
    <cellStyle name="Poznámka 4 8 2 2 3 2 5" xfId="26683"/>
    <cellStyle name="Poznámka 4 8 2 2 3 2 6" xfId="26684"/>
    <cellStyle name="Poznámka 4 8 2 2 3 3" xfId="26685"/>
    <cellStyle name="Poznámka 4 8 2 2 3 3 2" xfId="26686"/>
    <cellStyle name="Poznámka 4 8 2 2 3 3 3" xfId="26687"/>
    <cellStyle name="Poznámka 4 8 2 2 3 4" xfId="26688"/>
    <cellStyle name="Poznámka 4 8 2 2 3 4 2" xfId="26689"/>
    <cellStyle name="Poznámka 4 8 2 2 3 5" xfId="26690"/>
    <cellStyle name="Poznámka 4 8 2 2 3 6" xfId="26691"/>
    <cellStyle name="Poznámka 4 8 2 2 4" xfId="26692"/>
    <cellStyle name="Poznámka 4 8 2 2 4 2" xfId="26693"/>
    <cellStyle name="Poznámka 4 8 2 2 4 2 2" xfId="26694"/>
    <cellStyle name="Poznámka 4 8 2 2 4 2 2 2" xfId="26695"/>
    <cellStyle name="Poznámka 4 8 2 2 4 2 2 2 2" xfId="26696"/>
    <cellStyle name="Poznámka 4 8 2 2 4 2 2 2 3" xfId="26697"/>
    <cellStyle name="Poznámka 4 8 2 2 4 2 2 3" xfId="26698"/>
    <cellStyle name="Poznámka 4 8 2 2 4 2 2 3 2" xfId="26699"/>
    <cellStyle name="Poznámka 4 8 2 2 4 2 2 4" xfId="26700"/>
    <cellStyle name="Poznámka 4 8 2 2 4 2 2 5" xfId="26701"/>
    <cellStyle name="Poznámka 4 8 2 2 4 2 3" xfId="26702"/>
    <cellStyle name="Poznámka 4 8 2 2 4 2 3 2" xfId="26703"/>
    <cellStyle name="Poznámka 4 8 2 2 4 2 3 3" xfId="26704"/>
    <cellStyle name="Poznámka 4 8 2 2 4 2 4" xfId="26705"/>
    <cellStyle name="Poznámka 4 8 2 2 4 2 4 2" xfId="26706"/>
    <cellStyle name="Poznámka 4 8 2 2 4 2 5" xfId="26707"/>
    <cellStyle name="Poznámka 4 8 2 2 4 2 6" xfId="26708"/>
    <cellStyle name="Poznámka 4 8 2 2 4 3" xfId="26709"/>
    <cellStyle name="Poznámka 4 8 2 2 4 3 2" xfId="26710"/>
    <cellStyle name="Poznámka 4 8 2 2 4 3 3" xfId="26711"/>
    <cellStyle name="Poznámka 4 8 2 2 4 4" xfId="26712"/>
    <cellStyle name="Poznámka 4 8 2 2 4 4 2" xfId="26713"/>
    <cellStyle name="Poznámka 4 8 2 2 4 5" xfId="26714"/>
    <cellStyle name="Poznámka 4 8 2 2 4 6" xfId="26715"/>
    <cellStyle name="Poznámka 4 8 2 2 5" xfId="26716"/>
    <cellStyle name="Poznámka 4 8 2 2 5 2" xfId="26717"/>
    <cellStyle name="Poznámka 4 8 2 2 5 2 2" xfId="26718"/>
    <cellStyle name="Poznámka 4 8 2 2 5 2 2 2" xfId="26719"/>
    <cellStyle name="Poznámka 4 8 2 2 5 2 2 2 2" xfId="26720"/>
    <cellStyle name="Poznámka 4 8 2 2 5 2 2 2 3" xfId="26721"/>
    <cellStyle name="Poznámka 4 8 2 2 5 2 2 3" xfId="26722"/>
    <cellStyle name="Poznámka 4 8 2 2 5 2 2 3 2" xfId="26723"/>
    <cellStyle name="Poznámka 4 8 2 2 5 2 2 4" xfId="26724"/>
    <cellStyle name="Poznámka 4 8 2 2 5 2 2 5" xfId="26725"/>
    <cellStyle name="Poznámka 4 8 2 2 5 2 3" xfId="26726"/>
    <cellStyle name="Poznámka 4 8 2 2 5 2 3 2" xfId="26727"/>
    <cellStyle name="Poznámka 4 8 2 2 5 2 3 3" xfId="26728"/>
    <cellStyle name="Poznámka 4 8 2 2 5 2 4" xfId="26729"/>
    <cellStyle name="Poznámka 4 8 2 2 5 2 4 2" xfId="26730"/>
    <cellStyle name="Poznámka 4 8 2 2 5 2 5" xfId="26731"/>
    <cellStyle name="Poznámka 4 8 2 2 5 2 6" xfId="26732"/>
    <cellStyle name="Poznámka 4 8 2 2 5 3" xfId="26733"/>
    <cellStyle name="Poznámka 4 8 2 2 5 3 2" xfId="26734"/>
    <cellStyle name="Poznámka 4 8 2 2 5 3 3" xfId="26735"/>
    <cellStyle name="Poznámka 4 8 2 2 5 4" xfId="26736"/>
    <cellStyle name="Poznámka 4 8 2 2 5 4 2" xfId="26737"/>
    <cellStyle name="Poznámka 4 8 2 2 5 5" xfId="26738"/>
    <cellStyle name="Poznámka 4 8 2 2 5 6" xfId="26739"/>
    <cellStyle name="Poznámka 4 8 2 2 6" xfId="26740"/>
    <cellStyle name="Poznámka 4 8 2 2 6 2" xfId="26741"/>
    <cellStyle name="Poznámka 4 8 2 2 6 2 2" xfId="26742"/>
    <cellStyle name="Poznámka 4 8 2 2 6 2 2 2" xfId="26743"/>
    <cellStyle name="Poznámka 4 8 2 2 6 2 2 2 2" xfId="26744"/>
    <cellStyle name="Poznámka 4 8 2 2 6 2 2 2 3" xfId="26745"/>
    <cellStyle name="Poznámka 4 8 2 2 6 2 2 3" xfId="26746"/>
    <cellStyle name="Poznámka 4 8 2 2 6 2 2 3 2" xfId="26747"/>
    <cellStyle name="Poznámka 4 8 2 2 6 2 2 4" xfId="26748"/>
    <cellStyle name="Poznámka 4 8 2 2 6 2 2 5" xfId="26749"/>
    <cellStyle name="Poznámka 4 8 2 2 6 2 3" xfId="26750"/>
    <cellStyle name="Poznámka 4 8 2 2 6 2 3 2" xfId="26751"/>
    <cellStyle name="Poznámka 4 8 2 2 6 2 3 3" xfId="26752"/>
    <cellStyle name="Poznámka 4 8 2 2 6 2 4" xfId="26753"/>
    <cellStyle name="Poznámka 4 8 2 2 6 2 4 2" xfId="26754"/>
    <cellStyle name="Poznámka 4 8 2 2 6 2 5" xfId="26755"/>
    <cellStyle name="Poznámka 4 8 2 2 6 2 6" xfId="26756"/>
    <cellStyle name="Poznámka 4 8 2 2 6 3" xfId="26757"/>
    <cellStyle name="Poznámka 4 8 2 2 6 3 2" xfId="26758"/>
    <cellStyle name="Poznámka 4 8 2 2 6 3 3" xfId="26759"/>
    <cellStyle name="Poznámka 4 8 2 2 6 4" xfId="26760"/>
    <cellStyle name="Poznámka 4 8 2 2 6 4 2" xfId="26761"/>
    <cellStyle name="Poznámka 4 8 2 2 6 5" xfId="26762"/>
    <cellStyle name="Poznámka 4 8 2 2 6 6" xfId="26763"/>
    <cellStyle name="Poznámka 4 8 2 2 7" xfId="26764"/>
    <cellStyle name="Poznámka 4 8 2 2 7 2" xfId="26765"/>
    <cellStyle name="Poznámka 4 8 2 2 7 2 2" xfId="26766"/>
    <cellStyle name="Poznámka 4 8 2 2 7 2 2 2" xfId="26767"/>
    <cellStyle name="Poznámka 4 8 2 2 7 2 2 3" xfId="26768"/>
    <cellStyle name="Poznámka 4 8 2 2 7 2 3" xfId="26769"/>
    <cellStyle name="Poznámka 4 8 2 2 7 2 3 2" xfId="26770"/>
    <cellStyle name="Poznámka 4 8 2 2 7 2 4" xfId="26771"/>
    <cellStyle name="Poznámka 4 8 2 2 7 2 5" xfId="26772"/>
    <cellStyle name="Poznámka 4 8 2 2 7 3" xfId="26773"/>
    <cellStyle name="Poznámka 4 8 2 2 7 3 2" xfId="26774"/>
    <cellStyle name="Poznámka 4 8 2 2 7 3 3" xfId="26775"/>
    <cellStyle name="Poznámka 4 8 2 2 7 4" xfId="26776"/>
    <cellStyle name="Poznámka 4 8 2 2 7 4 2" xfId="26777"/>
    <cellStyle name="Poznámka 4 8 2 2 7 5" xfId="26778"/>
    <cellStyle name="Poznámka 4 8 2 2 7 6" xfId="26779"/>
    <cellStyle name="Poznámka 4 8 2 2 8" xfId="26780"/>
    <cellStyle name="Poznámka 4 8 2 2 8 2" xfId="26781"/>
    <cellStyle name="Poznámka 4 8 2 2 8 3" xfId="26782"/>
    <cellStyle name="Poznámka 4 8 2 2 9" xfId="26783"/>
    <cellStyle name="Poznámka 4 8 2 2 9 2" xfId="26784"/>
    <cellStyle name="Poznámka 4 8 2 3" xfId="26785"/>
    <cellStyle name="Poznámka 4 8 2 3 2" xfId="26786"/>
    <cellStyle name="Poznámka 4 8 2 3 2 2" xfId="26787"/>
    <cellStyle name="Poznámka 4 8 2 3 2 2 2" xfId="26788"/>
    <cellStyle name="Poznámka 4 8 2 3 2 2 2 2" xfId="26789"/>
    <cellStyle name="Poznámka 4 8 2 3 2 2 2 3" xfId="26790"/>
    <cellStyle name="Poznámka 4 8 2 3 2 2 3" xfId="26791"/>
    <cellStyle name="Poznámka 4 8 2 3 2 2 3 2" xfId="26792"/>
    <cellStyle name="Poznámka 4 8 2 3 2 2 4" xfId="26793"/>
    <cellStyle name="Poznámka 4 8 2 3 2 2 5" xfId="26794"/>
    <cellStyle name="Poznámka 4 8 2 3 2 3" xfId="26795"/>
    <cellStyle name="Poznámka 4 8 2 3 2 3 2" xfId="26796"/>
    <cellStyle name="Poznámka 4 8 2 3 2 3 3" xfId="26797"/>
    <cellStyle name="Poznámka 4 8 2 3 2 4" xfId="26798"/>
    <cellStyle name="Poznámka 4 8 2 3 2 4 2" xfId="26799"/>
    <cellStyle name="Poznámka 4 8 2 3 2 5" xfId="26800"/>
    <cellStyle name="Poznámka 4 8 2 3 2 6" xfId="26801"/>
    <cellStyle name="Poznámka 4 8 2 3 3" xfId="26802"/>
    <cellStyle name="Poznámka 4 8 2 3 3 2" xfId="26803"/>
    <cellStyle name="Poznámka 4 8 2 3 3 3" xfId="26804"/>
    <cellStyle name="Poznámka 4 8 2 3 4" xfId="26805"/>
    <cellStyle name="Poznámka 4 8 2 3 4 2" xfId="26806"/>
    <cellStyle name="Poznámka 4 8 2 3 5" xfId="26807"/>
    <cellStyle name="Poznámka 4 8 2 3 6" xfId="26808"/>
    <cellStyle name="Poznámka 4 8 2 4" xfId="26809"/>
    <cellStyle name="Poznámka 4 8 2 4 2" xfId="26810"/>
    <cellStyle name="Poznámka 4 8 2 4 2 2" xfId="26811"/>
    <cellStyle name="Poznámka 4 8 2 4 2 2 2" xfId="26812"/>
    <cellStyle name="Poznámka 4 8 2 4 2 2 2 2" xfId="26813"/>
    <cellStyle name="Poznámka 4 8 2 4 2 2 2 3" xfId="26814"/>
    <cellStyle name="Poznámka 4 8 2 4 2 2 3" xfId="26815"/>
    <cellStyle name="Poznámka 4 8 2 4 2 2 3 2" xfId="26816"/>
    <cellStyle name="Poznámka 4 8 2 4 2 2 4" xfId="26817"/>
    <cellStyle name="Poznámka 4 8 2 4 2 2 5" xfId="26818"/>
    <cellStyle name="Poznámka 4 8 2 4 2 3" xfId="26819"/>
    <cellStyle name="Poznámka 4 8 2 4 2 3 2" xfId="26820"/>
    <cellStyle name="Poznámka 4 8 2 4 2 3 3" xfId="26821"/>
    <cellStyle name="Poznámka 4 8 2 4 2 4" xfId="26822"/>
    <cellStyle name="Poznámka 4 8 2 4 2 4 2" xfId="26823"/>
    <cellStyle name="Poznámka 4 8 2 4 2 5" xfId="26824"/>
    <cellStyle name="Poznámka 4 8 2 4 2 6" xfId="26825"/>
    <cellStyle name="Poznámka 4 8 2 4 3" xfId="26826"/>
    <cellStyle name="Poznámka 4 8 2 4 3 2" xfId="26827"/>
    <cellStyle name="Poznámka 4 8 2 4 3 3" xfId="26828"/>
    <cellStyle name="Poznámka 4 8 2 4 4" xfId="26829"/>
    <cellStyle name="Poznámka 4 8 2 4 4 2" xfId="26830"/>
    <cellStyle name="Poznámka 4 8 2 4 5" xfId="26831"/>
    <cellStyle name="Poznámka 4 8 2 4 6" xfId="26832"/>
    <cellStyle name="Poznámka 4 8 2 5" xfId="26833"/>
    <cellStyle name="Poznámka 4 8 2 5 2" xfId="26834"/>
    <cellStyle name="Poznámka 4 8 2 5 2 2" xfId="26835"/>
    <cellStyle name="Poznámka 4 8 2 5 2 2 2" xfId="26836"/>
    <cellStyle name="Poznámka 4 8 2 5 2 2 2 2" xfId="26837"/>
    <cellStyle name="Poznámka 4 8 2 5 2 2 2 3" xfId="26838"/>
    <cellStyle name="Poznámka 4 8 2 5 2 2 3" xfId="26839"/>
    <cellStyle name="Poznámka 4 8 2 5 2 2 3 2" xfId="26840"/>
    <cellStyle name="Poznámka 4 8 2 5 2 2 4" xfId="26841"/>
    <cellStyle name="Poznámka 4 8 2 5 2 2 5" xfId="26842"/>
    <cellStyle name="Poznámka 4 8 2 5 2 3" xfId="26843"/>
    <cellStyle name="Poznámka 4 8 2 5 2 3 2" xfId="26844"/>
    <cellStyle name="Poznámka 4 8 2 5 2 3 3" xfId="26845"/>
    <cellStyle name="Poznámka 4 8 2 5 2 4" xfId="26846"/>
    <cellStyle name="Poznámka 4 8 2 5 2 4 2" xfId="26847"/>
    <cellStyle name="Poznámka 4 8 2 5 2 5" xfId="26848"/>
    <cellStyle name="Poznámka 4 8 2 5 2 6" xfId="26849"/>
    <cellStyle name="Poznámka 4 8 2 5 3" xfId="26850"/>
    <cellStyle name="Poznámka 4 8 2 5 3 2" xfId="26851"/>
    <cellStyle name="Poznámka 4 8 2 5 3 3" xfId="26852"/>
    <cellStyle name="Poznámka 4 8 2 5 4" xfId="26853"/>
    <cellStyle name="Poznámka 4 8 2 5 4 2" xfId="26854"/>
    <cellStyle name="Poznámka 4 8 2 5 5" xfId="26855"/>
    <cellStyle name="Poznámka 4 8 2 5 6" xfId="26856"/>
    <cellStyle name="Poznámka 4 8 2 6" xfId="26857"/>
    <cellStyle name="Poznámka 4 8 2 6 2" xfId="26858"/>
    <cellStyle name="Poznámka 4 8 2 6 2 2" xfId="26859"/>
    <cellStyle name="Poznámka 4 8 2 6 2 2 2" xfId="26860"/>
    <cellStyle name="Poznámka 4 8 2 6 2 2 2 2" xfId="26861"/>
    <cellStyle name="Poznámka 4 8 2 6 2 2 2 3" xfId="26862"/>
    <cellStyle name="Poznámka 4 8 2 6 2 2 3" xfId="26863"/>
    <cellStyle name="Poznámka 4 8 2 6 2 2 3 2" xfId="26864"/>
    <cellStyle name="Poznámka 4 8 2 6 2 2 4" xfId="26865"/>
    <cellStyle name="Poznámka 4 8 2 6 2 2 5" xfId="26866"/>
    <cellStyle name="Poznámka 4 8 2 6 2 3" xfId="26867"/>
    <cellStyle name="Poznámka 4 8 2 6 2 3 2" xfId="26868"/>
    <cellStyle name="Poznámka 4 8 2 6 2 3 3" xfId="26869"/>
    <cellStyle name="Poznámka 4 8 2 6 2 4" xfId="26870"/>
    <cellStyle name="Poznámka 4 8 2 6 2 4 2" xfId="26871"/>
    <cellStyle name="Poznámka 4 8 2 6 2 5" xfId="26872"/>
    <cellStyle name="Poznámka 4 8 2 6 2 6" xfId="26873"/>
    <cellStyle name="Poznámka 4 8 2 6 3" xfId="26874"/>
    <cellStyle name="Poznámka 4 8 2 6 3 2" xfId="26875"/>
    <cellStyle name="Poznámka 4 8 2 6 3 3" xfId="26876"/>
    <cellStyle name="Poznámka 4 8 2 6 4" xfId="26877"/>
    <cellStyle name="Poznámka 4 8 2 6 4 2" xfId="26878"/>
    <cellStyle name="Poznámka 4 8 2 6 5" xfId="26879"/>
    <cellStyle name="Poznámka 4 8 2 6 6" xfId="26880"/>
    <cellStyle name="Poznámka 4 8 2 7" xfId="26881"/>
    <cellStyle name="Poznámka 4 8 2 7 2" xfId="26882"/>
    <cellStyle name="Poznámka 4 8 2 7 2 2" xfId="26883"/>
    <cellStyle name="Poznámka 4 8 2 7 2 2 2" xfId="26884"/>
    <cellStyle name="Poznámka 4 8 2 7 2 2 3" xfId="26885"/>
    <cellStyle name="Poznámka 4 8 2 7 2 3" xfId="26886"/>
    <cellStyle name="Poznámka 4 8 2 7 2 3 2" xfId="26887"/>
    <cellStyle name="Poznámka 4 8 2 7 2 4" xfId="26888"/>
    <cellStyle name="Poznámka 4 8 2 7 2 5" xfId="26889"/>
    <cellStyle name="Poznámka 4 8 2 7 3" xfId="26890"/>
    <cellStyle name="Poznámka 4 8 2 7 3 2" xfId="26891"/>
    <cellStyle name="Poznámka 4 8 2 7 3 3" xfId="26892"/>
    <cellStyle name="Poznámka 4 8 2 7 4" xfId="26893"/>
    <cellStyle name="Poznámka 4 8 2 7 4 2" xfId="26894"/>
    <cellStyle name="Poznámka 4 8 2 7 5" xfId="26895"/>
    <cellStyle name="Poznámka 4 8 2 7 6" xfId="26896"/>
    <cellStyle name="Poznámka 4 8 2 8" xfId="26897"/>
    <cellStyle name="Poznámka 4 8 2 8 2" xfId="26898"/>
    <cellStyle name="Poznámka 4 8 2 8 3" xfId="26899"/>
    <cellStyle name="Poznámka 4 8 2 9" xfId="26900"/>
    <cellStyle name="Poznámka 4 8 2 9 2" xfId="26901"/>
    <cellStyle name="Poznámka 4 8 3" xfId="26902"/>
    <cellStyle name="Poznámka 4 8 3 10" xfId="26903"/>
    <cellStyle name="Poznámka 4 8 3 11" xfId="26904"/>
    <cellStyle name="Poznámka 4 8 3 2" xfId="26905"/>
    <cellStyle name="Poznámka 4 8 3 2 2" xfId="26906"/>
    <cellStyle name="Poznámka 4 8 3 2 2 2" xfId="26907"/>
    <cellStyle name="Poznámka 4 8 3 2 2 2 2" xfId="26908"/>
    <cellStyle name="Poznámka 4 8 3 2 2 2 2 2" xfId="26909"/>
    <cellStyle name="Poznámka 4 8 3 2 2 2 2 3" xfId="26910"/>
    <cellStyle name="Poznámka 4 8 3 2 2 2 3" xfId="26911"/>
    <cellStyle name="Poznámka 4 8 3 2 2 2 3 2" xfId="26912"/>
    <cellStyle name="Poznámka 4 8 3 2 2 2 4" xfId="26913"/>
    <cellStyle name="Poznámka 4 8 3 2 2 2 5" xfId="26914"/>
    <cellStyle name="Poznámka 4 8 3 2 2 3" xfId="26915"/>
    <cellStyle name="Poznámka 4 8 3 2 2 3 2" xfId="26916"/>
    <cellStyle name="Poznámka 4 8 3 2 2 3 3" xfId="26917"/>
    <cellStyle name="Poznámka 4 8 3 2 2 4" xfId="26918"/>
    <cellStyle name="Poznámka 4 8 3 2 2 4 2" xfId="26919"/>
    <cellStyle name="Poznámka 4 8 3 2 2 5" xfId="26920"/>
    <cellStyle name="Poznámka 4 8 3 2 2 6" xfId="26921"/>
    <cellStyle name="Poznámka 4 8 3 2 3" xfId="26922"/>
    <cellStyle name="Poznámka 4 8 3 2 3 2" xfId="26923"/>
    <cellStyle name="Poznámka 4 8 3 2 3 3" xfId="26924"/>
    <cellStyle name="Poznámka 4 8 3 2 4" xfId="26925"/>
    <cellStyle name="Poznámka 4 8 3 2 4 2" xfId="26926"/>
    <cellStyle name="Poznámka 4 8 3 2 5" xfId="26927"/>
    <cellStyle name="Poznámka 4 8 3 2 6" xfId="26928"/>
    <cellStyle name="Poznámka 4 8 3 3" xfId="26929"/>
    <cellStyle name="Poznámka 4 8 3 3 2" xfId="26930"/>
    <cellStyle name="Poznámka 4 8 3 3 2 2" xfId="26931"/>
    <cellStyle name="Poznámka 4 8 3 3 2 2 2" xfId="26932"/>
    <cellStyle name="Poznámka 4 8 3 3 2 2 2 2" xfId="26933"/>
    <cellStyle name="Poznámka 4 8 3 3 2 2 2 3" xfId="26934"/>
    <cellStyle name="Poznámka 4 8 3 3 2 2 3" xfId="26935"/>
    <cellStyle name="Poznámka 4 8 3 3 2 2 3 2" xfId="26936"/>
    <cellStyle name="Poznámka 4 8 3 3 2 2 4" xfId="26937"/>
    <cellStyle name="Poznámka 4 8 3 3 2 2 5" xfId="26938"/>
    <cellStyle name="Poznámka 4 8 3 3 2 3" xfId="26939"/>
    <cellStyle name="Poznámka 4 8 3 3 2 3 2" xfId="26940"/>
    <cellStyle name="Poznámka 4 8 3 3 2 3 3" xfId="26941"/>
    <cellStyle name="Poznámka 4 8 3 3 2 4" xfId="26942"/>
    <cellStyle name="Poznámka 4 8 3 3 2 4 2" xfId="26943"/>
    <cellStyle name="Poznámka 4 8 3 3 2 5" xfId="26944"/>
    <cellStyle name="Poznámka 4 8 3 3 2 6" xfId="26945"/>
    <cellStyle name="Poznámka 4 8 3 3 3" xfId="26946"/>
    <cellStyle name="Poznámka 4 8 3 3 3 2" xfId="26947"/>
    <cellStyle name="Poznámka 4 8 3 3 3 3" xfId="26948"/>
    <cellStyle name="Poznámka 4 8 3 3 4" xfId="26949"/>
    <cellStyle name="Poznámka 4 8 3 3 4 2" xfId="26950"/>
    <cellStyle name="Poznámka 4 8 3 3 5" xfId="26951"/>
    <cellStyle name="Poznámka 4 8 3 3 6" xfId="26952"/>
    <cellStyle name="Poznámka 4 8 3 4" xfId="26953"/>
    <cellStyle name="Poznámka 4 8 3 4 2" xfId="26954"/>
    <cellStyle name="Poznámka 4 8 3 4 2 2" xfId="26955"/>
    <cellStyle name="Poznámka 4 8 3 4 2 2 2" xfId="26956"/>
    <cellStyle name="Poznámka 4 8 3 4 2 2 2 2" xfId="26957"/>
    <cellStyle name="Poznámka 4 8 3 4 2 2 2 3" xfId="26958"/>
    <cellStyle name="Poznámka 4 8 3 4 2 2 3" xfId="26959"/>
    <cellStyle name="Poznámka 4 8 3 4 2 2 3 2" xfId="26960"/>
    <cellStyle name="Poznámka 4 8 3 4 2 2 4" xfId="26961"/>
    <cellStyle name="Poznámka 4 8 3 4 2 2 5" xfId="26962"/>
    <cellStyle name="Poznámka 4 8 3 4 2 3" xfId="26963"/>
    <cellStyle name="Poznámka 4 8 3 4 2 3 2" xfId="26964"/>
    <cellStyle name="Poznámka 4 8 3 4 2 3 3" xfId="26965"/>
    <cellStyle name="Poznámka 4 8 3 4 2 4" xfId="26966"/>
    <cellStyle name="Poznámka 4 8 3 4 2 4 2" xfId="26967"/>
    <cellStyle name="Poznámka 4 8 3 4 2 5" xfId="26968"/>
    <cellStyle name="Poznámka 4 8 3 4 2 6" xfId="26969"/>
    <cellStyle name="Poznámka 4 8 3 4 3" xfId="26970"/>
    <cellStyle name="Poznámka 4 8 3 4 3 2" xfId="26971"/>
    <cellStyle name="Poznámka 4 8 3 4 3 3" xfId="26972"/>
    <cellStyle name="Poznámka 4 8 3 4 4" xfId="26973"/>
    <cellStyle name="Poznámka 4 8 3 4 4 2" xfId="26974"/>
    <cellStyle name="Poznámka 4 8 3 4 5" xfId="26975"/>
    <cellStyle name="Poznámka 4 8 3 4 6" xfId="26976"/>
    <cellStyle name="Poznámka 4 8 3 5" xfId="26977"/>
    <cellStyle name="Poznámka 4 8 3 5 2" xfId="26978"/>
    <cellStyle name="Poznámka 4 8 3 5 2 2" xfId="26979"/>
    <cellStyle name="Poznámka 4 8 3 5 2 2 2" xfId="26980"/>
    <cellStyle name="Poznámka 4 8 3 5 2 2 2 2" xfId="26981"/>
    <cellStyle name="Poznámka 4 8 3 5 2 2 2 3" xfId="26982"/>
    <cellStyle name="Poznámka 4 8 3 5 2 2 3" xfId="26983"/>
    <cellStyle name="Poznámka 4 8 3 5 2 2 3 2" xfId="26984"/>
    <cellStyle name="Poznámka 4 8 3 5 2 2 4" xfId="26985"/>
    <cellStyle name="Poznámka 4 8 3 5 2 2 5" xfId="26986"/>
    <cellStyle name="Poznámka 4 8 3 5 2 3" xfId="26987"/>
    <cellStyle name="Poznámka 4 8 3 5 2 3 2" xfId="26988"/>
    <cellStyle name="Poznámka 4 8 3 5 2 3 3" xfId="26989"/>
    <cellStyle name="Poznámka 4 8 3 5 2 4" xfId="26990"/>
    <cellStyle name="Poznámka 4 8 3 5 2 4 2" xfId="26991"/>
    <cellStyle name="Poznámka 4 8 3 5 2 5" xfId="26992"/>
    <cellStyle name="Poznámka 4 8 3 5 2 6" xfId="26993"/>
    <cellStyle name="Poznámka 4 8 3 5 3" xfId="26994"/>
    <cellStyle name="Poznámka 4 8 3 5 3 2" xfId="26995"/>
    <cellStyle name="Poznámka 4 8 3 5 3 3" xfId="26996"/>
    <cellStyle name="Poznámka 4 8 3 5 4" xfId="26997"/>
    <cellStyle name="Poznámka 4 8 3 5 4 2" xfId="26998"/>
    <cellStyle name="Poznámka 4 8 3 5 5" xfId="26999"/>
    <cellStyle name="Poznámka 4 8 3 5 6" xfId="27000"/>
    <cellStyle name="Poznámka 4 8 3 6" xfId="27001"/>
    <cellStyle name="Poznámka 4 8 3 6 2" xfId="27002"/>
    <cellStyle name="Poznámka 4 8 3 6 2 2" xfId="27003"/>
    <cellStyle name="Poznámka 4 8 3 6 2 2 2" xfId="27004"/>
    <cellStyle name="Poznámka 4 8 3 6 2 2 2 2" xfId="27005"/>
    <cellStyle name="Poznámka 4 8 3 6 2 2 2 3" xfId="27006"/>
    <cellStyle name="Poznámka 4 8 3 6 2 2 3" xfId="27007"/>
    <cellStyle name="Poznámka 4 8 3 6 2 2 3 2" xfId="27008"/>
    <cellStyle name="Poznámka 4 8 3 6 2 2 4" xfId="27009"/>
    <cellStyle name="Poznámka 4 8 3 6 2 2 5" xfId="27010"/>
    <cellStyle name="Poznámka 4 8 3 6 2 3" xfId="27011"/>
    <cellStyle name="Poznámka 4 8 3 6 2 3 2" xfId="27012"/>
    <cellStyle name="Poznámka 4 8 3 6 2 3 3" xfId="27013"/>
    <cellStyle name="Poznámka 4 8 3 6 2 4" xfId="27014"/>
    <cellStyle name="Poznámka 4 8 3 6 2 4 2" xfId="27015"/>
    <cellStyle name="Poznámka 4 8 3 6 2 5" xfId="27016"/>
    <cellStyle name="Poznámka 4 8 3 6 2 6" xfId="27017"/>
    <cellStyle name="Poznámka 4 8 3 6 3" xfId="27018"/>
    <cellStyle name="Poznámka 4 8 3 6 3 2" xfId="27019"/>
    <cellStyle name="Poznámka 4 8 3 6 3 3" xfId="27020"/>
    <cellStyle name="Poznámka 4 8 3 6 4" xfId="27021"/>
    <cellStyle name="Poznámka 4 8 3 6 4 2" xfId="27022"/>
    <cellStyle name="Poznámka 4 8 3 6 5" xfId="27023"/>
    <cellStyle name="Poznámka 4 8 3 6 6" xfId="27024"/>
    <cellStyle name="Poznámka 4 8 3 7" xfId="27025"/>
    <cellStyle name="Poznámka 4 8 3 7 2" xfId="27026"/>
    <cellStyle name="Poznámka 4 8 3 7 2 2" xfId="27027"/>
    <cellStyle name="Poznámka 4 8 3 7 2 2 2" xfId="27028"/>
    <cellStyle name="Poznámka 4 8 3 7 2 2 3" xfId="27029"/>
    <cellStyle name="Poznámka 4 8 3 7 2 3" xfId="27030"/>
    <cellStyle name="Poznámka 4 8 3 7 2 3 2" xfId="27031"/>
    <cellStyle name="Poznámka 4 8 3 7 2 4" xfId="27032"/>
    <cellStyle name="Poznámka 4 8 3 7 2 5" xfId="27033"/>
    <cellStyle name="Poznámka 4 8 3 7 3" xfId="27034"/>
    <cellStyle name="Poznámka 4 8 3 7 3 2" xfId="27035"/>
    <cellStyle name="Poznámka 4 8 3 7 3 3" xfId="27036"/>
    <cellStyle name="Poznámka 4 8 3 7 4" xfId="27037"/>
    <cellStyle name="Poznámka 4 8 3 7 4 2" xfId="27038"/>
    <cellStyle name="Poznámka 4 8 3 7 5" xfId="27039"/>
    <cellStyle name="Poznámka 4 8 3 7 6" xfId="27040"/>
    <cellStyle name="Poznámka 4 8 3 8" xfId="27041"/>
    <cellStyle name="Poznámka 4 8 3 8 2" xfId="27042"/>
    <cellStyle name="Poznámka 4 8 3 8 3" xfId="27043"/>
    <cellStyle name="Poznámka 4 8 3 9" xfId="27044"/>
    <cellStyle name="Poznámka 4 8 3 9 2" xfId="27045"/>
    <cellStyle name="Poznámka 4 8 4" xfId="27046"/>
    <cellStyle name="Poznámka 4 8 4 2" xfId="27047"/>
    <cellStyle name="Poznámka 4 8 4 2 2" xfId="27048"/>
    <cellStyle name="Poznámka 4 8 4 2 2 2" xfId="27049"/>
    <cellStyle name="Poznámka 4 8 4 2 2 2 2" xfId="27050"/>
    <cellStyle name="Poznámka 4 8 4 2 2 2 2 2" xfId="27051"/>
    <cellStyle name="Poznámka 4 8 4 2 2 2 2 3" xfId="27052"/>
    <cellStyle name="Poznámka 4 8 4 2 2 2 3" xfId="27053"/>
    <cellStyle name="Poznámka 4 8 4 2 2 2 3 2" xfId="27054"/>
    <cellStyle name="Poznámka 4 8 4 2 2 2 4" xfId="27055"/>
    <cellStyle name="Poznámka 4 8 4 2 2 2 5" xfId="27056"/>
    <cellStyle name="Poznámka 4 8 4 2 2 3" xfId="27057"/>
    <cellStyle name="Poznámka 4 8 4 2 2 3 2" xfId="27058"/>
    <cellStyle name="Poznámka 4 8 4 2 2 3 3" xfId="27059"/>
    <cellStyle name="Poznámka 4 8 4 2 2 4" xfId="27060"/>
    <cellStyle name="Poznámka 4 8 4 2 2 4 2" xfId="27061"/>
    <cellStyle name="Poznámka 4 8 4 2 2 5" xfId="27062"/>
    <cellStyle name="Poznámka 4 8 4 2 2 6" xfId="27063"/>
    <cellStyle name="Poznámka 4 8 4 2 3" xfId="27064"/>
    <cellStyle name="Poznámka 4 8 4 2 3 2" xfId="27065"/>
    <cellStyle name="Poznámka 4 8 4 2 3 3" xfId="27066"/>
    <cellStyle name="Poznámka 4 8 4 2 4" xfId="27067"/>
    <cellStyle name="Poznámka 4 8 4 2 4 2" xfId="27068"/>
    <cellStyle name="Poznámka 4 8 4 2 5" xfId="27069"/>
    <cellStyle name="Poznámka 4 8 4 2 6" xfId="27070"/>
    <cellStyle name="Poznámka 4 8 4 3" xfId="27071"/>
    <cellStyle name="Poznámka 4 8 4 3 2" xfId="27072"/>
    <cellStyle name="Poznámka 4 8 4 3 2 2" xfId="27073"/>
    <cellStyle name="Poznámka 4 8 4 3 2 2 2" xfId="27074"/>
    <cellStyle name="Poznámka 4 8 4 3 2 2 3" xfId="27075"/>
    <cellStyle name="Poznámka 4 8 4 3 2 3" xfId="27076"/>
    <cellStyle name="Poznámka 4 8 4 3 2 3 2" xfId="27077"/>
    <cellStyle name="Poznámka 4 8 4 3 2 4" xfId="27078"/>
    <cellStyle name="Poznámka 4 8 4 3 2 5" xfId="27079"/>
    <cellStyle name="Poznámka 4 8 4 3 3" xfId="27080"/>
    <cellStyle name="Poznámka 4 8 4 3 3 2" xfId="27081"/>
    <cellStyle name="Poznámka 4 8 4 3 3 3" xfId="27082"/>
    <cellStyle name="Poznámka 4 8 4 3 4" xfId="27083"/>
    <cellStyle name="Poznámka 4 8 4 3 4 2" xfId="27084"/>
    <cellStyle name="Poznámka 4 8 4 3 5" xfId="27085"/>
    <cellStyle name="Poznámka 4 8 4 3 6" xfId="27086"/>
    <cellStyle name="Poznámka 4 8 4 4" xfId="27087"/>
    <cellStyle name="Poznámka 4 8 4 4 2" xfId="27088"/>
    <cellStyle name="Poznámka 4 8 4 4 3" xfId="27089"/>
    <cellStyle name="Poznámka 4 8 4 5" xfId="27090"/>
    <cellStyle name="Poznámka 4 8 4 5 2" xfId="27091"/>
    <cellStyle name="Poznámka 4 8 4 6" xfId="27092"/>
    <cellStyle name="Poznámka 4 8 4 7" xfId="27093"/>
    <cellStyle name="Poznámka 4 8 5" xfId="27094"/>
    <cellStyle name="Poznámka 4 8 5 2" xfId="27095"/>
    <cellStyle name="Poznámka 4 8 5 2 2" xfId="27096"/>
    <cellStyle name="Poznámka 4 8 5 2 2 2" xfId="27097"/>
    <cellStyle name="Poznámka 4 8 5 2 2 2 2" xfId="27098"/>
    <cellStyle name="Poznámka 4 8 5 2 2 2 3" xfId="27099"/>
    <cellStyle name="Poznámka 4 8 5 2 2 3" xfId="27100"/>
    <cellStyle name="Poznámka 4 8 5 2 2 3 2" xfId="27101"/>
    <cellStyle name="Poznámka 4 8 5 2 2 4" xfId="27102"/>
    <cellStyle name="Poznámka 4 8 5 2 2 5" xfId="27103"/>
    <cellStyle name="Poznámka 4 8 5 2 3" xfId="27104"/>
    <cellStyle name="Poznámka 4 8 5 2 3 2" xfId="27105"/>
    <cellStyle name="Poznámka 4 8 5 2 3 3" xfId="27106"/>
    <cellStyle name="Poznámka 4 8 5 2 4" xfId="27107"/>
    <cellStyle name="Poznámka 4 8 5 2 4 2" xfId="27108"/>
    <cellStyle name="Poznámka 4 8 5 2 5" xfId="27109"/>
    <cellStyle name="Poznámka 4 8 5 2 6" xfId="27110"/>
    <cellStyle name="Poznámka 4 8 5 3" xfId="27111"/>
    <cellStyle name="Poznámka 4 8 5 3 2" xfId="27112"/>
    <cellStyle name="Poznámka 4 8 5 3 3" xfId="27113"/>
    <cellStyle name="Poznámka 4 8 5 4" xfId="27114"/>
    <cellStyle name="Poznámka 4 8 5 4 2" xfId="27115"/>
    <cellStyle name="Poznámka 4 8 5 5" xfId="27116"/>
    <cellStyle name="Poznámka 4 8 5 6" xfId="27117"/>
    <cellStyle name="Poznámka 4 8 6" xfId="27118"/>
    <cellStyle name="Poznámka 4 8 6 2" xfId="27119"/>
    <cellStyle name="Poznámka 4 8 6 2 2" xfId="27120"/>
    <cellStyle name="Poznámka 4 8 6 2 2 2" xfId="27121"/>
    <cellStyle name="Poznámka 4 8 6 2 2 2 2" xfId="27122"/>
    <cellStyle name="Poznámka 4 8 6 2 2 2 3" xfId="27123"/>
    <cellStyle name="Poznámka 4 8 6 2 2 3" xfId="27124"/>
    <cellStyle name="Poznámka 4 8 6 2 2 3 2" xfId="27125"/>
    <cellStyle name="Poznámka 4 8 6 2 2 4" xfId="27126"/>
    <cellStyle name="Poznámka 4 8 6 2 2 5" xfId="27127"/>
    <cellStyle name="Poznámka 4 8 6 2 3" xfId="27128"/>
    <cellStyle name="Poznámka 4 8 6 2 3 2" xfId="27129"/>
    <cellStyle name="Poznámka 4 8 6 2 3 3" xfId="27130"/>
    <cellStyle name="Poznámka 4 8 6 2 4" xfId="27131"/>
    <cellStyle name="Poznámka 4 8 6 2 4 2" xfId="27132"/>
    <cellStyle name="Poznámka 4 8 6 2 5" xfId="27133"/>
    <cellStyle name="Poznámka 4 8 6 2 6" xfId="27134"/>
    <cellStyle name="Poznámka 4 8 6 3" xfId="27135"/>
    <cellStyle name="Poznámka 4 8 6 3 2" xfId="27136"/>
    <cellStyle name="Poznámka 4 8 6 3 3" xfId="27137"/>
    <cellStyle name="Poznámka 4 8 6 4" xfId="27138"/>
    <cellStyle name="Poznámka 4 8 6 4 2" xfId="27139"/>
    <cellStyle name="Poznámka 4 8 6 5" xfId="27140"/>
    <cellStyle name="Poznámka 4 8 6 6" xfId="27141"/>
    <cellStyle name="Poznámka 4 8 7" xfId="27142"/>
    <cellStyle name="Poznámka 4 8 7 2" xfId="27143"/>
    <cellStyle name="Poznámka 4 8 7 2 2" xfId="27144"/>
    <cellStyle name="Poznámka 4 8 7 2 2 2" xfId="27145"/>
    <cellStyle name="Poznámka 4 8 7 2 2 2 2" xfId="27146"/>
    <cellStyle name="Poznámka 4 8 7 2 2 2 3" xfId="27147"/>
    <cellStyle name="Poznámka 4 8 7 2 2 3" xfId="27148"/>
    <cellStyle name="Poznámka 4 8 7 2 2 3 2" xfId="27149"/>
    <cellStyle name="Poznámka 4 8 7 2 2 4" xfId="27150"/>
    <cellStyle name="Poznámka 4 8 7 2 2 5" xfId="27151"/>
    <cellStyle name="Poznámka 4 8 7 2 3" xfId="27152"/>
    <cellStyle name="Poznámka 4 8 7 2 3 2" xfId="27153"/>
    <cellStyle name="Poznámka 4 8 7 2 3 3" xfId="27154"/>
    <cellStyle name="Poznámka 4 8 7 2 4" xfId="27155"/>
    <cellStyle name="Poznámka 4 8 7 2 4 2" xfId="27156"/>
    <cellStyle name="Poznámka 4 8 7 2 5" xfId="27157"/>
    <cellStyle name="Poznámka 4 8 7 2 6" xfId="27158"/>
    <cellStyle name="Poznámka 4 8 7 3" xfId="27159"/>
    <cellStyle name="Poznámka 4 8 7 3 2" xfId="27160"/>
    <cellStyle name="Poznámka 4 8 7 3 3" xfId="27161"/>
    <cellStyle name="Poznámka 4 8 7 4" xfId="27162"/>
    <cellStyle name="Poznámka 4 8 7 4 2" xfId="27163"/>
    <cellStyle name="Poznámka 4 8 7 5" xfId="27164"/>
    <cellStyle name="Poznámka 4 8 7 6" xfId="27165"/>
    <cellStyle name="Poznámka 4 8 8" xfId="27166"/>
    <cellStyle name="Poznámka 4 8 8 2" xfId="27167"/>
    <cellStyle name="Poznámka 4 8 8 2 2" xfId="27168"/>
    <cellStyle name="Poznámka 4 8 8 2 2 2" xfId="27169"/>
    <cellStyle name="Poznámka 4 8 8 2 2 2 2" xfId="27170"/>
    <cellStyle name="Poznámka 4 8 8 2 2 2 3" xfId="27171"/>
    <cellStyle name="Poznámka 4 8 8 2 2 3" xfId="27172"/>
    <cellStyle name="Poznámka 4 8 8 2 2 3 2" xfId="27173"/>
    <cellStyle name="Poznámka 4 8 8 2 2 4" xfId="27174"/>
    <cellStyle name="Poznámka 4 8 8 2 2 5" xfId="27175"/>
    <cellStyle name="Poznámka 4 8 8 2 3" xfId="27176"/>
    <cellStyle name="Poznámka 4 8 8 2 3 2" xfId="27177"/>
    <cellStyle name="Poznámka 4 8 8 2 3 3" xfId="27178"/>
    <cellStyle name="Poznámka 4 8 8 2 4" xfId="27179"/>
    <cellStyle name="Poznámka 4 8 8 2 4 2" xfId="27180"/>
    <cellStyle name="Poznámka 4 8 8 2 5" xfId="27181"/>
    <cellStyle name="Poznámka 4 8 8 2 6" xfId="27182"/>
    <cellStyle name="Poznámka 4 8 8 3" xfId="27183"/>
    <cellStyle name="Poznámka 4 8 8 3 2" xfId="27184"/>
    <cellStyle name="Poznámka 4 8 8 3 3" xfId="27185"/>
    <cellStyle name="Poznámka 4 8 8 4" xfId="27186"/>
    <cellStyle name="Poznámka 4 8 8 4 2" xfId="27187"/>
    <cellStyle name="Poznámka 4 8 8 5" xfId="27188"/>
    <cellStyle name="Poznámka 4 8 8 6" xfId="27189"/>
    <cellStyle name="Poznámka 4 8 9" xfId="27190"/>
    <cellStyle name="Poznámka 4 8 9 2" xfId="27191"/>
    <cellStyle name="Poznámka 4 8 9 2 2" xfId="27192"/>
    <cellStyle name="Poznámka 4 8 9 2 2 2" xfId="27193"/>
    <cellStyle name="Poznámka 4 8 9 2 2 2 2" xfId="27194"/>
    <cellStyle name="Poznámka 4 8 9 2 2 2 3" xfId="27195"/>
    <cellStyle name="Poznámka 4 8 9 2 2 3" xfId="27196"/>
    <cellStyle name="Poznámka 4 8 9 2 2 3 2" xfId="27197"/>
    <cellStyle name="Poznámka 4 8 9 2 2 4" xfId="27198"/>
    <cellStyle name="Poznámka 4 8 9 2 2 5" xfId="27199"/>
    <cellStyle name="Poznámka 4 8 9 2 3" xfId="27200"/>
    <cellStyle name="Poznámka 4 8 9 2 3 2" xfId="27201"/>
    <cellStyle name="Poznámka 4 8 9 2 3 3" xfId="27202"/>
    <cellStyle name="Poznámka 4 8 9 2 4" xfId="27203"/>
    <cellStyle name="Poznámka 4 8 9 2 4 2" xfId="27204"/>
    <cellStyle name="Poznámka 4 8 9 2 5" xfId="27205"/>
    <cellStyle name="Poznámka 4 8 9 2 6" xfId="27206"/>
    <cellStyle name="Poznámka 4 8 9 3" xfId="27207"/>
    <cellStyle name="Poznámka 4 8 9 3 2" xfId="27208"/>
    <cellStyle name="Poznámka 4 8 9 3 3" xfId="27209"/>
    <cellStyle name="Poznámka 4 8 9 4" xfId="27210"/>
    <cellStyle name="Poznámka 4 8 9 4 2" xfId="27211"/>
    <cellStyle name="Poznámka 4 8 9 5" xfId="27212"/>
    <cellStyle name="Poznámka 4 8 9 6" xfId="27213"/>
    <cellStyle name="Poznámka 4 9" xfId="27214"/>
    <cellStyle name="Poznámka 4 9 10" xfId="27215"/>
    <cellStyle name="Poznámka 4 9 10 2" xfId="27216"/>
    <cellStyle name="Poznámka 4 9 10 2 2" xfId="27217"/>
    <cellStyle name="Poznámka 4 9 10 2 2 2" xfId="27218"/>
    <cellStyle name="Poznámka 4 9 10 2 2 2 2" xfId="27219"/>
    <cellStyle name="Poznámka 4 9 10 2 2 2 3" xfId="27220"/>
    <cellStyle name="Poznámka 4 9 10 2 2 3" xfId="27221"/>
    <cellStyle name="Poznámka 4 9 10 2 2 3 2" xfId="27222"/>
    <cellStyle name="Poznámka 4 9 10 2 2 4" xfId="27223"/>
    <cellStyle name="Poznámka 4 9 10 2 2 5" xfId="27224"/>
    <cellStyle name="Poznámka 4 9 10 2 3" xfId="27225"/>
    <cellStyle name="Poznámka 4 9 10 2 3 2" xfId="27226"/>
    <cellStyle name="Poznámka 4 9 10 2 3 3" xfId="27227"/>
    <cellStyle name="Poznámka 4 9 10 2 4" xfId="27228"/>
    <cellStyle name="Poznámka 4 9 10 2 4 2" xfId="27229"/>
    <cellStyle name="Poznámka 4 9 10 2 5" xfId="27230"/>
    <cellStyle name="Poznámka 4 9 10 2 6" xfId="27231"/>
    <cellStyle name="Poznámka 4 9 10 3" xfId="27232"/>
    <cellStyle name="Poznámka 4 9 10 3 2" xfId="27233"/>
    <cellStyle name="Poznámka 4 9 10 3 3" xfId="27234"/>
    <cellStyle name="Poznámka 4 9 10 4" xfId="27235"/>
    <cellStyle name="Poznámka 4 9 10 4 2" xfId="27236"/>
    <cellStyle name="Poznámka 4 9 10 5" xfId="27237"/>
    <cellStyle name="Poznámka 4 9 10 6" xfId="27238"/>
    <cellStyle name="Poznámka 4 9 11" xfId="27239"/>
    <cellStyle name="Poznámka 4 9 11 2" xfId="27240"/>
    <cellStyle name="Poznámka 4 9 11 2 2" xfId="27241"/>
    <cellStyle name="Poznámka 4 9 11 2 2 2" xfId="27242"/>
    <cellStyle name="Poznámka 4 9 11 2 2 2 2" xfId="27243"/>
    <cellStyle name="Poznámka 4 9 11 2 2 2 3" xfId="27244"/>
    <cellStyle name="Poznámka 4 9 11 2 2 3" xfId="27245"/>
    <cellStyle name="Poznámka 4 9 11 2 2 3 2" xfId="27246"/>
    <cellStyle name="Poznámka 4 9 11 2 2 4" xfId="27247"/>
    <cellStyle name="Poznámka 4 9 11 2 2 5" xfId="27248"/>
    <cellStyle name="Poznámka 4 9 11 2 3" xfId="27249"/>
    <cellStyle name="Poznámka 4 9 11 2 3 2" xfId="27250"/>
    <cellStyle name="Poznámka 4 9 11 2 3 3" xfId="27251"/>
    <cellStyle name="Poznámka 4 9 11 2 4" xfId="27252"/>
    <cellStyle name="Poznámka 4 9 11 2 4 2" xfId="27253"/>
    <cellStyle name="Poznámka 4 9 11 2 5" xfId="27254"/>
    <cellStyle name="Poznámka 4 9 11 2 6" xfId="27255"/>
    <cellStyle name="Poznámka 4 9 11 3" xfId="27256"/>
    <cellStyle name="Poznámka 4 9 11 3 2" xfId="27257"/>
    <cellStyle name="Poznámka 4 9 11 3 3" xfId="27258"/>
    <cellStyle name="Poznámka 4 9 11 4" xfId="27259"/>
    <cellStyle name="Poznámka 4 9 11 4 2" xfId="27260"/>
    <cellStyle name="Poznámka 4 9 11 5" xfId="27261"/>
    <cellStyle name="Poznámka 4 9 11 6" xfId="27262"/>
    <cellStyle name="Poznámka 4 9 12" xfId="27263"/>
    <cellStyle name="Poznámka 4 9 12 2" xfId="27264"/>
    <cellStyle name="Poznámka 4 9 12 2 2" xfId="27265"/>
    <cellStyle name="Poznámka 4 9 12 2 2 2" xfId="27266"/>
    <cellStyle name="Poznámka 4 9 12 2 2 3" xfId="27267"/>
    <cellStyle name="Poznámka 4 9 12 2 3" xfId="27268"/>
    <cellStyle name="Poznámka 4 9 12 2 3 2" xfId="27269"/>
    <cellStyle name="Poznámka 4 9 12 2 4" xfId="27270"/>
    <cellStyle name="Poznámka 4 9 12 2 5" xfId="27271"/>
    <cellStyle name="Poznámka 4 9 12 3" xfId="27272"/>
    <cellStyle name="Poznámka 4 9 12 3 2" xfId="27273"/>
    <cellStyle name="Poznámka 4 9 12 3 3" xfId="27274"/>
    <cellStyle name="Poznámka 4 9 12 4" xfId="27275"/>
    <cellStyle name="Poznámka 4 9 12 4 2" xfId="27276"/>
    <cellStyle name="Poznámka 4 9 12 5" xfId="27277"/>
    <cellStyle name="Poznámka 4 9 12 6" xfId="27278"/>
    <cellStyle name="Poznámka 4 9 13" xfId="27279"/>
    <cellStyle name="Poznámka 4 9 13 2" xfId="27280"/>
    <cellStyle name="Poznámka 4 9 13 3" xfId="27281"/>
    <cellStyle name="Poznámka 4 9 14" xfId="27282"/>
    <cellStyle name="Poznámka 4 9 14 2" xfId="27283"/>
    <cellStyle name="Poznámka 4 9 15" xfId="27284"/>
    <cellStyle name="Poznámka 4 9 16" xfId="27285"/>
    <cellStyle name="Poznámka 4 9 2" xfId="27286"/>
    <cellStyle name="Poznámka 4 9 2 10" xfId="27287"/>
    <cellStyle name="Poznámka 4 9 2 11" xfId="27288"/>
    <cellStyle name="Poznámka 4 9 2 2" xfId="27289"/>
    <cellStyle name="Poznámka 4 9 2 2 10" xfId="27290"/>
    <cellStyle name="Poznámka 4 9 2 2 11" xfId="27291"/>
    <cellStyle name="Poznámka 4 9 2 2 2" xfId="27292"/>
    <cellStyle name="Poznámka 4 9 2 2 2 2" xfId="27293"/>
    <cellStyle name="Poznámka 4 9 2 2 2 2 2" xfId="27294"/>
    <cellStyle name="Poznámka 4 9 2 2 2 2 2 2" xfId="27295"/>
    <cellStyle name="Poznámka 4 9 2 2 2 2 2 2 2" xfId="27296"/>
    <cellStyle name="Poznámka 4 9 2 2 2 2 2 2 3" xfId="27297"/>
    <cellStyle name="Poznámka 4 9 2 2 2 2 2 3" xfId="27298"/>
    <cellStyle name="Poznámka 4 9 2 2 2 2 2 3 2" xfId="27299"/>
    <cellStyle name="Poznámka 4 9 2 2 2 2 2 4" xfId="27300"/>
    <cellStyle name="Poznámka 4 9 2 2 2 2 2 5" xfId="27301"/>
    <cellStyle name="Poznámka 4 9 2 2 2 2 3" xfId="27302"/>
    <cellStyle name="Poznámka 4 9 2 2 2 2 3 2" xfId="27303"/>
    <cellStyle name="Poznámka 4 9 2 2 2 2 3 3" xfId="27304"/>
    <cellStyle name="Poznámka 4 9 2 2 2 2 4" xfId="27305"/>
    <cellStyle name="Poznámka 4 9 2 2 2 2 4 2" xfId="27306"/>
    <cellStyle name="Poznámka 4 9 2 2 2 2 5" xfId="27307"/>
    <cellStyle name="Poznámka 4 9 2 2 2 2 6" xfId="27308"/>
    <cellStyle name="Poznámka 4 9 2 2 2 3" xfId="27309"/>
    <cellStyle name="Poznámka 4 9 2 2 2 3 2" xfId="27310"/>
    <cellStyle name="Poznámka 4 9 2 2 2 3 3" xfId="27311"/>
    <cellStyle name="Poznámka 4 9 2 2 2 4" xfId="27312"/>
    <cellStyle name="Poznámka 4 9 2 2 2 4 2" xfId="27313"/>
    <cellStyle name="Poznámka 4 9 2 2 2 5" xfId="27314"/>
    <cellStyle name="Poznámka 4 9 2 2 2 6" xfId="27315"/>
    <cellStyle name="Poznámka 4 9 2 2 3" xfId="27316"/>
    <cellStyle name="Poznámka 4 9 2 2 3 2" xfId="27317"/>
    <cellStyle name="Poznámka 4 9 2 2 3 2 2" xfId="27318"/>
    <cellStyle name="Poznámka 4 9 2 2 3 2 2 2" xfId="27319"/>
    <cellStyle name="Poznámka 4 9 2 2 3 2 2 2 2" xfId="27320"/>
    <cellStyle name="Poznámka 4 9 2 2 3 2 2 2 3" xfId="27321"/>
    <cellStyle name="Poznámka 4 9 2 2 3 2 2 3" xfId="27322"/>
    <cellStyle name="Poznámka 4 9 2 2 3 2 2 3 2" xfId="27323"/>
    <cellStyle name="Poznámka 4 9 2 2 3 2 2 4" xfId="27324"/>
    <cellStyle name="Poznámka 4 9 2 2 3 2 2 5" xfId="27325"/>
    <cellStyle name="Poznámka 4 9 2 2 3 2 3" xfId="27326"/>
    <cellStyle name="Poznámka 4 9 2 2 3 2 3 2" xfId="27327"/>
    <cellStyle name="Poznámka 4 9 2 2 3 2 3 3" xfId="27328"/>
    <cellStyle name="Poznámka 4 9 2 2 3 2 4" xfId="27329"/>
    <cellStyle name="Poznámka 4 9 2 2 3 2 4 2" xfId="27330"/>
    <cellStyle name="Poznámka 4 9 2 2 3 2 5" xfId="27331"/>
    <cellStyle name="Poznámka 4 9 2 2 3 2 6" xfId="27332"/>
    <cellStyle name="Poznámka 4 9 2 2 3 3" xfId="27333"/>
    <cellStyle name="Poznámka 4 9 2 2 3 3 2" xfId="27334"/>
    <cellStyle name="Poznámka 4 9 2 2 3 3 3" xfId="27335"/>
    <cellStyle name="Poznámka 4 9 2 2 3 4" xfId="27336"/>
    <cellStyle name="Poznámka 4 9 2 2 3 4 2" xfId="27337"/>
    <cellStyle name="Poznámka 4 9 2 2 3 5" xfId="27338"/>
    <cellStyle name="Poznámka 4 9 2 2 3 6" xfId="27339"/>
    <cellStyle name="Poznámka 4 9 2 2 4" xfId="27340"/>
    <cellStyle name="Poznámka 4 9 2 2 4 2" xfId="27341"/>
    <cellStyle name="Poznámka 4 9 2 2 4 2 2" xfId="27342"/>
    <cellStyle name="Poznámka 4 9 2 2 4 2 2 2" xfId="27343"/>
    <cellStyle name="Poznámka 4 9 2 2 4 2 2 2 2" xfId="27344"/>
    <cellStyle name="Poznámka 4 9 2 2 4 2 2 2 3" xfId="27345"/>
    <cellStyle name="Poznámka 4 9 2 2 4 2 2 3" xfId="27346"/>
    <cellStyle name="Poznámka 4 9 2 2 4 2 2 3 2" xfId="27347"/>
    <cellStyle name="Poznámka 4 9 2 2 4 2 2 4" xfId="27348"/>
    <cellStyle name="Poznámka 4 9 2 2 4 2 2 5" xfId="27349"/>
    <cellStyle name="Poznámka 4 9 2 2 4 2 3" xfId="27350"/>
    <cellStyle name="Poznámka 4 9 2 2 4 2 3 2" xfId="27351"/>
    <cellStyle name="Poznámka 4 9 2 2 4 2 3 3" xfId="27352"/>
    <cellStyle name="Poznámka 4 9 2 2 4 2 4" xfId="27353"/>
    <cellStyle name="Poznámka 4 9 2 2 4 2 4 2" xfId="27354"/>
    <cellStyle name="Poznámka 4 9 2 2 4 2 5" xfId="27355"/>
    <cellStyle name="Poznámka 4 9 2 2 4 2 6" xfId="27356"/>
    <cellStyle name="Poznámka 4 9 2 2 4 3" xfId="27357"/>
    <cellStyle name="Poznámka 4 9 2 2 4 3 2" xfId="27358"/>
    <cellStyle name="Poznámka 4 9 2 2 4 3 3" xfId="27359"/>
    <cellStyle name="Poznámka 4 9 2 2 4 4" xfId="27360"/>
    <cellStyle name="Poznámka 4 9 2 2 4 4 2" xfId="27361"/>
    <cellStyle name="Poznámka 4 9 2 2 4 5" xfId="27362"/>
    <cellStyle name="Poznámka 4 9 2 2 4 6" xfId="27363"/>
    <cellStyle name="Poznámka 4 9 2 2 5" xfId="27364"/>
    <cellStyle name="Poznámka 4 9 2 2 5 2" xfId="27365"/>
    <cellStyle name="Poznámka 4 9 2 2 5 2 2" xfId="27366"/>
    <cellStyle name="Poznámka 4 9 2 2 5 2 2 2" xfId="27367"/>
    <cellStyle name="Poznámka 4 9 2 2 5 2 2 2 2" xfId="27368"/>
    <cellStyle name="Poznámka 4 9 2 2 5 2 2 2 3" xfId="27369"/>
    <cellStyle name="Poznámka 4 9 2 2 5 2 2 3" xfId="27370"/>
    <cellStyle name="Poznámka 4 9 2 2 5 2 2 3 2" xfId="27371"/>
    <cellStyle name="Poznámka 4 9 2 2 5 2 2 4" xfId="27372"/>
    <cellStyle name="Poznámka 4 9 2 2 5 2 2 5" xfId="27373"/>
    <cellStyle name="Poznámka 4 9 2 2 5 2 3" xfId="27374"/>
    <cellStyle name="Poznámka 4 9 2 2 5 2 3 2" xfId="27375"/>
    <cellStyle name="Poznámka 4 9 2 2 5 2 3 3" xfId="27376"/>
    <cellStyle name="Poznámka 4 9 2 2 5 2 4" xfId="27377"/>
    <cellStyle name="Poznámka 4 9 2 2 5 2 4 2" xfId="27378"/>
    <cellStyle name="Poznámka 4 9 2 2 5 2 5" xfId="27379"/>
    <cellStyle name="Poznámka 4 9 2 2 5 2 6" xfId="27380"/>
    <cellStyle name="Poznámka 4 9 2 2 5 3" xfId="27381"/>
    <cellStyle name="Poznámka 4 9 2 2 5 3 2" xfId="27382"/>
    <cellStyle name="Poznámka 4 9 2 2 5 3 3" xfId="27383"/>
    <cellStyle name="Poznámka 4 9 2 2 5 4" xfId="27384"/>
    <cellStyle name="Poznámka 4 9 2 2 5 4 2" xfId="27385"/>
    <cellStyle name="Poznámka 4 9 2 2 5 5" xfId="27386"/>
    <cellStyle name="Poznámka 4 9 2 2 5 6" xfId="27387"/>
    <cellStyle name="Poznámka 4 9 2 2 6" xfId="27388"/>
    <cellStyle name="Poznámka 4 9 2 2 6 2" xfId="27389"/>
    <cellStyle name="Poznámka 4 9 2 2 6 2 2" xfId="27390"/>
    <cellStyle name="Poznámka 4 9 2 2 6 2 2 2" xfId="27391"/>
    <cellStyle name="Poznámka 4 9 2 2 6 2 2 2 2" xfId="27392"/>
    <cellStyle name="Poznámka 4 9 2 2 6 2 2 2 3" xfId="27393"/>
    <cellStyle name="Poznámka 4 9 2 2 6 2 2 3" xfId="27394"/>
    <cellStyle name="Poznámka 4 9 2 2 6 2 2 3 2" xfId="27395"/>
    <cellStyle name="Poznámka 4 9 2 2 6 2 2 4" xfId="27396"/>
    <cellStyle name="Poznámka 4 9 2 2 6 2 2 5" xfId="27397"/>
    <cellStyle name="Poznámka 4 9 2 2 6 2 3" xfId="27398"/>
    <cellStyle name="Poznámka 4 9 2 2 6 2 3 2" xfId="27399"/>
    <cellStyle name="Poznámka 4 9 2 2 6 2 3 3" xfId="27400"/>
    <cellStyle name="Poznámka 4 9 2 2 6 2 4" xfId="27401"/>
    <cellStyle name="Poznámka 4 9 2 2 6 2 4 2" xfId="27402"/>
    <cellStyle name="Poznámka 4 9 2 2 6 2 5" xfId="27403"/>
    <cellStyle name="Poznámka 4 9 2 2 6 2 6" xfId="27404"/>
    <cellStyle name="Poznámka 4 9 2 2 6 3" xfId="27405"/>
    <cellStyle name="Poznámka 4 9 2 2 6 3 2" xfId="27406"/>
    <cellStyle name="Poznámka 4 9 2 2 6 3 3" xfId="27407"/>
    <cellStyle name="Poznámka 4 9 2 2 6 4" xfId="27408"/>
    <cellStyle name="Poznámka 4 9 2 2 6 4 2" xfId="27409"/>
    <cellStyle name="Poznámka 4 9 2 2 6 5" xfId="27410"/>
    <cellStyle name="Poznámka 4 9 2 2 6 6" xfId="27411"/>
    <cellStyle name="Poznámka 4 9 2 2 7" xfId="27412"/>
    <cellStyle name="Poznámka 4 9 2 2 7 2" xfId="27413"/>
    <cellStyle name="Poznámka 4 9 2 2 7 2 2" xfId="27414"/>
    <cellStyle name="Poznámka 4 9 2 2 7 2 2 2" xfId="27415"/>
    <cellStyle name="Poznámka 4 9 2 2 7 2 2 3" xfId="27416"/>
    <cellStyle name="Poznámka 4 9 2 2 7 2 3" xfId="27417"/>
    <cellStyle name="Poznámka 4 9 2 2 7 2 3 2" xfId="27418"/>
    <cellStyle name="Poznámka 4 9 2 2 7 2 4" xfId="27419"/>
    <cellStyle name="Poznámka 4 9 2 2 7 2 5" xfId="27420"/>
    <cellStyle name="Poznámka 4 9 2 2 7 3" xfId="27421"/>
    <cellStyle name="Poznámka 4 9 2 2 7 3 2" xfId="27422"/>
    <cellStyle name="Poznámka 4 9 2 2 7 3 3" xfId="27423"/>
    <cellStyle name="Poznámka 4 9 2 2 7 4" xfId="27424"/>
    <cellStyle name="Poznámka 4 9 2 2 7 4 2" xfId="27425"/>
    <cellStyle name="Poznámka 4 9 2 2 7 5" xfId="27426"/>
    <cellStyle name="Poznámka 4 9 2 2 7 6" xfId="27427"/>
    <cellStyle name="Poznámka 4 9 2 2 8" xfId="27428"/>
    <cellStyle name="Poznámka 4 9 2 2 8 2" xfId="27429"/>
    <cellStyle name="Poznámka 4 9 2 2 8 3" xfId="27430"/>
    <cellStyle name="Poznámka 4 9 2 2 9" xfId="27431"/>
    <cellStyle name="Poznámka 4 9 2 2 9 2" xfId="27432"/>
    <cellStyle name="Poznámka 4 9 2 3" xfId="27433"/>
    <cellStyle name="Poznámka 4 9 2 3 2" xfId="27434"/>
    <cellStyle name="Poznámka 4 9 2 3 2 2" xfId="27435"/>
    <cellStyle name="Poznámka 4 9 2 3 2 2 2" xfId="27436"/>
    <cellStyle name="Poznámka 4 9 2 3 2 2 2 2" xfId="27437"/>
    <cellStyle name="Poznámka 4 9 2 3 2 2 2 3" xfId="27438"/>
    <cellStyle name="Poznámka 4 9 2 3 2 2 3" xfId="27439"/>
    <cellStyle name="Poznámka 4 9 2 3 2 2 3 2" xfId="27440"/>
    <cellStyle name="Poznámka 4 9 2 3 2 2 4" xfId="27441"/>
    <cellStyle name="Poznámka 4 9 2 3 2 2 5" xfId="27442"/>
    <cellStyle name="Poznámka 4 9 2 3 2 3" xfId="27443"/>
    <cellStyle name="Poznámka 4 9 2 3 2 3 2" xfId="27444"/>
    <cellStyle name="Poznámka 4 9 2 3 2 3 3" xfId="27445"/>
    <cellStyle name="Poznámka 4 9 2 3 2 4" xfId="27446"/>
    <cellStyle name="Poznámka 4 9 2 3 2 4 2" xfId="27447"/>
    <cellStyle name="Poznámka 4 9 2 3 2 5" xfId="27448"/>
    <cellStyle name="Poznámka 4 9 2 3 2 6" xfId="27449"/>
    <cellStyle name="Poznámka 4 9 2 3 3" xfId="27450"/>
    <cellStyle name="Poznámka 4 9 2 3 3 2" xfId="27451"/>
    <cellStyle name="Poznámka 4 9 2 3 3 3" xfId="27452"/>
    <cellStyle name="Poznámka 4 9 2 3 4" xfId="27453"/>
    <cellStyle name="Poznámka 4 9 2 3 4 2" xfId="27454"/>
    <cellStyle name="Poznámka 4 9 2 3 5" xfId="27455"/>
    <cellStyle name="Poznámka 4 9 2 3 6" xfId="27456"/>
    <cellStyle name="Poznámka 4 9 2 4" xfId="27457"/>
    <cellStyle name="Poznámka 4 9 2 4 2" xfId="27458"/>
    <cellStyle name="Poznámka 4 9 2 4 2 2" xfId="27459"/>
    <cellStyle name="Poznámka 4 9 2 4 2 2 2" xfId="27460"/>
    <cellStyle name="Poznámka 4 9 2 4 2 2 2 2" xfId="27461"/>
    <cellStyle name="Poznámka 4 9 2 4 2 2 2 3" xfId="27462"/>
    <cellStyle name="Poznámka 4 9 2 4 2 2 3" xfId="27463"/>
    <cellStyle name="Poznámka 4 9 2 4 2 2 3 2" xfId="27464"/>
    <cellStyle name="Poznámka 4 9 2 4 2 2 4" xfId="27465"/>
    <cellStyle name="Poznámka 4 9 2 4 2 2 5" xfId="27466"/>
    <cellStyle name="Poznámka 4 9 2 4 2 3" xfId="27467"/>
    <cellStyle name="Poznámka 4 9 2 4 2 3 2" xfId="27468"/>
    <cellStyle name="Poznámka 4 9 2 4 2 3 3" xfId="27469"/>
    <cellStyle name="Poznámka 4 9 2 4 2 4" xfId="27470"/>
    <cellStyle name="Poznámka 4 9 2 4 2 4 2" xfId="27471"/>
    <cellStyle name="Poznámka 4 9 2 4 2 5" xfId="27472"/>
    <cellStyle name="Poznámka 4 9 2 4 2 6" xfId="27473"/>
    <cellStyle name="Poznámka 4 9 2 4 3" xfId="27474"/>
    <cellStyle name="Poznámka 4 9 2 4 3 2" xfId="27475"/>
    <cellStyle name="Poznámka 4 9 2 4 3 3" xfId="27476"/>
    <cellStyle name="Poznámka 4 9 2 4 4" xfId="27477"/>
    <cellStyle name="Poznámka 4 9 2 4 4 2" xfId="27478"/>
    <cellStyle name="Poznámka 4 9 2 4 5" xfId="27479"/>
    <cellStyle name="Poznámka 4 9 2 4 6" xfId="27480"/>
    <cellStyle name="Poznámka 4 9 2 5" xfId="27481"/>
    <cellStyle name="Poznámka 4 9 2 5 2" xfId="27482"/>
    <cellStyle name="Poznámka 4 9 2 5 2 2" xfId="27483"/>
    <cellStyle name="Poznámka 4 9 2 5 2 2 2" xfId="27484"/>
    <cellStyle name="Poznámka 4 9 2 5 2 2 2 2" xfId="27485"/>
    <cellStyle name="Poznámka 4 9 2 5 2 2 2 3" xfId="27486"/>
    <cellStyle name="Poznámka 4 9 2 5 2 2 3" xfId="27487"/>
    <cellStyle name="Poznámka 4 9 2 5 2 2 3 2" xfId="27488"/>
    <cellStyle name="Poznámka 4 9 2 5 2 2 4" xfId="27489"/>
    <cellStyle name="Poznámka 4 9 2 5 2 2 5" xfId="27490"/>
    <cellStyle name="Poznámka 4 9 2 5 2 3" xfId="27491"/>
    <cellStyle name="Poznámka 4 9 2 5 2 3 2" xfId="27492"/>
    <cellStyle name="Poznámka 4 9 2 5 2 3 3" xfId="27493"/>
    <cellStyle name="Poznámka 4 9 2 5 2 4" xfId="27494"/>
    <cellStyle name="Poznámka 4 9 2 5 2 4 2" xfId="27495"/>
    <cellStyle name="Poznámka 4 9 2 5 2 5" xfId="27496"/>
    <cellStyle name="Poznámka 4 9 2 5 2 6" xfId="27497"/>
    <cellStyle name="Poznámka 4 9 2 5 3" xfId="27498"/>
    <cellStyle name="Poznámka 4 9 2 5 3 2" xfId="27499"/>
    <cellStyle name="Poznámka 4 9 2 5 3 3" xfId="27500"/>
    <cellStyle name="Poznámka 4 9 2 5 4" xfId="27501"/>
    <cellStyle name="Poznámka 4 9 2 5 4 2" xfId="27502"/>
    <cellStyle name="Poznámka 4 9 2 5 5" xfId="27503"/>
    <cellStyle name="Poznámka 4 9 2 5 6" xfId="27504"/>
    <cellStyle name="Poznámka 4 9 2 6" xfId="27505"/>
    <cellStyle name="Poznámka 4 9 2 6 2" xfId="27506"/>
    <cellStyle name="Poznámka 4 9 2 6 2 2" xfId="27507"/>
    <cellStyle name="Poznámka 4 9 2 6 2 2 2" xfId="27508"/>
    <cellStyle name="Poznámka 4 9 2 6 2 2 2 2" xfId="27509"/>
    <cellStyle name="Poznámka 4 9 2 6 2 2 2 3" xfId="27510"/>
    <cellStyle name="Poznámka 4 9 2 6 2 2 3" xfId="27511"/>
    <cellStyle name="Poznámka 4 9 2 6 2 2 3 2" xfId="27512"/>
    <cellStyle name="Poznámka 4 9 2 6 2 2 4" xfId="27513"/>
    <cellStyle name="Poznámka 4 9 2 6 2 2 5" xfId="27514"/>
    <cellStyle name="Poznámka 4 9 2 6 2 3" xfId="27515"/>
    <cellStyle name="Poznámka 4 9 2 6 2 3 2" xfId="27516"/>
    <cellStyle name="Poznámka 4 9 2 6 2 3 3" xfId="27517"/>
    <cellStyle name="Poznámka 4 9 2 6 2 4" xfId="27518"/>
    <cellStyle name="Poznámka 4 9 2 6 2 4 2" xfId="27519"/>
    <cellStyle name="Poznámka 4 9 2 6 2 5" xfId="27520"/>
    <cellStyle name="Poznámka 4 9 2 6 2 6" xfId="27521"/>
    <cellStyle name="Poznámka 4 9 2 6 3" xfId="27522"/>
    <cellStyle name="Poznámka 4 9 2 6 3 2" xfId="27523"/>
    <cellStyle name="Poznámka 4 9 2 6 3 3" xfId="27524"/>
    <cellStyle name="Poznámka 4 9 2 6 4" xfId="27525"/>
    <cellStyle name="Poznámka 4 9 2 6 4 2" xfId="27526"/>
    <cellStyle name="Poznámka 4 9 2 6 5" xfId="27527"/>
    <cellStyle name="Poznámka 4 9 2 6 6" xfId="27528"/>
    <cellStyle name="Poznámka 4 9 2 7" xfId="27529"/>
    <cellStyle name="Poznámka 4 9 2 7 2" xfId="27530"/>
    <cellStyle name="Poznámka 4 9 2 7 2 2" xfId="27531"/>
    <cellStyle name="Poznámka 4 9 2 7 2 2 2" xfId="27532"/>
    <cellStyle name="Poznámka 4 9 2 7 2 2 3" xfId="27533"/>
    <cellStyle name="Poznámka 4 9 2 7 2 3" xfId="27534"/>
    <cellStyle name="Poznámka 4 9 2 7 2 3 2" xfId="27535"/>
    <cellStyle name="Poznámka 4 9 2 7 2 4" xfId="27536"/>
    <cellStyle name="Poznámka 4 9 2 7 2 5" xfId="27537"/>
    <cellStyle name="Poznámka 4 9 2 7 3" xfId="27538"/>
    <cellStyle name="Poznámka 4 9 2 7 3 2" xfId="27539"/>
    <cellStyle name="Poznámka 4 9 2 7 3 3" xfId="27540"/>
    <cellStyle name="Poznámka 4 9 2 7 4" xfId="27541"/>
    <cellStyle name="Poznámka 4 9 2 7 4 2" xfId="27542"/>
    <cellStyle name="Poznámka 4 9 2 7 5" xfId="27543"/>
    <cellStyle name="Poznámka 4 9 2 7 6" xfId="27544"/>
    <cellStyle name="Poznámka 4 9 2 8" xfId="27545"/>
    <cellStyle name="Poznámka 4 9 2 8 2" xfId="27546"/>
    <cellStyle name="Poznámka 4 9 2 8 3" xfId="27547"/>
    <cellStyle name="Poznámka 4 9 2 9" xfId="27548"/>
    <cellStyle name="Poznámka 4 9 2 9 2" xfId="27549"/>
    <cellStyle name="Poznámka 4 9 3" xfId="27550"/>
    <cellStyle name="Poznámka 4 9 3 10" xfId="27551"/>
    <cellStyle name="Poznámka 4 9 3 11" xfId="27552"/>
    <cellStyle name="Poznámka 4 9 3 2" xfId="27553"/>
    <cellStyle name="Poznámka 4 9 3 2 2" xfId="27554"/>
    <cellStyle name="Poznámka 4 9 3 2 2 2" xfId="27555"/>
    <cellStyle name="Poznámka 4 9 3 2 2 2 2" xfId="27556"/>
    <cellStyle name="Poznámka 4 9 3 2 2 2 2 2" xfId="27557"/>
    <cellStyle name="Poznámka 4 9 3 2 2 2 2 3" xfId="27558"/>
    <cellStyle name="Poznámka 4 9 3 2 2 2 3" xfId="27559"/>
    <cellStyle name="Poznámka 4 9 3 2 2 2 3 2" xfId="27560"/>
    <cellStyle name="Poznámka 4 9 3 2 2 2 4" xfId="27561"/>
    <cellStyle name="Poznámka 4 9 3 2 2 2 5" xfId="27562"/>
    <cellStyle name="Poznámka 4 9 3 2 2 3" xfId="27563"/>
    <cellStyle name="Poznámka 4 9 3 2 2 3 2" xfId="27564"/>
    <cellStyle name="Poznámka 4 9 3 2 2 3 3" xfId="27565"/>
    <cellStyle name="Poznámka 4 9 3 2 2 4" xfId="27566"/>
    <cellStyle name="Poznámka 4 9 3 2 2 4 2" xfId="27567"/>
    <cellStyle name="Poznámka 4 9 3 2 2 5" xfId="27568"/>
    <cellStyle name="Poznámka 4 9 3 2 2 6" xfId="27569"/>
    <cellStyle name="Poznámka 4 9 3 2 3" xfId="27570"/>
    <cellStyle name="Poznámka 4 9 3 2 3 2" xfId="27571"/>
    <cellStyle name="Poznámka 4 9 3 2 3 3" xfId="27572"/>
    <cellStyle name="Poznámka 4 9 3 2 4" xfId="27573"/>
    <cellStyle name="Poznámka 4 9 3 2 4 2" xfId="27574"/>
    <cellStyle name="Poznámka 4 9 3 2 5" xfId="27575"/>
    <cellStyle name="Poznámka 4 9 3 2 6" xfId="27576"/>
    <cellStyle name="Poznámka 4 9 3 3" xfId="27577"/>
    <cellStyle name="Poznámka 4 9 3 3 2" xfId="27578"/>
    <cellStyle name="Poznámka 4 9 3 3 2 2" xfId="27579"/>
    <cellStyle name="Poznámka 4 9 3 3 2 2 2" xfId="27580"/>
    <cellStyle name="Poznámka 4 9 3 3 2 2 2 2" xfId="27581"/>
    <cellStyle name="Poznámka 4 9 3 3 2 2 2 3" xfId="27582"/>
    <cellStyle name="Poznámka 4 9 3 3 2 2 3" xfId="27583"/>
    <cellStyle name="Poznámka 4 9 3 3 2 2 3 2" xfId="27584"/>
    <cellStyle name="Poznámka 4 9 3 3 2 2 4" xfId="27585"/>
    <cellStyle name="Poznámka 4 9 3 3 2 2 5" xfId="27586"/>
    <cellStyle name="Poznámka 4 9 3 3 2 3" xfId="27587"/>
    <cellStyle name="Poznámka 4 9 3 3 2 3 2" xfId="27588"/>
    <cellStyle name="Poznámka 4 9 3 3 2 3 3" xfId="27589"/>
    <cellStyle name="Poznámka 4 9 3 3 2 4" xfId="27590"/>
    <cellStyle name="Poznámka 4 9 3 3 2 4 2" xfId="27591"/>
    <cellStyle name="Poznámka 4 9 3 3 2 5" xfId="27592"/>
    <cellStyle name="Poznámka 4 9 3 3 2 6" xfId="27593"/>
    <cellStyle name="Poznámka 4 9 3 3 3" xfId="27594"/>
    <cellStyle name="Poznámka 4 9 3 3 3 2" xfId="27595"/>
    <cellStyle name="Poznámka 4 9 3 3 3 3" xfId="27596"/>
    <cellStyle name="Poznámka 4 9 3 3 4" xfId="27597"/>
    <cellStyle name="Poznámka 4 9 3 3 4 2" xfId="27598"/>
    <cellStyle name="Poznámka 4 9 3 3 5" xfId="27599"/>
    <cellStyle name="Poznámka 4 9 3 3 6" xfId="27600"/>
    <cellStyle name="Poznámka 4 9 3 4" xfId="27601"/>
    <cellStyle name="Poznámka 4 9 3 4 2" xfId="27602"/>
    <cellStyle name="Poznámka 4 9 3 4 2 2" xfId="27603"/>
    <cellStyle name="Poznámka 4 9 3 4 2 2 2" xfId="27604"/>
    <cellStyle name="Poznámka 4 9 3 4 2 2 2 2" xfId="27605"/>
    <cellStyle name="Poznámka 4 9 3 4 2 2 2 3" xfId="27606"/>
    <cellStyle name="Poznámka 4 9 3 4 2 2 3" xfId="27607"/>
    <cellStyle name="Poznámka 4 9 3 4 2 2 3 2" xfId="27608"/>
    <cellStyle name="Poznámka 4 9 3 4 2 2 4" xfId="27609"/>
    <cellStyle name="Poznámka 4 9 3 4 2 2 5" xfId="27610"/>
    <cellStyle name="Poznámka 4 9 3 4 2 3" xfId="27611"/>
    <cellStyle name="Poznámka 4 9 3 4 2 3 2" xfId="27612"/>
    <cellStyle name="Poznámka 4 9 3 4 2 3 3" xfId="27613"/>
    <cellStyle name="Poznámka 4 9 3 4 2 4" xfId="27614"/>
    <cellStyle name="Poznámka 4 9 3 4 2 4 2" xfId="27615"/>
    <cellStyle name="Poznámka 4 9 3 4 2 5" xfId="27616"/>
    <cellStyle name="Poznámka 4 9 3 4 2 6" xfId="27617"/>
    <cellStyle name="Poznámka 4 9 3 4 3" xfId="27618"/>
    <cellStyle name="Poznámka 4 9 3 4 3 2" xfId="27619"/>
    <cellStyle name="Poznámka 4 9 3 4 3 3" xfId="27620"/>
    <cellStyle name="Poznámka 4 9 3 4 4" xfId="27621"/>
    <cellStyle name="Poznámka 4 9 3 4 4 2" xfId="27622"/>
    <cellStyle name="Poznámka 4 9 3 4 5" xfId="27623"/>
    <cellStyle name="Poznámka 4 9 3 4 6" xfId="27624"/>
    <cellStyle name="Poznámka 4 9 3 5" xfId="27625"/>
    <cellStyle name="Poznámka 4 9 3 5 2" xfId="27626"/>
    <cellStyle name="Poznámka 4 9 3 5 2 2" xfId="27627"/>
    <cellStyle name="Poznámka 4 9 3 5 2 2 2" xfId="27628"/>
    <cellStyle name="Poznámka 4 9 3 5 2 2 2 2" xfId="27629"/>
    <cellStyle name="Poznámka 4 9 3 5 2 2 2 3" xfId="27630"/>
    <cellStyle name="Poznámka 4 9 3 5 2 2 3" xfId="27631"/>
    <cellStyle name="Poznámka 4 9 3 5 2 2 3 2" xfId="27632"/>
    <cellStyle name="Poznámka 4 9 3 5 2 2 4" xfId="27633"/>
    <cellStyle name="Poznámka 4 9 3 5 2 2 5" xfId="27634"/>
    <cellStyle name="Poznámka 4 9 3 5 2 3" xfId="27635"/>
    <cellStyle name="Poznámka 4 9 3 5 2 3 2" xfId="27636"/>
    <cellStyle name="Poznámka 4 9 3 5 2 3 3" xfId="27637"/>
    <cellStyle name="Poznámka 4 9 3 5 2 4" xfId="27638"/>
    <cellStyle name="Poznámka 4 9 3 5 2 4 2" xfId="27639"/>
    <cellStyle name="Poznámka 4 9 3 5 2 5" xfId="27640"/>
    <cellStyle name="Poznámka 4 9 3 5 2 6" xfId="27641"/>
    <cellStyle name="Poznámka 4 9 3 5 3" xfId="27642"/>
    <cellStyle name="Poznámka 4 9 3 5 3 2" xfId="27643"/>
    <cellStyle name="Poznámka 4 9 3 5 3 3" xfId="27644"/>
    <cellStyle name="Poznámka 4 9 3 5 4" xfId="27645"/>
    <cellStyle name="Poznámka 4 9 3 5 4 2" xfId="27646"/>
    <cellStyle name="Poznámka 4 9 3 5 5" xfId="27647"/>
    <cellStyle name="Poznámka 4 9 3 5 6" xfId="27648"/>
    <cellStyle name="Poznámka 4 9 3 6" xfId="27649"/>
    <cellStyle name="Poznámka 4 9 3 6 2" xfId="27650"/>
    <cellStyle name="Poznámka 4 9 3 6 2 2" xfId="27651"/>
    <cellStyle name="Poznámka 4 9 3 6 2 2 2" xfId="27652"/>
    <cellStyle name="Poznámka 4 9 3 6 2 2 2 2" xfId="27653"/>
    <cellStyle name="Poznámka 4 9 3 6 2 2 2 3" xfId="27654"/>
    <cellStyle name="Poznámka 4 9 3 6 2 2 3" xfId="27655"/>
    <cellStyle name="Poznámka 4 9 3 6 2 2 3 2" xfId="27656"/>
    <cellStyle name="Poznámka 4 9 3 6 2 2 4" xfId="27657"/>
    <cellStyle name="Poznámka 4 9 3 6 2 2 5" xfId="27658"/>
    <cellStyle name="Poznámka 4 9 3 6 2 3" xfId="27659"/>
    <cellStyle name="Poznámka 4 9 3 6 2 3 2" xfId="27660"/>
    <cellStyle name="Poznámka 4 9 3 6 2 3 3" xfId="27661"/>
    <cellStyle name="Poznámka 4 9 3 6 2 4" xfId="27662"/>
    <cellStyle name="Poznámka 4 9 3 6 2 4 2" xfId="27663"/>
    <cellStyle name="Poznámka 4 9 3 6 2 5" xfId="27664"/>
    <cellStyle name="Poznámka 4 9 3 6 2 6" xfId="27665"/>
    <cellStyle name="Poznámka 4 9 3 6 3" xfId="27666"/>
    <cellStyle name="Poznámka 4 9 3 6 3 2" xfId="27667"/>
    <cellStyle name="Poznámka 4 9 3 6 3 3" xfId="27668"/>
    <cellStyle name="Poznámka 4 9 3 6 4" xfId="27669"/>
    <cellStyle name="Poznámka 4 9 3 6 4 2" xfId="27670"/>
    <cellStyle name="Poznámka 4 9 3 6 5" xfId="27671"/>
    <cellStyle name="Poznámka 4 9 3 6 6" xfId="27672"/>
    <cellStyle name="Poznámka 4 9 3 7" xfId="27673"/>
    <cellStyle name="Poznámka 4 9 3 7 2" xfId="27674"/>
    <cellStyle name="Poznámka 4 9 3 7 2 2" xfId="27675"/>
    <cellStyle name="Poznámka 4 9 3 7 2 2 2" xfId="27676"/>
    <cellStyle name="Poznámka 4 9 3 7 2 2 3" xfId="27677"/>
    <cellStyle name="Poznámka 4 9 3 7 2 3" xfId="27678"/>
    <cellStyle name="Poznámka 4 9 3 7 2 3 2" xfId="27679"/>
    <cellStyle name="Poznámka 4 9 3 7 2 4" xfId="27680"/>
    <cellStyle name="Poznámka 4 9 3 7 2 5" xfId="27681"/>
    <cellStyle name="Poznámka 4 9 3 7 3" xfId="27682"/>
    <cellStyle name="Poznámka 4 9 3 7 3 2" xfId="27683"/>
    <cellStyle name="Poznámka 4 9 3 7 3 3" xfId="27684"/>
    <cellStyle name="Poznámka 4 9 3 7 4" xfId="27685"/>
    <cellStyle name="Poznámka 4 9 3 7 4 2" xfId="27686"/>
    <cellStyle name="Poznámka 4 9 3 7 5" xfId="27687"/>
    <cellStyle name="Poznámka 4 9 3 7 6" xfId="27688"/>
    <cellStyle name="Poznámka 4 9 3 8" xfId="27689"/>
    <cellStyle name="Poznámka 4 9 3 8 2" xfId="27690"/>
    <cellStyle name="Poznámka 4 9 3 8 3" xfId="27691"/>
    <cellStyle name="Poznámka 4 9 3 9" xfId="27692"/>
    <cellStyle name="Poznámka 4 9 3 9 2" xfId="27693"/>
    <cellStyle name="Poznámka 4 9 4" xfId="27694"/>
    <cellStyle name="Poznámka 4 9 4 2" xfId="27695"/>
    <cellStyle name="Poznámka 4 9 4 2 2" xfId="27696"/>
    <cellStyle name="Poznámka 4 9 4 2 2 2" xfId="27697"/>
    <cellStyle name="Poznámka 4 9 4 2 2 2 2" xfId="27698"/>
    <cellStyle name="Poznámka 4 9 4 2 2 2 2 2" xfId="27699"/>
    <cellStyle name="Poznámka 4 9 4 2 2 2 2 3" xfId="27700"/>
    <cellStyle name="Poznámka 4 9 4 2 2 2 3" xfId="27701"/>
    <cellStyle name="Poznámka 4 9 4 2 2 2 3 2" xfId="27702"/>
    <cellStyle name="Poznámka 4 9 4 2 2 2 4" xfId="27703"/>
    <cellStyle name="Poznámka 4 9 4 2 2 2 5" xfId="27704"/>
    <cellStyle name="Poznámka 4 9 4 2 2 3" xfId="27705"/>
    <cellStyle name="Poznámka 4 9 4 2 2 3 2" xfId="27706"/>
    <cellStyle name="Poznámka 4 9 4 2 2 3 3" xfId="27707"/>
    <cellStyle name="Poznámka 4 9 4 2 2 4" xfId="27708"/>
    <cellStyle name="Poznámka 4 9 4 2 2 4 2" xfId="27709"/>
    <cellStyle name="Poznámka 4 9 4 2 2 5" xfId="27710"/>
    <cellStyle name="Poznámka 4 9 4 2 2 6" xfId="27711"/>
    <cellStyle name="Poznámka 4 9 4 2 3" xfId="27712"/>
    <cellStyle name="Poznámka 4 9 4 2 3 2" xfId="27713"/>
    <cellStyle name="Poznámka 4 9 4 2 3 3" xfId="27714"/>
    <cellStyle name="Poznámka 4 9 4 2 4" xfId="27715"/>
    <cellStyle name="Poznámka 4 9 4 2 4 2" xfId="27716"/>
    <cellStyle name="Poznámka 4 9 4 2 5" xfId="27717"/>
    <cellStyle name="Poznámka 4 9 4 2 6" xfId="27718"/>
    <cellStyle name="Poznámka 4 9 4 3" xfId="27719"/>
    <cellStyle name="Poznámka 4 9 4 3 2" xfId="27720"/>
    <cellStyle name="Poznámka 4 9 4 3 2 2" xfId="27721"/>
    <cellStyle name="Poznámka 4 9 4 3 2 2 2" xfId="27722"/>
    <cellStyle name="Poznámka 4 9 4 3 2 2 3" xfId="27723"/>
    <cellStyle name="Poznámka 4 9 4 3 2 3" xfId="27724"/>
    <cellStyle name="Poznámka 4 9 4 3 2 3 2" xfId="27725"/>
    <cellStyle name="Poznámka 4 9 4 3 2 4" xfId="27726"/>
    <cellStyle name="Poznámka 4 9 4 3 2 5" xfId="27727"/>
    <cellStyle name="Poznámka 4 9 4 3 3" xfId="27728"/>
    <cellStyle name="Poznámka 4 9 4 3 3 2" xfId="27729"/>
    <cellStyle name="Poznámka 4 9 4 3 3 3" xfId="27730"/>
    <cellStyle name="Poznámka 4 9 4 3 4" xfId="27731"/>
    <cellStyle name="Poznámka 4 9 4 3 4 2" xfId="27732"/>
    <cellStyle name="Poznámka 4 9 4 3 5" xfId="27733"/>
    <cellStyle name="Poznámka 4 9 4 3 6" xfId="27734"/>
    <cellStyle name="Poznámka 4 9 4 4" xfId="27735"/>
    <cellStyle name="Poznámka 4 9 4 4 2" xfId="27736"/>
    <cellStyle name="Poznámka 4 9 4 4 3" xfId="27737"/>
    <cellStyle name="Poznámka 4 9 4 5" xfId="27738"/>
    <cellStyle name="Poznámka 4 9 4 5 2" xfId="27739"/>
    <cellStyle name="Poznámka 4 9 4 6" xfId="27740"/>
    <cellStyle name="Poznámka 4 9 4 7" xfId="27741"/>
    <cellStyle name="Poznámka 4 9 5" xfId="27742"/>
    <cellStyle name="Poznámka 4 9 5 2" xfId="27743"/>
    <cellStyle name="Poznámka 4 9 5 2 2" xfId="27744"/>
    <cellStyle name="Poznámka 4 9 5 2 2 2" xfId="27745"/>
    <cellStyle name="Poznámka 4 9 5 2 2 2 2" xfId="27746"/>
    <cellStyle name="Poznámka 4 9 5 2 2 2 3" xfId="27747"/>
    <cellStyle name="Poznámka 4 9 5 2 2 3" xfId="27748"/>
    <cellStyle name="Poznámka 4 9 5 2 2 3 2" xfId="27749"/>
    <cellStyle name="Poznámka 4 9 5 2 2 4" xfId="27750"/>
    <cellStyle name="Poznámka 4 9 5 2 2 5" xfId="27751"/>
    <cellStyle name="Poznámka 4 9 5 2 3" xfId="27752"/>
    <cellStyle name="Poznámka 4 9 5 2 3 2" xfId="27753"/>
    <cellStyle name="Poznámka 4 9 5 2 3 3" xfId="27754"/>
    <cellStyle name="Poznámka 4 9 5 2 4" xfId="27755"/>
    <cellStyle name="Poznámka 4 9 5 2 4 2" xfId="27756"/>
    <cellStyle name="Poznámka 4 9 5 2 5" xfId="27757"/>
    <cellStyle name="Poznámka 4 9 5 2 6" xfId="27758"/>
    <cellStyle name="Poznámka 4 9 5 3" xfId="27759"/>
    <cellStyle name="Poznámka 4 9 5 3 2" xfId="27760"/>
    <cellStyle name="Poznámka 4 9 5 3 3" xfId="27761"/>
    <cellStyle name="Poznámka 4 9 5 4" xfId="27762"/>
    <cellStyle name="Poznámka 4 9 5 4 2" xfId="27763"/>
    <cellStyle name="Poznámka 4 9 5 5" xfId="27764"/>
    <cellStyle name="Poznámka 4 9 5 6" xfId="27765"/>
    <cellStyle name="Poznámka 4 9 6" xfId="27766"/>
    <cellStyle name="Poznámka 4 9 6 2" xfId="27767"/>
    <cellStyle name="Poznámka 4 9 6 2 2" xfId="27768"/>
    <cellStyle name="Poznámka 4 9 6 2 2 2" xfId="27769"/>
    <cellStyle name="Poznámka 4 9 6 2 2 2 2" xfId="27770"/>
    <cellStyle name="Poznámka 4 9 6 2 2 2 3" xfId="27771"/>
    <cellStyle name="Poznámka 4 9 6 2 2 3" xfId="27772"/>
    <cellStyle name="Poznámka 4 9 6 2 2 3 2" xfId="27773"/>
    <cellStyle name="Poznámka 4 9 6 2 2 4" xfId="27774"/>
    <cellStyle name="Poznámka 4 9 6 2 2 5" xfId="27775"/>
    <cellStyle name="Poznámka 4 9 6 2 3" xfId="27776"/>
    <cellStyle name="Poznámka 4 9 6 2 3 2" xfId="27777"/>
    <cellStyle name="Poznámka 4 9 6 2 3 3" xfId="27778"/>
    <cellStyle name="Poznámka 4 9 6 2 4" xfId="27779"/>
    <cellStyle name="Poznámka 4 9 6 2 4 2" xfId="27780"/>
    <cellStyle name="Poznámka 4 9 6 2 5" xfId="27781"/>
    <cellStyle name="Poznámka 4 9 6 2 6" xfId="27782"/>
    <cellStyle name="Poznámka 4 9 6 3" xfId="27783"/>
    <cellStyle name="Poznámka 4 9 6 3 2" xfId="27784"/>
    <cellStyle name="Poznámka 4 9 6 3 3" xfId="27785"/>
    <cellStyle name="Poznámka 4 9 6 4" xfId="27786"/>
    <cellStyle name="Poznámka 4 9 6 4 2" xfId="27787"/>
    <cellStyle name="Poznámka 4 9 6 5" xfId="27788"/>
    <cellStyle name="Poznámka 4 9 6 6" xfId="27789"/>
    <cellStyle name="Poznámka 4 9 7" xfId="27790"/>
    <cellStyle name="Poznámka 4 9 7 2" xfId="27791"/>
    <cellStyle name="Poznámka 4 9 7 2 2" xfId="27792"/>
    <cellStyle name="Poznámka 4 9 7 2 2 2" xfId="27793"/>
    <cellStyle name="Poznámka 4 9 7 2 2 2 2" xfId="27794"/>
    <cellStyle name="Poznámka 4 9 7 2 2 2 3" xfId="27795"/>
    <cellStyle name="Poznámka 4 9 7 2 2 3" xfId="27796"/>
    <cellStyle name="Poznámka 4 9 7 2 2 3 2" xfId="27797"/>
    <cellStyle name="Poznámka 4 9 7 2 2 4" xfId="27798"/>
    <cellStyle name="Poznámka 4 9 7 2 2 5" xfId="27799"/>
    <cellStyle name="Poznámka 4 9 7 2 3" xfId="27800"/>
    <cellStyle name="Poznámka 4 9 7 2 3 2" xfId="27801"/>
    <cellStyle name="Poznámka 4 9 7 2 3 3" xfId="27802"/>
    <cellStyle name="Poznámka 4 9 7 2 4" xfId="27803"/>
    <cellStyle name="Poznámka 4 9 7 2 4 2" xfId="27804"/>
    <cellStyle name="Poznámka 4 9 7 2 5" xfId="27805"/>
    <cellStyle name="Poznámka 4 9 7 2 6" xfId="27806"/>
    <cellStyle name="Poznámka 4 9 7 3" xfId="27807"/>
    <cellStyle name="Poznámka 4 9 7 3 2" xfId="27808"/>
    <cellStyle name="Poznámka 4 9 7 3 3" xfId="27809"/>
    <cellStyle name="Poznámka 4 9 7 4" xfId="27810"/>
    <cellStyle name="Poznámka 4 9 7 4 2" xfId="27811"/>
    <cellStyle name="Poznámka 4 9 7 5" xfId="27812"/>
    <cellStyle name="Poznámka 4 9 7 6" xfId="27813"/>
    <cellStyle name="Poznámka 4 9 8" xfId="27814"/>
    <cellStyle name="Poznámka 4 9 8 2" xfId="27815"/>
    <cellStyle name="Poznámka 4 9 8 2 2" xfId="27816"/>
    <cellStyle name="Poznámka 4 9 8 2 2 2" xfId="27817"/>
    <cellStyle name="Poznámka 4 9 8 2 2 2 2" xfId="27818"/>
    <cellStyle name="Poznámka 4 9 8 2 2 2 3" xfId="27819"/>
    <cellStyle name="Poznámka 4 9 8 2 2 3" xfId="27820"/>
    <cellStyle name="Poznámka 4 9 8 2 2 3 2" xfId="27821"/>
    <cellStyle name="Poznámka 4 9 8 2 2 4" xfId="27822"/>
    <cellStyle name="Poznámka 4 9 8 2 2 5" xfId="27823"/>
    <cellStyle name="Poznámka 4 9 8 2 3" xfId="27824"/>
    <cellStyle name="Poznámka 4 9 8 2 3 2" xfId="27825"/>
    <cellStyle name="Poznámka 4 9 8 2 3 3" xfId="27826"/>
    <cellStyle name="Poznámka 4 9 8 2 4" xfId="27827"/>
    <cellStyle name="Poznámka 4 9 8 2 4 2" xfId="27828"/>
    <cellStyle name="Poznámka 4 9 8 2 5" xfId="27829"/>
    <cellStyle name="Poznámka 4 9 8 2 6" xfId="27830"/>
    <cellStyle name="Poznámka 4 9 8 3" xfId="27831"/>
    <cellStyle name="Poznámka 4 9 8 3 2" xfId="27832"/>
    <cellStyle name="Poznámka 4 9 8 3 3" xfId="27833"/>
    <cellStyle name="Poznámka 4 9 8 4" xfId="27834"/>
    <cellStyle name="Poznámka 4 9 8 4 2" xfId="27835"/>
    <cellStyle name="Poznámka 4 9 8 5" xfId="27836"/>
    <cellStyle name="Poznámka 4 9 8 6" xfId="27837"/>
    <cellStyle name="Poznámka 4 9 9" xfId="27838"/>
    <cellStyle name="Poznámka 4 9 9 2" xfId="27839"/>
    <cellStyle name="Poznámka 4 9 9 2 2" xfId="27840"/>
    <cellStyle name="Poznámka 4 9 9 2 2 2" xfId="27841"/>
    <cellStyle name="Poznámka 4 9 9 2 2 2 2" xfId="27842"/>
    <cellStyle name="Poznámka 4 9 9 2 2 2 3" xfId="27843"/>
    <cellStyle name="Poznámka 4 9 9 2 2 3" xfId="27844"/>
    <cellStyle name="Poznámka 4 9 9 2 2 3 2" xfId="27845"/>
    <cellStyle name="Poznámka 4 9 9 2 2 4" xfId="27846"/>
    <cellStyle name="Poznámka 4 9 9 2 2 5" xfId="27847"/>
    <cellStyle name="Poznámka 4 9 9 2 3" xfId="27848"/>
    <cellStyle name="Poznámka 4 9 9 2 3 2" xfId="27849"/>
    <cellStyle name="Poznámka 4 9 9 2 3 3" xfId="27850"/>
    <cellStyle name="Poznámka 4 9 9 2 4" xfId="27851"/>
    <cellStyle name="Poznámka 4 9 9 2 4 2" xfId="27852"/>
    <cellStyle name="Poznámka 4 9 9 2 5" xfId="27853"/>
    <cellStyle name="Poznámka 4 9 9 2 6" xfId="27854"/>
    <cellStyle name="Poznámka 4 9 9 3" xfId="27855"/>
    <cellStyle name="Poznámka 4 9 9 3 2" xfId="27856"/>
    <cellStyle name="Poznámka 4 9 9 3 3" xfId="27857"/>
    <cellStyle name="Poznámka 4 9 9 4" xfId="27858"/>
    <cellStyle name="Poznámka 4 9 9 4 2" xfId="27859"/>
    <cellStyle name="Poznámka 4 9 9 5" xfId="27860"/>
    <cellStyle name="Poznámka 4 9 9 6" xfId="27861"/>
    <cellStyle name="Poznámka 5" xfId="27862"/>
    <cellStyle name="Poznámka 5 10" xfId="27863"/>
    <cellStyle name="Poznámka 5 10 2" xfId="27864"/>
    <cellStyle name="Poznámka 5 10 2 2" xfId="27865"/>
    <cellStyle name="Poznámka 5 10 2 2 2" xfId="27866"/>
    <cellStyle name="Poznámka 5 10 2 2 2 2" xfId="27867"/>
    <cellStyle name="Poznámka 5 10 2 2 2 3" xfId="27868"/>
    <cellStyle name="Poznámka 5 10 2 2 3" xfId="27869"/>
    <cellStyle name="Poznámka 5 10 2 2 3 2" xfId="27870"/>
    <cellStyle name="Poznámka 5 10 2 2 4" xfId="27871"/>
    <cellStyle name="Poznámka 5 10 2 2 5" xfId="27872"/>
    <cellStyle name="Poznámka 5 10 2 3" xfId="27873"/>
    <cellStyle name="Poznámka 5 10 2 3 2" xfId="27874"/>
    <cellStyle name="Poznámka 5 10 2 3 3" xfId="27875"/>
    <cellStyle name="Poznámka 5 10 2 4" xfId="27876"/>
    <cellStyle name="Poznámka 5 10 2 4 2" xfId="27877"/>
    <cellStyle name="Poznámka 5 10 2 5" xfId="27878"/>
    <cellStyle name="Poznámka 5 10 2 6" xfId="27879"/>
    <cellStyle name="Poznámka 5 10 3" xfId="27880"/>
    <cellStyle name="Poznámka 5 10 3 2" xfId="27881"/>
    <cellStyle name="Poznámka 5 10 3 3" xfId="27882"/>
    <cellStyle name="Poznámka 5 10 4" xfId="27883"/>
    <cellStyle name="Poznámka 5 10 4 2" xfId="27884"/>
    <cellStyle name="Poznámka 5 10 5" xfId="27885"/>
    <cellStyle name="Poznámka 5 10 6" xfId="27886"/>
    <cellStyle name="Poznámka 5 11" xfId="27887"/>
    <cellStyle name="Poznámka 5 11 2" xfId="27888"/>
    <cellStyle name="Poznámka 5 11 2 2" xfId="27889"/>
    <cellStyle name="Poznámka 5 11 2 2 2" xfId="27890"/>
    <cellStyle name="Poznámka 5 11 2 2 2 2" xfId="27891"/>
    <cellStyle name="Poznámka 5 11 2 2 2 3" xfId="27892"/>
    <cellStyle name="Poznámka 5 11 2 2 3" xfId="27893"/>
    <cellStyle name="Poznámka 5 11 2 2 3 2" xfId="27894"/>
    <cellStyle name="Poznámka 5 11 2 2 4" xfId="27895"/>
    <cellStyle name="Poznámka 5 11 2 2 5" xfId="27896"/>
    <cellStyle name="Poznámka 5 11 2 3" xfId="27897"/>
    <cellStyle name="Poznámka 5 11 2 3 2" xfId="27898"/>
    <cellStyle name="Poznámka 5 11 2 3 3" xfId="27899"/>
    <cellStyle name="Poznámka 5 11 2 4" xfId="27900"/>
    <cellStyle name="Poznámka 5 11 2 4 2" xfId="27901"/>
    <cellStyle name="Poznámka 5 11 2 5" xfId="27902"/>
    <cellStyle name="Poznámka 5 11 2 6" xfId="27903"/>
    <cellStyle name="Poznámka 5 11 3" xfId="27904"/>
    <cellStyle name="Poznámka 5 11 3 2" xfId="27905"/>
    <cellStyle name="Poznámka 5 11 3 3" xfId="27906"/>
    <cellStyle name="Poznámka 5 11 4" xfId="27907"/>
    <cellStyle name="Poznámka 5 11 4 2" xfId="27908"/>
    <cellStyle name="Poznámka 5 11 5" xfId="27909"/>
    <cellStyle name="Poznámka 5 11 6" xfId="27910"/>
    <cellStyle name="Poznámka 5 12" xfId="27911"/>
    <cellStyle name="Poznámka 5 12 2" xfId="27912"/>
    <cellStyle name="Poznámka 5 2" xfId="27913"/>
    <cellStyle name="Poznámka 5 2 10" xfId="27914"/>
    <cellStyle name="Poznámka 5 2 10 2" xfId="27915"/>
    <cellStyle name="Poznámka 5 2 10 2 2" xfId="27916"/>
    <cellStyle name="Poznámka 5 2 10 2 2 2" xfId="27917"/>
    <cellStyle name="Poznámka 5 2 10 2 2 2 2" xfId="27918"/>
    <cellStyle name="Poznámka 5 2 10 2 2 2 3" xfId="27919"/>
    <cellStyle name="Poznámka 5 2 10 2 2 3" xfId="27920"/>
    <cellStyle name="Poznámka 5 2 10 2 2 3 2" xfId="27921"/>
    <cellStyle name="Poznámka 5 2 10 2 2 4" xfId="27922"/>
    <cellStyle name="Poznámka 5 2 10 2 2 5" xfId="27923"/>
    <cellStyle name="Poznámka 5 2 10 2 3" xfId="27924"/>
    <cellStyle name="Poznámka 5 2 10 2 3 2" xfId="27925"/>
    <cellStyle name="Poznámka 5 2 10 2 3 3" xfId="27926"/>
    <cellStyle name="Poznámka 5 2 10 2 4" xfId="27927"/>
    <cellStyle name="Poznámka 5 2 10 2 4 2" xfId="27928"/>
    <cellStyle name="Poznámka 5 2 10 2 5" xfId="27929"/>
    <cellStyle name="Poznámka 5 2 10 2 6" xfId="27930"/>
    <cellStyle name="Poznámka 5 2 10 3" xfId="27931"/>
    <cellStyle name="Poznámka 5 2 10 3 2" xfId="27932"/>
    <cellStyle name="Poznámka 5 2 10 3 3" xfId="27933"/>
    <cellStyle name="Poznámka 5 2 10 4" xfId="27934"/>
    <cellStyle name="Poznámka 5 2 10 4 2" xfId="27935"/>
    <cellStyle name="Poznámka 5 2 10 5" xfId="27936"/>
    <cellStyle name="Poznámka 5 2 10 6" xfId="27937"/>
    <cellStyle name="Poznámka 5 2 11" xfId="27938"/>
    <cellStyle name="Poznámka 5 2 11 2" xfId="27939"/>
    <cellStyle name="Poznámka 5 2 11 2 2" xfId="27940"/>
    <cellStyle name="Poznámka 5 2 11 2 2 2" xfId="27941"/>
    <cellStyle name="Poznámka 5 2 11 2 2 2 2" xfId="27942"/>
    <cellStyle name="Poznámka 5 2 11 2 2 2 3" xfId="27943"/>
    <cellStyle name="Poznámka 5 2 11 2 2 3" xfId="27944"/>
    <cellStyle name="Poznámka 5 2 11 2 2 3 2" xfId="27945"/>
    <cellStyle name="Poznámka 5 2 11 2 2 4" xfId="27946"/>
    <cellStyle name="Poznámka 5 2 11 2 2 5" xfId="27947"/>
    <cellStyle name="Poznámka 5 2 11 2 3" xfId="27948"/>
    <cellStyle name="Poznámka 5 2 11 2 3 2" xfId="27949"/>
    <cellStyle name="Poznámka 5 2 11 2 3 3" xfId="27950"/>
    <cellStyle name="Poznámka 5 2 11 2 4" xfId="27951"/>
    <cellStyle name="Poznámka 5 2 11 2 4 2" xfId="27952"/>
    <cellStyle name="Poznámka 5 2 11 2 5" xfId="27953"/>
    <cellStyle name="Poznámka 5 2 11 2 6" xfId="27954"/>
    <cellStyle name="Poznámka 5 2 11 3" xfId="27955"/>
    <cellStyle name="Poznámka 5 2 11 3 2" xfId="27956"/>
    <cellStyle name="Poznámka 5 2 11 3 3" xfId="27957"/>
    <cellStyle name="Poznámka 5 2 11 4" xfId="27958"/>
    <cellStyle name="Poznámka 5 2 11 4 2" xfId="27959"/>
    <cellStyle name="Poznámka 5 2 11 5" xfId="27960"/>
    <cellStyle name="Poznámka 5 2 11 6" xfId="27961"/>
    <cellStyle name="Poznámka 5 2 12" xfId="27962"/>
    <cellStyle name="Poznámka 5 2 12 2" xfId="27963"/>
    <cellStyle name="Poznámka 5 2 12 2 2" xfId="27964"/>
    <cellStyle name="Poznámka 5 2 12 2 2 2" xfId="27965"/>
    <cellStyle name="Poznámka 5 2 12 2 2 2 2" xfId="27966"/>
    <cellStyle name="Poznámka 5 2 12 2 2 2 3" xfId="27967"/>
    <cellStyle name="Poznámka 5 2 12 2 2 3" xfId="27968"/>
    <cellStyle name="Poznámka 5 2 12 2 2 3 2" xfId="27969"/>
    <cellStyle name="Poznámka 5 2 12 2 2 4" xfId="27970"/>
    <cellStyle name="Poznámka 5 2 12 2 2 5" xfId="27971"/>
    <cellStyle name="Poznámka 5 2 12 2 3" xfId="27972"/>
    <cellStyle name="Poznámka 5 2 12 2 3 2" xfId="27973"/>
    <cellStyle name="Poznámka 5 2 12 2 3 3" xfId="27974"/>
    <cellStyle name="Poznámka 5 2 12 2 4" xfId="27975"/>
    <cellStyle name="Poznámka 5 2 12 2 4 2" xfId="27976"/>
    <cellStyle name="Poznámka 5 2 12 2 5" xfId="27977"/>
    <cellStyle name="Poznámka 5 2 12 2 6" xfId="27978"/>
    <cellStyle name="Poznámka 5 2 12 3" xfId="27979"/>
    <cellStyle name="Poznámka 5 2 12 3 2" xfId="27980"/>
    <cellStyle name="Poznámka 5 2 12 3 3" xfId="27981"/>
    <cellStyle name="Poznámka 5 2 12 4" xfId="27982"/>
    <cellStyle name="Poznámka 5 2 12 4 2" xfId="27983"/>
    <cellStyle name="Poznámka 5 2 12 5" xfId="27984"/>
    <cellStyle name="Poznámka 5 2 12 6" xfId="27985"/>
    <cellStyle name="Poznámka 5 2 13" xfId="27986"/>
    <cellStyle name="Poznámka 5 2 13 2" xfId="27987"/>
    <cellStyle name="Poznámka 5 2 13 2 2" xfId="27988"/>
    <cellStyle name="Poznámka 5 2 13 2 2 2" xfId="27989"/>
    <cellStyle name="Poznámka 5 2 13 2 2 3" xfId="27990"/>
    <cellStyle name="Poznámka 5 2 13 2 3" xfId="27991"/>
    <cellStyle name="Poznámka 5 2 13 2 3 2" xfId="27992"/>
    <cellStyle name="Poznámka 5 2 13 2 4" xfId="27993"/>
    <cellStyle name="Poznámka 5 2 13 2 5" xfId="27994"/>
    <cellStyle name="Poznámka 5 2 13 3" xfId="27995"/>
    <cellStyle name="Poznámka 5 2 13 3 2" xfId="27996"/>
    <cellStyle name="Poznámka 5 2 13 3 3" xfId="27997"/>
    <cellStyle name="Poznámka 5 2 13 4" xfId="27998"/>
    <cellStyle name="Poznámka 5 2 13 4 2" xfId="27999"/>
    <cellStyle name="Poznámka 5 2 13 5" xfId="28000"/>
    <cellStyle name="Poznámka 5 2 13 6" xfId="28001"/>
    <cellStyle name="Poznámka 5 2 14" xfId="28002"/>
    <cellStyle name="Poznámka 5 2 14 2" xfId="28003"/>
    <cellStyle name="Poznámka 5 2 2" xfId="28004"/>
    <cellStyle name="Poznámka 5 2 2 10" xfId="28005"/>
    <cellStyle name="Poznámka 5 2 2 10 2" xfId="28006"/>
    <cellStyle name="Poznámka 5 2 2 10 3" xfId="28007"/>
    <cellStyle name="Poznámka 5 2 2 11" xfId="28008"/>
    <cellStyle name="Poznámka 5 2 2 11 2" xfId="28009"/>
    <cellStyle name="Poznámka 5 2 2 12" xfId="28010"/>
    <cellStyle name="Poznámka 5 2 2 13" xfId="28011"/>
    <cellStyle name="Poznámka 5 2 2 2" xfId="28012"/>
    <cellStyle name="Poznámka 5 2 2 2 10" xfId="28013"/>
    <cellStyle name="Poznámka 5 2 2 2 10 2" xfId="28014"/>
    <cellStyle name="Poznámka 5 2 2 2 11" xfId="28015"/>
    <cellStyle name="Poznámka 5 2 2 2 12" xfId="28016"/>
    <cellStyle name="Poznámka 5 2 2 2 2" xfId="28017"/>
    <cellStyle name="Poznámka 5 2 2 2 2 2" xfId="28018"/>
    <cellStyle name="Poznámka 5 2 2 2 2 2 2" xfId="28019"/>
    <cellStyle name="Poznámka 5 2 2 2 2 2 2 2" xfId="28020"/>
    <cellStyle name="Poznámka 5 2 2 2 2 2 2 2 2" xfId="28021"/>
    <cellStyle name="Poznámka 5 2 2 2 2 2 2 2 3" xfId="28022"/>
    <cellStyle name="Poznámka 5 2 2 2 2 2 2 3" xfId="28023"/>
    <cellStyle name="Poznámka 5 2 2 2 2 2 2 3 2" xfId="28024"/>
    <cellStyle name="Poznámka 5 2 2 2 2 2 2 4" xfId="28025"/>
    <cellStyle name="Poznámka 5 2 2 2 2 2 2 5" xfId="28026"/>
    <cellStyle name="Poznámka 5 2 2 2 2 2 3" xfId="28027"/>
    <cellStyle name="Poznámka 5 2 2 2 2 2 3 2" xfId="28028"/>
    <cellStyle name="Poznámka 5 2 2 2 2 2 3 3" xfId="28029"/>
    <cellStyle name="Poznámka 5 2 2 2 2 2 4" xfId="28030"/>
    <cellStyle name="Poznámka 5 2 2 2 2 2 4 2" xfId="28031"/>
    <cellStyle name="Poznámka 5 2 2 2 2 2 5" xfId="28032"/>
    <cellStyle name="Poznámka 5 2 2 2 2 2 6" xfId="28033"/>
    <cellStyle name="Poznámka 5 2 2 2 2 3" xfId="28034"/>
    <cellStyle name="Poznámka 5 2 2 2 2 3 2" xfId="28035"/>
    <cellStyle name="Poznámka 5 2 2 2 2 3 3" xfId="28036"/>
    <cellStyle name="Poznámka 5 2 2 2 2 4" xfId="28037"/>
    <cellStyle name="Poznámka 5 2 2 2 2 4 2" xfId="28038"/>
    <cellStyle name="Poznámka 5 2 2 2 2 5" xfId="28039"/>
    <cellStyle name="Poznámka 5 2 2 2 2 6" xfId="28040"/>
    <cellStyle name="Poznámka 5 2 2 2 3" xfId="28041"/>
    <cellStyle name="Poznámka 5 2 2 2 3 2" xfId="28042"/>
    <cellStyle name="Poznámka 5 2 2 2 3 2 2" xfId="28043"/>
    <cellStyle name="Poznámka 5 2 2 2 3 2 2 2" xfId="28044"/>
    <cellStyle name="Poznámka 5 2 2 2 3 2 2 2 2" xfId="28045"/>
    <cellStyle name="Poznámka 5 2 2 2 3 2 2 2 3" xfId="28046"/>
    <cellStyle name="Poznámka 5 2 2 2 3 2 2 3" xfId="28047"/>
    <cellStyle name="Poznámka 5 2 2 2 3 2 2 3 2" xfId="28048"/>
    <cellStyle name="Poznámka 5 2 2 2 3 2 2 4" xfId="28049"/>
    <cellStyle name="Poznámka 5 2 2 2 3 2 2 5" xfId="28050"/>
    <cellStyle name="Poznámka 5 2 2 2 3 2 3" xfId="28051"/>
    <cellStyle name="Poznámka 5 2 2 2 3 2 3 2" xfId="28052"/>
    <cellStyle name="Poznámka 5 2 2 2 3 2 3 3" xfId="28053"/>
    <cellStyle name="Poznámka 5 2 2 2 3 2 4" xfId="28054"/>
    <cellStyle name="Poznámka 5 2 2 2 3 2 4 2" xfId="28055"/>
    <cellStyle name="Poznámka 5 2 2 2 3 2 5" xfId="28056"/>
    <cellStyle name="Poznámka 5 2 2 2 3 2 6" xfId="28057"/>
    <cellStyle name="Poznámka 5 2 2 2 3 3" xfId="28058"/>
    <cellStyle name="Poznámka 5 2 2 2 3 3 2" xfId="28059"/>
    <cellStyle name="Poznámka 5 2 2 2 3 3 3" xfId="28060"/>
    <cellStyle name="Poznámka 5 2 2 2 3 4" xfId="28061"/>
    <cellStyle name="Poznámka 5 2 2 2 3 4 2" xfId="28062"/>
    <cellStyle name="Poznámka 5 2 2 2 3 5" xfId="28063"/>
    <cellStyle name="Poznámka 5 2 2 2 3 6" xfId="28064"/>
    <cellStyle name="Poznámka 5 2 2 2 4" xfId="28065"/>
    <cellStyle name="Poznámka 5 2 2 2 4 2" xfId="28066"/>
    <cellStyle name="Poznámka 5 2 2 2 4 2 2" xfId="28067"/>
    <cellStyle name="Poznámka 5 2 2 2 4 2 2 2" xfId="28068"/>
    <cellStyle name="Poznámka 5 2 2 2 4 2 2 2 2" xfId="28069"/>
    <cellStyle name="Poznámka 5 2 2 2 4 2 2 2 3" xfId="28070"/>
    <cellStyle name="Poznámka 5 2 2 2 4 2 2 3" xfId="28071"/>
    <cellStyle name="Poznámka 5 2 2 2 4 2 2 3 2" xfId="28072"/>
    <cellStyle name="Poznámka 5 2 2 2 4 2 2 4" xfId="28073"/>
    <cellStyle name="Poznámka 5 2 2 2 4 2 2 5" xfId="28074"/>
    <cellStyle name="Poznámka 5 2 2 2 4 2 3" xfId="28075"/>
    <cellStyle name="Poznámka 5 2 2 2 4 2 3 2" xfId="28076"/>
    <cellStyle name="Poznámka 5 2 2 2 4 2 3 3" xfId="28077"/>
    <cellStyle name="Poznámka 5 2 2 2 4 2 4" xfId="28078"/>
    <cellStyle name="Poznámka 5 2 2 2 4 2 4 2" xfId="28079"/>
    <cellStyle name="Poznámka 5 2 2 2 4 2 5" xfId="28080"/>
    <cellStyle name="Poznámka 5 2 2 2 4 2 6" xfId="28081"/>
    <cellStyle name="Poznámka 5 2 2 2 4 3" xfId="28082"/>
    <cellStyle name="Poznámka 5 2 2 2 4 3 2" xfId="28083"/>
    <cellStyle name="Poznámka 5 2 2 2 4 3 3" xfId="28084"/>
    <cellStyle name="Poznámka 5 2 2 2 4 4" xfId="28085"/>
    <cellStyle name="Poznámka 5 2 2 2 4 4 2" xfId="28086"/>
    <cellStyle name="Poznámka 5 2 2 2 4 5" xfId="28087"/>
    <cellStyle name="Poznámka 5 2 2 2 4 6" xfId="28088"/>
    <cellStyle name="Poznámka 5 2 2 2 5" xfId="28089"/>
    <cellStyle name="Poznámka 5 2 2 2 5 2" xfId="28090"/>
    <cellStyle name="Poznámka 5 2 2 2 5 2 2" xfId="28091"/>
    <cellStyle name="Poznámka 5 2 2 2 5 2 2 2" xfId="28092"/>
    <cellStyle name="Poznámka 5 2 2 2 5 2 2 2 2" xfId="28093"/>
    <cellStyle name="Poznámka 5 2 2 2 5 2 2 2 3" xfId="28094"/>
    <cellStyle name="Poznámka 5 2 2 2 5 2 2 3" xfId="28095"/>
    <cellStyle name="Poznámka 5 2 2 2 5 2 2 3 2" xfId="28096"/>
    <cellStyle name="Poznámka 5 2 2 2 5 2 2 4" xfId="28097"/>
    <cellStyle name="Poznámka 5 2 2 2 5 2 2 5" xfId="28098"/>
    <cellStyle name="Poznámka 5 2 2 2 5 2 3" xfId="28099"/>
    <cellStyle name="Poznámka 5 2 2 2 5 2 3 2" xfId="28100"/>
    <cellStyle name="Poznámka 5 2 2 2 5 2 3 3" xfId="28101"/>
    <cellStyle name="Poznámka 5 2 2 2 5 2 4" xfId="28102"/>
    <cellStyle name="Poznámka 5 2 2 2 5 2 4 2" xfId="28103"/>
    <cellStyle name="Poznámka 5 2 2 2 5 2 5" xfId="28104"/>
    <cellStyle name="Poznámka 5 2 2 2 5 2 6" xfId="28105"/>
    <cellStyle name="Poznámka 5 2 2 2 5 3" xfId="28106"/>
    <cellStyle name="Poznámka 5 2 2 2 5 3 2" xfId="28107"/>
    <cellStyle name="Poznámka 5 2 2 2 5 3 3" xfId="28108"/>
    <cellStyle name="Poznámka 5 2 2 2 5 4" xfId="28109"/>
    <cellStyle name="Poznámka 5 2 2 2 5 4 2" xfId="28110"/>
    <cellStyle name="Poznámka 5 2 2 2 5 5" xfId="28111"/>
    <cellStyle name="Poznámka 5 2 2 2 5 6" xfId="28112"/>
    <cellStyle name="Poznámka 5 2 2 2 6" xfId="28113"/>
    <cellStyle name="Poznámka 5 2 2 2 6 2" xfId="28114"/>
    <cellStyle name="Poznámka 5 2 2 2 6 2 2" xfId="28115"/>
    <cellStyle name="Poznámka 5 2 2 2 6 2 2 2" xfId="28116"/>
    <cellStyle name="Poznámka 5 2 2 2 6 2 2 2 2" xfId="28117"/>
    <cellStyle name="Poznámka 5 2 2 2 6 2 2 2 3" xfId="28118"/>
    <cellStyle name="Poznámka 5 2 2 2 6 2 2 3" xfId="28119"/>
    <cellStyle name="Poznámka 5 2 2 2 6 2 2 3 2" xfId="28120"/>
    <cellStyle name="Poznámka 5 2 2 2 6 2 2 4" xfId="28121"/>
    <cellStyle name="Poznámka 5 2 2 2 6 2 2 5" xfId="28122"/>
    <cellStyle name="Poznámka 5 2 2 2 6 2 3" xfId="28123"/>
    <cellStyle name="Poznámka 5 2 2 2 6 2 3 2" xfId="28124"/>
    <cellStyle name="Poznámka 5 2 2 2 6 2 3 3" xfId="28125"/>
    <cellStyle name="Poznámka 5 2 2 2 6 2 4" xfId="28126"/>
    <cellStyle name="Poznámka 5 2 2 2 6 2 4 2" xfId="28127"/>
    <cellStyle name="Poznámka 5 2 2 2 6 2 5" xfId="28128"/>
    <cellStyle name="Poznámka 5 2 2 2 6 2 6" xfId="28129"/>
    <cellStyle name="Poznámka 5 2 2 2 6 3" xfId="28130"/>
    <cellStyle name="Poznámka 5 2 2 2 6 3 2" xfId="28131"/>
    <cellStyle name="Poznámka 5 2 2 2 6 3 3" xfId="28132"/>
    <cellStyle name="Poznámka 5 2 2 2 6 4" xfId="28133"/>
    <cellStyle name="Poznámka 5 2 2 2 6 4 2" xfId="28134"/>
    <cellStyle name="Poznámka 5 2 2 2 6 5" xfId="28135"/>
    <cellStyle name="Poznámka 5 2 2 2 6 6" xfId="28136"/>
    <cellStyle name="Poznámka 5 2 2 2 7" xfId="28137"/>
    <cellStyle name="Poznámka 5 2 2 2 7 2" xfId="28138"/>
    <cellStyle name="Poznámka 5 2 2 2 7 2 2" xfId="28139"/>
    <cellStyle name="Poznámka 5 2 2 2 7 2 2 2" xfId="28140"/>
    <cellStyle name="Poznámka 5 2 2 2 7 2 2 3" xfId="28141"/>
    <cellStyle name="Poznámka 5 2 2 2 7 2 3" xfId="28142"/>
    <cellStyle name="Poznámka 5 2 2 2 7 2 3 2" xfId="28143"/>
    <cellStyle name="Poznámka 5 2 2 2 7 2 4" xfId="28144"/>
    <cellStyle name="Poznámka 5 2 2 2 7 2 5" xfId="28145"/>
    <cellStyle name="Poznámka 5 2 2 2 7 3" xfId="28146"/>
    <cellStyle name="Poznámka 5 2 2 2 7 3 2" xfId="28147"/>
    <cellStyle name="Poznámka 5 2 2 2 7 3 3" xfId="28148"/>
    <cellStyle name="Poznámka 5 2 2 2 7 4" xfId="28149"/>
    <cellStyle name="Poznámka 5 2 2 2 7 4 2" xfId="28150"/>
    <cellStyle name="Poznámka 5 2 2 2 7 5" xfId="28151"/>
    <cellStyle name="Poznámka 5 2 2 2 7 6" xfId="28152"/>
    <cellStyle name="Poznámka 5 2 2 2 8" xfId="28153"/>
    <cellStyle name="Poznámka 5 2 2 2 8 2" xfId="28154"/>
    <cellStyle name="Poznámka 5 2 2 2 8 2 2" xfId="28155"/>
    <cellStyle name="Poznámka 5 2 2 2 8 3" xfId="28156"/>
    <cellStyle name="Poznámka 5 2 2 2 8 4" xfId="28157"/>
    <cellStyle name="Poznámka 5 2 2 2 9" xfId="28158"/>
    <cellStyle name="Poznámka 5 2 2 2 9 2" xfId="28159"/>
    <cellStyle name="Poznámka 5 2 2 2 9 3" xfId="28160"/>
    <cellStyle name="Poznámka 5 2 2 3" xfId="28161"/>
    <cellStyle name="Poznámka 5 2 2 3 2" xfId="28162"/>
    <cellStyle name="Poznámka 5 2 2 3 2 2" xfId="28163"/>
    <cellStyle name="Poznámka 5 2 2 3 2 2 2" xfId="28164"/>
    <cellStyle name="Poznámka 5 2 2 3 2 2 2 2" xfId="28165"/>
    <cellStyle name="Poznámka 5 2 2 3 2 2 2 2 2" xfId="28166"/>
    <cellStyle name="Poznámka 5 2 2 3 2 2 2 2 3" xfId="28167"/>
    <cellStyle name="Poznámka 5 2 2 3 2 2 2 3" xfId="28168"/>
    <cellStyle name="Poznámka 5 2 2 3 2 2 2 3 2" xfId="28169"/>
    <cellStyle name="Poznámka 5 2 2 3 2 2 2 4" xfId="28170"/>
    <cellStyle name="Poznámka 5 2 2 3 2 2 2 5" xfId="28171"/>
    <cellStyle name="Poznámka 5 2 2 3 2 2 3" xfId="28172"/>
    <cellStyle name="Poznámka 5 2 2 3 2 2 3 2" xfId="28173"/>
    <cellStyle name="Poznámka 5 2 2 3 2 2 3 3" xfId="28174"/>
    <cellStyle name="Poznámka 5 2 2 3 2 2 4" xfId="28175"/>
    <cellStyle name="Poznámka 5 2 2 3 2 2 4 2" xfId="28176"/>
    <cellStyle name="Poznámka 5 2 2 3 2 2 5" xfId="28177"/>
    <cellStyle name="Poznámka 5 2 2 3 2 2 6" xfId="28178"/>
    <cellStyle name="Poznámka 5 2 2 3 2 3" xfId="28179"/>
    <cellStyle name="Poznámka 5 2 2 3 2 3 2" xfId="28180"/>
    <cellStyle name="Poznámka 5 2 2 3 2 3 3" xfId="28181"/>
    <cellStyle name="Poznámka 5 2 2 3 2 4" xfId="28182"/>
    <cellStyle name="Poznámka 5 2 2 3 2 4 2" xfId="28183"/>
    <cellStyle name="Poznámka 5 2 2 3 2 5" xfId="28184"/>
    <cellStyle name="Poznámka 5 2 2 3 2 6" xfId="28185"/>
    <cellStyle name="Poznámka 5 2 2 3 3" xfId="28186"/>
    <cellStyle name="Poznámka 5 2 2 3 3 2" xfId="28187"/>
    <cellStyle name="Poznámka 5 2 2 3 3 2 2" xfId="28188"/>
    <cellStyle name="Poznámka 5 2 2 3 3 2 2 2" xfId="28189"/>
    <cellStyle name="Poznámka 5 2 2 3 3 2 2 3" xfId="28190"/>
    <cellStyle name="Poznámka 5 2 2 3 3 2 3" xfId="28191"/>
    <cellStyle name="Poznámka 5 2 2 3 3 2 3 2" xfId="28192"/>
    <cellStyle name="Poznámka 5 2 2 3 3 2 4" xfId="28193"/>
    <cellStyle name="Poznámka 5 2 2 3 3 2 5" xfId="28194"/>
    <cellStyle name="Poznámka 5 2 2 3 3 3" xfId="28195"/>
    <cellStyle name="Poznámka 5 2 2 3 3 3 2" xfId="28196"/>
    <cellStyle name="Poznámka 5 2 2 3 3 3 3" xfId="28197"/>
    <cellStyle name="Poznámka 5 2 2 3 3 4" xfId="28198"/>
    <cellStyle name="Poznámka 5 2 2 3 3 4 2" xfId="28199"/>
    <cellStyle name="Poznámka 5 2 2 3 3 5" xfId="28200"/>
    <cellStyle name="Poznámka 5 2 2 3 3 6" xfId="28201"/>
    <cellStyle name="Poznámka 5 2 2 3 4" xfId="28202"/>
    <cellStyle name="Poznámka 5 2 2 3 4 2" xfId="28203"/>
    <cellStyle name="Poznámka 5 2 2 3 4 3" xfId="28204"/>
    <cellStyle name="Poznámka 5 2 2 3 5" xfId="28205"/>
    <cellStyle name="Poznámka 5 2 2 3 5 2" xfId="28206"/>
    <cellStyle name="Poznámka 5 2 2 3 6" xfId="28207"/>
    <cellStyle name="Poznámka 5 2 2 3 7" xfId="28208"/>
    <cellStyle name="Poznámka 5 2 2 4" xfId="28209"/>
    <cellStyle name="Poznámka 5 2 2 4 2" xfId="28210"/>
    <cellStyle name="Poznámka 5 2 2 4 2 2" xfId="28211"/>
    <cellStyle name="Poznámka 5 2 2 4 2 2 2" xfId="28212"/>
    <cellStyle name="Poznámka 5 2 2 4 2 2 2 2" xfId="28213"/>
    <cellStyle name="Poznámka 5 2 2 4 2 2 2 3" xfId="28214"/>
    <cellStyle name="Poznámka 5 2 2 4 2 2 3" xfId="28215"/>
    <cellStyle name="Poznámka 5 2 2 4 2 2 3 2" xfId="28216"/>
    <cellStyle name="Poznámka 5 2 2 4 2 2 4" xfId="28217"/>
    <cellStyle name="Poznámka 5 2 2 4 2 2 5" xfId="28218"/>
    <cellStyle name="Poznámka 5 2 2 4 2 3" xfId="28219"/>
    <cellStyle name="Poznámka 5 2 2 4 2 3 2" xfId="28220"/>
    <cellStyle name="Poznámka 5 2 2 4 2 3 3" xfId="28221"/>
    <cellStyle name="Poznámka 5 2 2 4 2 4" xfId="28222"/>
    <cellStyle name="Poznámka 5 2 2 4 2 4 2" xfId="28223"/>
    <cellStyle name="Poznámka 5 2 2 4 2 5" xfId="28224"/>
    <cellStyle name="Poznámka 5 2 2 4 2 6" xfId="28225"/>
    <cellStyle name="Poznámka 5 2 2 4 3" xfId="28226"/>
    <cellStyle name="Poznámka 5 2 2 4 3 2" xfId="28227"/>
    <cellStyle name="Poznámka 5 2 2 4 3 3" xfId="28228"/>
    <cellStyle name="Poznámka 5 2 2 4 4" xfId="28229"/>
    <cellStyle name="Poznámka 5 2 2 4 4 2" xfId="28230"/>
    <cellStyle name="Poznámka 5 2 2 4 5" xfId="28231"/>
    <cellStyle name="Poznámka 5 2 2 4 6" xfId="28232"/>
    <cellStyle name="Poznámka 5 2 2 5" xfId="28233"/>
    <cellStyle name="Poznámka 5 2 2 5 2" xfId="28234"/>
    <cellStyle name="Poznámka 5 2 2 5 2 2" xfId="28235"/>
    <cellStyle name="Poznámka 5 2 2 5 2 2 2" xfId="28236"/>
    <cellStyle name="Poznámka 5 2 2 5 2 2 2 2" xfId="28237"/>
    <cellStyle name="Poznámka 5 2 2 5 2 2 2 3" xfId="28238"/>
    <cellStyle name="Poznámka 5 2 2 5 2 2 3" xfId="28239"/>
    <cellStyle name="Poznámka 5 2 2 5 2 2 3 2" xfId="28240"/>
    <cellStyle name="Poznámka 5 2 2 5 2 2 4" xfId="28241"/>
    <cellStyle name="Poznámka 5 2 2 5 2 2 5" xfId="28242"/>
    <cellStyle name="Poznámka 5 2 2 5 2 3" xfId="28243"/>
    <cellStyle name="Poznámka 5 2 2 5 2 3 2" xfId="28244"/>
    <cellStyle name="Poznámka 5 2 2 5 2 3 3" xfId="28245"/>
    <cellStyle name="Poznámka 5 2 2 5 2 4" xfId="28246"/>
    <cellStyle name="Poznámka 5 2 2 5 2 4 2" xfId="28247"/>
    <cellStyle name="Poznámka 5 2 2 5 2 5" xfId="28248"/>
    <cellStyle name="Poznámka 5 2 2 5 2 6" xfId="28249"/>
    <cellStyle name="Poznámka 5 2 2 5 3" xfId="28250"/>
    <cellStyle name="Poznámka 5 2 2 5 3 2" xfId="28251"/>
    <cellStyle name="Poznámka 5 2 2 5 3 3" xfId="28252"/>
    <cellStyle name="Poznámka 5 2 2 5 4" xfId="28253"/>
    <cellStyle name="Poznámka 5 2 2 5 4 2" xfId="28254"/>
    <cellStyle name="Poznámka 5 2 2 5 5" xfId="28255"/>
    <cellStyle name="Poznámka 5 2 2 5 6" xfId="28256"/>
    <cellStyle name="Poznámka 5 2 2 6" xfId="28257"/>
    <cellStyle name="Poznámka 5 2 2 6 2" xfId="28258"/>
    <cellStyle name="Poznámka 5 2 2 6 2 2" xfId="28259"/>
    <cellStyle name="Poznámka 5 2 2 6 2 2 2" xfId="28260"/>
    <cellStyle name="Poznámka 5 2 2 6 2 2 2 2" xfId="28261"/>
    <cellStyle name="Poznámka 5 2 2 6 2 2 2 3" xfId="28262"/>
    <cellStyle name="Poznámka 5 2 2 6 2 2 3" xfId="28263"/>
    <cellStyle name="Poznámka 5 2 2 6 2 2 3 2" xfId="28264"/>
    <cellStyle name="Poznámka 5 2 2 6 2 2 4" xfId="28265"/>
    <cellStyle name="Poznámka 5 2 2 6 2 2 5" xfId="28266"/>
    <cellStyle name="Poznámka 5 2 2 6 2 3" xfId="28267"/>
    <cellStyle name="Poznámka 5 2 2 6 2 3 2" xfId="28268"/>
    <cellStyle name="Poznámka 5 2 2 6 2 3 3" xfId="28269"/>
    <cellStyle name="Poznámka 5 2 2 6 2 4" xfId="28270"/>
    <cellStyle name="Poznámka 5 2 2 6 2 4 2" xfId="28271"/>
    <cellStyle name="Poznámka 5 2 2 6 2 5" xfId="28272"/>
    <cellStyle name="Poznámka 5 2 2 6 2 6" xfId="28273"/>
    <cellStyle name="Poznámka 5 2 2 6 3" xfId="28274"/>
    <cellStyle name="Poznámka 5 2 2 6 3 2" xfId="28275"/>
    <cellStyle name="Poznámka 5 2 2 6 3 3" xfId="28276"/>
    <cellStyle name="Poznámka 5 2 2 6 4" xfId="28277"/>
    <cellStyle name="Poznámka 5 2 2 6 4 2" xfId="28278"/>
    <cellStyle name="Poznámka 5 2 2 6 5" xfId="28279"/>
    <cellStyle name="Poznámka 5 2 2 6 6" xfId="28280"/>
    <cellStyle name="Poznámka 5 2 2 7" xfId="28281"/>
    <cellStyle name="Poznámka 5 2 2 7 2" xfId="28282"/>
    <cellStyle name="Poznámka 5 2 2 7 2 2" xfId="28283"/>
    <cellStyle name="Poznámka 5 2 2 7 2 2 2" xfId="28284"/>
    <cellStyle name="Poznámka 5 2 2 7 2 2 2 2" xfId="28285"/>
    <cellStyle name="Poznámka 5 2 2 7 2 2 2 3" xfId="28286"/>
    <cellStyle name="Poznámka 5 2 2 7 2 2 3" xfId="28287"/>
    <cellStyle name="Poznámka 5 2 2 7 2 2 3 2" xfId="28288"/>
    <cellStyle name="Poznámka 5 2 2 7 2 2 4" xfId="28289"/>
    <cellStyle name="Poznámka 5 2 2 7 2 2 5" xfId="28290"/>
    <cellStyle name="Poznámka 5 2 2 7 2 3" xfId="28291"/>
    <cellStyle name="Poznámka 5 2 2 7 2 3 2" xfId="28292"/>
    <cellStyle name="Poznámka 5 2 2 7 2 3 3" xfId="28293"/>
    <cellStyle name="Poznámka 5 2 2 7 2 4" xfId="28294"/>
    <cellStyle name="Poznámka 5 2 2 7 2 4 2" xfId="28295"/>
    <cellStyle name="Poznámka 5 2 2 7 2 5" xfId="28296"/>
    <cellStyle name="Poznámka 5 2 2 7 2 6" xfId="28297"/>
    <cellStyle name="Poznámka 5 2 2 7 3" xfId="28298"/>
    <cellStyle name="Poznámka 5 2 2 7 3 2" xfId="28299"/>
    <cellStyle name="Poznámka 5 2 2 7 3 3" xfId="28300"/>
    <cellStyle name="Poznámka 5 2 2 7 4" xfId="28301"/>
    <cellStyle name="Poznámka 5 2 2 7 4 2" xfId="28302"/>
    <cellStyle name="Poznámka 5 2 2 7 5" xfId="28303"/>
    <cellStyle name="Poznámka 5 2 2 7 6" xfId="28304"/>
    <cellStyle name="Poznámka 5 2 2 8" xfId="28305"/>
    <cellStyle name="Poznámka 5 2 2 8 2" xfId="28306"/>
    <cellStyle name="Poznámka 5 2 2 8 2 2" xfId="28307"/>
    <cellStyle name="Poznámka 5 2 2 8 2 2 2" xfId="28308"/>
    <cellStyle name="Poznámka 5 2 2 8 2 2 2 2" xfId="28309"/>
    <cellStyle name="Poznámka 5 2 2 8 2 2 2 3" xfId="28310"/>
    <cellStyle name="Poznámka 5 2 2 8 2 2 3" xfId="28311"/>
    <cellStyle name="Poznámka 5 2 2 8 2 2 3 2" xfId="28312"/>
    <cellStyle name="Poznámka 5 2 2 8 2 2 4" xfId="28313"/>
    <cellStyle name="Poznámka 5 2 2 8 2 2 5" xfId="28314"/>
    <cellStyle name="Poznámka 5 2 2 8 2 3" xfId="28315"/>
    <cellStyle name="Poznámka 5 2 2 8 2 3 2" xfId="28316"/>
    <cellStyle name="Poznámka 5 2 2 8 2 3 3" xfId="28317"/>
    <cellStyle name="Poznámka 5 2 2 8 2 4" xfId="28318"/>
    <cellStyle name="Poznámka 5 2 2 8 2 4 2" xfId="28319"/>
    <cellStyle name="Poznámka 5 2 2 8 2 5" xfId="28320"/>
    <cellStyle name="Poznámka 5 2 2 8 2 6" xfId="28321"/>
    <cellStyle name="Poznámka 5 2 2 8 3" xfId="28322"/>
    <cellStyle name="Poznámka 5 2 2 8 3 2" xfId="28323"/>
    <cellStyle name="Poznámka 5 2 2 8 3 3" xfId="28324"/>
    <cellStyle name="Poznámka 5 2 2 8 4" xfId="28325"/>
    <cellStyle name="Poznámka 5 2 2 8 4 2" xfId="28326"/>
    <cellStyle name="Poznámka 5 2 2 8 5" xfId="28327"/>
    <cellStyle name="Poznámka 5 2 2 8 6" xfId="28328"/>
    <cellStyle name="Poznámka 5 2 2 9" xfId="28329"/>
    <cellStyle name="Poznámka 5 2 2 9 2" xfId="28330"/>
    <cellStyle name="Poznámka 5 2 2 9 2 2" xfId="28331"/>
    <cellStyle name="Poznámka 5 2 2 9 2 2 2" xfId="28332"/>
    <cellStyle name="Poznámka 5 2 2 9 2 2 3" xfId="28333"/>
    <cellStyle name="Poznámka 5 2 2 9 2 3" xfId="28334"/>
    <cellStyle name="Poznámka 5 2 2 9 2 3 2" xfId="28335"/>
    <cellStyle name="Poznámka 5 2 2 9 2 4" xfId="28336"/>
    <cellStyle name="Poznámka 5 2 2 9 2 5" xfId="28337"/>
    <cellStyle name="Poznámka 5 2 2 9 3" xfId="28338"/>
    <cellStyle name="Poznámka 5 2 2 9 3 2" xfId="28339"/>
    <cellStyle name="Poznámka 5 2 2 9 3 3" xfId="28340"/>
    <cellStyle name="Poznámka 5 2 2 9 4" xfId="28341"/>
    <cellStyle name="Poznámka 5 2 2 9 4 2" xfId="28342"/>
    <cellStyle name="Poznámka 5 2 2 9 5" xfId="28343"/>
    <cellStyle name="Poznámka 5 2 2 9 6" xfId="28344"/>
    <cellStyle name="Poznámka 5 2 3" xfId="28345"/>
    <cellStyle name="Poznámka 5 2 3 10" xfId="28346"/>
    <cellStyle name="Poznámka 5 2 3 11" xfId="28347"/>
    <cellStyle name="Poznámka 5 2 3 2" xfId="28348"/>
    <cellStyle name="Poznámka 5 2 3 2 2" xfId="28349"/>
    <cellStyle name="Poznámka 5 2 3 2 2 2" xfId="28350"/>
    <cellStyle name="Poznámka 5 2 3 2 2 2 2" xfId="28351"/>
    <cellStyle name="Poznámka 5 2 3 2 2 2 2 2" xfId="28352"/>
    <cellStyle name="Poznámka 5 2 3 2 2 2 2 3" xfId="28353"/>
    <cellStyle name="Poznámka 5 2 3 2 2 2 3" xfId="28354"/>
    <cellStyle name="Poznámka 5 2 3 2 2 2 3 2" xfId="28355"/>
    <cellStyle name="Poznámka 5 2 3 2 2 2 4" xfId="28356"/>
    <cellStyle name="Poznámka 5 2 3 2 2 2 5" xfId="28357"/>
    <cellStyle name="Poznámka 5 2 3 2 2 3" xfId="28358"/>
    <cellStyle name="Poznámka 5 2 3 2 2 3 2" xfId="28359"/>
    <cellStyle name="Poznámka 5 2 3 2 2 3 3" xfId="28360"/>
    <cellStyle name="Poznámka 5 2 3 2 2 4" xfId="28361"/>
    <cellStyle name="Poznámka 5 2 3 2 2 4 2" xfId="28362"/>
    <cellStyle name="Poznámka 5 2 3 2 2 5" xfId="28363"/>
    <cellStyle name="Poznámka 5 2 3 2 2 6" xfId="28364"/>
    <cellStyle name="Poznámka 5 2 3 2 3" xfId="28365"/>
    <cellStyle name="Poznámka 5 2 3 2 3 2" xfId="28366"/>
    <cellStyle name="Poznámka 5 2 3 2 3 2 2" xfId="28367"/>
    <cellStyle name="Poznámka 5 2 3 2 3 3" xfId="28368"/>
    <cellStyle name="Poznámka 5 2 3 2 3 4" xfId="28369"/>
    <cellStyle name="Poznámka 5 2 3 2 4" xfId="28370"/>
    <cellStyle name="Poznámka 5 2 3 2 4 2" xfId="28371"/>
    <cellStyle name="Poznámka 5 2 3 2 4 3" xfId="28372"/>
    <cellStyle name="Poznámka 5 2 3 2 5" xfId="28373"/>
    <cellStyle name="Poznámka 5 2 3 2 5 2" xfId="28374"/>
    <cellStyle name="Poznámka 5 2 3 2 6" xfId="28375"/>
    <cellStyle name="Poznámka 5 2 3 2 7" xfId="28376"/>
    <cellStyle name="Poznámka 5 2 3 3" xfId="28377"/>
    <cellStyle name="Poznámka 5 2 3 3 2" xfId="28378"/>
    <cellStyle name="Poznámka 5 2 3 3 2 2" xfId="28379"/>
    <cellStyle name="Poznámka 5 2 3 3 2 2 2" xfId="28380"/>
    <cellStyle name="Poznámka 5 2 3 3 2 2 2 2" xfId="28381"/>
    <cellStyle name="Poznámka 5 2 3 3 2 2 2 3" xfId="28382"/>
    <cellStyle name="Poznámka 5 2 3 3 2 2 3" xfId="28383"/>
    <cellStyle name="Poznámka 5 2 3 3 2 2 3 2" xfId="28384"/>
    <cellStyle name="Poznámka 5 2 3 3 2 2 4" xfId="28385"/>
    <cellStyle name="Poznámka 5 2 3 3 2 2 5" xfId="28386"/>
    <cellStyle name="Poznámka 5 2 3 3 2 3" xfId="28387"/>
    <cellStyle name="Poznámka 5 2 3 3 2 3 2" xfId="28388"/>
    <cellStyle name="Poznámka 5 2 3 3 2 3 3" xfId="28389"/>
    <cellStyle name="Poznámka 5 2 3 3 2 4" xfId="28390"/>
    <cellStyle name="Poznámka 5 2 3 3 2 4 2" xfId="28391"/>
    <cellStyle name="Poznámka 5 2 3 3 2 5" xfId="28392"/>
    <cellStyle name="Poznámka 5 2 3 3 2 6" xfId="28393"/>
    <cellStyle name="Poznámka 5 2 3 3 3" xfId="28394"/>
    <cellStyle name="Poznámka 5 2 3 3 3 2" xfId="28395"/>
    <cellStyle name="Poznámka 5 2 3 3 3 3" xfId="28396"/>
    <cellStyle name="Poznámka 5 2 3 3 4" xfId="28397"/>
    <cellStyle name="Poznámka 5 2 3 3 4 2" xfId="28398"/>
    <cellStyle name="Poznámka 5 2 3 3 5" xfId="28399"/>
    <cellStyle name="Poznámka 5 2 3 3 6" xfId="28400"/>
    <cellStyle name="Poznámka 5 2 3 4" xfId="28401"/>
    <cellStyle name="Poznámka 5 2 3 4 2" xfId="28402"/>
    <cellStyle name="Poznámka 5 2 3 4 2 2" xfId="28403"/>
    <cellStyle name="Poznámka 5 2 3 4 2 2 2" xfId="28404"/>
    <cellStyle name="Poznámka 5 2 3 4 2 2 2 2" xfId="28405"/>
    <cellStyle name="Poznámka 5 2 3 4 2 2 2 3" xfId="28406"/>
    <cellStyle name="Poznámka 5 2 3 4 2 2 3" xfId="28407"/>
    <cellStyle name="Poznámka 5 2 3 4 2 2 3 2" xfId="28408"/>
    <cellStyle name="Poznámka 5 2 3 4 2 2 4" xfId="28409"/>
    <cellStyle name="Poznámka 5 2 3 4 2 2 5" xfId="28410"/>
    <cellStyle name="Poznámka 5 2 3 4 2 3" xfId="28411"/>
    <cellStyle name="Poznámka 5 2 3 4 2 3 2" xfId="28412"/>
    <cellStyle name="Poznámka 5 2 3 4 2 3 3" xfId="28413"/>
    <cellStyle name="Poznámka 5 2 3 4 2 4" xfId="28414"/>
    <cellStyle name="Poznámka 5 2 3 4 2 4 2" xfId="28415"/>
    <cellStyle name="Poznámka 5 2 3 4 2 5" xfId="28416"/>
    <cellStyle name="Poznámka 5 2 3 4 2 6" xfId="28417"/>
    <cellStyle name="Poznámka 5 2 3 4 3" xfId="28418"/>
    <cellStyle name="Poznámka 5 2 3 4 3 2" xfId="28419"/>
    <cellStyle name="Poznámka 5 2 3 4 3 3" xfId="28420"/>
    <cellStyle name="Poznámka 5 2 3 4 4" xfId="28421"/>
    <cellStyle name="Poznámka 5 2 3 4 4 2" xfId="28422"/>
    <cellStyle name="Poznámka 5 2 3 4 5" xfId="28423"/>
    <cellStyle name="Poznámka 5 2 3 4 6" xfId="28424"/>
    <cellStyle name="Poznámka 5 2 3 5" xfId="28425"/>
    <cellStyle name="Poznámka 5 2 3 5 2" xfId="28426"/>
    <cellStyle name="Poznámka 5 2 3 5 2 2" xfId="28427"/>
    <cellStyle name="Poznámka 5 2 3 5 2 2 2" xfId="28428"/>
    <cellStyle name="Poznámka 5 2 3 5 2 2 2 2" xfId="28429"/>
    <cellStyle name="Poznámka 5 2 3 5 2 2 2 3" xfId="28430"/>
    <cellStyle name="Poznámka 5 2 3 5 2 2 3" xfId="28431"/>
    <cellStyle name="Poznámka 5 2 3 5 2 2 3 2" xfId="28432"/>
    <cellStyle name="Poznámka 5 2 3 5 2 2 4" xfId="28433"/>
    <cellStyle name="Poznámka 5 2 3 5 2 2 5" xfId="28434"/>
    <cellStyle name="Poznámka 5 2 3 5 2 3" xfId="28435"/>
    <cellStyle name="Poznámka 5 2 3 5 2 3 2" xfId="28436"/>
    <cellStyle name="Poznámka 5 2 3 5 2 3 3" xfId="28437"/>
    <cellStyle name="Poznámka 5 2 3 5 2 4" xfId="28438"/>
    <cellStyle name="Poznámka 5 2 3 5 2 4 2" xfId="28439"/>
    <cellStyle name="Poznámka 5 2 3 5 2 5" xfId="28440"/>
    <cellStyle name="Poznámka 5 2 3 5 2 6" xfId="28441"/>
    <cellStyle name="Poznámka 5 2 3 5 3" xfId="28442"/>
    <cellStyle name="Poznámka 5 2 3 5 3 2" xfId="28443"/>
    <cellStyle name="Poznámka 5 2 3 5 3 3" xfId="28444"/>
    <cellStyle name="Poznámka 5 2 3 5 4" xfId="28445"/>
    <cellStyle name="Poznámka 5 2 3 5 4 2" xfId="28446"/>
    <cellStyle name="Poznámka 5 2 3 5 5" xfId="28447"/>
    <cellStyle name="Poznámka 5 2 3 5 6" xfId="28448"/>
    <cellStyle name="Poznámka 5 2 3 6" xfId="28449"/>
    <cellStyle name="Poznámka 5 2 3 6 2" xfId="28450"/>
    <cellStyle name="Poznámka 5 2 3 6 2 2" xfId="28451"/>
    <cellStyle name="Poznámka 5 2 3 6 2 2 2" xfId="28452"/>
    <cellStyle name="Poznámka 5 2 3 6 2 2 2 2" xfId="28453"/>
    <cellStyle name="Poznámka 5 2 3 6 2 2 2 3" xfId="28454"/>
    <cellStyle name="Poznámka 5 2 3 6 2 2 3" xfId="28455"/>
    <cellStyle name="Poznámka 5 2 3 6 2 2 3 2" xfId="28456"/>
    <cellStyle name="Poznámka 5 2 3 6 2 2 4" xfId="28457"/>
    <cellStyle name="Poznámka 5 2 3 6 2 2 5" xfId="28458"/>
    <cellStyle name="Poznámka 5 2 3 6 2 3" xfId="28459"/>
    <cellStyle name="Poznámka 5 2 3 6 2 3 2" xfId="28460"/>
    <cellStyle name="Poznámka 5 2 3 6 2 3 3" xfId="28461"/>
    <cellStyle name="Poznámka 5 2 3 6 2 4" xfId="28462"/>
    <cellStyle name="Poznámka 5 2 3 6 2 4 2" xfId="28463"/>
    <cellStyle name="Poznámka 5 2 3 6 2 5" xfId="28464"/>
    <cellStyle name="Poznámka 5 2 3 6 2 6" xfId="28465"/>
    <cellStyle name="Poznámka 5 2 3 6 3" xfId="28466"/>
    <cellStyle name="Poznámka 5 2 3 6 3 2" xfId="28467"/>
    <cellStyle name="Poznámka 5 2 3 6 3 3" xfId="28468"/>
    <cellStyle name="Poznámka 5 2 3 6 4" xfId="28469"/>
    <cellStyle name="Poznámka 5 2 3 6 4 2" xfId="28470"/>
    <cellStyle name="Poznámka 5 2 3 6 5" xfId="28471"/>
    <cellStyle name="Poznámka 5 2 3 6 6" xfId="28472"/>
    <cellStyle name="Poznámka 5 2 3 7" xfId="28473"/>
    <cellStyle name="Poznámka 5 2 3 7 2" xfId="28474"/>
    <cellStyle name="Poznámka 5 2 3 7 2 2" xfId="28475"/>
    <cellStyle name="Poznámka 5 2 3 7 2 2 2" xfId="28476"/>
    <cellStyle name="Poznámka 5 2 3 7 2 2 3" xfId="28477"/>
    <cellStyle name="Poznámka 5 2 3 7 2 3" xfId="28478"/>
    <cellStyle name="Poznámka 5 2 3 7 2 3 2" xfId="28479"/>
    <cellStyle name="Poznámka 5 2 3 7 2 4" xfId="28480"/>
    <cellStyle name="Poznámka 5 2 3 7 2 5" xfId="28481"/>
    <cellStyle name="Poznámka 5 2 3 7 3" xfId="28482"/>
    <cellStyle name="Poznámka 5 2 3 7 3 2" xfId="28483"/>
    <cellStyle name="Poznámka 5 2 3 7 3 3" xfId="28484"/>
    <cellStyle name="Poznámka 5 2 3 7 4" xfId="28485"/>
    <cellStyle name="Poznámka 5 2 3 7 4 2" xfId="28486"/>
    <cellStyle name="Poznámka 5 2 3 7 5" xfId="28487"/>
    <cellStyle name="Poznámka 5 2 3 7 6" xfId="28488"/>
    <cellStyle name="Poznámka 5 2 3 8" xfId="28489"/>
    <cellStyle name="Poznámka 5 2 3 8 2" xfId="28490"/>
    <cellStyle name="Poznámka 5 2 3 8 3" xfId="28491"/>
    <cellStyle name="Poznámka 5 2 3 9" xfId="28492"/>
    <cellStyle name="Poznámka 5 2 3 9 2" xfId="28493"/>
    <cellStyle name="Poznámka 5 2 4" xfId="28494"/>
    <cellStyle name="Poznámka 5 2 4 2" xfId="28495"/>
    <cellStyle name="Poznámka 5 2 4 2 2" xfId="28496"/>
    <cellStyle name="Poznámka 5 2 4 2 2 2" xfId="28497"/>
    <cellStyle name="Poznámka 5 2 4 2 2 2 2" xfId="28498"/>
    <cellStyle name="Poznámka 5 2 4 2 2 2 2 2" xfId="28499"/>
    <cellStyle name="Poznámka 5 2 4 2 2 2 2 3" xfId="28500"/>
    <cellStyle name="Poznámka 5 2 4 2 2 2 3" xfId="28501"/>
    <cellStyle name="Poznámka 5 2 4 2 2 2 3 2" xfId="28502"/>
    <cellStyle name="Poznámka 5 2 4 2 2 2 4" xfId="28503"/>
    <cellStyle name="Poznámka 5 2 4 2 2 2 5" xfId="28504"/>
    <cellStyle name="Poznámka 5 2 4 2 2 3" xfId="28505"/>
    <cellStyle name="Poznámka 5 2 4 2 2 3 2" xfId="28506"/>
    <cellStyle name="Poznámka 5 2 4 2 2 3 3" xfId="28507"/>
    <cellStyle name="Poznámka 5 2 4 2 2 4" xfId="28508"/>
    <cellStyle name="Poznámka 5 2 4 2 2 4 2" xfId="28509"/>
    <cellStyle name="Poznámka 5 2 4 2 2 5" xfId="28510"/>
    <cellStyle name="Poznámka 5 2 4 2 2 6" xfId="28511"/>
    <cellStyle name="Poznámka 5 2 4 2 3" xfId="28512"/>
    <cellStyle name="Poznámka 5 2 4 2 3 2" xfId="28513"/>
    <cellStyle name="Poznámka 5 2 4 2 3 3" xfId="28514"/>
    <cellStyle name="Poznámka 5 2 4 2 4" xfId="28515"/>
    <cellStyle name="Poznámka 5 2 4 2 4 2" xfId="28516"/>
    <cellStyle name="Poznámka 5 2 4 2 5" xfId="28517"/>
    <cellStyle name="Poznámka 5 2 4 2 6" xfId="28518"/>
    <cellStyle name="Poznámka 5 2 4 3" xfId="28519"/>
    <cellStyle name="Poznámka 5 2 4 3 2" xfId="28520"/>
    <cellStyle name="Poznámka 5 2 4 3 2 2" xfId="28521"/>
    <cellStyle name="Poznámka 5 2 4 3 2 2 2" xfId="28522"/>
    <cellStyle name="Poznámka 5 2 4 3 2 2 3" xfId="28523"/>
    <cellStyle name="Poznámka 5 2 4 3 2 3" xfId="28524"/>
    <cellStyle name="Poznámka 5 2 4 3 2 3 2" xfId="28525"/>
    <cellStyle name="Poznámka 5 2 4 3 2 4" xfId="28526"/>
    <cellStyle name="Poznámka 5 2 4 3 2 5" xfId="28527"/>
    <cellStyle name="Poznámka 5 2 4 3 3" xfId="28528"/>
    <cellStyle name="Poznámka 5 2 4 3 3 2" xfId="28529"/>
    <cellStyle name="Poznámka 5 2 4 3 3 3" xfId="28530"/>
    <cellStyle name="Poznámka 5 2 4 3 4" xfId="28531"/>
    <cellStyle name="Poznámka 5 2 4 3 4 2" xfId="28532"/>
    <cellStyle name="Poznámka 5 2 4 3 5" xfId="28533"/>
    <cellStyle name="Poznámka 5 2 4 3 6" xfId="28534"/>
    <cellStyle name="Poznámka 5 2 4 4" xfId="28535"/>
    <cellStyle name="Poznámka 5 2 4 4 2" xfId="28536"/>
    <cellStyle name="Poznámka 5 2 4 4 3" xfId="28537"/>
    <cellStyle name="Poznámka 5 2 4 5" xfId="28538"/>
    <cellStyle name="Poznámka 5 2 4 5 2" xfId="28539"/>
    <cellStyle name="Poznámka 5 2 4 6" xfId="28540"/>
    <cellStyle name="Poznámka 5 2 4 7" xfId="28541"/>
    <cellStyle name="Poznámka 5 2 5" xfId="28542"/>
    <cellStyle name="Poznámka 5 2 5 2" xfId="28543"/>
    <cellStyle name="Poznámka 5 2 5 2 2" xfId="28544"/>
    <cellStyle name="Poznámka 5 2 5 2 2 2" xfId="28545"/>
    <cellStyle name="Poznámka 5 2 5 2 2 2 2" xfId="28546"/>
    <cellStyle name="Poznámka 5 2 5 2 2 2 2 2" xfId="28547"/>
    <cellStyle name="Poznámka 5 2 5 2 2 2 2 3" xfId="28548"/>
    <cellStyle name="Poznámka 5 2 5 2 2 2 3" xfId="28549"/>
    <cellStyle name="Poznámka 5 2 5 2 2 2 3 2" xfId="28550"/>
    <cellStyle name="Poznámka 5 2 5 2 2 2 4" xfId="28551"/>
    <cellStyle name="Poznámka 5 2 5 2 2 2 5" xfId="28552"/>
    <cellStyle name="Poznámka 5 2 5 2 2 3" xfId="28553"/>
    <cellStyle name="Poznámka 5 2 5 2 2 3 2" xfId="28554"/>
    <cellStyle name="Poznámka 5 2 5 2 2 3 3" xfId="28555"/>
    <cellStyle name="Poznámka 5 2 5 2 2 4" xfId="28556"/>
    <cellStyle name="Poznámka 5 2 5 2 2 4 2" xfId="28557"/>
    <cellStyle name="Poznámka 5 2 5 2 2 5" xfId="28558"/>
    <cellStyle name="Poznámka 5 2 5 2 2 6" xfId="28559"/>
    <cellStyle name="Poznámka 5 2 5 2 3" xfId="28560"/>
    <cellStyle name="Poznámka 5 2 5 2 3 2" xfId="28561"/>
    <cellStyle name="Poznámka 5 2 5 2 3 3" xfId="28562"/>
    <cellStyle name="Poznámka 5 2 5 2 4" xfId="28563"/>
    <cellStyle name="Poznámka 5 2 5 2 4 2" xfId="28564"/>
    <cellStyle name="Poznámka 5 2 5 2 5" xfId="28565"/>
    <cellStyle name="Poznámka 5 2 5 2 6" xfId="28566"/>
    <cellStyle name="Poznámka 5 2 5 3" xfId="28567"/>
    <cellStyle name="Poznámka 5 2 5 3 2" xfId="28568"/>
    <cellStyle name="Poznámka 5 2 5 3 2 2" xfId="28569"/>
    <cellStyle name="Poznámka 5 2 5 3 2 2 2" xfId="28570"/>
    <cellStyle name="Poznámka 5 2 5 3 2 2 3" xfId="28571"/>
    <cellStyle name="Poznámka 5 2 5 3 2 3" xfId="28572"/>
    <cellStyle name="Poznámka 5 2 5 3 2 3 2" xfId="28573"/>
    <cellStyle name="Poznámka 5 2 5 3 2 4" xfId="28574"/>
    <cellStyle name="Poznámka 5 2 5 3 2 5" xfId="28575"/>
    <cellStyle name="Poznámka 5 2 5 3 3" xfId="28576"/>
    <cellStyle name="Poznámka 5 2 5 3 3 2" xfId="28577"/>
    <cellStyle name="Poznámka 5 2 5 3 3 3" xfId="28578"/>
    <cellStyle name="Poznámka 5 2 5 3 4" xfId="28579"/>
    <cellStyle name="Poznámka 5 2 5 3 4 2" xfId="28580"/>
    <cellStyle name="Poznámka 5 2 5 3 5" xfId="28581"/>
    <cellStyle name="Poznámka 5 2 5 3 6" xfId="28582"/>
    <cellStyle name="Poznámka 5 2 5 4" xfId="28583"/>
    <cellStyle name="Poznámka 5 2 5 4 2" xfId="28584"/>
    <cellStyle name="Poznámka 5 2 5 4 3" xfId="28585"/>
    <cellStyle name="Poznámka 5 2 5 5" xfId="28586"/>
    <cellStyle name="Poznámka 5 2 5 5 2" xfId="28587"/>
    <cellStyle name="Poznámka 5 2 5 6" xfId="28588"/>
    <cellStyle name="Poznámka 5 2 5 7" xfId="28589"/>
    <cellStyle name="Poznámka 5 2 6" xfId="28590"/>
    <cellStyle name="Poznámka 5 2 6 2" xfId="28591"/>
    <cellStyle name="Poznámka 5 2 6 2 2" xfId="28592"/>
    <cellStyle name="Poznámka 5 2 6 2 2 2" xfId="28593"/>
    <cellStyle name="Poznámka 5 2 6 2 2 2 2" xfId="28594"/>
    <cellStyle name="Poznámka 5 2 6 2 2 2 3" xfId="28595"/>
    <cellStyle name="Poznámka 5 2 6 2 2 3" xfId="28596"/>
    <cellStyle name="Poznámka 5 2 6 2 2 3 2" xfId="28597"/>
    <cellStyle name="Poznámka 5 2 6 2 2 4" xfId="28598"/>
    <cellStyle name="Poznámka 5 2 6 2 2 5" xfId="28599"/>
    <cellStyle name="Poznámka 5 2 6 2 3" xfId="28600"/>
    <cellStyle name="Poznámka 5 2 6 2 3 2" xfId="28601"/>
    <cellStyle name="Poznámka 5 2 6 2 3 3" xfId="28602"/>
    <cellStyle name="Poznámka 5 2 6 2 4" xfId="28603"/>
    <cellStyle name="Poznámka 5 2 6 2 4 2" xfId="28604"/>
    <cellStyle name="Poznámka 5 2 6 2 5" xfId="28605"/>
    <cellStyle name="Poznámka 5 2 6 2 6" xfId="28606"/>
    <cellStyle name="Poznámka 5 2 6 3" xfId="28607"/>
    <cellStyle name="Poznámka 5 2 6 3 2" xfId="28608"/>
    <cellStyle name="Poznámka 5 2 6 3 3" xfId="28609"/>
    <cellStyle name="Poznámka 5 2 6 4" xfId="28610"/>
    <cellStyle name="Poznámka 5 2 6 4 2" xfId="28611"/>
    <cellStyle name="Poznámka 5 2 6 5" xfId="28612"/>
    <cellStyle name="Poznámka 5 2 6 6" xfId="28613"/>
    <cellStyle name="Poznámka 5 2 7" xfId="28614"/>
    <cellStyle name="Poznámka 5 2 7 2" xfId="28615"/>
    <cellStyle name="Poznámka 5 2 7 2 2" xfId="28616"/>
    <cellStyle name="Poznámka 5 2 7 2 2 2" xfId="28617"/>
    <cellStyle name="Poznámka 5 2 7 2 2 2 2" xfId="28618"/>
    <cellStyle name="Poznámka 5 2 7 2 2 2 3" xfId="28619"/>
    <cellStyle name="Poznámka 5 2 7 2 2 3" xfId="28620"/>
    <cellStyle name="Poznámka 5 2 7 2 2 3 2" xfId="28621"/>
    <cellStyle name="Poznámka 5 2 7 2 2 4" xfId="28622"/>
    <cellStyle name="Poznámka 5 2 7 2 2 5" xfId="28623"/>
    <cellStyle name="Poznámka 5 2 7 2 3" xfId="28624"/>
    <cellStyle name="Poznámka 5 2 7 2 3 2" xfId="28625"/>
    <cellStyle name="Poznámka 5 2 7 2 3 3" xfId="28626"/>
    <cellStyle name="Poznámka 5 2 7 2 4" xfId="28627"/>
    <cellStyle name="Poznámka 5 2 7 2 4 2" xfId="28628"/>
    <cellStyle name="Poznámka 5 2 7 2 5" xfId="28629"/>
    <cellStyle name="Poznámka 5 2 7 2 6" xfId="28630"/>
    <cellStyle name="Poznámka 5 2 7 3" xfId="28631"/>
    <cellStyle name="Poznámka 5 2 7 3 2" xfId="28632"/>
    <cellStyle name="Poznámka 5 2 7 3 3" xfId="28633"/>
    <cellStyle name="Poznámka 5 2 7 4" xfId="28634"/>
    <cellStyle name="Poznámka 5 2 7 4 2" xfId="28635"/>
    <cellStyle name="Poznámka 5 2 7 5" xfId="28636"/>
    <cellStyle name="Poznámka 5 2 7 6" xfId="28637"/>
    <cellStyle name="Poznámka 5 2 8" xfId="28638"/>
    <cellStyle name="Poznámka 5 2 8 2" xfId="28639"/>
    <cellStyle name="Poznámka 5 2 8 2 2" xfId="28640"/>
    <cellStyle name="Poznámka 5 2 8 2 2 2" xfId="28641"/>
    <cellStyle name="Poznámka 5 2 8 2 2 2 2" xfId="28642"/>
    <cellStyle name="Poznámka 5 2 8 2 2 2 3" xfId="28643"/>
    <cellStyle name="Poznámka 5 2 8 2 2 3" xfId="28644"/>
    <cellStyle name="Poznámka 5 2 8 2 2 3 2" xfId="28645"/>
    <cellStyle name="Poznámka 5 2 8 2 2 4" xfId="28646"/>
    <cellStyle name="Poznámka 5 2 8 2 2 5" xfId="28647"/>
    <cellStyle name="Poznámka 5 2 8 2 3" xfId="28648"/>
    <cellStyle name="Poznámka 5 2 8 2 3 2" xfId="28649"/>
    <cellStyle name="Poznámka 5 2 8 2 3 3" xfId="28650"/>
    <cellStyle name="Poznámka 5 2 8 2 4" xfId="28651"/>
    <cellStyle name="Poznámka 5 2 8 2 4 2" xfId="28652"/>
    <cellStyle name="Poznámka 5 2 8 2 5" xfId="28653"/>
    <cellStyle name="Poznámka 5 2 8 2 6" xfId="28654"/>
    <cellStyle name="Poznámka 5 2 8 3" xfId="28655"/>
    <cellStyle name="Poznámka 5 2 8 3 2" xfId="28656"/>
    <cellStyle name="Poznámka 5 2 8 3 3" xfId="28657"/>
    <cellStyle name="Poznámka 5 2 8 4" xfId="28658"/>
    <cellStyle name="Poznámka 5 2 8 4 2" xfId="28659"/>
    <cellStyle name="Poznámka 5 2 8 5" xfId="28660"/>
    <cellStyle name="Poznámka 5 2 8 6" xfId="28661"/>
    <cellStyle name="Poznámka 5 2 9" xfId="28662"/>
    <cellStyle name="Poznámka 5 2 9 2" xfId="28663"/>
    <cellStyle name="Poznámka 5 2 9 2 2" xfId="28664"/>
    <cellStyle name="Poznámka 5 2 9 2 2 2" xfId="28665"/>
    <cellStyle name="Poznámka 5 2 9 2 2 2 2" xfId="28666"/>
    <cellStyle name="Poznámka 5 2 9 2 2 2 3" xfId="28667"/>
    <cellStyle name="Poznámka 5 2 9 2 2 3" xfId="28668"/>
    <cellStyle name="Poznámka 5 2 9 2 2 3 2" xfId="28669"/>
    <cellStyle name="Poznámka 5 2 9 2 2 4" xfId="28670"/>
    <cellStyle name="Poznámka 5 2 9 2 2 5" xfId="28671"/>
    <cellStyle name="Poznámka 5 2 9 2 3" xfId="28672"/>
    <cellStyle name="Poznámka 5 2 9 2 3 2" xfId="28673"/>
    <cellStyle name="Poznámka 5 2 9 2 3 3" xfId="28674"/>
    <cellStyle name="Poznámka 5 2 9 2 4" xfId="28675"/>
    <cellStyle name="Poznámka 5 2 9 2 4 2" xfId="28676"/>
    <cellStyle name="Poznámka 5 2 9 2 5" xfId="28677"/>
    <cellStyle name="Poznámka 5 2 9 2 6" xfId="28678"/>
    <cellStyle name="Poznámka 5 2 9 3" xfId="28679"/>
    <cellStyle name="Poznámka 5 2 9 3 2" xfId="28680"/>
    <cellStyle name="Poznámka 5 2 9 3 3" xfId="28681"/>
    <cellStyle name="Poznámka 5 2 9 4" xfId="28682"/>
    <cellStyle name="Poznámka 5 2 9 4 2" xfId="28683"/>
    <cellStyle name="Poznámka 5 2 9 5" xfId="28684"/>
    <cellStyle name="Poznámka 5 2 9 6" xfId="28685"/>
    <cellStyle name="Poznámka 5 3" xfId="28686"/>
    <cellStyle name="Poznámka 5 3 10" xfId="28687"/>
    <cellStyle name="Poznámka 5 3 10 2" xfId="28688"/>
    <cellStyle name="Poznámka 5 3 10 2 2" xfId="28689"/>
    <cellStyle name="Poznámka 5 3 10 2 2 2" xfId="28690"/>
    <cellStyle name="Poznámka 5 3 10 2 2 2 2" xfId="28691"/>
    <cellStyle name="Poznámka 5 3 10 2 2 2 3" xfId="28692"/>
    <cellStyle name="Poznámka 5 3 10 2 2 3" xfId="28693"/>
    <cellStyle name="Poznámka 5 3 10 2 2 3 2" xfId="28694"/>
    <cellStyle name="Poznámka 5 3 10 2 2 4" xfId="28695"/>
    <cellStyle name="Poznámka 5 3 10 2 2 5" xfId="28696"/>
    <cellStyle name="Poznámka 5 3 10 2 3" xfId="28697"/>
    <cellStyle name="Poznámka 5 3 10 2 3 2" xfId="28698"/>
    <cellStyle name="Poznámka 5 3 10 2 3 3" xfId="28699"/>
    <cellStyle name="Poznámka 5 3 10 2 4" xfId="28700"/>
    <cellStyle name="Poznámka 5 3 10 2 4 2" xfId="28701"/>
    <cellStyle name="Poznámka 5 3 10 2 5" xfId="28702"/>
    <cellStyle name="Poznámka 5 3 10 2 6" xfId="28703"/>
    <cellStyle name="Poznámka 5 3 10 3" xfId="28704"/>
    <cellStyle name="Poznámka 5 3 10 3 2" xfId="28705"/>
    <cellStyle name="Poznámka 5 3 10 3 3" xfId="28706"/>
    <cellStyle name="Poznámka 5 3 10 4" xfId="28707"/>
    <cellStyle name="Poznámka 5 3 10 4 2" xfId="28708"/>
    <cellStyle name="Poznámka 5 3 10 5" xfId="28709"/>
    <cellStyle name="Poznámka 5 3 10 6" xfId="28710"/>
    <cellStyle name="Poznámka 5 3 11" xfId="28711"/>
    <cellStyle name="Poznámka 5 3 11 2" xfId="28712"/>
    <cellStyle name="Poznámka 5 3 11 2 2" xfId="28713"/>
    <cellStyle name="Poznámka 5 3 11 2 2 2" xfId="28714"/>
    <cellStyle name="Poznámka 5 3 11 2 2 3" xfId="28715"/>
    <cellStyle name="Poznámka 5 3 11 2 3" xfId="28716"/>
    <cellStyle name="Poznámka 5 3 11 2 3 2" xfId="28717"/>
    <cellStyle name="Poznámka 5 3 11 2 4" xfId="28718"/>
    <cellStyle name="Poznámka 5 3 11 2 5" xfId="28719"/>
    <cellStyle name="Poznámka 5 3 11 3" xfId="28720"/>
    <cellStyle name="Poznámka 5 3 11 3 2" xfId="28721"/>
    <cellStyle name="Poznámka 5 3 11 3 3" xfId="28722"/>
    <cellStyle name="Poznámka 5 3 11 4" xfId="28723"/>
    <cellStyle name="Poznámka 5 3 11 4 2" xfId="28724"/>
    <cellStyle name="Poznámka 5 3 11 5" xfId="28725"/>
    <cellStyle name="Poznámka 5 3 11 6" xfId="28726"/>
    <cellStyle name="Poznámka 5 3 12" xfId="28727"/>
    <cellStyle name="Poznámka 5 3 12 2" xfId="28728"/>
    <cellStyle name="Poznámka 5 3 12 3" xfId="28729"/>
    <cellStyle name="Poznámka 5 3 13" xfId="28730"/>
    <cellStyle name="Poznámka 5 3 13 2" xfId="28731"/>
    <cellStyle name="Poznámka 5 3 14" xfId="28732"/>
    <cellStyle name="Poznámka 5 3 15" xfId="28733"/>
    <cellStyle name="Poznámka 5 3 2" xfId="28734"/>
    <cellStyle name="Poznámka 5 3 2 10" xfId="28735"/>
    <cellStyle name="Poznámka 5 3 2 11" xfId="28736"/>
    <cellStyle name="Poznámka 5 3 2 2" xfId="28737"/>
    <cellStyle name="Poznámka 5 3 2 2 10" xfId="28738"/>
    <cellStyle name="Poznámka 5 3 2 2 11" xfId="28739"/>
    <cellStyle name="Poznámka 5 3 2 2 2" xfId="28740"/>
    <cellStyle name="Poznámka 5 3 2 2 2 2" xfId="28741"/>
    <cellStyle name="Poznámka 5 3 2 2 2 2 2" xfId="28742"/>
    <cellStyle name="Poznámka 5 3 2 2 2 2 2 2" xfId="28743"/>
    <cellStyle name="Poznámka 5 3 2 2 2 2 2 2 2" xfId="28744"/>
    <cellStyle name="Poznámka 5 3 2 2 2 2 2 2 3" xfId="28745"/>
    <cellStyle name="Poznámka 5 3 2 2 2 2 2 3" xfId="28746"/>
    <cellStyle name="Poznámka 5 3 2 2 2 2 2 3 2" xfId="28747"/>
    <cellStyle name="Poznámka 5 3 2 2 2 2 2 4" xfId="28748"/>
    <cellStyle name="Poznámka 5 3 2 2 2 2 2 5" xfId="28749"/>
    <cellStyle name="Poznámka 5 3 2 2 2 2 3" xfId="28750"/>
    <cellStyle name="Poznámka 5 3 2 2 2 2 3 2" xfId="28751"/>
    <cellStyle name="Poznámka 5 3 2 2 2 2 3 3" xfId="28752"/>
    <cellStyle name="Poznámka 5 3 2 2 2 2 4" xfId="28753"/>
    <cellStyle name="Poznámka 5 3 2 2 2 2 4 2" xfId="28754"/>
    <cellStyle name="Poznámka 5 3 2 2 2 2 5" xfId="28755"/>
    <cellStyle name="Poznámka 5 3 2 2 2 2 6" xfId="28756"/>
    <cellStyle name="Poznámka 5 3 2 2 2 3" xfId="28757"/>
    <cellStyle name="Poznámka 5 3 2 2 2 3 2" xfId="28758"/>
    <cellStyle name="Poznámka 5 3 2 2 2 3 3" xfId="28759"/>
    <cellStyle name="Poznámka 5 3 2 2 2 4" xfId="28760"/>
    <cellStyle name="Poznámka 5 3 2 2 2 4 2" xfId="28761"/>
    <cellStyle name="Poznámka 5 3 2 2 2 5" xfId="28762"/>
    <cellStyle name="Poznámka 5 3 2 2 2 6" xfId="28763"/>
    <cellStyle name="Poznámka 5 3 2 2 3" xfId="28764"/>
    <cellStyle name="Poznámka 5 3 2 2 3 2" xfId="28765"/>
    <cellStyle name="Poznámka 5 3 2 2 3 2 2" xfId="28766"/>
    <cellStyle name="Poznámka 5 3 2 2 3 2 2 2" xfId="28767"/>
    <cellStyle name="Poznámka 5 3 2 2 3 2 2 2 2" xfId="28768"/>
    <cellStyle name="Poznámka 5 3 2 2 3 2 2 2 3" xfId="28769"/>
    <cellStyle name="Poznámka 5 3 2 2 3 2 2 3" xfId="28770"/>
    <cellStyle name="Poznámka 5 3 2 2 3 2 2 3 2" xfId="28771"/>
    <cellStyle name="Poznámka 5 3 2 2 3 2 2 4" xfId="28772"/>
    <cellStyle name="Poznámka 5 3 2 2 3 2 2 5" xfId="28773"/>
    <cellStyle name="Poznámka 5 3 2 2 3 2 3" xfId="28774"/>
    <cellStyle name="Poznámka 5 3 2 2 3 2 3 2" xfId="28775"/>
    <cellStyle name="Poznámka 5 3 2 2 3 2 3 3" xfId="28776"/>
    <cellStyle name="Poznámka 5 3 2 2 3 2 4" xfId="28777"/>
    <cellStyle name="Poznámka 5 3 2 2 3 2 4 2" xfId="28778"/>
    <cellStyle name="Poznámka 5 3 2 2 3 2 5" xfId="28779"/>
    <cellStyle name="Poznámka 5 3 2 2 3 2 6" xfId="28780"/>
    <cellStyle name="Poznámka 5 3 2 2 3 3" xfId="28781"/>
    <cellStyle name="Poznámka 5 3 2 2 3 3 2" xfId="28782"/>
    <cellStyle name="Poznámka 5 3 2 2 3 3 3" xfId="28783"/>
    <cellStyle name="Poznámka 5 3 2 2 3 4" xfId="28784"/>
    <cellStyle name="Poznámka 5 3 2 2 3 4 2" xfId="28785"/>
    <cellStyle name="Poznámka 5 3 2 2 3 5" xfId="28786"/>
    <cellStyle name="Poznámka 5 3 2 2 3 6" xfId="28787"/>
    <cellStyle name="Poznámka 5 3 2 2 4" xfId="28788"/>
    <cellStyle name="Poznámka 5 3 2 2 4 2" xfId="28789"/>
    <cellStyle name="Poznámka 5 3 2 2 4 2 2" xfId="28790"/>
    <cellStyle name="Poznámka 5 3 2 2 4 2 2 2" xfId="28791"/>
    <cellStyle name="Poznámka 5 3 2 2 4 2 2 2 2" xfId="28792"/>
    <cellStyle name="Poznámka 5 3 2 2 4 2 2 2 3" xfId="28793"/>
    <cellStyle name="Poznámka 5 3 2 2 4 2 2 3" xfId="28794"/>
    <cellStyle name="Poznámka 5 3 2 2 4 2 2 3 2" xfId="28795"/>
    <cellStyle name="Poznámka 5 3 2 2 4 2 2 4" xfId="28796"/>
    <cellStyle name="Poznámka 5 3 2 2 4 2 2 5" xfId="28797"/>
    <cellStyle name="Poznámka 5 3 2 2 4 2 3" xfId="28798"/>
    <cellStyle name="Poznámka 5 3 2 2 4 2 3 2" xfId="28799"/>
    <cellStyle name="Poznámka 5 3 2 2 4 2 3 3" xfId="28800"/>
    <cellStyle name="Poznámka 5 3 2 2 4 2 4" xfId="28801"/>
    <cellStyle name="Poznámka 5 3 2 2 4 2 4 2" xfId="28802"/>
    <cellStyle name="Poznámka 5 3 2 2 4 2 5" xfId="28803"/>
    <cellStyle name="Poznámka 5 3 2 2 4 2 6" xfId="28804"/>
    <cellStyle name="Poznámka 5 3 2 2 4 3" xfId="28805"/>
    <cellStyle name="Poznámka 5 3 2 2 4 3 2" xfId="28806"/>
    <cellStyle name="Poznámka 5 3 2 2 4 3 3" xfId="28807"/>
    <cellStyle name="Poznámka 5 3 2 2 4 4" xfId="28808"/>
    <cellStyle name="Poznámka 5 3 2 2 4 4 2" xfId="28809"/>
    <cellStyle name="Poznámka 5 3 2 2 4 5" xfId="28810"/>
    <cellStyle name="Poznámka 5 3 2 2 4 6" xfId="28811"/>
    <cellStyle name="Poznámka 5 3 2 2 5" xfId="28812"/>
    <cellStyle name="Poznámka 5 3 2 2 5 2" xfId="28813"/>
    <cellStyle name="Poznámka 5 3 2 2 5 2 2" xfId="28814"/>
    <cellStyle name="Poznámka 5 3 2 2 5 2 2 2" xfId="28815"/>
    <cellStyle name="Poznámka 5 3 2 2 5 2 2 2 2" xfId="28816"/>
    <cellStyle name="Poznámka 5 3 2 2 5 2 2 2 3" xfId="28817"/>
    <cellStyle name="Poznámka 5 3 2 2 5 2 2 3" xfId="28818"/>
    <cellStyle name="Poznámka 5 3 2 2 5 2 2 3 2" xfId="28819"/>
    <cellStyle name="Poznámka 5 3 2 2 5 2 2 4" xfId="28820"/>
    <cellStyle name="Poznámka 5 3 2 2 5 2 2 5" xfId="28821"/>
    <cellStyle name="Poznámka 5 3 2 2 5 2 3" xfId="28822"/>
    <cellStyle name="Poznámka 5 3 2 2 5 2 3 2" xfId="28823"/>
    <cellStyle name="Poznámka 5 3 2 2 5 2 3 3" xfId="28824"/>
    <cellStyle name="Poznámka 5 3 2 2 5 2 4" xfId="28825"/>
    <cellStyle name="Poznámka 5 3 2 2 5 2 4 2" xfId="28826"/>
    <cellStyle name="Poznámka 5 3 2 2 5 2 5" xfId="28827"/>
    <cellStyle name="Poznámka 5 3 2 2 5 2 6" xfId="28828"/>
    <cellStyle name="Poznámka 5 3 2 2 5 3" xfId="28829"/>
    <cellStyle name="Poznámka 5 3 2 2 5 3 2" xfId="28830"/>
    <cellStyle name="Poznámka 5 3 2 2 5 3 3" xfId="28831"/>
    <cellStyle name="Poznámka 5 3 2 2 5 4" xfId="28832"/>
    <cellStyle name="Poznámka 5 3 2 2 5 4 2" xfId="28833"/>
    <cellStyle name="Poznámka 5 3 2 2 5 5" xfId="28834"/>
    <cellStyle name="Poznámka 5 3 2 2 5 6" xfId="28835"/>
    <cellStyle name="Poznámka 5 3 2 2 6" xfId="28836"/>
    <cellStyle name="Poznámka 5 3 2 2 6 2" xfId="28837"/>
    <cellStyle name="Poznámka 5 3 2 2 6 2 2" xfId="28838"/>
    <cellStyle name="Poznámka 5 3 2 2 6 2 2 2" xfId="28839"/>
    <cellStyle name="Poznámka 5 3 2 2 6 2 2 2 2" xfId="28840"/>
    <cellStyle name="Poznámka 5 3 2 2 6 2 2 2 3" xfId="28841"/>
    <cellStyle name="Poznámka 5 3 2 2 6 2 2 3" xfId="28842"/>
    <cellStyle name="Poznámka 5 3 2 2 6 2 2 3 2" xfId="28843"/>
    <cellStyle name="Poznámka 5 3 2 2 6 2 2 4" xfId="28844"/>
    <cellStyle name="Poznámka 5 3 2 2 6 2 2 5" xfId="28845"/>
    <cellStyle name="Poznámka 5 3 2 2 6 2 3" xfId="28846"/>
    <cellStyle name="Poznámka 5 3 2 2 6 2 3 2" xfId="28847"/>
    <cellStyle name="Poznámka 5 3 2 2 6 2 3 3" xfId="28848"/>
    <cellStyle name="Poznámka 5 3 2 2 6 2 4" xfId="28849"/>
    <cellStyle name="Poznámka 5 3 2 2 6 2 4 2" xfId="28850"/>
    <cellStyle name="Poznámka 5 3 2 2 6 2 5" xfId="28851"/>
    <cellStyle name="Poznámka 5 3 2 2 6 2 6" xfId="28852"/>
    <cellStyle name="Poznámka 5 3 2 2 6 3" xfId="28853"/>
    <cellStyle name="Poznámka 5 3 2 2 6 3 2" xfId="28854"/>
    <cellStyle name="Poznámka 5 3 2 2 6 3 3" xfId="28855"/>
    <cellStyle name="Poznámka 5 3 2 2 6 4" xfId="28856"/>
    <cellStyle name="Poznámka 5 3 2 2 6 4 2" xfId="28857"/>
    <cellStyle name="Poznámka 5 3 2 2 6 5" xfId="28858"/>
    <cellStyle name="Poznámka 5 3 2 2 6 6" xfId="28859"/>
    <cellStyle name="Poznámka 5 3 2 2 7" xfId="28860"/>
    <cellStyle name="Poznámka 5 3 2 2 7 2" xfId="28861"/>
    <cellStyle name="Poznámka 5 3 2 2 7 2 2" xfId="28862"/>
    <cellStyle name="Poznámka 5 3 2 2 7 2 2 2" xfId="28863"/>
    <cellStyle name="Poznámka 5 3 2 2 7 2 2 3" xfId="28864"/>
    <cellStyle name="Poznámka 5 3 2 2 7 2 3" xfId="28865"/>
    <cellStyle name="Poznámka 5 3 2 2 7 2 3 2" xfId="28866"/>
    <cellStyle name="Poznámka 5 3 2 2 7 2 4" xfId="28867"/>
    <cellStyle name="Poznámka 5 3 2 2 7 2 5" xfId="28868"/>
    <cellStyle name="Poznámka 5 3 2 2 7 3" xfId="28869"/>
    <cellStyle name="Poznámka 5 3 2 2 7 3 2" xfId="28870"/>
    <cellStyle name="Poznámka 5 3 2 2 7 3 3" xfId="28871"/>
    <cellStyle name="Poznámka 5 3 2 2 7 4" xfId="28872"/>
    <cellStyle name="Poznámka 5 3 2 2 7 4 2" xfId="28873"/>
    <cellStyle name="Poznámka 5 3 2 2 7 5" xfId="28874"/>
    <cellStyle name="Poznámka 5 3 2 2 7 6" xfId="28875"/>
    <cellStyle name="Poznámka 5 3 2 2 8" xfId="28876"/>
    <cellStyle name="Poznámka 5 3 2 2 8 2" xfId="28877"/>
    <cellStyle name="Poznámka 5 3 2 2 8 3" xfId="28878"/>
    <cellStyle name="Poznámka 5 3 2 2 9" xfId="28879"/>
    <cellStyle name="Poznámka 5 3 2 2 9 2" xfId="28880"/>
    <cellStyle name="Poznámka 5 3 2 3" xfId="28881"/>
    <cellStyle name="Poznámka 5 3 2 3 2" xfId="28882"/>
    <cellStyle name="Poznámka 5 3 2 3 2 2" xfId="28883"/>
    <cellStyle name="Poznámka 5 3 2 3 2 2 2" xfId="28884"/>
    <cellStyle name="Poznámka 5 3 2 3 2 2 2 2" xfId="28885"/>
    <cellStyle name="Poznámka 5 3 2 3 2 2 2 3" xfId="28886"/>
    <cellStyle name="Poznámka 5 3 2 3 2 2 3" xfId="28887"/>
    <cellStyle name="Poznámka 5 3 2 3 2 2 3 2" xfId="28888"/>
    <cellStyle name="Poznámka 5 3 2 3 2 2 4" xfId="28889"/>
    <cellStyle name="Poznámka 5 3 2 3 2 2 5" xfId="28890"/>
    <cellStyle name="Poznámka 5 3 2 3 2 3" xfId="28891"/>
    <cellStyle name="Poznámka 5 3 2 3 2 3 2" xfId="28892"/>
    <cellStyle name="Poznámka 5 3 2 3 2 3 3" xfId="28893"/>
    <cellStyle name="Poznámka 5 3 2 3 2 4" xfId="28894"/>
    <cellStyle name="Poznámka 5 3 2 3 2 4 2" xfId="28895"/>
    <cellStyle name="Poznámka 5 3 2 3 2 5" xfId="28896"/>
    <cellStyle name="Poznámka 5 3 2 3 2 6" xfId="28897"/>
    <cellStyle name="Poznámka 5 3 2 3 3" xfId="28898"/>
    <cellStyle name="Poznámka 5 3 2 3 3 2" xfId="28899"/>
    <cellStyle name="Poznámka 5 3 2 3 3 3" xfId="28900"/>
    <cellStyle name="Poznámka 5 3 2 3 4" xfId="28901"/>
    <cellStyle name="Poznámka 5 3 2 3 4 2" xfId="28902"/>
    <cellStyle name="Poznámka 5 3 2 3 5" xfId="28903"/>
    <cellStyle name="Poznámka 5 3 2 3 6" xfId="28904"/>
    <cellStyle name="Poznámka 5 3 2 4" xfId="28905"/>
    <cellStyle name="Poznámka 5 3 2 4 2" xfId="28906"/>
    <cellStyle name="Poznámka 5 3 2 4 2 2" xfId="28907"/>
    <cellStyle name="Poznámka 5 3 2 4 2 2 2" xfId="28908"/>
    <cellStyle name="Poznámka 5 3 2 4 2 2 2 2" xfId="28909"/>
    <cellStyle name="Poznámka 5 3 2 4 2 2 2 3" xfId="28910"/>
    <cellStyle name="Poznámka 5 3 2 4 2 2 3" xfId="28911"/>
    <cellStyle name="Poznámka 5 3 2 4 2 2 3 2" xfId="28912"/>
    <cellStyle name="Poznámka 5 3 2 4 2 2 4" xfId="28913"/>
    <cellStyle name="Poznámka 5 3 2 4 2 2 5" xfId="28914"/>
    <cellStyle name="Poznámka 5 3 2 4 2 3" xfId="28915"/>
    <cellStyle name="Poznámka 5 3 2 4 2 3 2" xfId="28916"/>
    <cellStyle name="Poznámka 5 3 2 4 2 3 3" xfId="28917"/>
    <cellStyle name="Poznámka 5 3 2 4 2 4" xfId="28918"/>
    <cellStyle name="Poznámka 5 3 2 4 2 4 2" xfId="28919"/>
    <cellStyle name="Poznámka 5 3 2 4 2 5" xfId="28920"/>
    <cellStyle name="Poznámka 5 3 2 4 2 6" xfId="28921"/>
    <cellStyle name="Poznámka 5 3 2 4 3" xfId="28922"/>
    <cellStyle name="Poznámka 5 3 2 4 3 2" xfId="28923"/>
    <cellStyle name="Poznámka 5 3 2 4 3 3" xfId="28924"/>
    <cellStyle name="Poznámka 5 3 2 4 4" xfId="28925"/>
    <cellStyle name="Poznámka 5 3 2 4 4 2" xfId="28926"/>
    <cellStyle name="Poznámka 5 3 2 4 5" xfId="28927"/>
    <cellStyle name="Poznámka 5 3 2 4 6" xfId="28928"/>
    <cellStyle name="Poznámka 5 3 2 5" xfId="28929"/>
    <cellStyle name="Poznámka 5 3 2 5 2" xfId="28930"/>
    <cellStyle name="Poznámka 5 3 2 5 2 2" xfId="28931"/>
    <cellStyle name="Poznámka 5 3 2 5 2 2 2" xfId="28932"/>
    <cellStyle name="Poznámka 5 3 2 5 2 2 2 2" xfId="28933"/>
    <cellStyle name="Poznámka 5 3 2 5 2 2 2 3" xfId="28934"/>
    <cellStyle name="Poznámka 5 3 2 5 2 2 3" xfId="28935"/>
    <cellStyle name="Poznámka 5 3 2 5 2 2 3 2" xfId="28936"/>
    <cellStyle name="Poznámka 5 3 2 5 2 2 4" xfId="28937"/>
    <cellStyle name="Poznámka 5 3 2 5 2 2 5" xfId="28938"/>
    <cellStyle name="Poznámka 5 3 2 5 2 3" xfId="28939"/>
    <cellStyle name="Poznámka 5 3 2 5 2 3 2" xfId="28940"/>
    <cellStyle name="Poznámka 5 3 2 5 2 3 3" xfId="28941"/>
    <cellStyle name="Poznámka 5 3 2 5 2 4" xfId="28942"/>
    <cellStyle name="Poznámka 5 3 2 5 2 4 2" xfId="28943"/>
    <cellStyle name="Poznámka 5 3 2 5 2 5" xfId="28944"/>
    <cellStyle name="Poznámka 5 3 2 5 2 6" xfId="28945"/>
    <cellStyle name="Poznámka 5 3 2 5 3" xfId="28946"/>
    <cellStyle name="Poznámka 5 3 2 5 3 2" xfId="28947"/>
    <cellStyle name="Poznámka 5 3 2 5 3 3" xfId="28948"/>
    <cellStyle name="Poznámka 5 3 2 5 4" xfId="28949"/>
    <cellStyle name="Poznámka 5 3 2 5 4 2" xfId="28950"/>
    <cellStyle name="Poznámka 5 3 2 5 5" xfId="28951"/>
    <cellStyle name="Poznámka 5 3 2 5 6" xfId="28952"/>
    <cellStyle name="Poznámka 5 3 2 6" xfId="28953"/>
    <cellStyle name="Poznámka 5 3 2 6 2" xfId="28954"/>
    <cellStyle name="Poznámka 5 3 2 6 2 2" xfId="28955"/>
    <cellStyle name="Poznámka 5 3 2 6 2 2 2" xfId="28956"/>
    <cellStyle name="Poznámka 5 3 2 6 2 2 2 2" xfId="28957"/>
    <cellStyle name="Poznámka 5 3 2 6 2 2 2 3" xfId="28958"/>
    <cellStyle name="Poznámka 5 3 2 6 2 2 3" xfId="28959"/>
    <cellStyle name="Poznámka 5 3 2 6 2 2 3 2" xfId="28960"/>
    <cellStyle name="Poznámka 5 3 2 6 2 2 4" xfId="28961"/>
    <cellStyle name="Poznámka 5 3 2 6 2 2 5" xfId="28962"/>
    <cellStyle name="Poznámka 5 3 2 6 2 3" xfId="28963"/>
    <cellStyle name="Poznámka 5 3 2 6 2 3 2" xfId="28964"/>
    <cellStyle name="Poznámka 5 3 2 6 2 3 3" xfId="28965"/>
    <cellStyle name="Poznámka 5 3 2 6 2 4" xfId="28966"/>
    <cellStyle name="Poznámka 5 3 2 6 2 4 2" xfId="28967"/>
    <cellStyle name="Poznámka 5 3 2 6 2 5" xfId="28968"/>
    <cellStyle name="Poznámka 5 3 2 6 2 6" xfId="28969"/>
    <cellStyle name="Poznámka 5 3 2 6 3" xfId="28970"/>
    <cellStyle name="Poznámka 5 3 2 6 3 2" xfId="28971"/>
    <cellStyle name="Poznámka 5 3 2 6 3 3" xfId="28972"/>
    <cellStyle name="Poznámka 5 3 2 6 4" xfId="28973"/>
    <cellStyle name="Poznámka 5 3 2 6 4 2" xfId="28974"/>
    <cellStyle name="Poznámka 5 3 2 6 5" xfId="28975"/>
    <cellStyle name="Poznámka 5 3 2 6 6" xfId="28976"/>
    <cellStyle name="Poznámka 5 3 2 7" xfId="28977"/>
    <cellStyle name="Poznámka 5 3 2 7 2" xfId="28978"/>
    <cellStyle name="Poznámka 5 3 2 7 2 2" xfId="28979"/>
    <cellStyle name="Poznámka 5 3 2 7 2 2 2" xfId="28980"/>
    <cellStyle name="Poznámka 5 3 2 7 2 2 3" xfId="28981"/>
    <cellStyle name="Poznámka 5 3 2 7 2 3" xfId="28982"/>
    <cellStyle name="Poznámka 5 3 2 7 2 3 2" xfId="28983"/>
    <cellStyle name="Poznámka 5 3 2 7 2 4" xfId="28984"/>
    <cellStyle name="Poznámka 5 3 2 7 2 5" xfId="28985"/>
    <cellStyle name="Poznámka 5 3 2 7 3" xfId="28986"/>
    <cellStyle name="Poznámka 5 3 2 7 3 2" xfId="28987"/>
    <cellStyle name="Poznámka 5 3 2 7 3 3" xfId="28988"/>
    <cellStyle name="Poznámka 5 3 2 7 4" xfId="28989"/>
    <cellStyle name="Poznámka 5 3 2 7 4 2" xfId="28990"/>
    <cellStyle name="Poznámka 5 3 2 7 5" xfId="28991"/>
    <cellStyle name="Poznámka 5 3 2 7 6" xfId="28992"/>
    <cellStyle name="Poznámka 5 3 2 8" xfId="28993"/>
    <cellStyle name="Poznámka 5 3 2 8 2" xfId="28994"/>
    <cellStyle name="Poznámka 5 3 2 8 3" xfId="28995"/>
    <cellStyle name="Poznámka 5 3 2 9" xfId="28996"/>
    <cellStyle name="Poznámka 5 3 2 9 2" xfId="28997"/>
    <cellStyle name="Poznámka 5 3 3" xfId="28998"/>
    <cellStyle name="Poznámka 5 3 3 10" xfId="28999"/>
    <cellStyle name="Poznámka 5 3 3 10 2" xfId="29000"/>
    <cellStyle name="Poznámka 5 3 3 11" xfId="29001"/>
    <cellStyle name="Poznámka 5 3 3 12" xfId="29002"/>
    <cellStyle name="Poznámka 5 3 3 2" xfId="29003"/>
    <cellStyle name="Poznámka 5 3 3 2 2" xfId="29004"/>
    <cellStyle name="Poznámka 5 3 3 2 2 2" xfId="29005"/>
    <cellStyle name="Poznámka 5 3 3 2 2 2 2" xfId="29006"/>
    <cellStyle name="Poznámka 5 3 3 2 2 2 2 2" xfId="29007"/>
    <cellStyle name="Poznámka 5 3 3 2 2 2 2 3" xfId="29008"/>
    <cellStyle name="Poznámka 5 3 3 2 2 2 3" xfId="29009"/>
    <cellStyle name="Poznámka 5 3 3 2 2 2 3 2" xfId="29010"/>
    <cellStyle name="Poznámka 5 3 3 2 2 2 4" xfId="29011"/>
    <cellStyle name="Poznámka 5 3 3 2 2 2 5" xfId="29012"/>
    <cellStyle name="Poznámka 5 3 3 2 2 3" xfId="29013"/>
    <cellStyle name="Poznámka 5 3 3 2 2 3 2" xfId="29014"/>
    <cellStyle name="Poznámka 5 3 3 2 2 3 3" xfId="29015"/>
    <cellStyle name="Poznámka 5 3 3 2 2 4" xfId="29016"/>
    <cellStyle name="Poznámka 5 3 3 2 2 4 2" xfId="29017"/>
    <cellStyle name="Poznámka 5 3 3 2 2 5" xfId="29018"/>
    <cellStyle name="Poznámka 5 3 3 2 2 6" xfId="29019"/>
    <cellStyle name="Poznámka 5 3 3 2 3" xfId="29020"/>
    <cellStyle name="Poznámka 5 3 3 2 3 2" xfId="29021"/>
    <cellStyle name="Poznámka 5 3 3 2 3 3" xfId="29022"/>
    <cellStyle name="Poznámka 5 3 3 2 4" xfId="29023"/>
    <cellStyle name="Poznámka 5 3 3 2 4 2" xfId="29024"/>
    <cellStyle name="Poznámka 5 3 3 2 5" xfId="29025"/>
    <cellStyle name="Poznámka 5 3 3 2 6" xfId="29026"/>
    <cellStyle name="Poznámka 5 3 3 3" xfId="29027"/>
    <cellStyle name="Poznámka 5 3 3 3 2" xfId="29028"/>
    <cellStyle name="Poznámka 5 3 3 3 2 2" xfId="29029"/>
    <cellStyle name="Poznámka 5 3 3 3 2 2 2" xfId="29030"/>
    <cellStyle name="Poznámka 5 3 3 3 2 2 2 2" xfId="29031"/>
    <cellStyle name="Poznámka 5 3 3 3 2 2 2 3" xfId="29032"/>
    <cellStyle name="Poznámka 5 3 3 3 2 2 3" xfId="29033"/>
    <cellStyle name="Poznámka 5 3 3 3 2 2 3 2" xfId="29034"/>
    <cellStyle name="Poznámka 5 3 3 3 2 2 4" xfId="29035"/>
    <cellStyle name="Poznámka 5 3 3 3 2 2 5" xfId="29036"/>
    <cellStyle name="Poznámka 5 3 3 3 2 3" xfId="29037"/>
    <cellStyle name="Poznámka 5 3 3 3 2 3 2" xfId="29038"/>
    <cellStyle name="Poznámka 5 3 3 3 2 3 3" xfId="29039"/>
    <cellStyle name="Poznámka 5 3 3 3 2 4" xfId="29040"/>
    <cellStyle name="Poznámka 5 3 3 3 2 4 2" xfId="29041"/>
    <cellStyle name="Poznámka 5 3 3 3 2 5" xfId="29042"/>
    <cellStyle name="Poznámka 5 3 3 3 2 6" xfId="29043"/>
    <cellStyle name="Poznámka 5 3 3 3 3" xfId="29044"/>
    <cellStyle name="Poznámka 5 3 3 3 3 2" xfId="29045"/>
    <cellStyle name="Poznámka 5 3 3 3 3 3" xfId="29046"/>
    <cellStyle name="Poznámka 5 3 3 3 4" xfId="29047"/>
    <cellStyle name="Poznámka 5 3 3 3 4 2" xfId="29048"/>
    <cellStyle name="Poznámka 5 3 3 3 5" xfId="29049"/>
    <cellStyle name="Poznámka 5 3 3 3 6" xfId="29050"/>
    <cellStyle name="Poznámka 5 3 3 4" xfId="29051"/>
    <cellStyle name="Poznámka 5 3 3 4 2" xfId="29052"/>
    <cellStyle name="Poznámka 5 3 3 4 2 2" xfId="29053"/>
    <cellStyle name="Poznámka 5 3 3 4 2 2 2" xfId="29054"/>
    <cellStyle name="Poznámka 5 3 3 4 2 2 2 2" xfId="29055"/>
    <cellStyle name="Poznámka 5 3 3 4 2 2 2 3" xfId="29056"/>
    <cellStyle name="Poznámka 5 3 3 4 2 2 3" xfId="29057"/>
    <cellStyle name="Poznámka 5 3 3 4 2 2 3 2" xfId="29058"/>
    <cellStyle name="Poznámka 5 3 3 4 2 2 4" xfId="29059"/>
    <cellStyle name="Poznámka 5 3 3 4 2 2 5" xfId="29060"/>
    <cellStyle name="Poznámka 5 3 3 4 2 3" xfId="29061"/>
    <cellStyle name="Poznámka 5 3 3 4 2 3 2" xfId="29062"/>
    <cellStyle name="Poznámka 5 3 3 4 2 3 3" xfId="29063"/>
    <cellStyle name="Poznámka 5 3 3 4 2 4" xfId="29064"/>
    <cellStyle name="Poznámka 5 3 3 4 2 4 2" xfId="29065"/>
    <cellStyle name="Poznámka 5 3 3 4 2 5" xfId="29066"/>
    <cellStyle name="Poznámka 5 3 3 4 2 6" xfId="29067"/>
    <cellStyle name="Poznámka 5 3 3 4 3" xfId="29068"/>
    <cellStyle name="Poznámka 5 3 3 4 3 2" xfId="29069"/>
    <cellStyle name="Poznámka 5 3 3 4 3 3" xfId="29070"/>
    <cellStyle name="Poznámka 5 3 3 4 4" xfId="29071"/>
    <cellStyle name="Poznámka 5 3 3 4 4 2" xfId="29072"/>
    <cellStyle name="Poznámka 5 3 3 4 5" xfId="29073"/>
    <cellStyle name="Poznámka 5 3 3 4 6" xfId="29074"/>
    <cellStyle name="Poznámka 5 3 3 5" xfId="29075"/>
    <cellStyle name="Poznámka 5 3 3 5 2" xfId="29076"/>
    <cellStyle name="Poznámka 5 3 3 5 2 2" xfId="29077"/>
    <cellStyle name="Poznámka 5 3 3 5 2 2 2" xfId="29078"/>
    <cellStyle name="Poznámka 5 3 3 5 2 2 2 2" xfId="29079"/>
    <cellStyle name="Poznámka 5 3 3 5 2 2 2 3" xfId="29080"/>
    <cellStyle name="Poznámka 5 3 3 5 2 2 3" xfId="29081"/>
    <cellStyle name="Poznámka 5 3 3 5 2 2 3 2" xfId="29082"/>
    <cellStyle name="Poznámka 5 3 3 5 2 2 4" xfId="29083"/>
    <cellStyle name="Poznámka 5 3 3 5 2 2 5" xfId="29084"/>
    <cellStyle name="Poznámka 5 3 3 5 2 3" xfId="29085"/>
    <cellStyle name="Poznámka 5 3 3 5 2 3 2" xfId="29086"/>
    <cellStyle name="Poznámka 5 3 3 5 2 3 3" xfId="29087"/>
    <cellStyle name="Poznámka 5 3 3 5 2 4" xfId="29088"/>
    <cellStyle name="Poznámka 5 3 3 5 2 4 2" xfId="29089"/>
    <cellStyle name="Poznámka 5 3 3 5 2 5" xfId="29090"/>
    <cellStyle name="Poznámka 5 3 3 5 2 6" xfId="29091"/>
    <cellStyle name="Poznámka 5 3 3 5 3" xfId="29092"/>
    <cellStyle name="Poznámka 5 3 3 5 3 2" xfId="29093"/>
    <cellStyle name="Poznámka 5 3 3 5 3 3" xfId="29094"/>
    <cellStyle name="Poznámka 5 3 3 5 4" xfId="29095"/>
    <cellStyle name="Poznámka 5 3 3 5 4 2" xfId="29096"/>
    <cellStyle name="Poznámka 5 3 3 5 5" xfId="29097"/>
    <cellStyle name="Poznámka 5 3 3 5 6" xfId="29098"/>
    <cellStyle name="Poznámka 5 3 3 6" xfId="29099"/>
    <cellStyle name="Poznámka 5 3 3 6 2" xfId="29100"/>
    <cellStyle name="Poznámka 5 3 3 6 2 2" xfId="29101"/>
    <cellStyle name="Poznámka 5 3 3 6 2 2 2" xfId="29102"/>
    <cellStyle name="Poznámka 5 3 3 6 2 2 2 2" xfId="29103"/>
    <cellStyle name="Poznámka 5 3 3 6 2 2 2 3" xfId="29104"/>
    <cellStyle name="Poznámka 5 3 3 6 2 2 3" xfId="29105"/>
    <cellStyle name="Poznámka 5 3 3 6 2 2 3 2" xfId="29106"/>
    <cellStyle name="Poznámka 5 3 3 6 2 2 4" xfId="29107"/>
    <cellStyle name="Poznámka 5 3 3 6 2 2 5" xfId="29108"/>
    <cellStyle name="Poznámka 5 3 3 6 2 3" xfId="29109"/>
    <cellStyle name="Poznámka 5 3 3 6 2 3 2" xfId="29110"/>
    <cellStyle name="Poznámka 5 3 3 6 2 3 3" xfId="29111"/>
    <cellStyle name="Poznámka 5 3 3 6 2 4" xfId="29112"/>
    <cellStyle name="Poznámka 5 3 3 6 2 4 2" xfId="29113"/>
    <cellStyle name="Poznámka 5 3 3 6 2 5" xfId="29114"/>
    <cellStyle name="Poznámka 5 3 3 6 2 6" xfId="29115"/>
    <cellStyle name="Poznámka 5 3 3 6 3" xfId="29116"/>
    <cellStyle name="Poznámka 5 3 3 6 3 2" xfId="29117"/>
    <cellStyle name="Poznámka 5 3 3 6 3 3" xfId="29118"/>
    <cellStyle name="Poznámka 5 3 3 6 4" xfId="29119"/>
    <cellStyle name="Poznámka 5 3 3 6 4 2" xfId="29120"/>
    <cellStyle name="Poznámka 5 3 3 6 5" xfId="29121"/>
    <cellStyle name="Poznámka 5 3 3 6 6" xfId="29122"/>
    <cellStyle name="Poznámka 5 3 3 7" xfId="29123"/>
    <cellStyle name="Poznámka 5 3 3 7 2" xfId="29124"/>
    <cellStyle name="Poznámka 5 3 3 7 2 2" xfId="29125"/>
    <cellStyle name="Poznámka 5 3 3 7 2 2 2" xfId="29126"/>
    <cellStyle name="Poznámka 5 3 3 7 2 2 3" xfId="29127"/>
    <cellStyle name="Poznámka 5 3 3 7 2 3" xfId="29128"/>
    <cellStyle name="Poznámka 5 3 3 7 2 3 2" xfId="29129"/>
    <cellStyle name="Poznámka 5 3 3 7 2 4" xfId="29130"/>
    <cellStyle name="Poznámka 5 3 3 7 2 5" xfId="29131"/>
    <cellStyle name="Poznámka 5 3 3 7 3" xfId="29132"/>
    <cellStyle name="Poznámka 5 3 3 7 3 2" xfId="29133"/>
    <cellStyle name="Poznámka 5 3 3 7 3 3" xfId="29134"/>
    <cellStyle name="Poznámka 5 3 3 7 4" xfId="29135"/>
    <cellStyle name="Poznámka 5 3 3 7 4 2" xfId="29136"/>
    <cellStyle name="Poznámka 5 3 3 7 5" xfId="29137"/>
    <cellStyle name="Poznámka 5 3 3 7 6" xfId="29138"/>
    <cellStyle name="Poznámka 5 3 3 8" xfId="29139"/>
    <cellStyle name="Poznámka 5 3 3 8 2" xfId="29140"/>
    <cellStyle name="Poznámka 5 3 3 8 2 2" xfId="29141"/>
    <cellStyle name="Poznámka 5 3 3 8 3" xfId="29142"/>
    <cellStyle name="Poznámka 5 3 3 8 4" xfId="29143"/>
    <cellStyle name="Poznámka 5 3 3 9" xfId="29144"/>
    <cellStyle name="Poznámka 5 3 3 9 2" xfId="29145"/>
    <cellStyle name="Poznámka 5 3 3 9 3" xfId="29146"/>
    <cellStyle name="Poznámka 5 3 4" xfId="29147"/>
    <cellStyle name="Poznámka 5 3 4 2" xfId="29148"/>
    <cellStyle name="Poznámka 5 3 4 2 2" xfId="29149"/>
    <cellStyle name="Poznámka 5 3 4 2 2 2" xfId="29150"/>
    <cellStyle name="Poznámka 5 3 4 2 2 2 2" xfId="29151"/>
    <cellStyle name="Poznámka 5 3 4 2 2 2 2 2" xfId="29152"/>
    <cellStyle name="Poznámka 5 3 4 2 2 2 2 3" xfId="29153"/>
    <cellStyle name="Poznámka 5 3 4 2 2 2 3" xfId="29154"/>
    <cellStyle name="Poznámka 5 3 4 2 2 2 3 2" xfId="29155"/>
    <cellStyle name="Poznámka 5 3 4 2 2 2 4" xfId="29156"/>
    <cellStyle name="Poznámka 5 3 4 2 2 2 5" xfId="29157"/>
    <cellStyle name="Poznámka 5 3 4 2 2 3" xfId="29158"/>
    <cellStyle name="Poznámka 5 3 4 2 2 3 2" xfId="29159"/>
    <cellStyle name="Poznámka 5 3 4 2 2 3 3" xfId="29160"/>
    <cellStyle name="Poznámka 5 3 4 2 2 4" xfId="29161"/>
    <cellStyle name="Poznámka 5 3 4 2 2 4 2" xfId="29162"/>
    <cellStyle name="Poznámka 5 3 4 2 2 5" xfId="29163"/>
    <cellStyle name="Poznámka 5 3 4 2 2 6" xfId="29164"/>
    <cellStyle name="Poznámka 5 3 4 2 3" xfId="29165"/>
    <cellStyle name="Poznámka 5 3 4 2 3 2" xfId="29166"/>
    <cellStyle name="Poznámka 5 3 4 2 3 3" xfId="29167"/>
    <cellStyle name="Poznámka 5 3 4 2 4" xfId="29168"/>
    <cellStyle name="Poznámka 5 3 4 2 4 2" xfId="29169"/>
    <cellStyle name="Poznámka 5 3 4 2 5" xfId="29170"/>
    <cellStyle name="Poznámka 5 3 4 2 6" xfId="29171"/>
    <cellStyle name="Poznámka 5 3 4 3" xfId="29172"/>
    <cellStyle name="Poznámka 5 3 4 3 2" xfId="29173"/>
    <cellStyle name="Poznámka 5 3 4 3 2 2" xfId="29174"/>
    <cellStyle name="Poznámka 5 3 4 3 2 2 2" xfId="29175"/>
    <cellStyle name="Poznámka 5 3 4 3 2 2 3" xfId="29176"/>
    <cellStyle name="Poznámka 5 3 4 3 2 3" xfId="29177"/>
    <cellStyle name="Poznámka 5 3 4 3 2 3 2" xfId="29178"/>
    <cellStyle name="Poznámka 5 3 4 3 2 4" xfId="29179"/>
    <cellStyle name="Poznámka 5 3 4 3 2 5" xfId="29180"/>
    <cellStyle name="Poznámka 5 3 4 3 3" xfId="29181"/>
    <cellStyle name="Poznámka 5 3 4 3 3 2" xfId="29182"/>
    <cellStyle name="Poznámka 5 3 4 3 3 3" xfId="29183"/>
    <cellStyle name="Poznámka 5 3 4 3 4" xfId="29184"/>
    <cellStyle name="Poznámka 5 3 4 3 4 2" xfId="29185"/>
    <cellStyle name="Poznámka 5 3 4 3 5" xfId="29186"/>
    <cellStyle name="Poznámka 5 3 4 3 6" xfId="29187"/>
    <cellStyle name="Poznámka 5 3 4 4" xfId="29188"/>
    <cellStyle name="Poznámka 5 3 4 4 2" xfId="29189"/>
    <cellStyle name="Poznámka 5 3 4 4 3" xfId="29190"/>
    <cellStyle name="Poznámka 5 3 4 5" xfId="29191"/>
    <cellStyle name="Poznámka 5 3 4 5 2" xfId="29192"/>
    <cellStyle name="Poznámka 5 3 4 6" xfId="29193"/>
    <cellStyle name="Poznámka 5 3 4 7" xfId="29194"/>
    <cellStyle name="Poznámka 5 3 5" xfId="29195"/>
    <cellStyle name="Poznámka 5 3 5 2" xfId="29196"/>
    <cellStyle name="Poznámka 5 3 5 2 2" xfId="29197"/>
    <cellStyle name="Poznámka 5 3 5 2 2 2" xfId="29198"/>
    <cellStyle name="Poznámka 5 3 5 2 2 2 2" xfId="29199"/>
    <cellStyle name="Poznámka 5 3 5 2 2 2 3" xfId="29200"/>
    <cellStyle name="Poznámka 5 3 5 2 2 3" xfId="29201"/>
    <cellStyle name="Poznámka 5 3 5 2 2 3 2" xfId="29202"/>
    <cellStyle name="Poznámka 5 3 5 2 2 4" xfId="29203"/>
    <cellStyle name="Poznámka 5 3 5 2 2 5" xfId="29204"/>
    <cellStyle name="Poznámka 5 3 5 2 3" xfId="29205"/>
    <cellStyle name="Poznámka 5 3 5 2 3 2" xfId="29206"/>
    <cellStyle name="Poznámka 5 3 5 2 3 3" xfId="29207"/>
    <cellStyle name="Poznámka 5 3 5 2 4" xfId="29208"/>
    <cellStyle name="Poznámka 5 3 5 2 4 2" xfId="29209"/>
    <cellStyle name="Poznámka 5 3 5 2 5" xfId="29210"/>
    <cellStyle name="Poznámka 5 3 5 2 6" xfId="29211"/>
    <cellStyle name="Poznámka 5 3 5 3" xfId="29212"/>
    <cellStyle name="Poznámka 5 3 5 3 2" xfId="29213"/>
    <cellStyle name="Poznámka 5 3 5 3 3" xfId="29214"/>
    <cellStyle name="Poznámka 5 3 5 4" xfId="29215"/>
    <cellStyle name="Poznámka 5 3 5 4 2" xfId="29216"/>
    <cellStyle name="Poznámka 5 3 5 5" xfId="29217"/>
    <cellStyle name="Poznámka 5 3 5 6" xfId="29218"/>
    <cellStyle name="Poznámka 5 3 6" xfId="29219"/>
    <cellStyle name="Poznámka 5 3 6 2" xfId="29220"/>
    <cellStyle name="Poznámka 5 3 6 2 2" xfId="29221"/>
    <cellStyle name="Poznámka 5 3 6 2 2 2" xfId="29222"/>
    <cellStyle name="Poznámka 5 3 6 2 2 2 2" xfId="29223"/>
    <cellStyle name="Poznámka 5 3 6 2 2 2 3" xfId="29224"/>
    <cellStyle name="Poznámka 5 3 6 2 2 3" xfId="29225"/>
    <cellStyle name="Poznámka 5 3 6 2 2 3 2" xfId="29226"/>
    <cellStyle name="Poznámka 5 3 6 2 2 4" xfId="29227"/>
    <cellStyle name="Poznámka 5 3 6 2 2 5" xfId="29228"/>
    <cellStyle name="Poznámka 5 3 6 2 3" xfId="29229"/>
    <cellStyle name="Poznámka 5 3 6 2 3 2" xfId="29230"/>
    <cellStyle name="Poznámka 5 3 6 2 3 3" xfId="29231"/>
    <cellStyle name="Poznámka 5 3 6 2 4" xfId="29232"/>
    <cellStyle name="Poznámka 5 3 6 2 4 2" xfId="29233"/>
    <cellStyle name="Poznámka 5 3 6 2 5" xfId="29234"/>
    <cellStyle name="Poznámka 5 3 6 2 6" xfId="29235"/>
    <cellStyle name="Poznámka 5 3 6 3" xfId="29236"/>
    <cellStyle name="Poznámka 5 3 6 3 2" xfId="29237"/>
    <cellStyle name="Poznámka 5 3 6 3 3" xfId="29238"/>
    <cellStyle name="Poznámka 5 3 6 4" xfId="29239"/>
    <cellStyle name="Poznámka 5 3 6 4 2" xfId="29240"/>
    <cellStyle name="Poznámka 5 3 6 5" xfId="29241"/>
    <cellStyle name="Poznámka 5 3 6 6" xfId="29242"/>
    <cellStyle name="Poznámka 5 3 7" xfId="29243"/>
    <cellStyle name="Poznámka 5 3 7 2" xfId="29244"/>
    <cellStyle name="Poznámka 5 3 7 2 2" xfId="29245"/>
    <cellStyle name="Poznámka 5 3 7 2 2 2" xfId="29246"/>
    <cellStyle name="Poznámka 5 3 7 2 2 2 2" xfId="29247"/>
    <cellStyle name="Poznámka 5 3 7 2 2 2 3" xfId="29248"/>
    <cellStyle name="Poznámka 5 3 7 2 2 3" xfId="29249"/>
    <cellStyle name="Poznámka 5 3 7 2 2 3 2" xfId="29250"/>
    <cellStyle name="Poznámka 5 3 7 2 2 4" xfId="29251"/>
    <cellStyle name="Poznámka 5 3 7 2 2 5" xfId="29252"/>
    <cellStyle name="Poznámka 5 3 7 2 3" xfId="29253"/>
    <cellStyle name="Poznámka 5 3 7 2 3 2" xfId="29254"/>
    <cellStyle name="Poznámka 5 3 7 2 3 3" xfId="29255"/>
    <cellStyle name="Poznámka 5 3 7 2 4" xfId="29256"/>
    <cellStyle name="Poznámka 5 3 7 2 4 2" xfId="29257"/>
    <cellStyle name="Poznámka 5 3 7 2 5" xfId="29258"/>
    <cellStyle name="Poznámka 5 3 7 2 6" xfId="29259"/>
    <cellStyle name="Poznámka 5 3 7 3" xfId="29260"/>
    <cellStyle name="Poznámka 5 3 7 3 2" xfId="29261"/>
    <cellStyle name="Poznámka 5 3 7 3 3" xfId="29262"/>
    <cellStyle name="Poznámka 5 3 7 4" xfId="29263"/>
    <cellStyle name="Poznámka 5 3 7 4 2" xfId="29264"/>
    <cellStyle name="Poznámka 5 3 7 5" xfId="29265"/>
    <cellStyle name="Poznámka 5 3 7 6" xfId="29266"/>
    <cellStyle name="Poznámka 5 3 8" xfId="29267"/>
    <cellStyle name="Poznámka 5 3 8 2" xfId="29268"/>
    <cellStyle name="Poznámka 5 3 8 2 2" xfId="29269"/>
    <cellStyle name="Poznámka 5 3 8 2 2 2" xfId="29270"/>
    <cellStyle name="Poznámka 5 3 8 2 2 2 2" xfId="29271"/>
    <cellStyle name="Poznámka 5 3 8 2 2 2 3" xfId="29272"/>
    <cellStyle name="Poznámka 5 3 8 2 2 3" xfId="29273"/>
    <cellStyle name="Poznámka 5 3 8 2 2 3 2" xfId="29274"/>
    <cellStyle name="Poznámka 5 3 8 2 2 4" xfId="29275"/>
    <cellStyle name="Poznámka 5 3 8 2 2 5" xfId="29276"/>
    <cellStyle name="Poznámka 5 3 8 2 3" xfId="29277"/>
    <cellStyle name="Poznámka 5 3 8 2 3 2" xfId="29278"/>
    <cellStyle name="Poznámka 5 3 8 2 3 3" xfId="29279"/>
    <cellStyle name="Poznámka 5 3 8 2 4" xfId="29280"/>
    <cellStyle name="Poznámka 5 3 8 2 4 2" xfId="29281"/>
    <cellStyle name="Poznámka 5 3 8 2 5" xfId="29282"/>
    <cellStyle name="Poznámka 5 3 8 2 6" xfId="29283"/>
    <cellStyle name="Poznámka 5 3 8 3" xfId="29284"/>
    <cellStyle name="Poznámka 5 3 8 3 2" xfId="29285"/>
    <cellStyle name="Poznámka 5 3 8 3 3" xfId="29286"/>
    <cellStyle name="Poznámka 5 3 8 4" xfId="29287"/>
    <cellStyle name="Poznámka 5 3 8 4 2" xfId="29288"/>
    <cellStyle name="Poznámka 5 3 8 5" xfId="29289"/>
    <cellStyle name="Poznámka 5 3 8 6" xfId="29290"/>
    <cellStyle name="Poznámka 5 3 9" xfId="29291"/>
    <cellStyle name="Poznámka 5 3 9 2" xfId="29292"/>
    <cellStyle name="Poznámka 5 3 9 2 2" xfId="29293"/>
    <cellStyle name="Poznámka 5 3 9 2 2 2" xfId="29294"/>
    <cellStyle name="Poznámka 5 3 9 2 2 2 2" xfId="29295"/>
    <cellStyle name="Poznámka 5 3 9 2 2 2 3" xfId="29296"/>
    <cellStyle name="Poznámka 5 3 9 2 2 3" xfId="29297"/>
    <cellStyle name="Poznámka 5 3 9 2 2 3 2" xfId="29298"/>
    <cellStyle name="Poznámka 5 3 9 2 2 4" xfId="29299"/>
    <cellStyle name="Poznámka 5 3 9 2 2 5" xfId="29300"/>
    <cellStyle name="Poznámka 5 3 9 2 3" xfId="29301"/>
    <cellStyle name="Poznámka 5 3 9 2 3 2" xfId="29302"/>
    <cellStyle name="Poznámka 5 3 9 2 3 3" xfId="29303"/>
    <cellStyle name="Poznámka 5 3 9 2 4" xfId="29304"/>
    <cellStyle name="Poznámka 5 3 9 2 4 2" xfId="29305"/>
    <cellStyle name="Poznámka 5 3 9 2 5" xfId="29306"/>
    <cellStyle name="Poznámka 5 3 9 2 6" xfId="29307"/>
    <cellStyle name="Poznámka 5 3 9 3" xfId="29308"/>
    <cellStyle name="Poznámka 5 3 9 3 2" xfId="29309"/>
    <cellStyle name="Poznámka 5 3 9 3 3" xfId="29310"/>
    <cellStyle name="Poznámka 5 3 9 4" xfId="29311"/>
    <cellStyle name="Poznámka 5 3 9 4 2" xfId="29312"/>
    <cellStyle name="Poznámka 5 3 9 5" xfId="29313"/>
    <cellStyle name="Poznámka 5 3 9 6" xfId="29314"/>
    <cellStyle name="Poznámka 5 4" xfId="29315"/>
    <cellStyle name="Poznámka 5 4 10" xfId="29316"/>
    <cellStyle name="Poznámka 5 4 11" xfId="29317"/>
    <cellStyle name="Poznámka 5 4 2" xfId="29318"/>
    <cellStyle name="Poznámka 5 4 2 10" xfId="29319"/>
    <cellStyle name="Poznámka 5 4 2 11" xfId="29320"/>
    <cellStyle name="Poznámka 5 4 2 2" xfId="29321"/>
    <cellStyle name="Poznámka 5 4 2 2 2" xfId="29322"/>
    <cellStyle name="Poznámka 5 4 2 2 2 2" xfId="29323"/>
    <cellStyle name="Poznámka 5 4 2 2 2 2 2" xfId="29324"/>
    <cellStyle name="Poznámka 5 4 2 2 2 2 2 2" xfId="29325"/>
    <cellStyle name="Poznámka 5 4 2 2 2 2 2 3" xfId="29326"/>
    <cellStyle name="Poznámka 5 4 2 2 2 2 3" xfId="29327"/>
    <cellStyle name="Poznámka 5 4 2 2 2 2 3 2" xfId="29328"/>
    <cellStyle name="Poznámka 5 4 2 2 2 2 4" xfId="29329"/>
    <cellStyle name="Poznámka 5 4 2 2 2 2 5" xfId="29330"/>
    <cellStyle name="Poznámka 5 4 2 2 2 3" xfId="29331"/>
    <cellStyle name="Poznámka 5 4 2 2 2 3 2" xfId="29332"/>
    <cellStyle name="Poznámka 5 4 2 2 2 3 3" xfId="29333"/>
    <cellStyle name="Poznámka 5 4 2 2 2 4" xfId="29334"/>
    <cellStyle name="Poznámka 5 4 2 2 2 4 2" xfId="29335"/>
    <cellStyle name="Poznámka 5 4 2 2 2 5" xfId="29336"/>
    <cellStyle name="Poznámka 5 4 2 2 2 6" xfId="29337"/>
    <cellStyle name="Poznámka 5 4 2 2 3" xfId="29338"/>
    <cellStyle name="Poznámka 5 4 2 2 3 2" xfId="29339"/>
    <cellStyle name="Poznámka 5 4 2 2 3 3" xfId="29340"/>
    <cellStyle name="Poznámka 5 4 2 2 4" xfId="29341"/>
    <cellStyle name="Poznámka 5 4 2 2 4 2" xfId="29342"/>
    <cellStyle name="Poznámka 5 4 2 2 5" xfId="29343"/>
    <cellStyle name="Poznámka 5 4 2 2 6" xfId="29344"/>
    <cellStyle name="Poznámka 5 4 2 3" xfId="29345"/>
    <cellStyle name="Poznámka 5 4 2 3 2" xfId="29346"/>
    <cellStyle name="Poznámka 5 4 2 3 2 2" xfId="29347"/>
    <cellStyle name="Poznámka 5 4 2 3 2 2 2" xfId="29348"/>
    <cellStyle name="Poznámka 5 4 2 3 2 2 2 2" xfId="29349"/>
    <cellStyle name="Poznámka 5 4 2 3 2 2 2 3" xfId="29350"/>
    <cellStyle name="Poznámka 5 4 2 3 2 2 3" xfId="29351"/>
    <cellStyle name="Poznámka 5 4 2 3 2 2 3 2" xfId="29352"/>
    <cellStyle name="Poznámka 5 4 2 3 2 2 4" xfId="29353"/>
    <cellStyle name="Poznámka 5 4 2 3 2 2 5" xfId="29354"/>
    <cellStyle name="Poznámka 5 4 2 3 2 3" xfId="29355"/>
    <cellStyle name="Poznámka 5 4 2 3 2 3 2" xfId="29356"/>
    <cellStyle name="Poznámka 5 4 2 3 2 3 3" xfId="29357"/>
    <cellStyle name="Poznámka 5 4 2 3 2 4" xfId="29358"/>
    <cellStyle name="Poznámka 5 4 2 3 2 4 2" xfId="29359"/>
    <cellStyle name="Poznámka 5 4 2 3 2 5" xfId="29360"/>
    <cellStyle name="Poznámka 5 4 2 3 2 6" xfId="29361"/>
    <cellStyle name="Poznámka 5 4 2 3 3" xfId="29362"/>
    <cellStyle name="Poznámka 5 4 2 3 3 2" xfId="29363"/>
    <cellStyle name="Poznámka 5 4 2 3 3 3" xfId="29364"/>
    <cellStyle name="Poznámka 5 4 2 3 4" xfId="29365"/>
    <cellStyle name="Poznámka 5 4 2 3 4 2" xfId="29366"/>
    <cellStyle name="Poznámka 5 4 2 3 5" xfId="29367"/>
    <cellStyle name="Poznámka 5 4 2 3 6" xfId="29368"/>
    <cellStyle name="Poznámka 5 4 2 4" xfId="29369"/>
    <cellStyle name="Poznámka 5 4 2 4 2" xfId="29370"/>
    <cellStyle name="Poznámka 5 4 2 4 2 2" xfId="29371"/>
    <cellStyle name="Poznámka 5 4 2 4 2 2 2" xfId="29372"/>
    <cellStyle name="Poznámka 5 4 2 4 2 2 2 2" xfId="29373"/>
    <cellStyle name="Poznámka 5 4 2 4 2 2 2 3" xfId="29374"/>
    <cellStyle name="Poznámka 5 4 2 4 2 2 3" xfId="29375"/>
    <cellStyle name="Poznámka 5 4 2 4 2 2 3 2" xfId="29376"/>
    <cellStyle name="Poznámka 5 4 2 4 2 2 4" xfId="29377"/>
    <cellStyle name="Poznámka 5 4 2 4 2 2 5" xfId="29378"/>
    <cellStyle name="Poznámka 5 4 2 4 2 3" xfId="29379"/>
    <cellStyle name="Poznámka 5 4 2 4 2 3 2" xfId="29380"/>
    <cellStyle name="Poznámka 5 4 2 4 2 3 3" xfId="29381"/>
    <cellStyle name="Poznámka 5 4 2 4 2 4" xfId="29382"/>
    <cellStyle name="Poznámka 5 4 2 4 2 4 2" xfId="29383"/>
    <cellStyle name="Poznámka 5 4 2 4 2 5" xfId="29384"/>
    <cellStyle name="Poznámka 5 4 2 4 2 6" xfId="29385"/>
    <cellStyle name="Poznámka 5 4 2 4 3" xfId="29386"/>
    <cellStyle name="Poznámka 5 4 2 4 3 2" xfId="29387"/>
    <cellStyle name="Poznámka 5 4 2 4 3 3" xfId="29388"/>
    <cellStyle name="Poznámka 5 4 2 4 4" xfId="29389"/>
    <cellStyle name="Poznámka 5 4 2 4 4 2" xfId="29390"/>
    <cellStyle name="Poznámka 5 4 2 4 5" xfId="29391"/>
    <cellStyle name="Poznámka 5 4 2 4 6" xfId="29392"/>
    <cellStyle name="Poznámka 5 4 2 5" xfId="29393"/>
    <cellStyle name="Poznámka 5 4 2 5 2" xfId="29394"/>
    <cellStyle name="Poznámka 5 4 2 5 2 2" xfId="29395"/>
    <cellStyle name="Poznámka 5 4 2 5 2 2 2" xfId="29396"/>
    <cellStyle name="Poznámka 5 4 2 5 2 2 2 2" xfId="29397"/>
    <cellStyle name="Poznámka 5 4 2 5 2 2 2 3" xfId="29398"/>
    <cellStyle name="Poznámka 5 4 2 5 2 2 3" xfId="29399"/>
    <cellStyle name="Poznámka 5 4 2 5 2 2 3 2" xfId="29400"/>
    <cellStyle name="Poznámka 5 4 2 5 2 2 4" xfId="29401"/>
    <cellStyle name="Poznámka 5 4 2 5 2 2 5" xfId="29402"/>
    <cellStyle name="Poznámka 5 4 2 5 2 3" xfId="29403"/>
    <cellStyle name="Poznámka 5 4 2 5 2 3 2" xfId="29404"/>
    <cellStyle name="Poznámka 5 4 2 5 2 3 3" xfId="29405"/>
    <cellStyle name="Poznámka 5 4 2 5 2 4" xfId="29406"/>
    <cellStyle name="Poznámka 5 4 2 5 2 4 2" xfId="29407"/>
    <cellStyle name="Poznámka 5 4 2 5 2 5" xfId="29408"/>
    <cellStyle name="Poznámka 5 4 2 5 2 6" xfId="29409"/>
    <cellStyle name="Poznámka 5 4 2 5 3" xfId="29410"/>
    <cellStyle name="Poznámka 5 4 2 5 3 2" xfId="29411"/>
    <cellStyle name="Poznámka 5 4 2 5 3 3" xfId="29412"/>
    <cellStyle name="Poznámka 5 4 2 5 4" xfId="29413"/>
    <cellStyle name="Poznámka 5 4 2 5 4 2" xfId="29414"/>
    <cellStyle name="Poznámka 5 4 2 5 5" xfId="29415"/>
    <cellStyle name="Poznámka 5 4 2 5 6" xfId="29416"/>
    <cellStyle name="Poznámka 5 4 2 6" xfId="29417"/>
    <cellStyle name="Poznámka 5 4 2 6 2" xfId="29418"/>
    <cellStyle name="Poznámka 5 4 2 6 2 2" xfId="29419"/>
    <cellStyle name="Poznámka 5 4 2 6 2 2 2" xfId="29420"/>
    <cellStyle name="Poznámka 5 4 2 6 2 2 2 2" xfId="29421"/>
    <cellStyle name="Poznámka 5 4 2 6 2 2 2 3" xfId="29422"/>
    <cellStyle name="Poznámka 5 4 2 6 2 2 3" xfId="29423"/>
    <cellStyle name="Poznámka 5 4 2 6 2 2 3 2" xfId="29424"/>
    <cellStyle name="Poznámka 5 4 2 6 2 2 4" xfId="29425"/>
    <cellStyle name="Poznámka 5 4 2 6 2 2 5" xfId="29426"/>
    <cellStyle name="Poznámka 5 4 2 6 2 3" xfId="29427"/>
    <cellStyle name="Poznámka 5 4 2 6 2 3 2" xfId="29428"/>
    <cellStyle name="Poznámka 5 4 2 6 2 3 3" xfId="29429"/>
    <cellStyle name="Poznámka 5 4 2 6 2 4" xfId="29430"/>
    <cellStyle name="Poznámka 5 4 2 6 2 4 2" xfId="29431"/>
    <cellStyle name="Poznámka 5 4 2 6 2 5" xfId="29432"/>
    <cellStyle name="Poznámka 5 4 2 6 2 6" xfId="29433"/>
    <cellStyle name="Poznámka 5 4 2 6 3" xfId="29434"/>
    <cellStyle name="Poznámka 5 4 2 6 3 2" xfId="29435"/>
    <cellStyle name="Poznámka 5 4 2 6 3 3" xfId="29436"/>
    <cellStyle name="Poznámka 5 4 2 6 4" xfId="29437"/>
    <cellStyle name="Poznámka 5 4 2 6 4 2" xfId="29438"/>
    <cellStyle name="Poznámka 5 4 2 6 5" xfId="29439"/>
    <cellStyle name="Poznámka 5 4 2 6 6" xfId="29440"/>
    <cellStyle name="Poznámka 5 4 2 7" xfId="29441"/>
    <cellStyle name="Poznámka 5 4 2 7 2" xfId="29442"/>
    <cellStyle name="Poznámka 5 4 2 7 2 2" xfId="29443"/>
    <cellStyle name="Poznámka 5 4 2 7 2 2 2" xfId="29444"/>
    <cellStyle name="Poznámka 5 4 2 7 2 2 3" xfId="29445"/>
    <cellStyle name="Poznámka 5 4 2 7 2 3" xfId="29446"/>
    <cellStyle name="Poznámka 5 4 2 7 2 3 2" xfId="29447"/>
    <cellStyle name="Poznámka 5 4 2 7 2 4" xfId="29448"/>
    <cellStyle name="Poznámka 5 4 2 7 2 5" xfId="29449"/>
    <cellStyle name="Poznámka 5 4 2 7 3" xfId="29450"/>
    <cellStyle name="Poznámka 5 4 2 7 3 2" xfId="29451"/>
    <cellStyle name="Poznámka 5 4 2 7 3 3" xfId="29452"/>
    <cellStyle name="Poznámka 5 4 2 7 4" xfId="29453"/>
    <cellStyle name="Poznámka 5 4 2 7 4 2" xfId="29454"/>
    <cellStyle name="Poznámka 5 4 2 7 5" xfId="29455"/>
    <cellStyle name="Poznámka 5 4 2 7 6" xfId="29456"/>
    <cellStyle name="Poznámka 5 4 2 8" xfId="29457"/>
    <cellStyle name="Poznámka 5 4 2 8 2" xfId="29458"/>
    <cellStyle name="Poznámka 5 4 2 8 3" xfId="29459"/>
    <cellStyle name="Poznámka 5 4 2 9" xfId="29460"/>
    <cellStyle name="Poznámka 5 4 2 9 2" xfId="29461"/>
    <cellStyle name="Poznámka 5 4 3" xfId="29462"/>
    <cellStyle name="Poznámka 5 4 3 2" xfId="29463"/>
    <cellStyle name="Poznámka 5 4 3 2 2" xfId="29464"/>
    <cellStyle name="Poznámka 5 4 3 2 2 2" xfId="29465"/>
    <cellStyle name="Poznámka 5 4 3 2 2 2 2" xfId="29466"/>
    <cellStyle name="Poznámka 5 4 3 2 2 2 3" xfId="29467"/>
    <cellStyle name="Poznámka 5 4 3 2 2 3" xfId="29468"/>
    <cellStyle name="Poznámka 5 4 3 2 2 3 2" xfId="29469"/>
    <cellStyle name="Poznámka 5 4 3 2 2 4" xfId="29470"/>
    <cellStyle name="Poznámka 5 4 3 2 2 5" xfId="29471"/>
    <cellStyle name="Poznámka 5 4 3 2 3" xfId="29472"/>
    <cellStyle name="Poznámka 5 4 3 2 3 2" xfId="29473"/>
    <cellStyle name="Poznámka 5 4 3 2 3 3" xfId="29474"/>
    <cellStyle name="Poznámka 5 4 3 2 4" xfId="29475"/>
    <cellStyle name="Poznámka 5 4 3 2 4 2" xfId="29476"/>
    <cellStyle name="Poznámka 5 4 3 2 5" xfId="29477"/>
    <cellStyle name="Poznámka 5 4 3 2 6" xfId="29478"/>
    <cellStyle name="Poznámka 5 4 3 3" xfId="29479"/>
    <cellStyle name="Poznámka 5 4 3 3 2" xfId="29480"/>
    <cellStyle name="Poznámka 5 4 3 3 3" xfId="29481"/>
    <cellStyle name="Poznámka 5 4 3 4" xfId="29482"/>
    <cellStyle name="Poznámka 5 4 3 4 2" xfId="29483"/>
    <cellStyle name="Poznámka 5 4 3 5" xfId="29484"/>
    <cellStyle name="Poznámka 5 4 3 6" xfId="29485"/>
    <cellStyle name="Poznámka 5 4 4" xfId="29486"/>
    <cellStyle name="Poznámka 5 4 4 2" xfId="29487"/>
    <cellStyle name="Poznámka 5 4 4 2 2" xfId="29488"/>
    <cellStyle name="Poznámka 5 4 4 2 2 2" xfId="29489"/>
    <cellStyle name="Poznámka 5 4 4 2 2 2 2" xfId="29490"/>
    <cellStyle name="Poznámka 5 4 4 2 2 2 3" xfId="29491"/>
    <cellStyle name="Poznámka 5 4 4 2 2 3" xfId="29492"/>
    <cellStyle name="Poznámka 5 4 4 2 2 3 2" xfId="29493"/>
    <cellStyle name="Poznámka 5 4 4 2 2 4" xfId="29494"/>
    <cellStyle name="Poznámka 5 4 4 2 2 5" xfId="29495"/>
    <cellStyle name="Poznámka 5 4 4 2 3" xfId="29496"/>
    <cellStyle name="Poznámka 5 4 4 2 3 2" xfId="29497"/>
    <cellStyle name="Poznámka 5 4 4 2 3 3" xfId="29498"/>
    <cellStyle name="Poznámka 5 4 4 2 4" xfId="29499"/>
    <cellStyle name="Poznámka 5 4 4 2 4 2" xfId="29500"/>
    <cellStyle name="Poznámka 5 4 4 2 5" xfId="29501"/>
    <cellStyle name="Poznámka 5 4 4 2 6" xfId="29502"/>
    <cellStyle name="Poznámka 5 4 4 3" xfId="29503"/>
    <cellStyle name="Poznámka 5 4 4 3 2" xfId="29504"/>
    <cellStyle name="Poznámka 5 4 4 3 3" xfId="29505"/>
    <cellStyle name="Poznámka 5 4 4 4" xfId="29506"/>
    <cellStyle name="Poznámka 5 4 4 4 2" xfId="29507"/>
    <cellStyle name="Poznámka 5 4 4 5" xfId="29508"/>
    <cellStyle name="Poznámka 5 4 4 6" xfId="29509"/>
    <cellStyle name="Poznámka 5 4 5" xfId="29510"/>
    <cellStyle name="Poznámka 5 4 5 2" xfId="29511"/>
    <cellStyle name="Poznámka 5 4 5 2 2" xfId="29512"/>
    <cellStyle name="Poznámka 5 4 5 2 2 2" xfId="29513"/>
    <cellStyle name="Poznámka 5 4 5 2 2 2 2" xfId="29514"/>
    <cellStyle name="Poznámka 5 4 5 2 2 2 3" xfId="29515"/>
    <cellStyle name="Poznámka 5 4 5 2 2 3" xfId="29516"/>
    <cellStyle name="Poznámka 5 4 5 2 2 3 2" xfId="29517"/>
    <cellStyle name="Poznámka 5 4 5 2 2 4" xfId="29518"/>
    <cellStyle name="Poznámka 5 4 5 2 2 5" xfId="29519"/>
    <cellStyle name="Poznámka 5 4 5 2 3" xfId="29520"/>
    <cellStyle name="Poznámka 5 4 5 2 3 2" xfId="29521"/>
    <cellStyle name="Poznámka 5 4 5 2 3 3" xfId="29522"/>
    <cellStyle name="Poznámka 5 4 5 2 4" xfId="29523"/>
    <cellStyle name="Poznámka 5 4 5 2 4 2" xfId="29524"/>
    <cellStyle name="Poznámka 5 4 5 2 5" xfId="29525"/>
    <cellStyle name="Poznámka 5 4 5 2 6" xfId="29526"/>
    <cellStyle name="Poznámka 5 4 5 3" xfId="29527"/>
    <cellStyle name="Poznámka 5 4 5 3 2" xfId="29528"/>
    <cellStyle name="Poznámka 5 4 5 3 3" xfId="29529"/>
    <cellStyle name="Poznámka 5 4 5 4" xfId="29530"/>
    <cellStyle name="Poznámka 5 4 5 4 2" xfId="29531"/>
    <cellStyle name="Poznámka 5 4 5 5" xfId="29532"/>
    <cellStyle name="Poznámka 5 4 5 6" xfId="29533"/>
    <cellStyle name="Poznámka 5 4 6" xfId="29534"/>
    <cellStyle name="Poznámka 5 4 6 2" xfId="29535"/>
    <cellStyle name="Poznámka 5 4 6 2 2" xfId="29536"/>
    <cellStyle name="Poznámka 5 4 6 2 2 2" xfId="29537"/>
    <cellStyle name="Poznámka 5 4 6 2 2 2 2" xfId="29538"/>
    <cellStyle name="Poznámka 5 4 6 2 2 2 3" xfId="29539"/>
    <cellStyle name="Poznámka 5 4 6 2 2 3" xfId="29540"/>
    <cellStyle name="Poznámka 5 4 6 2 2 3 2" xfId="29541"/>
    <cellStyle name="Poznámka 5 4 6 2 2 4" xfId="29542"/>
    <cellStyle name="Poznámka 5 4 6 2 2 5" xfId="29543"/>
    <cellStyle name="Poznámka 5 4 6 2 3" xfId="29544"/>
    <cellStyle name="Poznámka 5 4 6 2 3 2" xfId="29545"/>
    <cellStyle name="Poznámka 5 4 6 2 3 3" xfId="29546"/>
    <cellStyle name="Poznámka 5 4 6 2 4" xfId="29547"/>
    <cellStyle name="Poznámka 5 4 6 2 4 2" xfId="29548"/>
    <cellStyle name="Poznámka 5 4 6 2 5" xfId="29549"/>
    <cellStyle name="Poznámka 5 4 6 2 6" xfId="29550"/>
    <cellStyle name="Poznámka 5 4 6 3" xfId="29551"/>
    <cellStyle name="Poznámka 5 4 6 3 2" xfId="29552"/>
    <cellStyle name="Poznámka 5 4 6 3 3" xfId="29553"/>
    <cellStyle name="Poznámka 5 4 6 4" xfId="29554"/>
    <cellStyle name="Poznámka 5 4 6 4 2" xfId="29555"/>
    <cellStyle name="Poznámka 5 4 6 5" xfId="29556"/>
    <cellStyle name="Poznámka 5 4 6 6" xfId="29557"/>
    <cellStyle name="Poznámka 5 4 7" xfId="29558"/>
    <cellStyle name="Poznámka 5 4 7 2" xfId="29559"/>
    <cellStyle name="Poznámka 5 4 7 2 2" xfId="29560"/>
    <cellStyle name="Poznámka 5 4 7 2 2 2" xfId="29561"/>
    <cellStyle name="Poznámka 5 4 7 2 2 3" xfId="29562"/>
    <cellStyle name="Poznámka 5 4 7 2 3" xfId="29563"/>
    <cellStyle name="Poznámka 5 4 7 2 3 2" xfId="29564"/>
    <cellStyle name="Poznámka 5 4 7 2 4" xfId="29565"/>
    <cellStyle name="Poznámka 5 4 7 2 5" xfId="29566"/>
    <cellStyle name="Poznámka 5 4 7 3" xfId="29567"/>
    <cellStyle name="Poznámka 5 4 7 3 2" xfId="29568"/>
    <cellStyle name="Poznámka 5 4 7 3 3" xfId="29569"/>
    <cellStyle name="Poznámka 5 4 7 4" xfId="29570"/>
    <cellStyle name="Poznámka 5 4 7 4 2" xfId="29571"/>
    <cellStyle name="Poznámka 5 4 7 5" xfId="29572"/>
    <cellStyle name="Poznámka 5 4 7 6" xfId="29573"/>
    <cellStyle name="Poznámka 5 4 8" xfId="29574"/>
    <cellStyle name="Poznámka 5 4 8 2" xfId="29575"/>
    <cellStyle name="Poznámka 5 4 8 3" xfId="29576"/>
    <cellStyle name="Poznámka 5 4 9" xfId="29577"/>
    <cellStyle name="Poznámka 5 4 9 2" xfId="29578"/>
    <cellStyle name="Poznámka 5 5" xfId="29579"/>
    <cellStyle name="Poznámka 5 5 10" xfId="29580"/>
    <cellStyle name="Poznámka 5 5 11" xfId="29581"/>
    <cellStyle name="Poznámka 5 5 2" xfId="29582"/>
    <cellStyle name="Poznámka 5 5 2 2" xfId="29583"/>
    <cellStyle name="Poznámka 5 5 2 2 2" xfId="29584"/>
    <cellStyle name="Poznámka 5 5 2 2 2 2" xfId="29585"/>
    <cellStyle name="Poznámka 5 5 2 2 2 2 2" xfId="29586"/>
    <cellStyle name="Poznámka 5 5 2 2 2 2 3" xfId="29587"/>
    <cellStyle name="Poznámka 5 5 2 2 2 3" xfId="29588"/>
    <cellStyle name="Poznámka 5 5 2 2 2 3 2" xfId="29589"/>
    <cellStyle name="Poznámka 5 5 2 2 2 4" xfId="29590"/>
    <cellStyle name="Poznámka 5 5 2 2 2 5" xfId="29591"/>
    <cellStyle name="Poznámka 5 5 2 2 3" xfId="29592"/>
    <cellStyle name="Poznámka 5 5 2 2 3 2" xfId="29593"/>
    <cellStyle name="Poznámka 5 5 2 2 3 3" xfId="29594"/>
    <cellStyle name="Poznámka 5 5 2 2 4" xfId="29595"/>
    <cellStyle name="Poznámka 5 5 2 2 4 2" xfId="29596"/>
    <cellStyle name="Poznámka 5 5 2 2 5" xfId="29597"/>
    <cellStyle name="Poznámka 5 5 2 2 6" xfId="29598"/>
    <cellStyle name="Poznámka 5 5 2 3" xfId="29599"/>
    <cellStyle name="Poznámka 5 5 2 3 2" xfId="29600"/>
    <cellStyle name="Poznámka 5 5 2 3 2 2" xfId="29601"/>
    <cellStyle name="Poznámka 5 5 2 3 3" xfId="29602"/>
    <cellStyle name="Poznámka 5 5 2 3 4" xfId="29603"/>
    <cellStyle name="Poznámka 5 5 2 4" xfId="29604"/>
    <cellStyle name="Poznámka 5 5 2 4 2" xfId="29605"/>
    <cellStyle name="Poznámka 5 5 2 4 3" xfId="29606"/>
    <cellStyle name="Poznámka 5 5 2 5" xfId="29607"/>
    <cellStyle name="Poznámka 5 5 2 5 2" xfId="29608"/>
    <cellStyle name="Poznámka 5 5 2 6" xfId="29609"/>
    <cellStyle name="Poznámka 5 5 2 7" xfId="29610"/>
    <cellStyle name="Poznámka 5 5 3" xfId="29611"/>
    <cellStyle name="Poznámka 5 5 3 2" xfId="29612"/>
    <cellStyle name="Poznámka 5 5 3 2 2" xfId="29613"/>
    <cellStyle name="Poznámka 5 5 3 2 2 2" xfId="29614"/>
    <cellStyle name="Poznámka 5 5 3 2 2 2 2" xfId="29615"/>
    <cellStyle name="Poznámka 5 5 3 2 2 2 3" xfId="29616"/>
    <cellStyle name="Poznámka 5 5 3 2 2 3" xfId="29617"/>
    <cellStyle name="Poznámka 5 5 3 2 2 3 2" xfId="29618"/>
    <cellStyle name="Poznámka 5 5 3 2 2 4" xfId="29619"/>
    <cellStyle name="Poznámka 5 5 3 2 2 5" xfId="29620"/>
    <cellStyle name="Poznámka 5 5 3 2 3" xfId="29621"/>
    <cellStyle name="Poznámka 5 5 3 2 3 2" xfId="29622"/>
    <cellStyle name="Poznámka 5 5 3 2 3 3" xfId="29623"/>
    <cellStyle name="Poznámka 5 5 3 2 4" xfId="29624"/>
    <cellStyle name="Poznámka 5 5 3 2 4 2" xfId="29625"/>
    <cellStyle name="Poznámka 5 5 3 2 5" xfId="29626"/>
    <cellStyle name="Poznámka 5 5 3 2 6" xfId="29627"/>
    <cellStyle name="Poznámka 5 5 3 3" xfId="29628"/>
    <cellStyle name="Poznámka 5 5 3 3 2" xfId="29629"/>
    <cellStyle name="Poznámka 5 5 3 3 3" xfId="29630"/>
    <cellStyle name="Poznámka 5 5 3 4" xfId="29631"/>
    <cellStyle name="Poznámka 5 5 3 4 2" xfId="29632"/>
    <cellStyle name="Poznámka 5 5 3 5" xfId="29633"/>
    <cellStyle name="Poznámka 5 5 3 6" xfId="29634"/>
    <cellStyle name="Poznámka 5 5 4" xfId="29635"/>
    <cellStyle name="Poznámka 5 5 4 2" xfId="29636"/>
    <cellStyle name="Poznámka 5 5 4 2 2" xfId="29637"/>
    <cellStyle name="Poznámka 5 5 4 2 2 2" xfId="29638"/>
    <cellStyle name="Poznámka 5 5 4 2 2 2 2" xfId="29639"/>
    <cellStyle name="Poznámka 5 5 4 2 2 2 3" xfId="29640"/>
    <cellStyle name="Poznámka 5 5 4 2 2 3" xfId="29641"/>
    <cellStyle name="Poznámka 5 5 4 2 2 3 2" xfId="29642"/>
    <cellStyle name="Poznámka 5 5 4 2 2 4" xfId="29643"/>
    <cellStyle name="Poznámka 5 5 4 2 2 5" xfId="29644"/>
    <cellStyle name="Poznámka 5 5 4 2 3" xfId="29645"/>
    <cellStyle name="Poznámka 5 5 4 2 3 2" xfId="29646"/>
    <cellStyle name="Poznámka 5 5 4 2 3 3" xfId="29647"/>
    <cellStyle name="Poznámka 5 5 4 2 4" xfId="29648"/>
    <cellStyle name="Poznámka 5 5 4 2 4 2" xfId="29649"/>
    <cellStyle name="Poznámka 5 5 4 2 5" xfId="29650"/>
    <cellStyle name="Poznámka 5 5 4 2 6" xfId="29651"/>
    <cellStyle name="Poznámka 5 5 4 3" xfId="29652"/>
    <cellStyle name="Poznámka 5 5 4 3 2" xfId="29653"/>
    <cellStyle name="Poznámka 5 5 4 3 3" xfId="29654"/>
    <cellStyle name="Poznámka 5 5 4 4" xfId="29655"/>
    <cellStyle name="Poznámka 5 5 4 4 2" xfId="29656"/>
    <cellStyle name="Poznámka 5 5 4 5" xfId="29657"/>
    <cellStyle name="Poznámka 5 5 4 6" xfId="29658"/>
    <cellStyle name="Poznámka 5 5 5" xfId="29659"/>
    <cellStyle name="Poznámka 5 5 5 2" xfId="29660"/>
    <cellStyle name="Poznámka 5 5 5 2 2" xfId="29661"/>
    <cellStyle name="Poznámka 5 5 5 2 2 2" xfId="29662"/>
    <cellStyle name="Poznámka 5 5 5 2 2 2 2" xfId="29663"/>
    <cellStyle name="Poznámka 5 5 5 2 2 2 3" xfId="29664"/>
    <cellStyle name="Poznámka 5 5 5 2 2 3" xfId="29665"/>
    <cellStyle name="Poznámka 5 5 5 2 2 3 2" xfId="29666"/>
    <cellStyle name="Poznámka 5 5 5 2 2 4" xfId="29667"/>
    <cellStyle name="Poznámka 5 5 5 2 2 5" xfId="29668"/>
    <cellStyle name="Poznámka 5 5 5 2 3" xfId="29669"/>
    <cellStyle name="Poznámka 5 5 5 2 3 2" xfId="29670"/>
    <cellStyle name="Poznámka 5 5 5 2 3 3" xfId="29671"/>
    <cellStyle name="Poznámka 5 5 5 2 4" xfId="29672"/>
    <cellStyle name="Poznámka 5 5 5 2 4 2" xfId="29673"/>
    <cellStyle name="Poznámka 5 5 5 2 5" xfId="29674"/>
    <cellStyle name="Poznámka 5 5 5 2 6" xfId="29675"/>
    <cellStyle name="Poznámka 5 5 5 3" xfId="29676"/>
    <cellStyle name="Poznámka 5 5 5 3 2" xfId="29677"/>
    <cellStyle name="Poznámka 5 5 5 3 3" xfId="29678"/>
    <cellStyle name="Poznámka 5 5 5 4" xfId="29679"/>
    <cellStyle name="Poznámka 5 5 5 4 2" xfId="29680"/>
    <cellStyle name="Poznámka 5 5 5 5" xfId="29681"/>
    <cellStyle name="Poznámka 5 5 5 6" xfId="29682"/>
    <cellStyle name="Poznámka 5 5 6" xfId="29683"/>
    <cellStyle name="Poznámka 5 5 6 2" xfId="29684"/>
    <cellStyle name="Poznámka 5 5 6 2 2" xfId="29685"/>
    <cellStyle name="Poznámka 5 5 6 2 2 2" xfId="29686"/>
    <cellStyle name="Poznámka 5 5 6 2 2 2 2" xfId="29687"/>
    <cellStyle name="Poznámka 5 5 6 2 2 2 3" xfId="29688"/>
    <cellStyle name="Poznámka 5 5 6 2 2 3" xfId="29689"/>
    <cellStyle name="Poznámka 5 5 6 2 2 3 2" xfId="29690"/>
    <cellStyle name="Poznámka 5 5 6 2 2 4" xfId="29691"/>
    <cellStyle name="Poznámka 5 5 6 2 2 5" xfId="29692"/>
    <cellStyle name="Poznámka 5 5 6 2 3" xfId="29693"/>
    <cellStyle name="Poznámka 5 5 6 2 3 2" xfId="29694"/>
    <cellStyle name="Poznámka 5 5 6 2 3 3" xfId="29695"/>
    <cellStyle name="Poznámka 5 5 6 2 4" xfId="29696"/>
    <cellStyle name="Poznámka 5 5 6 2 4 2" xfId="29697"/>
    <cellStyle name="Poznámka 5 5 6 2 5" xfId="29698"/>
    <cellStyle name="Poznámka 5 5 6 2 6" xfId="29699"/>
    <cellStyle name="Poznámka 5 5 6 3" xfId="29700"/>
    <cellStyle name="Poznámka 5 5 6 3 2" xfId="29701"/>
    <cellStyle name="Poznámka 5 5 6 3 3" xfId="29702"/>
    <cellStyle name="Poznámka 5 5 6 4" xfId="29703"/>
    <cellStyle name="Poznámka 5 5 6 4 2" xfId="29704"/>
    <cellStyle name="Poznámka 5 5 6 5" xfId="29705"/>
    <cellStyle name="Poznámka 5 5 6 6" xfId="29706"/>
    <cellStyle name="Poznámka 5 5 7" xfId="29707"/>
    <cellStyle name="Poznámka 5 5 7 2" xfId="29708"/>
    <cellStyle name="Poznámka 5 5 7 2 2" xfId="29709"/>
    <cellStyle name="Poznámka 5 5 7 2 2 2" xfId="29710"/>
    <cellStyle name="Poznámka 5 5 7 2 2 3" xfId="29711"/>
    <cellStyle name="Poznámka 5 5 7 2 3" xfId="29712"/>
    <cellStyle name="Poznámka 5 5 7 2 3 2" xfId="29713"/>
    <cellStyle name="Poznámka 5 5 7 2 4" xfId="29714"/>
    <cellStyle name="Poznámka 5 5 7 2 5" xfId="29715"/>
    <cellStyle name="Poznámka 5 5 7 3" xfId="29716"/>
    <cellStyle name="Poznámka 5 5 7 3 2" xfId="29717"/>
    <cellStyle name="Poznámka 5 5 7 3 3" xfId="29718"/>
    <cellStyle name="Poznámka 5 5 7 4" xfId="29719"/>
    <cellStyle name="Poznámka 5 5 7 4 2" xfId="29720"/>
    <cellStyle name="Poznámka 5 5 7 5" xfId="29721"/>
    <cellStyle name="Poznámka 5 5 7 6" xfId="29722"/>
    <cellStyle name="Poznámka 5 5 8" xfId="29723"/>
    <cellStyle name="Poznámka 5 5 8 2" xfId="29724"/>
    <cellStyle name="Poznámka 5 5 8 3" xfId="29725"/>
    <cellStyle name="Poznámka 5 5 9" xfId="29726"/>
    <cellStyle name="Poznámka 5 5 9 2" xfId="29727"/>
    <cellStyle name="Poznámka 5 6" xfId="29728"/>
    <cellStyle name="Poznámka 5 6 2" xfId="29729"/>
    <cellStyle name="Poznámka 5 6 2 2" xfId="29730"/>
    <cellStyle name="Poznámka 5 6 2 2 2" xfId="29731"/>
    <cellStyle name="Poznámka 5 6 2 2 2 2" xfId="29732"/>
    <cellStyle name="Poznámka 5 6 2 2 2 2 2" xfId="29733"/>
    <cellStyle name="Poznámka 5 6 2 2 2 2 3" xfId="29734"/>
    <cellStyle name="Poznámka 5 6 2 2 2 3" xfId="29735"/>
    <cellStyle name="Poznámka 5 6 2 2 2 3 2" xfId="29736"/>
    <cellStyle name="Poznámka 5 6 2 2 2 4" xfId="29737"/>
    <cellStyle name="Poznámka 5 6 2 2 2 5" xfId="29738"/>
    <cellStyle name="Poznámka 5 6 2 2 3" xfId="29739"/>
    <cellStyle name="Poznámka 5 6 2 2 3 2" xfId="29740"/>
    <cellStyle name="Poznámka 5 6 2 2 3 3" xfId="29741"/>
    <cellStyle name="Poznámka 5 6 2 2 4" xfId="29742"/>
    <cellStyle name="Poznámka 5 6 2 2 4 2" xfId="29743"/>
    <cellStyle name="Poznámka 5 6 2 2 5" xfId="29744"/>
    <cellStyle name="Poznámka 5 6 2 2 6" xfId="29745"/>
    <cellStyle name="Poznámka 5 6 2 3" xfId="29746"/>
    <cellStyle name="Poznámka 5 6 2 3 2" xfId="29747"/>
    <cellStyle name="Poznámka 5 6 2 3 3" xfId="29748"/>
    <cellStyle name="Poznámka 5 6 2 4" xfId="29749"/>
    <cellStyle name="Poznámka 5 6 2 4 2" xfId="29750"/>
    <cellStyle name="Poznámka 5 6 2 5" xfId="29751"/>
    <cellStyle name="Poznámka 5 6 2 6" xfId="29752"/>
    <cellStyle name="Poznámka 5 6 3" xfId="29753"/>
    <cellStyle name="Poznámka 5 6 3 2" xfId="29754"/>
    <cellStyle name="Poznámka 5 6 3 2 2" xfId="29755"/>
    <cellStyle name="Poznámka 5 6 3 2 2 2" xfId="29756"/>
    <cellStyle name="Poznámka 5 6 3 2 2 3" xfId="29757"/>
    <cellStyle name="Poznámka 5 6 3 2 3" xfId="29758"/>
    <cellStyle name="Poznámka 5 6 3 2 3 2" xfId="29759"/>
    <cellStyle name="Poznámka 5 6 3 2 4" xfId="29760"/>
    <cellStyle name="Poznámka 5 6 3 2 5" xfId="29761"/>
    <cellStyle name="Poznámka 5 6 3 3" xfId="29762"/>
    <cellStyle name="Poznámka 5 6 3 3 2" xfId="29763"/>
    <cellStyle name="Poznámka 5 6 3 3 3" xfId="29764"/>
    <cellStyle name="Poznámka 5 6 3 4" xfId="29765"/>
    <cellStyle name="Poznámka 5 6 3 4 2" xfId="29766"/>
    <cellStyle name="Poznámka 5 6 3 5" xfId="29767"/>
    <cellStyle name="Poznámka 5 6 3 6" xfId="29768"/>
    <cellStyle name="Poznámka 5 6 4" xfId="29769"/>
    <cellStyle name="Poznámka 5 6 4 2" xfId="29770"/>
    <cellStyle name="Poznámka 5 6 4 3" xfId="29771"/>
    <cellStyle name="Poznámka 5 6 5" xfId="29772"/>
    <cellStyle name="Poznámka 5 6 5 2" xfId="29773"/>
    <cellStyle name="Poznámka 5 6 6" xfId="29774"/>
    <cellStyle name="Poznámka 5 6 7" xfId="29775"/>
    <cellStyle name="Poznámka 5 7" xfId="29776"/>
    <cellStyle name="Poznámka 5 7 2" xfId="29777"/>
    <cellStyle name="Poznámka 5 7 2 2" xfId="29778"/>
    <cellStyle name="Poznámka 5 7 2 2 2" xfId="29779"/>
    <cellStyle name="Poznámka 5 7 2 2 2 2" xfId="29780"/>
    <cellStyle name="Poznámka 5 7 2 2 2 3" xfId="29781"/>
    <cellStyle name="Poznámka 5 7 2 2 3" xfId="29782"/>
    <cellStyle name="Poznámka 5 7 2 2 3 2" xfId="29783"/>
    <cellStyle name="Poznámka 5 7 2 2 4" xfId="29784"/>
    <cellStyle name="Poznámka 5 7 2 2 5" xfId="29785"/>
    <cellStyle name="Poznámka 5 7 2 3" xfId="29786"/>
    <cellStyle name="Poznámka 5 7 2 3 2" xfId="29787"/>
    <cellStyle name="Poznámka 5 7 2 3 3" xfId="29788"/>
    <cellStyle name="Poznámka 5 7 2 4" xfId="29789"/>
    <cellStyle name="Poznámka 5 7 2 4 2" xfId="29790"/>
    <cellStyle name="Poznámka 5 7 2 5" xfId="29791"/>
    <cellStyle name="Poznámka 5 7 2 6" xfId="29792"/>
    <cellStyle name="Poznámka 5 7 3" xfId="29793"/>
    <cellStyle name="Poznámka 5 7 3 2" xfId="29794"/>
    <cellStyle name="Poznámka 5 7 3 3" xfId="29795"/>
    <cellStyle name="Poznámka 5 7 4" xfId="29796"/>
    <cellStyle name="Poznámka 5 7 4 2" xfId="29797"/>
    <cellStyle name="Poznámka 5 7 5" xfId="29798"/>
    <cellStyle name="Poznámka 5 7 6" xfId="29799"/>
    <cellStyle name="Poznámka 5 8" xfId="29800"/>
    <cellStyle name="Poznámka 5 8 2" xfId="29801"/>
    <cellStyle name="Poznámka 5 8 2 2" xfId="29802"/>
    <cellStyle name="Poznámka 5 8 2 2 2" xfId="29803"/>
    <cellStyle name="Poznámka 5 8 2 2 2 2" xfId="29804"/>
    <cellStyle name="Poznámka 5 8 2 2 2 3" xfId="29805"/>
    <cellStyle name="Poznámka 5 8 2 2 3" xfId="29806"/>
    <cellStyle name="Poznámka 5 8 2 2 3 2" xfId="29807"/>
    <cellStyle name="Poznámka 5 8 2 2 4" xfId="29808"/>
    <cellStyle name="Poznámka 5 8 2 2 5" xfId="29809"/>
    <cellStyle name="Poznámka 5 8 2 3" xfId="29810"/>
    <cellStyle name="Poznámka 5 8 2 3 2" xfId="29811"/>
    <cellStyle name="Poznámka 5 8 2 3 3" xfId="29812"/>
    <cellStyle name="Poznámka 5 8 2 4" xfId="29813"/>
    <cellStyle name="Poznámka 5 8 2 4 2" xfId="29814"/>
    <cellStyle name="Poznámka 5 8 2 5" xfId="29815"/>
    <cellStyle name="Poznámka 5 8 2 6" xfId="29816"/>
    <cellStyle name="Poznámka 5 8 3" xfId="29817"/>
    <cellStyle name="Poznámka 5 8 3 2" xfId="29818"/>
    <cellStyle name="Poznámka 5 8 3 3" xfId="29819"/>
    <cellStyle name="Poznámka 5 8 4" xfId="29820"/>
    <cellStyle name="Poznámka 5 8 4 2" xfId="29821"/>
    <cellStyle name="Poznámka 5 8 5" xfId="29822"/>
    <cellStyle name="Poznámka 5 8 6" xfId="29823"/>
    <cellStyle name="Poznámka 5 9" xfId="29824"/>
    <cellStyle name="Poznámka 5 9 2" xfId="29825"/>
    <cellStyle name="Poznámka 5 9 2 2" xfId="29826"/>
    <cellStyle name="Poznámka 5 9 2 2 2" xfId="29827"/>
    <cellStyle name="Poznámka 5 9 2 2 2 2" xfId="29828"/>
    <cellStyle name="Poznámka 5 9 2 2 2 3" xfId="29829"/>
    <cellStyle name="Poznámka 5 9 2 2 3" xfId="29830"/>
    <cellStyle name="Poznámka 5 9 2 2 3 2" xfId="29831"/>
    <cellStyle name="Poznámka 5 9 2 2 4" xfId="29832"/>
    <cellStyle name="Poznámka 5 9 2 2 5" xfId="29833"/>
    <cellStyle name="Poznámka 5 9 2 3" xfId="29834"/>
    <cellStyle name="Poznámka 5 9 2 3 2" xfId="29835"/>
    <cellStyle name="Poznámka 5 9 2 3 3" xfId="29836"/>
    <cellStyle name="Poznámka 5 9 2 4" xfId="29837"/>
    <cellStyle name="Poznámka 5 9 2 4 2" xfId="29838"/>
    <cellStyle name="Poznámka 5 9 2 5" xfId="29839"/>
    <cellStyle name="Poznámka 5 9 2 6" xfId="29840"/>
    <cellStyle name="Poznámka 5 9 3" xfId="29841"/>
    <cellStyle name="Poznámka 5 9 3 2" xfId="29842"/>
    <cellStyle name="Poznámka 5 9 3 3" xfId="29843"/>
    <cellStyle name="Poznámka 5 9 4" xfId="29844"/>
    <cellStyle name="Poznámka 5 9 4 2" xfId="29845"/>
    <cellStyle name="Poznámka 5 9 5" xfId="29846"/>
    <cellStyle name="Poznámka 5 9 6" xfId="29847"/>
    <cellStyle name="Poznámka 6" xfId="29848"/>
    <cellStyle name="Poznámka 6 2" xfId="29849"/>
    <cellStyle name="Poznámka 6 2 2" xfId="29850"/>
    <cellStyle name="Poznámka 6 2 2 2" xfId="29851"/>
    <cellStyle name="Poznámka 6 2 2 2 2" xfId="29852"/>
    <cellStyle name="Poznámka 6 2 2 2 2 2" xfId="29853"/>
    <cellStyle name="Poznámka 6 2 2 2 2 2 2" xfId="29854"/>
    <cellStyle name="Poznámka 6 2 2 2 2 2 3" xfId="29855"/>
    <cellStyle name="Poznámka 6 2 2 2 2 3" xfId="29856"/>
    <cellStyle name="Poznámka 6 2 2 2 2 3 2" xfId="29857"/>
    <cellStyle name="Poznámka 6 2 2 2 2 4" xfId="29858"/>
    <cellStyle name="Poznámka 6 2 2 2 2 5" xfId="29859"/>
    <cellStyle name="Poznámka 6 2 2 2 3" xfId="29860"/>
    <cellStyle name="Poznámka 6 2 2 2 3 2" xfId="29861"/>
    <cellStyle name="Poznámka 6 2 2 2 3 3" xfId="29862"/>
    <cellStyle name="Poznámka 6 2 2 2 4" xfId="29863"/>
    <cellStyle name="Poznámka 6 2 2 2 4 2" xfId="29864"/>
    <cellStyle name="Poznámka 6 2 2 2 5" xfId="29865"/>
    <cellStyle name="Poznámka 6 2 2 2 6" xfId="29866"/>
    <cellStyle name="Poznámka 6 2 2 3" xfId="29867"/>
    <cellStyle name="Poznámka 6 2 2 3 2" xfId="29868"/>
    <cellStyle name="Poznámka 6 2 2 3 3" xfId="29869"/>
    <cellStyle name="Poznámka 6 2 2 4" xfId="29870"/>
    <cellStyle name="Poznámka 6 2 2 4 2" xfId="29871"/>
    <cellStyle name="Poznámka 6 2 2 5" xfId="29872"/>
    <cellStyle name="Poznámka 6 2 2 6" xfId="29873"/>
    <cellStyle name="Poznámka 6 2 3" xfId="29874"/>
    <cellStyle name="Poznámka 6 2 3 2" xfId="29875"/>
    <cellStyle name="Poznámka 6 2 3 2 2" xfId="29876"/>
    <cellStyle name="Poznámka 6 2 3 2 2 2" xfId="29877"/>
    <cellStyle name="Poznámka 6 2 3 2 2 3" xfId="29878"/>
    <cellStyle name="Poznámka 6 2 3 2 3" xfId="29879"/>
    <cellStyle name="Poznámka 6 2 3 2 3 2" xfId="29880"/>
    <cellStyle name="Poznámka 6 2 3 2 4" xfId="29881"/>
    <cellStyle name="Poznámka 6 2 3 2 5" xfId="29882"/>
    <cellStyle name="Poznámka 6 2 3 3" xfId="29883"/>
    <cellStyle name="Poznámka 6 2 3 3 2" xfId="29884"/>
    <cellStyle name="Poznámka 6 2 3 3 3" xfId="29885"/>
    <cellStyle name="Poznámka 6 2 3 4" xfId="29886"/>
    <cellStyle name="Poznámka 6 2 3 4 2" xfId="29887"/>
    <cellStyle name="Poznámka 6 2 3 5" xfId="29888"/>
    <cellStyle name="Poznámka 6 2 3 6" xfId="29889"/>
    <cellStyle name="Poznámka 6 2 4" xfId="29890"/>
    <cellStyle name="Poznámka 6 2 4 2" xfId="29891"/>
    <cellStyle name="Poznámka 6 2 4 3" xfId="29892"/>
    <cellStyle name="Poznámka 6 2 5" xfId="29893"/>
    <cellStyle name="Poznámka 6 2 5 2" xfId="29894"/>
    <cellStyle name="Poznámka 6 2 6" xfId="29895"/>
    <cellStyle name="Poznámka 6 2 7" xfId="29896"/>
    <cellStyle name="Poznámka 6 3" xfId="29897"/>
    <cellStyle name="Poznámka 6 3 2" xfId="29898"/>
    <cellStyle name="Poznámka 6 3 2 2" xfId="29899"/>
    <cellStyle name="Poznámka 6 3 2 2 2" xfId="29900"/>
    <cellStyle name="Poznámka 6 3 2 2 2 2" xfId="29901"/>
    <cellStyle name="Poznámka 6 3 2 2 2 2 2" xfId="29902"/>
    <cellStyle name="Poznámka 6 3 2 2 2 2 3" xfId="29903"/>
    <cellStyle name="Poznámka 6 3 2 2 2 3" xfId="29904"/>
    <cellStyle name="Poznámka 6 3 2 2 2 3 2" xfId="29905"/>
    <cellStyle name="Poznámka 6 3 2 2 2 4" xfId="29906"/>
    <cellStyle name="Poznámka 6 3 2 2 2 5" xfId="29907"/>
    <cellStyle name="Poznámka 6 3 2 2 3" xfId="29908"/>
    <cellStyle name="Poznámka 6 3 2 2 3 2" xfId="29909"/>
    <cellStyle name="Poznámka 6 3 2 2 3 3" xfId="29910"/>
    <cellStyle name="Poznámka 6 3 2 2 4" xfId="29911"/>
    <cellStyle name="Poznámka 6 3 2 2 4 2" xfId="29912"/>
    <cellStyle name="Poznámka 6 3 2 2 5" xfId="29913"/>
    <cellStyle name="Poznámka 6 3 2 2 6" xfId="29914"/>
    <cellStyle name="Poznámka 6 3 2 3" xfId="29915"/>
    <cellStyle name="Poznámka 6 3 2 3 2" xfId="29916"/>
    <cellStyle name="Poznámka 6 3 2 3 3" xfId="29917"/>
    <cellStyle name="Poznámka 6 3 2 4" xfId="29918"/>
    <cellStyle name="Poznámka 6 3 2 4 2" xfId="29919"/>
    <cellStyle name="Poznámka 6 3 2 5" xfId="29920"/>
    <cellStyle name="Poznámka 6 3 2 6" xfId="29921"/>
    <cellStyle name="Poznámka 6 3 3" xfId="29922"/>
    <cellStyle name="Poznámka 6 3 3 2" xfId="29923"/>
    <cellStyle name="Poznámka 6 3 3 2 2" xfId="29924"/>
    <cellStyle name="Poznámka 6 3 3 2 2 2" xfId="29925"/>
    <cellStyle name="Poznámka 6 3 3 2 2 3" xfId="29926"/>
    <cellStyle name="Poznámka 6 3 3 2 3" xfId="29927"/>
    <cellStyle name="Poznámka 6 3 3 2 3 2" xfId="29928"/>
    <cellStyle name="Poznámka 6 3 3 2 4" xfId="29929"/>
    <cellStyle name="Poznámka 6 3 3 2 5" xfId="29930"/>
    <cellStyle name="Poznámka 6 3 3 3" xfId="29931"/>
    <cellStyle name="Poznámka 6 3 3 3 2" xfId="29932"/>
    <cellStyle name="Poznámka 6 3 3 3 3" xfId="29933"/>
    <cellStyle name="Poznámka 6 3 3 4" xfId="29934"/>
    <cellStyle name="Poznámka 6 3 3 4 2" xfId="29935"/>
    <cellStyle name="Poznámka 6 3 3 5" xfId="29936"/>
    <cellStyle name="Poznámka 6 3 3 6" xfId="29937"/>
    <cellStyle name="Poznámka 6 3 4" xfId="29938"/>
    <cellStyle name="Poznámka 6 3 4 2" xfId="29939"/>
    <cellStyle name="Poznámka 6 3 4 3" xfId="29940"/>
    <cellStyle name="Poznámka 6 3 5" xfId="29941"/>
    <cellStyle name="Poznámka 6 3 5 2" xfId="29942"/>
    <cellStyle name="Poznámka 6 3 6" xfId="29943"/>
    <cellStyle name="Poznámka 6 3 7" xfId="29944"/>
    <cellStyle name="Poznámka 6 4" xfId="29945"/>
    <cellStyle name="Poznámka 6 4 2" xfId="29946"/>
    <cellStyle name="Poznámka 6 4 2 2" xfId="29947"/>
    <cellStyle name="Poznámka 6 4 2 2 2" xfId="29948"/>
    <cellStyle name="Poznámka 6 4 2 2 2 2" xfId="29949"/>
    <cellStyle name="Poznámka 6 4 2 2 2 3" xfId="29950"/>
    <cellStyle name="Poznámka 6 4 2 2 3" xfId="29951"/>
    <cellStyle name="Poznámka 6 4 2 2 3 2" xfId="29952"/>
    <cellStyle name="Poznámka 6 4 2 2 4" xfId="29953"/>
    <cellStyle name="Poznámka 6 4 2 2 5" xfId="29954"/>
    <cellStyle name="Poznámka 6 4 2 3" xfId="29955"/>
    <cellStyle name="Poznámka 6 4 2 3 2" xfId="29956"/>
    <cellStyle name="Poznámka 6 4 2 3 3" xfId="29957"/>
    <cellStyle name="Poznámka 6 4 2 4" xfId="29958"/>
    <cellStyle name="Poznámka 6 4 2 4 2" xfId="29959"/>
    <cellStyle name="Poznámka 6 4 2 5" xfId="29960"/>
    <cellStyle name="Poznámka 6 4 2 6" xfId="29961"/>
    <cellStyle name="Poznámka 6 4 3" xfId="29962"/>
    <cellStyle name="Poznámka 6 4 3 2" xfId="29963"/>
    <cellStyle name="Poznámka 6 4 3 3" xfId="29964"/>
    <cellStyle name="Poznámka 6 4 4" xfId="29965"/>
    <cellStyle name="Poznámka 6 4 4 2" xfId="29966"/>
    <cellStyle name="Poznámka 6 4 5" xfId="29967"/>
    <cellStyle name="Poznámka 6 4 6" xfId="29968"/>
    <cellStyle name="Poznámka 6 5" xfId="29969"/>
    <cellStyle name="Poznámka 6 5 2" xfId="29970"/>
    <cellStyle name="Poznámka 6 5 2 2" xfId="29971"/>
    <cellStyle name="Poznámka 6 5 2 2 2" xfId="29972"/>
    <cellStyle name="Poznámka 6 5 2 2 3" xfId="29973"/>
    <cellStyle name="Poznámka 6 5 2 3" xfId="29974"/>
    <cellStyle name="Poznámka 6 5 2 3 2" xfId="29975"/>
    <cellStyle name="Poznámka 6 5 2 4" xfId="29976"/>
    <cellStyle name="Poznámka 6 5 2 5" xfId="29977"/>
    <cellStyle name="Poznámka 6 5 3" xfId="29978"/>
    <cellStyle name="Poznámka 6 5 3 2" xfId="29979"/>
    <cellStyle name="Poznámka 6 5 3 3" xfId="29980"/>
    <cellStyle name="Poznámka 6 5 4" xfId="29981"/>
    <cellStyle name="Poznámka 6 5 4 2" xfId="29982"/>
    <cellStyle name="Poznámka 6 5 5" xfId="29983"/>
    <cellStyle name="Poznámka 6 5 6" xfId="29984"/>
    <cellStyle name="Poznámka 6 6" xfId="29985"/>
    <cellStyle name="Poznámka 6 6 2" xfId="29986"/>
    <cellStyle name="Poznámka 6 6 3" xfId="29987"/>
    <cellStyle name="Poznámka 6 7" xfId="29988"/>
    <cellStyle name="Poznámka 6 7 2" xfId="29989"/>
    <cellStyle name="Poznámka 6 8" xfId="29990"/>
    <cellStyle name="Poznámka 6 9" xfId="29991"/>
    <cellStyle name="Procenta 2" xfId="29992"/>
    <cellStyle name="Procenta 2 2" xfId="29993"/>
    <cellStyle name="Procenta 2 2 2" xfId="29994"/>
    <cellStyle name="Procenta 2 2 2 2" xfId="29995"/>
    <cellStyle name="Procenta 2 2 2 3" xfId="29996"/>
    <cellStyle name="Procenta 2 2 3" xfId="29997"/>
    <cellStyle name="Procenta 2 3" xfId="29998"/>
    <cellStyle name="Procenta 2 3 2" xfId="29999"/>
    <cellStyle name="Procenta 2 4" xfId="30000"/>
    <cellStyle name="Procenta 2 4 2" xfId="30001"/>
    <cellStyle name="Procenta 2 4 2 2" xfId="30002"/>
    <cellStyle name="Procenta 2 4 3" xfId="30003"/>
    <cellStyle name="Procenta 2 5" xfId="30004"/>
    <cellStyle name="Procenta 2 5 2" xfId="30005"/>
    <cellStyle name="Procenta 2 5 2 2" xfId="30006"/>
    <cellStyle name="Procenta 2 5 2 3" xfId="30007"/>
    <cellStyle name="Procenta 2 5 3" xfId="30008"/>
    <cellStyle name="Propojená buňka 2" xfId="30009"/>
    <cellStyle name="Propojená buňka 2 2" xfId="30010"/>
    <cellStyle name="Propojená buňka 2 2 2" xfId="30011"/>
    <cellStyle name="Propojená buňka 2 3" xfId="30012"/>
    <cellStyle name="Propojená buňka 3" xfId="30013"/>
    <cellStyle name="Propojená buňka 4" xfId="30014"/>
    <cellStyle name="Result" xfId="30015"/>
    <cellStyle name="Result 1" xfId="30016"/>
    <cellStyle name="Result 1 2" xfId="30017"/>
    <cellStyle name="Result 2" xfId="30018"/>
    <cellStyle name="Result2" xfId="30019"/>
    <cellStyle name="Result2 1" xfId="30020"/>
    <cellStyle name="Result2 1 2" xfId="30021"/>
    <cellStyle name="Result2 2" xfId="30022"/>
    <cellStyle name="Správně 2" xfId="30023"/>
    <cellStyle name="Správně 2 2" xfId="30024"/>
    <cellStyle name="Správně 2 2 2" xfId="30025"/>
    <cellStyle name="Správně 2 2 2 2" xfId="51600"/>
    <cellStyle name="Správně 2 3" xfId="30026"/>
    <cellStyle name="Správně 2 3 2" xfId="51601"/>
    <cellStyle name="Správně 3" xfId="30027"/>
    <cellStyle name="Správně 3 2" xfId="30028"/>
    <cellStyle name="Správně 4" xfId="30029"/>
    <cellStyle name="Správně 4 2" xfId="30030"/>
    <cellStyle name="Text upozornění 2" xfId="30031"/>
    <cellStyle name="Text upozornění 2 2" xfId="30032"/>
    <cellStyle name="Text upozornění 2 2 2" xfId="30033"/>
    <cellStyle name="Text upozornění 2 3" xfId="30034"/>
    <cellStyle name="Text upozornění 3" xfId="30035"/>
    <cellStyle name="Text upozornění 4" xfId="30036"/>
    <cellStyle name="Vstup 2" xfId="30037"/>
    <cellStyle name="Vstup 2 2" xfId="30038"/>
    <cellStyle name="Vstup 2 2 2" xfId="30039"/>
    <cellStyle name="Vstup 2 2 2 2" xfId="30040"/>
    <cellStyle name="Vstup 2 2 2 2 2" xfId="30041"/>
    <cellStyle name="Vstup 2 2 2 2 3" xfId="30042"/>
    <cellStyle name="Vstup 2 2 2 3" xfId="30043"/>
    <cellStyle name="Vstup 2 2 2 3 2" xfId="30044"/>
    <cellStyle name="Vstup 2 2 2 4" xfId="30045"/>
    <cellStyle name="Vstup 2 2 2 5" xfId="30046"/>
    <cellStyle name="Vstup 2 3" xfId="30047"/>
    <cellStyle name="Vstup 2 3 2" xfId="30048"/>
    <cellStyle name="Vstup 2 3 2 2" xfId="30049"/>
    <cellStyle name="Vstup 2 3 2 3" xfId="30050"/>
    <cellStyle name="Vstup 2 3 3" xfId="30051"/>
    <cellStyle name="Vstup 2 3 3 2" xfId="30052"/>
    <cellStyle name="Vstup 2 3 4" xfId="30053"/>
    <cellStyle name="Vstup 2 3 5" xfId="30054"/>
    <cellStyle name="Vstup 3" xfId="30055"/>
    <cellStyle name="Vstup 3 10" xfId="30056"/>
    <cellStyle name="Vstup 3 10 10" xfId="30057"/>
    <cellStyle name="Vstup 3 10 10 2" xfId="30058"/>
    <cellStyle name="Vstup 3 10 10 2 2" xfId="30059"/>
    <cellStyle name="Vstup 3 10 10 2 3" xfId="30060"/>
    <cellStyle name="Vstup 3 10 10 3" xfId="30061"/>
    <cellStyle name="Vstup 3 10 10 3 2" xfId="30062"/>
    <cellStyle name="Vstup 3 10 10 4" xfId="30063"/>
    <cellStyle name="Vstup 3 10 10 5" xfId="30064"/>
    <cellStyle name="Vstup 3 10 11" xfId="30065"/>
    <cellStyle name="Vstup 3 10 11 2" xfId="30066"/>
    <cellStyle name="Vstup 3 10 11 2 2" xfId="30067"/>
    <cellStyle name="Vstup 3 10 11 2 3" xfId="30068"/>
    <cellStyle name="Vstup 3 10 11 3" xfId="30069"/>
    <cellStyle name="Vstup 3 10 11 3 2" xfId="30070"/>
    <cellStyle name="Vstup 3 10 11 4" xfId="30071"/>
    <cellStyle name="Vstup 3 10 11 5" xfId="30072"/>
    <cellStyle name="Vstup 3 10 12" xfId="30073"/>
    <cellStyle name="Vstup 3 10 12 2" xfId="30074"/>
    <cellStyle name="Vstup 3 10 12 3" xfId="30075"/>
    <cellStyle name="Vstup 3 10 13" xfId="30076"/>
    <cellStyle name="Vstup 3 10 13 2" xfId="30077"/>
    <cellStyle name="Vstup 3 10 14" xfId="30078"/>
    <cellStyle name="Vstup 3 10 15" xfId="30079"/>
    <cellStyle name="Vstup 3 10 2" xfId="30080"/>
    <cellStyle name="Vstup 3 10 2 10" xfId="30081"/>
    <cellStyle name="Vstup 3 10 2 2" xfId="30082"/>
    <cellStyle name="Vstup 3 10 2 2 2" xfId="30083"/>
    <cellStyle name="Vstup 3 10 2 2 2 2" xfId="30084"/>
    <cellStyle name="Vstup 3 10 2 2 2 2 2" xfId="30085"/>
    <cellStyle name="Vstup 3 10 2 2 2 3" xfId="30086"/>
    <cellStyle name="Vstup 3 10 2 2 2 4" xfId="30087"/>
    <cellStyle name="Vstup 3 10 2 2 3" xfId="30088"/>
    <cellStyle name="Vstup 3 10 2 2 3 2" xfId="30089"/>
    <cellStyle name="Vstup 3 10 2 2 3 3" xfId="30090"/>
    <cellStyle name="Vstup 3 10 2 2 4" xfId="30091"/>
    <cellStyle name="Vstup 3 10 2 2 4 2" xfId="30092"/>
    <cellStyle name="Vstup 3 10 2 2 5" xfId="30093"/>
    <cellStyle name="Vstup 3 10 2 2 6" xfId="30094"/>
    <cellStyle name="Vstup 3 10 2 3" xfId="30095"/>
    <cellStyle name="Vstup 3 10 2 3 2" xfId="30096"/>
    <cellStyle name="Vstup 3 10 2 3 2 2" xfId="30097"/>
    <cellStyle name="Vstup 3 10 2 3 2 3" xfId="30098"/>
    <cellStyle name="Vstup 3 10 2 3 3" xfId="30099"/>
    <cellStyle name="Vstup 3 10 2 3 3 2" xfId="30100"/>
    <cellStyle name="Vstup 3 10 2 3 4" xfId="30101"/>
    <cellStyle name="Vstup 3 10 2 3 5" xfId="30102"/>
    <cellStyle name="Vstup 3 10 2 4" xfId="30103"/>
    <cellStyle name="Vstup 3 10 2 4 2" xfId="30104"/>
    <cellStyle name="Vstup 3 10 2 4 2 2" xfId="30105"/>
    <cellStyle name="Vstup 3 10 2 4 2 3" xfId="30106"/>
    <cellStyle name="Vstup 3 10 2 4 3" xfId="30107"/>
    <cellStyle name="Vstup 3 10 2 4 3 2" xfId="30108"/>
    <cellStyle name="Vstup 3 10 2 4 4" xfId="30109"/>
    <cellStyle name="Vstup 3 10 2 4 5" xfId="30110"/>
    <cellStyle name="Vstup 3 10 2 5" xfId="30111"/>
    <cellStyle name="Vstup 3 10 2 5 2" xfId="30112"/>
    <cellStyle name="Vstup 3 10 2 5 2 2" xfId="30113"/>
    <cellStyle name="Vstup 3 10 2 5 2 3" xfId="30114"/>
    <cellStyle name="Vstup 3 10 2 5 3" xfId="30115"/>
    <cellStyle name="Vstup 3 10 2 5 3 2" xfId="30116"/>
    <cellStyle name="Vstup 3 10 2 5 4" xfId="30117"/>
    <cellStyle name="Vstup 3 10 2 5 5" xfId="30118"/>
    <cellStyle name="Vstup 3 10 2 6" xfId="30119"/>
    <cellStyle name="Vstup 3 10 2 6 2" xfId="30120"/>
    <cellStyle name="Vstup 3 10 2 6 2 2" xfId="30121"/>
    <cellStyle name="Vstup 3 10 2 6 2 3" xfId="30122"/>
    <cellStyle name="Vstup 3 10 2 6 3" xfId="30123"/>
    <cellStyle name="Vstup 3 10 2 6 3 2" xfId="30124"/>
    <cellStyle name="Vstup 3 10 2 6 4" xfId="30125"/>
    <cellStyle name="Vstup 3 10 2 6 5" xfId="30126"/>
    <cellStyle name="Vstup 3 10 2 7" xfId="30127"/>
    <cellStyle name="Vstup 3 10 2 7 2" xfId="30128"/>
    <cellStyle name="Vstup 3 10 2 7 3" xfId="30129"/>
    <cellStyle name="Vstup 3 10 2 8" xfId="30130"/>
    <cellStyle name="Vstup 3 10 2 8 2" xfId="30131"/>
    <cellStyle name="Vstup 3 10 2 9" xfId="30132"/>
    <cellStyle name="Vstup 3 10 3" xfId="30133"/>
    <cellStyle name="Vstup 3 10 3 2" xfId="30134"/>
    <cellStyle name="Vstup 3 10 3 2 2" xfId="30135"/>
    <cellStyle name="Vstup 3 10 3 2 2 2" xfId="30136"/>
    <cellStyle name="Vstup 3 10 3 2 2 3" xfId="30137"/>
    <cellStyle name="Vstup 3 10 3 2 3" xfId="30138"/>
    <cellStyle name="Vstup 3 10 3 2 3 2" xfId="30139"/>
    <cellStyle name="Vstup 3 10 3 2 4" xfId="30140"/>
    <cellStyle name="Vstup 3 10 3 2 5" xfId="30141"/>
    <cellStyle name="Vstup 3 10 3 3" xfId="30142"/>
    <cellStyle name="Vstup 3 10 3 3 2" xfId="30143"/>
    <cellStyle name="Vstup 3 10 3 3 3" xfId="30144"/>
    <cellStyle name="Vstup 3 10 3 4" xfId="30145"/>
    <cellStyle name="Vstup 3 10 3 4 2" xfId="30146"/>
    <cellStyle name="Vstup 3 10 3 5" xfId="30147"/>
    <cellStyle name="Vstup 3 10 3 6" xfId="30148"/>
    <cellStyle name="Vstup 3 10 4" xfId="30149"/>
    <cellStyle name="Vstup 3 10 4 2" xfId="30150"/>
    <cellStyle name="Vstup 3 10 4 2 2" xfId="30151"/>
    <cellStyle name="Vstup 3 10 4 2 2 2" xfId="30152"/>
    <cellStyle name="Vstup 3 10 4 2 2 3" xfId="30153"/>
    <cellStyle name="Vstup 3 10 4 2 3" xfId="30154"/>
    <cellStyle name="Vstup 3 10 4 2 3 2" xfId="30155"/>
    <cellStyle name="Vstup 3 10 4 2 4" xfId="30156"/>
    <cellStyle name="Vstup 3 10 4 2 5" xfId="30157"/>
    <cellStyle name="Vstup 3 10 4 3" xfId="30158"/>
    <cellStyle name="Vstup 3 10 4 3 2" xfId="30159"/>
    <cellStyle name="Vstup 3 10 4 3 3" xfId="30160"/>
    <cellStyle name="Vstup 3 10 4 4" xfId="30161"/>
    <cellStyle name="Vstup 3 10 4 4 2" xfId="30162"/>
    <cellStyle name="Vstup 3 10 4 5" xfId="30163"/>
    <cellStyle name="Vstup 3 10 4 6" xfId="30164"/>
    <cellStyle name="Vstup 3 10 5" xfId="30165"/>
    <cellStyle name="Vstup 3 10 5 2" xfId="30166"/>
    <cellStyle name="Vstup 3 10 5 2 2" xfId="30167"/>
    <cellStyle name="Vstup 3 10 5 2 3" xfId="30168"/>
    <cellStyle name="Vstup 3 10 5 3" xfId="30169"/>
    <cellStyle name="Vstup 3 10 5 3 2" xfId="30170"/>
    <cellStyle name="Vstup 3 10 5 4" xfId="30171"/>
    <cellStyle name="Vstup 3 10 5 5" xfId="30172"/>
    <cellStyle name="Vstup 3 10 6" xfId="30173"/>
    <cellStyle name="Vstup 3 10 6 2" xfId="30174"/>
    <cellStyle name="Vstup 3 10 6 2 2" xfId="30175"/>
    <cellStyle name="Vstup 3 10 6 2 3" xfId="30176"/>
    <cellStyle name="Vstup 3 10 6 3" xfId="30177"/>
    <cellStyle name="Vstup 3 10 6 3 2" xfId="30178"/>
    <cellStyle name="Vstup 3 10 6 4" xfId="30179"/>
    <cellStyle name="Vstup 3 10 6 5" xfId="30180"/>
    <cellStyle name="Vstup 3 10 7" xfId="30181"/>
    <cellStyle name="Vstup 3 10 7 2" xfId="30182"/>
    <cellStyle name="Vstup 3 10 7 2 2" xfId="30183"/>
    <cellStyle name="Vstup 3 10 7 2 3" xfId="30184"/>
    <cellStyle name="Vstup 3 10 7 3" xfId="30185"/>
    <cellStyle name="Vstup 3 10 7 3 2" xfId="30186"/>
    <cellStyle name="Vstup 3 10 7 4" xfId="30187"/>
    <cellStyle name="Vstup 3 10 7 5" xfId="30188"/>
    <cellStyle name="Vstup 3 10 8" xfId="30189"/>
    <cellStyle name="Vstup 3 10 8 2" xfId="30190"/>
    <cellStyle name="Vstup 3 10 8 2 2" xfId="30191"/>
    <cellStyle name="Vstup 3 10 8 2 3" xfId="30192"/>
    <cellStyle name="Vstup 3 10 8 3" xfId="30193"/>
    <cellStyle name="Vstup 3 10 8 3 2" xfId="30194"/>
    <cellStyle name="Vstup 3 10 8 4" xfId="30195"/>
    <cellStyle name="Vstup 3 10 8 5" xfId="30196"/>
    <cellStyle name="Vstup 3 10 9" xfId="30197"/>
    <cellStyle name="Vstup 3 10 9 2" xfId="30198"/>
    <cellStyle name="Vstup 3 10 9 2 2" xfId="30199"/>
    <cellStyle name="Vstup 3 10 9 2 3" xfId="30200"/>
    <cellStyle name="Vstup 3 10 9 3" xfId="30201"/>
    <cellStyle name="Vstup 3 10 9 3 2" xfId="30202"/>
    <cellStyle name="Vstup 3 10 9 4" xfId="30203"/>
    <cellStyle name="Vstup 3 10 9 5" xfId="30204"/>
    <cellStyle name="Vstup 3 11" xfId="30205"/>
    <cellStyle name="Vstup 3 11 10" xfId="30206"/>
    <cellStyle name="Vstup 3 11 10 2" xfId="30207"/>
    <cellStyle name="Vstup 3 11 10 2 2" xfId="30208"/>
    <cellStyle name="Vstup 3 11 10 2 3" xfId="30209"/>
    <cellStyle name="Vstup 3 11 10 3" xfId="30210"/>
    <cellStyle name="Vstup 3 11 10 3 2" xfId="30211"/>
    <cellStyle name="Vstup 3 11 10 4" xfId="30212"/>
    <cellStyle name="Vstup 3 11 10 5" xfId="30213"/>
    <cellStyle name="Vstup 3 11 11" xfId="30214"/>
    <cellStyle name="Vstup 3 11 11 2" xfId="30215"/>
    <cellStyle name="Vstup 3 11 11 2 2" xfId="30216"/>
    <cellStyle name="Vstup 3 11 11 2 3" xfId="30217"/>
    <cellStyle name="Vstup 3 11 11 3" xfId="30218"/>
    <cellStyle name="Vstup 3 11 11 3 2" xfId="30219"/>
    <cellStyle name="Vstup 3 11 11 4" xfId="30220"/>
    <cellStyle name="Vstup 3 11 11 5" xfId="30221"/>
    <cellStyle name="Vstup 3 11 12" xfId="30222"/>
    <cellStyle name="Vstup 3 11 12 2" xfId="30223"/>
    <cellStyle name="Vstup 3 11 12 3" xfId="30224"/>
    <cellStyle name="Vstup 3 11 13" xfId="30225"/>
    <cellStyle name="Vstup 3 11 13 2" xfId="30226"/>
    <cellStyle name="Vstup 3 11 14" xfId="30227"/>
    <cellStyle name="Vstup 3 11 15" xfId="30228"/>
    <cellStyle name="Vstup 3 11 2" xfId="30229"/>
    <cellStyle name="Vstup 3 11 2 10" xfId="30230"/>
    <cellStyle name="Vstup 3 11 2 2" xfId="30231"/>
    <cellStyle name="Vstup 3 11 2 2 10" xfId="30232"/>
    <cellStyle name="Vstup 3 11 2 2 2" xfId="30233"/>
    <cellStyle name="Vstup 3 11 2 2 2 2" xfId="30234"/>
    <cellStyle name="Vstup 3 11 2 2 2 2 2" xfId="30235"/>
    <cellStyle name="Vstup 3 11 2 2 2 2 3" xfId="30236"/>
    <cellStyle name="Vstup 3 11 2 2 2 3" xfId="30237"/>
    <cellStyle name="Vstup 3 11 2 2 2 3 2" xfId="30238"/>
    <cellStyle name="Vstup 3 11 2 2 2 4" xfId="30239"/>
    <cellStyle name="Vstup 3 11 2 2 2 5" xfId="30240"/>
    <cellStyle name="Vstup 3 11 2 2 3" xfId="30241"/>
    <cellStyle name="Vstup 3 11 2 2 3 2" xfId="30242"/>
    <cellStyle name="Vstup 3 11 2 2 3 2 2" xfId="30243"/>
    <cellStyle name="Vstup 3 11 2 2 3 2 3" xfId="30244"/>
    <cellStyle name="Vstup 3 11 2 2 3 3" xfId="30245"/>
    <cellStyle name="Vstup 3 11 2 2 3 3 2" xfId="30246"/>
    <cellStyle name="Vstup 3 11 2 2 3 4" xfId="30247"/>
    <cellStyle name="Vstup 3 11 2 2 3 5" xfId="30248"/>
    <cellStyle name="Vstup 3 11 2 2 4" xfId="30249"/>
    <cellStyle name="Vstup 3 11 2 2 4 2" xfId="30250"/>
    <cellStyle name="Vstup 3 11 2 2 4 2 2" xfId="30251"/>
    <cellStyle name="Vstup 3 11 2 2 4 2 3" xfId="30252"/>
    <cellStyle name="Vstup 3 11 2 2 4 3" xfId="30253"/>
    <cellStyle name="Vstup 3 11 2 2 4 3 2" xfId="30254"/>
    <cellStyle name="Vstup 3 11 2 2 4 4" xfId="30255"/>
    <cellStyle name="Vstup 3 11 2 2 4 5" xfId="30256"/>
    <cellStyle name="Vstup 3 11 2 2 5" xfId="30257"/>
    <cellStyle name="Vstup 3 11 2 2 5 2" xfId="30258"/>
    <cellStyle name="Vstup 3 11 2 2 5 2 2" xfId="30259"/>
    <cellStyle name="Vstup 3 11 2 2 5 2 3" xfId="30260"/>
    <cellStyle name="Vstup 3 11 2 2 5 3" xfId="30261"/>
    <cellStyle name="Vstup 3 11 2 2 5 3 2" xfId="30262"/>
    <cellStyle name="Vstup 3 11 2 2 5 4" xfId="30263"/>
    <cellStyle name="Vstup 3 11 2 2 5 5" xfId="30264"/>
    <cellStyle name="Vstup 3 11 2 2 6" xfId="30265"/>
    <cellStyle name="Vstup 3 11 2 2 6 2" xfId="30266"/>
    <cellStyle name="Vstup 3 11 2 2 6 2 2" xfId="30267"/>
    <cellStyle name="Vstup 3 11 2 2 6 2 3" xfId="30268"/>
    <cellStyle name="Vstup 3 11 2 2 6 3" xfId="30269"/>
    <cellStyle name="Vstup 3 11 2 2 6 3 2" xfId="30270"/>
    <cellStyle name="Vstup 3 11 2 2 6 4" xfId="30271"/>
    <cellStyle name="Vstup 3 11 2 2 6 5" xfId="30272"/>
    <cellStyle name="Vstup 3 11 2 2 7" xfId="30273"/>
    <cellStyle name="Vstup 3 11 2 2 7 2" xfId="30274"/>
    <cellStyle name="Vstup 3 11 2 2 7 3" xfId="30275"/>
    <cellStyle name="Vstup 3 11 2 2 8" xfId="30276"/>
    <cellStyle name="Vstup 3 11 2 2 8 2" xfId="30277"/>
    <cellStyle name="Vstup 3 11 2 2 9" xfId="30278"/>
    <cellStyle name="Vstup 3 11 2 3" xfId="30279"/>
    <cellStyle name="Vstup 3 11 2 3 2" xfId="30280"/>
    <cellStyle name="Vstup 3 11 2 3 2 2" xfId="30281"/>
    <cellStyle name="Vstup 3 11 2 3 2 3" xfId="30282"/>
    <cellStyle name="Vstup 3 11 2 3 3" xfId="30283"/>
    <cellStyle name="Vstup 3 11 2 3 3 2" xfId="30284"/>
    <cellStyle name="Vstup 3 11 2 3 4" xfId="30285"/>
    <cellStyle name="Vstup 3 11 2 3 5" xfId="30286"/>
    <cellStyle name="Vstup 3 11 2 4" xfId="30287"/>
    <cellStyle name="Vstup 3 11 2 4 2" xfId="30288"/>
    <cellStyle name="Vstup 3 11 2 4 2 2" xfId="30289"/>
    <cellStyle name="Vstup 3 11 2 4 2 3" xfId="30290"/>
    <cellStyle name="Vstup 3 11 2 4 3" xfId="30291"/>
    <cellStyle name="Vstup 3 11 2 4 3 2" xfId="30292"/>
    <cellStyle name="Vstup 3 11 2 4 4" xfId="30293"/>
    <cellStyle name="Vstup 3 11 2 4 5" xfId="30294"/>
    <cellStyle name="Vstup 3 11 2 5" xfId="30295"/>
    <cellStyle name="Vstup 3 11 2 5 2" xfId="30296"/>
    <cellStyle name="Vstup 3 11 2 5 2 2" xfId="30297"/>
    <cellStyle name="Vstup 3 11 2 5 2 3" xfId="30298"/>
    <cellStyle name="Vstup 3 11 2 5 3" xfId="30299"/>
    <cellStyle name="Vstup 3 11 2 5 3 2" xfId="30300"/>
    <cellStyle name="Vstup 3 11 2 5 4" xfId="30301"/>
    <cellStyle name="Vstup 3 11 2 5 5" xfId="30302"/>
    <cellStyle name="Vstup 3 11 2 6" xfId="30303"/>
    <cellStyle name="Vstup 3 11 2 6 2" xfId="30304"/>
    <cellStyle name="Vstup 3 11 2 6 2 2" xfId="30305"/>
    <cellStyle name="Vstup 3 11 2 6 2 3" xfId="30306"/>
    <cellStyle name="Vstup 3 11 2 6 3" xfId="30307"/>
    <cellStyle name="Vstup 3 11 2 6 3 2" xfId="30308"/>
    <cellStyle name="Vstup 3 11 2 6 4" xfId="30309"/>
    <cellStyle name="Vstup 3 11 2 6 5" xfId="30310"/>
    <cellStyle name="Vstup 3 11 2 7" xfId="30311"/>
    <cellStyle name="Vstup 3 11 2 7 2" xfId="30312"/>
    <cellStyle name="Vstup 3 11 2 7 3" xfId="30313"/>
    <cellStyle name="Vstup 3 11 2 8" xfId="30314"/>
    <cellStyle name="Vstup 3 11 2 8 2" xfId="30315"/>
    <cellStyle name="Vstup 3 11 2 9" xfId="30316"/>
    <cellStyle name="Vstup 3 11 3" xfId="30317"/>
    <cellStyle name="Vstup 3 11 3 10" xfId="30318"/>
    <cellStyle name="Vstup 3 11 3 2" xfId="30319"/>
    <cellStyle name="Vstup 3 11 3 2 2" xfId="30320"/>
    <cellStyle name="Vstup 3 11 3 2 2 2" xfId="30321"/>
    <cellStyle name="Vstup 3 11 3 2 2 3" xfId="30322"/>
    <cellStyle name="Vstup 3 11 3 2 3" xfId="30323"/>
    <cellStyle name="Vstup 3 11 3 2 3 2" xfId="30324"/>
    <cellStyle name="Vstup 3 11 3 2 4" xfId="30325"/>
    <cellStyle name="Vstup 3 11 3 2 5" xfId="30326"/>
    <cellStyle name="Vstup 3 11 3 3" xfId="30327"/>
    <cellStyle name="Vstup 3 11 3 3 2" xfId="30328"/>
    <cellStyle name="Vstup 3 11 3 3 2 2" xfId="30329"/>
    <cellStyle name="Vstup 3 11 3 3 2 3" xfId="30330"/>
    <cellStyle name="Vstup 3 11 3 3 3" xfId="30331"/>
    <cellStyle name="Vstup 3 11 3 3 3 2" xfId="30332"/>
    <cellStyle name="Vstup 3 11 3 3 4" xfId="30333"/>
    <cellStyle name="Vstup 3 11 3 3 5" xfId="30334"/>
    <cellStyle name="Vstup 3 11 3 4" xfId="30335"/>
    <cellStyle name="Vstup 3 11 3 4 2" xfId="30336"/>
    <cellStyle name="Vstup 3 11 3 4 2 2" xfId="30337"/>
    <cellStyle name="Vstup 3 11 3 4 2 3" xfId="30338"/>
    <cellStyle name="Vstup 3 11 3 4 3" xfId="30339"/>
    <cellStyle name="Vstup 3 11 3 4 3 2" xfId="30340"/>
    <cellStyle name="Vstup 3 11 3 4 4" xfId="30341"/>
    <cellStyle name="Vstup 3 11 3 4 5" xfId="30342"/>
    <cellStyle name="Vstup 3 11 3 5" xfId="30343"/>
    <cellStyle name="Vstup 3 11 3 5 2" xfId="30344"/>
    <cellStyle name="Vstup 3 11 3 5 2 2" xfId="30345"/>
    <cellStyle name="Vstup 3 11 3 5 2 3" xfId="30346"/>
    <cellStyle name="Vstup 3 11 3 5 3" xfId="30347"/>
    <cellStyle name="Vstup 3 11 3 5 3 2" xfId="30348"/>
    <cellStyle name="Vstup 3 11 3 5 4" xfId="30349"/>
    <cellStyle name="Vstup 3 11 3 5 5" xfId="30350"/>
    <cellStyle name="Vstup 3 11 3 6" xfId="30351"/>
    <cellStyle name="Vstup 3 11 3 6 2" xfId="30352"/>
    <cellStyle name="Vstup 3 11 3 6 2 2" xfId="30353"/>
    <cellStyle name="Vstup 3 11 3 6 2 3" xfId="30354"/>
    <cellStyle name="Vstup 3 11 3 6 3" xfId="30355"/>
    <cellStyle name="Vstup 3 11 3 6 3 2" xfId="30356"/>
    <cellStyle name="Vstup 3 11 3 6 4" xfId="30357"/>
    <cellStyle name="Vstup 3 11 3 6 5" xfId="30358"/>
    <cellStyle name="Vstup 3 11 3 7" xfId="30359"/>
    <cellStyle name="Vstup 3 11 3 7 2" xfId="30360"/>
    <cellStyle name="Vstup 3 11 3 7 3" xfId="30361"/>
    <cellStyle name="Vstup 3 11 3 8" xfId="30362"/>
    <cellStyle name="Vstup 3 11 3 8 2" xfId="30363"/>
    <cellStyle name="Vstup 3 11 3 9" xfId="30364"/>
    <cellStyle name="Vstup 3 11 4" xfId="30365"/>
    <cellStyle name="Vstup 3 11 4 2" xfId="30366"/>
    <cellStyle name="Vstup 3 11 4 2 2" xfId="30367"/>
    <cellStyle name="Vstup 3 11 4 2 2 2" xfId="30368"/>
    <cellStyle name="Vstup 3 11 4 2 2 3" xfId="30369"/>
    <cellStyle name="Vstup 3 11 4 2 3" xfId="30370"/>
    <cellStyle name="Vstup 3 11 4 2 3 2" xfId="30371"/>
    <cellStyle name="Vstup 3 11 4 2 4" xfId="30372"/>
    <cellStyle name="Vstup 3 11 4 2 5" xfId="30373"/>
    <cellStyle name="Vstup 3 11 4 3" xfId="30374"/>
    <cellStyle name="Vstup 3 11 4 3 2" xfId="30375"/>
    <cellStyle name="Vstup 3 11 4 3 3" xfId="30376"/>
    <cellStyle name="Vstup 3 11 4 4" xfId="30377"/>
    <cellStyle name="Vstup 3 11 4 4 2" xfId="30378"/>
    <cellStyle name="Vstup 3 11 4 5" xfId="30379"/>
    <cellStyle name="Vstup 3 11 4 6" xfId="30380"/>
    <cellStyle name="Vstup 3 11 5" xfId="30381"/>
    <cellStyle name="Vstup 3 11 5 2" xfId="30382"/>
    <cellStyle name="Vstup 3 11 5 2 2" xfId="30383"/>
    <cellStyle name="Vstup 3 11 5 2 3" xfId="30384"/>
    <cellStyle name="Vstup 3 11 5 3" xfId="30385"/>
    <cellStyle name="Vstup 3 11 5 3 2" xfId="30386"/>
    <cellStyle name="Vstup 3 11 5 4" xfId="30387"/>
    <cellStyle name="Vstup 3 11 5 5" xfId="30388"/>
    <cellStyle name="Vstup 3 11 6" xfId="30389"/>
    <cellStyle name="Vstup 3 11 6 2" xfId="30390"/>
    <cellStyle name="Vstup 3 11 6 2 2" xfId="30391"/>
    <cellStyle name="Vstup 3 11 6 2 3" xfId="30392"/>
    <cellStyle name="Vstup 3 11 6 3" xfId="30393"/>
    <cellStyle name="Vstup 3 11 6 3 2" xfId="30394"/>
    <cellStyle name="Vstup 3 11 6 4" xfId="30395"/>
    <cellStyle name="Vstup 3 11 6 5" xfId="30396"/>
    <cellStyle name="Vstup 3 11 7" xfId="30397"/>
    <cellStyle name="Vstup 3 11 7 2" xfId="30398"/>
    <cellStyle name="Vstup 3 11 7 2 2" xfId="30399"/>
    <cellStyle name="Vstup 3 11 7 2 3" xfId="30400"/>
    <cellStyle name="Vstup 3 11 7 3" xfId="30401"/>
    <cellStyle name="Vstup 3 11 7 3 2" xfId="30402"/>
    <cellStyle name="Vstup 3 11 7 4" xfId="30403"/>
    <cellStyle name="Vstup 3 11 7 5" xfId="30404"/>
    <cellStyle name="Vstup 3 11 8" xfId="30405"/>
    <cellStyle name="Vstup 3 11 8 2" xfId="30406"/>
    <cellStyle name="Vstup 3 11 8 2 2" xfId="30407"/>
    <cellStyle name="Vstup 3 11 8 2 3" xfId="30408"/>
    <cellStyle name="Vstup 3 11 8 3" xfId="30409"/>
    <cellStyle name="Vstup 3 11 8 3 2" xfId="30410"/>
    <cellStyle name="Vstup 3 11 8 4" xfId="30411"/>
    <cellStyle name="Vstup 3 11 8 5" xfId="30412"/>
    <cellStyle name="Vstup 3 11 9" xfId="30413"/>
    <cellStyle name="Vstup 3 11 9 2" xfId="30414"/>
    <cellStyle name="Vstup 3 11 9 2 2" xfId="30415"/>
    <cellStyle name="Vstup 3 11 9 2 3" xfId="30416"/>
    <cellStyle name="Vstup 3 11 9 3" xfId="30417"/>
    <cellStyle name="Vstup 3 11 9 3 2" xfId="30418"/>
    <cellStyle name="Vstup 3 11 9 4" xfId="30419"/>
    <cellStyle name="Vstup 3 11 9 5" xfId="30420"/>
    <cellStyle name="Vstup 3 12" xfId="30421"/>
    <cellStyle name="Vstup 3 12 10" xfId="30422"/>
    <cellStyle name="Vstup 3 12 10 2" xfId="30423"/>
    <cellStyle name="Vstup 3 12 11" xfId="30424"/>
    <cellStyle name="Vstup 3 12 12" xfId="30425"/>
    <cellStyle name="Vstup 3 12 2" xfId="30426"/>
    <cellStyle name="Vstup 3 12 2 10" xfId="30427"/>
    <cellStyle name="Vstup 3 12 2 11" xfId="30428"/>
    <cellStyle name="Vstup 3 12 2 2" xfId="30429"/>
    <cellStyle name="Vstup 3 12 2 2 2" xfId="30430"/>
    <cellStyle name="Vstup 3 12 2 2 2 2" xfId="30431"/>
    <cellStyle name="Vstup 3 12 2 2 2 2 2" xfId="30432"/>
    <cellStyle name="Vstup 3 12 2 2 2 2 3" xfId="30433"/>
    <cellStyle name="Vstup 3 12 2 2 2 3" xfId="30434"/>
    <cellStyle name="Vstup 3 12 2 2 2 3 2" xfId="30435"/>
    <cellStyle name="Vstup 3 12 2 2 2 4" xfId="30436"/>
    <cellStyle name="Vstup 3 12 2 2 2 5" xfId="30437"/>
    <cellStyle name="Vstup 3 12 2 2 3" xfId="30438"/>
    <cellStyle name="Vstup 3 12 2 2 3 2" xfId="30439"/>
    <cellStyle name="Vstup 3 12 2 2 3 2 2" xfId="30440"/>
    <cellStyle name="Vstup 3 12 2 2 3 2 3" xfId="30441"/>
    <cellStyle name="Vstup 3 12 2 2 3 3" xfId="30442"/>
    <cellStyle name="Vstup 3 12 2 2 3 3 2" xfId="30443"/>
    <cellStyle name="Vstup 3 12 2 2 3 4" xfId="30444"/>
    <cellStyle name="Vstup 3 12 2 2 3 5" xfId="30445"/>
    <cellStyle name="Vstup 3 12 2 2 4" xfId="30446"/>
    <cellStyle name="Vstup 3 12 2 2 4 2" xfId="30447"/>
    <cellStyle name="Vstup 3 12 2 2 4 2 2" xfId="30448"/>
    <cellStyle name="Vstup 3 12 2 2 4 2 3" xfId="30449"/>
    <cellStyle name="Vstup 3 12 2 2 4 3" xfId="30450"/>
    <cellStyle name="Vstup 3 12 2 2 4 3 2" xfId="30451"/>
    <cellStyle name="Vstup 3 12 2 2 4 4" xfId="30452"/>
    <cellStyle name="Vstup 3 12 2 2 4 5" xfId="30453"/>
    <cellStyle name="Vstup 3 12 2 2 5" xfId="30454"/>
    <cellStyle name="Vstup 3 12 2 2 5 2" xfId="30455"/>
    <cellStyle name="Vstup 3 12 2 2 5 2 2" xfId="30456"/>
    <cellStyle name="Vstup 3 12 2 2 5 2 3" xfId="30457"/>
    <cellStyle name="Vstup 3 12 2 2 5 3" xfId="30458"/>
    <cellStyle name="Vstup 3 12 2 2 5 3 2" xfId="30459"/>
    <cellStyle name="Vstup 3 12 2 2 5 4" xfId="30460"/>
    <cellStyle name="Vstup 3 12 2 2 5 5" xfId="30461"/>
    <cellStyle name="Vstup 3 12 2 2 6" xfId="30462"/>
    <cellStyle name="Vstup 3 12 2 2 6 2" xfId="30463"/>
    <cellStyle name="Vstup 3 12 2 2 6 3" xfId="30464"/>
    <cellStyle name="Vstup 3 12 2 2 7" xfId="30465"/>
    <cellStyle name="Vstup 3 12 2 2 7 2" xfId="30466"/>
    <cellStyle name="Vstup 3 12 2 2 8" xfId="30467"/>
    <cellStyle name="Vstup 3 12 2 2 9" xfId="30468"/>
    <cellStyle name="Vstup 3 12 2 3" xfId="30469"/>
    <cellStyle name="Vstup 3 12 2 3 2" xfId="30470"/>
    <cellStyle name="Vstup 3 12 2 3 2 2" xfId="30471"/>
    <cellStyle name="Vstup 3 12 2 3 2 3" xfId="30472"/>
    <cellStyle name="Vstup 3 12 2 3 3" xfId="30473"/>
    <cellStyle name="Vstup 3 12 2 3 3 2" xfId="30474"/>
    <cellStyle name="Vstup 3 12 2 3 4" xfId="30475"/>
    <cellStyle name="Vstup 3 12 2 3 5" xfId="30476"/>
    <cellStyle name="Vstup 3 12 2 4" xfId="30477"/>
    <cellStyle name="Vstup 3 12 2 4 2" xfId="30478"/>
    <cellStyle name="Vstup 3 12 2 4 2 2" xfId="30479"/>
    <cellStyle name="Vstup 3 12 2 4 2 3" xfId="30480"/>
    <cellStyle name="Vstup 3 12 2 4 3" xfId="30481"/>
    <cellStyle name="Vstup 3 12 2 4 3 2" xfId="30482"/>
    <cellStyle name="Vstup 3 12 2 4 4" xfId="30483"/>
    <cellStyle name="Vstup 3 12 2 4 5" xfId="30484"/>
    <cellStyle name="Vstup 3 12 2 5" xfId="30485"/>
    <cellStyle name="Vstup 3 12 2 5 2" xfId="30486"/>
    <cellStyle name="Vstup 3 12 2 5 2 2" xfId="30487"/>
    <cellStyle name="Vstup 3 12 2 5 2 3" xfId="30488"/>
    <cellStyle name="Vstup 3 12 2 5 3" xfId="30489"/>
    <cellStyle name="Vstup 3 12 2 5 3 2" xfId="30490"/>
    <cellStyle name="Vstup 3 12 2 5 4" xfId="30491"/>
    <cellStyle name="Vstup 3 12 2 5 5" xfId="30492"/>
    <cellStyle name="Vstup 3 12 2 6" xfId="30493"/>
    <cellStyle name="Vstup 3 12 2 6 2" xfId="30494"/>
    <cellStyle name="Vstup 3 12 2 6 2 2" xfId="30495"/>
    <cellStyle name="Vstup 3 12 2 6 2 3" xfId="30496"/>
    <cellStyle name="Vstup 3 12 2 6 3" xfId="30497"/>
    <cellStyle name="Vstup 3 12 2 6 3 2" xfId="30498"/>
    <cellStyle name="Vstup 3 12 2 6 4" xfId="30499"/>
    <cellStyle name="Vstup 3 12 2 6 5" xfId="30500"/>
    <cellStyle name="Vstup 3 12 2 7" xfId="30501"/>
    <cellStyle name="Vstup 3 12 2 7 2" xfId="30502"/>
    <cellStyle name="Vstup 3 12 2 7 2 2" xfId="30503"/>
    <cellStyle name="Vstup 3 12 2 7 2 3" xfId="30504"/>
    <cellStyle name="Vstup 3 12 2 7 3" xfId="30505"/>
    <cellStyle name="Vstup 3 12 2 7 3 2" xfId="30506"/>
    <cellStyle name="Vstup 3 12 2 7 4" xfId="30507"/>
    <cellStyle name="Vstup 3 12 2 7 5" xfId="30508"/>
    <cellStyle name="Vstup 3 12 2 8" xfId="30509"/>
    <cellStyle name="Vstup 3 12 2 8 2" xfId="30510"/>
    <cellStyle name="Vstup 3 12 2 8 3" xfId="30511"/>
    <cellStyle name="Vstup 3 12 2 9" xfId="30512"/>
    <cellStyle name="Vstup 3 12 2 9 2" xfId="30513"/>
    <cellStyle name="Vstup 3 12 3" xfId="30514"/>
    <cellStyle name="Vstup 3 12 3 2" xfId="30515"/>
    <cellStyle name="Vstup 3 12 3 2 2" xfId="30516"/>
    <cellStyle name="Vstup 3 12 3 2 2 2" xfId="30517"/>
    <cellStyle name="Vstup 3 12 3 2 2 3" xfId="30518"/>
    <cellStyle name="Vstup 3 12 3 2 3" xfId="30519"/>
    <cellStyle name="Vstup 3 12 3 2 3 2" xfId="30520"/>
    <cellStyle name="Vstup 3 12 3 2 4" xfId="30521"/>
    <cellStyle name="Vstup 3 12 3 2 5" xfId="30522"/>
    <cellStyle name="Vstup 3 12 3 3" xfId="30523"/>
    <cellStyle name="Vstup 3 12 3 3 2" xfId="30524"/>
    <cellStyle name="Vstup 3 12 3 3 2 2" xfId="30525"/>
    <cellStyle name="Vstup 3 12 3 3 2 3" xfId="30526"/>
    <cellStyle name="Vstup 3 12 3 3 3" xfId="30527"/>
    <cellStyle name="Vstup 3 12 3 3 3 2" xfId="30528"/>
    <cellStyle name="Vstup 3 12 3 3 4" xfId="30529"/>
    <cellStyle name="Vstup 3 12 3 3 5" xfId="30530"/>
    <cellStyle name="Vstup 3 12 3 4" xfId="30531"/>
    <cellStyle name="Vstup 3 12 3 4 2" xfId="30532"/>
    <cellStyle name="Vstup 3 12 3 4 2 2" xfId="30533"/>
    <cellStyle name="Vstup 3 12 3 4 2 3" xfId="30534"/>
    <cellStyle name="Vstup 3 12 3 4 3" xfId="30535"/>
    <cellStyle name="Vstup 3 12 3 4 3 2" xfId="30536"/>
    <cellStyle name="Vstup 3 12 3 4 4" xfId="30537"/>
    <cellStyle name="Vstup 3 12 3 4 5" xfId="30538"/>
    <cellStyle name="Vstup 3 12 3 5" xfId="30539"/>
    <cellStyle name="Vstup 3 12 3 5 2" xfId="30540"/>
    <cellStyle name="Vstup 3 12 3 5 2 2" xfId="30541"/>
    <cellStyle name="Vstup 3 12 3 5 2 3" xfId="30542"/>
    <cellStyle name="Vstup 3 12 3 5 3" xfId="30543"/>
    <cellStyle name="Vstup 3 12 3 5 3 2" xfId="30544"/>
    <cellStyle name="Vstup 3 12 3 5 4" xfId="30545"/>
    <cellStyle name="Vstup 3 12 3 5 5" xfId="30546"/>
    <cellStyle name="Vstup 3 12 3 6" xfId="30547"/>
    <cellStyle name="Vstup 3 12 3 6 2" xfId="30548"/>
    <cellStyle name="Vstup 3 12 3 6 3" xfId="30549"/>
    <cellStyle name="Vstup 3 12 3 7" xfId="30550"/>
    <cellStyle name="Vstup 3 12 3 7 2" xfId="30551"/>
    <cellStyle name="Vstup 3 12 3 8" xfId="30552"/>
    <cellStyle name="Vstup 3 12 3 9" xfId="30553"/>
    <cellStyle name="Vstup 3 12 4" xfId="30554"/>
    <cellStyle name="Vstup 3 12 4 2" xfId="30555"/>
    <cellStyle name="Vstup 3 12 4 2 2" xfId="30556"/>
    <cellStyle name="Vstup 3 12 4 2 3" xfId="30557"/>
    <cellStyle name="Vstup 3 12 4 3" xfId="30558"/>
    <cellStyle name="Vstup 3 12 4 3 2" xfId="30559"/>
    <cellStyle name="Vstup 3 12 4 4" xfId="30560"/>
    <cellStyle name="Vstup 3 12 4 5" xfId="30561"/>
    <cellStyle name="Vstup 3 12 5" xfId="30562"/>
    <cellStyle name="Vstup 3 12 5 2" xfId="30563"/>
    <cellStyle name="Vstup 3 12 5 2 2" xfId="30564"/>
    <cellStyle name="Vstup 3 12 5 2 3" xfId="30565"/>
    <cellStyle name="Vstup 3 12 5 3" xfId="30566"/>
    <cellStyle name="Vstup 3 12 5 3 2" xfId="30567"/>
    <cellStyle name="Vstup 3 12 5 4" xfId="30568"/>
    <cellStyle name="Vstup 3 12 5 5" xfId="30569"/>
    <cellStyle name="Vstup 3 12 6" xfId="30570"/>
    <cellStyle name="Vstup 3 12 6 2" xfId="30571"/>
    <cellStyle name="Vstup 3 12 6 2 2" xfId="30572"/>
    <cellStyle name="Vstup 3 12 6 2 3" xfId="30573"/>
    <cellStyle name="Vstup 3 12 6 3" xfId="30574"/>
    <cellStyle name="Vstup 3 12 6 3 2" xfId="30575"/>
    <cellStyle name="Vstup 3 12 6 4" xfId="30576"/>
    <cellStyle name="Vstup 3 12 6 5" xfId="30577"/>
    <cellStyle name="Vstup 3 12 7" xfId="30578"/>
    <cellStyle name="Vstup 3 12 7 2" xfId="30579"/>
    <cellStyle name="Vstup 3 12 7 2 2" xfId="30580"/>
    <cellStyle name="Vstup 3 12 7 2 3" xfId="30581"/>
    <cellStyle name="Vstup 3 12 7 3" xfId="30582"/>
    <cellStyle name="Vstup 3 12 7 3 2" xfId="30583"/>
    <cellStyle name="Vstup 3 12 7 4" xfId="30584"/>
    <cellStyle name="Vstup 3 12 7 5" xfId="30585"/>
    <cellStyle name="Vstup 3 12 8" xfId="30586"/>
    <cellStyle name="Vstup 3 12 8 2" xfId="30587"/>
    <cellStyle name="Vstup 3 12 8 2 2" xfId="30588"/>
    <cellStyle name="Vstup 3 12 8 2 3" xfId="30589"/>
    <cellStyle name="Vstup 3 12 8 3" xfId="30590"/>
    <cellStyle name="Vstup 3 12 8 3 2" xfId="30591"/>
    <cellStyle name="Vstup 3 12 8 4" xfId="30592"/>
    <cellStyle name="Vstup 3 12 8 5" xfId="30593"/>
    <cellStyle name="Vstup 3 12 9" xfId="30594"/>
    <cellStyle name="Vstup 3 12 9 2" xfId="30595"/>
    <cellStyle name="Vstup 3 12 9 3" xfId="30596"/>
    <cellStyle name="Vstup 3 13" xfId="30597"/>
    <cellStyle name="Vstup 3 13 10" xfId="30598"/>
    <cellStyle name="Vstup 3 13 2" xfId="30599"/>
    <cellStyle name="Vstup 3 13 2 10" xfId="30600"/>
    <cellStyle name="Vstup 3 13 2 2" xfId="30601"/>
    <cellStyle name="Vstup 3 13 2 2 2" xfId="30602"/>
    <cellStyle name="Vstup 3 13 2 2 2 2" xfId="30603"/>
    <cellStyle name="Vstup 3 13 2 2 2 3" xfId="30604"/>
    <cellStyle name="Vstup 3 13 2 2 3" xfId="30605"/>
    <cellStyle name="Vstup 3 13 2 2 3 2" xfId="30606"/>
    <cellStyle name="Vstup 3 13 2 2 4" xfId="30607"/>
    <cellStyle name="Vstup 3 13 2 2 5" xfId="30608"/>
    <cellStyle name="Vstup 3 13 2 3" xfId="30609"/>
    <cellStyle name="Vstup 3 13 2 3 2" xfId="30610"/>
    <cellStyle name="Vstup 3 13 2 3 2 2" xfId="30611"/>
    <cellStyle name="Vstup 3 13 2 3 2 3" xfId="30612"/>
    <cellStyle name="Vstup 3 13 2 3 3" xfId="30613"/>
    <cellStyle name="Vstup 3 13 2 3 3 2" xfId="30614"/>
    <cellStyle name="Vstup 3 13 2 3 4" xfId="30615"/>
    <cellStyle name="Vstup 3 13 2 3 5" xfId="30616"/>
    <cellStyle name="Vstup 3 13 2 4" xfId="30617"/>
    <cellStyle name="Vstup 3 13 2 4 2" xfId="30618"/>
    <cellStyle name="Vstup 3 13 2 4 2 2" xfId="30619"/>
    <cellStyle name="Vstup 3 13 2 4 2 3" xfId="30620"/>
    <cellStyle name="Vstup 3 13 2 4 3" xfId="30621"/>
    <cellStyle name="Vstup 3 13 2 4 3 2" xfId="30622"/>
    <cellStyle name="Vstup 3 13 2 4 4" xfId="30623"/>
    <cellStyle name="Vstup 3 13 2 4 5" xfId="30624"/>
    <cellStyle name="Vstup 3 13 2 5" xfId="30625"/>
    <cellStyle name="Vstup 3 13 2 5 2" xfId="30626"/>
    <cellStyle name="Vstup 3 13 2 5 2 2" xfId="30627"/>
    <cellStyle name="Vstup 3 13 2 5 2 3" xfId="30628"/>
    <cellStyle name="Vstup 3 13 2 5 3" xfId="30629"/>
    <cellStyle name="Vstup 3 13 2 5 3 2" xfId="30630"/>
    <cellStyle name="Vstup 3 13 2 5 4" xfId="30631"/>
    <cellStyle name="Vstup 3 13 2 5 5" xfId="30632"/>
    <cellStyle name="Vstup 3 13 2 6" xfId="30633"/>
    <cellStyle name="Vstup 3 13 2 6 2" xfId="30634"/>
    <cellStyle name="Vstup 3 13 2 6 2 2" xfId="30635"/>
    <cellStyle name="Vstup 3 13 2 6 2 3" xfId="30636"/>
    <cellStyle name="Vstup 3 13 2 6 3" xfId="30637"/>
    <cellStyle name="Vstup 3 13 2 6 3 2" xfId="30638"/>
    <cellStyle name="Vstup 3 13 2 6 4" xfId="30639"/>
    <cellStyle name="Vstup 3 13 2 6 5" xfId="30640"/>
    <cellStyle name="Vstup 3 13 2 7" xfId="30641"/>
    <cellStyle name="Vstup 3 13 2 7 2" xfId="30642"/>
    <cellStyle name="Vstup 3 13 2 7 3" xfId="30643"/>
    <cellStyle name="Vstup 3 13 2 8" xfId="30644"/>
    <cellStyle name="Vstup 3 13 2 8 2" xfId="30645"/>
    <cellStyle name="Vstup 3 13 2 9" xfId="30646"/>
    <cellStyle name="Vstup 3 13 3" xfId="30647"/>
    <cellStyle name="Vstup 3 13 3 2" xfId="30648"/>
    <cellStyle name="Vstup 3 13 3 2 2" xfId="30649"/>
    <cellStyle name="Vstup 3 13 3 2 3" xfId="30650"/>
    <cellStyle name="Vstup 3 13 3 3" xfId="30651"/>
    <cellStyle name="Vstup 3 13 3 3 2" xfId="30652"/>
    <cellStyle name="Vstup 3 13 3 4" xfId="30653"/>
    <cellStyle name="Vstup 3 13 3 5" xfId="30654"/>
    <cellStyle name="Vstup 3 13 4" xfId="30655"/>
    <cellStyle name="Vstup 3 13 4 2" xfId="30656"/>
    <cellStyle name="Vstup 3 13 4 2 2" xfId="30657"/>
    <cellStyle name="Vstup 3 13 4 2 3" xfId="30658"/>
    <cellStyle name="Vstup 3 13 4 3" xfId="30659"/>
    <cellStyle name="Vstup 3 13 4 3 2" xfId="30660"/>
    <cellStyle name="Vstup 3 13 4 4" xfId="30661"/>
    <cellStyle name="Vstup 3 13 4 5" xfId="30662"/>
    <cellStyle name="Vstup 3 13 5" xfId="30663"/>
    <cellStyle name="Vstup 3 13 5 2" xfId="30664"/>
    <cellStyle name="Vstup 3 13 5 2 2" xfId="30665"/>
    <cellStyle name="Vstup 3 13 5 2 3" xfId="30666"/>
    <cellStyle name="Vstup 3 13 5 3" xfId="30667"/>
    <cellStyle name="Vstup 3 13 5 3 2" xfId="30668"/>
    <cellStyle name="Vstup 3 13 5 4" xfId="30669"/>
    <cellStyle name="Vstup 3 13 5 5" xfId="30670"/>
    <cellStyle name="Vstup 3 13 6" xfId="30671"/>
    <cellStyle name="Vstup 3 13 6 2" xfId="30672"/>
    <cellStyle name="Vstup 3 13 6 2 2" xfId="30673"/>
    <cellStyle name="Vstup 3 13 6 2 3" xfId="30674"/>
    <cellStyle name="Vstup 3 13 6 3" xfId="30675"/>
    <cellStyle name="Vstup 3 13 6 3 2" xfId="30676"/>
    <cellStyle name="Vstup 3 13 6 4" xfId="30677"/>
    <cellStyle name="Vstup 3 13 6 5" xfId="30678"/>
    <cellStyle name="Vstup 3 13 7" xfId="30679"/>
    <cellStyle name="Vstup 3 13 7 2" xfId="30680"/>
    <cellStyle name="Vstup 3 13 7 3" xfId="30681"/>
    <cellStyle name="Vstup 3 13 8" xfId="30682"/>
    <cellStyle name="Vstup 3 13 8 2" xfId="30683"/>
    <cellStyle name="Vstup 3 13 9" xfId="30684"/>
    <cellStyle name="Vstup 3 14" xfId="30685"/>
    <cellStyle name="Vstup 3 14 2" xfId="30686"/>
    <cellStyle name="Vstup 3 14 2 2" xfId="30687"/>
    <cellStyle name="Vstup 3 14 2 2 2" xfId="30688"/>
    <cellStyle name="Vstup 3 14 2 2 3" xfId="30689"/>
    <cellStyle name="Vstup 3 14 2 3" xfId="30690"/>
    <cellStyle name="Vstup 3 14 2 3 2" xfId="30691"/>
    <cellStyle name="Vstup 3 14 2 4" xfId="30692"/>
    <cellStyle name="Vstup 3 14 2 5" xfId="30693"/>
    <cellStyle name="Vstup 3 14 3" xfId="30694"/>
    <cellStyle name="Vstup 3 14 3 2" xfId="30695"/>
    <cellStyle name="Vstup 3 14 3 3" xfId="30696"/>
    <cellStyle name="Vstup 3 14 4" xfId="30697"/>
    <cellStyle name="Vstup 3 14 4 2" xfId="30698"/>
    <cellStyle name="Vstup 3 14 5" xfId="30699"/>
    <cellStyle name="Vstup 3 14 6" xfId="30700"/>
    <cellStyle name="Vstup 3 15" xfId="30701"/>
    <cellStyle name="Vstup 3 15 2" xfId="30702"/>
    <cellStyle name="Vstup 3 15 2 2" xfId="30703"/>
    <cellStyle name="Vstup 3 15 2 3" xfId="30704"/>
    <cellStyle name="Vstup 3 15 3" xfId="30705"/>
    <cellStyle name="Vstup 3 15 3 2" xfId="30706"/>
    <cellStyle name="Vstup 3 15 4" xfId="30707"/>
    <cellStyle name="Vstup 3 15 5" xfId="30708"/>
    <cellStyle name="Vstup 3 16" xfId="30709"/>
    <cellStyle name="Vstup 3 16 2" xfId="30710"/>
    <cellStyle name="Vstup 3 16 2 2" xfId="30711"/>
    <cellStyle name="Vstup 3 16 2 3" xfId="30712"/>
    <cellStyle name="Vstup 3 16 3" xfId="30713"/>
    <cellStyle name="Vstup 3 16 3 2" xfId="30714"/>
    <cellStyle name="Vstup 3 16 4" xfId="30715"/>
    <cellStyle name="Vstup 3 16 5" xfId="30716"/>
    <cellStyle name="Vstup 3 17" xfId="30717"/>
    <cellStyle name="Vstup 3 17 2" xfId="30718"/>
    <cellStyle name="Vstup 3 17 2 2" xfId="30719"/>
    <cellStyle name="Vstup 3 17 2 3" xfId="30720"/>
    <cellStyle name="Vstup 3 17 3" xfId="30721"/>
    <cellStyle name="Vstup 3 17 3 2" xfId="30722"/>
    <cellStyle name="Vstup 3 17 4" xfId="30723"/>
    <cellStyle name="Vstup 3 17 5" xfId="30724"/>
    <cellStyle name="Vstup 3 18" xfId="30725"/>
    <cellStyle name="Vstup 3 18 2" xfId="30726"/>
    <cellStyle name="Vstup 3 18 2 2" xfId="30727"/>
    <cellStyle name="Vstup 3 18 2 3" xfId="30728"/>
    <cellStyle name="Vstup 3 18 3" xfId="30729"/>
    <cellStyle name="Vstup 3 18 3 2" xfId="30730"/>
    <cellStyle name="Vstup 3 18 4" xfId="30731"/>
    <cellStyle name="Vstup 3 18 5" xfId="30732"/>
    <cellStyle name="Vstup 3 19" xfId="30733"/>
    <cellStyle name="Vstup 3 19 2" xfId="30734"/>
    <cellStyle name="Vstup 3 2" xfId="30735"/>
    <cellStyle name="Vstup 3 2 10" xfId="30736"/>
    <cellStyle name="Vstup 3 2 10 2" xfId="30737"/>
    <cellStyle name="Vstup 3 2 10 2 2" xfId="30738"/>
    <cellStyle name="Vstup 3 2 10 2 3" xfId="30739"/>
    <cellStyle name="Vstup 3 2 10 3" xfId="30740"/>
    <cellStyle name="Vstup 3 2 10 3 2" xfId="30741"/>
    <cellStyle name="Vstup 3 2 10 4" xfId="30742"/>
    <cellStyle name="Vstup 3 2 10 5" xfId="30743"/>
    <cellStyle name="Vstup 3 2 11" xfId="30744"/>
    <cellStyle name="Vstup 3 2 11 2" xfId="30745"/>
    <cellStyle name="Vstup 3 2 11 2 2" xfId="30746"/>
    <cellStyle name="Vstup 3 2 11 2 3" xfId="30747"/>
    <cellStyle name="Vstup 3 2 11 3" xfId="30748"/>
    <cellStyle name="Vstup 3 2 11 3 2" xfId="30749"/>
    <cellStyle name="Vstup 3 2 11 4" xfId="30750"/>
    <cellStyle name="Vstup 3 2 11 5" xfId="30751"/>
    <cellStyle name="Vstup 3 2 12" xfId="30752"/>
    <cellStyle name="Vstup 3 2 12 2" xfId="30753"/>
    <cellStyle name="Vstup 3 2 12 2 2" xfId="30754"/>
    <cellStyle name="Vstup 3 2 12 2 3" xfId="30755"/>
    <cellStyle name="Vstup 3 2 12 3" xfId="30756"/>
    <cellStyle name="Vstup 3 2 12 3 2" xfId="30757"/>
    <cellStyle name="Vstup 3 2 12 4" xfId="30758"/>
    <cellStyle name="Vstup 3 2 12 5" xfId="30759"/>
    <cellStyle name="Vstup 3 2 13" xfId="30760"/>
    <cellStyle name="Vstup 3 2 13 2" xfId="30761"/>
    <cellStyle name="Vstup 3 2 2" xfId="30762"/>
    <cellStyle name="Vstup 3 2 2 10" xfId="30763"/>
    <cellStyle name="Vstup 3 2 2 10 2" xfId="30764"/>
    <cellStyle name="Vstup 3 2 2 10 2 2" xfId="30765"/>
    <cellStyle name="Vstup 3 2 2 10 2 3" xfId="30766"/>
    <cellStyle name="Vstup 3 2 2 10 3" xfId="30767"/>
    <cellStyle name="Vstup 3 2 2 10 3 2" xfId="30768"/>
    <cellStyle name="Vstup 3 2 2 10 4" xfId="30769"/>
    <cellStyle name="Vstup 3 2 2 10 5" xfId="30770"/>
    <cellStyle name="Vstup 3 2 2 11" xfId="30771"/>
    <cellStyle name="Vstup 3 2 2 11 2" xfId="30772"/>
    <cellStyle name="Vstup 3 2 2 11 2 2" xfId="30773"/>
    <cellStyle name="Vstup 3 2 2 11 2 3" xfId="30774"/>
    <cellStyle name="Vstup 3 2 2 11 3" xfId="30775"/>
    <cellStyle name="Vstup 3 2 2 11 3 2" xfId="30776"/>
    <cellStyle name="Vstup 3 2 2 11 4" xfId="30777"/>
    <cellStyle name="Vstup 3 2 2 11 5" xfId="30778"/>
    <cellStyle name="Vstup 3 2 2 12" xfId="30779"/>
    <cellStyle name="Vstup 3 2 2 12 2" xfId="30780"/>
    <cellStyle name="Vstup 3 2 2 12 2 2" xfId="30781"/>
    <cellStyle name="Vstup 3 2 2 12 2 3" xfId="30782"/>
    <cellStyle name="Vstup 3 2 2 12 3" xfId="30783"/>
    <cellStyle name="Vstup 3 2 2 12 3 2" xfId="30784"/>
    <cellStyle name="Vstup 3 2 2 12 4" xfId="30785"/>
    <cellStyle name="Vstup 3 2 2 12 5" xfId="30786"/>
    <cellStyle name="Vstup 3 2 2 13" xfId="30787"/>
    <cellStyle name="Vstup 3 2 2 13 2" xfId="30788"/>
    <cellStyle name="Vstup 3 2 2 2" xfId="30789"/>
    <cellStyle name="Vstup 3 2 2 2 10" xfId="30790"/>
    <cellStyle name="Vstup 3 2 2 2 10 2" xfId="30791"/>
    <cellStyle name="Vstup 3 2 2 2 11" xfId="30792"/>
    <cellStyle name="Vstup 3 2 2 2 12" xfId="30793"/>
    <cellStyle name="Vstup 3 2 2 2 2" xfId="30794"/>
    <cellStyle name="Vstup 3 2 2 2 2 10" xfId="30795"/>
    <cellStyle name="Vstup 3 2 2 2 2 11" xfId="30796"/>
    <cellStyle name="Vstup 3 2 2 2 2 2" xfId="30797"/>
    <cellStyle name="Vstup 3 2 2 2 2 2 2" xfId="30798"/>
    <cellStyle name="Vstup 3 2 2 2 2 2 2 2" xfId="30799"/>
    <cellStyle name="Vstup 3 2 2 2 2 2 2 3" xfId="30800"/>
    <cellStyle name="Vstup 3 2 2 2 2 2 3" xfId="30801"/>
    <cellStyle name="Vstup 3 2 2 2 2 2 3 2" xfId="30802"/>
    <cellStyle name="Vstup 3 2 2 2 2 2 4" xfId="30803"/>
    <cellStyle name="Vstup 3 2 2 2 2 2 5" xfId="30804"/>
    <cellStyle name="Vstup 3 2 2 2 2 3" xfId="30805"/>
    <cellStyle name="Vstup 3 2 2 2 2 3 2" xfId="30806"/>
    <cellStyle name="Vstup 3 2 2 2 2 3 2 2" xfId="30807"/>
    <cellStyle name="Vstup 3 2 2 2 2 3 2 3" xfId="30808"/>
    <cellStyle name="Vstup 3 2 2 2 2 3 3" xfId="30809"/>
    <cellStyle name="Vstup 3 2 2 2 2 3 3 2" xfId="30810"/>
    <cellStyle name="Vstup 3 2 2 2 2 3 4" xfId="30811"/>
    <cellStyle name="Vstup 3 2 2 2 2 3 5" xfId="30812"/>
    <cellStyle name="Vstup 3 2 2 2 2 4" xfId="30813"/>
    <cellStyle name="Vstup 3 2 2 2 2 4 2" xfId="30814"/>
    <cellStyle name="Vstup 3 2 2 2 2 4 2 2" xfId="30815"/>
    <cellStyle name="Vstup 3 2 2 2 2 4 2 3" xfId="30816"/>
    <cellStyle name="Vstup 3 2 2 2 2 4 3" xfId="30817"/>
    <cellStyle name="Vstup 3 2 2 2 2 4 3 2" xfId="30818"/>
    <cellStyle name="Vstup 3 2 2 2 2 4 4" xfId="30819"/>
    <cellStyle name="Vstup 3 2 2 2 2 4 5" xfId="30820"/>
    <cellStyle name="Vstup 3 2 2 2 2 5" xfId="30821"/>
    <cellStyle name="Vstup 3 2 2 2 2 5 2" xfId="30822"/>
    <cellStyle name="Vstup 3 2 2 2 2 5 2 2" xfId="30823"/>
    <cellStyle name="Vstup 3 2 2 2 2 5 2 3" xfId="30824"/>
    <cellStyle name="Vstup 3 2 2 2 2 5 3" xfId="30825"/>
    <cellStyle name="Vstup 3 2 2 2 2 5 3 2" xfId="30826"/>
    <cellStyle name="Vstup 3 2 2 2 2 5 4" xfId="30827"/>
    <cellStyle name="Vstup 3 2 2 2 2 5 5" xfId="30828"/>
    <cellStyle name="Vstup 3 2 2 2 2 6" xfId="30829"/>
    <cellStyle name="Vstup 3 2 2 2 2 6 2" xfId="30830"/>
    <cellStyle name="Vstup 3 2 2 2 2 6 2 2" xfId="30831"/>
    <cellStyle name="Vstup 3 2 2 2 2 6 2 3" xfId="30832"/>
    <cellStyle name="Vstup 3 2 2 2 2 6 3" xfId="30833"/>
    <cellStyle name="Vstup 3 2 2 2 2 6 3 2" xfId="30834"/>
    <cellStyle name="Vstup 3 2 2 2 2 6 4" xfId="30835"/>
    <cellStyle name="Vstup 3 2 2 2 2 6 5" xfId="30836"/>
    <cellStyle name="Vstup 3 2 2 2 2 7" xfId="30837"/>
    <cellStyle name="Vstup 3 2 2 2 2 7 2" xfId="30838"/>
    <cellStyle name="Vstup 3 2 2 2 2 7 2 2" xfId="30839"/>
    <cellStyle name="Vstup 3 2 2 2 2 7 3" xfId="30840"/>
    <cellStyle name="Vstup 3 2 2 2 2 7 4" xfId="30841"/>
    <cellStyle name="Vstup 3 2 2 2 2 8" xfId="30842"/>
    <cellStyle name="Vstup 3 2 2 2 2 8 2" xfId="30843"/>
    <cellStyle name="Vstup 3 2 2 2 2 8 3" xfId="30844"/>
    <cellStyle name="Vstup 3 2 2 2 2 9" xfId="30845"/>
    <cellStyle name="Vstup 3 2 2 2 2 9 2" xfId="30846"/>
    <cellStyle name="Vstup 3 2 2 2 3" xfId="30847"/>
    <cellStyle name="Vstup 3 2 2 2 3 2" xfId="30848"/>
    <cellStyle name="Vstup 3 2 2 2 3 2 2" xfId="30849"/>
    <cellStyle name="Vstup 3 2 2 2 3 2 2 2" xfId="30850"/>
    <cellStyle name="Vstup 3 2 2 2 3 2 2 3" xfId="30851"/>
    <cellStyle name="Vstup 3 2 2 2 3 2 3" xfId="30852"/>
    <cellStyle name="Vstup 3 2 2 2 3 2 3 2" xfId="30853"/>
    <cellStyle name="Vstup 3 2 2 2 3 2 4" xfId="30854"/>
    <cellStyle name="Vstup 3 2 2 2 3 2 5" xfId="30855"/>
    <cellStyle name="Vstup 3 2 2 2 3 3" xfId="30856"/>
    <cellStyle name="Vstup 3 2 2 2 3 3 2" xfId="30857"/>
    <cellStyle name="Vstup 3 2 2 2 3 3 3" xfId="30858"/>
    <cellStyle name="Vstup 3 2 2 2 3 4" xfId="30859"/>
    <cellStyle name="Vstup 3 2 2 2 3 4 2" xfId="30860"/>
    <cellStyle name="Vstup 3 2 2 2 3 5" xfId="30861"/>
    <cellStyle name="Vstup 3 2 2 2 3 6" xfId="30862"/>
    <cellStyle name="Vstup 3 2 2 2 4" xfId="30863"/>
    <cellStyle name="Vstup 3 2 2 2 4 2" xfId="30864"/>
    <cellStyle name="Vstup 3 2 2 2 4 2 2" xfId="30865"/>
    <cellStyle name="Vstup 3 2 2 2 4 2 3" xfId="30866"/>
    <cellStyle name="Vstup 3 2 2 2 4 3" xfId="30867"/>
    <cellStyle name="Vstup 3 2 2 2 4 3 2" xfId="30868"/>
    <cellStyle name="Vstup 3 2 2 2 4 4" xfId="30869"/>
    <cellStyle name="Vstup 3 2 2 2 4 5" xfId="30870"/>
    <cellStyle name="Vstup 3 2 2 2 5" xfId="30871"/>
    <cellStyle name="Vstup 3 2 2 2 5 2" xfId="30872"/>
    <cellStyle name="Vstup 3 2 2 2 5 2 2" xfId="30873"/>
    <cellStyle name="Vstup 3 2 2 2 5 2 3" xfId="30874"/>
    <cellStyle name="Vstup 3 2 2 2 5 3" xfId="30875"/>
    <cellStyle name="Vstup 3 2 2 2 5 3 2" xfId="30876"/>
    <cellStyle name="Vstup 3 2 2 2 5 4" xfId="30877"/>
    <cellStyle name="Vstup 3 2 2 2 5 5" xfId="30878"/>
    <cellStyle name="Vstup 3 2 2 2 6" xfId="30879"/>
    <cellStyle name="Vstup 3 2 2 2 6 2" xfId="30880"/>
    <cellStyle name="Vstup 3 2 2 2 6 2 2" xfId="30881"/>
    <cellStyle name="Vstup 3 2 2 2 6 2 3" xfId="30882"/>
    <cellStyle name="Vstup 3 2 2 2 6 3" xfId="30883"/>
    <cellStyle name="Vstup 3 2 2 2 6 3 2" xfId="30884"/>
    <cellStyle name="Vstup 3 2 2 2 6 4" xfId="30885"/>
    <cellStyle name="Vstup 3 2 2 2 6 5" xfId="30886"/>
    <cellStyle name="Vstup 3 2 2 2 7" xfId="30887"/>
    <cellStyle name="Vstup 3 2 2 2 7 2" xfId="30888"/>
    <cellStyle name="Vstup 3 2 2 2 7 2 2" xfId="30889"/>
    <cellStyle name="Vstup 3 2 2 2 7 2 3" xfId="30890"/>
    <cellStyle name="Vstup 3 2 2 2 7 3" xfId="30891"/>
    <cellStyle name="Vstup 3 2 2 2 7 3 2" xfId="30892"/>
    <cellStyle name="Vstup 3 2 2 2 7 4" xfId="30893"/>
    <cellStyle name="Vstup 3 2 2 2 7 5" xfId="30894"/>
    <cellStyle name="Vstup 3 2 2 2 8" xfId="30895"/>
    <cellStyle name="Vstup 3 2 2 2 8 2" xfId="30896"/>
    <cellStyle name="Vstup 3 2 2 2 8 2 2" xfId="30897"/>
    <cellStyle name="Vstup 3 2 2 2 8 2 3" xfId="30898"/>
    <cellStyle name="Vstup 3 2 2 2 8 3" xfId="30899"/>
    <cellStyle name="Vstup 3 2 2 2 8 3 2" xfId="30900"/>
    <cellStyle name="Vstup 3 2 2 2 8 4" xfId="30901"/>
    <cellStyle name="Vstup 3 2 2 2 8 5" xfId="30902"/>
    <cellStyle name="Vstup 3 2 2 2 9" xfId="30903"/>
    <cellStyle name="Vstup 3 2 2 2 9 2" xfId="30904"/>
    <cellStyle name="Vstup 3 2 2 2 9 3" xfId="30905"/>
    <cellStyle name="Vstup 3 2 2 3" xfId="30906"/>
    <cellStyle name="Vstup 3 2 2 3 10" xfId="30907"/>
    <cellStyle name="Vstup 3 2 2 3 2" xfId="30908"/>
    <cellStyle name="Vstup 3 2 2 3 2 2" xfId="30909"/>
    <cellStyle name="Vstup 3 2 2 3 2 2 2" xfId="30910"/>
    <cellStyle name="Vstup 3 2 2 3 2 2 2 2" xfId="30911"/>
    <cellStyle name="Vstup 3 2 2 3 2 2 3" xfId="30912"/>
    <cellStyle name="Vstup 3 2 2 3 2 2 4" xfId="30913"/>
    <cellStyle name="Vstup 3 2 2 3 2 3" xfId="30914"/>
    <cellStyle name="Vstup 3 2 2 3 2 3 2" xfId="30915"/>
    <cellStyle name="Vstup 3 2 2 3 2 3 3" xfId="30916"/>
    <cellStyle name="Vstup 3 2 2 3 2 4" xfId="30917"/>
    <cellStyle name="Vstup 3 2 2 3 2 4 2" xfId="30918"/>
    <cellStyle name="Vstup 3 2 2 3 2 5" xfId="30919"/>
    <cellStyle name="Vstup 3 2 2 3 2 6" xfId="30920"/>
    <cellStyle name="Vstup 3 2 2 3 3" xfId="30921"/>
    <cellStyle name="Vstup 3 2 2 3 3 2" xfId="30922"/>
    <cellStyle name="Vstup 3 2 2 3 3 2 2" xfId="30923"/>
    <cellStyle name="Vstup 3 2 2 3 3 2 3" xfId="30924"/>
    <cellStyle name="Vstup 3 2 2 3 3 3" xfId="30925"/>
    <cellStyle name="Vstup 3 2 2 3 3 3 2" xfId="30926"/>
    <cellStyle name="Vstup 3 2 2 3 3 4" xfId="30927"/>
    <cellStyle name="Vstup 3 2 2 3 3 5" xfId="30928"/>
    <cellStyle name="Vstup 3 2 2 3 4" xfId="30929"/>
    <cellStyle name="Vstup 3 2 2 3 4 2" xfId="30930"/>
    <cellStyle name="Vstup 3 2 2 3 4 2 2" xfId="30931"/>
    <cellStyle name="Vstup 3 2 2 3 4 2 3" xfId="30932"/>
    <cellStyle name="Vstup 3 2 2 3 4 3" xfId="30933"/>
    <cellStyle name="Vstup 3 2 2 3 4 3 2" xfId="30934"/>
    <cellStyle name="Vstup 3 2 2 3 4 4" xfId="30935"/>
    <cellStyle name="Vstup 3 2 2 3 4 5" xfId="30936"/>
    <cellStyle name="Vstup 3 2 2 3 5" xfId="30937"/>
    <cellStyle name="Vstup 3 2 2 3 5 2" xfId="30938"/>
    <cellStyle name="Vstup 3 2 2 3 5 2 2" xfId="30939"/>
    <cellStyle name="Vstup 3 2 2 3 5 2 3" xfId="30940"/>
    <cellStyle name="Vstup 3 2 2 3 5 3" xfId="30941"/>
    <cellStyle name="Vstup 3 2 2 3 5 3 2" xfId="30942"/>
    <cellStyle name="Vstup 3 2 2 3 5 4" xfId="30943"/>
    <cellStyle name="Vstup 3 2 2 3 5 5" xfId="30944"/>
    <cellStyle name="Vstup 3 2 2 3 6" xfId="30945"/>
    <cellStyle name="Vstup 3 2 2 3 6 2" xfId="30946"/>
    <cellStyle name="Vstup 3 2 2 3 6 2 2" xfId="30947"/>
    <cellStyle name="Vstup 3 2 2 3 6 2 3" xfId="30948"/>
    <cellStyle name="Vstup 3 2 2 3 6 3" xfId="30949"/>
    <cellStyle name="Vstup 3 2 2 3 6 3 2" xfId="30950"/>
    <cellStyle name="Vstup 3 2 2 3 6 4" xfId="30951"/>
    <cellStyle name="Vstup 3 2 2 3 6 5" xfId="30952"/>
    <cellStyle name="Vstup 3 2 2 3 7" xfId="30953"/>
    <cellStyle name="Vstup 3 2 2 3 7 2" xfId="30954"/>
    <cellStyle name="Vstup 3 2 2 3 7 3" xfId="30955"/>
    <cellStyle name="Vstup 3 2 2 3 8" xfId="30956"/>
    <cellStyle name="Vstup 3 2 2 3 8 2" xfId="30957"/>
    <cellStyle name="Vstup 3 2 2 3 9" xfId="30958"/>
    <cellStyle name="Vstup 3 2 2 4" xfId="30959"/>
    <cellStyle name="Vstup 3 2 2 4 2" xfId="30960"/>
    <cellStyle name="Vstup 3 2 2 4 2 2" xfId="30961"/>
    <cellStyle name="Vstup 3 2 2 4 2 2 2" xfId="30962"/>
    <cellStyle name="Vstup 3 2 2 4 2 2 3" xfId="30963"/>
    <cellStyle name="Vstup 3 2 2 4 2 3" xfId="30964"/>
    <cellStyle name="Vstup 3 2 2 4 2 3 2" xfId="30965"/>
    <cellStyle name="Vstup 3 2 2 4 2 4" xfId="30966"/>
    <cellStyle name="Vstup 3 2 2 4 2 5" xfId="30967"/>
    <cellStyle name="Vstup 3 2 2 4 3" xfId="30968"/>
    <cellStyle name="Vstup 3 2 2 4 3 2" xfId="30969"/>
    <cellStyle name="Vstup 3 2 2 4 3 3" xfId="30970"/>
    <cellStyle name="Vstup 3 2 2 4 4" xfId="30971"/>
    <cellStyle name="Vstup 3 2 2 4 4 2" xfId="30972"/>
    <cellStyle name="Vstup 3 2 2 4 5" xfId="30973"/>
    <cellStyle name="Vstup 3 2 2 4 6" xfId="30974"/>
    <cellStyle name="Vstup 3 2 2 5" xfId="30975"/>
    <cellStyle name="Vstup 3 2 2 5 2" xfId="30976"/>
    <cellStyle name="Vstup 3 2 2 5 2 2" xfId="30977"/>
    <cellStyle name="Vstup 3 2 2 5 2 2 2" xfId="30978"/>
    <cellStyle name="Vstup 3 2 2 5 2 2 3" xfId="30979"/>
    <cellStyle name="Vstup 3 2 2 5 2 3" xfId="30980"/>
    <cellStyle name="Vstup 3 2 2 5 2 3 2" xfId="30981"/>
    <cellStyle name="Vstup 3 2 2 5 2 4" xfId="30982"/>
    <cellStyle name="Vstup 3 2 2 5 2 5" xfId="30983"/>
    <cellStyle name="Vstup 3 2 2 5 3" xfId="30984"/>
    <cellStyle name="Vstup 3 2 2 5 3 2" xfId="30985"/>
    <cellStyle name="Vstup 3 2 2 5 3 3" xfId="30986"/>
    <cellStyle name="Vstup 3 2 2 5 4" xfId="30987"/>
    <cellStyle name="Vstup 3 2 2 5 4 2" xfId="30988"/>
    <cellStyle name="Vstup 3 2 2 5 5" xfId="30989"/>
    <cellStyle name="Vstup 3 2 2 5 6" xfId="30990"/>
    <cellStyle name="Vstup 3 2 2 6" xfId="30991"/>
    <cellStyle name="Vstup 3 2 2 6 2" xfId="30992"/>
    <cellStyle name="Vstup 3 2 2 6 2 2" xfId="30993"/>
    <cellStyle name="Vstup 3 2 2 6 2 3" xfId="30994"/>
    <cellStyle name="Vstup 3 2 2 6 3" xfId="30995"/>
    <cellStyle name="Vstup 3 2 2 6 3 2" xfId="30996"/>
    <cellStyle name="Vstup 3 2 2 6 4" xfId="30997"/>
    <cellStyle name="Vstup 3 2 2 6 5" xfId="30998"/>
    <cellStyle name="Vstup 3 2 2 7" xfId="30999"/>
    <cellStyle name="Vstup 3 2 2 7 2" xfId="31000"/>
    <cellStyle name="Vstup 3 2 2 7 2 2" xfId="31001"/>
    <cellStyle name="Vstup 3 2 2 7 2 3" xfId="31002"/>
    <cellStyle name="Vstup 3 2 2 7 3" xfId="31003"/>
    <cellStyle name="Vstup 3 2 2 7 3 2" xfId="31004"/>
    <cellStyle name="Vstup 3 2 2 7 4" xfId="31005"/>
    <cellStyle name="Vstup 3 2 2 7 5" xfId="31006"/>
    <cellStyle name="Vstup 3 2 2 8" xfId="31007"/>
    <cellStyle name="Vstup 3 2 2 8 2" xfId="31008"/>
    <cellStyle name="Vstup 3 2 2 8 2 2" xfId="31009"/>
    <cellStyle name="Vstup 3 2 2 8 2 3" xfId="31010"/>
    <cellStyle name="Vstup 3 2 2 8 3" xfId="31011"/>
    <cellStyle name="Vstup 3 2 2 8 3 2" xfId="31012"/>
    <cellStyle name="Vstup 3 2 2 8 4" xfId="31013"/>
    <cellStyle name="Vstup 3 2 2 8 5" xfId="31014"/>
    <cellStyle name="Vstup 3 2 2 9" xfId="31015"/>
    <cellStyle name="Vstup 3 2 2 9 2" xfId="31016"/>
    <cellStyle name="Vstup 3 2 2 9 2 2" xfId="31017"/>
    <cellStyle name="Vstup 3 2 2 9 2 3" xfId="31018"/>
    <cellStyle name="Vstup 3 2 2 9 3" xfId="31019"/>
    <cellStyle name="Vstup 3 2 2 9 3 2" xfId="31020"/>
    <cellStyle name="Vstup 3 2 2 9 4" xfId="31021"/>
    <cellStyle name="Vstup 3 2 2 9 5" xfId="31022"/>
    <cellStyle name="Vstup 3 2 3" xfId="31023"/>
    <cellStyle name="Vstup 3 2 3 10" xfId="31024"/>
    <cellStyle name="Vstup 3 2 3 10 2" xfId="31025"/>
    <cellStyle name="Vstup 3 2 3 10 2 2" xfId="31026"/>
    <cellStyle name="Vstup 3 2 3 10 2 3" xfId="31027"/>
    <cellStyle name="Vstup 3 2 3 10 3" xfId="31028"/>
    <cellStyle name="Vstup 3 2 3 10 3 2" xfId="31029"/>
    <cellStyle name="Vstup 3 2 3 10 4" xfId="31030"/>
    <cellStyle name="Vstup 3 2 3 10 5" xfId="31031"/>
    <cellStyle name="Vstup 3 2 3 11" xfId="31032"/>
    <cellStyle name="Vstup 3 2 3 11 2" xfId="31033"/>
    <cellStyle name="Vstup 3 2 3 11 2 2" xfId="31034"/>
    <cellStyle name="Vstup 3 2 3 11 2 3" xfId="31035"/>
    <cellStyle name="Vstup 3 2 3 11 3" xfId="31036"/>
    <cellStyle name="Vstup 3 2 3 11 3 2" xfId="31037"/>
    <cellStyle name="Vstup 3 2 3 11 4" xfId="31038"/>
    <cellStyle name="Vstup 3 2 3 11 5" xfId="31039"/>
    <cellStyle name="Vstup 3 2 3 12" xfId="31040"/>
    <cellStyle name="Vstup 3 2 3 12 2" xfId="31041"/>
    <cellStyle name="Vstup 3 2 3 12 3" xfId="31042"/>
    <cellStyle name="Vstup 3 2 3 13" xfId="31043"/>
    <cellStyle name="Vstup 3 2 3 13 2" xfId="31044"/>
    <cellStyle name="Vstup 3 2 3 14" xfId="31045"/>
    <cellStyle name="Vstup 3 2 3 15" xfId="31046"/>
    <cellStyle name="Vstup 3 2 3 2" xfId="31047"/>
    <cellStyle name="Vstup 3 2 3 2 10" xfId="31048"/>
    <cellStyle name="Vstup 3 2 3 2 2" xfId="31049"/>
    <cellStyle name="Vstup 3 2 3 2 2 2" xfId="31050"/>
    <cellStyle name="Vstup 3 2 3 2 2 2 2" xfId="31051"/>
    <cellStyle name="Vstup 3 2 3 2 2 2 2 2" xfId="31052"/>
    <cellStyle name="Vstup 3 2 3 2 2 2 3" xfId="31053"/>
    <cellStyle name="Vstup 3 2 3 2 2 2 4" xfId="31054"/>
    <cellStyle name="Vstup 3 2 3 2 2 3" xfId="31055"/>
    <cellStyle name="Vstup 3 2 3 2 2 3 2" xfId="31056"/>
    <cellStyle name="Vstup 3 2 3 2 2 3 3" xfId="31057"/>
    <cellStyle name="Vstup 3 2 3 2 2 4" xfId="31058"/>
    <cellStyle name="Vstup 3 2 3 2 2 4 2" xfId="31059"/>
    <cellStyle name="Vstup 3 2 3 2 2 5" xfId="31060"/>
    <cellStyle name="Vstup 3 2 3 2 2 6" xfId="31061"/>
    <cellStyle name="Vstup 3 2 3 2 3" xfId="31062"/>
    <cellStyle name="Vstup 3 2 3 2 3 2" xfId="31063"/>
    <cellStyle name="Vstup 3 2 3 2 3 2 2" xfId="31064"/>
    <cellStyle name="Vstup 3 2 3 2 3 2 3" xfId="31065"/>
    <cellStyle name="Vstup 3 2 3 2 3 3" xfId="31066"/>
    <cellStyle name="Vstup 3 2 3 2 3 3 2" xfId="31067"/>
    <cellStyle name="Vstup 3 2 3 2 3 4" xfId="31068"/>
    <cellStyle name="Vstup 3 2 3 2 3 5" xfId="31069"/>
    <cellStyle name="Vstup 3 2 3 2 4" xfId="31070"/>
    <cellStyle name="Vstup 3 2 3 2 4 2" xfId="31071"/>
    <cellStyle name="Vstup 3 2 3 2 4 2 2" xfId="31072"/>
    <cellStyle name="Vstup 3 2 3 2 4 2 3" xfId="31073"/>
    <cellStyle name="Vstup 3 2 3 2 4 3" xfId="31074"/>
    <cellStyle name="Vstup 3 2 3 2 4 3 2" xfId="31075"/>
    <cellStyle name="Vstup 3 2 3 2 4 4" xfId="31076"/>
    <cellStyle name="Vstup 3 2 3 2 4 5" xfId="31077"/>
    <cellStyle name="Vstup 3 2 3 2 5" xfId="31078"/>
    <cellStyle name="Vstup 3 2 3 2 5 2" xfId="31079"/>
    <cellStyle name="Vstup 3 2 3 2 5 2 2" xfId="31080"/>
    <cellStyle name="Vstup 3 2 3 2 5 2 3" xfId="31081"/>
    <cellStyle name="Vstup 3 2 3 2 5 3" xfId="31082"/>
    <cellStyle name="Vstup 3 2 3 2 5 3 2" xfId="31083"/>
    <cellStyle name="Vstup 3 2 3 2 5 4" xfId="31084"/>
    <cellStyle name="Vstup 3 2 3 2 5 5" xfId="31085"/>
    <cellStyle name="Vstup 3 2 3 2 6" xfId="31086"/>
    <cellStyle name="Vstup 3 2 3 2 6 2" xfId="31087"/>
    <cellStyle name="Vstup 3 2 3 2 6 2 2" xfId="31088"/>
    <cellStyle name="Vstup 3 2 3 2 6 2 3" xfId="31089"/>
    <cellStyle name="Vstup 3 2 3 2 6 3" xfId="31090"/>
    <cellStyle name="Vstup 3 2 3 2 6 3 2" xfId="31091"/>
    <cellStyle name="Vstup 3 2 3 2 6 4" xfId="31092"/>
    <cellStyle name="Vstup 3 2 3 2 6 5" xfId="31093"/>
    <cellStyle name="Vstup 3 2 3 2 7" xfId="31094"/>
    <cellStyle name="Vstup 3 2 3 2 7 2" xfId="31095"/>
    <cellStyle name="Vstup 3 2 3 2 7 3" xfId="31096"/>
    <cellStyle name="Vstup 3 2 3 2 8" xfId="31097"/>
    <cellStyle name="Vstup 3 2 3 2 8 2" xfId="31098"/>
    <cellStyle name="Vstup 3 2 3 2 9" xfId="31099"/>
    <cellStyle name="Vstup 3 2 3 3" xfId="31100"/>
    <cellStyle name="Vstup 3 2 3 3 2" xfId="31101"/>
    <cellStyle name="Vstup 3 2 3 3 2 2" xfId="31102"/>
    <cellStyle name="Vstup 3 2 3 3 2 2 2" xfId="31103"/>
    <cellStyle name="Vstup 3 2 3 3 2 2 3" xfId="31104"/>
    <cellStyle name="Vstup 3 2 3 3 2 3" xfId="31105"/>
    <cellStyle name="Vstup 3 2 3 3 2 3 2" xfId="31106"/>
    <cellStyle name="Vstup 3 2 3 3 2 4" xfId="31107"/>
    <cellStyle name="Vstup 3 2 3 3 2 5" xfId="31108"/>
    <cellStyle name="Vstup 3 2 3 3 3" xfId="31109"/>
    <cellStyle name="Vstup 3 2 3 3 3 2" xfId="31110"/>
    <cellStyle name="Vstup 3 2 3 3 3 2 2" xfId="31111"/>
    <cellStyle name="Vstup 3 2 3 3 3 3" xfId="31112"/>
    <cellStyle name="Vstup 3 2 3 3 3 4" xfId="31113"/>
    <cellStyle name="Vstup 3 2 3 3 4" xfId="31114"/>
    <cellStyle name="Vstup 3 2 3 3 4 2" xfId="31115"/>
    <cellStyle name="Vstup 3 2 3 3 4 3" xfId="31116"/>
    <cellStyle name="Vstup 3 2 3 3 5" xfId="31117"/>
    <cellStyle name="Vstup 3 2 3 3 5 2" xfId="31118"/>
    <cellStyle name="Vstup 3 2 3 3 6" xfId="31119"/>
    <cellStyle name="Vstup 3 2 3 3 7" xfId="31120"/>
    <cellStyle name="Vstup 3 2 3 4" xfId="31121"/>
    <cellStyle name="Vstup 3 2 3 4 2" xfId="31122"/>
    <cellStyle name="Vstup 3 2 3 4 2 2" xfId="31123"/>
    <cellStyle name="Vstup 3 2 3 4 2 2 2" xfId="31124"/>
    <cellStyle name="Vstup 3 2 3 4 2 2 3" xfId="31125"/>
    <cellStyle name="Vstup 3 2 3 4 2 3" xfId="31126"/>
    <cellStyle name="Vstup 3 2 3 4 2 3 2" xfId="31127"/>
    <cellStyle name="Vstup 3 2 3 4 2 4" xfId="31128"/>
    <cellStyle name="Vstup 3 2 3 4 2 5" xfId="31129"/>
    <cellStyle name="Vstup 3 2 3 4 3" xfId="31130"/>
    <cellStyle name="Vstup 3 2 3 4 3 2" xfId="31131"/>
    <cellStyle name="Vstup 3 2 3 4 3 3" xfId="31132"/>
    <cellStyle name="Vstup 3 2 3 4 4" xfId="31133"/>
    <cellStyle name="Vstup 3 2 3 4 4 2" xfId="31134"/>
    <cellStyle name="Vstup 3 2 3 4 5" xfId="31135"/>
    <cellStyle name="Vstup 3 2 3 4 6" xfId="31136"/>
    <cellStyle name="Vstup 3 2 3 5" xfId="31137"/>
    <cellStyle name="Vstup 3 2 3 5 2" xfId="31138"/>
    <cellStyle name="Vstup 3 2 3 5 2 2" xfId="31139"/>
    <cellStyle name="Vstup 3 2 3 5 2 3" xfId="31140"/>
    <cellStyle name="Vstup 3 2 3 5 3" xfId="31141"/>
    <cellStyle name="Vstup 3 2 3 5 3 2" xfId="31142"/>
    <cellStyle name="Vstup 3 2 3 5 4" xfId="31143"/>
    <cellStyle name="Vstup 3 2 3 5 5" xfId="31144"/>
    <cellStyle name="Vstup 3 2 3 6" xfId="31145"/>
    <cellStyle name="Vstup 3 2 3 6 2" xfId="31146"/>
    <cellStyle name="Vstup 3 2 3 6 2 2" xfId="31147"/>
    <cellStyle name="Vstup 3 2 3 6 2 3" xfId="31148"/>
    <cellStyle name="Vstup 3 2 3 6 3" xfId="31149"/>
    <cellStyle name="Vstup 3 2 3 6 3 2" xfId="31150"/>
    <cellStyle name="Vstup 3 2 3 6 4" xfId="31151"/>
    <cellStyle name="Vstup 3 2 3 6 5" xfId="31152"/>
    <cellStyle name="Vstup 3 2 3 7" xfId="31153"/>
    <cellStyle name="Vstup 3 2 3 7 2" xfId="31154"/>
    <cellStyle name="Vstup 3 2 3 7 2 2" xfId="31155"/>
    <cellStyle name="Vstup 3 2 3 7 2 3" xfId="31156"/>
    <cellStyle name="Vstup 3 2 3 7 3" xfId="31157"/>
    <cellStyle name="Vstup 3 2 3 7 3 2" xfId="31158"/>
    <cellStyle name="Vstup 3 2 3 7 4" xfId="31159"/>
    <cellStyle name="Vstup 3 2 3 7 5" xfId="31160"/>
    <cellStyle name="Vstup 3 2 3 8" xfId="31161"/>
    <cellStyle name="Vstup 3 2 3 8 2" xfId="31162"/>
    <cellStyle name="Vstup 3 2 3 8 2 2" xfId="31163"/>
    <cellStyle name="Vstup 3 2 3 8 2 3" xfId="31164"/>
    <cellStyle name="Vstup 3 2 3 8 3" xfId="31165"/>
    <cellStyle name="Vstup 3 2 3 8 3 2" xfId="31166"/>
    <cellStyle name="Vstup 3 2 3 8 4" xfId="31167"/>
    <cellStyle name="Vstup 3 2 3 8 5" xfId="31168"/>
    <cellStyle name="Vstup 3 2 3 9" xfId="31169"/>
    <cellStyle name="Vstup 3 2 3 9 2" xfId="31170"/>
    <cellStyle name="Vstup 3 2 3 9 2 2" xfId="31171"/>
    <cellStyle name="Vstup 3 2 3 9 2 3" xfId="31172"/>
    <cellStyle name="Vstup 3 2 3 9 3" xfId="31173"/>
    <cellStyle name="Vstup 3 2 3 9 3 2" xfId="31174"/>
    <cellStyle name="Vstup 3 2 3 9 4" xfId="31175"/>
    <cellStyle name="Vstup 3 2 3 9 5" xfId="31176"/>
    <cellStyle name="Vstup 3 2 4" xfId="31177"/>
    <cellStyle name="Vstup 3 2 4 10" xfId="31178"/>
    <cellStyle name="Vstup 3 2 4 10 2" xfId="31179"/>
    <cellStyle name="Vstup 3 2 4 10 2 2" xfId="31180"/>
    <cellStyle name="Vstup 3 2 4 10 2 3" xfId="31181"/>
    <cellStyle name="Vstup 3 2 4 10 3" xfId="31182"/>
    <cellStyle name="Vstup 3 2 4 10 3 2" xfId="31183"/>
    <cellStyle name="Vstup 3 2 4 10 4" xfId="31184"/>
    <cellStyle name="Vstup 3 2 4 10 5" xfId="31185"/>
    <cellStyle name="Vstup 3 2 4 11" xfId="31186"/>
    <cellStyle name="Vstup 3 2 4 11 2" xfId="31187"/>
    <cellStyle name="Vstup 3 2 4 11 2 2" xfId="31188"/>
    <cellStyle name="Vstup 3 2 4 11 2 3" xfId="31189"/>
    <cellStyle name="Vstup 3 2 4 11 3" xfId="31190"/>
    <cellStyle name="Vstup 3 2 4 11 3 2" xfId="31191"/>
    <cellStyle name="Vstup 3 2 4 11 4" xfId="31192"/>
    <cellStyle name="Vstup 3 2 4 11 5" xfId="31193"/>
    <cellStyle name="Vstup 3 2 4 12" xfId="31194"/>
    <cellStyle name="Vstup 3 2 4 12 2" xfId="31195"/>
    <cellStyle name="Vstup 3 2 4 12 3" xfId="31196"/>
    <cellStyle name="Vstup 3 2 4 13" xfId="31197"/>
    <cellStyle name="Vstup 3 2 4 13 2" xfId="31198"/>
    <cellStyle name="Vstup 3 2 4 14" xfId="31199"/>
    <cellStyle name="Vstup 3 2 4 15" xfId="31200"/>
    <cellStyle name="Vstup 3 2 4 2" xfId="31201"/>
    <cellStyle name="Vstup 3 2 4 2 10" xfId="31202"/>
    <cellStyle name="Vstup 3 2 4 2 2" xfId="31203"/>
    <cellStyle name="Vstup 3 2 4 2 2 10" xfId="31204"/>
    <cellStyle name="Vstup 3 2 4 2 2 2" xfId="31205"/>
    <cellStyle name="Vstup 3 2 4 2 2 2 2" xfId="31206"/>
    <cellStyle name="Vstup 3 2 4 2 2 2 2 2" xfId="31207"/>
    <cellStyle name="Vstup 3 2 4 2 2 2 2 3" xfId="31208"/>
    <cellStyle name="Vstup 3 2 4 2 2 2 3" xfId="31209"/>
    <cellStyle name="Vstup 3 2 4 2 2 2 3 2" xfId="31210"/>
    <cellStyle name="Vstup 3 2 4 2 2 2 4" xfId="31211"/>
    <cellStyle name="Vstup 3 2 4 2 2 2 5" xfId="31212"/>
    <cellStyle name="Vstup 3 2 4 2 2 3" xfId="31213"/>
    <cellStyle name="Vstup 3 2 4 2 2 3 2" xfId="31214"/>
    <cellStyle name="Vstup 3 2 4 2 2 3 2 2" xfId="31215"/>
    <cellStyle name="Vstup 3 2 4 2 2 3 2 3" xfId="31216"/>
    <cellStyle name="Vstup 3 2 4 2 2 3 3" xfId="31217"/>
    <cellStyle name="Vstup 3 2 4 2 2 3 3 2" xfId="31218"/>
    <cellStyle name="Vstup 3 2 4 2 2 3 4" xfId="31219"/>
    <cellStyle name="Vstup 3 2 4 2 2 3 5" xfId="31220"/>
    <cellStyle name="Vstup 3 2 4 2 2 4" xfId="31221"/>
    <cellStyle name="Vstup 3 2 4 2 2 4 2" xfId="31222"/>
    <cellStyle name="Vstup 3 2 4 2 2 4 2 2" xfId="31223"/>
    <cellStyle name="Vstup 3 2 4 2 2 4 2 3" xfId="31224"/>
    <cellStyle name="Vstup 3 2 4 2 2 4 3" xfId="31225"/>
    <cellStyle name="Vstup 3 2 4 2 2 4 3 2" xfId="31226"/>
    <cellStyle name="Vstup 3 2 4 2 2 4 4" xfId="31227"/>
    <cellStyle name="Vstup 3 2 4 2 2 4 5" xfId="31228"/>
    <cellStyle name="Vstup 3 2 4 2 2 5" xfId="31229"/>
    <cellStyle name="Vstup 3 2 4 2 2 5 2" xfId="31230"/>
    <cellStyle name="Vstup 3 2 4 2 2 5 2 2" xfId="31231"/>
    <cellStyle name="Vstup 3 2 4 2 2 5 2 3" xfId="31232"/>
    <cellStyle name="Vstup 3 2 4 2 2 5 3" xfId="31233"/>
    <cellStyle name="Vstup 3 2 4 2 2 5 3 2" xfId="31234"/>
    <cellStyle name="Vstup 3 2 4 2 2 5 4" xfId="31235"/>
    <cellStyle name="Vstup 3 2 4 2 2 5 5" xfId="31236"/>
    <cellStyle name="Vstup 3 2 4 2 2 6" xfId="31237"/>
    <cellStyle name="Vstup 3 2 4 2 2 6 2" xfId="31238"/>
    <cellStyle name="Vstup 3 2 4 2 2 6 2 2" xfId="31239"/>
    <cellStyle name="Vstup 3 2 4 2 2 6 2 3" xfId="31240"/>
    <cellStyle name="Vstup 3 2 4 2 2 6 3" xfId="31241"/>
    <cellStyle name="Vstup 3 2 4 2 2 6 3 2" xfId="31242"/>
    <cellStyle name="Vstup 3 2 4 2 2 6 4" xfId="31243"/>
    <cellStyle name="Vstup 3 2 4 2 2 6 5" xfId="31244"/>
    <cellStyle name="Vstup 3 2 4 2 2 7" xfId="31245"/>
    <cellStyle name="Vstup 3 2 4 2 2 7 2" xfId="31246"/>
    <cellStyle name="Vstup 3 2 4 2 2 7 3" xfId="31247"/>
    <cellStyle name="Vstup 3 2 4 2 2 8" xfId="31248"/>
    <cellStyle name="Vstup 3 2 4 2 2 8 2" xfId="31249"/>
    <cellStyle name="Vstup 3 2 4 2 2 9" xfId="31250"/>
    <cellStyle name="Vstup 3 2 4 2 3" xfId="31251"/>
    <cellStyle name="Vstup 3 2 4 2 3 2" xfId="31252"/>
    <cellStyle name="Vstup 3 2 4 2 3 2 2" xfId="31253"/>
    <cellStyle name="Vstup 3 2 4 2 3 2 3" xfId="31254"/>
    <cellStyle name="Vstup 3 2 4 2 3 3" xfId="31255"/>
    <cellStyle name="Vstup 3 2 4 2 3 3 2" xfId="31256"/>
    <cellStyle name="Vstup 3 2 4 2 3 4" xfId="31257"/>
    <cellStyle name="Vstup 3 2 4 2 3 5" xfId="31258"/>
    <cellStyle name="Vstup 3 2 4 2 4" xfId="31259"/>
    <cellStyle name="Vstup 3 2 4 2 4 2" xfId="31260"/>
    <cellStyle name="Vstup 3 2 4 2 4 2 2" xfId="31261"/>
    <cellStyle name="Vstup 3 2 4 2 4 2 3" xfId="31262"/>
    <cellStyle name="Vstup 3 2 4 2 4 3" xfId="31263"/>
    <cellStyle name="Vstup 3 2 4 2 4 3 2" xfId="31264"/>
    <cellStyle name="Vstup 3 2 4 2 4 4" xfId="31265"/>
    <cellStyle name="Vstup 3 2 4 2 4 5" xfId="31266"/>
    <cellStyle name="Vstup 3 2 4 2 5" xfId="31267"/>
    <cellStyle name="Vstup 3 2 4 2 5 2" xfId="31268"/>
    <cellStyle name="Vstup 3 2 4 2 5 2 2" xfId="31269"/>
    <cellStyle name="Vstup 3 2 4 2 5 2 3" xfId="31270"/>
    <cellStyle name="Vstup 3 2 4 2 5 3" xfId="31271"/>
    <cellStyle name="Vstup 3 2 4 2 5 3 2" xfId="31272"/>
    <cellStyle name="Vstup 3 2 4 2 5 4" xfId="31273"/>
    <cellStyle name="Vstup 3 2 4 2 5 5" xfId="31274"/>
    <cellStyle name="Vstup 3 2 4 2 6" xfId="31275"/>
    <cellStyle name="Vstup 3 2 4 2 6 2" xfId="31276"/>
    <cellStyle name="Vstup 3 2 4 2 6 2 2" xfId="31277"/>
    <cellStyle name="Vstup 3 2 4 2 6 2 3" xfId="31278"/>
    <cellStyle name="Vstup 3 2 4 2 6 3" xfId="31279"/>
    <cellStyle name="Vstup 3 2 4 2 6 3 2" xfId="31280"/>
    <cellStyle name="Vstup 3 2 4 2 6 4" xfId="31281"/>
    <cellStyle name="Vstup 3 2 4 2 6 5" xfId="31282"/>
    <cellStyle name="Vstup 3 2 4 2 7" xfId="31283"/>
    <cellStyle name="Vstup 3 2 4 2 7 2" xfId="31284"/>
    <cellStyle name="Vstup 3 2 4 2 7 3" xfId="31285"/>
    <cellStyle name="Vstup 3 2 4 2 8" xfId="31286"/>
    <cellStyle name="Vstup 3 2 4 2 8 2" xfId="31287"/>
    <cellStyle name="Vstup 3 2 4 2 9" xfId="31288"/>
    <cellStyle name="Vstup 3 2 4 3" xfId="31289"/>
    <cellStyle name="Vstup 3 2 4 3 10" xfId="31290"/>
    <cellStyle name="Vstup 3 2 4 3 2" xfId="31291"/>
    <cellStyle name="Vstup 3 2 4 3 2 2" xfId="31292"/>
    <cellStyle name="Vstup 3 2 4 3 2 2 2" xfId="31293"/>
    <cellStyle name="Vstup 3 2 4 3 2 2 3" xfId="31294"/>
    <cellStyle name="Vstup 3 2 4 3 2 3" xfId="31295"/>
    <cellStyle name="Vstup 3 2 4 3 2 3 2" xfId="31296"/>
    <cellStyle name="Vstup 3 2 4 3 2 4" xfId="31297"/>
    <cellStyle name="Vstup 3 2 4 3 2 5" xfId="31298"/>
    <cellStyle name="Vstup 3 2 4 3 3" xfId="31299"/>
    <cellStyle name="Vstup 3 2 4 3 3 2" xfId="31300"/>
    <cellStyle name="Vstup 3 2 4 3 3 2 2" xfId="31301"/>
    <cellStyle name="Vstup 3 2 4 3 3 2 3" xfId="31302"/>
    <cellStyle name="Vstup 3 2 4 3 3 3" xfId="31303"/>
    <cellStyle name="Vstup 3 2 4 3 3 3 2" xfId="31304"/>
    <cellStyle name="Vstup 3 2 4 3 3 4" xfId="31305"/>
    <cellStyle name="Vstup 3 2 4 3 3 5" xfId="31306"/>
    <cellStyle name="Vstup 3 2 4 3 4" xfId="31307"/>
    <cellStyle name="Vstup 3 2 4 3 4 2" xfId="31308"/>
    <cellStyle name="Vstup 3 2 4 3 4 2 2" xfId="31309"/>
    <cellStyle name="Vstup 3 2 4 3 4 2 3" xfId="31310"/>
    <cellStyle name="Vstup 3 2 4 3 4 3" xfId="31311"/>
    <cellStyle name="Vstup 3 2 4 3 4 3 2" xfId="31312"/>
    <cellStyle name="Vstup 3 2 4 3 4 4" xfId="31313"/>
    <cellStyle name="Vstup 3 2 4 3 4 5" xfId="31314"/>
    <cellStyle name="Vstup 3 2 4 3 5" xfId="31315"/>
    <cellStyle name="Vstup 3 2 4 3 5 2" xfId="31316"/>
    <cellStyle name="Vstup 3 2 4 3 5 2 2" xfId="31317"/>
    <cellStyle name="Vstup 3 2 4 3 5 2 3" xfId="31318"/>
    <cellStyle name="Vstup 3 2 4 3 5 3" xfId="31319"/>
    <cellStyle name="Vstup 3 2 4 3 5 3 2" xfId="31320"/>
    <cellStyle name="Vstup 3 2 4 3 5 4" xfId="31321"/>
    <cellStyle name="Vstup 3 2 4 3 5 5" xfId="31322"/>
    <cellStyle name="Vstup 3 2 4 3 6" xfId="31323"/>
    <cellStyle name="Vstup 3 2 4 3 6 2" xfId="31324"/>
    <cellStyle name="Vstup 3 2 4 3 6 2 2" xfId="31325"/>
    <cellStyle name="Vstup 3 2 4 3 6 2 3" xfId="31326"/>
    <cellStyle name="Vstup 3 2 4 3 6 3" xfId="31327"/>
    <cellStyle name="Vstup 3 2 4 3 6 3 2" xfId="31328"/>
    <cellStyle name="Vstup 3 2 4 3 6 4" xfId="31329"/>
    <cellStyle name="Vstup 3 2 4 3 6 5" xfId="31330"/>
    <cellStyle name="Vstup 3 2 4 3 7" xfId="31331"/>
    <cellStyle name="Vstup 3 2 4 3 7 2" xfId="31332"/>
    <cellStyle name="Vstup 3 2 4 3 7 3" xfId="31333"/>
    <cellStyle name="Vstup 3 2 4 3 8" xfId="31334"/>
    <cellStyle name="Vstup 3 2 4 3 8 2" xfId="31335"/>
    <cellStyle name="Vstup 3 2 4 3 9" xfId="31336"/>
    <cellStyle name="Vstup 3 2 4 4" xfId="31337"/>
    <cellStyle name="Vstup 3 2 4 4 2" xfId="31338"/>
    <cellStyle name="Vstup 3 2 4 4 2 2" xfId="31339"/>
    <cellStyle name="Vstup 3 2 4 4 2 2 2" xfId="31340"/>
    <cellStyle name="Vstup 3 2 4 4 2 2 3" xfId="31341"/>
    <cellStyle name="Vstup 3 2 4 4 2 3" xfId="31342"/>
    <cellStyle name="Vstup 3 2 4 4 2 3 2" xfId="31343"/>
    <cellStyle name="Vstup 3 2 4 4 2 4" xfId="31344"/>
    <cellStyle name="Vstup 3 2 4 4 2 5" xfId="31345"/>
    <cellStyle name="Vstup 3 2 4 4 3" xfId="31346"/>
    <cellStyle name="Vstup 3 2 4 4 3 2" xfId="31347"/>
    <cellStyle name="Vstup 3 2 4 4 3 3" xfId="31348"/>
    <cellStyle name="Vstup 3 2 4 4 4" xfId="31349"/>
    <cellStyle name="Vstup 3 2 4 4 4 2" xfId="31350"/>
    <cellStyle name="Vstup 3 2 4 4 5" xfId="31351"/>
    <cellStyle name="Vstup 3 2 4 4 6" xfId="31352"/>
    <cellStyle name="Vstup 3 2 4 5" xfId="31353"/>
    <cellStyle name="Vstup 3 2 4 5 2" xfId="31354"/>
    <cellStyle name="Vstup 3 2 4 5 2 2" xfId="31355"/>
    <cellStyle name="Vstup 3 2 4 5 2 3" xfId="31356"/>
    <cellStyle name="Vstup 3 2 4 5 3" xfId="31357"/>
    <cellStyle name="Vstup 3 2 4 5 3 2" xfId="31358"/>
    <cellStyle name="Vstup 3 2 4 5 4" xfId="31359"/>
    <cellStyle name="Vstup 3 2 4 5 5" xfId="31360"/>
    <cellStyle name="Vstup 3 2 4 6" xfId="31361"/>
    <cellStyle name="Vstup 3 2 4 6 2" xfId="31362"/>
    <cellStyle name="Vstup 3 2 4 6 2 2" xfId="31363"/>
    <cellStyle name="Vstup 3 2 4 6 2 3" xfId="31364"/>
    <cellStyle name="Vstup 3 2 4 6 3" xfId="31365"/>
    <cellStyle name="Vstup 3 2 4 6 3 2" xfId="31366"/>
    <cellStyle name="Vstup 3 2 4 6 4" xfId="31367"/>
    <cellStyle name="Vstup 3 2 4 6 5" xfId="31368"/>
    <cellStyle name="Vstup 3 2 4 7" xfId="31369"/>
    <cellStyle name="Vstup 3 2 4 7 2" xfId="31370"/>
    <cellStyle name="Vstup 3 2 4 7 2 2" xfId="31371"/>
    <cellStyle name="Vstup 3 2 4 7 2 3" xfId="31372"/>
    <cellStyle name="Vstup 3 2 4 7 3" xfId="31373"/>
    <cellStyle name="Vstup 3 2 4 7 3 2" xfId="31374"/>
    <cellStyle name="Vstup 3 2 4 7 4" xfId="31375"/>
    <cellStyle name="Vstup 3 2 4 7 5" xfId="31376"/>
    <cellStyle name="Vstup 3 2 4 8" xfId="31377"/>
    <cellStyle name="Vstup 3 2 4 8 2" xfId="31378"/>
    <cellStyle name="Vstup 3 2 4 8 2 2" xfId="31379"/>
    <cellStyle name="Vstup 3 2 4 8 2 3" xfId="31380"/>
    <cellStyle name="Vstup 3 2 4 8 3" xfId="31381"/>
    <cellStyle name="Vstup 3 2 4 8 3 2" xfId="31382"/>
    <cellStyle name="Vstup 3 2 4 8 4" xfId="31383"/>
    <cellStyle name="Vstup 3 2 4 8 5" xfId="31384"/>
    <cellStyle name="Vstup 3 2 4 9" xfId="31385"/>
    <cellStyle name="Vstup 3 2 4 9 2" xfId="31386"/>
    <cellStyle name="Vstup 3 2 4 9 2 2" xfId="31387"/>
    <cellStyle name="Vstup 3 2 4 9 2 3" xfId="31388"/>
    <cellStyle name="Vstup 3 2 4 9 3" xfId="31389"/>
    <cellStyle name="Vstup 3 2 4 9 3 2" xfId="31390"/>
    <cellStyle name="Vstup 3 2 4 9 4" xfId="31391"/>
    <cellStyle name="Vstup 3 2 4 9 5" xfId="31392"/>
    <cellStyle name="Vstup 3 2 5" xfId="31393"/>
    <cellStyle name="Vstup 3 2 5 10" xfId="31394"/>
    <cellStyle name="Vstup 3 2 5 10 2" xfId="31395"/>
    <cellStyle name="Vstup 3 2 5 11" xfId="31396"/>
    <cellStyle name="Vstup 3 2 5 12" xfId="31397"/>
    <cellStyle name="Vstup 3 2 5 2" xfId="31398"/>
    <cellStyle name="Vstup 3 2 5 2 10" xfId="31399"/>
    <cellStyle name="Vstup 3 2 5 2 11" xfId="31400"/>
    <cellStyle name="Vstup 3 2 5 2 2" xfId="31401"/>
    <cellStyle name="Vstup 3 2 5 2 2 2" xfId="31402"/>
    <cellStyle name="Vstup 3 2 5 2 2 2 2" xfId="31403"/>
    <cellStyle name="Vstup 3 2 5 2 2 2 2 2" xfId="31404"/>
    <cellStyle name="Vstup 3 2 5 2 2 2 2 3" xfId="31405"/>
    <cellStyle name="Vstup 3 2 5 2 2 2 3" xfId="31406"/>
    <cellStyle name="Vstup 3 2 5 2 2 2 3 2" xfId="31407"/>
    <cellStyle name="Vstup 3 2 5 2 2 2 4" xfId="31408"/>
    <cellStyle name="Vstup 3 2 5 2 2 2 5" xfId="31409"/>
    <cellStyle name="Vstup 3 2 5 2 2 3" xfId="31410"/>
    <cellStyle name="Vstup 3 2 5 2 2 3 2" xfId="31411"/>
    <cellStyle name="Vstup 3 2 5 2 2 3 2 2" xfId="31412"/>
    <cellStyle name="Vstup 3 2 5 2 2 3 2 3" xfId="31413"/>
    <cellStyle name="Vstup 3 2 5 2 2 3 3" xfId="31414"/>
    <cellStyle name="Vstup 3 2 5 2 2 3 3 2" xfId="31415"/>
    <cellStyle name="Vstup 3 2 5 2 2 3 4" xfId="31416"/>
    <cellStyle name="Vstup 3 2 5 2 2 3 5" xfId="31417"/>
    <cellStyle name="Vstup 3 2 5 2 2 4" xfId="31418"/>
    <cellStyle name="Vstup 3 2 5 2 2 4 2" xfId="31419"/>
    <cellStyle name="Vstup 3 2 5 2 2 4 2 2" xfId="31420"/>
    <cellStyle name="Vstup 3 2 5 2 2 4 2 3" xfId="31421"/>
    <cellStyle name="Vstup 3 2 5 2 2 4 3" xfId="31422"/>
    <cellStyle name="Vstup 3 2 5 2 2 4 3 2" xfId="31423"/>
    <cellStyle name="Vstup 3 2 5 2 2 4 4" xfId="31424"/>
    <cellStyle name="Vstup 3 2 5 2 2 4 5" xfId="31425"/>
    <cellStyle name="Vstup 3 2 5 2 2 5" xfId="31426"/>
    <cellStyle name="Vstup 3 2 5 2 2 5 2" xfId="31427"/>
    <cellStyle name="Vstup 3 2 5 2 2 5 2 2" xfId="31428"/>
    <cellStyle name="Vstup 3 2 5 2 2 5 2 3" xfId="31429"/>
    <cellStyle name="Vstup 3 2 5 2 2 5 3" xfId="31430"/>
    <cellStyle name="Vstup 3 2 5 2 2 5 3 2" xfId="31431"/>
    <cellStyle name="Vstup 3 2 5 2 2 5 4" xfId="31432"/>
    <cellStyle name="Vstup 3 2 5 2 2 5 5" xfId="31433"/>
    <cellStyle name="Vstup 3 2 5 2 2 6" xfId="31434"/>
    <cellStyle name="Vstup 3 2 5 2 2 6 2" xfId="31435"/>
    <cellStyle name="Vstup 3 2 5 2 2 6 3" xfId="31436"/>
    <cellStyle name="Vstup 3 2 5 2 2 7" xfId="31437"/>
    <cellStyle name="Vstup 3 2 5 2 2 7 2" xfId="31438"/>
    <cellStyle name="Vstup 3 2 5 2 2 8" xfId="31439"/>
    <cellStyle name="Vstup 3 2 5 2 2 9" xfId="31440"/>
    <cellStyle name="Vstup 3 2 5 2 3" xfId="31441"/>
    <cellStyle name="Vstup 3 2 5 2 3 2" xfId="31442"/>
    <cellStyle name="Vstup 3 2 5 2 3 2 2" xfId="31443"/>
    <cellStyle name="Vstup 3 2 5 2 3 2 3" xfId="31444"/>
    <cellStyle name="Vstup 3 2 5 2 3 3" xfId="31445"/>
    <cellStyle name="Vstup 3 2 5 2 3 3 2" xfId="31446"/>
    <cellStyle name="Vstup 3 2 5 2 3 4" xfId="31447"/>
    <cellStyle name="Vstup 3 2 5 2 3 5" xfId="31448"/>
    <cellStyle name="Vstup 3 2 5 2 4" xfId="31449"/>
    <cellStyle name="Vstup 3 2 5 2 4 2" xfId="31450"/>
    <cellStyle name="Vstup 3 2 5 2 4 2 2" xfId="31451"/>
    <cellStyle name="Vstup 3 2 5 2 4 2 3" xfId="31452"/>
    <cellStyle name="Vstup 3 2 5 2 4 3" xfId="31453"/>
    <cellStyle name="Vstup 3 2 5 2 4 3 2" xfId="31454"/>
    <cellStyle name="Vstup 3 2 5 2 4 4" xfId="31455"/>
    <cellStyle name="Vstup 3 2 5 2 4 5" xfId="31456"/>
    <cellStyle name="Vstup 3 2 5 2 5" xfId="31457"/>
    <cellStyle name="Vstup 3 2 5 2 5 2" xfId="31458"/>
    <cellStyle name="Vstup 3 2 5 2 5 2 2" xfId="31459"/>
    <cellStyle name="Vstup 3 2 5 2 5 2 3" xfId="31460"/>
    <cellStyle name="Vstup 3 2 5 2 5 3" xfId="31461"/>
    <cellStyle name="Vstup 3 2 5 2 5 3 2" xfId="31462"/>
    <cellStyle name="Vstup 3 2 5 2 5 4" xfId="31463"/>
    <cellStyle name="Vstup 3 2 5 2 5 5" xfId="31464"/>
    <cellStyle name="Vstup 3 2 5 2 6" xfId="31465"/>
    <cellStyle name="Vstup 3 2 5 2 6 2" xfId="31466"/>
    <cellStyle name="Vstup 3 2 5 2 6 2 2" xfId="31467"/>
    <cellStyle name="Vstup 3 2 5 2 6 2 3" xfId="31468"/>
    <cellStyle name="Vstup 3 2 5 2 6 3" xfId="31469"/>
    <cellStyle name="Vstup 3 2 5 2 6 3 2" xfId="31470"/>
    <cellStyle name="Vstup 3 2 5 2 6 4" xfId="31471"/>
    <cellStyle name="Vstup 3 2 5 2 6 5" xfId="31472"/>
    <cellStyle name="Vstup 3 2 5 2 7" xfId="31473"/>
    <cellStyle name="Vstup 3 2 5 2 7 2" xfId="31474"/>
    <cellStyle name="Vstup 3 2 5 2 7 2 2" xfId="31475"/>
    <cellStyle name="Vstup 3 2 5 2 7 2 3" xfId="31476"/>
    <cellStyle name="Vstup 3 2 5 2 7 3" xfId="31477"/>
    <cellStyle name="Vstup 3 2 5 2 7 3 2" xfId="31478"/>
    <cellStyle name="Vstup 3 2 5 2 7 4" xfId="31479"/>
    <cellStyle name="Vstup 3 2 5 2 7 5" xfId="31480"/>
    <cellStyle name="Vstup 3 2 5 2 8" xfId="31481"/>
    <cellStyle name="Vstup 3 2 5 2 8 2" xfId="31482"/>
    <cellStyle name="Vstup 3 2 5 2 8 3" xfId="31483"/>
    <cellStyle name="Vstup 3 2 5 2 9" xfId="31484"/>
    <cellStyle name="Vstup 3 2 5 2 9 2" xfId="31485"/>
    <cellStyle name="Vstup 3 2 5 3" xfId="31486"/>
    <cellStyle name="Vstup 3 2 5 3 2" xfId="31487"/>
    <cellStyle name="Vstup 3 2 5 3 2 2" xfId="31488"/>
    <cellStyle name="Vstup 3 2 5 3 2 2 2" xfId="31489"/>
    <cellStyle name="Vstup 3 2 5 3 2 2 3" xfId="31490"/>
    <cellStyle name="Vstup 3 2 5 3 2 3" xfId="31491"/>
    <cellStyle name="Vstup 3 2 5 3 2 3 2" xfId="31492"/>
    <cellStyle name="Vstup 3 2 5 3 2 4" xfId="31493"/>
    <cellStyle name="Vstup 3 2 5 3 2 5" xfId="31494"/>
    <cellStyle name="Vstup 3 2 5 3 3" xfId="31495"/>
    <cellStyle name="Vstup 3 2 5 3 3 2" xfId="31496"/>
    <cellStyle name="Vstup 3 2 5 3 3 2 2" xfId="31497"/>
    <cellStyle name="Vstup 3 2 5 3 3 2 3" xfId="31498"/>
    <cellStyle name="Vstup 3 2 5 3 3 3" xfId="31499"/>
    <cellStyle name="Vstup 3 2 5 3 3 3 2" xfId="31500"/>
    <cellStyle name="Vstup 3 2 5 3 3 4" xfId="31501"/>
    <cellStyle name="Vstup 3 2 5 3 3 5" xfId="31502"/>
    <cellStyle name="Vstup 3 2 5 3 4" xfId="31503"/>
    <cellStyle name="Vstup 3 2 5 3 4 2" xfId="31504"/>
    <cellStyle name="Vstup 3 2 5 3 4 2 2" xfId="31505"/>
    <cellStyle name="Vstup 3 2 5 3 4 2 3" xfId="31506"/>
    <cellStyle name="Vstup 3 2 5 3 4 3" xfId="31507"/>
    <cellStyle name="Vstup 3 2 5 3 4 3 2" xfId="31508"/>
    <cellStyle name="Vstup 3 2 5 3 4 4" xfId="31509"/>
    <cellStyle name="Vstup 3 2 5 3 4 5" xfId="31510"/>
    <cellStyle name="Vstup 3 2 5 3 5" xfId="31511"/>
    <cellStyle name="Vstup 3 2 5 3 5 2" xfId="31512"/>
    <cellStyle name="Vstup 3 2 5 3 5 2 2" xfId="31513"/>
    <cellStyle name="Vstup 3 2 5 3 5 2 3" xfId="31514"/>
    <cellStyle name="Vstup 3 2 5 3 5 3" xfId="31515"/>
    <cellStyle name="Vstup 3 2 5 3 5 3 2" xfId="31516"/>
    <cellStyle name="Vstup 3 2 5 3 5 4" xfId="31517"/>
    <cellStyle name="Vstup 3 2 5 3 5 5" xfId="31518"/>
    <cellStyle name="Vstup 3 2 5 3 6" xfId="31519"/>
    <cellStyle name="Vstup 3 2 5 3 6 2" xfId="31520"/>
    <cellStyle name="Vstup 3 2 5 3 6 3" xfId="31521"/>
    <cellStyle name="Vstup 3 2 5 3 7" xfId="31522"/>
    <cellStyle name="Vstup 3 2 5 3 7 2" xfId="31523"/>
    <cellStyle name="Vstup 3 2 5 3 8" xfId="31524"/>
    <cellStyle name="Vstup 3 2 5 3 9" xfId="31525"/>
    <cellStyle name="Vstup 3 2 5 4" xfId="31526"/>
    <cellStyle name="Vstup 3 2 5 4 2" xfId="31527"/>
    <cellStyle name="Vstup 3 2 5 4 2 2" xfId="31528"/>
    <cellStyle name="Vstup 3 2 5 4 2 3" xfId="31529"/>
    <cellStyle name="Vstup 3 2 5 4 3" xfId="31530"/>
    <cellStyle name="Vstup 3 2 5 4 3 2" xfId="31531"/>
    <cellStyle name="Vstup 3 2 5 4 4" xfId="31532"/>
    <cellStyle name="Vstup 3 2 5 4 5" xfId="31533"/>
    <cellStyle name="Vstup 3 2 5 5" xfId="31534"/>
    <cellStyle name="Vstup 3 2 5 5 2" xfId="31535"/>
    <cellStyle name="Vstup 3 2 5 5 2 2" xfId="31536"/>
    <cellStyle name="Vstup 3 2 5 5 2 3" xfId="31537"/>
    <cellStyle name="Vstup 3 2 5 5 3" xfId="31538"/>
    <cellStyle name="Vstup 3 2 5 5 3 2" xfId="31539"/>
    <cellStyle name="Vstup 3 2 5 5 4" xfId="31540"/>
    <cellStyle name="Vstup 3 2 5 5 5" xfId="31541"/>
    <cellStyle name="Vstup 3 2 5 6" xfId="31542"/>
    <cellStyle name="Vstup 3 2 5 6 2" xfId="31543"/>
    <cellStyle name="Vstup 3 2 5 6 2 2" xfId="31544"/>
    <cellStyle name="Vstup 3 2 5 6 2 3" xfId="31545"/>
    <cellStyle name="Vstup 3 2 5 6 3" xfId="31546"/>
    <cellStyle name="Vstup 3 2 5 6 3 2" xfId="31547"/>
    <cellStyle name="Vstup 3 2 5 6 4" xfId="31548"/>
    <cellStyle name="Vstup 3 2 5 6 5" xfId="31549"/>
    <cellStyle name="Vstup 3 2 5 7" xfId="31550"/>
    <cellStyle name="Vstup 3 2 5 7 2" xfId="31551"/>
    <cellStyle name="Vstup 3 2 5 7 2 2" xfId="31552"/>
    <cellStyle name="Vstup 3 2 5 7 2 3" xfId="31553"/>
    <cellStyle name="Vstup 3 2 5 7 3" xfId="31554"/>
    <cellStyle name="Vstup 3 2 5 7 3 2" xfId="31555"/>
    <cellStyle name="Vstup 3 2 5 7 4" xfId="31556"/>
    <cellStyle name="Vstup 3 2 5 7 5" xfId="31557"/>
    <cellStyle name="Vstup 3 2 5 8" xfId="31558"/>
    <cellStyle name="Vstup 3 2 5 8 2" xfId="31559"/>
    <cellStyle name="Vstup 3 2 5 8 2 2" xfId="31560"/>
    <cellStyle name="Vstup 3 2 5 8 2 3" xfId="31561"/>
    <cellStyle name="Vstup 3 2 5 8 3" xfId="31562"/>
    <cellStyle name="Vstup 3 2 5 8 3 2" xfId="31563"/>
    <cellStyle name="Vstup 3 2 5 8 4" xfId="31564"/>
    <cellStyle name="Vstup 3 2 5 8 5" xfId="31565"/>
    <cellStyle name="Vstup 3 2 5 9" xfId="31566"/>
    <cellStyle name="Vstup 3 2 5 9 2" xfId="31567"/>
    <cellStyle name="Vstup 3 2 5 9 3" xfId="31568"/>
    <cellStyle name="Vstup 3 2 6" xfId="31569"/>
    <cellStyle name="Vstup 3 2 6 10" xfId="31570"/>
    <cellStyle name="Vstup 3 2 6 2" xfId="31571"/>
    <cellStyle name="Vstup 3 2 6 2 10" xfId="31572"/>
    <cellStyle name="Vstup 3 2 6 2 2" xfId="31573"/>
    <cellStyle name="Vstup 3 2 6 2 2 2" xfId="31574"/>
    <cellStyle name="Vstup 3 2 6 2 2 2 2" xfId="31575"/>
    <cellStyle name="Vstup 3 2 6 2 2 2 3" xfId="31576"/>
    <cellStyle name="Vstup 3 2 6 2 2 3" xfId="31577"/>
    <cellStyle name="Vstup 3 2 6 2 2 3 2" xfId="31578"/>
    <cellStyle name="Vstup 3 2 6 2 2 4" xfId="31579"/>
    <cellStyle name="Vstup 3 2 6 2 2 5" xfId="31580"/>
    <cellStyle name="Vstup 3 2 6 2 3" xfId="31581"/>
    <cellStyle name="Vstup 3 2 6 2 3 2" xfId="31582"/>
    <cellStyle name="Vstup 3 2 6 2 3 2 2" xfId="31583"/>
    <cellStyle name="Vstup 3 2 6 2 3 2 3" xfId="31584"/>
    <cellStyle name="Vstup 3 2 6 2 3 3" xfId="31585"/>
    <cellStyle name="Vstup 3 2 6 2 3 3 2" xfId="31586"/>
    <cellStyle name="Vstup 3 2 6 2 3 4" xfId="31587"/>
    <cellStyle name="Vstup 3 2 6 2 3 5" xfId="31588"/>
    <cellStyle name="Vstup 3 2 6 2 4" xfId="31589"/>
    <cellStyle name="Vstup 3 2 6 2 4 2" xfId="31590"/>
    <cellStyle name="Vstup 3 2 6 2 4 2 2" xfId="31591"/>
    <cellStyle name="Vstup 3 2 6 2 4 2 3" xfId="31592"/>
    <cellStyle name="Vstup 3 2 6 2 4 3" xfId="31593"/>
    <cellStyle name="Vstup 3 2 6 2 4 3 2" xfId="31594"/>
    <cellStyle name="Vstup 3 2 6 2 4 4" xfId="31595"/>
    <cellStyle name="Vstup 3 2 6 2 4 5" xfId="31596"/>
    <cellStyle name="Vstup 3 2 6 2 5" xfId="31597"/>
    <cellStyle name="Vstup 3 2 6 2 5 2" xfId="31598"/>
    <cellStyle name="Vstup 3 2 6 2 5 2 2" xfId="31599"/>
    <cellStyle name="Vstup 3 2 6 2 5 2 3" xfId="31600"/>
    <cellStyle name="Vstup 3 2 6 2 5 3" xfId="31601"/>
    <cellStyle name="Vstup 3 2 6 2 5 3 2" xfId="31602"/>
    <cellStyle name="Vstup 3 2 6 2 5 4" xfId="31603"/>
    <cellStyle name="Vstup 3 2 6 2 5 5" xfId="31604"/>
    <cellStyle name="Vstup 3 2 6 2 6" xfId="31605"/>
    <cellStyle name="Vstup 3 2 6 2 6 2" xfId="31606"/>
    <cellStyle name="Vstup 3 2 6 2 6 2 2" xfId="31607"/>
    <cellStyle name="Vstup 3 2 6 2 6 2 3" xfId="31608"/>
    <cellStyle name="Vstup 3 2 6 2 6 3" xfId="31609"/>
    <cellStyle name="Vstup 3 2 6 2 6 3 2" xfId="31610"/>
    <cellStyle name="Vstup 3 2 6 2 6 4" xfId="31611"/>
    <cellStyle name="Vstup 3 2 6 2 6 5" xfId="31612"/>
    <cellStyle name="Vstup 3 2 6 2 7" xfId="31613"/>
    <cellStyle name="Vstup 3 2 6 2 7 2" xfId="31614"/>
    <cellStyle name="Vstup 3 2 6 2 7 3" xfId="31615"/>
    <cellStyle name="Vstup 3 2 6 2 8" xfId="31616"/>
    <cellStyle name="Vstup 3 2 6 2 8 2" xfId="31617"/>
    <cellStyle name="Vstup 3 2 6 2 9" xfId="31618"/>
    <cellStyle name="Vstup 3 2 6 3" xfId="31619"/>
    <cellStyle name="Vstup 3 2 6 3 2" xfId="31620"/>
    <cellStyle name="Vstup 3 2 6 3 2 2" xfId="31621"/>
    <cellStyle name="Vstup 3 2 6 3 2 3" xfId="31622"/>
    <cellStyle name="Vstup 3 2 6 3 3" xfId="31623"/>
    <cellStyle name="Vstup 3 2 6 3 3 2" xfId="31624"/>
    <cellStyle name="Vstup 3 2 6 3 4" xfId="31625"/>
    <cellStyle name="Vstup 3 2 6 3 5" xfId="31626"/>
    <cellStyle name="Vstup 3 2 6 4" xfId="31627"/>
    <cellStyle name="Vstup 3 2 6 4 2" xfId="31628"/>
    <cellStyle name="Vstup 3 2 6 4 2 2" xfId="31629"/>
    <cellStyle name="Vstup 3 2 6 4 2 3" xfId="31630"/>
    <cellStyle name="Vstup 3 2 6 4 3" xfId="31631"/>
    <cellStyle name="Vstup 3 2 6 4 3 2" xfId="31632"/>
    <cellStyle name="Vstup 3 2 6 4 4" xfId="31633"/>
    <cellStyle name="Vstup 3 2 6 4 5" xfId="31634"/>
    <cellStyle name="Vstup 3 2 6 5" xfId="31635"/>
    <cellStyle name="Vstup 3 2 6 5 2" xfId="31636"/>
    <cellStyle name="Vstup 3 2 6 5 2 2" xfId="31637"/>
    <cellStyle name="Vstup 3 2 6 5 2 3" xfId="31638"/>
    <cellStyle name="Vstup 3 2 6 5 3" xfId="31639"/>
    <cellStyle name="Vstup 3 2 6 5 3 2" xfId="31640"/>
    <cellStyle name="Vstup 3 2 6 5 4" xfId="31641"/>
    <cellStyle name="Vstup 3 2 6 5 5" xfId="31642"/>
    <cellStyle name="Vstup 3 2 6 6" xfId="31643"/>
    <cellStyle name="Vstup 3 2 6 6 2" xfId="31644"/>
    <cellStyle name="Vstup 3 2 6 6 2 2" xfId="31645"/>
    <cellStyle name="Vstup 3 2 6 6 2 3" xfId="31646"/>
    <cellStyle name="Vstup 3 2 6 6 3" xfId="31647"/>
    <cellStyle name="Vstup 3 2 6 6 3 2" xfId="31648"/>
    <cellStyle name="Vstup 3 2 6 6 4" xfId="31649"/>
    <cellStyle name="Vstup 3 2 6 6 5" xfId="31650"/>
    <cellStyle name="Vstup 3 2 6 7" xfId="31651"/>
    <cellStyle name="Vstup 3 2 6 7 2" xfId="31652"/>
    <cellStyle name="Vstup 3 2 6 7 3" xfId="31653"/>
    <cellStyle name="Vstup 3 2 6 8" xfId="31654"/>
    <cellStyle name="Vstup 3 2 6 8 2" xfId="31655"/>
    <cellStyle name="Vstup 3 2 6 9" xfId="31656"/>
    <cellStyle name="Vstup 3 2 7" xfId="31657"/>
    <cellStyle name="Vstup 3 2 7 2" xfId="31658"/>
    <cellStyle name="Vstup 3 2 7 2 2" xfId="31659"/>
    <cellStyle name="Vstup 3 2 7 2 2 2" xfId="31660"/>
    <cellStyle name="Vstup 3 2 7 2 2 3" xfId="31661"/>
    <cellStyle name="Vstup 3 2 7 2 3" xfId="31662"/>
    <cellStyle name="Vstup 3 2 7 2 3 2" xfId="31663"/>
    <cellStyle name="Vstup 3 2 7 2 4" xfId="31664"/>
    <cellStyle name="Vstup 3 2 7 2 5" xfId="31665"/>
    <cellStyle name="Vstup 3 2 7 3" xfId="31666"/>
    <cellStyle name="Vstup 3 2 7 3 2" xfId="31667"/>
    <cellStyle name="Vstup 3 2 7 3 3" xfId="31668"/>
    <cellStyle name="Vstup 3 2 7 4" xfId="31669"/>
    <cellStyle name="Vstup 3 2 7 4 2" xfId="31670"/>
    <cellStyle name="Vstup 3 2 7 5" xfId="31671"/>
    <cellStyle name="Vstup 3 2 7 6" xfId="31672"/>
    <cellStyle name="Vstup 3 2 8" xfId="31673"/>
    <cellStyle name="Vstup 3 2 8 2" xfId="31674"/>
    <cellStyle name="Vstup 3 2 8 2 2" xfId="31675"/>
    <cellStyle name="Vstup 3 2 8 2 3" xfId="31676"/>
    <cellStyle name="Vstup 3 2 8 3" xfId="31677"/>
    <cellStyle name="Vstup 3 2 8 3 2" xfId="31678"/>
    <cellStyle name="Vstup 3 2 8 4" xfId="31679"/>
    <cellStyle name="Vstup 3 2 8 5" xfId="31680"/>
    <cellStyle name="Vstup 3 2 9" xfId="31681"/>
    <cellStyle name="Vstup 3 2 9 2" xfId="31682"/>
    <cellStyle name="Vstup 3 2 9 2 2" xfId="31683"/>
    <cellStyle name="Vstup 3 2 9 2 3" xfId="31684"/>
    <cellStyle name="Vstup 3 2 9 3" xfId="31685"/>
    <cellStyle name="Vstup 3 2 9 3 2" xfId="31686"/>
    <cellStyle name="Vstup 3 2 9 4" xfId="31687"/>
    <cellStyle name="Vstup 3 2 9 5" xfId="31688"/>
    <cellStyle name="Vstup 3 3" xfId="31689"/>
    <cellStyle name="Vstup 3 3 10" xfId="31690"/>
    <cellStyle name="Vstup 3 3 10 2" xfId="31691"/>
    <cellStyle name="Vstup 3 3 2" xfId="31692"/>
    <cellStyle name="Vstup 3 3 2 10" xfId="31693"/>
    <cellStyle name="Vstup 3 3 2 10 2" xfId="31694"/>
    <cellStyle name="Vstup 3 3 2 11" xfId="31695"/>
    <cellStyle name="Vstup 3 3 2 12" xfId="31696"/>
    <cellStyle name="Vstup 3 3 2 2" xfId="31697"/>
    <cellStyle name="Vstup 3 3 2 2 10" xfId="31698"/>
    <cellStyle name="Vstup 3 3 2 2 11" xfId="31699"/>
    <cellStyle name="Vstup 3 3 2 2 2" xfId="31700"/>
    <cellStyle name="Vstup 3 3 2 2 2 2" xfId="31701"/>
    <cellStyle name="Vstup 3 3 2 2 2 2 2" xfId="31702"/>
    <cellStyle name="Vstup 3 3 2 2 2 2 3" xfId="31703"/>
    <cellStyle name="Vstup 3 3 2 2 2 3" xfId="31704"/>
    <cellStyle name="Vstup 3 3 2 2 2 3 2" xfId="31705"/>
    <cellStyle name="Vstup 3 3 2 2 2 4" xfId="31706"/>
    <cellStyle name="Vstup 3 3 2 2 2 5" xfId="31707"/>
    <cellStyle name="Vstup 3 3 2 2 3" xfId="31708"/>
    <cellStyle name="Vstup 3 3 2 2 3 2" xfId="31709"/>
    <cellStyle name="Vstup 3 3 2 2 3 2 2" xfId="31710"/>
    <cellStyle name="Vstup 3 3 2 2 3 2 3" xfId="31711"/>
    <cellStyle name="Vstup 3 3 2 2 3 3" xfId="31712"/>
    <cellStyle name="Vstup 3 3 2 2 3 3 2" xfId="31713"/>
    <cellStyle name="Vstup 3 3 2 2 3 4" xfId="31714"/>
    <cellStyle name="Vstup 3 3 2 2 3 5" xfId="31715"/>
    <cellStyle name="Vstup 3 3 2 2 4" xfId="31716"/>
    <cellStyle name="Vstup 3 3 2 2 4 2" xfId="31717"/>
    <cellStyle name="Vstup 3 3 2 2 4 2 2" xfId="31718"/>
    <cellStyle name="Vstup 3 3 2 2 4 2 3" xfId="31719"/>
    <cellStyle name="Vstup 3 3 2 2 4 3" xfId="31720"/>
    <cellStyle name="Vstup 3 3 2 2 4 3 2" xfId="31721"/>
    <cellStyle name="Vstup 3 3 2 2 4 4" xfId="31722"/>
    <cellStyle name="Vstup 3 3 2 2 4 5" xfId="31723"/>
    <cellStyle name="Vstup 3 3 2 2 5" xfId="31724"/>
    <cellStyle name="Vstup 3 3 2 2 5 2" xfId="31725"/>
    <cellStyle name="Vstup 3 3 2 2 5 2 2" xfId="31726"/>
    <cellStyle name="Vstup 3 3 2 2 5 2 3" xfId="31727"/>
    <cellStyle name="Vstup 3 3 2 2 5 3" xfId="31728"/>
    <cellStyle name="Vstup 3 3 2 2 5 3 2" xfId="31729"/>
    <cellStyle name="Vstup 3 3 2 2 5 4" xfId="31730"/>
    <cellStyle name="Vstup 3 3 2 2 5 5" xfId="31731"/>
    <cellStyle name="Vstup 3 3 2 2 6" xfId="31732"/>
    <cellStyle name="Vstup 3 3 2 2 6 2" xfId="31733"/>
    <cellStyle name="Vstup 3 3 2 2 6 2 2" xfId="31734"/>
    <cellStyle name="Vstup 3 3 2 2 6 2 3" xfId="31735"/>
    <cellStyle name="Vstup 3 3 2 2 6 3" xfId="31736"/>
    <cellStyle name="Vstup 3 3 2 2 6 3 2" xfId="31737"/>
    <cellStyle name="Vstup 3 3 2 2 6 4" xfId="31738"/>
    <cellStyle name="Vstup 3 3 2 2 6 5" xfId="31739"/>
    <cellStyle name="Vstup 3 3 2 2 7" xfId="31740"/>
    <cellStyle name="Vstup 3 3 2 2 7 2" xfId="31741"/>
    <cellStyle name="Vstup 3 3 2 2 7 2 2" xfId="31742"/>
    <cellStyle name="Vstup 3 3 2 2 7 3" xfId="31743"/>
    <cellStyle name="Vstup 3 3 2 2 7 4" xfId="31744"/>
    <cellStyle name="Vstup 3 3 2 2 8" xfId="31745"/>
    <cellStyle name="Vstup 3 3 2 2 8 2" xfId="31746"/>
    <cellStyle name="Vstup 3 3 2 2 8 3" xfId="31747"/>
    <cellStyle name="Vstup 3 3 2 2 9" xfId="31748"/>
    <cellStyle name="Vstup 3 3 2 2 9 2" xfId="31749"/>
    <cellStyle name="Vstup 3 3 2 3" xfId="31750"/>
    <cellStyle name="Vstup 3 3 2 3 2" xfId="31751"/>
    <cellStyle name="Vstup 3 3 2 3 2 2" xfId="31752"/>
    <cellStyle name="Vstup 3 3 2 3 2 2 2" xfId="31753"/>
    <cellStyle name="Vstup 3 3 2 3 2 2 3" xfId="31754"/>
    <cellStyle name="Vstup 3 3 2 3 2 3" xfId="31755"/>
    <cellStyle name="Vstup 3 3 2 3 2 3 2" xfId="31756"/>
    <cellStyle name="Vstup 3 3 2 3 2 4" xfId="31757"/>
    <cellStyle name="Vstup 3 3 2 3 2 5" xfId="31758"/>
    <cellStyle name="Vstup 3 3 2 3 3" xfId="31759"/>
    <cellStyle name="Vstup 3 3 2 3 3 2" xfId="31760"/>
    <cellStyle name="Vstup 3 3 2 3 3 3" xfId="31761"/>
    <cellStyle name="Vstup 3 3 2 3 4" xfId="31762"/>
    <cellStyle name="Vstup 3 3 2 3 4 2" xfId="31763"/>
    <cellStyle name="Vstup 3 3 2 3 5" xfId="31764"/>
    <cellStyle name="Vstup 3 3 2 3 6" xfId="31765"/>
    <cellStyle name="Vstup 3 3 2 4" xfId="31766"/>
    <cellStyle name="Vstup 3 3 2 4 2" xfId="31767"/>
    <cellStyle name="Vstup 3 3 2 4 2 2" xfId="31768"/>
    <cellStyle name="Vstup 3 3 2 4 2 3" xfId="31769"/>
    <cellStyle name="Vstup 3 3 2 4 3" xfId="31770"/>
    <cellStyle name="Vstup 3 3 2 4 3 2" xfId="31771"/>
    <cellStyle name="Vstup 3 3 2 4 4" xfId="31772"/>
    <cellStyle name="Vstup 3 3 2 4 5" xfId="31773"/>
    <cellStyle name="Vstup 3 3 2 5" xfId="31774"/>
    <cellStyle name="Vstup 3 3 2 5 2" xfId="31775"/>
    <cellStyle name="Vstup 3 3 2 5 2 2" xfId="31776"/>
    <cellStyle name="Vstup 3 3 2 5 2 3" xfId="31777"/>
    <cellStyle name="Vstup 3 3 2 5 3" xfId="31778"/>
    <cellStyle name="Vstup 3 3 2 5 3 2" xfId="31779"/>
    <cellStyle name="Vstup 3 3 2 5 4" xfId="31780"/>
    <cellStyle name="Vstup 3 3 2 5 5" xfId="31781"/>
    <cellStyle name="Vstup 3 3 2 6" xfId="31782"/>
    <cellStyle name="Vstup 3 3 2 6 2" xfId="31783"/>
    <cellStyle name="Vstup 3 3 2 6 2 2" xfId="31784"/>
    <cellStyle name="Vstup 3 3 2 6 2 3" xfId="31785"/>
    <cellStyle name="Vstup 3 3 2 6 3" xfId="31786"/>
    <cellStyle name="Vstup 3 3 2 6 3 2" xfId="31787"/>
    <cellStyle name="Vstup 3 3 2 6 4" xfId="31788"/>
    <cellStyle name="Vstup 3 3 2 6 5" xfId="31789"/>
    <cellStyle name="Vstup 3 3 2 7" xfId="31790"/>
    <cellStyle name="Vstup 3 3 2 7 2" xfId="31791"/>
    <cellStyle name="Vstup 3 3 2 7 2 2" xfId="31792"/>
    <cellStyle name="Vstup 3 3 2 7 2 3" xfId="31793"/>
    <cellStyle name="Vstup 3 3 2 7 3" xfId="31794"/>
    <cellStyle name="Vstup 3 3 2 7 3 2" xfId="31795"/>
    <cellStyle name="Vstup 3 3 2 7 4" xfId="31796"/>
    <cellStyle name="Vstup 3 3 2 7 5" xfId="31797"/>
    <cellStyle name="Vstup 3 3 2 8" xfId="31798"/>
    <cellStyle name="Vstup 3 3 2 8 2" xfId="31799"/>
    <cellStyle name="Vstup 3 3 2 8 2 2" xfId="31800"/>
    <cellStyle name="Vstup 3 3 2 8 2 3" xfId="31801"/>
    <cellStyle name="Vstup 3 3 2 8 3" xfId="31802"/>
    <cellStyle name="Vstup 3 3 2 8 3 2" xfId="31803"/>
    <cellStyle name="Vstup 3 3 2 8 4" xfId="31804"/>
    <cellStyle name="Vstup 3 3 2 8 5" xfId="31805"/>
    <cellStyle name="Vstup 3 3 2 9" xfId="31806"/>
    <cellStyle name="Vstup 3 3 2 9 2" xfId="31807"/>
    <cellStyle name="Vstup 3 3 2 9 3" xfId="31808"/>
    <cellStyle name="Vstup 3 3 3" xfId="31809"/>
    <cellStyle name="Vstup 3 3 3 10" xfId="31810"/>
    <cellStyle name="Vstup 3 3 3 2" xfId="31811"/>
    <cellStyle name="Vstup 3 3 3 2 2" xfId="31812"/>
    <cellStyle name="Vstup 3 3 3 2 2 2" xfId="31813"/>
    <cellStyle name="Vstup 3 3 3 2 2 2 2" xfId="31814"/>
    <cellStyle name="Vstup 3 3 3 2 2 3" xfId="31815"/>
    <cellStyle name="Vstup 3 3 3 2 2 4" xfId="31816"/>
    <cellStyle name="Vstup 3 3 3 2 3" xfId="31817"/>
    <cellStyle name="Vstup 3 3 3 2 3 2" xfId="31818"/>
    <cellStyle name="Vstup 3 3 3 2 3 3" xfId="31819"/>
    <cellStyle name="Vstup 3 3 3 2 4" xfId="31820"/>
    <cellStyle name="Vstup 3 3 3 2 4 2" xfId="31821"/>
    <cellStyle name="Vstup 3 3 3 2 5" xfId="31822"/>
    <cellStyle name="Vstup 3 3 3 2 6" xfId="31823"/>
    <cellStyle name="Vstup 3 3 3 3" xfId="31824"/>
    <cellStyle name="Vstup 3 3 3 3 2" xfId="31825"/>
    <cellStyle name="Vstup 3 3 3 3 2 2" xfId="31826"/>
    <cellStyle name="Vstup 3 3 3 3 2 3" xfId="31827"/>
    <cellStyle name="Vstup 3 3 3 3 3" xfId="31828"/>
    <cellStyle name="Vstup 3 3 3 3 3 2" xfId="31829"/>
    <cellStyle name="Vstup 3 3 3 3 4" xfId="31830"/>
    <cellStyle name="Vstup 3 3 3 3 5" xfId="31831"/>
    <cellStyle name="Vstup 3 3 3 4" xfId="31832"/>
    <cellStyle name="Vstup 3 3 3 4 2" xfId="31833"/>
    <cellStyle name="Vstup 3 3 3 4 2 2" xfId="31834"/>
    <cellStyle name="Vstup 3 3 3 4 2 3" xfId="31835"/>
    <cellStyle name="Vstup 3 3 3 4 3" xfId="31836"/>
    <cellStyle name="Vstup 3 3 3 4 3 2" xfId="31837"/>
    <cellStyle name="Vstup 3 3 3 4 4" xfId="31838"/>
    <cellStyle name="Vstup 3 3 3 4 5" xfId="31839"/>
    <cellStyle name="Vstup 3 3 3 5" xfId="31840"/>
    <cellStyle name="Vstup 3 3 3 5 2" xfId="31841"/>
    <cellStyle name="Vstup 3 3 3 5 2 2" xfId="31842"/>
    <cellStyle name="Vstup 3 3 3 5 2 3" xfId="31843"/>
    <cellStyle name="Vstup 3 3 3 5 3" xfId="31844"/>
    <cellStyle name="Vstup 3 3 3 5 3 2" xfId="31845"/>
    <cellStyle name="Vstup 3 3 3 5 4" xfId="31846"/>
    <cellStyle name="Vstup 3 3 3 5 5" xfId="31847"/>
    <cellStyle name="Vstup 3 3 3 6" xfId="31848"/>
    <cellStyle name="Vstup 3 3 3 6 2" xfId="31849"/>
    <cellStyle name="Vstup 3 3 3 6 2 2" xfId="31850"/>
    <cellStyle name="Vstup 3 3 3 6 2 3" xfId="31851"/>
    <cellStyle name="Vstup 3 3 3 6 3" xfId="31852"/>
    <cellStyle name="Vstup 3 3 3 6 3 2" xfId="31853"/>
    <cellStyle name="Vstup 3 3 3 6 4" xfId="31854"/>
    <cellStyle name="Vstup 3 3 3 6 5" xfId="31855"/>
    <cellStyle name="Vstup 3 3 3 7" xfId="31856"/>
    <cellStyle name="Vstup 3 3 3 7 2" xfId="31857"/>
    <cellStyle name="Vstup 3 3 3 7 3" xfId="31858"/>
    <cellStyle name="Vstup 3 3 3 8" xfId="31859"/>
    <cellStyle name="Vstup 3 3 3 8 2" xfId="31860"/>
    <cellStyle name="Vstup 3 3 3 9" xfId="31861"/>
    <cellStyle name="Vstup 3 3 4" xfId="31862"/>
    <cellStyle name="Vstup 3 3 4 2" xfId="31863"/>
    <cellStyle name="Vstup 3 3 4 2 2" xfId="31864"/>
    <cellStyle name="Vstup 3 3 4 2 2 2" xfId="31865"/>
    <cellStyle name="Vstup 3 3 4 2 2 3" xfId="31866"/>
    <cellStyle name="Vstup 3 3 4 2 3" xfId="31867"/>
    <cellStyle name="Vstup 3 3 4 2 3 2" xfId="31868"/>
    <cellStyle name="Vstup 3 3 4 2 4" xfId="31869"/>
    <cellStyle name="Vstup 3 3 4 2 5" xfId="31870"/>
    <cellStyle name="Vstup 3 3 4 3" xfId="31871"/>
    <cellStyle name="Vstup 3 3 4 3 2" xfId="31872"/>
    <cellStyle name="Vstup 3 3 4 3 3" xfId="31873"/>
    <cellStyle name="Vstup 3 3 4 4" xfId="31874"/>
    <cellStyle name="Vstup 3 3 4 4 2" xfId="31875"/>
    <cellStyle name="Vstup 3 3 4 5" xfId="31876"/>
    <cellStyle name="Vstup 3 3 4 6" xfId="31877"/>
    <cellStyle name="Vstup 3 3 5" xfId="31878"/>
    <cellStyle name="Vstup 3 3 5 2" xfId="31879"/>
    <cellStyle name="Vstup 3 3 5 2 2" xfId="31880"/>
    <cellStyle name="Vstup 3 3 5 2 3" xfId="31881"/>
    <cellStyle name="Vstup 3 3 5 3" xfId="31882"/>
    <cellStyle name="Vstup 3 3 5 3 2" xfId="31883"/>
    <cellStyle name="Vstup 3 3 5 4" xfId="31884"/>
    <cellStyle name="Vstup 3 3 5 5" xfId="31885"/>
    <cellStyle name="Vstup 3 3 6" xfId="31886"/>
    <cellStyle name="Vstup 3 3 6 2" xfId="31887"/>
    <cellStyle name="Vstup 3 3 6 2 2" xfId="31888"/>
    <cellStyle name="Vstup 3 3 6 2 3" xfId="31889"/>
    <cellStyle name="Vstup 3 3 6 3" xfId="31890"/>
    <cellStyle name="Vstup 3 3 6 3 2" xfId="31891"/>
    <cellStyle name="Vstup 3 3 6 4" xfId="31892"/>
    <cellStyle name="Vstup 3 3 6 5" xfId="31893"/>
    <cellStyle name="Vstup 3 3 7" xfId="31894"/>
    <cellStyle name="Vstup 3 3 7 2" xfId="31895"/>
    <cellStyle name="Vstup 3 3 7 2 2" xfId="31896"/>
    <cellStyle name="Vstup 3 3 7 2 3" xfId="31897"/>
    <cellStyle name="Vstup 3 3 7 3" xfId="31898"/>
    <cellStyle name="Vstup 3 3 7 3 2" xfId="31899"/>
    <cellStyle name="Vstup 3 3 7 4" xfId="31900"/>
    <cellStyle name="Vstup 3 3 7 5" xfId="31901"/>
    <cellStyle name="Vstup 3 3 8" xfId="31902"/>
    <cellStyle name="Vstup 3 3 8 2" xfId="31903"/>
    <cellStyle name="Vstup 3 3 8 2 2" xfId="31904"/>
    <cellStyle name="Vstup 3 3 8 2 3" xfId="31905"/>
    <cellStyle name="Vstup 3 3 8 3" xfId="31906"/>
    <cellStyle name="Vstup 3 3 8 3 2" xfId="31907"/>
    <cellStyle name="Vstup 3 3 8 4" xfId="31908"/>
    <cellStyle name="Vstup 3 3 8 5" xfId="31909"/>
    <cellStyle name="Vstup 3 3 9" xfId="31910"/>
    <cellStyle name="Vstup 3 3 9 2" xfId="31911"/>
    <cellStyle name="Vstup 3 3 9 2 2" xfId="31912"/>
    <cellStyle name="Vstup 3 3 9 2 3" xfId="31913"/>
    <cellStyle name="Vstup 3 3 9 3" xfId="31914"/>
    <cellStyle name="Vstup 3 3 9 3 2" xfId="31915"/>
    <cellStyle name="Vstup 3 3 9 4" xfId="31916"/>
    <cellStyle name="Vstup 3 3 9 5" xfId="31917"/>
    <cellStyle name="Vstup 3 4" xfId="31918"/>
    <cellStyle name="Vstup 3 4 10" xfId="31919"/>
    <cellStyle name="Vstup 3 4 10 2" xfId="31920"/>
    <cellStyle name="Vstup 3 4 10 3" xfId="31921"/>
    <cellStyle name="Vstup 3 4 11" xfId="31922"/>
    <cellStyle name="Vstup 3 4 11 2" xfId="31923"/>
    <cellStyle name="Vstup 3 4 12" xfId="31924"/>
    <cellStyle name="Vstup 3 4 13" xfId="31925"/>
    <cellStyle name="Vstup 3 4 2" xfId="31926"/>
    <cellStyle name="Vstup 3 4 2 10" xfId="31927"/>
    <cellStyle name="Vstup 3 4 2 2" xfId="31928"/>
    <cellStyle name="Vstup 3 4 2 2 10" xfId="31929"/>
    <cellStyle name="Vstup 3 4 2 2 2" xfId="31930"/>
    <cellStyle name="Vstup 3 4 2 2 2 2" xfId="31931"/>
    <cellStyle name="Vstup 3 4 2 2 2 2 2" xfId="31932"/>
    <cellStyle name="Vstup 3 4 2 2 2 2 3" xfId="31933"/>
    <cellStyle name="Vstup 3 4 2 2 2 3" xfId="31934"/>
    <cellStyle name="Vstup 3 4 2 2 2 3 2" xfId="31935"/>
    <cellStyle name="Vstup 3 4 2 2 2 4" xfId="31936"/>
    <cellStyle name="Vstup 3 4 2 2 2 5" xfId="31937"/>
    <cellStyle name="Vstup 3 4 2 2 3" xfId="31938"/>
    <cellStyle name="Vstup 3 4 2 2 3 2" xfId="31939"/>
    <cellStyle name="Vstup 3 4 2 2 3 2 2" xfId="31940"/>
    <cellStyle name="Vstup 3 4 2 2 3 2 3" xfId="31941"/>
    <cellStyle name="Vstup 3 4 2 2 3 3" xfId="31942"/>
    <cellStyle name="Vstup 3 4 2 2 3 3 2" xfId="31943"/>
    <cellStyle name="Vstup 3 4 2 2 3 4" xfId="31944"/>
    <cellStyle name="Vstup 3 4 2 2 3 5" xfId="31945"/>
    <cellStyle name="Vstup 3 4 2 2 4" xfId="31946"/>
    <cellStyle name="Vstup 3 4 2 2 4 2" xfId="31947"/>
    <cellStyle name="Vstup 3 4 2 2 4 2 2" xfId="31948"/>
    <cellStyle name="Vstup 3 4 2 2 4 2 3" xfId="31949"/>
    <cellStyle name="Vstup 3 4 2 2 4 3" xfId="31950"/>
    <cellStyle name="Vstup 3 4 2 2 4 3 2" xfId="31951"/>
    <cellStyle name="Vstup 3 4 2 2 4 4" xfId="31952"/>
    <cellStyle name="Vstup 3 4 2 2 4 5" xfId="31953"/>
    <cellStyle name="Vstup 3 4 2 2 5" xfId="31954"/>
    <cellStyle name="Vstup 3 4 2 2 5 2" xfId="31955"/>
    <cellStyle name="Vstup 3 4 2 2 5 2 2" xfId="31956"/>
    <cellStyle name="Vstup 3 4 2 2 5 2 3" xfId="31957"/>
    <cellStyle name="Vstup 3 4 2 2 5 3" xfId="31958"/>
    <cellStyle name="Vstup 3 4 2 2 5 3 2" xfId="31959"/>
    <cellStyle name="Vstup 3 4 2 2 5 4" xfId="31960"/>
    <cellStyle name="Vstup 3 4 2 2 5 5" xfId="31961"/>
    <cellStyle name="Vstup 3 4 2 2 6" xfId="31962"/>
    <cellStyle name="Vstup 3 4 2 2 6 2" xfId="31963"/>
    <cellStyle name="Vstup 3 4 2 2 6 2 2" xfId="31964"/>
    <cellStyle name="Vstup 3 4 2 2 6 2 3" xfId="31965"/>
    <cellStyle name="Vstup 3 4 2 2 6 3" xfId="31966"/>
    <cellStyle name="Vstup 3 4 2 2 6 3 2" xfId="31967"/>
    <cellStyle name="Vstup 3 4 2 2 6 4" xfId="31968"/>
    <cellStyle name="Vstup 3 4 2 2 6 5" xfId="31969"/>
    <cellStyle name="Vstup 3 4 2 2 7" xfId="31970"/>
    <cellStyle name="Vstup 3 4 2 2 7 2" xfId="31971"/>
    <cellStyle name="Vstup 3 4 2 2 7 3" xfId="31972"/>
    <cellStyle name="Vstup 3 4 2 2 8" xfId="31973"/>
    <cellStyle name="Vstup 3 4 2 2 8 2" xfId="31974"/>
    <cellStyle name="Vstup 3 4 2 2 9" xfId="31975"/>
    <cellStyle name="Vstup 3 4 2 3" xfId="31976"/>
    <cellStyle name="Vstup 3 4 2 3 2" xfId="31977"/>
    <cellStyle name="Vstup 3 4 2 3 2 2" xfId="31978"/>
    <cellStyle name="Vstup 3 4 2 3 2 3" xfId="31979"/>
    <cellStyle name="Vstup 3 4 2 3 3" xfId="31980"/>
    <cellStyle name="Vstup 3 4 2 3 3 2" xfId="31981"/>
    <cellStyle name="Vstup 3 4 2 3 4" xfId="31982"/>
    <cellStyle name="Vstup 3 4 2 3 5" xfId="31983"/>
    <cellStyle name="Vstup 3 4 2 4" xfId="31984"/>
    <cellStyle name="Vstup 3 4 2 4 2" xfId="31985"/>
    <cellStyle name="Vstup 3 4 2 4 2 2" xfId="31986"/>
    <cellStyle name="Vstup 3 4 2 4 2 3" xfId="31987"/>
    <cellStyle name="Vstup 3 4 2 4 3" xfId="31988"/>
    <cellStyle name="Vstup 3 4 2 4 3 2" xfId="31989"/>
    <cellStyle name="Vstup 3 4 2 4 4" xfId="31990"/>
    <cellStyle name="Vstup 3 4 2 4 5" xfId="31991"/>
    <cellStyle name="Vstup 3 4 2 5" xfId="31992"/>
    <cellStyle name="Vstup 3 4 2 5 2" xfId="31993"/>
    <cellStyle name="Vstup 3 4 2 5 2 2" xfId="31994"/>
    <cellStyle name="Vstup 3 4 2 5 2 3" xfId="31995"/>
    <cellStyle name="Vstup 3 4 2 5 3" xfId="31996"/>
    <cellStyle name="Vstup 3 4 2 5 3 2" xfId="31997"/>
    <cellStyle name="Vstup 3 4 2 5 4" xfId="31998"/>
    <cellStyle name="Vstup 3 4 2 5 5" xfId="31999"/>
    <cellStyle name="Vstup 3 4 2 6" xfId="32000"/>
    <cellStyle name="Vstup 3 4 2 6 2" xfId="32001"/>
    <cellStyle name="Vstup 3 4 2 6 2 2" xfId="32002"/>
    <cellStyle name="Vstup 3 4 2 6 2 3" xfId="32003"/>
    <cellStyle name="Vstup 3 4 2 6 3" xfId="32004"/>
    <cellStyle name="Vstup 3 4 2 6 3 2" xfId="32005"/>
    <cellStyle name="Vstup 3 4 2 6 4" xfId="32006"/>
    <cellStyle name="Vstup 3 4 2 6 5" xfId="32007"/>
    <cellStyle name="Vstup 3 4 2 7" xfId="32008"/>
    <cellStyle name="Vstup 3 4 2 7 2" xfId="32009"/>
    <cellStyle name="Vstup 3 4 2 7 3" xfId="32010"/>
    <cellStyle name="Vstup 3 4 2 8" xfId="32011"/>
    <cellStyle name="Vstup 3 4 2 8 2" xfId="32012"/>
    <cellStyle name="Vstup 3 4 2 9" xfId="32013"/>
    <cellStyle name="Vstup 3 4 3" xfId="32014"/>
    <cellStyle name="Vstup 3 4 3 10" xfId="32015"/>
    <cellStyle name="Vstup 3 4 3 11" xfId="32016"/>
    <cellStyle name="Vstup 3 4 3 2" xfId="32017"/>
    <cellStyle name="Vstup 3 4 3 2 2" xfId="32018"/>
    <cellStyle name="Vstup 3 4 3 2 2 2" xfId="32019"/>
    <cellStyle name="Vstup 3 4 3 2 2 3" xfId="32020"/>
    <cellStyle name="Vstup 3 4 3 2 3" xfId="32021"/>
    <cellStyle name="Vstup 3 4 3 2 3 2" xfId="32022"/>
    <cellStyle name="Vstup 3 4 3 2 4" xfId="32023"/>
    <cellStyle name="Vstup 3 4 3 2 5" xfId="32024"/>
    <cellStyle name="Vstup 3 4 3 3" xfId="32025"/>
    <cellStyle name="Vstup 3 4 3 3 2" xfId="32026"/>
    <cellStyle name="Vstup 3 4 3 3 2 2" xfId="32027"/>
    <cellStyle name="Vstup 3 4 3 3 2 3" xfId="32028"/>
    <cellStyle name="Vstup 3 4 3 3 3" xfId="32029"/>
    <cellStyle name="Vstup 3 4 3 3 3 2" xfId="32030"/>
    <cellStyle name="Vstup 3 4 3 3 4" xfId="32031"/>
    <cellStyle name="Vstup 3 4 3 3 5" xfId="32032"/>
    <cellStyle name="Vstup 3 4 3 4" xfId="32033"/>
    <cellStyle name="Vstup 3 4 3 4 2" xfId="32034"/>
    <cellStyle name="Vstup 3 4 3 4 2 2" xfId="32035"/>
    <cellStyle name="Vstup 3 4 3 4 2 3" xfId="32036"/>
    <cellStyle name="Vstup 3 4 3 4 3" xfId="32037"/>
    <cellStyle name="Vstup 3 4 3 4 3 2" xfId="32038"/>
    <cellStyle name="Vstup 3 4 3 4 4" xfId="32039"/>
    <cellStyle name="Vstup 3 4 3 4 5" xfId="32040"/>
    <cellStyle name="Vstup 3 4 3 5" xfId="32041"/>
    <cellStyle name="Vstup 3 4 3 5 2" xfId="32042"/>
    <cellStyle name="Vstup 3 4 3 5 2 2" xfId="32043"/>
    <cellStyle name="Vstup 3 4 3 5 2 3" xfId="32044"/>
    <cellStyle name="Vstup 3 4 3 5 3" xfId="32045"/>
    <cellStyle name="Vstup 3 4 3 5 3 2" xfId="32046"/>
    <cellStyle name="Vstup 3 4 3 5 4" xfId="32047"/>
    <cellStyle name="Vstup 3 4 3 5 5" xfId="32048"/>
    <cellStyle name="Vstup 3 4 3 6" xfId="32049"/>
    <cellStyle name="Vstup 3 4 3 6 2" xfId="32050"/>
    <cellStyle name="Vstup 3 4 3 6 2 2" xfId="32051"/>
    <cellStyle name="Vstup 3 4 3 6 2 3" xfId="32052"/>
    <cellStyle name="Vstup 3 4 3 6 3" xfId="32053"/>
    <cellStyle name="Vstup 3 4 3 6 3 2" xfId="32054"/>
    <cellStyle name="Vstup 3 4 3 6 4" xfId="32055"/>
    <cellStyle name="Vstup 3 4 3 6 5" xfId="32056"/>
    <cellStyle name="Vstup 3 4 3 7" xfId="32057"/>
    <cellStyle name="Vstup 3 4 3 7 2" xfId="32058"/>
    <cellStyle name="Vstup 3 4 3 7 2 2" xfId="32059"/>
    <cellStyle name="Vstup 3 4 3 7 3" xfId="32060"/>
    <cellStyle name="Vstup 3 4 3 7 4" xfId="32061"/>
    <cellStyle name="Vstup 3 4 3 8" xfId="32062"/>
    <cellStyle name="Vstup 3 4 3 8 2" xfId="32063"/>
    <cellStyle name="Vstup 3 4 3 8 3" xfId="32064"/>
    <cellStyle name="Vstup 3 4 3 9" xfId="32065"/>
    <cellStyle name="Vstup 3 4 3 9 2" xfId="32066"/>
    <cellStyle name="Vstup 3 4 4" xfId="32067"/>
    <cellStyle name="Vstup 3 4 4 2" xfId="32068"/>
    <cellStyle name="Vstup 3 4 4 2 2" xfId="32069"/>
    <cellStyle name="Vstup 3 4 4 2 2 2" xfId="32070"/>
    <cellStyle name="Vstup 3 4 4 2 2 3" xfId="32071"/>
    <cellStyle name="Vstup 3 4 4 2 3" xfId="32072"/>
    <cellStyle name="Vstup 3 4 4 2 3 2" xfId="32073"/>
    <cellStyle name="Vstup 3 4 4 2 4" xfId="32074"/>
    <cellStyle name="Vstup 3 4 4 2 5" xfId="32075"/>
    <cellStyle name="Vstup 3 4 4 3" xfId="32076"/>
    <cellStyle name="Vstup 3 4 4 3 2" xfId="32077"/>
    <cellStyle name="Vstup 3 4 4 3 3" xfId="32078"/>
    <cellStyle name="Vstup 3 4 4 4" xfId="32079"/>
    <cellStyle name="Vstup 3 4 4 4 2" xfId="32080"/>
    <cellStyle name="Vstup 3 4 4 5" xfId="32081"/>
    <cellStyle name="Vstup 3 4 4 6" xfId="32082"/>
    <cellStyle name="Vstup 3 4 5" xfId="32083"/>
    <cellStyle name="Vstup 3 4 5 2" xfId="32084"/>
    <cellStyle name="Vstup 3 4 5 2 2" xfId="32085"/>
    <cellStyle name="Vstup 3 4 5 2 3" xfId="32086"/>
    <cellStyle name="Vstup 3 4 5 3" xfId="32087"/>
    <cellStyle name="Vstup 3 4 5 3 2" xfId="32088"/>
    <cellStyle name="Vstup 3 4 5 4" xfId="32089"/>
    <cellStyle name="Vstup 3 4 5 5" xfId="32090"/>
    <cellStyle name="Vstup 3 4 6" xfId="32091"/>
    <cellStyle name="Vstup 3 4 6 2" xfId="32092"/>
    <cellStyle name="Vstup 3 4 6 2 2" xfId="32093"/>
    <cellStyle name="Vstup 3 4 6 2 3" xfId="32094"/>
    <cellStyle name="Vstup 3 4 6 3" xfId="32095"/>
    <cellStyle name="Vstup 3 4 6 3 2" xfId="32096"/>
    <cellStyle name="Vstup 3 4 6 4" xfId="32097"/>
    <cellStyle name="Vstup 3 4 6 5" xfId="32098"/>
    <cellStyle name="Vstup 3 4 7" xfId="32099"/>
    <cellStyle name="Vstup 3 4 7 2" xfId="32100"/>
    <cellStyle name="Vstup 3 4 7 2 2" xfId="32101"/>
    <cellStyle name="Vstup 3 4 7 2 3" xfId="32102"/>
    <cellStyle name="Vstup 3 4 7 3" xfId="32103"/>
    <cellStyle name="Vstup 3 4 7 3 2" xfId="32104"/>
    <cellStyle name="Vstup 3 4 7 4" xfId="32105"/>
    <cellStyle name="Vstup 3 4 7 5" xfId="32106"/>
    <cellStyle name="Vstup 3 4 8" xfId="32107"/>
    <cellStyle name="Vstup 3 4 8 2" xfId="32108"/>
    <cellStyle name="Vstup 3 4 8 2 2" xfId="32109"/>
    <cellStyle name="Vstup 3 4 8 2 3" xfId="32110"/>
    <cellStyle name="Vstup 3 4 8 3" xfId="32111"/>
    <cellStyle name="Vstup 3 4 8 3 2" xfId="32112"/>
    <cellStyle name="Vstup 3 4 8 4" xfId="32113"/>
    <cellStyle name="Vstup 3 4 8 5" xfId="32114"/>
    <cellStyle name="Vstup 3 4 9" xfId="32115"/>
    <cellStyle name="Vstup 3 4 9 2" xfId="32116"/>
    <cellStyle name="Vstup 3 4 9 2 2" xfId="32117"/>
    <cellStyle name="Vstup 3 4 9 2 3" xfId="32118"/>
    <cellStyle name="Vstup 3 4 9 3" xfId="32119"/>
    <cellStyle name="Vstup 3 4 9 3 2" xfId="32120"/>
    <cellStyle name="Vstup 3 4 9 4" xfId="32121"/>
    <cellStyle name="Vstup 3 4 9 5" xfId="32122"/>
    <cellStyle name="Vstup 3 5" xfId="32123"/>
    <cellStyle name="Vstup 3 5 10" xfId="32124"/>
    <cellStyle name="Vstup 3 5 10 2" xfId="32125"/>
    <cellStyle name="Vstup 3 5 10 3" xfId="32126"/>
    <cellStyle name="Vstup 3 5 11" xfId="32127"/>
    <cellStyle name="Vstup 3 5 11 2" xfId="32128"/>
    <cellStyle name="Vstup 3 5 12" xfId="32129"/>
    <cellStyle name="Vstup 3 5 13" xfId="32130"/>
    <cellStyle name="Vstup 3 5 2" xfId="32131"/>
    <cellStyle name="Vstup 3 5 2 10" xfId="32132"/>
    <cellStyle name="Vstup 3 5 2 2" xfId="32133"/>
    <cellStyle name="Vstup 3 5 2 2 10" xfId="32134"/>
    <cellStyle name="Vstup 3 5 2 2 2" xfId="32135"/>
    <cellStyle name="Vstup 3 5 2 2 2 2" xfId="32136"/>
    <cellStyle name="Vstup 3 5 2 2 2 2 2" xfId="32137"/>
    <cellStyle name="Vstup 3 5 2 2 2 2 3" xfId="32138"/>
    <cellStyle name="Vstup 3 5 2 2 2 3" xfId="32139"/>
    <cellStyle name="Vstup 3 5 2 2 2 3 2" xfId="32140"/>
    <cellStyle name="Vstup 3 5 2 2 2 4" xfId="32141"/>
    <cellStyle name="Vstup 3 5 2 2 2 5" xfId="32142"/>
    <cellStyle name="Vstup 3 5 2 2 3" xfId="32143"/>
    <cellStyle name="Vstup 3 5 2 2 3 2" xfId="32144"/>
    <cellStyle name="Vstup 3 5 2 2 3 2 2" xfId="32145"/>
    <cellStyle name="Vstup 3 5 2 2 3 2 3" xfId="32146"/>
    <cellStyle name="Vstup 3 5 2 2 3 3" xfId="32147"/>
    <cellStyle name="Vstup 3 5 2 2 3 3 2" xfId="32148"/>
    <cellStyle name="Vstup 3 5 2 2 3 4" xfId="32149"/>
    <cellStyle name="Vstup 3 5 2 2 3 5" xfId="32150"/>
    <cellStyle name="Vstup 3 5 2 2 4" xfId="32151"/>
    <cellStyle name="Vstup 3 5 2 2 4 2" xfId="32152"/>
    <cellStyle name="Vstup 3 5 2 2 4 2 2" xfId="32153"/>
    <cellStyle name="Vstup 3 5 2 2 4 2 3" xfId="32154"/>
    <cellStyle name="Vstup 3 5 2 2 4 3" xfId="32155"/>
    <cellStyle name="Vstup 3 5 2 2 4 3 2" xfId="32156"/>
    <cellStyle name="Vstup 3 5 2 2 4 4" xfId="32157"/>
    <cellStyle name="Vstup 3 5 2 2 4 5" xfId="32158"/>
    <cellStyle name="Vstup 3 5 2 2 5" xfId="32159"/>
    <cellStyle name="Vstup 3 5 2 2 5 2" xfId="32160"/>
    <cellStyle name="Vstup 3 5 2 2 5 2 2" xfId="32161"/>
    <cellStyle name="Vstup 3 5 2 2 5 2 3" xfId="32162"/>
    <cellStyle name="Vstup 3 5 2 2 5 3" xfId="32163"/>
    <cellStyle name="Vstup 3 5 2 2 5 3 2" xfId="32164"/>
    <cellStyle name="Vstup 3 5 2 2 5 4" xfId="32165"/>
    <cellStyle name="Vstup 3 5 2 2 5 5" xfId="32166"/>
    <cellStyle name="Vstup 3 5 2 2 6" xfId="32167"/>
    <cellStyle name="Vstup 3 5 2 2 6 2" xfId="32168"/>
    <cellStyle name="Vstup 3 5 2 2 6 2 2" xfId="32169"/>
    <cellStyle name="Vstup 3 5 2 2 6 2 3" xfId="32170"/>
    <cellStyle name="Vstup 3 5 2 2 6 3" xfId="32171"/>
    <cellStyle name="Vstup 3 5 2 2 6 3 2" xfId="32172"/>
    <cellStyle name="Vstup 3 5 2 2 6 4" xfId="32173"/>
    <cellStyle name="Vstup 3 5 2 2 6 5" xfId="32174"/>
    <cellStyle name="Vstup 3 5 2 2 7" xfId="32175"/>
    <cellStyle name="Vstup 3 5 2 2 7 2" xfId="32176"/>
    <cellStyle name="Vstup 3 5 2 2 7 3" xfId="32177"/>
    <cellStyle name="Vstup 3 5 2 2 8" xfId="32178"/>
    <cellStyle name="Vstup 3 5 2 2 8 2" xfId="32179"/>
    <cellStyle name="Vstup 3 5 2 2 9" xfId="32180"/>
    <cellStyle name="Vstup 3 5 2 3" xfId="32181"/>
    <cellStyle name="Vstup 3 5 2 3 2" xfId="32182"/>
    <cellStyle name="Vstup 3 5 2 3 2 2" xfId="32183"/>
    <cellStyle name="Vstup 3 5 2 3 2 3" xfId="32184"/>
    <cellStyle name="Vstup 3 5 2 3 3" xfId="32185"/>
    <cellStyle name="Vstup 3 5 2 3 3 2" xfId="32186"/>
    <cellStyle name="Vstup 3 5 2 3 4" xfId="32187"/>
    <cellStyle name="Vstup 3 5 2 3 5" xfId="32188"/>
    <cellStyle name="Vstup 3 5 2 4" xfId="32189"/>
    <cellStyle name="Vstup 3 5 2 4 2" xfId="32190"/>
    <cellStyle name="Vstup 3 5 2 4 2 2" xfId="32191"/>
    <cellStyle name="Vstup 3 5 2 4 2 3" xfId="32192"/>
    <cellStyle name="Vstup 3 5 2 4 3" xfId="32193"/>
    <cellStyle name="Vstup 3 5 2 4 3 2" xfId="32194"/>
    <cellStyle name="Vstup 3 5 2 4 4" xfId="32195"/>
    <cellStyle name="Vstup 3 5 2 4 5" xfId="32196"/>
    <cellStyle name="Vstup 3 5 2 5" xfId="32197"/>
    <cellStyle name="Vstup 3 5 2 5 2" xfId="32198"/>
    <cellStyle name="Vstup 3 5 2 5 2 2" xfId="32199"/>
    <cellStyle name="Vstup 3 5 2 5 2 3" xfId="32200"/>
    <cellStyle name="Vstup 3 5 2 5 3" xfId="32201"/>
    <cellStyle name="Vstup 3 5 2 5 3 2" xfId="32202"/>
    <cellStyle name="Vstup 3 5 2 5 4" xfId="32203"/>
    <cellStyle name="Vstup 3 5 2 5 5" xfId="32204"/>
    <cellStyle name="Vstup 3 5 2 6" xfId="32205"/>
    <cellStyle name="Vstup 3 5 2 6 2" xfId="32206"/>
    <cellStyle name="Vstup 3 5 2 6 2 2" xfId="32207"/>
    <cellStyle name="Vstup 3 5 2 6 2 3" xfId="32208"/>
    <cellStyle name="Vstup 3 5 2 6 3" xfId="32209"/>
    <cellStyle name="Vstup 3 5 2 6 3 2" xfId="32210"/>
    <cellStyle name="Vstup 3 5 2 6 4" xfId="32211"/>
    <cellStyle name="Vstup 3 5 2 6 5" xfId="32212"/>
    <cellStyle name="Vstup 3 5 2 7" xfId="32213"/>
    <cellStyle name="Vstup 3 5 2 7 2" xfId="32214"/>
    <cellStyle name="Vstup 3 5 2 7 3" xfId="32215"/>
    <cellStyle name="Vstup 3 5 2 8" xfId="32216"/>
    <cellStyle name="Vstup 3 5 2 8 2" xfId="32217"/>
    <cellStyle name="Vstup 3 5 2 9" xfId="32218"/>
    <cellStyle name="Vstup 3 5 3" xfId="32219"/>
    <cellStyle name="Vstup 3 5 3 10" xfId="32220"/>
    <cellStyle name="Vstup 3 5 3 2" xfId="32221"/>
    <cellStyle name="Vstup 3 5 3 2 2" xfId="32222"/>
    <cellStyle name="Vstup 3 5 3 2 2 2" xfId="32223"/>
    <cellStyle name="Vstup 3 5 3 2 2 3" xfId="32224"/>
    <cellStyle name="Vstup 3 5 3 2 3" xfId="32225"/>
    <cellStyle name="Vstup 3 5 3 2 3 2" xfId="32226"/>
    <cellStyle name="Vstup 3 5 3 2 4" xfId="32227"/>
    <cellStyle name="Vstup 3 5 3 2 5" xfId="32228"/>
    <cellStyle name="Vstup 3 5 3 3" xfId="32229"/>
    <cellStyle name="Vstup 3 5 3 3 2" xfId="32230"/>
    <cellStyle name="Vstup 3 5 3 3 2 2" xfId="32231"/>
    <cellStyle name="Vstup 3 5 3 3 2 3" xfId="32232"/>
    <cellStyle name="Vstup 3 5 3 3 3" xfId="32233"/>
    <cellStyle name="Vstup 3 5 3 3 3 2" xfId="32234"/>
    <cellStyle name="Vstup 3 5 3 3 4" xfId="32235"/>
    <cellStyle name="Vstup 3 5 3 3 5" xfId="32236"/>
    <cellStyle name="Vstup 3 5 3 4" xfId="32237"/>
    <cellStyle name="Vstup 3 5 3 4 2" xfId="32238"/>
    <cellStyle name="Vstup 3 5 3 4 2 2" xfId="32239"/>
    <cellStyle name="Vstup 3 5 3 4 2 3" xfId="32240"/>
    <cellStyle name="Vstup 3 5 3 4 3" xfId="32241"/>
    <cellStyle name="Vstup 3 5 3 4 3 2" xfId="32242"/>
    <cellStyle name="Vstup 3 5 3 4 4" xfId="32243"/>
    <cellStyle name="Vstup 3 5 3 4 5" xfId="32244"/>
    <cellStyle name="Vstup 3 5 3 5" xfId="32245"/>
    <cellStyle name="Vstup 3 5 3 5 2" xfId="32246"/>
    <cellStyle name="Vstup 3 5 3 5 2 2" xfId="32247"/>
    <cellStyle name="Vstup 3 5 3 5 2 3" xfId="32248"/>
    <cellStyle name="Vstup 3 5 3 5 3" xfId="32249"/>
    <cellStyle name="Vstup 3 5 3 5 3 2" xfId="32250"/>
    <cellStyle name="Vstup 3 5 3 5 4" xfId="32251"/>
    <cellStyle name="Vstup 3 5 3 5 5" xfId="32252"/>
    <cellStyle name="Vstup 3 5 3 6" xfId="32253"/>
    <cellStyle name="Vstup 3 5 3 6 2" xfId="32254"/>
    <cellStyle name="Vstup 3 5 3 6 2 2" xfId="32255"/>
    <cellStyle name="Vstup 3 5 3 6 2 3" xfId="32256"/>
    <cellStyle name="Vstup 3 5 3 6 3" xfId="32257"/>
    <cellStyle name="Vstup 3 5 3 6 3 2" xfId="32258"/>
    <cellStyle name="Vstup 3 5 3 6 4" xfId="32259"/>
    <cellStyle name="Vstup 3 5 3 6 5" xfId="32260"/>
    <cellStyle name="Vstup 3 5 3 7" xfId="32261"/>
    <cellStyle name="Vstup 3 5 3 7 2" xfId="32262"/>
    <cellStyle name="Vstup 3 5 3 7 3" xfId="32263"/>
    <cellStyle name="Vstup 3 5 3 8" xfId="32264"/>
    <cellStyle name="Vstup 3 5 3 8 2" xfId="32265"/>
    <cellStyle name="Vstup 3 5 3 9" xfId="32266"/>
    <cellStyle name="Vstup 3 5 4" xfId="32267"/>
    <cellStyle name="Vstup 3 5 4 2" xfId="32268"/>
    <cellStyle name="Vstup 3 5 4 2 2" xfId="32269"/>
    <cellStyle name="Vstup 3 5 4 2 2 2" xfId="32270"/>
    <cellStyle name="Vstup 3 5 4 2 2 3" xfId="32271"/>
    <cellStyle name="Vstup 3 5 4 2 3" xfId="32272"/>
    <cellStyle name="Vstup 3 5 4 2 3 2" xfId="32273"/>
    <cellStyle name="Vstup 3 5 4 2 4" xfId="32274"/>
    <cellStyle name="Vstup 3 5 4 2 5" xfId="32275"/>
    <cellStyle name="Vstup 3 5 4 3" xfId="32276"/>
    <cellStyle name="Vstup 3 5 4 3 2" xfId="32277"/>
    <cellStyle name="Vstup 3 5 4 3 3" xfId="32278"/>
    <cellStyle name="Vstup 3 5 4 4" xfId="32279"/>
    <cellStyle name="Vstup 3 5 4 4 2" xfId="32280"/>
    <cellStyle name="Vstup 3 5 4 5" xfId="32281"/>
    <cellStyle name="Vstup 3 5 4 6" xfId="32282"/>
    <cellStyle name="Vstup 3 5 5" xfId="32283"/>
    <cellStyle name="Vstup 3 5 5 2" xfId="32284"/>
    <cellStyle name="Vstup 3 5 5 2 2" xfId="32285"/>
    <cellStyle name="Vstup 3 5 5 2 3" xfId="32286"/>
    <cellStyle name="Vstup 3 5 5 3" xfId="32287"/>
    <cellStyle name="Vstup 3 5 5 3 2" xfId="32288"/>
    <cellStyle name="Vstup 3 5 5 4" xfId="32289"/>
    <cellStyle name="Vstup 3 5 5 5" xfId="32290"/>
    <cellStyle name="Vstup 3 5 6" xfId="32291"/>
    <cellStyle name="Vstup 3 5 6 2" xfId="32292"/>
    <cellStyle name="Vstup 3 5 6 2 2" xfId="32293"/>
    <cellStyle name="Vstup 3 5 6 2 3" xfId="32294"/>
    <cellStyle name="Vstup 3 5 6 3" xfId="32295"/>
    <cellStyle name="Vstup 3 5 6 3 2" xfId="32296"/>
    <cellStyle name="Vstup 3 5 6 4" xfId="32297"/>
    <cellStyle name="Vstup 3 5 6 5" xfId="32298"/>
    <cellStyle name="Vstup 3 5 7" xfId="32299"/>
    <cellStyle name="Vstup 3 5 7 2" xfId="32300"/>
    <cellStyle name="Vstup 3 5 7 2 2" xfId="32301"/>
    <cellStyle name="Vstup 3 5 7 2 3" xfId="32302"/>
    <cellStyle name="Vstup 3 5 7 3" xfId="32303"/>
    <cellStyle name="Vstup 3 5 7 3 2" xfId="32304"/>
    <cellStyle name="Vstup 3 5 7 4" xfId="32305"/>
    <cellStyle name="Vstup 3 5 7 5" xfId="32306"/>
    <cellStyle name="Vstup 3 5 8" xfId="32307"/>
    <cellStyle name="Vstup 3 5 8 2" xfId="32308"/>
    <cellStyle name="Vstup 3 5 8 2 2" xfId="32309"/>
    <cellStyle name="Vstup 3 5 8 2 3" xfId="32310"/>
    <cellStyle name="Vstup 3 5 8 3" xfId="32311"/>
    <cellStyle name="Vstup 3 5 8 3 2" xfId="32312"/>
    <cellStyle name="Vstup 3 5 8 4" xfId="32313"/>
    <cellStyle name="Vstup 3 5 8 5" xfId="32314"/>
    <cellStyle name="Vstup 3 5 9" xfId="32315"/>
    <cellStyle name="Vstup 3 5 9 2" xfId="32316"/>
    <cellStyle name="Vstup 3 5 9 2 2" xfId="32317"/>
    <cellStyle name="Vstup 3 5 9 2 3" xfId="32318"/>
    <cellStyle name="Vstup 3 5 9 3" xfId="32319"/>
    <cellStyle name="Vstup 3 5 9 3 2" xfId="32320"/>
    <cellStyle name="Vstup 3 5 9 4" xfId="32321"/>
    <cellStyle name="Vstup 3 5 9 5" xfId="32322"/>
    <cellStyle name="Vstup 3 6" xfId="32323"/>
    <cellStyle name="Vstup 3 6 10" xfId="32324"/>
    <cellStyle name="Vstup 3 6 10 2" xfId="32325"/>
    <cellStyle name="Vstup 3 6 10 3" xfId="32326"/>
    <cellStyle name="Vstup 3 6 11" xfId="32327"/>
    <cellStyle name="Vstup 3 6 11 2" xfId="32328"/>
    <cellStyle name="Vstup 3 6 12" xfId="32329"/>
    <cellStyle name="Vstup 3 6 13" xfId="32330"/>
    <cellStyle name="Vstup 3 6 2" xfId="32331"/>
    <cellStyle name="Vstup 3 6 2 10" xfId="32332"/>
    <cellStyle name="Vstup 3 6 2 2" xfId="32333"/>
    <cellStyle name="Vstup 3 6 2 2 10" xfId="32334"/>
    <cellStyle name="Vstup 3 6 2 2 2" xfId="32335"/>
    <cellStyle name="Vstup 3 6 2 2 2 2" xfId="32336"/>
    <cellStyle name="Vstup 3 6 2 2 2 2 2" xfId="32337"/>
    <cellStyle name="Vstup 3 6 2 2 2 2 3" xfId="32338"/>
    <cellStyle name="Vstup 3 6 2 2 2 3" xfId="32339"/>
    <cellStyle name="Vstup 3 6 2 2 2 3 2" xfId="32340"/>
    <cellStyle name="Vstup 3 6 2 2 2 4" xfId="32341"/>
    <cellStyle name="Vstup 3 6 2 2 2 5" xfId="32342"/>
    <cellStyle name="Vstup 3 6 2 2 3" xfId="32343"/>
    <cellStyle name="Vstup 3 6 2 2 3 2" xfId="32344"/>
    <cellStyle name="Vstup 3 6 2 2 3 2 2" xfId="32345"/>
    <cellStyle name="Vstup 3 6 2 2 3 2 3" xfId="32346"/>
    <cellStyle name="Vstup 3 6 2 2 3 3" xfId="32347"/>
    <cellStyle name="Vstup 3 6 2 2 3 3 2" xfId="32348"/>
    <cellStyle name="Vstup 3 6 2 2 3 4" xfId="32349"/>
    <cellStyle name="Vstup 3 6 2 2 3 5" xfId="32350"/>
    <cellStyle name="Vstup 3 6 2 2 4" xfId="32351"/>
    <cellStyle name="Vstup 3 6 2 2 4 2" xfId="32352"/>
    <cellStyle name="Vstup 3 6 2 2 4 2 2" xfId="32353"/>
    <cellStyle name="Vstup 3 6 2 2 4 2 3" xfId="32354"/>
    <cellStyle name="Vstup 3 6 2 2 4 3" xfId="32355"/>
    <cellStyle name="Vstup 3 6 2 2 4 3 2" xfId="32356"/>
    <cellStyle name="Vstup 3 6 2 2 4 4" xfId="32357"/>
    <cellStyle name="Vstup 3 6 2 2 4 5" xfId="32358"/>
    <cellStyle name="Vstup 3 6 2 2 5" xfId="32359"/>
    <cellStyle name="Vstup 3 6 2 2 5 2" xfId="32360"/>
    <cellStyle name="Vstup 3 6 2 2 5 2 2" xfId="32361"/>
    <cellStyle name="Vstup 3 6 2 2 5 2 3" xfId="32362"/>
    <cellStyle name="Vstup 3 6 2 2 5 3" xfId="32363"/>
    <cellStyle name="Vstup 3 6 2 2 5 3 2" xfId="32364"/>
    <cellStyle name="Vstup 3 6 2 2 5 4" xfId="32365"/>
    <cellStyle name="Vstup 3 6 2 2 5 5" xfId="32366"/>
    <cellStyle name="Vstup 3 6 2 2 6" xfId="32367"/>
    <cellStyle name="Vstup 3 6 2 2 6 2" xfId="32368"/>
    <cellStyle name="Vstup 3 6 2 2 6 2 2" xfId="32369"/>
    <cellStyle name="Vstup 3 6 2 2 6 2 3" xfId="32370"/>
    <cellStyle name="Vstup 3 6 2 2 6 3" xfId="32371"/>
    <cellStyle name="Vstup 3 6 2 2 6 3 2" xfId="32372"/>
    <cellStyle name="Vstup 3 6 2 2 6 4" xfId="32373"/>
    <cellStyle name="Vstup 3 6 2 2 6 5" xfId="32374"/>
    <cellStyle name="Vstup 3 6 2 2 7" xfId="32375"/>
    <cellStyle name="Vstup 3 6 2 2 7 2" xfId="32376"/>
    <cellStyle name="Vstup 3 6 2 2 7 3" xfId="32377"/>
    <cellStyle name="Vstup 3 6 2 2 8" xfId="32378"/>
    <cellStyle name="Vstup 3 6 2 2 8 2" xfId="32379"/>
    <cellStyle name="Vstup 3 6 2 2 9" xfId="32380"/>
    <cellStyle name="Vstup 3 6 2 3" xfId="32381"/>
    <cellStyle name="Vstup 3 6 2 3 2" xfId="32382"/>
    <cellStyle name="Vstup 3 6 2 3 2 2" xfId="32383"/>
    <cellStyle name="Vstup 3 6 2 3 2 3" xfId="32384"/>
    <cellStyle name="Vstup 3 6 2 3 3" xfId="32385"/>
    <cellStyle name="Vstup 3 6 2 3 3 2" xfId="32386"/>
    <cellStyle name="Vstup 3 6 2 3 4" xfId="32387"/>
    <cellStyle name="Vstup 3 6 2 3 5" xfId="32388"/>
    <cellStyle name="Vstup 3 6 2 4" xfId="32389"/>
    <cellStyle name="Vstup 3 6 2 4 2" xfId="32390"/>
    <cellStyle name="Vstup 3 6 2 4 2 2" xfId="32391"/>
    <cellStyle name="Vstup 3 6 2 4 2 3" xfId="32392"/>
    <cellStyle name="Vstup 3 6 2 4 3" xfId="32393"/>
    <cellStyle name="Vstup 3 6 2 4 3 2" xfId="32394"/>
    <cellStyle name="Vstup 3 6 2 4 4" xfId="32395"/>
    <cellStyle name="Vstup 3 6 2 4 5" xfId="32396"/>
    <cellStyle name="Vstup 3 6 2 5" xfId="32397"/>
    <cellStyle name="Vstup 3 6 2 5 2" xfId="32398"/>
    <cellStyle name="Vstup 3 6 2 5 2 2" xfId="32399"/>
    <cellStyle name="Vstup 3 6 2 5 2 3" xfId="32400"/>
    <cellStyle name="Vstup 3 6 2 5 3" xfId="32401"/>
    <cellStyle name="Vstup 3 6 2 5 3 2" xfId="32402"/>
    <cellStyle name="Vstup 3 6 2 5 4" xfId="32403"/>
    <cellStyle name="Vstup 3 6 2 5 5" xfId="32404"/>
    <cellStyle name="Vstup 3 6 2 6" xfId="32405"/>
    <cellStyle name="Vstup 3 6 2 6 2" xfId="32406"/>
    <cellStyle name="Vstup 3 6 2 6 2 2" xfId="32407"/>
    <cellStyle name="Vstup 3 6 2 6 2 3" xfId="32408"/>
    <cellStyle name="Vstup 3 6 2 6 3" xfId="32409"/>
    <cellStyle name="Vstup 3 6 2 6 3 2" xfId="32410"/>
    <cellStyle name="Vstup 3 6 2 6 4" xfId="32411"/>
    <cellStyle name="Vstup 3 6 2 6 5" xfId="32412"/>
    <cellStyle name="Vstup 3 6 2 7" xfId="32413"/>
    <cellStyle name="Vstup 3 6 2 7 2" xfId="32414"/>
    <cellStyle name="Vstup 3 6 2 7 3" xfId="32415"/>
    <cellStyle name="Vstup 3 6 2 8" xfId="32416"/>
    <cellStyle name="Vstup 3 6 2 8 2" xfId="32417"/>
    <cellStyle name="Vstup 3 6 2 9" xfId="32418"/>
    <cellStyle name="Vstup 3 6 3" xfId="32419"/>
    <cellStyle name="Vstup 3 6 3 10" xfId="32420"/>
    <cellStyle name="Vstup 3 6 3 2" xfId="32421"/>
    <cellStyle name="Vstup 3 6 3 2 2" xfId="32422"/>
    <cellStyle name="Vstup 3 6 3 2 2 2" xfId="32423"/>
    <cellStyle name="Vstup 3 6 3 2 2 3" xfId="32424"/>
    <cellStyle name="Vstup 3 6 3 2 3" xfId="32425"/>
    <cellStyle name="Vstup 3 6 3 2 3 2" xfId="32426"/>
    <cellStyle name="Vstup 3 6 3 2 4" xfId="32427"/>
    <cellStyle name="Vstup 3 6 3 2 5" xfId="32428"/>
    <cellStyle name="Vstup 3 6 3 3" xfId="32429"/>
    <cellStyle name="Vstup 3 6 3 3 2" xfId="32430"/>
    <cellStyle name="Vstup 3 6 3 3 2 2" xfId="32431"/>
    <cellStyle name="Vstup 3 6 3 3 2 3" xfId="32432"/>
    <cellStyle name="Vstup 3 6 3 3 3" xfId="32433"/>
    <cellStyle name="Vstup 3 6 3 3 3 2" xfId="32434"/>
    <cellStyle name="Vstup 3 6 3 3 4" xfId="32435"/>
    <cellStyle name="Vstup 3 6 3 3 5" xfId="32436"/>
    <cellStyle name="Vstup 3 6 3 4" xfId="32437"/>
    <cellStyle name="Vstup 3 6 3 4 2" xfId="32438"/>
    <cellStyle name="Vstup 3 6 3 4 2 2" xfId="32439"/>
    <cellStyle name="Vstup 3 6 3 4 2 3" xfId="32440"/>
    <cellStyle name="Vstup 3 6 3 4 3" xfId="32441"/>
    <cellStyle name="Vstup 3 6 3 4 3 2" xfId="32442"/>
    <cellStyle name="Vstup 3 6 3 4 4" xfId="32443"/>
    <cellStyle name="Vstup 3 6 3 4 5" xfId="32444"/>
    <cellStyle name="Vstup 3 6 3 5" xfId="32445"/>
    <cellStyle name="Vstup 3 6 3 5 2" xfId="32446"/>
    <cellStyle name="Vstup 3 6 3 5 2 2" xfId="32447"/>
    <cellStyle name="Vstup 3 6 3 5 2 3" xfId="32448"/>
    <cellStyle name="Vstup 3 6 3 5 3" xfId="32449"/>
    <cellStyle name="Vstup 3 6 3 5 3 2" xfId="32450"/>
    <cellStyle name="Vstup 3 6 3 5 4" xfId="32451"/>
    <cellStyle name="Vstup 3 6 3 5 5" xfId="32452"/>
    <cellStyle name="Vstup 3 6 3 6" xfId="32453"/>
    <cellStyle name="Vstup 3 6 3 6 2" xfId="32454"/>
    <cellStyle name="Vstup 3 6 3 6 2 2" xfId="32455"/>
    <cellStyle name="Vstup 3 6 3 6 2 3" xfId="32456"/>
    <cellStyle name="Vstup 3 6 3 6 3" xfId="32457"/>
    <cellStyle name="Vstup 3 6 3 6 3 2" xfId="32458"/>
    <cellStyle name="Vstup 3 6 3 6 4" xfId="32459"/>
    <cellStyle name="Vstup 3 6 3 6 5" xfId="32460"/>
    <cellStyle name="Vstup 3 6 3 7" xfId="32461"/>
    <cellStyle name="Vstup 3 6 3 7 2" xfId="32462"/>
    <cellStyle name="Vstup 3 6 3 7 3" xfId="32463"/>
    <cellStyle name="Vstup 3 6 3 8" xfId="32464"/>
    <cellStyle name="Vstup 3 6 3 8 2" xfId="32465"/>
    <cellStyle name="Vstup 3 6 3 9" xfId="32466"/>
    <cellStyle name="Vstup 3 6 4" xfId="32467"/>
    <cellStyle name="Vstup 3 6 4 2" xfId="32468"/>
    <cellStyle name="Vstup 3 6 4 2 2" xfId="32469"/>
    <cellStyle name="Vstup 3 6 4 2 2 2" xfId="32470"/>
    <cellStyle name="Vstup 3 6 4 2 2 3" xfId="32471"/>
    <cellStyle name="Vstup 3 6 4 2 3" xfId="32472"/>
    <cellStyle name="Vstup 3 6 4 2 3 2" xfId="32473"/>
    <cellStyle name="Vstup 3 6 4 2 4" xfId="32474"/>
    <cellStyle name="Vstup 3 6 4 2 5" xfId="32475"/>
    <cellStyle name="Vstup 3 6 4 3" xfId="32476"/>
    <cellStyle name="Vstup 3 6 4 3 2" xfId="32477"/>
    <cellStyle name="Vstup 3 6 4 3 3" xfId="32478"/>
    <cellStyle name="Vstup 3 6 4 4" xfId="32479"/>
    <cellStyle name="Vstup 3 6 4 4 2" xfId="32480"/>
    <cellStyle name="Vstup 3 6 4 5" xfId="32481"/>
    <cellStyle name="Vstup 3 6 4 6" xfId="32482"/>
    <cellStyle name="Vstup 3 6 5" xfId="32483"/>
    <cellStyle name="Vstup 3 6 5 2" xfId="32484"/>
    <cellStyle name="Vstup 3 6 5 2 2" xfId="32485"/>
    <cellStyle name="Vstup 3 6 5 2 3" xfId="32486"/>
    <cellStyle name="Vstup 3 6 5 3" xfId="32487"/>
    <cellStyle name="Vstup 3 6 5 3 2" xfId="32488"/>
    <cellStyle name="Vstup 3 6 5 4" xfId="32489"/>
    <cellStyle name="Vstup 3 6 5 5" xfId="32490"/>
    <cellStyle name="Vstup 3 6 6" xfId="32491"/>
    <cellStyle name="Vstup 3 6 6 2" xfId="32492"/>
    <cellStyle name="Vstup 3 6 6 2 2" xfId="32493"/>
    <cellStyle name="Vstup 3 6 6 2 3" xfId="32494"/>
    <cellStyle name="Vstup 3 6 6 3" xfId="32495"/>
    <cellStyle name="Vstup 3 6 6 3 2" xfId="32496"/>
    <cellStyle name="Vstup 3 6 6 4" xfId="32497"/>
    <cellStyle name="Vstup 3 6 6 5" xfId="32498"/>
    <cellStyle name="Vstup 3 6 7" xfId="32499"/>
    <cellStyle name="Vstup 3 6 7 2" xfId="32500"/>
    <cellStyle name="Vstup 3 6 7 2 2" xfId="32501"/>
    <cellStyle name="Vstup 3 6 7 2 3" xfId="32502"/>
    <cellStyle name="Vstup 3 6 7 3" xfId="32503"/>
    <cellStyle name="Vstup 3 6 7 3 2" xfId="32504"/>
    <cellStyle name="Vstup 3 6 7 4" xfId="32505"/>
    <cellStyle name="Vstup 3 6 7 5" xfId="32506"/>
    <cellStyle name="Vstup 3 6 8" xfId="32507"/>
    <cellStyle name="Vstup 3 6 8 2" xfId="32508"/>
    <cellStyle name="Vstup 3 6 8 2 2" xfId="32509"/>
    <cellStyle name="Vstup 3 6 8 2 3" xfId="32510"/>
    <cellStyle name="Vstup 3 6 8 3" xfId="32511"/>
    <cellStyle name="Vstup 3 6 8 3 2" xfId="32512"/>
    <cellStyle name="Vstup 3 6 8 4" xfId="32513"/>
    <cellStyle name="Vstup 3 6 8 5" xfId="32514"/>
    <cellStyle name="Vstup 3 6 9" xfId="32515"/>
    <cellStyle name="Vstup 3 6 9 2" xfId="32516"/>
    <cellStyle name="Vstup 3 6 9 2 2" xfId="32517"/>
    <cellStyle name="Vstup 3 6 9 2 3" xfId="32518"/>
    <cellStyle name="Vstup 3 6 9 3" xfId="32519"/>
    <cellStyle name="Vstup 3 6 9 3 2" xfId="32520"/>
    <cellStyle name="Vstup 3 6 9 4" xfId="32521"/>
    <cellStyle name="Vstup 3 6 9 5" xfId="32522"/>
    <cellStyle name="Vstup 3 7" xfId="32523"/>
    <cellStyle name="Vstup 3 7 10" xfId="32524"/>
    <cellStyle name="Vstup 3 7 10 2" xfId="32525"/>
    <cellStyle name="Vstup 3 7 10 3" xfId="32526"/>
    <cellStyle name="Vstup 3 7 11" xfId="32527"/>
    <cellStyle name="Vstup 3 7 11 2" xfId="32528"/>
    <cellStyle name="Vstup 3 7 12" xfId="32529"/>
    <cellStyle name="Vstup 3 7 13" xfId="32530"/>
    <cellStyle name="Vstup 3 7 2" xfId="32531"/>
    <cellStyle name="Vstup 3 7 2 10" xfId="32532"/>
    <cellStyle name="Vstup 3 7 2 2" xfId="32533"/>
    <cellStyle name="Vstup 3 7 2 2 10" xfId="32534"/>
    <cellStyle name="Vstup 3 7 2 2 2" xfId="32535"/>
    <cellStyle name="Vstup 3 7 2 2 2 2" xfId="32536"/>
    <cellStyle name="Vstup 3 7 2 2 2 2 2" xfId="32537"/>
    <cellStyle name="Vstup 3 7 2 2 2 2 3" xfId="32538"/>
    <cellStyle name="Vstup 3 7 2 2 2 3" xfId="32539"/>
    <cellStyle name="Vstup 3 7 2 2 2 3 2" xfId="32540"/>
    <cellStyle name="Vstup 3 7 2 2 2 4" xfId="32541"/>
    <cellStyle name="Vstup 3 7 2 2 2 5" xfId="32542"/>
    <cellStyle name="Vstup 3 7 2 2 3" xfId="32543"/>
    <cellStyle name="Vstup 3 7 2 2 3 2" xfId="32544"/>
    <cellStyle name="Vstup 3 7 2 2 3 2 2" xfId="32545"/>
    <cellStyle name="Vstup 3 7 2 2 3 2 3" xfId="32546"/>
    <cellStyle name="Vstup 3 7 2 2 3 3" xfId="32547"/>
    <cellStyle name="Vstup 3 7 2 2 3 3 2" xfId="32548"/>
    <cellStyle name="Vstup 3 7 2 2 3 4" xfId="32549"/>
    <cellStyle name="Vstup 3 7 2 2 3 5" xfId="32550"/>
    <cellStyle name="Vstup 3 7 2 2 4" xfId="32551"/>
    <cellStyle name="Vstup 3 7 2 2 4 2" xfId="32552"/>
    <cellStyle name="Vstup 3 7 2 2 4 2 2" xfId="32553"/>
    <cellStyle name="Vstup 3 7 2 2 4 2 3" xfId="32554"/>
    <cellStyle name="Vstup 3 7 2 2 4 3" xfId="32555"/>
    <cellStyle name="Vstup 3 7 2 2 4 3 2" xfId="32556"/>
    <cellStyle name="Vstup 3 7 2 2 4 4" xfId="32557"/>
    <cellStyle name="Vstup 3 7 2 2 4 5" xfId="32558"/>
    <cellStyle name="Vstup 3 7 2 2 5" xfId="32559"/>
    <cellStyle name="Vstup 3 7 2 2 5 2" xfId="32560"/>
    <cellStyle name="Vstup 3 7 2 2 5 2 2" xfId="32561"/>
    <cellStyle name="Vstup 3 7 2 2 5 2 3" xfId="32562"/>
    <cellStyle name="Vstup 3 7 2 2 5 3" xfId="32563"/>
    <cellStyle name="Vstup 3 7 2 2 5 3 2" xfId="32564"/>
    <cellStyle name="Vstup 3 7 2 2 5 4" xfId="32565"/>
    <cellStyle name="Vstup 3 7 2 2 5 5" xfId="32566"/>
    <cellStyle name="Vstup 3 7 2 2 6" xfId="32567"/>
    <cellStyle name="Vstup 3 7 2 2 6 2" xfId="32568"/>
    <cellStyle name="Vstup 3 7 2 2 6 2 2" xfId="32569"/>
    <cellStyle name="Vstup 3 7 2 2 6 2 3" xfId="32570"/>
    <cellStyle name="Vstup 3 7 2 2 6 3" xfId="32571"/>
    <cellStyle name="Vstup 3 7 2 2 6 3 2" xfId="32572"/>
    <cellStyle name="Vstup 3 7 2 2 6 4" xfId="32573"/>
    <cellStyle name="Vstup 3 7 2 2 6 5" xfId="32574"/>
    <cellStyle name="Vstup 3 7 2 2 7" xfId="32575"/>
    <cellStyle name="Vstup 3 7 2 2 7 2" xfId="32576"/>
    <cellStyle name="Vstup 3 7 2 2 7 3" xfId="32577"/>
    <cellStyle name="Vstup 3 7 2 2 8" xfId="32578"/>
    <cellStyle name="Vstup 3 7 2 2 8 2" xfId="32579"/>
    <cellStyle name="Vstup 3 7 2 2 9" xfId="32580"/>
    <cellStyle name="Vstup 3 7 2 3" xfId="32581"/>
    <cellStyle name="Vstup 3 7 2 3 2" xfId="32582"/>
    <cellStyle name="Vstup 3 7 2 3 2 2" xfId="32583"/>
    <cellStyle name="Vstup 3 7 2 3 2 3" xfId="32584"/>
    <cellStyle name="Vstup 3 7 2 3 3" xfId="32585"/>
    <cellStyle name="Vstup 3 7 2 3 3 2" xfId="32586"/>
    <cellStyle name="Vstup 3 7 2 3 4" xfId="32587"/>
    <cellStyle name="Vstup 3 7 2 3 5" xfId="32588"/>
    <cellStyle name="Vstup 3 7 2 4" xfId="32589"/>
    <cellStyle name="Vstup 3 7 2 4 2" xfId="32590"/>
    <cellStyle name="Vstup 3 7 2 4 2 2" xfId="32591"/>
    <cellStyle name="Vstup 3 7 2 4 2 3" xfId="32592"/>
    <cellStyle name="Vstup 3 7 2 4 3" xfId="32593"/>
    <cellStyle name="Vstup 3 7 2 4 3 2" xfId="32594"/>
    <cellStyle name="Vstup 3 7 2 4 4" xfId="32595"/>
    <cellStyle name="Vstup 3 7 2 4 5" xfId="32596"/>
    <cellStyle name="Vstup 3 7 2 5" xfId="32597"/>
    <cellStyle name="Vstup 3 7 2 5 2" xfId="32598"/>
    <cellStyle name="Vstup 3 7 2 5 2 2" xfId="32599"/>
    <cellStyle name="Vstup 3 7 2 5 2 3" xfId="32600"/>
    <cellStyle name="Vstup 3 7 2 5 3" xfId="32601"/>
    <cellStyle name="Vstup 3 7 2 5 3 2" xfId="32602"/>
    <cellStyle name="Vstup 3 7 2 5 4" xfId="32603"/>
    <cellStyle name="Vstup 3 7 2 5 5" xfId="32604"/>
    <cellStyle name="Vstup 3 7 2 6" xfId="32605"/>
    <cellStyle name="Vstup 3 7 2 6 2" xfId="32606"/>
    <cellStyle name="Vstup 3 7 2 6 2 2" xfId="32607"/>
    <cellStyle name="Vstup 3 7 2 6 2 3" xfId="32608"/>
    <cellStyle name="Vstup 3 7 2 6 3" xfId="32609"/>
    <cellStyle name="Vstup 3 7 2 6 3 2" xfId="32610"/>
    <cellStyle name="Vstup 3 7 2 6 4" xfId="32611"/>
    <cellStyle name="Vstup 3 7 2 6 5" xfId="32612"/>
    <cellStyle name="Vstup 3 7 2 7" xfId="32613"/>
    <cellStyle name="Vstup 3 7 2 7 2" xfId="32614"/>
    <cellStyle name="Vstup 3 7 2 7 3" xfId="32615"/>
    <cellStyle name="Vstup 3 7 2 8" xfId="32616"/>
    <cellStyle name="Vstup 3 7 2 8 2" xfId="32617"/>
    <cellStyle name="Vstup 3 7 2 9" xfId="32618"/>
    <cellStyle name="Vstup 3 7 3" xfId="32619"/>
    <cellStyle name="Vstup 3 7 3 10" xfId="32620"/>
    <cellStyle name="Vstup 3 7 3 2" xfId="32621"/>
    <cellStyle name="Vstup 3 7 3 2 2" xfId="32622"/>
    <cellStyle name="Vstup 3 7 3 2 2 2" xfId="32623"/>
    <cellStyle name="Vstup 3 7 3 2 2 3" xfId="32624"/>
    <cellStyle name="Vstup 3 7 3 2 3" xfId="32625"/>
    <cellStyle name="Vstup 3 7 3 2 3 2" xfId="32626"/>
    <cellStyle name="Vstup 3 7 3 2 4" xfId="32627"/>
    <cellStyle name="Vstup 3 7 3 2 5" xfId="32628"/>
    <cellStyle name="Vstup 3 7 3 3" xfId="32629"/>
    <cellStyle name="Vstup 3 7 3 3 2" xfId="32630"/>
    <cellStyle name="Vstup 3 7 3 3 2 2" xfId="32631"/>
    <cellStyle name="Vstup 3 7 3 3 2 3" xfId="32632"/>
    <cellStyle name="Vstup 3 7 3 3 3" xfId="32633"/>
    <cellStyle name="Vstup 3 7 3 3 3 2" xfId="32634"/>
    <cellStyle name="Vstup 3 7 3 3 4" xfId="32635"/>
    <cellStyle name="Vstup 3 7 3 3 5" xfId="32636"/>
    <cellStyle name="Vstup 3 7 3 4" xfId="32637"/>
    <cellStyle name="Vstup 3 7 3 4 2" xfId="32638"/>
    <cellStyle name="Vstup 3 7 3 4 2 2" xfId="32639"/>
    <cellStyle name="Vstup 3 7 3 4 2 3" xfId="32640"/>
    <cellStyle name="Vstup 3 7 3 4 3" xfId="32641"/>
    <cellStyle name="Vstup 3 7 3 4 3 2" xfId="32642"/>
    <cellStyle name="Vstup 3 7 3 4 4" xfId="32643"/>
    <cellStyle name="Vstup 3 7 3 4 5" xfId="32644"/>
    <cellStyle name="Vstup 3 7 3 5" xfId="32645"/>
    <cellStyle name="Vstup 3 7 3 5 2" xfId="32646"/>
    <cellStyle name="Vstup 3 7 3 5 2 2" xfId="32647"/>
    <cellStyle name="Vstup 3 7 3 5 2 3" xfId="32648"/>
    <cellStyle name="Vstup 3 7 3 5 3" xfId="32649"/>
    <cellStyle name="Vstup 3 7 3 5 3 2" xfId="32650"/>
    <cellStyle name="Vstup 3 7 3 5 4" xfId="32651"/>
    <cellStyle name="Vstup 3 7 3 5 5" xfId="32652"/>
    <cellStyle name="Vstup 3 7 3 6" xfId="32653"/>
    <cellStyle name="Vstup 3 7 3 6 2" xfId="32654"/>
    <cellStyle name="Vstup 3 7 3 6 2 2" xfId="32655"/>
    <cellStyle name="Vstup 3 7 3 6 2 3" xfId="32656"/>
    <cellStyle name="Vstup 3 7 3 6 3" xfId="32657"/>
    <cellStyle name="Vstup 3 7 3 6 3 2" xfId="32658"/>
    <cellStyle name="Vstup 3 7 3 6 4" xfId="32659"/>
    <cellStyle name="Vstup 3 7 3 6 5" xfId="32660"/>
    <cellStyle name="Vstup 3 7 3 7" xfId="32661"/>
    <cellStyle name="Vstup 3 7 3 7 2" xfId="32662"/>
    <cellStyle name="Vstup 3 7 3 7 3" xfId="32663"/>
    <cellStyle name="Vstup 3 7 3 8" xfId="32664"/>
    <cellStyle name="Vstup 3 7 3 8 2" xfId="32665"/>
    <cellStyle name="Vstup 3 7 3 9" xfId="32666"/>
    <cellStyle name="Vstup 3 7 4" xfId="32667"/>
    <cellStyle name="Vstup 3 7 4 2" xfId="32668"/>
    <cellStyle name="Vstup 3 7 4 2 2" xfId="32669"/>
    <cellStyle name="Vstup 3 7 4 2 2 2" xfId="32670"/>
    <cellStyle name="Vstup 3 7 4 2 2 3" xfId="32671"/>
    <cellStyle name="Vstup 3 7 4 2 3" xfId="32672"/>
    <cellStyle name="Vstup 3 7 4 2 3 2" xfId="32673"/>
    <cellStyle name="Vstup 3 7 4 2 4" xfId="32674"/>
    <cellStyle name="Vstup 3 7 4 2 5" xfId="32675"/>
    <cellStyle name="Vstup 3 7 4 3" xfId="32676"/>
    <cellStyle name="Vstup 3 7 4 3 2" xfId="32677"/>
    <cellStyle name="Vstup 3 7 4 3 3" xfId="32678"/>
    <cellStyle name="Vstup 3 7 4 4" xfId="32679"/>
    <cellStyle name="Vstup 3 7 4 4 2" xfId="32680"/>
    <cellStyle name="Vstup 3 7 4 5" xfId="32681"/>
    <cellStyle name="Vstup 3 7 4 6" xfId="32682"/>
    <cellStyle name="Vstup 3 7 5" xfId="32683"/>
    <cellStyle name="Vstup 3 7 5 2" xfId="32684"/>
    <cellStyle name="Vstup 3 7 5 2 2" xfId="32685"/>
    <cellStyle name="Vstup 3 7 5 2 3" xfId="32686"/>
    <cellStyle name="Vstup 3 7 5 3" xfId="32687"/>
    <cellStyle name="Vstup 3 7 5 3 2" xfId="32688"/>
    <cellStyle name="Vstup 3 7 5 4" xfId="32689"/>
    <cellStyle name="Vstup 3 7 5 5" xfId="32690"/>
    <cellStyle name="Vstup 3 7 6" xfId="32691"/>
    <cellStyle name="Vstup 3 7 6 2" xfId="32692"/>
    <cellStyle name="Vstup 3 7 6 2 2" xfId="32693"/>
    <cellStyle name="Vstup 3 7 6 2 3" xfId="32694"/>
    <cellStyle name="Vstup 3 7 6 3" xfId="32695"/>
    <cellStyle name="Vstup 3 7 6 3 2" xfId="32696"/>
    <cellStyle name="Vstup 3 7 6 4" xfId="32697"/>
    <cellStyle name="Vstup 3 7 6 5" xfId="32698"/>
    <cellStyle name="Vstup 3 7 7" xfId="32699"/>
    <cellStyle name="Vstup 3 7 7 2" xfId="32700"/>
    <cellStyle name="Vstup 3 7 7 2 2" xfId="32701"/>
    <cellStyle name="Vstup 3 7 7 2 3" xfId="32702"/>
    <cellStyle name="Vstup 3 7 7 3" xfId="32703"/>
    <cellStyle name="Vstup 3 7 7 3 2" xfId="32704"/>
    <cellStyle name="Vstup 3 7 7 4" xfId="32705"/>
    <cellStyle name="Vstup 3 7 7 5" xfId="32706"/>
    <cellStyle name="Vstup 3 7 8" xfId="32707"/>
    <cellStyle name="Vstup 3 7 8 2" xfId="32708"/>
    <cellStyle name="Vstup 3 7 8 2 2" xfId="32709"/>
    <cellStyle name="Vstup 3 7 8 2 3" xfId="32710"/>
    <cellStyle name="Vstup 3 7 8 3" xfId="32711"/>
    <cellStyle name="Vstup 3 7 8 3 2" xfId="32712"/>
    <cellStyle name="Vstup 3 7 8 4" xfId="32713"/>
    <cellStyle name="Vstup 3 7 8 5" xfId="32714"/>
    <cellStyle name="Vstup 3 7 9" xfId="32715"/>
    <cellStyle name="Vstup 3 7 9 2" xfId="32716"/>
    <cellStyle name="Vstup 3 7 9 2 2" xfId="32717"/>
    <cellStyle name="Vstup 3 7 9 2 3" xfId="32718"/>
    <cellStyle name="Vstup 3 7 9 3" xfId="32719"/>
    <cellStyle name="Vstup 3 7 9 3 2" xfId="32720"/>
    <cellStyle name="Vstup 3 7 9 4" xfId="32721"/>
    <cellStyle name="Vstup 3 7 9 5" xfId="32722"/>
    <cellStyle name="Vstup 3 8" xfId="32723"/>
    <cellStyle name="Vstup 3 8 10" xfId="32724"/>
    <cellStyle name="Vstup 3 8 10 2" xfId="32725"/>
    <cellStyle name="Vstup 3 8 10 2 2" xfId="32726"/>
    <cellStyle name="Vstup 3 8 10 2 3" xfId="32727"/>
    <cellStyle name="Vstup 3 8 10 3" xfId="32728"/>
    <cellStyle name="Vstup 3 8 10 3 2" xfId="32729"/>
    <cellStyle name="Vstup 3 8 10 4" xfId="32730"/>
    <cellStyle name="Vstup 3 8 10 5" xfId="32731"/>
    <cellStyle name="Vstup 3 8 11" xfId="32732"/>
    <cellStyle name="Vstup 3 8 11 2" xfId="32733"/>
    <cellStyle name="Vstup 3 8 11 2 2" xfId="32734"/>
    <cellStyle name="Vstup 3 8 11 2 3" xfId="32735"/>
    <cellStyle name="Vstup 3 8 11 3" xfId="32736"/>
    <cellStyle name="Vstup 3 8 11 3 2" xfId="32737"/>
    <cellStyle name="Vstup 3 8 11 4" xfId="32738"/>
    <cellStyle name="Vstup 3 8 11 5" xfId="32739"/>
    <cellStyle name="Vstup 3 8 12" xfId="32740"/>
    <cellStyle name="Vstup 3 8 12 2" xfId="32741"/>
    <cellStyle name="Vstup 3 8 12 3" xfId="32742"/>
    <cellStyle name="Vstup 3 8 13" xfId="32743"/>
    <cellStyle name="Vstup 3 8 13 2" xfId="32744"/>
    <cellStyle name="Vstup 3 8 14" xfId="32745"/>
    <cellStyle name="Vstup 3 8 15" xfId="32746"/>
    <cellStyle name="Vstup 3 8 2" xfId="32747"/>
    <cellStyle name="Vstup 3 8 2 10" xfId="32748"/>
    <cellStyle name="Vstup 3 8 2 2" xfId="32749"/>
    <cellStyle name="Vstup 3 8 2 2 10" xfId="32750"/>
    <cellStyle name="Vstup 3 8 2 2 2" xfId="32751"/>
    <cellStyle name="Vstup 3 8 2 2 2 2" xfId="32752"/>
    <cellStyle name="Vstup 3 8 2 2 2 2 2" xfId="32753"/>
    <cellStyle name="Vstup 3 8 2 2 2 2 3" xfId="32754"/>
    <cellStyle name="Vstup 3 8 2 2 2 3" xfId="32755"/>
    <cellStyle name="Vstup 3 8 2 2 2 3 2" xfId="32756"/>
    <cellStyle name="Vstup 3 8 2 2 2 4" xfId="32757"/>
    <cellStyle name="Vstup 3 8 2 2 2 5" xfId="32758"/>
    <cellStyle name="Vstup 3 8 2 2 3" xfId="32759"/>
    <cellStyle name="Vstup 3 8 2 2 3 2" xfId="32760"/>
    <cellStyle name="Vstup 3 8 2 2 3 2 2" xfId="32761"/>
    <cellStyle name="Vstup 3 8 2 2 3 2 3" xfId="32762"/>
    <cellStyle name="Vstup 3 8 2 2 3 3" xfId="32763"/>
    <cellStyle name="Vstup 3 8 2 2 3 3 2" xfId="32764"/>
    <cellStyle name="Vstup 3 8 2 2 3 4" xfId="32765"/>
    <cellStyle name="Vstup 3 8 2 2 3 5" xfId="32766"/>
    <cellStyle name="Vstup 3 8 2 2 4" xfId="32767"/>
    <cellStyle name="Vstup 3 8 2 2 4 2" xfId="32768"/>
    <cellStyle name="Vstup 3 8 2 2 4 2 2" xfId="32769"/>
    <cellStyle name="Vstup 3 8 2 2 4 2 3" xfId="32770"/>
    <cellStyle name="Vstup 3 8 2 2 4 3" xfId="32771"/>
    <cellStyle name="Vstup 3 8 2 2 4 3 2" xfId="32772"/>
    <cellStyle name="Vstup 3 8 2 2 4 4" xfId="32773"/>
    <cellStyle name="Vstup 3 8 2 2 4 5" xfId="32774"/>
    <cellStyle name="Vstup 3 8 2 2 5" xfId="32775"/>
    <cellStyle name="Vstup 3 8 2 2 5 2" xfId="32776"/>
    <cellStyle name="Vstup 3 8 2 2 5 2 2" xfId="32777"/>
    <cellStyle name="Vstup 3 8 2 2 5 2 3" xfId="32778"/>
    <cellStyle name="Vstup 3 8 2 2 5 3" xfId="32779"/>
    <cellStyle name="Vstup 3 8 2 2 5 3 2" xfId="32780"/>
    <cellStyle name="Vstup 3 8 2 2 5 4" xfId="32781"/>
    <cellStyle name="Vstup 3 8 2 2 5 5" xfId="32782"/>
    <cellStyle name="Vstup 3 8 2 2 6" xfId="32783"/>
    <cellStyle name="Vstup 3 8 2 2 6 2" xfId="32784"/>
    <cellStyle name="Vstup 3 8 2 2 6 2 2" xfId="32785"/>
    <cellStyle name="Vstup 3 8 2 2 6 2 3" xfId="32786"/>
    <cellStyle name="Vstup 3 8 2 2 6 3" xfId="32787"/>
    <cellStyle name="Vstup 3 8 2 2 6 3 2" xfId="32788"/>
    <cellStyle name="Vstup 3 8 2 2 6 4" xfId="32789"/>
    <cellStyle name="Vstup 3 8 2 2 6 5" xfId="32790"/>
    <cellStyle name="Vstup 3 8 2 2 7" xfId="32791"/>
    <cellStyle name="Vstup 3 8 2 2 7 2" xfId="32792"/>
    <cellStyle name="Vstup 3 8 2 2 7 3" xfId="32793"/>
    <cellStyle name="Vstup 3 8 2 2 8" xfId="32794"/>
    <cellStyle name="Vstup 3 8 2 2 8 2" xfId="32795"/>
    <cellStyle name="Vstup 3 8 2 2 9" xfId="32796"/>
    <cellStyle name="Vstup 3 8 2 3" xfId="32797"/>
    <cellStyle name="Vstup 3 8 2 3 2" xfId="32798"/>
    <cellStyle name="Vstup 3 8 2 3 2 2" xfId="32799"/>
    <cellStyle name="Vstup 3 8 2 3 2 3" xfId="32800"/>
    <cellStyle name="Vstup 3 8 2 3 3" xfId="32801"/>
    <cellStyle name="Vstup 3 8 2 3 3 2" xfId="32802"/>
    <cellStyle name="Vstup 3 8 2 3 4" xfId="32803"/>
    <cellStyle name="Vstup 3 8 2 3 5" xfId="32804"/>
    <cellStyle name="Vstup 3 8 2 4" xfId="32805"/>
    <cellStyle name="Vstup 3 8 2 4 2" xfId="32806"/>
    <cellStyle name="Vstup 3 8 2 4 2 2" xfId="32807"/>
    <cellStyle name="Vstup 3 8 2 4 2 3" xfId="32808"/>
    <cellStyle name="Vstup 3 8 2 4 3" xfId="32809"/>
    <cellStyle name="Vstup 3 8 2 4 3 2" xfId="32810"/>
    <cellStyle name="Vstup 3 8 2 4 4" xfId="32811"/>
    <cellStyle name="Vstup 3 8 2 4 5" xfId="32812"/>
    <cellStyle name="Vstup 3 8 2 5" xfId="32813"/>
    <cellStyle name="Vstup 3 8 2 5 2" xfId="32814"/>
    <cellStyle name="Vstup 3 8 2 5 2 2" xfId="32815"/>
    <cellStyle name="Vstup 3 8 2 5 2 3" xfId="32816"/>
    <cellStyle name="Vstup 3 8 2 5 3" xfId="32817"/>
    <cellStyle name="Vstup 3 8 2 5 3 2" xfId="32818"/>
    <cellStyle name="Vstup 3 8 2 5 4" xfId="32819"/>
    <cellStyle name="Vstup 3 8 2 5 5" xfId="32820"/>
    <cellStyle name="Vstup 3 8 2 6" xfId="32821"/>
    <cellStyle name="Vstup 3 8 2 6 2" xfId="32822"/>
    <cellStyle name="Vstup 3 8 2 6 2 2" xfId="32823"/>
    <cellStyle name="Vstup 3 8 2 6 2 3" xfId="32824"/>
    <cellStyle name="Vstup 3 8 2 6 3" xfId="32825"/>
    <cellStyle name="Vstup 3 8 2 6 3 2" xfId="32826"/>
    <cellStyle name="Vstup 3 8 2 6 4" xfId="32827"/>
    <cellStyle name="Vstup 3 8 2 6 5" xfId="32828"/>
    <cellStyle name="Vstup 3 8 2 7" xfId="32829"/>
    <cellStyle name="Vstup 3 8 2 7 2" xfId="32830"/>
    <cellStyle name="Vstup 3 8 2 7 3" xfId="32831"/>
    <cellStyle name="Vstup 3 8 2 8" xfId="32832"/>
    <cellStyle name="Vstup 3 8 2 8 2" xfId="32833"/>
    <cellStyle name="Vstup 3 8 2 9" xfId="32834"/>
    <cellStyle name="Vstup 3 8 3" xfId="32835"/>
    <cellStyle name="Vstup 3 8 3 10" xfId="32836"/>
    <cellStyle name="Vstup 3 8 3 2" xfId="32837"/>
    <cellStyle name="Vstup 3 8 3 2 2" xfId="32838"/>
    <cellStyle name="Vstup 3 8 3 2 2 2" xfId="32839"/>
    <cellStyle name="Vstup 3 8 3 2 2 3" xfId="32840"/>
    <cellStyle name="Vstup 3 8 3 2 3" xfId="32841"/>
    <cellStyle name="Vstup 3 8 3 2 3 2" xfId="32842"/>
    <cellStyle name="Vstup 3 8 3 2 4" xfId="32843"/>
    <cellStyle name="Vstup 3 8 3 2 5" xfId="32844"/>
    <cellStyle name="Vstup 3 8 3 3" xfId="32845"/>
    <cellStyle name="Vstup 3 8 3 3 2" xfId="32846"/>
    <cellStyle name="Vstup 3 8 3 3 2 2" xfId="32847"/>
    <cellStyle name="Vstup 3 8 3 3 2 3" xfId="32848"/>
    <cellStyle name="Vstup 3 8 3 3 3" xfId="32849"/>
    <cellStyle name="Vstup 3 8 3 3 3 2" xfId="32850"/>
    <cellStyle name="Vstup 3 8 3 3 4" xfId="32851"/>
    <cellStyle name="Vstup 3 8 3 3 5" xfId="32852"/>
    <cellStyle name="Vstup 3 8 3 4" xfId="32853"/>
    <cellStyle name="Vstup 3 8 3 4 2" xfId="32854"/>
    <cellStyle name="Vstup 3 8 3 4 2 2" xfId="32855"/>
    <cellStyle name="Vstup 3 8 3 4 2 3" xfId="32856"/>
    <cellStyle name="Vstup 3 8 3 4 3" xfId="32857"/>
    <cellStyle name="Vstup 3 8 3 4 3 2" xfId="32858"/>
    <cellStyle name="Vstup 3 8 3 4 4" xfId="32859"/>
    <cellStyle name="Vstup 3 8 3 4 5" xfId="32860"/>
    <cellStyle name="Vstup 3 8 3 5" xfId="32861"/>
    <cellStyle name="Vstup 3 8 3 5 2" xfId="32862"/>
    <cellStyle name="Vstup 3 8 3 5 2 2" xfId="32863"/>
    <cellStyle name="Vstup 3 8 3 5 2 3" xfId="32864"/>
    <cellStyle name="Vstup 3 8 3 5 3" xfId="32865"/>
    <cellStyle name="Vstup 3 8 3 5 3 2" xfId="32866"/>
    <cellStyle name="Vstup 3 8 3 5 4" xfId="32867"/>
    <cellStyle name="Vstup 3 8 3 5 5" xfId="32868"/>
    <cellStyle name="Vstup 3 8 3 6" xfId="32869"/>
    <cellStyle name="Vstup 3 8 3 6 2" xfId="32870"/>
    <cellStyle name="Vstup 3 8 3 6 2 2" xfId="32871"/>
    <cellStyle name="Vstup 3 8 3 6 2 3" xfId="32872"/>
    <cellStyle name="Vstup 3 8 3 6 3" xfId="32873"/>
    <cellStyle name="Vstup 3 8 3 6 3 2" xfId="32874"/>
    <cellStyle name="Vstup 3 8 3 6 4" xfId="32875"/>
    <cellStyle name="Vstup 3 8 3 6 5" xfId="32876"/>
    <cellStyle name="Vstup 3 8 3 7" xfId="32877"/>
    <cellStyle name="Vstup 3 8 3 7 2" xfId="32878"/>
    <cellStyle name="Vstup 3 8 3 7 3" xfId="32879"/>
    <cellStyle name="Vstup 3 8 3 8" xfId="32880"/>
    <cellStyle name="Vstup 3 8 3 8 2" xfId="32881"/>
    <cellStyle name="Vstup 3 8 3 9" xfId="32882"/>
    <cellStyle name="Vstup 3 8 4" xfId="32883"/>
    <cellStyle name="Vstup 3 8 4 2" xfId="32884"/>
    <cellStyle name="Vstup 3 8 4 2 2" xfId="32885"/>
    <cellStyle name="Vstup 3 8 4 2 2 2" xfId="32886"/>
    <cellStyle name="Vstup 3 8 4 2 2 3" xfId="32887"/>
    <cellStyle name="Vstup 3 8 4 2 3" xfId="32888"/>
    <cellStyle name="Vstup 3 8 4 2 3 2" xfId="32889"/>
    <cellStyle name="Vstup 3 8 4 2 4" xfId="32890"/>
    <cellStyle name="Vstup 3 8 4 2 5" xfId="32891"/>
    <cellStyle name="Vstup 3 8 4 3" xfId="32892"/>
    <cellStyle name="Vstup 3 8 4 3 2" xfId="32893"/>
    <cellStyle name="Vstup 3 8 4 3 3" xfId="32894"/>
    <cellStyle name="Vstup 3 8 4 4" xfId="32895"/>
    <cellStyle name="Vstup 3 8 4 4 2" xfId="32896"/>
    <cellStyle name="Vstup 3 8 4 5" xfId="32897"/>
    <cellStyle name="Vstup 3 8 4 6" xfId="32898"/>
    <cellStyle name="Vstup 3 8 5" xfId="32899"/>
    <cellStyle name="Vstup 3 8 5 2" xfId="32900"/>
    <cellStyle name="Vstup 3 8 5 2 2" xfId="32901"/>
    <cellStyle name="Vstup 3 8 5 2 3" xfId="32902"/>
    <cellStyle name="Vstup 3 8 5 3" xfId="32903"/>
    <cellStyle name="Vstup 3 8 5 3 2" xfId="32904"/>
    <cellStyle name="Vstup 3 8 5 4" xfId="32905"/>
    <cellStyle name="Vstup 3 8 5 5" xfId="32906"/>
    <cellStyle name="Vstup 3 8 6" xfId="32907"/>
    <cellStyle name="Vstup 3 8 6 2" xfId="32908"/>
    <cellStyle name="Vstup 3 8 6 2 2" xfId="32909"/>
    <cellStyle name="Vstup 3 8 6 2 3" xfId="32910"/>
    <cellStyle name="Vstup 3 8 6 3" xfId="32911"/>
    <cellStyle name="Vstup 3 8 6 3 2" xfId="32912"/>
    <cellStyle name="Vstup 3 8 6 4" xfId="32913"/>
    <cellStyle name="Vstup 3 8 6 5" xfId="32914"/>
    <cellStyle name="Vstup 3 8 7" xfId="32915"/>
    <cellStyle name="Vstup 3 8 7 2" xfId="32916"/>
    <cellStyle name="Vstup 3 8 7 2 2" xfId="32917"/>
    <cellStyle name="Vstup 3 8 7 2 3" xfId="32918"/>
    <cellStyle name="Vstup 3 8 7 3" xfId="32919"/>
    <cellStyle name="Vstup 3 8 7 3 2" xfId="32920"/>
    <cellStyle name="Vstup 3 8 7 4" xfId="32921"/>
    <cellStyle name="Vstup 3 8 7 5" xfId="32922"/>
    <cellStyle name="Vstup 3 8 8" xfId="32923"/>
    <cellStyle name="Vstup 3 8 8 2" xfId="32924"/>
    <cellStyle name="Vstup 3 8 8 2 2" xfId="32925"/>
    <cellStyle name="Vstup 3 8 8 2 3" xfId="32926"/>
    <cellStyle name="Vstup 3 8 8 3" xfId="32927"/>
    <cellStyle name="Vstup 3 8 8 3 2" xfId="32928"/>
    <cellStyle name="Vstup 3 8 8 4" xfId="32929"/>
    <cellStyle name="Vstup 3 8 8 5" xfId="32930"/>
    <cellStyle name="Vstup 3 8 9" xfId="32931"/>
    <cellStyle name="Vstup 3 8 9 2" xfId="32932"/>
    <cellStyle name="Vstup 3 8 9 2 2" xfId="32933"/>
    <cellStyle name="Vstup 3 8 9 2 3" xfId="32934"/>
    <cellStyle name="Vstup 3 8 9 3" xfId="32935"/>
    <cellStyle name="Vstup 3 8 9 3 2" xfId="32936"/>
    <cellStyle name="Vstup 3 8 9 4" xfId="32937"/>
    <cellStyle name="Vstup 3 8 9 5" xfId="32938"/>
    <cellStyle name="Vstup 3 9" xfId="32939"/>
    <cellStyle name="Vstup 3 9 10" xfId="32940"/>
    <cellStyle name="Vstup 3 9 10 2" xfId="32941"/>
    <cellStyle name="Vstup 3 9 10 2 2" xfId="32942"/>
    <cellStyle name="Vstup 3 9 10 2 3" xfId="32943"/>
    <cellStyle name="Vstup 3 9 10 3" xfId="32944"/>
    <cellStyle name="Vstup 3 9 10 3 2" xfId="32945"/>
    <cellStyle name="Vstup 3 9 10 4" xfId="32946"/>
    <cellStyle name="Vstup 3 9 10 5" xfId="32947"/>
    <cellStyle name="Vstup 3 9 11" xfId="32948"/>
    <cellStyle name="Vstup 3 9 11 2" xfId="32949"/>
    <cellStyle name="Vstup 3 9 11 2 2" xfId="32950"/>
    <cellStyle name="Vstup 3 9 11 2 3" xfId="32951"/>
    <cellStyle name="Vstup 3 9 11 3" xfId="32952"/>
    <cellStyle name="Vstup 3 9 11 3 2" xfId="32953"/>
    <cellStyle name="Vstup 3 9 11 4" xfId="32954"/>
    <cellStyle name="Vstup 3 9 11 5" xfId="32955"/>
    <cellStyle name="Vstup 3 9 12" xfId="32956"/>
    <cellStyle name="Vstup 3 9 12 2" xfId="32957"/>
    <cellStyle name="Vstup 3 9 12 3" xfId="32958"/>
    <cellStyle name="Vstup 3 9 13" xfId="32959"/>
    <cellStyle name="Vstup 3 9 13 2" xfId="32960"/>
    <cellStyle name="Vstup 3 9 14" xfId="32961"/>
    <cellStyle name="Vstup 3 9 15" xfId="32962"/>
    <cellStyle name="Vstup 3 9 2" xfId="32963"/>
    <cellStyle name="Vstup 3 9 2 10" xfId="32964"/>
    <cellStyle name="Vstup 3 9 2 2" xfId="32965"/>
    <cellStyle name="Vstup 3 9 2 2 10" xfId="32966"/>
    <cellStyle name="Vstup 3 9 2 2 2" xfId="32967"/>
    <cellStyle name="Vstup 3 9 2 2 2 2" xfId="32968"/>
    <cellStyle name="Vstup 3 9 2 2 2 2 2" xfId="32969"/>
    <cellStyle name="Vstup 3 9 2 2 2 2 3" xfId="32970"/>
    <cellStyle name="Vstup 3 9 2 2 2 3" xfId="32971"/>
    <cellStyle name="Vstup 3 9 2 2 2 3 2" xfId="32972"/>
    <cellStyle name="Vstup 3 9 2 2 2 4" xfId="32973"/>
    <cellStyle name="Vstup 3 9 2 2 2 5" xfId="32974"/>
    <cellStyle name="Vstup 3 9 2 2 3" xfId="32975"/>
    <cellStyle name="Vstup 3 9 2 2 3 2" xfId="32976"/>
    <cellStyle name="Vstup 3 9 2 2 3 2 2" xfId="32977"/>
    <cellStyle name="Vstup 3 9 2 2 3 2 3" xfId="32978"/>
    <cellStyle name="Vstup 3 9 2 2 3 3" xfId="32979"/>
    <cellStyle name="Vstup 3 9 2 2 3 3 2" xfId="32980"/>
    <cellStyle name="Vstup 3 9 2 2 3 4" xfId="32981"/>
    <cellStyle name="Vstup 3 9 2 2 3 5" xfId="32982"/>
    <cellStyle name="Vstup 3 9 2 2 4" xfId="32983"/>
    <cellStyle name="Vstup 3 9 2 2 4 2" xfId="32984"/>
    <cellStyle name="Vstup 3 9 2 2 4 2 2" xfId="32985"/>
    <cellStyle name="Vstup 3 9 2 2 4 2 3" xfId="32986"/>
    <cellStyle name="Vstup 3 9 2 2 4 3" xfId="32987"/>
    <cellStyle name="Vstup 3 9 2 2 4 3 2" xfId="32988"/>
    <cellStyle name="Vstup 3 9 2 2 4 4" xfId="32989"/>
    <cellStyle name="Vstup 3 9 2 2 4 5" xfId="32990"/>
    <cellStyle name="Vstup 3 9 2 2 5" xfId="32991"/>
    <cellStyle name="Vstup 3 9 2 2 5 2" xfId="32992"/>
    <cellStyle name="Vstup 3 9 2 2 5 2 2" xfId="32993"/>
    <cellStyle name="Vstup 3 9 2 2 5 2 3" xfId="32994"/>
    <cellStyle name="Vstup 3 9 2 2 5 3" xfId="32995"/>
    <cellStyle name="Vstup 3 9 2 2 5 3 2" xfId="32996"/>
    <cellStyle name="Vstup 3 9 2 2 5 4" xfId="32997"/>
    <cellStyle name="Vstup 3 9 2 2 5 5" xfId="32998"/>
    <cellStyle name="Vstup 3 9 2 2 6" xfId="32999"/>
    <cellStyle name="Vstup 3 9 2 2 6 2" xfId="33000"/>
    <cellStyle name="Vstup 3 9 2 2 6 2 2" xfId="33001"/>
    <cellStyle name="Vstup 3 9 2 2 6 2 3" xfId="33002"/>
    <cellStyle name="Vstup 3 9 2 2 6 3" xfId="33003"/>
    <cellStyle name="Vstup 3 9 2 2 6 3 2" xfId="33004"/>
    <cellStyle name="Vstup 3 9 2 2 6 4" xfId="33005"/>
    <cellStyle name="Vstup 3 9 2 2 6 5" xfId="33006"/>
    <cellStyle name="Vstup 3 9 2 2 7" xfId="33007"/>
    <cellStyle name="Vstup 3 9 2 2 7 2" xfId="33008"/>
    <cellStyle name="Vstup 3 9 2 2 7 3" xfId="33009"/>
    <cellStyle name="Vstup 3 9 2 2 8" xfId="33010"/>
    <cellStyle name="Vstup 3 9 2 2 8 2" xfId="33011"/>
    <cellStyle name="Vstup 3 9 2 2 9" xfId="33012"/>
    <cellStyle name="Vstup 3 9 2 3" xfId="33013"/>
    <cellStyle name="Vstup 3 9 2 3 2" xfId="33014"/>
    <cellStyle name="Vstup 3 9 2 3 2 2" xfId="33015"/>
    <cellStyle name="Vstup 3 9 2 3 2 3" xfId="33016"/>
    <cellStyle name="Vstup 3 9 2 3 3" xfId="33017"/>
    <cellStyle name="Vstup 3 9 2 3 3 2" xfId="33018"/>
    <cellStyle name="Vstup 3 9 2 3 4" xfId="33019"/>
    <cellStyle name="Vstup 3 9 2 3 5" xfId="33020"/>
    <cellStyle name="Vstup 3 9 2 4" xfId="33021"/>
    <cellStyle name="Vstup 3 9 2 4 2" xfId="33022"/>
    <cellStyle name="Vstup 3 9 2 4 2 2" xfId="33023"/>
    <cellStyle name="Vstup 3 9 2 4 2 3" xfId="33024"/>
    <cellStyle name="Vstup 3 9 2 4 3" xfId="33025"/>
    <cellStyle name="Vstup 3 9 2 4 3 2" xfId="33026"/>
    <cellStyle name="Vstup 3 9 2 4 4" xfId="33027"/>
    <cellStyle name="Vstup 3 9 2 4 5" xfId="33028"/>
    <cellStyle name="Vstup 3 9 2 5" xfId="33029"/>
    <cellStyle name="Vstup 3 9 2 5 2" xfId="33030"/>
    <cellStyle name="Vstup 3 9 2 5 2 2" xfId="33031"/>
    <cellStyle name="Vstup 3 9 2 5 2 3" xfId="33032"/>
    <cellStyle name="Vstup 3 9 2 5 3" xfId="33033"/>
    <cellStyle name="Vstup 3 9 2 5 3 2" xfId="33034"/>
    <cellStyle name="Vstup 3 9 2 5 4" xfId="33035"/>
    <cellStyle name="Vstup 3 9 2 5 5" xfId="33036"/>
    <cellStyle name="Vstup 3 9 2 6" xfId="33037"/>
    <cellStyle name="Vstup 3 9 2 6 2" xfId="33038"/>
    <cellStyle name="Vstup 3 9 2 6 2 2" xfId="33039"/>
    <cellStyle name="Vstup 3 9 2 6 2 3" xfId="33040"/>
    <cellStyle name="Vstup 3 9 2 6 3" xfId="33041"/>
    <cellStyle name="Vstup 3 9 2 6 3 2" xfId="33042"/>
    <cellStyle name="Vstup 3 9 2 6 4" xfId="33043"/>
    <cellStyle name="Vstup 3 9 2 6 5" xfId="33044"/>
    <cellStyle name="Vstup 3 9 2 7" xfId="33045"/>
    <cellStyle name="Vstup 3 9 2 7 2" xfId="33046"/>
    <cellStyle name="Vstup 3 9 2 7 3" xfId="33047"/>
    <cellStyle name="Vstup 3 9 2 8" xfId="33048"/>
    <cellStyle name="Vstup 3 9 2 8 2" xfId="33049"/>
    <cellStyle name="Vstup 3 9 2 9" xfId="33050"/>
    <cellStyle name="Vstup 3 9 3" xfId="33051"/>
    <cellStyle name="Vstup 3 9 3 10" xfId="33052"/>
    <cellStyle name="Vstup 3 9 3 2" xfId="33053"/>
    <cellStyle name="Vstup 3 9 3 2 2" xfId="33054"/>
    <cellStyle name="Vstup 3 9 3 2 2 2" xfId="33055"/>
    <cellStyle name="Vstup 3 9 3 2 2 3" xfId="33056"/>
    <cellStyle name="Vstup 3 9 3 2 3" xfId="33057"/>
    <cellStyle name="Vstup 3 9 3 2 3 2" xfId="33058"/>
    <cellStyle name="Vstup 3 9 3 2 4" xfId="33059"/>
    <cellStyle name="Vstup 3 9 3 2 5" xfId="33060"/>
    <cellStyle name="Vstup 3 9 3 3" xfId="33061"/>
    <cellStyle name="Vstup 3 9 3 3 2" xfId="33062"/>
    <cellStyle name="Vstup 3 9 3 3 2 2" xfId="33063"/>
    <cellStyle name="Vstup 3 9 3 3 2 3" xfId="33064"/>
    <cellStyle name="Vstup 3 9 3 3 3" xfId="33065"/>
    <cellStyle name="Vstup 3 9 3 3 3 2" xfId="33066"/>
    <cellStyle name="Vstup 3 9 3 3 4" xfId="33067"/>
    <cellStyle name="Vstup 3 9 3 3 5" xfId="33068"/>
    <cellStyle name="Vstup 3 9 3 4" xfId="33069"/>
    <cellStyle name="Vstup 3 9 3 4 2" xfId="33070"/>
    <cellStyle name="Vstup 3 9 3 4 2 2" xfId="33071"/>
    <cellStyle name="Vstup 3 9 3 4 2 3" xfId="33072"/>
    <cellStyle name="Vstup 3 9 3 4 3" xfId="33073"/>
    <cellStyle name="Vstup 3 9 3 4 3 2" xfId="33074"/>
    <cellStyle name="Vstup 3 9 3 4 4" xfId="33075"/>
    <cellStyle name="Vstup 3 9 3 4 5" xfId="33076"/>
    <cellStyle name="Vstup 3 9 3 5" xfId="33077"/>
    <cellStyle name="Vstup 3 9 3 5 2" xfId="33078"/>
    <cellStyle name="Vstup 3 9 3 5 2 2" xfId="33079"/>
    <cellStyle name="Vstup 3 9 3 5 2 3" xfId="33080"/>
    <cellStyle name="Vstup 3 9 3 5 3" xfId="33081"/>
    <cellStyle name="Vstup 3 9 3 5 3 2" xfId="33082"/>
    <cellStyle name="Vstup 3 9 3 5 4" xfId="33083"/>
    <cellStyle name="Vstup 3 9 3 5 5" xfId="33084"/>
    <cellStyle name="Vstup 3 9 3 6" xfId="33085"/>
    <cellStyle name="Vstup 3 9 3 6 2" xfId="33086"/>
    <cellStyle name="Vstup 3 9 3 6 2 2" xfId="33087"/>
    <cellStyle name="Vstup 3 9 3 6 2 3" xfId="33088"/>
    <cellStyle name="Vstup 3 9 3 6 3" xfId="33089"/>
    <cellStyle name="Vstup 3 9 3 6 3 2" xfId="33090"/>
    <cellStyle name="Vstup 3 9 3 6 4" xfId="33091"/>
    <cellStyle name="Vstup 3 9 3 6 5" xfId="33092"/>
    <cellStyle name="Vstup 3 9 3 7" xfId="33093"/>
    <cellStyle name="Vstup 3 9 3 7 2" xfId="33094"/>
    <cellStyle name="Vstup 3 9 3 7 3" xfId="33095"/>
    <cellStyle name="Vstup 3 9 3 8" xfId="33096"/>
    <cellStyle name="Vstup 3 9 3 8 2" xfId="33097"/>
    <cellStyle name="Vstup 3 9 3 9" xfId="33098"/>
    <cellStyle name="Vstup 3 9 4" xfId="33099"/>
    <cellStyle name="Vstup 3 9 4 2" xfId="33100"/>
    <cellStyle name="Vstup 3 9 4 2 2" xfId="33101"/>
    <cellStyle name="Vstup 3 9 4 2 2 2" xfId="33102"/>
    <cellStyle name="Vstup 3 9 4 2 2 3" xfId="33103"/>
    <cellStyle name="Vstup 3 9 4 2 3" xfId="33104"/>
    <cellStyle name="Vstup 3 9 4 2 3 2" xfId="33105"/>
    <cellStyle name="Vstup 3 9 4 2 4" xfId="33106"/>
    <cellStyle name="Vstup 3 9 4 2 5" xfId="33107"/>
    <cellStyle name="Vstup 3 9 4 3" xfId="33108"/>
    <cellStyle name="Vstup 3 9 4 3 2" xfId="33109"/>
    <cellStyle name="Vstup 3 9 4 3 3" xfId="33110"/>
    <cellStyle name="Vstup 3 9 4 4" xfId="33111"/>
    <cellStyle name="Vstup 3 9 4 4 2" xfId="33112"/>
    <cellStyle name="Vstup 3 9 4 5" xfId="33113"/>
    <cellStyle name="Vstup 3 9 4 6" xfId="33114"/>
    <cellStyle name="Vstup 3 9 5" xfId="33115"/>
    <cellStyle name="Vstup 3 9 5 2" xfId="33116"/>
    <cellStyle name="Vstup 3 9 5 2 2" xfId="33117"/>
    <cellStyle name="Vstup 3 9 5 2 3" xfId="33118"/>
    <cellStyle name="Vstup 3 9 5 3" xfId="33119"/>
    <cellStyle name="Vstup 3 9 5 3 2" xfId="33120"/>
    <cellStyle name="Vstup 3 9 5 4" xfId="33121"/>
    <cellStyle name="Vstup 3 9 5 5" xfId="33122"/>
    <cellStyle name="Vstup 3 9 6" xfId="33123"/>
    <cellStyle name="Vstup 3 9 6 2" xfId="33124"/>
    <cellStyle name="Vstup 3 9 6 2 2" xfId="33125"/>
    <cellStyle name="Vstup 3 9 6 2 3" xfId="33126"/>
    <cellStyle name="Vstup 3 9 6 3" xfId="33127"/>
    <cellStyle name="Vstup 3 9 6 3 2" xfId="33128"/>
    <cellStyle name="Vstup 3 9 6 4" xfId="33129"/>
    <cellStyle name="Vstup 3 9 6 5" xfId="33130"/>
    <cellStyle name="Vstup 3 9 7" xfId="33131"/>
    <cellStyle name="Vstup 3 9 7 2" xfId="33132"/>
    <cellStyle name="Vstup 3 9 7 2 2" xfId="33133"/>
    <cellStyle name="Vstup 3 9 7 2 3" xfId="33134"/>
    <cellStyle name="Vstup 3 9 7 3" xfId="33135"/>
    <cellStyle name="Vstup 3 9 7 3 2" xfId="33136"/>
    <cellStyle name="Vstup 3 9 7 4" xfId="33137"/>
    <cellStyle name="Vstup 3 9 7 5" xfId="33138"/>
    <cellStyle name="Vstup 3 9 8" xfId="33139"/>
    <cellStyle name="Vstup 3 9 8 2" xfId="33140"/>
    <cellStyle name="Vstup 3 9 8 2 2" xfId="33141"/>
    <cellStyle name="Vstup 3 9 8 2 3" xfId="33142"/>
    <cellStyle name="Vstup 3 9 8 3" xfId="33143"/>
    <cellStyle name="Vstup 3 9 8 3 2" xfId="33144"/>
    <cellStyle name="Vstup 3 9 8 4" xfId="33145"/>
    <cellStyle name="Vstup 3 9 8 5" xfId="33146"/>
    <cellStyle name="Vstup 3 9 9" xfId="33147"/>
    <cellStyle name="Vstup 3 9 9 2" xfId="33148"/>
    <cellStyle name="Vstup 3 9 9 2 2" xfId="33149"/>
    <cellStyle name="Vstup 3 9 9 2 3" xfId="33150"/>
    <cellStyle name="Vstup 3 9 9 3" xfId="33151"/>
    <cellStyle name="Vstup 3 9 9 3 2" xfId="33152"/>
    <cellStyle name="Vstup 3 9 9 4" xfId="33153"/>
    <cellStyle name="Vstup 3 9 9 5" xfId="33154"/>
    <cellStyle name="Vstup 4" xfId="33155"/>
    <cellStyle name="Vstup 4 10" xfId="33156"/>
    <cellStyle name="Vstup 4 10 10" xfId="33157"/>
    <cellStyle name="Vstup 4 10 10 2" xfId="33158"/>
    <cellStyle name="Vstup 4 10 10 2 2" xfId="33159"/>
    <cellStyle name="Vstup 4 10 10 2 3" xfId="33160"/>
    <cellStyle name="Vstup 4 10 10 3" xfId="33161"/>
    <cellStyle name="Vstup 4 10 10 3 2" xfId="33162"/>
    <cellStyle name="Vstup 4 10 10 4" xfId="33163"/>
    <cellStyle name="Vstup 4 10 10 5" xfId="33164"/>
    <cellStyle name="Vstup 4 10 11" xfId="33165"/>
    <cellStyle name="Vstup 4 10 11 2" xfId="33166"/>
    <cellStyle name="Vstup 4 10 11 2 2" xfId="33167"/>
    <cellStyle name="Vstup 4 10 11 2 3" xfId="33168"/>
    <cellStyle name="Vstup 4 10 11 3" xfId="33169"/>
    <cellStyle name="Vstup 4 10 11 3 2" xfId="33170"/>
    <cellStyle name="Vstup 4 10 11 4" xfId="33171"/>
    <cellStyle name="Vstup 4 10 11 5" xfId="33172"/>
    <cellStyle name="Vstup 4 10 12" xfId="33173"/>
    <cellStyle name="Vstup 4 10 12 2" xfId="33174"/>
    <cellStyle name="Vstup 4 10 12 3" xfId="33175"/>
    <cellStyle name="Vstup 4 10 13" xfId="33176"/>
    <cellStyle name="Vstup 4 10 13 2" xfId="33177"/>
    <cellStyle name="Vstup 4 10 14" xfId="33178"/>
    <cellStyle name="Vstup 4 10 15" xfId="33179"/>
    <cellStyle name="Vstup 4 10 2" xfId="33180"/>
    <cellStyle name="Vstup 4 10 2 10" xfId="33181"/>
    <cellStyle name="Vstup 4 10 2 2" xfId="33182"/>
    <cellStyle name="Vstup 4 10 2 2 10" xfId="33183"/>
    <cellStyle name="Vstup 4 10 2 2 2" xfId="33184"/>
    <cellStyle name="Vstup 4 10 2 2 2 2" xfId="33185"/>
    <cellStyle name="Vstup 4 10 2 2 2 2 2" xfId="33186"/>
    <cellStyle name="Vstup 4 10 2 2 2 2 3" xfId="33187"/>
    <cellStyle name="Vstup 4 10 2 2 2 3" xfId="33188"/>
    <cellStyle name="Vstup 4 10 2 2 2 3 2" xfId="33189"/>
    <cellStyle name="Vstup 4 10 2 2 2 4" xfId="33190"/>
    <cellStyle name="Vstup 4 10 2 2 2 5" xfId="33191"/>
    <cellStyle name="Vstup 4 10 2 2 3" xfId="33192"/>
    <cellStyle name="Vstup 4 10 2 2 3 2" xfId="33193"/>
    <cellStyle name="Vstup 4 10 2 2 3 2 2" xfId="33194"/>
    <cellStyle name="Vstup 4 10 2 2 3 2 3" xfId="33195"/>
    <cellStyle name="Vstup 4 10 2 2 3 3" xfId="33196"/>
    <cellStyle name="Vstup 4 10 2 2 3 3 2" xfId="33197"/>
    <cellStyle name="Vstup 4 10 2 2 3 4" xfId="33198"/>
    <cellStyle name="Vstup 4 10 2 2 3 5" xfId="33199"/>
    <cellStyle name="Vstup 4 10 2 2 4" xfId="33200"/>
    <cellStyle name="Vstup 4 10 2 2 4 2" xfId="33201"/>
    <cellStyle name="Vstup 4 10 2 2 4 2 2" xfId="33202"/>
    <cellStyle name="Vstup 4 10 2 2 4 2 3" xfId="33203"/>
    <cellStyle name="Vstup 4 10 2 2 4 3" xfId="33204"/>
    <cellStyle name="Vstup 4 10 2 2 4 3 2" xfId="33205"/>
    <cellStyle name="Vstup 4 10 2 2 4 4" xfId="33206"/>
    <cellStyle name="Vstup 4 10 2 2 4 5" xfId="33207"/>
    <cellStyle name="Vstup 4 10 2 2 5" xfId="33208"/>
    <cellStyle name="Vstup 4 10 2 2 5 2" xfId="33209"/>
    <cellStyle name="Vstup 4 10 2 2 5 2 2" xfId="33210"/>
    <cellStyle name="Vstup 4 10 2 2 5 2 3" xfId="33211"/>
    <cellStyle name="Vstup 4 10 2 2 5 3" xfId="33212"/>
    <cellStyle name="Vstup 4 10 2 2 5 3 2" xfId="33213"/>
    <cellStyle name="Vstup 4 10 2 2 5 4" xfId="33214"/>
    <cellStyle name="Vstup 4 10 2 2 5 5" xfId="33215"/>
    <cellStyle name="Vstup 4 10 2 2 6" xfId="33216"/>
    <cellStyle name="Vstup 4 10 2 2 6 2" xfId="33217"/>
    <cellStyle name="Vstup 4 10 2 2 6 2 2" xfId="33218"/>
    <cellStyle name="Vstup 4 10 2 2 6 2 3" xfId="33219"/>
    <cellStyle name="Vstup 4 10 2 2 6 3" xfId="33220"/>
    <cellStyle name="Vstup 4 10 2 2 6 3 2" xfId="33221"/>
    <cellStyle name="Vstup 4 10 2 2 6 4" xfId="33222"/>
    <cellStyle name="Vstup 4 10 2 2 6 5" xfId="33223"/>
    <cellStyle name="Vstup 4 10 2 2 7" xfId="33224"/>
    <cellStyle name="Vstup 4 10 2 2 7 2" xfId="33225"/>
    <cellStyle name="Vstup 4 10 2 2 7 3" xfId="33226"/>
    <cellStyle name="Vstup 4 10 2 2 8" xfId="33227"/>
    <cellStyle name="Vstup 4 10 2 2 8 2" xfId="33228"/>
    <cellStyle name="Vstup 4 10 2 2 9" xfId="33229"/>
    <cellStyle name="Vstup 4 10 2 3" xfId="33230"/>
    <cellStyle name="Vstup 4 10 2 3 2" xfId="33231"/>
    <cellStyle name="Vstup 4 10 2 3 2 2" xfId="33232"/>
    <cellStyle name="Vstup 4 10 2 3 2 3" xfId="33233"/>
    <cellStyle name="Vstup 4 10 2 3 3" xfId="33234"/>
    <cellStyle name="Vstup 4 10 2 3 3 2" xfId="33235"/>
    <cellStyle name="Vstup 4 10 2 3 4" xfId="33236"/>
    <cellStyle name="Vstup 4 10 2 3 5" xfId="33237"/>
    <cellStyle name="Vstup 4 10 2 4" xfId="33238"/>
    <cellStyle name="Vstup 4 10 2 4 2" xfId="33239"/>
    <cellStyle name="Vstup 4 10 2 4 2 2" xfId="33240"/>
    <cellStyle name="Vstup 4 10 2 4 2 3" xfId="33241"/>
    <cellStyle name="Vstup 4 10 2 4 3" xfId="33242"/>
    <cellStyle name="Vstup 4 10 2 4 3 2" xfId="33243"/>
    <cellStyle name="Vstup 4 10 2 4 4" xfId="33244"/>
    <cellStyle name="Vstup 4 10 2 4 5" xfId="33245"/>
    <cellStyle name="Vstup 4 10 2 5" xfId="33246"/>
    <cellStyle name="Vstup 4 10 2 5 2" xfId="33247"/>
    <cellStyle name="Vstup 4 10 2 5 2 2" xfId="33248"/>
    <cellStyle name="Vstup 4 10 2 5 2 3" xfId="33249"/>
    <cellStyle name="Vstup 4 10 2 5 3" xfId="33250"/>
    <cellStyle name="Vstup 4 10 2 5 3 2" xfId="33251"/>
    <cellStyle name="Vstup 4 10 2 5 4" xfId="33252"/>
    <cellStyle name="Vstup 4 10 2 5 5" xfId="33253"/>
    <cellStyle name="Vstup 4 10 2 6" xfId="33254"/>
    <cellStyle name="Vstup 4 10 2 6 2" xfId="33255"/>
    <cellStyle name="Vstup 4 10 2 6 2 2" xfId="33256"/>
    <cellStyle name="Vstup 4 10 2 6 2 3" xfId="33257"/>
    <cellStyle name="Vstup 4 10 2 6 3" xfId="33258"/>
    <cellStyle name="Vstup 4 10 2 6 3 2" xfId="33259"/>
    <cellStyle name="Vstup 4 10 2 6 4" xfId="33260"/>
    <cellStyle name="Vstup 4 10 2 6 5" xfId="33261"/>
    <cellStyle name="Vstup 4 10 2 7" xfId="33262"/>
    <cellStyle name="Vstup 4 10 2 7 2" xfId="33263"/>
    <cellStyle name="Vstup 4 10 2 7 3" xfId="33264"/>
    <cellStyle name="Vstup 4 10 2 8" xfId="33265"/>
    <cellStyle name="Vstup 4 10 2 8 2" xfId="33266"/>
    <cellStyle name="Vstup 4 10 2 9" xfId="33267"/>
    <cellStyle name="Vstup 4 10 3" xfId="33268"/>
    <cellStyle name="Vstup 4 10 3 10" xfId="33269"/>
    <cellStyle name="Vstup 4 10 3 2" xfId="33270"/>
    <cellStyle name="Vstup 4 10 3 2 2" xfId="33271"/>
    <cellStyle name="Vstup 4 10 3 2 2 2" xfId="33272"/>
    <cellStyle name="Vstup 4 10 3 2 2 3" xfId="33273"/>
    <cellStyle name="Vstup 4 10 3 2 3" xfId="33274"/>
    <cellStyle name="Vstup 4 10 3 2 3 2" xfId="33275"/>
    <cellStyle name="Vstup 4 10 3 2 4" xfId="33276"/>
    <cellStyle name="Vstup 4 10 3 2 5" xfId="33277"/>
    <cellStyle name="Vstup 4 10 3 3" xfId="33278"/>
    <cellStyle name="Vstup 4 10 3 3 2" xfId="33279"/>
    <cellStyle name="Vstup 4 10 3 3 2 2" xfId="33280"/>
    <cellStyle name="Vstup 4 10 3 3 2 3" xfId="33281"/>
    <cellStyle name="Vstup 4 10 3 3 3" xfId="33282"/>
    <cellStyle name="Vstup 4 10 3 3 3 2" xfId="33283"/>
    <cellStyle name="Vstup 4 10 3 3 4" xfId="33284"/>
    <cellStyle name="Vstup 4 10 3 3 5" xfId="33285"/>
    <cellStyle name="Vstup 4 10 3 4" xfId="33286"/>
    <cellStyle name="Vstup 4 10 3 4 2" xfId="33287"/>
    <cellStyle name="Vstup 4 10 3 4 2 2" xfId="33288"/>
    <cellStyle name="Vstup 4 10 3 4 2 3" xfId="33289"/>
    <cellStyle name="Vstup 4 10 3 4 3" xfId="33290"/>
    <cellStyle name="Vstup 4 10 3 4 3 2" xfId="33291"/>
    <cellStyle name="Vstup 4 10 3 4 4" xfId="33292"/>
    <cellStyle name="Vstup 4 10 3 4 5" xfId="33293"/>
    <cellStyle name="Vstup 4 10 3 5" xfId="33294"/>
    <cellStyle name="Vstup 4 10 3 5 2" xfId="33295"/>
    <cellStyle name="Vstup 4 10 3 5 2 2" xfId="33296"/>
    <cellStyle name="Vstup 4 10 3 5 2 3" xfId="33297"/>
    <cellStyle name="Vstup 4 10 3 5 3" xfId="33298"/>
    <cellStyle name="Vstup 4 10 3 5 3 2" xfId="33299"/>
    <cellStyle name="Vstup 4 10 3 5 4" xfId="33300"/>
    <cellStyle name="Vstup 4 10 3 5 5" xfId="33301"/>
    <cellStyle name="Vstup 4 10 3 6" xfId="33302"/>
    <cellStyle name="Vstup 4 10 3 6 2" xfId="33303"/>
    <cellStyle name="Vstup 4 10 3 6 2 2" xfId="33304"/>
    <cellStyle name="Vstup 4 10 3 6 2 3" xfId="33305"/>
    <cellStyle name="Vstup 4 10 3 6 3" xfId="33306"/>
    <cellStyle name="Vstup 4 10 3 6 3 2" xfId="33307"/>
    <cellStyle name="Vstup 4 10 3 6 4" xfId="33308"/>
    <cellStyle name="Vstup 4 10 3 6 5" xfId="33309"/>
    <cellStyle name="Vstup 4 10 3 7" xfId="33310"/>
    <cellStyle name="Vstup 4 10 3 7 2" xfId="33311"/>
    <cellStyle name="Vstup 4 10 3 7 3" xfId="33312"/>
    <cellStyle name="Vstup 4 10 3 8" xfId="33313"/>
    <cellStyle name="Vstup 4 10 3 8 2" xfId="33314"/>
    <cellStyle name="Vstup 4 10 3 9" xfId="33315"/>
    <cellStyle name="Vstup 4 10 4" xfId="33316"/>
    <cellStyle name="Vstup 4 10 4 2" xfId="33317"/>
    <cellStyle name="Vstup 4 10 4 2 2" xfId="33318"/>
    <cellStyle name="Vstup 4 10 4 2 2 2" xfId="33319"/>
    <cellStyle name="Vstup 4 10 4 2 2 3" xfId="33320"/>
    <cellStyle name="Vstup 4 10 4 2 3" xfId="33321"/>
    <cellStyle name="Vstup 4 10 4 2 3 2" xfId="33322"/>
    <cellStyle name="Vstup 4 10 4 2 4" xfId="33323"/>
    <cellStyle name="Vstup 4 10 4 2 5" xfId="33324"/>
    <cellStyle name="Vstup 4 10 4 3" xfId="33325"/>
    <cellStyle name="Vstup 4 10 4 3 2" xfId="33326"/>
    <cellStyle name="Vstup 4 10 4 3 3" xfId="33327"/>
    <cellStyle name="Vstup 4 10 4 4" xfId="33328"/>
    <cellStyle name="Vstup 4 10 4 4 2" xfId="33329"/>
    <cellStyle name="Vstup 4 10 4 5" xfId="33330"/>
    <cellStyle name="Vstup 4 10 4 6" xfId="33331"/>
    <cellStyle name="Vstup 4 10 5" xfId="33332"/>
    <cellStyle name="Vstup 4 10 5 2" xfId="33333"/>
    <cellStyle name="Vstup 4 10 5 2 2" xfId="33334"/>
    <cellStyle name="Vstup 4 10 5 2 3" xfId="33335"/>
    <cellStyle name="Vstup 4 10 5 3" xfId="33336"/>
    <cellStyle name="Vstup 4 10 5 3 2" xfId="33337"/>
    <cellStyle name="Vstup 4 10 5 4" xfId="33338"/>
    <cellStyle name="Vstup 4 10 5 5" xfId="33339"/>
    <cellStyle name="Vstup 4 10 6" xfId="33340"/>
    <cellStyle name="Vstup 4 10 6 2" xfId="33341"/>
    <cellStyle name="Vstup 4 10 6 2 2" xfId="33342"/>
    <cellStyle name="Vstup 4 10 6 2 3" xfId="33343"/>
    <cellStyle name="Vstup 4 10 6 3" xfId="33344"/>
    <cellStyle name="Vstup 4 10 6 3 2" xfId="33345"/>
    <cellStyle name="Vstup 4 10 6 4" xfId="33346"/>
    <cellStyle name="Vstup 4 10 6 5" xfId="33347"/>
    <cellStyle name="Vstup 4 10 7" xfId="33348"/>
    <cellStyle name="Vstup 4 10 7 2" xfId="33349"/>
    <cellStyle name="Vstup 4 10 7 2 2" xfId="33350"/>
    <cellStyle name="Vstup 4 10 7 2 3" xfId="33351"/>
    <cellStyle name="Vstup 4 10 7 3" xfId="33352"/>
    <cellStyle name="Vstup 4 10 7 3 2" xfId="33353"/>
    <cellStyle name="Vstup 4 10 7 4" xfId="33354"/>
    <cellStyle name="Vstup 4 10 7 5" xfId="33355"/>
    <cellStyle name="Vstup 4 10 8" xfId="33356"/>
    <cellStyle name="Vstup 4 10 8 2" xfId="33357"/>
    <cellStyle name="Vstup 4 10 8 2 2" xfId="33358"/>
    <cellStyle name="Vstup 4 10 8 2 3" xfId="33359"/>
    <cellStyle name="Vstup 4 10 8 3" xfId="33360"/>
    <cellStyle name="Vstup 4 10 8 3 2" xfId="33361"/>
    <cellStyle name="Vstup 4 10 8 4" xfId="33362"/>
    <cellStyle name="Vstup 4 10 8 5" xfId="33363"/>
    <cellStyle name="Vstup 4 10 9" xfId="33364"/>
    <cellStyle name="Vstup 4 10 9 2" xfId="33365"/>
    <cellStyle name="Vstup 4 10 9 2 2" xfId="33366"/>
    <cellStyle name="Vstup 4 10 9 2 3" xfId="33367"/>
    <cellStyle name="Vstup 4 10 9 3" xfId="33368"/>
    <cellStyle name="Vstup 4 10 9 3 2" xfId="33369"/>
    <cellStyle name="Vstup 4 10 9 4" xfId="33370"/>
    <cellStyle name="Vstup 4 10 9 5" xfId="33371"/>
    <cellStyle name="Vstup 4 11" xfId="33372"/>
    <cellStyle name="Vstup 4 11 10" xfId="33373"/>
    <cellStyle name="Vstup 4 11 10 2" xfId="33374"/>
    <cellStyle name="Vstup 4 11 10 2 2" xfId="33375"/>
    <cellStyle name="Vstup 4 11 10 2 3" xfId="33376"/>
    <cellStyle name="Vstup 4 11 10 3" xfId="33377"/>
    <cellStyle name="Vstup 4 11 10 3 2" xfId="33378"/>
    <cellStyle name="Vstup 4 11 10 4" xfId="33379"/>
    <cellStyle name="Vstup 4 11 10 5" xfId="33380"/>
    <cellStyle name="Vstup 4 11 11" xfId="33381"/>
    <cellStyle name="Vstup 4 11 11 2" xfId="33382"/>
    <cellStyle name="Vstup 4 11 11 2 2" xfId="33383"/>
    <cellStyle name="Vstup 4 11 11 2 3" xfId="33384"/>
    <cellStyle name="Vstup 4 11 11 3" xfId="33385"/>
    <cellStyle name="Vstup 4 11 11 3 2" xfId="33386"/>
    <cellStyle name="Vstup 4 11 11 4" xfId="33387"/>
    <cellStyle name="Vstup 4 11 11 5" xfId="33388"/>
    <cellStyle name="Vstup 4 11 12" xfId="33389"/>
    <cellStyle name="Vstup 4 11 12 2" xfId="33390"/>
    <cellStyle name="Vstup 4 11 12 3" xfId="33391"/>
    <cellStyle name="Vstup 4 11 13" xfId="33392"/>
    <cellStyle name="Vstup 4 11 13 2" xfId="33393"/>
    <cellStyle name="Vstup 4 11 14" xfId="33394"/>
    <cellStyle name="Vstup 4 11 15" xfId="33395"/>
    <cellStyle name="Vstup 4 11 2" xfId="33396"/>
    <cellStyle name="Vstup 4 11 2 10" xfId="33397"/>
    <cellStyle name="Vstup 4 11 2 2" xfId="33398"/>
    <cellStyle name="Vstup 4 11 2 2 2" xfId="33399"/>
    <cellStyle name="Vstup 4 11 2 2 2 2" xfId="33400"/>
    <cellStyle name="Vstup 4 11 2 2 2 2 2" xfId="33401"/>
    <cellStyle name="Vstup 4 11 2 2 2 3" xfId="33402"/>
    <cellStyle name="Vstup 4 11 2 2 2 4" xfId="33403"/>
    <cellStyle name="Vstup 4 11 2 2 3" xfId="33404"/>
    <cellStyle name="Vstup 4 11 2 2 3 2" xfId="33405"/>
    <cellStyle name="Vstup 4 11 2 2 3 3" xfId="33406"/>
    <cellStyle name="Vstup 4 11 2 2 4" xfId="33407"/>
    <cellStyle name="Vstup 4 11 2 2 4 2" xfId="33408"/>
    <cellStyle name="Vstup 4 11 2 2 5" xfId="33409"/>
    <cellStyle name="Vstup 4 11 2 2 6" xfId="33410"/>
    <cellStyle name="Vstup 4 11 2 3" xfId="33411"/>
    <cellStyle name="Vstup 4 11 2 3 2" xfId="33412"/>
    <cellStyle name="Vstup 4 11 2 3 2 2" xfId="33413"/>
    <cellStyle name="Vstup 4 11 2 3 2 3" xfId="33414"/>
    <cellStyle name="Vstup 4 11 2 3 3" xfId="33415"/>
    <cellStyle name="Vstup 4 11 2 3 3 2" xfId="33416"/>
    <cellStyle name="Vstup 4 11 2 3 4" xfId="33417"/>
    <cellStyle name="Vstup 4 11 2 3 5" xfId="33418"/>
    <cellStyle name="Vstup 4 11 2 4" xfId="33419"/>
    <cellStyle name="Vstup 4 11 2 4 2" xfId="33420"/>
    <cellStyle name="Vstup 4 11 2 4 2 2" xfId="33421"/>
    <cellStyle name="Vstup 4 11 2 4 2 3" xfId="33422"/>
    <cellStyle name="Vstup 4 11 2 4 3" xfId="33423"/>
    <cellStyle name="Vstup 4 11 2 4 3 2" xfId="33424"/>
    <cellStyle name="Vstup 4 11 2 4 4" xfId="33425"/>
    <cellStyle name="Vstup 4 11 2 4 5" xfId="33426"/>
    <cellStyle name="Vstup 4 11 2 5" xfId="33427"/>
    <cellStyle name="Vstup 4 11 2 5 2" xfId="33428"/>
    <cellStyle name="Vstup 4 11 2 5 2 2" xfId="33429"/>
    <cellStyle name="Vstup 4 11 2 5 2 3" xfId="33430"/>
    <cellStyle name="Vstup 4 11 2 5 3" xfId="33431"/>
    <cellStyle name="Vstup 4 11 2 5 3 2" xfId="33432"/>
    <cellStyle name="Vstup 4 11 2 5 4" xfId="33433"/>
    <cellStyle name="Vstup 4 11 2 5 5" xfId="33434"/>
    <cellStyle name="Vstup 4 11 2 6" xfId="33435"/>
    <cellStyle name="Vstup 4 11 2 6 2" xfId="33436"/>
    <cellStyle name="Vstup 4 11 2 6 2 2" xfId="33437"/>
    <cellStyle name="Vstup 4 11 2 6 2 3" xfId="33438"/>
    <cellStyle name="Vstup 4 11 2 6 3" xfId="33439"/>
    <cellStyle name="Vstup 4 11 2 6 3 2" xfId="33440"/>
    <cellStyle name="Vstup 4 11 2 6 4" xfId="33441"/>
    <cellStyle name="Vstup 4 11 2 6 5" xfId="33442"/>
    <cellStyle name="Vstup 4 11 2 7" xfId="33443"/>
    <cellStyle name="Vstup 4 11 2 7 2" xfId="33444"/>
    <cellStyle name="Vstup 4 11 2 7 3" xfId="33445"/>
    <cellStyle name="Vstup 4 11 2 8" xfId="33446"/>
    <cellStyle name="Vstup 4 11 2 8 2" xfId="33447"/>
    <cellStyle name="Vstup 4 11 2 9" xfId="33448"/>
    <cellStyle name="Vstup 4 11 3" xfId="33449"/>
    <cellStyle name="Vstup 4 11 3 2" xfId="33450"/>
    <cellStyle name="Vstup 4 11 3 2 2" xfId="33451"/>
    <cellStyle name="Vstup 4 11 3 2 2 2" xfId="33452"/>
    <cellStyle name="Vstup 4 11 3 2 2 3" xfId="33453"/>
    <cellStyle name="Vstup 4 11 3 2 3" xfId="33454"/>
    <cellStyle name="Vstup 4 11 3 2 3 2" xfId="33455"/>
    <cellStyle name="Vstup 4 11 3 2 4" xfId="33456"/>
    <cellStyle name="Vstup 4 11 3 2 5" xfId="33457"/>
    <cellStyle name="Vstup 4 11 3 3" xfId="33458"/>
    <cellStyle name="Vstup 4 11 3 3 2" xfId="33459"/>
    <cellStyle name="Vstup 4 11 3 3 3" xfId="33460"/>
    <cellStyle name="Vstup 4 11 3 4" xfId="33461"/>
    <cellStyle name="Vstup 4 11 3 4 2" xfId="33462"/>
    <cellStyle name="Vstup 4 11 3 5" xfId="33463"/>
    <cellStyle name="Vstup 4 11 3 6" xfId="33464"/>
    <cellStyle name="Vstup 4 11 4" xfId="33465"/>
    <cellStyle name="Vstup 4 11 4 2" xfId="33466"/>
    <cellStyle name="Vstup 4 11 4 2 2" xfId="33467"/>
    <cellStyle name="Vstup 4 11 4 2 2 2" xfId="33468"/>
    <cellStyle name="Vstup 4 11 4 2 2 3" xfId="33469"/>
    <cellStyle name="Vstup 4 11 4 2 3" xfId="33470"/>
    <cellStyle name="Vstup 4 11 4 2 3 2" xfId="33471"/>
    <cellStyle name="Vstup 4 11 4 2 4" xfId="33472"/>
    <cellStyle name="Vstup 4 11 4 2 5" xfId="33473"/>
    <cellStyle name="Vstup 4 11 4 3" xfId="33474"/>
    <cellStyle name="Vstup 4 11 4 3 2" xfId="33475"/>
    <cellStyle name="Vstup 4 11 4 3 3" xfId="33476"/>
    <cellStyle name="Vstup 4 11 4 4" xfId="33477"/>
    <cellStyle name="Vstup 4 11 4 4 2" xfId="33478"/>
    <cellStyle name="Vstup 4 11 4 5" xfId="33479"/>
    <cellStyle name="Vstup 4 11 4 6" xfId="33480"/>
    <cellStyle name="Vstup 4 11 5" xfId="33481"/>
    <cellStyle name="Vstup 4 11 5 2" xfId="33482"/>
    <cellStyle name="Vstup 4 11 5 2 2" xfId="33483"/>
    <cellStyle name="Vstup 4 11 5 2 3" xfId="33484"/>
    <cellStyle name="Vstup 4 11 5 3" xfId="33485"/>
    <cellStyle name="Vstup 4 11 5 3 2" xfId="33486"/>
    <cellStyle name="Vstup 4 11 5 4" xfId="33487"/>
    <cellStyle name="Vstup 4 11 5 5" xfId="33488"/>
    <cellStyle name="Vstup 4 11 6" xfId="33489"/>
    <cellStyle name="Vstup 4 11 6 2" xfId="33490"/>
    <cellStyle name="Vstup 4 11 6 2 2" xfId="33491"/>
    <cellStyle name="Vstup 4 11 6 2 3" xfId="33492"/>
    <cellStyle name="Vstup 4 11 6 3" xfId="33493"/>
    <cellStyle name="Vstup 4 11 6 3 2" xfId="33494"/>
    <cellStyle name="Vstup 4 11 6 4" xfId="33495"/>
    <cellStyle name="Vstup 4 11 6 5" xfId="33496"/>
    <cellStyle name="Vstup 4 11 7" xfId="33497"/>
    <cellStyle name="Vstup 4 11 7 2" xfId="33498"/>
    <cellStyle name="Vstup 4 11 7 2 2" xfId="33499"/>
    <cellStyle name="Vstup 4 11 7 2 3" xfId="33500"/>
    <cellStyle name="Vstup 4 11 7 3" xfId="33501"/>
    <cellStyle name="Vstup 4 11 7 3 2" xfId="33502"/>
    <cellStyle name="Vstup 4 11 7 4" xfId="33503"/>
    <cellStyle name="Vstup 4 11 7 5" xfId="33504"/>
    <cellStyle name="Vstup 4 11 8" xfId="33505"/>
    <cellStyle name="Vstup 4 11 8 2" xfId="33506"/>
    <cellStyle name="Vstup 4 11 8 2 2" xfId="33507"/>
    <cellStyle name="Vstup 4 11 8 2 3" xfId="33508"/>
    <cellStyle name="Vstup 4 11 8 3" xfId="33509"/>
    <cellStyle name="Vstup 4 11 8 3 2" xfId="33510"/>
    <cellStyle name="Vstup 4 11 8 4" xfId="33511"/>
    <cellStyle name="Vstup 4 11 8 5" xfId="33512"/>
    <cellStyle name="Vstup 4 11 9" xfId="33513"/>
    <cellStyle name="Vstup 4 11 9 2" xfId="33514"/>
    <cellStyle name="Vstup 4 11 9 2 2" xfId="33515"/>
    <cellStyle name="Vstup 4 11 9 2 3" xfId="33516"/>
    <cellStyle name="Vstup 4 11 9 3" xfId="33517"/>
    <cellStyle name="Vstup 4 11 9 3 2" xfId="33518"/>
    <cellStyle name="Vstup 4 11 9 4" xfId="33519"/>
    <cellStyle name="Vstup 4 11 9 5" xfId="33520"/>
    <cellStyle name="Vstup 4 12" xfId="33521"/>
    <cellStyle name="Vstup 4 12 10" xfId="33522"/>
    <cellStyle name="Vstup 4 12 10 2" xfId="33523"/>
    <cellStyle name="Vstup 4 12 10 3" xfId="33524"/>
    <cellStyle name="Vstup 4 12 11" xfId="33525"/>
    <cellStyle name="Vstup 4 12 11 2" xfId="33526"/>
    <cellStyle name="Vstup 4 12 12" xfId="33527"/>
    <cellStyle name="Vstup 4 12 13" xfId="33528"/>
    <cellStyle name="Vstup 4 12 2" xfId="33529"/>
    <cellStyle name="Vstup 4 12 2 10" xfId="33530"/>
    <cellStyle name="Vstup 4 12 2 11" xfId="33531"/>
    <cellStyle name="Vstup 4 12 2 2" xfId="33532"/>
    <cellStyle name="Vstup 4 12 2 2 2" xfId="33533"/>
    <cellStyle name="Vstup 4 12 2 2 2 2" xfId="33534"/>
    <cellStyle name="Vstup 4 12 2 2 2 2 2" xfId="33535"/>
    <cellStyle name="Vstup 4 12 2 2 2 2 3" xfId="33536"/>
    <cellStyle name="Vstup 4 12 2 2 2 3" xfId="33537"/>
    <cellStyle name="Vstup 4 12 2 2 2 3 2" xfId="33538"/>
    <cellStyle name="Vstup 4 12 2 2 2 4" xfId="33539"/>
    <cellStyle name="Vstup 4 12 2 2 2 5" xfId="33540"/>
    <cellStyle name="Vstup 4 12 2 2 3" xfId="33541"/>
    <cellStyle name="Vstup 4 12 2 2 3 2" xfId="33542"/>
    <cellStyle name="Vstup 4 12 2 2 3 2 2" xfId="33543"/>
    <cellStyle name="Vstup 4 12 2 2 3 2 3" xfId="33544"/>
    <cellStyle name="Vstup 4 12 2 2 3 3" xfId="33545"/>
    <cellStyle name="Vstup 4 12 2 2 3 3 2" xfId="33546"/>
    <cellStyle name="Vstup 4 12 2 2 3 4" xfId="33547"/>
    <cellStyle name="Vstup 4 12 2 2 3 5" xfId="33548"/>
    <cellStyle name="Vstup 4 12 2 2 4" xfId="33549"/>
    <cellStyle name="Vstup 4 12 2 2 4 2" xfId="33550"/>
    <cellStyle name="Vstup 4 12 2 2 4 2 2" xfId="33551"/>
    <cellStyle name="Vstup 4 12 2 2 4 2 3" xfId="33552"/>
    <cellStyle name="Vstup 4 12 2 2 4 3" xfId="33553"/>
    <cellStyle name="Vstup 4 12 2 2 4 3 2" xfId="33554"/>
    <cellStyle name="Vstup 4 12 2 2 4 4" xfId="33555"/>
    <cellStyle name="Vstup 4 12 2 2 4 5" xfId="33556"/>
    <cellStyle name="Vstup 4 12 2 2 5" xfId="33557"/>
    <cellStyle name="Vstup 4 12 2 2 5 2" xfId="33558"/>
    <cellStyle name="Vstup 4 12 2 2 5 2 2" xfId="33559"/>
    <cellStyle name="Vstup 4 12 2 2 5 2 3" xfId="33560"/>
    <cellStyle name="Vstup 4 12 2 2 5 3" xfId="33561"/>
    <cellStyle name="Vstup 4 12 2 2 5 3 2" xfId="33562"/>
    <cellStyle name="Vstup 4 12 2 2 5 4" xfId="33563"/>
    <cellStyle name="Vstup 4 12 2 2 5 5" xfId="33564"/>
    <cellStyle name="Vstup 4 12 2 2 6" xfId="33565"/>
    <cellStyle name="Vstup 4 12 2 2 6 2" xfId="33566"/>
    <cellStyle name="Vstup 4 12 2 2 6 3" xfId="33567"/>
    <cellStyle name="Vstup 4 12 2 2 7" xfId="33568"/>
    <cellStyle name="Vstup 4 12 2 2 7 2" xfId="33569"/>
    <cellStyle name="Vstup 4 12 2 2 8" xfId="33570"/>
    <cellStyle name="Vstup 4 12 2 2 9" xfId="33571"/>
    <cellStyle name="Vstup 4 12 2 3" xfId="33572"/>
    <cellStyle name="Vstup 4 12 2 3 2" xfId="33573"/>
    <cellStyle name="Vstup 4 12 2 3 2 2" xfId="33574"/>
    <cellStyle name="Vstup 4 12 2 3 2 3" xfId="33575"/>
    <cellStyle name="Vstup 4 12 2 3 3" xfId="33576"/>
    <cellStyle name="Vstup 4 12 2 3 3 2" xfId="33577"/>
    <cellStyle name="Vstup 4 12 2 3 4" xfId="33578"/>
    <cellStyle name="Vstup 4 12 2 3 5" xfId="33579"/>
    <cellStyle name="Vstup 4 12 2 4" xfId="33580"/>
    <cellStyle name="Vstup 4 12 2 4 2" xfId="33581"/>
    <cellStyle name="Vstup 4 12 2 4 2 2" xfId="33582"/>
    <cellStyle name="Vstup 4 12 2 4 2 3" xfId="33583"/>
    <cellStyle name="Vstup 4 12 2 4 3" xfId="33584"/>
    <cellStyle name="Vstup 4 12 2 4 3 2" xfId="33585"/>
    <cellStyle name="Vstup 4 12 2 4 4" xfId="33586"/>
    <cellStyle name="Vstup 4 12 2 4 5" xfId="33587"/>
    <cellStyle name="Vstup 4 12 2 5" xfId="33588"/>
    <cellStyle name="Vstup 4 12 2 5 2" xfId="33589"/>
    <cellStyle name="Vstup 4 12 2 5 2 2" xfId="33590"/>
    <cellStyle name="Vstup 4 12 2 5 2 3" xfId="33591"/>
    <cellStyle name="Vstup 4 12 2 5 3" xfId="33592"/>
    <cellStyle name="Vstup 4 12 2 5 3 2" xfId="33593"/>
    <cellStyle name="Vstup 4 12 2 5 4" xfId="33594"/>
    <cellStyle name="Vstup 4 12 2 5 5" xfId="33595"/>
    <cellStyle name="Vstup 4 12 2 6" xfId="33596"/>
    <cellStyle name="Vstup 4 12 2 6 2" xfId="33597"/>
    <cellStyle name="Vstup 4 12 2 6 2 2" xfId="33598"/>
    <cellStyle name="Vstup 4 12 2 6 2 3" xfId="33599"/>
    <cellStyle name="Vstup 4 12 2 6 3" xfId="33600"/>
    <cellStyle name="Vstup 4 12 2 6 3 2" xfId="33601"/>
    <cellStyle name="Vstup 4 12 2 6 4" xfId="33602"/>
    <cellStyle name="Vstup 4 12 2 6 5" xfId="33603"/>
    <cellStyle name="Vstup 4 12 2 7" xfId="33604"/>
    <cellStyle name="Vstup 4 12 2 7 2" xfId="33605"/>
    <cellStyle name="Vstup 4 12 2 7 2 2" xfId="33606"/>
    <cellStyle name="Vstup 4 12 2 7 2 3" xfId="33607"/>
    <cellStyle name="Vstup 4 12 2 7 3" xfId="33608"/>
    <cellStyle name="Vstup 4 12 2 7 3 2" xfId="33609"/>
    <cellStyle name="Vstup 4 12 2 7 4" xfId="33610"/>
    <cellStyle name="Vstup 4 12 2 7 5" xfId="33611"/>
    <cellStyle name="Vstup 4 12 2 8" xfId="33612"/>
    <cellStyle name="Vstup 4 12 2 8 2" xfId="33613"/>
    <cellStyle name="Vstup 4 12 2 8 3" xfId="33614"/>
    <cellStyle name="Vstup 4 12 2 9" xfId="33615"/>
    <cellStyle name="Vstup 4 12 2 9 2" xfId="33616"/>
    <cellStyle name="Vstup 4 12 3" xfId="33617"/>
    <cellStyle name="Vstup 4 12 3 2" xfId="33618"/>
    <cellStyle name="Vstup 4 12 3 2 2" xfId="33619"/>
    <cellStyle name="Vstup 4 12 3 2 2 2" xfId="33620"/>
    <cellStyle name="Vstup 4 12 3 2 2 3" xfId="33621"/>
    <cellStyle name="Vstup 4 12 3 2 3" xfId="33622"/>
    <cellStyle name="Vstup 4 12 3 2 3 2" xfId="33623"/>
    <cellStyle name="Vstup 4 12 3 2 4" xfId="33624"/>
    <cellStyle name="Vstup 4 12 3 2 5" xfId="33625"/>
    <cellStyle name="Vstup 4 12 3 3" xfId="33626"/>
    <cellStyle name="Vstup 4 12 3 3 2" xfId="33627"/>
    <cellStyle name="Vstup 4 12 3 3 2 2" xfId="33628"/>
    <cellStyle name="Vstup 4 12 3 3 2 3" xfId="33629"/>
    <cellStyle name="Vstup 4 12 3 3 3" xfId="33630"/>
    <cellStyle name="Vstup 4 12 3 3 3 2" xfId="33631"/>
    <cellStyle name="Vstup 4 12 3 3 4" xfId="33632"/>
    <cellStyle name="Vstup 4 12 3 3 5" xfId="33633"/>
    <cellStyle name="Vstup 4 12 3 4" xfId="33634"/>
    <cellStyle name="Vstup 4 12 3 4 2" xfId="33635"/>
    <cellStyle name="Vstup 4 12 3 4 2 2" xfId="33636"/>
    <cellStyle name="Vstup 4 12 3 4 2 3" xfId="33637"/>
    <cellStyle name="Vstup 4 12 3 4 3" xfId="33638"/>
    <cellStyle name="Vstup 4 12 3 4 3 2" xfId="33639"/>
    <cellStyle name="Vstup 4 12 3 4 4" xfId="33640"/>
    <cellStyle name="Vstup 4 12 3 4 5" xfId="33641"/>
    <cellStyle name="Vstup 4 12 3 5" xfId="33642"/>
    <cellStyle name="Vstup 4 12 3 5 2" xfId="33643"/>
    <cellStyle name="Vstup 4 12 3 5 2 2" xfId="33644"/>
    <cellStyle name="Vstup 4 12 3 5 2 3" xfId="33645"/>
    <cellStyle name="Vstup 4 12 3 5 3" xfId="33646"/>
    <cellStyle name="Vstup 4 12 3 5 3 2" xfId="33647"/>
    <cellStyle name="Vstup 4 12 3 5 4" xfId="33648"/>
    <cellStyle name="Vstup 4 12 3 5 5" xfId="33649"/>
    <cellStyle name="Vstup 4 12 3 6" xfId="33650"/>
    <cellStyle name="Vstup 4 12 3 6 2" xfId="33651"/>
    <cellStyle name="Vstup 4 12 3 6 3" xfId="33652"/>
    <cellStyle name="Vstup 4 12 3 7" xfId="33653"/>
    <cellStyle name="Vstup 4 12 3 7 2" xfId="33654"/>
    <cellStyle name="Vstup 4 12 3 8" xfId="33655"/>
    <cellStyle name="Vstup 4 12 3 9" xfId="33656"/>
    <cellStyle name="Vstup 4 12 4" xfId="33657"/>
    <cellStyle name="Vstup 4 12 4 2" xfId="33658"/>
    <cellStyle name="Vstup 4 12 4 2 2" xfId="33659"/>
    <cellStyle name="Vstup 4 12 4 2 3" xfId="33660"/>
    <cellStyle name="Vstup 4 12 4 3" xfId="33661"/>
    <cellStyle name="Vstup 4 12 4 3 2" xfId="33662"/>
    <cellStyle name="Vstup 4 12 4 4" xfId="33663"/>
    <cellStyle name="Vstup 4 12 4 5" xfId="33664"/>
    <cellStyle name="Vstup 4 12 5" xfId="33665"/>
    <cellStyle name="Vstup 4 12 5 2" xfId="33666"/>
    <cellStyle name="Vstup 4 12 5 2 2" xfId="33667"/>
    <cellStyle name="Vstup 4 12 5 2 3" xfId="33668"/>
    <cellStyle name="Vstup 4 12 5 3" xfId="33669"/>
    <cellStyle name="Vstup 4 12 5 3 2" xfId="33670"/>
    <cellStyle name="Vstup 4 12 5 4" xfId="33671"/>
    <cellStyle name="Vstup 4 12 5 5" xfId="33672"/>
    <cellStyle name="Vstup 4 12 6" xfId="33673"/>
    <cellStyle name="Vstup 4 12 6 2" xfId="33674"/>
    <cellStyle name="Vstup 4 12 6 2 2" xfId="33675"/>
    <cellStyle name="Vstup 4 12 6 2 3" xfId="33676"/>
    <cellStyle name="Vstup 4 12 6 3" xfId="33677"/>
    <cellStyle name="Vstup 4 12 6 3 2" xfId="33678"/>
    <cellStyle name="Vstup 4 12 6 4" xfId="33679"/>
    <cellStyle name="Vstup 4 12 6 5" xfId="33680"/>
    <cellStyle name="Vstup 4 12 7" xfId="33681"/>
    <cellStyle name="Vstup 4 12 7 2" xfId="33682"/>
    <cellStyle name="Vstup 4 12 7 2 2" xfId="33683"/>
    <cellStyle name="Vstup 4 12 7 2 3" xfId="33684"/>
    <cellStyle name="Vstup 4 12 7 3" xfId="33685"/>
    <cellStyle name="Vstup 4 12 7 3 2" xfId="33686"/>
    <cellStyle name="Vstup 4 12 7 4" xfId="33687"/>
    <cellStyle name="Vstup 4 12 7 5" xfId="33688"/>
    <cellStyle name="Vstup 4 12 8" xfId="33689"/>
    <cellStyle name="Vstup 4 12 8 2" xfId="33690"/>
    <cellStyle name="Vstup 4 12 8 2 2" xfId="33691"/>
    <cellStyle name="Vstup 4 12 8 2 3" xfId="33692"/>
    <cellStyle name="Vstup 4 12 8 3" xfId="33693"/>
    <cellStyle name="Vstup 4 12 8 3 2" xfId="33694"/>
    <cellStyle name="Vstup 4 12 8 4" xfId="33695"/>
    <cellStyle name="Vstup 4 12 8 5" xfId="33696"/>
    <cellStyle name="Vstup 4 12 9" xfId="33697"/>
    <cellStyle name="Vstup 4 12 9 2" xfId="33698"/>
    <cellStyle name="Vstup 4 12 9 2 2" xfId="33699"/>
    <cellStyle name="Vstup 4 12 9 2 3" xfId="33700"/>
    <cellStyle name="Vstup 4 12 9 3" xfId="33701"/>
    <cellStyle name="Vstup 4 12 9 3 2" xfId="33702"/>
    <cellStyle name="Vstup 4 12 9 4" xfId="33703"/>
    <cellStyle name="Vstup 4 12 9 5" xfId="33704"/>
    <cellStyle name="Vstup 4 13" xfId="33705"/>
    <cellStyle name="Vstup 4 13 10" xfId="33706"/>
    <cellStyle name="Vstup 4 13 10 2" xfId="33707"/>
    <cellStyle name="Vstup 4 13 11" xfId="33708"/>
    <cellStyle name="Vstup 4 13 12" xfId="33709"/>
    <cellStyle name="Vstup 4 13 2" xfId="33710"/>
    <cellStyle name="Vstup 4 13 2 10" xfId="33711"/>
    <cellStyle name="Vstup 4 13 2 11" xfId="33712"/>
    <cellStyle name="Vstup 4 13 2 2" xfId="33713"/>
    <cellStyle name="Vstup 4 13 2 2 2" xfId="33714"/>
    <cellStyle name="Vstup 4 13 2 2 2 2" xfId="33715"/>
    <cellStyle name="Vstup 4 13 2 2 2 2 2" xfId="33716"/>
    <cellStyle name="Vstup 4 13 2 2 2 2 3" xfId="33717"/>
    <cellStyle name="Vstup 4 13 2 2 2 3" xfId="33718"/>
    <cellStyle name="Vstup 4 13 2 2 2 3 2" xfId="33719"/>
    <cellStyle name="Vstup 4 13 2 2 2 4" xfId="33720"/>
    <cellStyle name="Vstup 4 13 2 2 2 5" xfId="33721"/>
    <cellStyle name="Vstup 4 13 2 2 3" xfId="33722"/>
    <cellStyle name="Vstup 4 13 2 2 3 2" xfId="33723"/>
    <cellStyle name="Vstup 4 13 2 2 3 2 2" xfId="33724"/>
    <cellStyle name="Vstup 4 13 2 2 3 2 3" xfId="33725"/>
    <cellStyle name="Vstup 4 13 2 2 3 3" xfId="33726"/>
    <cellStyle name="Vstup 4 13 2 2 3 3 2" xfId="33727"/>
    <cellStyle name="Vstup 4 13 2 2 3 4" xfId="33728"/>
    <cellStyle name="Vstup 4 13 2 2 3 5" xfId="33729"/>
    <cellStyle name="Vstup 4 13 2 2 4" xfId="33730"/>
    <cellStyle name="Vstup 4 13 2 2 4 2" xfId="33731"/>
    <cellStyle name="Vstup 4 13 2 2 4 2 2" xfId="33732"/>
    <cellStyle name="Vstup 4 13 2 2 4 2 3" xfId="33733"/>
    <cellStyle name="Vstup 4 13 2 2 4 3" xfId="33734"/>
    <cellStyle name="Vstup 4 13 2 2 4 3 2" xfId="33735"/>
    <cellStyle name="Vstup 4 13 2 2 4 4" xfId="33736"/>
    <cellStyle name="Vstup 4 13 2 2 4 5" xfId="33737"/>
    <cellStyle name="Vstup 4 13 2 2 5" xfId="33738"/>
    <cellStyle name="Vstup 4 13 2 2 5 2" xfId="33739"/>
    <cellStyle name="Vstup 4 13 2 2 5 2 2" xfId="33740"/>
    <cellStyle name="Vstup 4 13 2 2 5 2 3" xfId="33741"/>
    <cellStyle name="Vstup 4 13 2 2 5 3" xfId="33742"/>
    <cellStyle name="Vstup 4 13 2 2 5 3 2" xfId="33743"/>
    <cellStyle name="Vstup 4 13 2 2 5 4" xfId="33744"/>
    <cellStyle name="Vstup 4 13 2 2 5 5" xfId="33745"/>
    <cellStyle name="Vstup 4 13 2 2 6" xfId="33746"/>
    <cellStyle name="Vstup 4 13 2 2 6 2" xfId="33747"/>
    <cellStyle name="Vstup 4 13 2 2 6 3" xfId="33748"/>
    <cellStyle name="Vstup 4 13 2 2 7" xfId="33749"/>
    <cellStyle name="Vstup 4 13 2 2 7 2" xfId="33750"/>
    <cellStyle name="Vstup 4 13 2 2 8" xfId="33751"/>
    <cellStyle name="Vstup 4 13 2 2 9" xfId="33752"/>
    <cellStyle name="Vstup 4 13 2 3" xfId="33753"/>
    <cellStyle name="Vstup 4 13 2 3 2" xfId="33754"/>
    <cellStyle name="Vstup 4 13 2 3 2 2" xfId="33755"/>
    <cellStyle name="Vstup 4 13 2 3 2 3" xfId="33756"/>
    <cellStyle name="Vstup 4 13 2 3 3" xfId="33757"/>
    <cellStyle name="Vstup 4 13 2 3 3 2" xfId="33758"/>
    <cellStyle name="Vstup 4 13 2 3 4" xfId="33759"/>
    <cellStyle name="Vstup 4 13 2 3 5" xfId="33760"/>
    <cellStyle name="Vstup 4 13 2 4" xfId="33761"/>
    <cellStyle name="Vstup 4 13 2 4 2" xfId="33762"/>
    <cellStyle name="Vstup 4 13 2 4 2 2" xfId="33763"/>
    <cellStyle name="Vstup 4 13 2 4 2 3" xfId="33764"/>
    <cellStyle name="Vstup 4 13 2 4 3" xfId="33765"/>
    <cellStyle name="Vstup 4 13 2 4 3 2" xfId="33766"/>
    <cellStyle name="Vstup 4 13 2 4 4" xfId="33767"/>
    <cellStyle name="Vstup 4 13 2 4 5" xfId="33768"/>
    <cellStyle name="Vstup 4 13 2 5" xfId="33769"/>
    <cellStyle name="Vstup 4 13 2 5 2" xfId="33770"/>
    <cellStyle name="Vstup 4 13 2 5 2 2" xfId="33771"/>
    <cellStyle name="Vstup 4 13 2 5 2 3" xfId="33772"/>
    <cellStyle name="Vstup 4 13 2 5 3" xfId="33773"/>
    <cellStyle name="Vstup 4 13 2 5 3 2" xfId="33774"/>
    <cellStyle name="Vstup 4 13 2 5 4" xfId="33775"/>
    <cellStyle name="Vstup 4 13 2 5 5" xfId="33776"/>
    <cellStyle name="Vstup 4 13 2 6" xfId="33777"/>
    <cellStyle name="Vstup 4 13 2 6 2" xfId="33778"/>
    <cellStyle name="Vstup 4 13 2 6 2 2" xfId="33779"/>
    <cellStyle name="Vstup 4 13 2 6 2 3" xfId="33780"/>
    <cellStyle name="Vstup 4 13 2 6 3" xfId="33781"/>
    <cellStyle name="Vstup 4 13 2 6 3 2" xfId="33782"/>
    <cellStyle name="Vstup 4 13 2 6 4" xfId="33783"/>
    <cellStyle name="Vstup 4 13 2 6 5" xfId="33784"/>
    <cellStyle name="Vstup 4 13 2 7" xfId="33785"/>
    <cellStyle name="Vstup 4 13 2 7 2" xfId="33786"/>
    <cellStyle name="Vstup 4 13 2 7 2 2" xfId="33787"/>
    <cellStyle name="Vstup 4 13 2 7 2 3" xfId="33788"/>
    <cellStyle name="Vstup 4 13 2 7 3" xfId="33789"/>
    <cellStyle name="Vstup 4 13 2 7 3 2" xfId="33790"/>
    <cellStyle name="Vstup 4 13 2 7 4" xfId="33791"/>
    <cellStyle name="Vstup 4 13 2 7 5" xfId="33792"/>
    <cellStyle name="Vstup 4 13 2 8" xfId="33793"/>
    <cellStyle name="Vstup 4 13 2 8 2" xfId="33794"/>
    <cellStyle name="Vstup 4 13 2 8 3" xfId="33795"/>
    <cellStyle name="Vstup 4 13 2 9" xfId="33796"/>
    <cellStyle name="Vstup 4 13 2 9 2" xfId="33797"/>
    <cellStyle name="Vstup 4 13 3" xfId="33798"/>
    <cellStyle name="Vstup 4 13 3 2" xfId="33799"/>
    <cellStyle name="Vstup 4 13 3 2 2" xfId="33800"/>
    <cellStyle name="Vstup 4 13 3 2 2 2" xfId="33801"/>
    <cellStyle name="Vstup 4 13 3 2 2 3" xfId="33802"/>
    <cellStyle name="Vstup 4 13 3 2 3" xfId="33803"/>
    <cellStyle name="Vstup 4 13 3 2 3 2" xfId="33804"/>
    <cellStyle name="Vstup 4 13 3 2 4" xfId="33805"/>
    <cellStyle name="Vstup 4 13 3 2 5" xfId="33806"/>
    <cellStyle name="Vstup 4 13 3 3" xfId="33807"/>
    <cellStyle name="Vstup 4 13 3 3 2" xfId="33808"/>
    <cellStyle name="Vstup 4 13 3 3 2 2" xfId="33809"/>
    <cellStyle name="Vstup 4 13 3 3 2 3" xfId="33810"/>
    <cellStyle name="Vstup 4 13 3 3 3" xfId="33811"/>
    <cellStyle name="Vstup 4 13 3 3 3 2" xfId="33812"/>
    <cellStyle name="Vstup 4 13 3 3 4" xfId="33813"/>
    <cellStyle name="Vstup 4 13 3 3 5" xfId="33814"/>
    <cellStyle name="Vstup 4 13 3 4" xfId="33815"/>
    <cellStyle name="Vstup 4 13 3 4 2" xfId="33816"/>
    <cellStyle name="Vstup 4 13 3 4 2 2" xfId="33817"/>
    <cellStyle name="Vstup 4 13 3 4 2 3" xfId="33818"/>
    <cellStyle name="Vstup 4 13 3 4 3" xfId="33819"/>
    <cellStyle name="Vstup 4 13 3 4 3 2" xfId="33820"/>
    <cellStyle name="Vstup 4 13 3 4 4" xfId="33821"/>
    <cellStyle name="Vstup 4 13 3 4 5" xfId="33822"/>
    <cellStyle name="Vstup 4 13 3 5" xfId="33823"/>
    <cellStyle name="Vstup 4 13 3 5 2" xfId="33824"/>
    <cellStyle name="Vstup 4 13 3 5 2 2" xfId="33825"/>
    <cellStyle name="Vstup 4 13 3 5 2 3" xfId="33826"/>
    <cellStyle name="Vstup 4 13 3 5 3" xfId="33827"/>
    <cellStyle name="Vstup 4 13 3 5 3 2" xfId="33828"/>
    <cellStyle name="Vstup 4 13 3 5 4" xfId="33829"/>
    <cellStyle name="Vstup 4 13 3 5 5" xfId="33830"/>
    <cellStyle name="Vstup 4 13 3 6" xfId="33831"/>
    <cellStyle name="Vstup 4 13 3 6 2" xfId="33832"/>
    <cellStyle name="Vstup 4 13 3 6 3" xfId="33833"/>
    <cellStyle name="Vstup 4 13 3 7" xfId="33834"/>
    <cellStyle name="Vstup 4 13 3 7 2" xfId="33835"/>
    <cellStyle name="Vstup 4 13 3 8" xfId="33836"/>
    <cellStyle name="Vstup 4 13 3 9" xfId="33837"/>
    <cellStyle name="Vstup 4 13 4" xfId="33838"/>
    <cellStyle name="Vstup 4 13 4 2" xfId="33839"/>
    <cellStyle name="Vstup 4 13 4 2 2" xfId="33840"/>
    <cellStyle name="Vstup 4 13 4 2 3" xfId="33841"/>
    <cellStyle name="Vstup 4 13 4 3" xfId="33842"/>
    <cellStyle name="Vstup 4 13 4 3 2" xfId="33843"/>
    <cellStyle name="Vstup 4 13 4 4" xfId="33844"/>
    <cellStyle name="Vstup 4 13 4 5" xfId="33845"/>
    <cellStyle name="Vstup 4 13 5" xfId="33846"/>
    <cellStyle name="Vstup 4 13 5 2" xfId="33847"/>
    <cellStyle name="Vstup 4 13 5 2 2" xfId="33848"/>
    <cellStyle name="Vstup 4 13 5 2 3" xfId="33849"/>
    <cellStyle name="Vstup 4 13 5 3" xfId="33850"/>
    <cellStyle name="Vstup 4 13 5 3 2" xfId="33851"/>
    <cellStyle name="Vstup 4 13 5 4" xfId="33852"/>
    <cellStyle name="Vstup 4 13 5 5" xfId="33853"/>
    <cellStyle name="Vstup 4 13 6" xfId="33854"/>
    <cellStyle name="Vstup 4 13 6 2" xfId="33855"/>
    <cellStyle name="Vstup 4 13 6 2 2" xfId="33856"/>
    <cellStyle name="Vstup 4 13 6 2 3" xfId="33857"/>
    <cellStyle name="Vstup 4 13 6 3" xfId="33858"/>
    <cellStyle name="Vstup 4 13 6 3 2" xfId="33859"/>
    <cellStyle name="Vstup 4 13 6 4" xfId="33860"/>
    <cellStyle name="Vstup 4 13 6 5" xfId="33861"/>
    <cellStyle name="Vstup 4 13 7" xfId="33862"/>
    <cellStyle name="Vstup 4 13 7 2" xfId="33863"/>
    <cellStyle name="Vstup 4 13 7 2 2" xfId="33864"/>
    <cellStyle name="Vstup 4 13 7 2 3" xfId="33865"/>
    <cellStyle name="Vstup 4 13 7 3" xfId="33866"/>
    <cellStyle name="Vstup 4 13 7 3 2" xfId="33867"/>
    <cellStyle name="Vstup 4 13 7 4" xfId="33868"/>
    <cellStyle name="Vstup 4 13 7 5" xfId="33869"/>
    <cellStyle name="Vstup 4 13 8" xfId="33870"/>
    <cellStyle name="Vstup 4 13 8 2" xfId="33871"/>
    <cellStyle name="Vstup 4 13 8 2 2" xfId="33872"/>
    <cellStyle name="Vstup 4 13 8 2 3" xfId="33873"/>
    <cellStyle name="Vstup 4 13 8 3" xfId="33874"/>
    <cellStyle name="Vstup 4 13 8 3 2" xfId="33875"/>
    <cellStyle name="Vstup 4 13 8 4" xfId="33876"/>
    <cellStyle name="Vstup 4 13 8 5" xfId="33877"/>
    <cellStyle name="Vstup 4 13 9" xfId="33878"/>
    <cellStyle name="Vstup 4 13 9 2" xfId="33879"/>
    <cellStyle name="Vstup 4 13 9 3" xfId="33880"/>
    <cellStyle name="Vstup 4 14" xfId="33881"/>
    <cellStyle name="Vstup 4 14 10" xfId="33882"/>
    <cellStyle name="Vstup 4 14 2" xfId="33883"/>
    <cellStyle name="Vstup 4 14 2 10" xfId="33884"/>
    <cellStyle name="Vstup 4 14 2 2" xfId="33885"/>
    <cellStyle name="Vstup 4 14 2 2 2" xfId="33886"/>
    <cellStyle name="Vstup 4 14 2 2 2 2" xfId="33887"/>
    <cellStyle name="Vstup 4 14 2 2 2 3" xfId="33888"/>
    <cellStyle name="Vstup 4 14 2 2 3" xfId="33889"/>
    <cellStyle name="Vstup 4 14 2 2 3 2" xfId="33890"/>
    <cellStyle name="Vstup 4 14 2 2 4" xfId="33891"/>
    <cellStyle name="Vstup 4 14 2 2 5" xfId="33892"/>
    <cellStyle name="Vstup 4 14 2 3" xfId="33893"/>
    <cellStyle name="Vstup 4 14 2 3 2" xfId="33894"/>
    <cellStyle name="Vstup 4 14 2 3 2 2" xfId="33895"/>
    <cellStyle name="Vstup 4 14 2 3 2 3" xfId="33896"/>
    <cellStyle name="Vstup 4 14 2 3 3" xfId="33897"/>
    <cellStyle name="Vstup 4 14 2 3 3 2" xfId="33898"/>
    <cellStyle name="Vstup 4 14 2 3 4" xfId="33899"/>
    <cellStyle name="Vstup 4 14 2 3 5" xfId="33900"/>
    <cellStyle name="Vstup 4 14 2 4" xfId="33901"/>
    <cellStyle name="Vstup 4 14 2 4 2" xfId="33902"/>
    <cellStyle name="Vstup 4 14 2 4 2 2" xfId="33903"/>
    <cellStyle name="Vstup 4 14 2 4 2 3" xfId="33904"/>
    <cellStyle name="Vstup 4 14 2 4 3" xfId="33905"/>
    <cellStyle name="Vstup 4 14 2 4 3 2" xfId="33906"/>
    <cellStyle name="Vstup 4 14 2 4 4" xfId="33907"/>
    <cellStyle name="Vstup 4 14 2 4 5" xfId="33908"/>
    <cellStyle name="Vstup 4 14 2 5" xfId="33909"/>
    <cellStyle name="Vstup 4 14 2 5 2" xfId="33910"/>
    <cellStyle name="Vstup 4 14 2 5 2 2" xfId="33911"/>
    <cellStyle name="Vstup 4 14 2 5 2 3" xfId="33912"/>
    <cellStyle name="Vstup 4 14 2 5 3" xfId="33913"/>
    <cellStyle name="Vstup 4 14 2 5 3 2" xfId="33914"/>
    <cellStyle name="Vstup 4 14 2 5 4" xfId="33915"/>
    <cellStyle name="Vstup 4 14 2 5 5" xfId="33916"/>
    <cellStyle name="Vstup 4 14 2 6" xfId="33917"/>
    <cellStyle name="Vstup 4 14 2 6 2" xfId="33918"/>
    <cellStyle name="Vstup 4 14 2 6 2 2" xfId="33919"/>
    <cellStyle name="Vstup 4 14 2 6 2 3" xfId="33920"/>
    <cellStyle name="Vstup 4 14 2 6 3" xfId="33921"/>
    <cellStyle name="Vstup 4 14 2 6 3 2" xfId="33922"/>
    <cellStyle name="Vstup 4 14 2 6 4" xfId="33923"/>
    <cellStyle name="Vstup 4 14 2 6 5" xfId="33924"/>
    <cellStyle name="Vstup 4 14 2 7" xfId="33925"/>
    <cellStyle name="Vstup 4 14 2 7 2" xfId="33926"/>
    <cellStyle name="Vstup 4 14 2 7 3" xfId="33927"/>
    <cellStyle name="Vstup 4 14 2 8" xfId="33928"/>
    <cellStyle name="Vstup 4 14 2 8 2" xfId="33929"/>
    <cellStyle name="Vstup 4 14 2 9" xfId="33930"/>
    <cellStyle name="Vstup 4 14 3" xfId="33931"/>
    <cellStyle name="Vstup 4 14 3 2" xfId="33932"/>
    <cellStyle name="Vstup 4 14 3 2 2" xfId="33933"/>
    <cellStyle name="Vstup 4 14 3 2 3" xfId="33934"/>
    <cellStyle name="Vstup 4 14 3 3" xfId="33935"/>
    <cellStyle name="Vstup 4 14 3 3 2" xfId="33936"/>
    <cellStyle name="Vstup 4 14 3 4" xfId="33937"/>
    <cellStyle name="Vstup 4 14 3 5" xfId="33938"/>
    <cellStyle name="Vstup 4 14 4" xfId="33939"/>
    <cellStyle name="Vstup 4 14 4 2" xfId="33940"/>
    <cellStyle name="Vstup 4 14 4 2 2" xfId="33941"/>
    <cellStyle name="Vstup 4 14 4 2 3" xfId="33942"/>
    <cellStyle name="Vstup 4 14 4 3" xfId="33943"/>
    <cellStyle name="Vstup 4 14 4 3 2" xfId="33944"/>
    <cellStyle name="Vstup 4 14 4 4" xfId="33945"/>
    <cellStyle name="Vstup 4 14 4 5" xfId="33946"/>
    <cellStyle name="Vstup 4 14 5" xfId="33947"/>
    <cellStyle name="Vstup 4 14 5 2" xfId="33948"/>
    <cellStyle name="Vstup 4 14 5 2 2" xfId="33949"/>
    <cellStyle name="Vstup 4 14 5 2 3" xfId="33950"/>
    <cellStyle name="Vstup 4 14 5 3" xfId="33951"/>
    <cellStyle name="Vstup 4 14 5 3 2" xfId="33952"/>
    <cellStyle name="Vstup 4 14 5 4" xfId="33953"/>
    <cellStyle name="Vstup 4 14 5 5" xfId="33954"/>
    <cellStyle name="Vstup 4 14 6" xfId="33955"/>
    <cellStyle name="Vstup 4 14 6 2" xfId="33956"/>
    <cellStyle name="Vstup 4 14 6 2 2" xfId="33957"/>
    <cellStyle name="Vstup 4 14 6 2 3" xfId="33958"/>
    <cellStyle name="Vstup 4 14 6 3" xfId="33959"/>
    <cellStyle name="Vstup 4 14 6 3 2" xfId="33960"/>
    <cellStyle name="Vstup 4 14 6 4" xfId="33961"/>
    <cellStyle name="Vstup 4 14 6 5" xfId="33962"/>
    <cellStyle name="Vstup 4 14 7" xfId="33963"/>
    <cellStyle name="Vstup 4 14 7 2" xfId="33964"/>
    <cellStyle name="Vstup 4 14 7 3" xfId="33965"/>
    <cellStyle name="Vstup 4 14 8" xfId="33966"/>
    <cellStyle name="Vstup 4 14 8 2" xfId="33967"/>
    <cellStyle name="Vstup 4 14 9" xfId="33968"/>
    <cellStyle name="Vstup 4 15" xfId="33969"/>
    <cellStyle name="Vstup 4 15 2" xfId="33970"/>
    <cellStyle name="Vstup 4 15 2 2" xfId="33971"/>
    <cellStyle name="Vstup 4 15 2 2 2" xfId="33972"/>
    <cellStyle name="Vstup 4 15 2 2 3" xfId="33973"/>
    <cellStyle name="Vstup 4 15 2 3" xfId="33974"/>
    <cellStyle name="Vstup 4 15 2 3 2" xfId="33975"/>
    <cellStyle name="Vstup 4 15 2 4" xfId="33976"/>
    <cellStyle name="Vstup 4 15 2 5" xfId="33977"/>
    <cellStyle name="Vstup 4 15 3" xfId="33978"/>
    <cellStyle name="Vstup 4 15 3 2" xfId="33979"/>
    <cellStyle name="Vstup 4 15 3 3" xfId="33980"/>
    <cellStyle name="Vstup 4 15 4" xfId="33981"/>
    <cellStyle name="Vstup 4 15 4 2" xfId="33982"/>
    <cellStyle name="Vstup 4 15 5" xfId="33983"/>
    <cellStyle name="Vstup 4 15 6" xfId="33984"/>
    <cellStyle name="Vstup 4 16" xfId="33985"/>
    <cellStyle name="Vstup 4 16 2" xfId="33986"/>
    <cellStyle name="Vstup 4 16 2 2" xfId="33987"/>
    <cellStyle name="Vstup 4 16 2 3" xfId="33988"/>
    <cellStyle name="Vstup 4 16 3" xfId="33989"/>
    <cellStyle name="Vstup 4 16 3 2" xfId="33990"/>
    <cellStyle name="Vstup 4 16 4" xfId="33991"/>
    <cellStyle name="Vstup 4 16 5" xfId="33992"/>
    <cellStyle name="Vstup 4 17" xfId="33993"/>
    <cellStyle name="Vstup 4 17 2" xfId="33994"/>
    <cellStyle name="Vstup 4 17 2 2" xfId="33995"/>
    <cellStyle name="Vstup 4 17 2 3" xfId="33996"/>
    <cellStyle name="Vstup 4 17 3" xfId="33997"/>
    <cellStyle name="Vstup 4 17 3 2" xfId="33998"/>
    <cellStyle name="Vstup 4 17 4" xfId="33999"/>
    <cellStyle name="Vstup 4 17 5" xfId="34000"/>
    <cellStyle name="Vstup 4 18" xfId="34001"/>
    <cellStyle name="Vstup 4 18 2" xfId="34002"/>
    <cellStyle name="Vstup 4 18 2 2" xfId="34003"/>
    <cellStyle name="Vstup 4 18 2 3" xfId="34004"/>
    <cellStyle name="Vstup 4 18 3" xfId="34005"/>
    <cellStyle name="Vstup 4 18 3 2" xfId="34006"/>
    <cellStyle name="Vstup 4 18 4" xfId="34007"/>
    <cellStyle name="Vstup 4 18 5" xfId="34008"/>
    <cellStyle name="Vstup 4 19" xfId="34009"/>
    <cellStyle name="Vstup 4 19 2" xfId="34010"/>
    <cellStyle name="Vstup 4 19 2 2" xfId="34011"/>
    <cellStyle name="Vstup 4 19 2 3" xfId="34012"/>
    <cellStyle name="Vstup 4 19 3" xfId="34013"/>
    <cellStyle name="Vstup 4 19 3 2" xfId="34014"/>
    <cellStyle name="Vstup 4 19 4" xfId="34015"/>
    <cellStyle name="Vstup 4 19 5" xfId="34016"/>
    <cellStyle name="Vstup 4 2" xfId="34017"/>
    <cellStyle name="Vstup 4 2 10" xfId="34018"/>
    <cellStyle name="Vstup 4 2 10 2" xfId="34019"/>
    <cellStyle name="Vstup 4 2 10 2 2" xfId="34020"/>
    <cellStyle name="Vstup 4 2 10 2 3" xfId="34021"/>
    <cellStyle name="Vstup 4 2 10 3" xfId="34022"/>
    <cellStyle name="Vstup 4 2 10 3 2" xfId="34023"/>
    <cellStyle name="Vstup 4 2 10 4" xfId="34024"/>
    <cellStyle name="Vstup 4 2 10 5" xfId="34025"/>
    <cellStyle name="Vstup 4 2 11" xfId="34026"/>
    <cellStyle name="Vstup 4 2 11 2" xfId="34027"/>
    <cellStyle name="Vstup 4 2 11 2 2" xfId="34028"/>
    <cellStyle name="Vstup 4 2 11 2 3" xfId="34029"/>
    <cellStyle name="Vstup 4 2 11 3" xfId="34030"/>
    <cellStyle name="Vstup 4 2 11 3 2" xfId="34031"/>
    <cellStyle name="Vstup 4 2 11 4" xfId="34032"/>
    <cellStyle name="Vstup 4 2 11 5" xfId="34033"/>
    <cellStyle name="Vstup 4 2 12" xfId="34034"/>
    <cellStyle name="Vstup 4 2 12 2" xfId="34035"/>
    <cellStyle name="Vstup 4 2 12 2 2" xfId="34036"/>
    <cellStyle name="Vstup 4 2 12 2 3" xfId="34037"/>
    <cellStyle name="Vstup 4 2 12 3" xfId="34038"/>
    <cellStyle name="Vstup 4 2 12 3 2" xfId="34039"/>
    <cellStyle name="Vstup 4 2 12 4" xfId="34040"/>
    <cellStyle name="Vstup 4 2 12 5" xfId="34041"/>
    <cellStyle name="Vstup 4 2 13" xfId="34042"/>
    <cellStyle name="Vstup 4 2 13 2" xfId="34043"/>
    <cellStyle name="Vstup 4 2 2" xfId="34044"/>
    <cellStyle name="Vstup 4 2 2 10" xfId="34045"/>
    <cellStyle name="Vstup 4 2 2 10 2" xfId="34046"/>
    <cellStyle name="Vstup 4 2 2 10 2 2" xfId="34047"/>
    <cellStyle name="Vstup 4 2 2 10 2 3" xfId="34048"/>
    <cellStyle name="Vstup 4 2 2 10 3" xfId="34049"/>
    <cellStyle name="Vstup 4 2 2 10 3 2" xfId="34050"/>
    <cellStyle name="Vstup 4 2 2 10 4" xfId="34051"/>
    <cellStyle name="Vstup 4 2 2 10 5" xfId="34052"/>
    <cellStyle name="Vstup 4 2 2 11" xfId="34053"/>
    <cellStyle name="Vstup 4 2 2 11 2" xfId="34054"/>
    <cellStyle name="Vstup 4 2 2 11 2 2" xfId="34055"/>
    <cellStyle name="Vstup 4 2 2 11 2 3" xfId="34056"/>
    <cellStyle name="Vstup 4 2 2 11 3" xfId="34057"/>
    <cellStyle name="Vstup 4 2 2 11 3 2" xfId="34058"/>
    <cellStyle name="Vstup 4 2 2 11 4" xfId="34059"/>
    <cellStyle name="Vstup 4 2 2 11 5" xfId="34060"/>
    <cellStyle name="Vstup 4 2 2 12" xfId="34061"/>
    <cellStyle name="Vstup 4 2 2 12 2" xfId="34062"/>
    <cellStyle name="Vstup 4 2 2 12 2 2" xfId="34063"/>
    <cellStyle name="Vstup 4 2 2 12 2 3" xfId="34064"/>
    <cellStyle name="Vstup 4 2 2 12 3" xfId="34065"/>
    <cellStyle name="Vstup 4 2 2 12 3 2" xfId="34066"/>
    <cellStyle name="Vstup 4 2 2 12 4" xfId="34067"/>
    <cellStyle name="Vstup 4 2 2 12 5" xfId="34068"/>
    <cellStyle name="Vstup 4 2 2 13" xfId="34069"/>
    <cellStyle name="Vstup 4 2 2 13 2" xfId="34070"/>
    <cellStyle name="Vstup 4 2 2 2" xfId="34071"/>
    <cellStyle name="Vstup 4 2 2 2 10" xfId="34072"/>
    <cellStyle name="Vstup 4 2 2 2 10 2" xfId="34073"/>
    <cellStyle name="Vstup 4 2 2 2 11" xfId="34074"/>
    <cellStyle name="Vstup 4 2 2 2 12" xfId="34075"/>
    <cellStyle name="Vstup 4 2 2 2 2" xfId="34076"/>
    <cellStyle name="Vstup 4 2 2 2 2 10" xfId="34077"/>
    <cellStyle name="Vstup 4 2 2 2 2 11" xfId="34078"/>
    <cellStyle name="Vstup 4 2 2 2 2 2" xfId="34079"/>
    <cellStyle name="Vstup 4 2 2 2 2 2 2" xfId="34080"/>
    <cellStyle name="Vstup 4 2 2 2 2 2 2 2" xfId="34081"/>
    <cellStyle name="Vstup 4 2 2 2 2 2 2 3" xfId="34082"/>
    <cellStyle name="Vstup 4 2 2 2 2 2 3" xfId="34083"/>
    <cellStyle name="Vstup 4 2 2 2 2 2 3 2" xfId="34084"/>
    <cellStyle name="Vstup 4 2 2 2 2 2 4" xfId="34085"/>
    <cellStyle name="Vstup 4 2 2 2 2 2 5" xfId="34086"/>
    <cellStyle name="Vstup 4 2 2 2 2 3" xfId="34087"/>
    <cellStyle name="Vstup 4 2 2 2 2 3 2" xfId="34088"/>
    <cellStyle name="Vstup 4 2 2 2 2 3 2 2" xfId="34089"/>
    <cellStyle name="Vstup 4 2 2 2 2 3 2 3" xfId="34090"/>
    <cellStyle name="Vstup 4 2 2 2 2 3 3" xfId="34091"/>
    <cellStyle name="Vstup 4 2 2 2 2 3 3 2" xfId="34092"/>
    <cellStyle name="Vstup 4 2 2 2 2 3 4" xfId="34093"/>
    <cellStyle name="Vstup 4 2 2 2 2 3 5" xfId="34094"/>
    <cellStyle name="Vstup 4 2 2 2 2 4" xfId="34095"/>
    <cellStyle name="Vstup 4 2 2 2 2 4 2" xfId="34096"/>
    <cellStyle name="Vstup 4 2 2 2 2 4 2 2" xfId="34097"/>
    <cellStyle name="Vstup 4 2 2 2 2 4 2 3" xfId="34098"/>
    <cellStyle name="Vstup 4 2 2 2 2 4 3" xfId="34099"/>
    <cellStyle name="Vstup 4 2 2 2 2 4 3 2" xfId="34100"/>
    <cellStyle name="Vstup 4 2 2 2 2 4 4" xfId="34101"/>
    <cellStyle name="Vstup 4 2 2 2 2 4 5" xfId="34102"/>
    <cellStyle name="Vstup 4 2 2 2 2 5" xfId="34103"/>
    <cellStyle name="Vstup 4 2 2 2 2 5 2" xfId="34104"/>
    <cellStyle name="Vstup 4 2 2 2 2 5 2 2" xfId="34105"/>
    <cellStyle name="Vstup 4 2 2 2 2 5 2 3" xfId="34106"/>
    <cellStyle name="Vstup 4 2 2 2 2 5 3" xfId="34107"/>
    <cellStyle name="Vstup 4 2 2 2 2 5 3 2" xfId="34108"/>
    <cellStyle name="Vstup 4 2 2 2 2 5 4" xfId="34109"/>
    <cellStyle name="Vstup 4 2 2 2 2 5 5" xfId="34110"/>
    <cellStyle name="Vstup 4 2 2 2 2 6" xfId="34111"/>
    <cellStyle name="Vstup 4 2 2 2 2 6 2" xfId="34112"/>
    <cellStyle name="Vstup 4 2 2 2 2 6 2 2" xfId="34113"/>
    <cellStyle name="Vstup 4 2 2 2 2 6 2 3" xfId="34114"/>
    <cellStyle name="Vstup 4 2 2 2 2 6 3" xfId="34115"/>
    <cellStyle name="Vstup 4 2 2 2 2 6 3 2" xfId="34116"/>
    <cellStyle name="Vstup 4 2 2 2 2 6 4" xfId="34117"/>
    <cellStyle name="Vstup 4 2 2 2 2 6 5" xfId="34118"/>
    <cellStyle name="Vstup 4 2 2 2 2 7" xfId="34119"/>
    <cellStyle name="Vstup 4 2 2 2 2 7 2" xfId="34120"/>
    <cellStyle name="Vstup 4 2 2 2 2 7 2 2" xfId="34121"/>
    <cellStyle name="Vstup 4 2 2 2 2 7 3" xfId="34122"/>
    <cellStyle name="Vstup 4 2 2 2 2 7 4" xfId="34123"/>
    <cellStyle name="Vstup 4 2 2 2 2 8" xfId="34124"/>
    <cellStyle name="Vstup 4 2 2 2 2 8 2" xfId="34125"/>
    <cellStyle name="Vstup 4 2 2 2 2 8 3" xfId="34126"/>
    <cellStyle name="Vstup 4 2 2 2 2 9" xfId="34127"/>
    <cellStyle name="Vstup 4 2 2 2 2 9 2" xfId="34128"/>
    <cellStyle name="Vstup 4 2 2 2 3" xfId="34129"/>
    <cellStyle name="Vstup 4 2 2 2 3 2" xfId="34130"/>
    <cellStyle name="Vstup 4 2 2 2 3 2 2" xfId="34131"/>
    <cellStyle name="Vstup 4 2 2 2 3 2 2 2" xfId="34132"/>
    <cellStyle name="Vstup 4 2 2 2 3 2 2 3" xfId="34133"/>
    <cellStyle name="Vstup 4 2 2 2 3 2 3" xfId="34134"/>
    <cellStyle name="Vstup 4 2 2 2 3 2 3 2" xfId="34135"/>
    <cellStyle name="Vstup 4 2 2 2 3 2 4" xfId="34136"/>
    <cellStyle name="Vstup 4 2 2 2 3 2 5" xfId="34137"/>
    <cellStyle name="Vstup 4 2 2 2 3 3" xfId="34138"/>
    <cellStyle name="Vstup 4 2 2 2 3 3 2" xfId="34139"/>
    <cellStyle name="Vstup 4 2 2 2 3 3 3" xfId="34140"/>
    <cellStyle name="Vstup 4 2 2 2 3 4" xfId="34141"/>
    <cellStyle name="Vstup 4 2 2 2 3 4 2" xfId="34142"/>
    <cellStyle name="Vstup 4 2 2 2 3 5" xfId="34143"/>
    <cellStyle name="Vstup 4 2 2 2 3 6" xfId="34144"/>
    <cellStyle name="Vstup 4 2 2 2 4" xfId="34145"/>
    <cellStyle name="Vstup 4 2 2 2 4 2" xfId="34146"/>
    <cellStyle name="Vstup 4 2 2 2 4 2 2" xfId="34147"/>
    <cellStyle name="Vstup 4 2 2 2 4 2 3" xfId="34148"/>
    <cellStyle name="Vstup 4 2 2 2 4 3" xfId="34149"/>
    <cellStyle name="Vstup 4 2 2 2 4 3 2" xfId="34150"/>
    <cellStyle name="Vstup 4 2 2 2 4 4" xfId="34151"/>
    <cellStyle name="Vstup 4 2 2 2 4 5" xfId="34152"/>
    <cellStyle name="Vstup 4 2 2 2 5" xfId="34153"/>
    <cellStyle name="Vstup 4 2 2 2 5 2" xfId="34154"/>
    <cellStyle name="Vstup 4 2 2 2 5 2 2" xfId="34155"/>
    <cellStyle name="Vstup 4 2 2 2 5 2 3" xfId="34156"/>
    <cellStyle name="Vstup 4 2 2 2 5 3" xfId="34157"/>
    <cellStyle name="Vstup 4 2 2 2 5 3 2" xfId="34158"/>
    <cellStyle name="Vstup 4 2 2 2 5 4" xfId="34159"/>
    <cellStyle name="Vstup 4 2 2 2 5 5" xfId="34160"/>
    <cellStyle name="Vstup 4 2 2 2 6" xfId="34161"/>
    <cellStyle name="Vstup 4 2 2 2 6 2" xfId="34162"/>
    <cellStyle name="Vstup 4 2 2 2 6 2 2" xfId="34163"/>
    <cellStyle name="Vstup 4 2 2 2 6 2 3" xfId="34164"/>
    <cellStyle name="Vstup 4 2 2 2 6 3" xfId="34165"/>
    <cellStyle name="Vstup 4 2 2 2 6 3 2" xfId="34166"/>
    <cellStyle name="Vstup 4 2 2 2 6 4" xfId="34167"/>
    <cellStyle name="Vstup 4 2 2 2 6 5" xfId="34168"/>
    <cellStyle name="Vstup 4 2 2 2 7" xfId="34169"/>
    <cellStyle name="Vstup 4 2 2 2 7 2" xfId="34170"/>
    <cellStyle name="Vstup 4 2 2 2 7 2 2" xfId="34171"/>
    <cellStyle name="Vstup 4 2 2 2 7 2 3" xfId="34172"/>
    <cellStyle name="Vstup 4 2 2 2 7 3" xfId="34173"/>
    <cellStyle name="Vstup 4 2 2 2 7 3 2" xfId="34174"/>
    <cellStyle name="Vstup 4 2 2 2 7 4" xfId="34175"/>
    <cellStyle name="Vstup 4 2 2 2 7 5" xfId="34176"/>
    <cellStyle name="Vstup 4 2 2 2 8" xfId="34177"/>
    <cellStyle name="Vstup 4 2 2 2 8 2" xfId="34178"/>
    <cellStyle name="Vstup 4 2 2 2 8 2 2" xfId="34179"/>
    <cellStyle name="Vstup 4 2 2 2 8 2 3" xfId="34180"/>
    <cellStyle name="Vstup 4 2 2 2 8 3" xfId="34181"/>
    <cellStyle name="Vstup 4 2 2 2 8 3 2" xfId="34182"/>
    <cellStyle name="Vstup 4 2 2 2 8 4" xfId="34183"/>
    <cellStyle name="Vstup 4 2 2 2 8 5" xfId="34184"/>
    <cellStyle name="Vstup 4 2 2 2 9" xfId="34185"/>
    <cellStyle name="Vstup 4 2 2 2 9 2" xfId="34186"/>
    <cellStyle name="Vstup 4 2 2 2 9 3" xfId="34187"/>
    <cellStyle name="Vstup 4 2 2 3" xfId="34188"/>
    <cellStyle name="Vstup 4 2 2 3 10" xfId="34189"/>
    <cellStyle name="Vstup 4 2 2 3 2" xfId="34190"/>
    <cellStyle name="Vstup 4 2 2 3 2 2" xfId="34191"/>
    <cellStyle name="Vstup 4 2 2 3 2 2 2" xfId="34192"/>
    <cellStyle name="Vstup 4 2 2 3 2 2 2 2" xfId="34193"/>
    <cellStyle name="Vstup 4 2 2 3 2 2 3" xfId="34194"/>
    <cellStyle name="Vstup 4 2 2 3 2 2 4" xfId="34195"/>
    <cellStyle name="Vstup 4 2 2 3 2 3" xfId="34196"/>
    <cellStyle name="Vstup 4 2 2 3 2 3 2" xfId="34197"/>
    <cellStyle name="Vstup 4 2 2 3 2 3 3" xfId="34198"/>
    <cellStyle name="Vstup 4 2 2 3 2 4" xfId="34199"/>
    <cellStyle name="Vstup 4 2 2 3 2 4 2" xfId="34200"/>
    <cellStyle name="Vstup 4 2 2 3 2 5" xfId="34201"/>
    <cellStyle name="Vstup 4 2 2 3 2 6" xfId="34202"/>
    <cellStyle name="Vstup 4 2 2 3 3" xfId="34203"/>
    <cellStyle name="Vstup 4 2 2 3 3 2" xfId="34204"/>
    <cellStyle name="Vstup 4 2 2 3 3 2 2" xfId="34205"/>
    <cellStyle name="Vstup 4 2 2 3 3 2 3" xfId="34206"/>
    <cellStyle name="Vstup 4 2 2 3 3 3" xfId="34207"/>
    <cellStyle name="Vstup 4 2 2 3 3 3 2" xfId="34208"/>
    <cellStyle name="Vstup 4 2 2 3 3 4" xfId="34209"/>
    <cellStyle name="Vstup 4 2 2 3 3 5" xfId="34210"/>
    <cellStyle name="Vstup 4 2 2 3 4" xfId="34211"/>
    <cellStyle name="Vstup 4 2 2 3 4 2" xfId="34212"/>
    <cellStyle name="Vstup 4 2 2 3 4 2 2" xfId="34213"/>
    <cellStyle name="Vstup 4 2 2 3 4 2 3" xfId="34214"/>
    <cellStyle name="Vstup 4 2 2 3 4 3" xfId="34215"/>
    <cellStyle name="Vstup 4 2 2 3 4 3 2" xfId="34216"/>
    <cellStyle name="Vstup 4 2 2 3 4 4" xfId="34217"/>
    <cellStyle name="Vstup 4 2 2 3 4 5" xfId="34218"/>
    <cellStyle name="Vstup 4 2 2 3 5" xfId="34219"/>
    <cellStyle name="Vstup 4 2 2 3 5 2" xfId="34220"/>
    <cellStyle name="Vstup 4 2 2 3 5 2 2" xfId="34221"/>
    <cellStyle name="Vstup 4 2 2 3 5 2 3" xfId="34222"/>
    <cellStyle name="Vstup 4 2 2 3 5 3" xfId="34223"/>
    <cellStyle name="Vstup 4 2 2 3 5 3 2" xfId="34224"/>
    <cellStyle name="Vstup 4 2 2 3 5 4" xfId="34225"/>
    <cellStyle name="Vstup 4 2 2 3 5 5" xfId="34226"/>
    <cellStyle name="Vstup 4 2 2 3 6" xfId="34227"/>
    <cellStyle name="Vstup 4 2 2 3 6 2" xfId="34228"/>
    <cellStyle name="Vstup 4 2 2 3 6 2 2" xfId="34229"/>
    <cellStyle name="Vstup 4 2 2 3 6 2 3" xfId="34230"/>
    <cellStyle name="Vstup 4 2 2 3 6 3" xfId="34231"/>
    <cellStyle name="Vstup 4 2 2 3 6 3 2" xfId="34232"/>
    <cellStyle name="Vstup 4 2 2 3 6 4" xfId="34233"/>
    <cellStyle name="Vstup 4 2 2 3 6 5" xfId="34234"/>
    <cellStyle name="Vstup 4 2 2 3 7" xfId="34235"/>
    <cellStyle name="Vstup 4 2 2 3 7 2" xfId="34236"/>
    <cellStyle name="Vstup 4 2 2 3 7 3" xfId="34237"/>
    <cellStyle name="Vstup 4 2 2 3 8" xfId="34238"/>
    <cellStyle name="Vstup 4 2 2 3 8 2" xfId="34239"/>
    <cellStyle name="Vstup 4 2 2 3 9" xfId="34240"/>
    <cellStyle name="Vstup 4 2 2 4" xfId="34241"/>
    <cellStyle name="Vstup 4 2 2 4 2" xfId="34242"/>
    <cellStyle name="Vstup 4 2 2 4 2 2" xfId="34243"/>
    <cellStyle name="Vstup 4 2 2 4 2 2 2" xfId="34244"/>
    <cellStyle name="Vstup 4 2 2 4 2 2 3" xfId="34245"/>
    <cellStyle name="Vstup 4 2 2 4 2 3" xfId="34246"/>
    <cellStyle name="Vstup 4 2 2 4 2 3 2" xfId="34247"/>
    <cellStyle name="Vstup 4 2 2 4 2 4" xfId="34248"/>
    <cellStyle name="Vstup 4 2 2 4 2 5" xfId="34249"/>
    <cellStyle name="Vstup 4 2 2 4 3" xfId="34250"/>
    <cellStyle name="Vstup 4 2 2 4 3 2" xfId="34251"/>
    <cellStyle name="Vstup 4 2 2 4 3 3" xfId="34252"/>
    <cellStyle name="Vstup 4 2 2 4 4" xfId="34253"/>
    <cellStyle name="Vstup 4 2 2 4 4 2" xfId="34254"/>
    <cellStyle name="Vstup 4 2 2 4 5" xfId="34255"/>
    <cellStyle name="Vstup 4 2 2 4 6" xfId="34256"/>
    <cellStyle name="Vstup 4 2 2 5" xfId="34257"/>
    <cellStyle name="Vstup 4 2 2 5 2" xfId="34258"/>
    <cellStyle name="Vstup 4 2 2 5 2 2" xfId="34259"/>
    <cellStyle name="Vstup 4 2 2 5 2 2 2" xfId="34260"/>
    <cellStyle name="Vstup 4 2 2 5 2 2 3" xfId="34261"/>
    <cellStyle name="Vstup 4 2 2 5 2 3" xfId="34262"/>
    <cellStyle name="Vstup 4 2 2 5 2 3 2" xfId="34263"/>
    <cellStyle name="Vstup 4 2 2 5 2 4" xfId="34264"/>
    <cellStyle name="Vstup 4 2 2 5 2 5" xfId="34265"/>
    <cellStyle name="Vstup 4 2 2 5 3" xfId="34266"/>
    <cellStyle name="Vstup 4 2 2 5 3 2" xfId="34267"/>
    <cellStyle name="Vstup 4 2 2 5 3 3" xfId="34268"/>
    <cellStyle name="Vstup 4 2 2 5 4" xfId="34269"/>
    <cellStyle name="Vstup 4 2 2 5 4 2" xfId="34270"/>
    <cellStyle name="Vstup 4 2 2 5 5" xfId="34271"/>
    <cellStyle name="Vstup 4 2 2 5 6" xfId="34272"/>
    <cellStyle name="Vstup 4 2 2 6" xfId="34273"/>
    <cellStyle name="Vstup 4 2 2 6 2" xfId="34274"/>
    <cellStyle name="Vstup 4 2 2 6 2 2" xfId="34275"/>
    <cellStyle name="Vstup 4 2 2 6 2 3" xfId="34276"/>
    <cellStyle name="Vstup 4 2 2 6 3" xfId="34277"/>
    <cellStyle name="Vstup 4 2 2 6 3 2" xfId="34278"/>
    <cellStyle name="Vstup 4 2 2 6 4" xfId="34279"/>
    <cellStyle name="Vstup 4 2 2 6 5" xfId="34280"/>
    <cellStyle name="Vstup 4 2 2 7" xfId="34281"/>
    <cellStyle name="Vstup 4 2 2 7 2" xfId="34282"/>
    <cellStyle name="Vstup 4 2 2 7 2 2" xfId="34283"/>
    <cellStyle name="Vstup 4 2 2 7 2 3" xfId="34284"/>
    <cellStyle name="Vstup 4 2 2 7 3" xfId="34285"/>
    <cellStyle name="Vstup 4 2 2 7 3 2" xfId="34286"/>
    <cellStyle name="Vstup 4 2 2 7 4" xfId="34287"/>
    <cellStyle name="Vstup 4 2 2 7 5" xfId="34288"/>
    <cellStyle name="Vstup 4 2 2 8" xfId="34289"/>
    <cellStyle name="Vstup 4 2 2 8 2" xfId="34290"/>
    <cellStyle name="Vstup 4 2 2 8 2 2" xfId="34291"/>
    <cellStyle name="Vstup 4 2 2 8 2 3" xfId="34292"/>
    <cellStyle name="Vstup 4 2 2 8 3" xfId="34293"/>
    <cellStyle name="Vstup 4 2 2 8 3 2" xfId="34294"/>
    <cellStyle name="Vstup 4 2 2 8 4" xfId="34295"/>
    <cellStyle name="Vstup 4 2 2 8 5" xfId="34296"/>
    <cellStyle name="Vstup 4 2 2 9" xfId="34297"/>
    <cellStyle name="Vstup 4 2 2 9 2" xfId="34298"/>
    <cellStyle name="Vstup 4 2 2 9 2 2" xfId="34299"/>
    <cellStyle name="Vstup 4 2 2 9 2 3" xfId="34300"/>
    <cellStyle name="Vstup 4 2 2 9 3" xfId="34301"/>
    <cellStyle name="Vstup 4 2 2 9 3 2" xfId="34302"/>
    <cellStyle name="Vstup 4 2 2 9 4" xfId="34303"/>
    <cellStyle name="Vstup 4 2 2 9 5" xfId="34304"/>
    <cellStyle name="Vstup 4 2 3" xfId="34305"/>
    <cellStyle name="Vstup 4 2 3 10" xfId="34306"/>
    <cellStyle name="Vstup 4 2 3 10 2" xfId="34307"/>
    <cellStyle name="Vstup 4 2 3 10 2 2" xfId="34308"/>
    <cellStyle name="Vstup 4 2 3 10 2 3" xfId="34309"/>
    <cellStyle name="Vstup 4 2 3 10 3" xfId="34310"/>
    <cellStyle name="Vstup 4 2 3 10 3 2" xfId="34311"/>
    <cellStyle name="Vstup 4 2 3 10 4" xfId="34312"/>
    <cellStyle name="Vstup 4 2 3 10 5" xfId="34313"/>
    <cellStyle name="Vstup 4 2 3 11" xfId="34314"/>
    <cellStyle name="Vstup 4 2 3 11 2" xfId="34315"/>
    <cellStyle name="Vstup 4 2 3 11 2 2" xfId="34316"/>
    <cellStyle name="Vstup 4 2 3 11 2 3" xfId="34317"/>
    <cellStyle name="Vstup 4 2 3 11 3" xfId="34318"/>
    <cellStyle name="Vstup 4 2 3 11 3 2" xfId="34319"/>
    <cellStyle name="Vstup 4 2 3 11 4" xfId="34320"/>
    <cellStyle name="Vstup 4 2 3 11 5" xfId="34321"/>
    <cellStyle name="Vstup 4 2 3 12" xfId="34322"/>
    <cellStyle name="Vstup 4 2 3 12 2" xfId="34323"/>
    <cellStyle name="Vstup 4 2 3 12 3" xfId="34324"/>
    <cellStyle name="Vstup 4 2 3 13" xfId="34325"/>
    <cellStyle name="Vstup 4 2 3 13 2" xfId="34326"/>
    <cellStyle name="Vstup 4 2 3 14" xfId="34327"/>
    <cellStyle name="Vstup 4 2 3 15" xfId="34328"/>
    <cellStyle name="Vstup 4 2 3 2" xfId="34329"/>
    <cellStyle name="Vstup 4 2 3 2 10" xfId="34330"/>
    <cellStyle name="Vstup 4 2 3 2 2" xfId="34331"/>
    <cellStyle name="Vstup 4 2 3 2 2 2" xfId="34332"/>
    <cellStyle name="Vstup 4 2 3 2 2 2 2" xfId="34333"/>
    <cellStyle name="Vstup 4 2 3 2 2 2 2 2" xfId="34334"/>
    <cellStyle name="Vstup 4 2 3 2 2 2 3" xfId="34335"/>
    <cellStyle name="Vstup 4 2 3 2 2 2 4" xfId="34336"/>
    <cellStyle name="Vstup 4 2 3 2 2 3" xfId="34337"/>
    <cellStyle name="Vstup 4 2 3 2 2 3 2" xfId="34338"/>
    <cellStyle name="Vstup 4 2 3 2 2 3 3" xfId="34339"/>
    <cellStyle name="Vstup 4 2 3 2 2 4" xfId="34340"/>
    <cellStyle name="Vstup 4 2 3 2 2 4 2" xfId="34341"/>
    <cellStyle name="Vstup 4 2 3 2 2 5" xfId="34342"/>
    <cellStyle name="Vstup 4 2 3 2 2 6" xfId="34343"/>
    <cellStyle name="Vstup 4 2 3 2 3" xfId="34344"/>
    <cellStyle name="Vstup 4 2 3 2 3 2" xfId="34345"/>
    <cellStyle name="Vstup 4 2 3 2 3 2 2" xfId="34346"/>
    <cellStyle name="Vstup 4 2 3 2 3 2 3" xfId="34347"/>
    <cellStyle name="Vstup 4 2 3 2 3 3" xfId="34348"/>
    <cellStyle name="Vstup 4 2 3 2 3 3 2" xfId="34349"/>
    <cellStyle name="Vstup 4 2 3 2 3 4" xfId="34350"/>
    <cellStyle name="Vstup 4 2 3 2 3 5" xfId="34351"/>
    <cellStyle name="Vstup 4 2 3 2 4" xfId="34352"/>
    <cellStyle name="Vstup 4 2 3 2 4 2" xfId="34353"/>
    <cellStyle name="Vstup 4 2 3 2 4 2 2" xfId="34354"/>
    <cellStyle name="Vstup 4 2 3 2 4 2 3" xfId="34355"/>
    <cellStyle name="Vstup 4 2 3 2 4 3" xfId="34356"/>
    <cellStyle name="Vstup 4 2 3 2 4 3 2" xfId="34357"/>
    <cellStyle name="Vstup 4 2 3 2 4 4" xfId="34358"/>
    <cellStyle name="Vstup 4 2 3 2 4 5" xfId="34359"/>
    <cellStyle name="Vstup 4 2 3 2 5" xfId="34360"/>
    <cellStyle name="Vstup 4 2 3 2 5 2" xfId="34361"/>
    <cellStyle name="Vstup 4 2 3 2 5 2 2" xfId="34362"/>
    <cellStyle name="Vstup 4 2 3 2 5 2 3" xfId="34363"/>
    <cellStyle name="Vstup 4 2 3 2 5 3" xfId="34364"/>
    <cellStyle name="Vstup 4 2 3 2 5 3 2" xfId="34365"/>
    <cellStyle name="Vstup 4 2 3 2 5 4" xfId="34366"/>
    <cellStyle name="Vstup 4 2 3 2 5 5" xfId="34367"/>
    <cellStyle name="Vstup 4 2 3 2 6" xfId="34368"/>
    <cellStyle name="Vstup 4 2 3 2 6 2" xfId="34369"/>
    <cellStyle name="Vstup 4 2 3 2 6 2 2" xfId="34370"/>
    <cellStyle name="Vstup 4 2 3 2 6 2 3" xfId="34371"/>
    <cellStyle name="Vstup 4 2 3 2 6 3" xfId="34372"/>
    <cellStyle name="Vstup 4 2 3 2 6 3 2" xfId="34373"/>
    <cellStyle name="Vstup 4 2 3 2 6 4" xfId="34374"/>
    <cellStyle name="Vstup 4 2 3 2 6 5" xfId="34375"/>
    <cellStyle name="Vstup 4 2 3 2 7" xfId="34376"/>
    <cellStyle name="Vstup 4 2 3 2 7 2" xfId="34377"/>
    <cellStyle name="Vstup 4 2 3 2 7 3" xfId="34378"/>
    <cellStyle name="Vstup 4 2 3 2 8" xfId="34379"/>
    <cellStyle name="Vstup 4 2 3 2 8 2" xfId="34380"/>
    <cellStyle name="Vstup 4 2 3 2 9" xfId="34381"/>
    <cellStyle name="Vstup 4 2 3 3" xfId="34382"/>
    <cellStyle name="Vstup 4 2 3 3 2" xfId="34383"/>
    <cellStyle name="Vstup 4 2 3 3 2 2" xfId="34384"/>
    <cellStyle name="Vstup 4 2 3 3 2 2 2" xfId="34385"/>
    <cellStyle name="Vstup 4 2 3 3 2 2 3" xfId="34386"/>
    <cellStyle name="Vstup 4 2 3 3 2 3" xfId="34387"/>
    <cellStyle name="Vstup 4 2 3 3 2 3 2" xfId="34388"/>
    <cellStyle name="Vstup 4 2 3 3 2 4" xfId="34389"/>
    <cellStyle name="Vstup 4 2 3 3 2 5" xfId="34390"/>
    <cellStyle name="Vstup 4 2 3 3 3" xfId="34391"/>
    <cellStyle name="Vstup 4 2 3 3 3 2" xfId="34392"/>
    <cellStyle name="Vstup 4 2 3 3 3 2 2" xfId="34393"/>
    <cellStyle name="Vstup 4 2 3 3 3 3" xfId="34394"/>
    <cellStyle name="Vstup 4 2 3 3 3 4" xfId="34395"/>
    <cellStyle name="Vstup 4 2 3 3 4" xfId="34396"/>
    <cellStyle name="Vstup 4 2 3 3 4 2" xfId="34397"/>
    <cellStyle name="Vstup 4 2 3 3 4 3" xfId="34398"/>
    <cellStyle name="Vstup 4 2 3 3 5" xfId="34399"/>
    <cellStyle name="Vstup 4 2 3 3 5 2" xfId="34400"/>
    <cellStyle name="Vstup 4 2 3 3 6" xfId="34401"/>
    <cellStyle name="Vstup 4 2 3 3 7" xfId="34402"/>
    <cellStyle name="Vstup 4 2 3 4" xfId="34403"/>
    <cellStyle name="Vstup 4 2 3 4 2" xfId="34404"/>
    <cellStyle name="Vstup 4 2 3 4 2 2" xfId="34405"/>
    <cellStyle name="Vstup 4 2 3 4 2 2 2" xfId="34406"/>
    <cellStyle name="Vstup 4 2 3 4 2 2 3" xfId="34407"/>
    <cellStyle name="Vstup 4 2 3 4 2 3" xfId="34408"/>
    <cellStyle name="Vstup 4 2 3 4 2 3 2" xfId="34409"/>
    <cellStyle name="Vstup 4 2 3 4 2 4" xfId="34410"/>
    <cellStyle name="Vstup 4 2 3 4 2 5" xfId="34411"/>
    <cellStyle name="Vstup 4 2 3 4 3" xfId="34412"/>
    <cellStyle name="Vstup 4 2 3 4 3 2" xfId="34413"/>
    <cellStyle name="Vstup 4 2 3 4 3 3" xfId="34414"/>
    <cellStyle name="Vstup 4 2 3 4 4" xfId="34415"/>
    <cellStyle name="Vstup 4 2 3 4 4 2" xfId="34416"/>
    <cellStyle name="Vstup 4 2 3 4 5" xfId="34417"/>
    <cellStyle name="Vstup 4 2 3 4 6" xfId="34418"/>
    <cellStyle name="Vstup 4 2 3 5" xfId="34419"/>
    <cellStyle name="Vstup 4 2 3 5 2" xfId="34420"/>
    <cellStyle name="Vstup 4 2 3 5 2 2" xfId="34421"/>
    <cellStyle name="Vstup 4 2 3 5 2 3" xfId="34422"/>
    <cellStyle name="Vstup 4 2 3 5 3" xfId="34423"/>
    <cellStyle name="Vstup 4 2 3 5 3 2" xfId="34424"/>
    <cellStyle name="Vstup 4 2 3 5 4" xfId="34425"/>
    <cellStyle name="Vstup 4 2 3 5 5" xfId="34426"/>
    <cellStyle name="Vstup 4 2 3 6" xfId="34427"/>
    <cellStyle name="Vstup 4 2 3 6 2" xfId="34428"/>
    <cellStyle name="Vstup 4 2 3 6 2 2" xfId="34429"/>
    <cellStyle name="Vstup 4 2 3 6 2 3" xfId="34430"/>
    <cellStyle name="Vstup 4 2 3 6 3" xfId="34431"/>
    <cellStyle name="Vstup 4 2 3 6 3 2" xfId="34432"/>
    <cellStyle name="Vstup 4 2 3 6 4" xfId="34433"/>
    <cellStyle name="Vstup 4 2 3 6 5" xfId="34434"/>
    <cellStyle name="Vstup 4 2 3 7" xfId="34435"/>
    <cellStyle name="Vstup 4 2 3 7 2" xfId="34436"/>
    <cellStyle name="Vstup 4 2 3 7 2 2" xfId="34437"/>
    <cellStyle name="Vstup 4 2 3 7 2 3" xfId="34438"/>
    <cellStyle name="Vstup 4 2 3 7 3" xfId="34439"/>
    <cellStyle name="Vstup 4 2 3 7 3 2" xfId="34440"/>
    <cellStyle name="Vstup 4 2 3 7 4" xfId="34441"/>
    <cellStyle name="Vstup 4 2 3 7 5" xfId="34442"/>
    <cellStyle name="Vstup 4 2 3 8" xfId="34443"/>
    <cellStyle name="Vstup 4 2 3 8 2" xfId="34444"/>
    <cellStyle name="Vstup 4 2 3 8 2 2" xfId="34445"/>
    <cellStyle name="Vstup 4 2 3 8 2 3" xfId="34446"/>
    <cellStyle name="Vstup 4 2 3 8 3" xfId="34447"/>
    <cellStyle name="Vstup 4 2 3 8 3 2" xfId="34448"/>
    <cellStyle name="Vstup 4 2 3 8 4" xfId="34449"/>
    <cellStyle name="Vstup 4 2 3 8 5" xfId="34450"/>
    <cellStyle name="Vstup 4 2 3 9" xfId="34451"/>
    <cellStyle name="Vstup 4 2 3 9 2" xfId="34452"/>
    <cellStyle name="Vstup 4 2 3 9 2 2" xfId="34453"/>
    <cellStyle name="Vstup 4 2 3 9 2 3" xfId="34454"/>
    <cellStyle name="Vstup 4 2 3 9 3" xfId="34455"/>
    <cellStyle name="Vstup 4 2 3 9 3 2" xfId="34456"/>
    <cellStyle name="Vstup 4 2 3 9 4" xfId="34457"/>
    <cellStyle name="Vstup 4 2 3 9 5" xfId="34458"/>
    <cellStyle name="Vstup 4 2 4" xfId="34459"/>
    <cellStyle name="Vstup 4 2 4 10" xfId="34460"/>
    <cellStyle name="Vstup 4 2 4 10 2" xfId="34461"/>
    <cellStyle name="Vstup 4 2 4 10 2 2" xfId="34462"/>
    <cellStyle name="Vstup 4 2 4 10 2 3" xfId="34463"/>
    <cellStyle name="Vstup 4 2 4 10 3" xfId="34464"/>
    <cellStyle name="Vstup 4 2 4 10 3 2" xfId="34465"/>
    <cellStyle name="Vstup 4 2 4 10 4" xfId="34466"/>
    <cellStyle name="Vstup 4 2 4 10 5" xfId="34467"/>
    <cellStyle name="Vstup 4 2 4 11" xfId="34468"/>
    <cellStyle name="Vstup 4 2 4 11 2" xfId="34469"/>
    <cellStyle name="Vstup 4 2 4 11 2 2" xfId="34470"/>
    <cellStyle name="Vstup 4 2 4 11 2 3" xfId="34471"/>
    <cellStyle name="Vstup 4 2 4 11 3" xfId="34472"/>
    <cellStyle name="Vstup 4 2 4 11 3 2" xfId="34473"/>
    <cellStyle name="Vstup 4 2 4 11 4" xfId="34474"/>
    <cellStyle name="Vstup 4 2 4 11 5" xfId="34475"/>
    <cellStyle name="Vstup 4 2 4 12" xfId="34476"/>
    <cellStyle name="Vstup 4 2 4 12 2" xfId="34477"/>
    <cellStyle name="Vstup 4 2 4 12 3" xfId="34478"/>
    <cellStyle name="Vstup 4 2 4 13" xfId="34479"/>
    <cellStyle name="Vstup 4 2 4 13 2" xfId="34480"/>
    <cellStyle name="Vstup 4 2 4 14" xfId="34481"/>
    <cellStyle name="Vstup 4 2 4 15" xfId="34482"/>
    <cellStyle name="Vstup 4 2 4 2" xfId="34483"/>
    <cellStyle name="Vstup 4 2 4 2 10" xfId="34484"/>
    <cellStyle name="Vstup 4 2 4 2 2" xfId="34485"/>
    <cellStyle name="Vstup 4 2 4 2 2 10" xfId="34486"/>
    <cellStyle name="Vstup 4 2 4 2 2 2" xfId="34487"/>
    <cellStyle name="Vstup 4 2 4 2 2 2 2" xfId="34488"/>
    <cellStyle name="Vstup 4 2 4 2 2 2 2 2" xfId="34489"/>
    <cellStyle name="Vstup 4 2 4 2 2 2 2 3" xfId="34490"/>
    <cellStyle name="Vstup 4 2 4 2 2 2 3" xfId="34491"/>
    <cellStyle name="Vstup 4 2 4 2 2 2 3 2" xfId="34492"/>
    <cellStyle name="Vstup 4 2 4 2 2 2 4" xfId="34493"/>
    <cellStyle name="Vstup 4 2 4 2 2 2 5" xfId="34494"/>
    <cellStyle name="Vstup 4 2 4 2 2 3" xfId="34495"/>
    <cellStyle name="Vstup 4 2 4 2 2 3 2" xfId="34496"/>
    <cellStyle name="Vstup 4 2 4 2 2 3 2 2" xfId="34497"/>
    <cellStyle name="Vstup 4 2 4 2 2 3 2 3" xfId="34498"/>
    <cellStyle name="Vstup 4 2 4 2 2 3 3" xfId="34499"/>
    <cellStyle name="Vstup 4 2 4 2 2 3 3 2" xfId="34500"/>
    <cellStyle name="Vstup 4 2 4 2 2 3 4" xfId="34501"/>
    <cellStyle name="Vstup 4 2 4 2 2 3 5" xfId="34502"/>
    <cellStyle name="Vstup 4 2 4 2 2 4" xfId="34503"/>
    <cellStyle name="Vstup 4 2 4 2 2 4 2" xfId="34504"/>
    <cellStyle name="Vstup 4 2 4 2 2 4 2 2" xfId="34505"/>
    <cellStyle name="Vstup 4 2 4 2 2 4 2 3" xfId="34506"/>
    <cellStyle name="Vstup 4 2 4 2 2 4 3" xfId="34507"/>
    <cellStyle name="Vstup 4 2 4 2 2 4 3 2" xfId="34508"/>
    <cellStyle name="Vstup 4 2 4 2 2 4 4" xfId="34509"/>
    <cellStyle name="Vstup 4 2 4 2 2 4 5" xfId="34510"/>
    <cellStyle name="Vstup 4 2 4 2 2 5" xfId="34511"/>
    <cellStyle name="Vstup 4 2 4 2 2 5 2" xfId="34512"/>
    <cellStyle name="Vstup 4 2 4 2 2 5 2 2" xfId="34513"/>
    <cellStyle name="Vstup 4 2 4 2 2 5 2 3" xfId="34514"/>
    <cellStyle name="Vstup 4 2 4 2 2 5 3" xfId="34515"/>
    <cellStyle name="Vstup 4 2 4 2 2 5 3 2" xfId="34516"/>
    <cellStyle name="Vstup 4 2 4 2 2 5 4" xfId="34517"/>
    <cellStyle name="Vstup 4 2 4 2 2 5 5" xfId="34518"/>
    <cellStyle name="Vstup 4 2 4 2 2 6" xfId="34519"/>
    <cellStyle name="Vstup 4 2 4 2 2 6 2" xfId="34520"/>
    <cellStyle name="Vstup 4 2 4 2 2 6 2 2" xfId="34521"/>
    <cellStyle name="Vstup 4 2 4 2 2 6 2 3" xfId="34522"/>
    <cellStyle name="Vstup 4 2 4 2 2 6 3" xfId="34523"/>
    <cellStyle name="Vstup 4 2 4 2 2 6 3 2" xfId="34524"/>
    <cellStyle name="Vstup 4 2 4 2 2 6 4" xfId="34525"/>
    <cellStyle name="Vstup 4 2 4 2 2 6 5" xfId="34526"/>
    <cellStyle name="Vstup 4 2 4 2 2 7" xfId="34527"/>
    <cellStyle name="Vstup 4 2 4 2 2 7 2" xfId="34528"/>
    <cellStyle name="Vstup 4 2 4 2 2 7 3" xfId="34529"/>
    <cellStyle name="Vstup 4 2 4 2 2 8" xfId="34530"/>
    <cellStyle name="Vstup 4 2 4 2 2 8 2" xfId="34531"/>
    <cellStyle name="Vstup 4 2 4 2 2 9" xfId="34532"/>
    <cellStyle name="Vstup 4 2 4 2 3" xfId="34533"/>
    <cellStyle name="Vstup 4 2 4 2 3 2" xfId="34534"/>
    <cellStyle name="Vstup 4 2 4 2 3 2 2" xfId="34535"/>
    <cellStyle name="Vstup 4 2 4 2 3 2 3" xfId="34536"/>
    <cellStyle name="Vstup 4 2 4 2 3 3" xfId="34537"/>
    <cellStyle name="Vstup 4 2 4 2 3 3 2" xfId="34538"/>
    <cellStyle name="Vstup 4 2 4 2 3 4" xfId="34539"/>
    <cellStyle name="Vstup 4 2 4 2 3 5" xfId="34540"/>
    <cellStyle name="Vstup 4 2 4 2 4" xfId="34541"/>
    <cellStyle name="Vstup 4 2 4 2 4 2" xfId="34542"/>
    <cellStyle name="Vstup 4 2 4 2 4 2 2" xfId="34543"/>
    <cellStyle name="Vstup 4 2 4 2 4 2 3" xfId="34544"/>
    <cellStyle name="Vstup 4 2 4 2 4 3" xfId="34545"/>
    <cellStyle name="Vstup 4 2 4 2 4 3 2" xfId="34546"/>
    <cellStyle name="Vstup 4 2 4 2 4 4" xfId="34547"/>
    <cellStyle name="Vstup 4 2 4 2 4 5" xfId="34548"/>
    <cellStyle name="Vstup 4 2 4 2 5" xfId="34549"/>
    <cellStyle name="Vstup 4 2 4 2 5 2" xfId="34550"/>
    <cellStyle name="Vstup 4 2 4 2 5 2 2" xfId="34551"/>
    <cellStyle name="Vstup 4 2 4 2 5 2 3" xfId="34552"/>
    <cellStyle name="Vstup 4 2 4 2 5 3" xfId="34553"/>
    <cellStyle name="Vstup 4 2 4 2 5 3 2" xfId="34554"/>
    <cellStyle name="Vstup 4 2 4 2 5 4" xfId="34555"/>
    <cellStyle name="Vstup 4 2 4 2 5 5" xfId="34556"/>
    <cellStyle name="Vstup 4 2 4 2 6" xfId="34557"/>
    <cellStyle name="Vstup 4 2 4 2 6 2" xfId="34558"/>
    <cellStyle name="Vstup 4 2 4 2 6 2 2" xfId="34559"/>
    <cellStyle name="Vstup 4 2 4 2 6 2 3" xfId="34560"/>
    <cellStyle name="Vstup 4 2 4 2 6 3" xfId="34561"/>
    <cellStyle name="Vstup 4 2 4 2 6 3 2" xfId="34562"/>
    <cellStyle name="Vstup 4 2 4 2 6 4" xfId="34563"/>
    <cellStyle name="Vstup 4 2 4 2 6 5" xfId="34564"/>
    <cellStyle name="Vstup 4 2 4 2 7" xfId="34565"/>
    <cellStyle name="Vstup 4 2 4 2 7 2" xfId="34566"/>
    <cellStyle name="Vstup 4 2 4 2 7 3" xfId="34567"/>
    <cellStyle name="Vstup 4 2 4 2 8" xfId="34568"/>
    <cellStyle name="Vstup 4 2 4 2 8 2" xfId="34569"/>
    <cellStyle name="Vstup 4 2 4 2 9" xfId="34570"/>
    <cellStyle name="Vstup 4 2 4 3" xfId="34571"/>
    <cellStyle name="Vstup 4 2 4 3 10" xfId="34572"/>
    <cellStyle name="Vstup 4 2 4 3 2" xfId="34573"/>
    <cellStyle name="Vstup 4 2 4 3 2 2" xfId="34574"/>
    <cellStyle name="Vstup 4 2 4 3 2 2 2" xfId="34575"/>
    <cellStyle name="Vstup 4 2 4 3 2 2 3" xfId="34576"/>
    <cellStyle name="Vstup 4 2 4 3 2 3" xfId="34577"/>
    <cellStyle name="Vstup 4 2 4 3 2 3 2" xfId="34578"/>
    <cellStyle name="Vstup 4 2 4 3 2 4" xfId="34579"/>
    <cellStyle name="Vstup 4 2 4 3 2 5" xfId="34580"/>
    <cellStyle name="Vstup 4 2 4 3 3" xfId="34581"/>
    <cellStyle name="Vstup 4 2 4 3 3 2" xfId="34582"/>
    <cellStyle name="Vstup 4 2 4 3 3 2 2" xfId="34583"/>
    <cellStyle name="Vstup 4 2 4 3 3 2 3" xfId="34584"/>
    <cellStyle name="Vstup 4 2 4 3 3 3" xfId="34585"/>
    <cellStyle name="Vstup 4 2 4 3 3 3 2" xfId="34586"/>
    <cellStyle name="Vstup 4 2 4 3 3 4" xfId="34587"/>
    <cellStyle name="Vstup 4 2 4 3 3 5" xfId="34588"/>
    <cellStyle name="Vstup 4 2 4 3 4" xfId="34589"/>
    <cellStyle name="Vstup 4 2 4 3 4 2" xfId="34590"/>
    <cellStyle name="Vstup 4 2 4 3 4 2 2" xfId="34591"/>
    <cellStyle name="Vstup 4 2 4 3 4 2 3" xfId="34592"/>
    <cellStyle name="Vstup 4 2 4 3 4 3" xfId="34593"/>
    <cellStyle name="Vstup 4 2 4 3 4 3 2" xfId="34594"/>
    <cellStyle name="Vstup 4 2 4 3 4 4" xfId="34595"/>
    <cellStyle name="Vstup 4 2 4 3 4 5" xfId="34596"/>
    <cellStyle name="Vstup 4 2 4 3 5" xfId="34597"/>
    <cellStyle name="Vstup 4 2 4 3 5 2" xfId="34598"/>
    <cellStyle name="Vstup 4 2 4 3 5 2 2" xfId="34599"/>
    <cellStyle name="Vstup 4 2 4 3 5 2 3" xfId="34600"/>
    <cellStyle name="Vstup 4 2 4 3 5 3" xfId="34601"/>
    <cellStyle name="Vstup 4 2 4 3 5 3 2" xfId="34602"/>
    <cellStyle name="Vstup 4 2 4 3 5 4" xfId="34603"/>
    <cellStyle name="Vstup 4 2 4 3 5 5" xfId="34604"/>
    <cellStyle name="Vstup 4 2 4 3 6" xfId="34605"/>
    <cellStyle name="Vstup 4 2 4 3 6 2" xfId="34606"/>
    <cellStyle name="Vstup 4 2 4 3 6 2 2" xfId="34607"/>
    <cellStyle name="Vstup 4 2 4 3 6 2 3" xfId="34608"/>
    <cellStyle name="Vstup 4 2 4 3 6 3" xfId="34609"/>
    <cellStyle name="Vstup 4 2 4 3 6 3 2" xfId="34610"/>
    <cellStyle name="Vstup 4 2 4 3 6 4" xfId="34611"/>
    <cellStyle name="Vstup 4 2 4 3 6 5" xfId="34612"/>
    <cellStyle name="Vstup 4 2 4 3 7" xfId="34613"/>
    <cellStyle name="Vstup 4 2 4 3 7 2" xfId="34614"/>
    <cellStyle name="Vstup 4 2 4 3 7 3" xfId="34615"/>
    <cellStyle name="Vstup 4 2 4 3 8" xfId="34616"/>
    <cellStyle name="Vstup 4 2 4 3 8 2" xfId="34617"/>
    <cellStyle name="Vstup 4 2 4 3 9" xfId="34618"/>
    <cellStyle name="Vstup 4 2 4 4" xfId="34619"/>
    <cellStyle name="Vstup 4 2 4 4 2" xfId="34620"/>
    <cellStyle name="Vstup 4 2 4 4 2 2" xfId="34621"/>
    <cellStyle name="Vstup 4 2 4 4 2 2 2" xfId="34622"/>
    <cellStyle name="Vstup 4 2 4 4 2 2 3" xfId="34623"/>
    <cellStyle name="Vstup 4 2 4 4 2 3" xfId="34624"/>
    <cellStyle name="Vstup 4 2 4 4 2 3 2" xfId="34625"/>
    <cellStyle name="Vstup 4 2 4 4 2 4" xfId="34626"/>
    <cellStyle name="Vstup 4 2 4 4 2 5" xfId="34627"/>
    <cellStyle name="Vstup 4 2 4 4 3" xfId="34628"/>
    <cellStyle name="Vstup 4 2 4 4 3 2" xfId="34629"/>
    <cellStyle name="Vstup 4 2 4 4 3 3" xfId="34630"/>
    <cellStyle name="Vstup 4 2 4 4 4" xfId="34631"/>
    <cellStyle name="Vstup 4 2 4 4 4 2" xfId="34632"/>
    <cellStyle name="Vstup 4 2 4 4 5" xfId="34633"/>
    <cellStyle name="Vstup 4 2 4 4 6" xfId="34634"/>
    <cellStyle name="Vstup 4 2 4 5" xfId="34635"/>
    <cellStyle name="Vstup 4 2 4 5 2" xfId="34636"/>
    <cellStyle name="Vstup 4 2 4 5 2 2" xfId="34637"/>
    <cellStyle name="Vstup 4 2 4 5 2 3" xfId="34638"/>
    <cellStyle name="Vstup 4 2 4 5 3" xfId="34639"/>
    <cellStyle name="Vstup 4 2 4 5 3 2" xfId="34640"/>
    <cellStyle name="Vstup 4 2 4 5 4" xfId="34641"/>
    <cellStyle name="Vstup 4 2 4 5 5" xfId="34642"/>
    <cellStyle name="Vstup 4 2 4 6" xfId="34643"/>
    <cellStyle name="Vstup 4 2 4 6 2" xfId="34644"/>
    <cellStyle name="Vstup 4 2 4 6 2 2" xfId="34645"/>
    <cellStyle name="Vstup 4 2 4 6 2 3" xfId="34646"/>
    <cellStyle name="Vstup 4 2 4 6 3" xfId="34647"/>
    <cellStyle name="Vstup 4 2 4 6 3 2" xfId="34648"/>
    <cellStyle name="Vstup 4 2 4 6 4" xfId="34649"/>
    <cellStyle name="Vstup 4 2 4 6 5" xfId="34650"/>
    <cellStyle name="Vstup 4 2 4 7" xfId="34651"/>
    <cellStyle name="Vstup 4 2 4 7 2" xfId="34652"/>
    <cellStyle name="Vstup 4 2 4 7 2 2" xfId="34653"/>
    <cellStyle name="Vstup 4 2 4 7 2 3" xfId="34654"/>
    <cellStyle name="Vstup 4 2 4 7 3" xfId="34655"/>
    <cellStyle name="Vstup 4 2 4 7 3 2" xfId="34656"/>
    <cellStyle name="Vstup 4 2 4 7 4" xfId="34657"/>
    <cellStyle name="Vstup 4 2 4 7 5" xfId="34658"/>
    <cellStyle name="Vstup 4 2 4 8" xfId="34659"/>
    <cellStyle name="Vstup 4 2 4 8 2" xfId="34660"/>
    <cellStyle name="Vstup 4 2 4 8 2 2" xfId="34661"/>
    <cellStyle name="Vstup 4 2 4 8 2 3" xfId="34662"/>
    <cellStyle name="Vstup 4 2 4 8 3" xfId="34663"/>
    <cellStyle name="Vstup 4 2 4 8 3 2" xfId="34664"/>
    <cellStyle name="Vstup 4 2 4 8 4" xfId="34665"/>
    <cellStyle name="Vstup 4 2 4 8 5" xfId="34666"/>
    <cellStyle name="Vstup 4 2 4 9" xfId="34667"/>
    <cellStyle name="Vstup 4 2 4 9 2" xfId="34668"/>
    <cellStyle name="Vstup 4 2 4 9 2 2" xfId="34669"/>
    <cellStyle name="Vstup 4 2 4 9 2 3" xfId="34670"/>
    <cellStyle name="Vstup 4 2 4 9 3" xfId="34671"/>
    <cellStyle name="Vstup 4 2 4 9 3 2" xfId="34672"/>
    <cellStyle name="Vstup 4 2 4 9 4" xfId="34673"/>
    <cellStyle name="Vstup 4 2 4 9 5" xfId="34674"/>
    <cellStyle name="Vstup 4 2 5" xfId="34675"/>
    <cellStyle name="Vstup 4 2 5 10" xfId="34676"/>
    <cellStyle name="Vstup 4 2 5 10 2" xfId="34677"/>
    <cellStyle name="Vstup 4 2 5 11" xfId="34678"/>
    <cellStyle name="Vstup 4 2 5 12" xfId="34679"/>
    <cellStyle name="Vstup 4 2 5 2" xfId="34680"/>
    <cellStyle name="Vstup 4 2 5 2 10" xfId="34681"/>
    <cellStyle name="Vstup 4 2 5 2 11" xfId="34682"/>
    <cellStyle name="Vstup 4 2 5 2 2" xfId="34683"/>
    <cellStyle name="Vstup 4 2 5 2 2 2" xfId="34684"/>
    <cellStyle name="Vstup 4 2 5 2 2 2 2" xfId="34685"/>
    <cellStyle name="Vstup 4 2 5 2 2 2 2 2" xfId="34686"/>
    <cellStyle name="Vstup 4 2 5 2 2 2 2 3" xfId="34687"/>
    <cellStyle name="Vstup 4 2 5 2 2 2 3" xfId="34688"/>
    <cellStyle name="Vstup 4 2 5 2 2 2 3 2" xfId="34689"/>
    <cellStyle name="Vstup 4 2 5 2 2 2 4" xfId="34690"/>
    <cellStyle name="Vstup 4 2 5 2 2 2 5" xfId="34691"/>
    <cellStyle name="Vstup 4 2 5 2 2 3" xfId="34692"/>
    <cellStyle name="Vstup 4 2 5 2 2 3 2" xfId="34693"/>
    <cellStyle name="Vstup 4 2 5 2 2 3 2 2" xfId="34694"/>
    <cellStyle name="Vstup 4 2 5 2 2 3 2 3" xfId="34695"/>
    <cellStyle name="Vstup 4 2 5 2 2 3 3" xfId="34696"/>
    <cellStyle name="Vstup 4 2 5 2 2 3 3 2" xfId="34697"/>
    <cellStyle name="Vstup 4 2 5 2 2 3 4" xfId="34698"/>
    <cellStyle name="Vstup 4 2 5 2 2 3 5" xfId="34699"/>
    <cellStyle name="Vstup 4 2 5 2 2 4" xfId="34700"/>
    <cellStyle name="Vstup 4 2 5 2 2 4 2" xfId="34701"/>
    <cellStyle name="Vstup 4 2 5 2 2 4 2 2" xfId="34702"/>
    <cellStyle name="Vstup 4 2 5 2 2 4 2 3" xfId="34703"/>
    <cellStyle name="Vstup 4 2 5 2 2 4 3" xfId="34704"/>
    <cellStyle name="Vstup 4 2 5 2 2 4 3 2" xfId="34705"/>
    <cellStyle name="Vstup 4 2 5 2 2 4 4" xfId="34706"/>
    <cellStyle name="Vstup 4 2 5 2 2 4 5" xfId="34707"/>
    <cellStyle name="Vstup 4 2 5 2 2 5" xfId="34708"/>
    <cellStyle name="Vstup 4 2 5 2 2 5 2" xfId="34709"/>
    <cellStyle name="Vstup 4 2 5 2 2 5 2 2" xfId="34710"/>
    <cellStyle name="Vstup 4 2 5 2 2 5 2 3" xfId="34711"/>
    <cellStyle name="Vstup 4 2 5 2 2 5 3" xfId="34712"/>
    <cellStyle name="Vstup 4 2 5 2 2 5 3 2" xfId="34713"/>
    <cellStyle name="Vstup 4 2 5 2 2 5 4" xfId="34714"/>
    <cellStyle name="Vstup 4 2 5 2 2 5 5" xfId="34715"/>
    <cellStyle name="Vstup 4 2 5 2 2 6" xfId="34716"/>
    <cellStyle name="Vstup 4 2 5 2 2 6 2" xfId="34717"/>
    <cellStyle name="Vstup 4 2 5 2 2 6 3" xfId="34718"/>
    <cellStyle name="Vstup 4 2 5 2 2 7" xfId="34719"/>
    <cellStyle name="Vstup 4 2 5 2 2 7 2" xfId="34720"/>
    <cellStyle name="Vstup 4 2 5 2 2 8" xfId="34721"/>
    <cellStyle name="Vstup 4 2 5 2 2 9" xfId="34722"/>
    <cellStyle name="Vstup 4 2 5 2 3" xfId="34723"/>
    <cellStyle name="Vstup 4 2 5 2 3 2" xfId="34724"/>
    <cellStyle name="Vstup 4 2 5 2 3 2 2" xfId="34725"/>
    <cellStyle name="Vstup 4 2 5 2 3 2 3" xfId="34726"/>
    <cellStyle name="Vstup 4 2 5 2 3 3" xfId="34727"/>
    <cellStyle name="Vstup 4 2 5 2 3 3 2" xfId="34728"/>
    <cellStyle name="Vstup 4 2 5 2 3 4" xfId="34729"/>
    <cellStyle name="Vstup 4 2 5 2 3 5" xfId="34730"/>
    <cellStyle name="Vstup 4 2 5 2 4" xfId="34731"/>
    <cellStyle name="Vstup 4 2 5 2 4 2" xfId="34732"/>
    <cellStyle name="Vstup 4 2 5 2 4 2 2" xfId="34733"/>
    <cellStyle name="Vstup 4 2 5 2 4 2 3" xfId="34734"/>
    <cellStyle name="Vstup 4 2 5 2 4 3" xfId="34735"/>
    <cellStyle name="Vstup 4 2 5 2 4 3 2" xfId="34736"/>
    <cellStyle name="Vstup 4 2 5 2 4 4" xfId="34737"/>
    <cellStyle name="Vstup 4 2 5 2 4 5" xfId="34738"/>
    <cellStyle name="Vstup 4 2 5 2 5" xfId="34739"/>
    <cellStyle name="Vstup 4 2 5 2 5 2" xfId="34740"/>
    <cellStyle name="Vstup 4 2 5 2 5 2 2" xfId="34741"/>
    <cellStyle name="Vstup 4 2 5 2 5 2 3" xfId="34742"/>
    <cellStyle name="Vstup 4 2 5 2 5 3" xfId="34743"/>
    <cellStyle name="Vstup 4 2 5 2 5 3 2" xfId="34744"/>
    <cellStyle name="Vstup 4 2 5 2 5 4" xfId="34745"/>
    <cellStyle name="Vstup 4 2 5 2 5 5" xfId="34746"/>
    <cellStyle name="Vstup 4 2 5 2 6" xfId="34747"/>
    <cellStyle name="Vstup 4 2 5 2 6 2" xfId="34748"/>
    <cellStyle name="Vstup 4 2 5 2 6 2 2" xfId="34749"/>
    <cellStyle name="Vstup 4 2 5 2 6 2 3" xfId="34750"/>
    <cellStyle name="Vstup 4 2 5 2 6 3" xfId="34751"/>
    <cellStyle name="Vstup 4 2 5 2 6 3 2" xfId="34752"/>
    <cellStyle name="Vstup 4 2 5 2 6 4" xfId="34753"/>
    <cellStyle name="Vstup 4 2 5 2 6 5" xfId="34754"/>
    <cellStyle name="Vstup 4 2 5 2 7" xfId="34755"/>
    <cellStyle name="Vstup 4 2 5 2 7 2" xfId="34756"/>
    <cellStyle name="Vstup 4 2 5 2 7 2 2" xfId="34757"/>
    <cellStyle name="Vstup 4 2 5 2 7 2 3" xfId="34758"/>
    <cellStyle name="Vstup 4 2 5 2 7 3" xfId="34759"/>
    <cellStyle name="Vstup 4 2 5 2 7 3 2" xfId="34760"/>
    <cellStyle name="Vstup 4 2 5 2 7 4" xfId="34761"/>
    <cellStyle name="Vstup 4 2 5 2 7 5" xfId="34762"/>
    <cellStyle name="Vstup 4 2 5 2 8" xfId="34763"/>
    <cellStyle name="Vstup 4 2 5 2 8 2" xfId="34764"/>
    <cellStyle name="Vstup 4 2 5 2 8 3" xfId="34765"/>
    <cellStyle name="Vstup 4 2 5 2 9" xfId="34766"/>
    <cellStyle name="Vstup 4 2 5 2 9 2" xfId="34767"/>
    <cellStyle name="Vstup 4 2 5 3" xfId="34768"/>
    <cellStyle name="Vstup 4 2 5 3 2" xfId="34769"/>
    <cellStyle name="Vstup 4 2 5 3 2 2" xfId="34770"/>
    <cellStyle name="Vstup 4 2 5 3 2 2 2" xfId="34771"/>
    <cellStyle name="Vstup 4 2 5 3 2 2 3" xfId="34772"/>
    <cellStyle name="Vstup 4 2 5 3 2 3" xfId="34773"/>
    <cellStyle name="Vstup 4 2 5 3 2 3 2" xfId="34774"/>
    <cellStyle name="Vstup 4 2 5 3 2 4" xfId="34775"/>
    <cellStyle name="Vstup 4 2 5 3 2 5" xfId="34776"/>
    <cellStyle name="Vstup 4 2 5 3 3" xfId="34777"/>
    <cellStyle name="Vstup 4 2 5 3 3 2" xfId="34778"/>
    <cellStyle name="Vstup 4 2 5 3 3 2 2" xfId="34779"/>
    <cellStyle name="Vstup 4 2 5 3 3 2 3" xfId="34780"/>
    <cellStyle name="Vstup 4 2 5 3 3 3" xfId="34781"/>
    <cellStyle name="Vstup 4 2 5 3 3 3 2" xfId="34782"/>
    <cellStyle name="Vstup 4 2 5 3 3 4" xfId="34783"/>
    <cellStyle name="Vstup 4 2 5 3 3 5" xfId="34784"/>
    <cellStyle name="Vstup 4 2 5 3 4" xfId="34785"/>
    <cellStyle name="Vstup 4 2 5 3 4 2" xfId="34786"/>
    <cellStyle name="Vstup 4 2 5 3 4 2 2" xfId="34787"/>
    <cellStyle name="Vstup 4 2 5 3 4 2 3" xfId="34788"/>
    <cellStyle name="Vstup 4 2 5 3 4 3" xfId="34789"/>
    <cellStyle name="Vstup 4 2 5 3 4 3 2" xfId="34790"/>
    <cellStyle name="Vstup 4 2 5 3 4 4" xfId="34791"/>
    <cellStyle name="Vstup 4 2 5 3 4 5" xfId="34792"/>
    <cellStyle name="Vstup 4 2 5 3 5" xfId="34793"/>
    <cellStyle name="Vstup 4 2 5 3 5 2" xfId="34794"/>
    <cellStyle name="Vstup 4 2 5 3 5 2 2" xfId="34795"/>
    <cellStyle name="Vstup 4 2 5 3 5 2 3" xfId="34796"/>
    <cellStyle name="Vstup 4 2 5 3 5 3" xfId="34797"/>
    <cellStyle name="Vstup 4 2 5 3 5 3 2" xfId="34798"/>
    <cellStyle name="Vstup 4 2 5 3 5 4" xfId="34799"/>
    <cellStyle name="Vstup 4 2 5 3 5 5" xfId="34800"/>
    <cellStyle name="Vstup 4 2 5 3 6" xfId="34801"/>
    <cellStyle name="Vstup 4 2 5 3 6 2" xfId="34802"/>
    <cellStyle name="Vstup 4 2 5 3 6 3" xfId="34803"/>
    <cellStyle name="Vstup 4 2 5 3 7" xfId="34804"/>
    <cellStyle name="Vstup 4 2 5 3 7 2" xfId="34805"/>
    <cellStyle name="Vstup 4 2 5 3 8" xfId="34806"/>
    <cellStyle name="Vstup 4 2 5 3 9" xfId="34807"/>
    <cellStyle name="Vstup 4 2 5 4" xfId="34808"/>
    <cellStyle name="Vstup 4 2 5 4 2" xfId="34809"/>
    <cellStyle name="Vstup 4 2 5 4 2 2" xfId="34810"/>
    <cellStyle name="Vstup 4 2 5 4 2 3" xfId="34811"/>
    <cellStyle name="Vstup 4 2 5 4 3" xfId="34812"/>
    <cellStyle name="Vstup 4 2 5 4 3 2" xfId="34813"/>
    <cellStyle name="Vstup 4 2 5 4 4" xfId="34814"/>
    <cellStyle name="Vstup 4 2 5 4 5" xfId="34815"/>
    <cellStyle name="Vstup 4 2 5 5" xfId="34816"/>
    <cellStyle name="Vstup 4 2 5 5 2" xfId="34817"/>
    <cellStyle name="Vstup 4 2 5 5 2 2" xfId="34818"/>
    <cellStyle name="Vstup 4 2 5 5 2 3" xfId="34819"/>
    <cellStyle name="Vstup 4 2 5 5 3" xfId="34820"/>
    <cellStyle name="Vstup 4 2 5 5 3 2" xfId="34821"/>
    <cellStyle name="Vstup 4 2 5 5 4" xfId="34822"/>
    <cellStyle name="Vstup 4 2 5 5 5" xfId="34823"/>
    <cellStyle name="Vstup 4 2 5 6" xfId="34824"/>
    <cellStyle name="Vstup 4 2 5 6 2" xfId="34825"/>
    <cellStyle name="Vstup 4 2 5 6 2 2" xfId="34826"/>
    <cellStyle name="Vstup 4 2 5 6 2 3" xfId="34827"/>
    <cellStyle name="Vstup 4 2 5 6 3" xfId="34828"/>
    <cellStyle name="Vstup 4 2 5 6 3 2" xfId="34829"/>
    <cellStyle name="Vstup 4 2 5 6 4" xfId="34830"/>
    <cellStyle name="Vstup 4 2 5 6 5" xfId="34831"/>
    <cellStyle name="Vstup 4 2 5 7" xfId="34832"/>
    <cellStyle name="Vstup 4 2 5 7 2" xfId="34833"/>
    <cellStyle name="Vstup 4 2 5 7 2 2" xfId="34834"/>
    <cellStyle name="Vstup 4 2 5 7 2 3" xfId="34835"/>
    <cellStyle name="Vstup 4 2 5 7 3" xfId="34836"/>
    <cellStyle name="Vstup 4 2 5 7 3 2" xfId="34837"/>
    <cellStyle name="Vstup 4 2 5 7 4" xfId="34838"/>
    <cellStyle name="Vstup 4 2 5 7 5" xfId="34839"/>
    <cellStyle name="Vstup 4 2 5 8" xfId="34840"/>
    <cellStyle name="Vstup 4 2 5 8 2" xfId="34841"/>
    <cellStyle name="Vstup 4 2 5 8 2 2" xfId="34842"/>
    <cellStyle name="Vstup 4 2 5 8 2 3" xfId="34843"/>
    <cellStyle name="Vstup 4 2 5 8 3" xfId="34844"/>
    <cellStyle name="Vstup 4 2 5 8 3 2" xfId="34845"/>
    <cellStyle name="Vstup 4 2 5 8 4" xfId="34846"/>
    <cellStyle name="Vstup 4 2 5 8 5" xfId="34847"/>
    <cellStyle name="Vstup 4 2 5 9" xfId="34848"/>
    <cellStyle name="Vstup 4 2 5 9 2" xfId="34849"/>
    <cellStyle name="Vstup 4 2 5 9 3" xfId="34850"/>
    <cellStyle name="Vstup 4 2 6" xfId="34851"/>
    <cellStyle name="Vstup 4 2 6 10" xfId="34852"/>
    <cellStyle name="Vstup 4 2 6 2" xfId="34853"/>
    <cellStyle name="Vstup 4 2 6 2 10" xfId="34854"/>
    <cellStyle name="Vstup 4 2 6 2 2" xfId="34855"/>
    <cellStyle name="Vstup 4 2 6 2 2 2" xfId="34856"/>
    <cellStyle name="Vstup 4 2 6 2 2 2 2" xfId="34857"/>
    <cellStyle name="Vstup 4 2 6 2 2 2 3" xfId="34858"/>
    <cellStyle name="Vstup 4 2 6 2 2 3" xfId="34859"/>
    <cellStyle name="Vstup 4 2 6 2 2 3 2" xfId="34860"/>
    <cellStyle name="Vstup 4 2 6 2 2 4" xfId="34861"/>
    <cellStyle name="Vstup 4 2 6 2 2 5" xfId="34862"/>
    <cellStyle name="Vstup 4 2 6 2 3" xfId="34863"/>
    <cellStyle name="Vstup 4 2 6 2 3 2" xfId="34864"/>
    <cellStyle name="Vstup 4 2 6 2 3 2 2" xfId="34865"/>
    <cellStyle name="Vstup 4 2 6 2 3 2 3" xfId="34866"/>
    <cellStyle name="Vstup 4 2 6 2 3 3" xfId="34867"/>
    <cellStyle name="Vstup 4 2 6 2 3 3 2" xfId="34868"/>
    <cellStyle name="Vstup 4 2 6 2 3 4" xfId="34869"/>
    <cellStyle name="Vstup 4 2 6 2 3 5" xfId="34870"/>
    <cellStyle name="Vstup 4 2 6 2 4" xfId="34871"/>
    <cellStyle name="Vstup 4 2 6 2 4 2" xfId="34872"/>
    <cellStyle name="Vstup 4 2 6 2 4 2 2" xfId="34873"/>
    <cellStyle name="Vstup 4 2 6 2 4 2 3" xfId="34874"/>
    <cellStyle name="Vstup 4 2 6 2 4 3" xfId="34875"/>
    <cellStyle name="Vstup 4 2 6 2 4 3 2" xfId="34876"/>
    <cellStyle name="Vstup 4 2 6 2 4 4" xfId="34877"/>
    <cellStyle name="Vstup 4 2 6 2 4 5" xfId="34878"/>
    <cellStyle name="Vstup 4 2 6 2 5" xfId="34879"/>
    <cellStyle name="Vstup 4 2 6 2 5 2" xfId="34880"/>
    <cellStyle name="Vstup 4 2 6 2 5 2 2" xfId="34881"/>
    <cellStyle name="Vstup 4 2 6 2 5 2 3" xfId="34882"/>
    <cellStyle name="Vstup 4 2 6 2 5 3" xfId="34883"/>
    <cellStyle name="Vstup 4 2 6 2 5 3 2" xfId="34884"/>
    <cellStyle name="Vstup 4 2 6 2 5 4" xfId="34885"/>
    <cellStyle name="Vstup 4 2 6 2 5 5" xfId="34886"/>
    <cellStyle name="Vstup 4 2 6 2 6" xfId="34887"/>
    <cellStyle name="Vstup 4 2 6 2 6 2" xfId="34888"/>
    <cellStyle name="Vstup 4 2 6 2 6 2 2" xfId="34889"/>
    <cellStyle name="Vstup 4 2 6 2 6 2 3" xfId="34890"/>
    <cellStyle name="Vstup 4 2 6 2 6 3" xfId="34891"/>
    <cellStyle name="Vstup 4 2 6 2 6 3 2" xfId="34892"/>
    <cellStyle name="Vstup 4 2 6 2 6 4" xfId="34893"/>
    <cellStyle name="Vstup 4 2 6 2 6 5" xfId="34894"/>
    <cellStyle name="Vstup 4 2 6 2 7" xfId="34895"/>
    <cellStyle name="Vstup 4 2 6 2 7 2" xfId="34896"/>
    <cellStyle name="Vstup 4 2 6 2 7 3" xfId="34897"/>
    <cellStyle name="Vstup 4 2 6 2 8" xfId="34898"/>
    <cellStyle name="Vstup 4 2 6 2 8 2" xfId="34899"/>
    <cellStyle name="Vstup 4 2 6 2 9" xfId="34900"/>
    <cellStyle name="Vstup 4 2 6 3" xfId="34901"/>
    <cellStyle name="Vstup 4 2 6 3 2" xfId="34902"/>
    <cellStyle name="Vstup 4 2 6 3 2 2" xfId="34903"/>
    <cellStyle name="Vstup 4 2 6 3 2 3" xfId="34904"/>
    <cellStyle name="Vstup 4 2 6 3 3" xfId="34905"/>
    <cellStyle name="Vstup 4 2 6 3 3 2" xfId="34906"/>
    <cellStyle name="Vstup 4 2 6 3 4" xfId="34907"/>
    <cellStyle name="Vstup 4 2 6 3 5" xfId="34908"/>
    <cellStyle name="Vstup 4 2 6 4" xfId="34909"/>
    <cellStyle name="Vstup 4 2 6 4 2" xfId="34910"/>
    <cellStyle name="Vstup 4 2 6 4 2 2" xfId="34911"/>
    <cellStyle name="Vstup 4 2 6 4 2 3" xfId="34912"/>
    <cellStyle name="Vstup 4 2 6 4 3" xfId="34913"/>
    <cellStyle name="Vstup 4 2 6 4 3 2" xfId="34914"/>
    <cellStyle name="Vstup 4 2 6 4 4" xfId="34915"/>
    <cellStyle name="Vstup 4 2 6 4 5" xfId="34916"/>
    <cellStyle name="Vstup 4 2 6 5" xfId="34917"/>
    <cellStyle name="Vstup 4 2 6 5 2" xfId="34918"/>
    <cellStyle name="Vstup 4 2 6 5 2 2" xfId="34919"/>
    <cellStyle name="Vstup 4 2 6 5 2 3" xfId="34920"/>
    <cellStyle name="Vstup 4 2 6 5 3" xfId="34921"/>
    <cellStyle name="Vstup 4 2 6 5 3 2" xfId="34922"/>
    <cellStyle name="Vstup 4 2 6 5 4" xfId="34923"/>
    <cellStyle name="Vstup 4 2 6 5 5" xfId="34924"/>
    <cellStyle name="Vstup 4 2 6 6" xfId="34925"/>
    <cellStyle name="Vstup 4 2 6 6 2" xfId="34926"/>
    <cellStyle name="Vstup 4 2 6 6 2 2" xfId="34927"/>
    <cellStyle name="Vstup 4 2 6 6 2 3" xfId="34928"/>
    <cellStyle name="Vstup 4 2 6 6 3" xfId="34929"/>
    <cellStyle name="Vstup 4 2 6 6 3 2" xfId="34930"/>
    <cellStyle name="Vstup 4 2 6 6 4" xfId="34931"/>
    <cellStyle name="Vstup 4 2 6 6 5" xfId="34932"/>
    <cellStyle name="Vstup 4 2 6 7" xfId="34933"/>
    <cellStyle name="Vstup 4 2 6 7 2" xfId="34934"/>
    <cellStyle name="Vstup 4 2 6 7 3" xfId="34935"/>
    <cellStyle name="Vstup 4 2 6 8" xfId="34936"/>
    <cellStyle name="Vstup 4 2 6 8 2" xfId="34937"/>
    <cellStyle name="Vstup 4 2 6 9" xfId="34938"/>
    <cellStyle name="Vstup 4 2 7" xfId="34939"/>
    <cellStyle name="Vstup 4 2 7 2" xfId="34940"/>
    <cellStyle name="Vstup 4 2 7 2 2" xfId="34941"/>
    <cellStyle name="Vstup 4 2 7 2 2 2" xfId="34942"/>
    <cellStyle name="Vstup 4 2 7 2 2 3" xfId="34943"/>
    <cellStyle name="Vstup 4 2 7 2 3" xfId="34944"/>
    <cellStyle name="Vstup 4 2 7 2 3 2" xfId="34945"/>
    <cellStyle name="Vstup 4 2 7 2 4" xfId="34946"/>
    <cellStyle name="Vstup 4 2 7 2 5" xfId="34947"/>
    <cellStyle name="Vstup 4 2 7 3" xfId="34948"/>
    <cellStyle name="Vstup 4 2 7 3 2" xfId="34949"/>
    <cellStyle name="Vstup 4 2 7 3 3" xfId="34950"/>
    <cellStyle name="Vstup 4 2 7 4" xfId="34951"/>
    <cellStyle name="Vstup 4 2 7 4 2" xfId="34952"/>
    <cellStyle name="Vstup 4 2 7 5" xfId="34953"/>
    <cellStyle name="Vstup 4 2 7 6" xfId="34954"/>
    <cellStyle name="Vstup 4 2 8" xfId="34955"/>
    <cellStyle name="Vstup 4 2 8 2" xfId="34956"/>
    <cellStyle name="Vstup 4 2 8 2 2" xfId="34957"/>
    <cellStyle name="Vstup 4 2 8 2 3" xfId="34958"/>
    <cellStyle name="Vstup 4 2 8 3" xfId="34959"/>
    <cellStyle name="Vstup 4 2 8 3 2" xfId="34960"/>
    <cellStyle name="Vstup 4 2 8 4" xfId="34961"/>
    <cellStyle name="Vstup 4 2 8 5" xfId="34962"/>
    <cellStyle name="Vstup 4 2 9" xfId="34963"/>
    <cellStyle name="Vstup 4 2 9 2" xfId="34964"/>
    <cellStyle name="Vstup 4 2 9 2 2" xfId="34965"/>
    <cellStyle name="Vstup 4 2 9 2 3" xfId="34966"/>
    <cellStyle name="Vstup 4 2 9 3" xfId="34967"/>
    <cellStyle name="Vstup 4 2 9 3 2" xfId="34968"/>
    <cellStyle name="Vstup 4 2 9 4" xfId="34969"/>
    <cellStyle name="Vstup 4 2 9 5" xfId="34970"/>
    <cellStyle name="Vstup 4 20" xfId="34971"/>
    <cellStyle name="Vstup 4 20 2" xfId="34972"/>
    <cellStyle name="Vstup 4 3" xfId="34973"/>
    <cellStyle name="Vstup 4 3 10" xfId="34974"/>
    <cellStyle name="Vstup 4 3 10 2" xfId="34975"/>
    <cellStyle name="Vstup 4 3 10 2 2" xfId="34976"/>
    <cellStyle name="Vstup 4 3 10 2 3" xfId="34977"/>
    <cellStyle name="Vstup 4 3 10 3" xfId="34978"/>
    <cellStyle name="Vstup 4 3 10 3 2" xfId="34979"/>
    <cellStyle name="Vstup 4 3 10 4" xfId="34980"/>
    <cellStyle name="Vstup 4 3 10 5" xfId="34981"/>
    <cellStyle name="Vstup 4 3 11" xfId="34982"/>
    <cellStyle name="Vstup 4 3 11 2" xfId="34983"/>
    <cellStyle name="Vstup 4 3 11 2 2" xfId="34984"/>
    <cellStyle name="Vstup 4 3 11 2 3" xfId="34985"/>
    <cellStyle name="Vstup 4 3 11 3" xfId="34986"/>
    <cellStyle name="Vstup 4 3 11 3 2" xfId="34987"/>
    <cellStyle name="Vstup 4 3 11 4" xfId="34988"/>
    <cellStyle name="Vstup 4 3 11 5" xfId="34989"/>
    <cellStyle name="Vstup 4 3 12" xfId="34990"/>
    <cellStyle name="Vstup 4 3 12 2" xfId="34991"/>
    <cellStyle name="Vstup 4 3 2" xfId="34992"/>
    <cellStyle name="Vstup 4 3 2 10" xfId="34993"/>
    <cellStyle name="Vstup 4 3 2 10 2" xfId="34994"/>
    <cellStyle name="Vstup 4 3 2 11" xfId="34995"/>
    <cellStyle name="Vstup 4 3 2 12" xfId="34996"/>
    <cellStyle name="Vstup 4 3 2 2" xfId="34997"/>
    <cellStyle name="Vstup 4 3 2 2 10" xfId="34998"/>
    <cellStyle name="Vstup 4 3 2 2 11" xfId="34999"/>
    <cellStyle name="Vstup 4 3 2 2 2" xfId="35000"/>
    <cellStyle name="Vstup 4 3 2 2 2 2" xfId="35001"/>
    <cellStyle name="Vstup 4 3 2 2 2 2 2" xfId="35002"/>
    <cellStyle name="Vstup 4 3 2 2 2 2 3" xfId="35003"/>
    <cellStyle name="Vstup 4 3 2 2 2 3" xfId="35004"/>
    <cellStyle name="Vstup 4 3 2 2 2 3 2" xfId="35005"/>
    <cellStyle name="Vstup 4 3 2 2 2 4" xfId="35006"/>
    <cellStyle name="Vstup 4 3 2 2 2 5" xfId="35007"/>
    <cellStyle name="Vstup 4 3 2 2 3" xfId="35008"/>
    <cellStyle name="Vstup 4 3 2 2 3 2" xfId="35009"/>
    <cellStyle name="Vstup 4 3 2 2 3 2 2" xfId="35010"/>
    <cellStyle name="Vstup 4 3 2 2 3 2 3" xfId="35011"/>
    <cellStyle name="Vstup 4 3 2 2 3 3" xfId="35012"/>
    <cellStyle name="Vstup 4 3 2 2 3 3 2" xfId="35013"/>
    <cellStyle name="Vstup 4 3 2 2 3 4" xfId="35014"/>
    <cellStyle name="Vstup 4 3 2 2 3 5" xfId="35015"/>
    <cellStyle name="Vstup 4 3 2 2 4" xfId="35016"/>
    <cellStyle name="Vstup 4 3 2 2 4 2" xfId="35017"/>
    <cellStyle name="Vstup 4 3 2 2 4 2 2" xfId="35018"/>
    <cellStyle name="Vstup 4 3 2 2 4 2 3" xfId="35019"/>
    <cellStyle name="Vstup 4 3 2 2 4 3" xfId="35020"/>
    <cellStyle name="Vstup 4 3 2 2 4 3 2" xfId="35021"/>
    <cellStyle name="Vstup 4 3 2 2 4 4" xfId="35022"/>
    <cellStyle name="Vstup 4 3 2 2 4 5" xfId="35023"/>
    <cellStyle name="Vstup 4 3 2 2 5" xfId="35024"/>
    <cellStyle name="Vstup 4 3 2 2 5 2" xfId="35025"/>
    <cellStyle name="Vstup 4 3 2 2 5 2 2" xfId="35026"/>
    <cellStyle name="Vstup 4 3 2 2 5 2 3" xfId="35027"/>
    <cellStyle name="Vstup 4 3 2 2 5 3" xfId="35028"/>
    <cellStyle name="Vstup 4 3 2 2 5 3 2" xfId="35029"/>
    <cellStyle name="Vstup 4 3 2 2 5 4" xfId="35030"/>
    <cellStyle name="Vstup 4 3 2 2 5 5" xfId="35031"/>
    <cellStyle name="Vstup 4 3 2 2 6" xfId="35032"/>
    <cellStyle name="Vstup 4 3 2 2 6 2" xfId="35033"/>
    <cellStyle name="Vstup 4 3 2 2 6 2 2" xfId="35034"/>
    <cellStyle name="Vstup 4 3 2 2 6 2 3" xfId="35035"/>
    <cellStyle name="Vstup 4 3 2 2 6 3" xfId="35036"/>
    <cellStyle name="Vstup 4 3 2 2 6 3 2" xfId="35037"/>
    <cellStyle name="Vstup 4 3 2 2 6 4" xfId="35038"/>
    <cellStyle name="Vstup 4 3 2 2 6 5" xfId="35039"/>
    <cellStyle name="Vstup 4 3 2 2 7" xfId="35040"/>
    <cellStyle name="Vstup 4 3 2 2 7 2" xfId="35041"/>
    <cellStyle name="Vstup 4 3 2 2 7 2 2" xfId="35042"/>
    <cellStyle name="Vstup 4 3 2 2 7 3" xfId="35043"/>
    <cellStyle name="Vstup 4 3 2 2 7 4" xfId="35044"/>
    <cellStyle name="Vstup 4 3 2 2 8" xfId="35045"/>
    <cellStyle name="Vstup 4 3 2 2 8 2" xfId="35046"/>
    <cellStyle name="Vstup 4 3 2 2 8 3" xfId="35047"/>
    <cellStyle name="Vstup 4 3 2 2 9" xfId="35048"/>
    <cellStyle name="Vstup 4 3 2 2 9 2" xfId="35049"/>
    <cellStyle name="Vstup 4 3 2 3" xfId="35050"/>
    <cellStyle name="Vstup 4 3 2 3 2" xfId="35051"/>
    <cellStyle name="Vstup 4 3 2 3 2 2" xfId="35052"/>
    <cellStyle name="Vstup 4 3 2 3 2 2 2" xfId="35053"/>
    <cellStyle name="Vstup 4 3 2 3 2 2 3" xfId="35054"/>
    <cellStyle name="Vstup 4 3 2 3 2 3" xfId="35055"/>
    <cellStyle name="Vstup 4 3 2 3 2 3 2" xfId="35056"/>
    <cellStyle name="Vstup 4 3 2 3 2 4" xfId="35057"/>
    <cellStyle name="Vstup 4 3 2 3 2 5" xfId="35058"/>
    <cellStyle name="Vstup 4 3 2 3 3" xfId="35059"/>
    <cellStyle name="Vstup 4 3 2 3 3 2" xfId="35060"/>
    <cellStyle name="Vstup 4 3 2 3 3 3" xfId="35061"/>
    <cellStyle name="Vstup 4 3 2 3 4" xfId="35062"/>
    <cellStyle name="Vstup 4 3 2 3 4 2" xfId="35063"/>
    <cellStyle name="Vstup 4 3 2 3 5" xfId="35064"/>
    <cellStyle name="Vstup 4 3 2 3 6" xfId="35065"/>
    <cellStyle name="Vstup 4 3 2 4" xfId="35066"/>
    <cellStyle name="Vstup 4 3 2 4 2" xfId="35067"/>
    <cellStyle name="Vstup 4 3 2 4 2 2" xfId="35068"/>
    <cellStyle name="Vstup 4 3 2 4 2 3" xfId="35069"/>
    <cellStyle name="Vstup 4 3 2 4 3" xfId="35070"/>
    <cellStyle name="Vstup 4 3 2 4 3 2" xfId="35071"/>
    <cellStyle name="Vstup 4 3 2 4 4" xfId="35072"/>
    <cellStyle name="Vstup 4 3 2 4 5" xfId="35073"/>
    <cellStyle name="Vstup 4 3 2 5" xfId="35074"/>
    <cellStyle name="Vstup 4 3 2 5 2" xfId="35075"/>
    <cellStyle name="Vstup 4 3 2 5 2 2" xfId="35076"/>
    <cellStyle name="Vstup 4 3 2 5 2 3" xfId="35077"/>
    <cellStyle name="Vstup 4 3 2 5 3" xfId="35078"/>
    <cellStyle name="Vstup 4 3 2 5 3 2" xfId="35079"/>
    <cellStyle name="Vstup 4 3 2 5 4" xfId="35080"/>
    <cellStyle name="Vstup 4 3 2 5 5" xfId="35081"/>
    <cellStyle name="Vstup 4 3 2 6" xfId="35082"/>
    <cellStyle name="Vstup 4 3 2 6 2" xfId="35083"/>
    <cellStyle name="Vstup 4 3 2 6 2 2" xfId="35084"/>
    <cellStyle name="Vstup 4 3 2 6 2 3" xfId="35085"/>
    <cellStyle name="Vstup 4 3 2 6 3" xfId="35086"/>
    <cellStyle name="Vstup 4 3 2 6 3 2" xfId="35087"/>
    <cellStyle name="Vstup 4 3 2 6 4" xfId="35088"/>
    <cellStyle name="Vstup 4 3 2 6 5" xfId="35089"/>
    <cellStyle name="Vstup 4 3 2 7" xfId="35090"/>
    <cellStyle name="Vstup 4 3 2 7 2" xfId="35091"/>
    <cellStyle name="Vstup 4 3 2 7 2 2" xfId="35092"/>
    <cellStyle name="Vstup 4 3 2 7 2 3" xfId="35093"/>
    <cellStyle name="Vstup 4 3 2 7 3" xfId="35094"/>
    <cellStyle name="Vstup 4 3 2 7 3 2" xfId="35095"/>
    <cellStyle name="Vstup 4 3 2 7 4" xfId="35096"/>
    <cellStyle name="Vstup 4 3 2 7 5" xfId="35097"/>
    <cellStyle name="Vstup 4 3 2 8" xfId="35098"/>
    <cellStyle name="Vstup 4 3 2 8 2" xfId="35099"/>
    <cellStyle name="Vstup 4 3 2 8 2 2" xfId="35100"/>
    <cellStyle name="Vstup 4 3 2 8 2 3" xfId="35101"/>
    <cellStyle name="Vstup 4 3 2 8 3" xfId="35102"/>
    <cellStyle name="Vstup 4 3 2 8 3 2" xfId="35103"/>
    <cellStyle name="Vstup 4 3 2 8 4" xfId="35104"/>
    <cellStyle name="Vstup 4 3 2 8 5" xfId="35105"/>
    <cellStyle name="Vstup 4 3 2 9" xfId="35106"/>
    <cellStyle name="Vstup 4 3 2 9 2" xfId="35107"/>
    <cellStyle name="Vstup 4 3 2 9 3" xfId="35108"/>
    <cellStyle name="Vstup 4 3 3" xfId="35109"/>
    <cellStyle name="Vstup 4 3 3 10" xfId="35110"/>
    <cellStyle name="Vstup 4 3 3 2" xfId="35111"/>
    <cellStyle name="Vstup 4 3 3 2 2" xfId="35112"/>
    <cellStyle name="Vstup 4 3 3 2 2 2" xfId="35113"/>
    <cellStyle name="Vstup 4 3 3 2 2 2 2" xfId="35114"/>
    <cellStyle name="Vstup 4 3 3 2 2 3" xfId="35115"/>
    <cellStyle name="Vstup 4 3 3 2 2 4" xfId="35116"/>
    <cellStyle name="Vstup 4 3 3 2 3" xfId="35117"/>
    <cellStyle name="Vstup 4 3 3 2 3 2" xfId="35118"/>
    <cellStyle name="Vstup 4 3 3 2 3 3" xfId="35119"/>
    <cellStyle name="Vstup 4 3 3 2 4" xfId="35120"/>
    <cellStyle name="Vstup 4 3 3 2 4 2" xfId="35121"/>
    <cellStyle name="Vstup 4 3 3 2 5" xfId="35122"/>
    <cellStyle name="Vstup 4 3 3 2 6" xfId="35123"/>
    <cellStyle name="Vstup 4 3 3 3" xfId="35124"/>
    <cellStyle name="Vstup 4 3 3 3 2" xfId="35125"/>
    <cellStyle name="Vstup 4 3 3 3 2 2" xfId="35126"/>
    <cellStyle name="Vstup 4 3 3 3 2 3" xfId="35127"/>
    <cellStyle name="Vstup 4 3 3 3 3" xfId="35128"/>
    <cellStyle name="Vstup 4 3 3 3 3 2" xfId="35129"/>
    <cellStyle name="Vstup 4 3 3 3 4" xfId="35130"/>
    <cellStyle name="Vstup 4 3 3 3 5" xfId="35131"/>
    <cellStyle name="Vstup 4 3 3 4" xfId="35132"/>
    <cellStyle name="Vstup 4 3 3 4 2" xfId="35133"/>
    <cellStyle name="Vstup 4 3 3 4 2 2" xfId="35134"/>
    <cellStyle name="Vstup 4 3 3 4 2 3" xfId="35135"/>
    <cellStyle name="Vstup 4 3 3 4 3" xfId="35136"/>
    <cellStyle name="Vstup 4 3 3 4 3 2" xfId="35137"/>
    <cellStyle name="Vstup 4 3 3 4 4" xfId="35138"/>
    <cellStyle name="Vstup 4 3 3 4 5" xfId="35139"/>
    <cellStyle name="Vstup 4 3 3 5" xfId="35140"/>
    <cellStyle name="Vstup 4 3 3 5 2" xfId="35141"/>
    <cellStyle name="Vstup 4 3 3 5 2 2" xfId="35142"/>
    <cellStyle name="Vstup 4 3 3 5 2 3" xfId="35143"/>
    <cellStyle name="Vstup 4 3 3 5 3" xfId="35144"/>
    <cellStyle name="Vstup 4 3 3 5 3 2" xfId="35145"/>
    <cellStyle name="Vstup 4 3 3 5 4" xfId="35146"/>
    <cellStyle name="Vstup 4 3 3 5 5" xfId="35147"/>
    <cellStyle name="Vstup 4 3 3 6" xfId="35148"/>
    <cellStyle name="Vstup 4 3 3 6 2" xfId="35149"/>
    <cellStyle name="Vstup 4 3 3 6 2 2" xfId="35150"/>
    <cellStyle name="Vstup 4 3 3 6 2 3" xfId="35151"/>
    <cellStyle name="Vstup 4 3 3 6 3" xfId="35152"/>
    <cellStyle name="Vstup 4 3 3 6 3 2" xfId="35153"/>
    <cellStyle name="Vstup 4 3 3 6 4" xfId="35154"/>
    <cellStyle name="Vstup 4 3 3 6 5" xfId="35155"/>
    <cellStyle name="Vstup 4 3 3 7" xfId="35156"/>
    <cellStyle name="Vstup 4 3 3 7 2" xfId="35157"/>
    <cellStyle name="Vstup 4 3 3 7 3" xfId="35158"/>
    <cellStyle name="Vstup 4 3 3 8" xfId="35159"/>
    <cellStyle name="Vstup 4 3 3 8 2" xfId="35160"/>
    <cellStyle name="Vstup 4 3 3 9" xfId="35161"/>
    <cellStyle name="Vstup 4 3 4" xfId="35162"/>
    <cellStyle name="Vstup 4 3 4 2" xfId="35163"/>
    <cellStyle name="Vstup 4 3 4 2 2" xfId="35164"/>
    <cellStyle name="Vstup 4 3 4 2 2 2" xfId="35165"/>
    <cellStyle name="Vstup 4 3 4 2 2 3" xfId="35166"/>
    <cellStyle name="Vstup 4 3 4 2 3" xfId="35167"/>
    <cellStyle name="Vstup 4 3 4 2 3 2" xfId="35168"/>
    <cellStyle name="Vstup 4 3 4 2 4" xfId="35169"/>
    <cellStyle name="Vstup 4 3 4 2 5" xfId="35170"/>
    <cellStyle name="Vstup 4 3 4 3" xfId="35171"/>
    <cellStyle name="Vstup 4 3 4 3 2" xfId="35172"/>
    <cellStyle name="Vstup 4 3 4 3 3" xfId="35173"/>
    <cellStyle name="Vstup 4 3 4 4" xfId="35174"/>
    <cellStyle name="Vstup 4 3 4 4 2" xfId="35175"/>
    <cellStyle name="Vstup 4 3 4 5" xfId="35176"/>
    <cellStyle name="Vstup 4 3 4 6" xfId="35177"/>
    <cellStyle name="Vstup 4 3 5" xfId="35178"/>
    <cellStyle name="Vstup 4 3 5 2" xfId="35179"/>
    <cellStyle name="Vstup 4 3 5 2 2" xfId="35180"/>
    <cellStyle name="Vstup 4 3 5 2 3" xfId="35181"/>
    <cellStyle name="Vstup 4 3 5 3" xfId="35182"/>
    <cellStyle name="Vstup 4 3 5 3 2" xfId="35183"/>
    <cellStyle name="Vstup 4 3 5 4" xfId="35184"/>
    <cellStyle name="Vstup 4 3 5 5" xfId="35185"/>
    <cellStyle name="Vstup 4 3 6" xfId="35186"/>
    <cellStyle name="Vstup 4 3 6 2" xfId="35187"/>
    <cellStyle name="Vstup 4 3 6 2 2" xfId="35188"/>
    <cellStyle name="Vstup 4 3 6 2 3" xfId="35189"/>
    <cellStyle name="Vstup 4 3 6 3" xfId="35190"/>
    <cellStyle name="Vstup 4 3 6 3 2" xfId="35191"/>
    <cellStyle name="Vstup 4 3 6 4" xfId="35192"/>
    <cellStyle name="Vstup 4 3 6 5" xfId="35193"/>
    <cellStyle name="Vstup 4 3 7" xfId="35194"/>
    <cellStyle name="Vstup 4 3 7 2" xfId="35195"/>
    <cellStyle name="Vstup 4 3 7 2 2" xfId="35196"/>
    <cellStyle name="Vstup 4 3 7 2 3" xfId="35197"/>
    <cellStyle name="Vstup 4 3 7 3" xfId="35198"/>
    <cellStyle name="Vstup 4 3 7 3 2" xfId="35199"/>
    <cellStyle name="Vstup 4 3 7 4" xfId="35200"/>
    <cellStyle name="Vstup 4 3 7 5" xfId="35201"/>
    <cellStyle name="Vstup 4 3 8" xfId="35202"/>
    <cellStyle name="Vstup 4 3 8 2" xfId="35203"/>
    <cellStyle name="Vstup 4 3 8 2 2" xfId="35204"/>
    <cellStyle name="Vstup 4 3 8 2 3" xfId="35205"/>
    <cellStyle name="Vstup 4 3 8 3" xfId="35206"/>
    <cellStyle name="Vstup 4 3 8 3 2" xfId="35207"/>
    <cellStyle name="Vstup 4 3 8 4" xfId="35208"/>
    <cellStyle name="Vstup 4 3 8 5" xfId="35209"/>
    <cellStyle name="Vstup 4 3 9" xfId="35210"/>
    <cellStyle name="Vstup 4 3 9 2" xfId="35211"/>
    <cellStyle name="Vstup 4 3 9 2 2" xfId="35212"/>
    <cellStyle name="Vstup 4 3 9 2 3" xfId="35213"/>
    <cellStyle name="Vstup 4 3 9 3" xfId="35214"/>
    <cellStyle name="Vstup 4 3 9 3 2" xfId="35215"/>
    <cellStyle name="Vstup 4 3 9 4" xfId="35216"/>
    <cellStyle name="Vstup 4 3 9 5" xfId="35217"/>
    <cellStyle name="Vstup 4 4" xfId="35218"/>
    <cellStyle name="Vstup 4 4 10" xfId="35219"/>
    <cellStyle name="Vstup 4 4 10 2" xfId="35220"/>
    <cellStyle name="Vstup 4 4 10 3" xfId="35221"/>
    <cellStyle name="Vstup 4 4 11" xfId="35222"/>
    <cellStyle name="Vstup 4 4 11 2" xfId="35223"/>
    <cellStyle name="Vstup 4 4 12" xfId="35224"/>
    <cellStyle name="Vstup 4 4 13" xfId="35225"/>
    <cellStyle name="Vstup 4 4 2" xfId="35226"/>
    <cellStyle name="Vstup 4 4 2 10" xfId="35227"/>
    <cellStyle name="Vstup 4 4 2 2" xfId="35228"/>
    <cellStyle name="Vstup 4 4 2 2 10" xfId="35229"/>
    <cellStyle name="Vstup 4 4 2 2 2" xfId="35230"/>
    <cellStyle name="Vstup 4 4 2 2 2 2" xfId="35231"/>
    <cellStyle name="Vstup 4 4 2 2 2 2 2" xfId="35232"/>
    <cellStyle name="Vstup 4 4 2 2 2 2 3" xfId="35233"/>
    <cellStyle name="Vstup 4 4 2 2 2 3" xfId="35234"/>
    <cellStyle name="Vstup 4 4 2 2 2 3 2" xfId="35235"/>
    <cellStyle name="Vstup 4 4 2 2 2 4" xfId="35236"/>
    <cellStyle name="Vstup 4 4 2 2 2 5" xfId="35237"/>
    <cellStyle name="Vstup 4 4 2 2 3" xfId="35238"/>
    <cellStyle name="Vstup 4 4 2 2 3 2" xfId="35239"/>
    <cellStyle name="Vstup 4 4 2 2 3 2 2" xfId="35240"/>
    <cellStyle name="Vstup 4 4 2 2 3 2 3" xfId="35241"/>
    <cellStyle name="Vstup 4 4 2 2 3 3" xfId="35242"/>
    <cellStyle name="Vstup 4 4 2 2 3 3 2" xfId="35243"/>
    <cellStyle name="Vstup 4 4 2 2 3 4" xfId="35244"/>
    <cellStyle name="Vstup 4 4 2 2 3 5" xfId="35245"/>
    <cellStyle name="Vstup 4 4 2 2 4" xfId="35246"/>
    <cellStyle name="Vstup 4 4 2 2 4 2" xfId="35247"/>
    <cellStyle name="Vstup 4 4 2 2 4 2 2" xfId="35248"/>
    <cellStyle name="Vstup 4 4 2 2 4 2 3" xfId="35249"/>
    <cellStyle name="Vstup 4 4 2 2 4 3" xfId="35250"/>
    <cellStyle name="Vstup 4 4 2 2 4 3 2" xfId="35251"/>
    <cellStyle name="Vstup 4 4 2 2 4 4" xfId="35252"/>
    <cellStyle name="Vstup 4 4 2 2 4 5" xfId="35253"/>
    <cellStyle name="Vstup 4 4 2 2 5" xfId="35254"/>
    <cellStyle name="Vstup 4 4 2 2 5 2" xfId="35255"/>
    <cellStyle name="Vstup 4 4 2 2 5 2 2" xfId="35256"/>
    <cellStyle name="Vstup 4 4 2 2 5 2 3" xfId="35257"/>
    <cellStyle name="Vstup 4 4 2 2 5 3" xfId="35258"/>
    <cellStyle name="Vstup 4 4 2 2 5 3 2" xfId="35259"/>
    <cellStyle name="Vstup 4 4 2 2 5 4" xfId="35260"/>
    <cellStyle name="Vstup 4 4 2 2 5 5" xfId="35261"/>
    <cellStyle name="Vstup 4 4 2 2 6" xfId="35262"/>
    <cellStyle name="Vstup 4 4 2 2 6 2" xfId="35263"/>
    <cellStyle name="Vstup 4 4 2 2 6 2 2" xfId="35264"/>
    <cellStyle name="Vstup 4 4 2 2 6 2 3" xfId="35265"/>
    <cellStyle name="Vstup 4 4 2 2 6 3" xfId="35266"/>
    <cellStyle name="Vstup 4 4 2 2 6 3 2" xfId="35267"/>
    <cellStyle name="Vstup 4 4 2 2 6 4" xfId="35268"/>
    <cellStyle name="Vstup 4 4 2 2 6 5" xfId="35269"/>
    <cellStyle name="Vstup 4 4 2 2 7" xfId="35270"/>
    <cellStyle name="Vstup 4 4 2 2 7 2" xfId="35271"/>
    <cellStyle name="Vstup 4 4 2 2 7 3" xfId="35272"/>
    <cellStyle name="Vstup 4 4 2 2 8" xfId="35273"/>
    <cellStyle name="Vstup 4 4 2 2 8 2" xfId="35274"/>
    <cellStyle name="Vstup 4 4 2 2 9" xfId="35275"/>
    <cellStyle name="Vstup 4 4 2 3" xfId="35276"/>
    <cellStyle name="Vstup 4 4 2 3 2" xfId="35277"/>
    <cellStyle name="Vstup 4 4 2 3 2 2" xfId="35278"/>
    <cellStyle name="Vstup 4 4 2 3 2 3" xfId="35279"/>
    <cellStyle name="Vstup 4 4 2 3 3" xfId="35280"/>
    <cellStyle name="Vstup 4 4 2 3 3 2" xfId="35281"/>
    <cellStyle name="Vstup 4 4 2 3 4" xfId="35282"/>
    <cellStyle name="Vstup 4 4 2 3 5" xfId="35283"/>
    <cellStyle name="Vstup 4 4 2 4" xfId="35284"/>
    <cellStyle name="Vstup 4 4 2 4 2" xfId="35285"/>
    <cellStyle name="Vstup 4 4 2 4 2 2" xfId="35286"/>
    <cellStyle name="Vstup 4 4 2 4 2 3" xfId="35287"/>
    <cellStyle name="Vstup 4 4 2 4 3" xfId="35288"/>
    <cellStyle name="Vstup 4 4 2 4 3 2" xfId="35289"/>
    <cellStyle name="Vstup 4 4 2 4 4" xfId="35290"/>
    <cellStyle name="Vstup 4 4 2 4 5" xfId="35291"/>
    <cellStyle name="Vstup 4 4 2 5" xfId="35292"/>
    <cellStyle name="Vstup 4 4 2 5 2" xfId="35293"/>
    <cellStyle name="Vstup 4 4 2 5 2 2" xfId="35294"/>
    <cellStyle name="Vstup 4 4 2 5 2 3" xfId="35295"/>
    <cellStyle name="Vstup 4 4 2 5 3" xfId="35296"/>
    <cellStyle name="Vstup 4 4 2 5 3 2" xfId="35297"/>
    <cellStyle name="Vstup 4 4 2 5 4" xfId="35298"/>
    <cellStyle name="Vstup 4 4 2 5 5" xfId="35299"/>
    <cellStyle name="Vstup 4 4 2 6" xfId="35300"/>
    <cellStyle name="Vstup 4 4 2 6 2" xfId="35301"/>
    <cellStyle name="Vstup 4 4 2 6 2 2" xfId="35302"/>
    <cellStyle name="Vstup 4 4 2 6 2 3" xfId="35303"/>
    <cellStyle name="Vstup 4 4 2 6 3" xfId="35304"/>
    <cellStyle name="Vstup 4 4 2 6 3 2" xfId="35305"/>
    <cellStyle name="Vstup 4 4 2 6 4" xfId="35306"/>
    <cellStyle name="Vstup 4 4 2 6 5" xfId="35307"/>
    <cellStyle name="Vstup 4 4 2 7" xfId="35308"/>
    <cellStyle name="Vstup 4 4 2 7 2" xfId="35309"/>
    <cellStyle name="Vstup 4 4 2 7 3" xfId="35310"/>
    <cellStyle name="Vstup 4 4 2 8" xfId="35311"/>
    <cellStyle name="Vstup 4 4 2 8 2" xfId="35312"/>
    <cellStyle name="Vstup 4 4 2 9" xfId="35313"/>
    <cellStyle name="Vstup 4 4 3" xfId="35314"/>
    <cellStyle name="Vstup 4 4 3 10" xfId="35315"/>
    <cellStyle name="Vstup 4 4 3 11" xfId="35316"/>
    <cellStyle name="Vstup 4 4 3 2" xfId="35317"/>
    <cellStyle name="Vstup 4 4 3 2 2" xfId="35318"/>
    <cellStyle name="Vstup 4 4 3 2 2 2" xfId="35319"/>
    <cellStyle name="Vstup 4 4 3 2 2 3" xfId="35320"/>
    <cellStyle name="Vstup 4 4 3 2 3" xfId="35321"/>
    <cellStyle name="Vstup 4 4 3 2 3 2" xfId="35322"/>
    <cellStyle name="Vstup 4 4 3 2 4" xfId="35323"/>
    <cellStyle name="Vstup 4 4 3 2 5" xfId="35324"/>
    <cellStyle name="Vstup 4 4 3 3" xfId="35325"/>
    <cellStyle name="Vstup 4 4 3 3 2" xfId="35326"/>
    <cellStyle name="Vstup 4 4 3 3 2 2" xfId="35327"/>
    <cellStyle name="Vstup 4 4 3 3 2 3" xfId="35328"/>
    <cellStyle name="Vstup 4 4 3 3 3" xfId="35329"/>
    <cellStyle name="Vstup 4 4 3 3 3 2" xfId="35330"/>
    <cellStyle name="Vstup 4 4 3 3 4" xfId="35331"/>
    <cellStyle name="Vstup 4 4 3 3 5" xfId="35332"/>
    <cellStyle name="Vstup 4 4 3 4" xfId="35333"/>
    <cellStyle name="Vstup 4 4 3 4 2" xfId="35334"/>
    <cellStyle name="Vstup 4 4 3 4 2 2" xfId="35335"/>
    <cellStyle name="Vstup 4 4 3 4 2 3" xfId="35336"/>
    <cellStyle name="Vstup 4 4 3 4 3" xfId="35337"/>
    <cellStyle name="Vstup 4 4 3 4 3 2" xfId="35338"/>
    <cellStyle name="Vstup 4 4 3 4 4" xfId="35339"/>
    <cellStyle name="Vstup 4 4 3 4 5" xfId="35340"/>
    <cellStyle name="Vstup 4 4 3 5" xfId="35341"/>
    <cellStyle name="Vstup 4 4 3 5 2" xfId="35342"/>
    <cellStyle name="Vstup 4 4 3 5 2 2" xfId="35343"/>
    <cellStyle name="Vstup 4 4 3 5 2 3" xfId="35344"/>
    <cellStyle name="Vstup 4 4 3 5 3" xfId="35345"/>
    <cellStyle name="Vstup 4 4 3 5 3 2" xfId="35346"/>
    <cellStyle name="Vstup 4 4 3 5 4" xfId="35347"/>
    <cellStyle name="Vstup 4 4 3 5 5" xfId="35348"/>
    <cellStyle name="Vstup 4 4 3 6" xfId="35349"/>
    <cellStyle name="Vstup 4 4 3 6 2" xfId="35350"/>
    <cellStyle name="Vstup 4 4 3 6 2 2" xfId="35351"/>
    <cellStyle name="Vstup 4 4 3 6 2 3" xfId="35352"/>
    <cellStyle name="Vstup 4 4 3 6 3" xfId="35353"/>
    <cellStyle name="Vstup 4 4 3 6 3 2" xfId="35354"/>
    <cellStyle name="Vstup 4 4 3 6 4" xfId="35355"/>
    <cellStyle name="Vstup 4 4 3 6 5" xfId="35356"/>
    <cellStyle name="Vstup 4 4 3 7" xfId="35357"/>
    <cellStyle name="Vstup 4 4 3 7 2" xfId="35358"/>
    <cellStyle name="Vstup 4 4 3 7 2 2" xfId="35359"/>
    <cellStyle name="Vstup 4 4 3 7 3" xfId="35360"/>
    <cellStyle name="Vstup 4 4 3 7 4" xfId="35361"/>
    <cellStyle name="Vstup 4 4 3 8" xfId="35362"/>
    <cellStyle name="Vstup 4 4 3 8 2" xfId="35363"/>
    <cellStyle name="Vstup 4 4 3 8 3" xfId="35364"/>
    <cellStyle name="Vstup 4 4 3 9" xfId="35365"/>
    <cellStyle name="Vstup 4 4 3 9 2" xfId="35366"/>
    <cellStyle name="Vstup 4 4 4" xfId="35367"/>
    <cellStyle name="Vstup 4 4 4 2" xfId="35368"/>
    <cellStyle name="Vstup 4 4 4 2 2" xfId="35369"/>
    <cellStyle name="Vstup 4 4 4 2 2 2" xfId="35370"/>
    <cellStyle name="Vstup 4 4 4 2 2 3" xfId="35371"/>
    <cellStyle name="Vstup 4 4 4 2 3" xfId="35372"/>
    <cellStyle name="Vstup 4 4 4 2 3 2" xfId="35373"/>
    <cellStyle name="Vstup 4 4 4 2 4" xfId="35374"/>
    <cellStyle name="Vstup 4 4 4 2 5" xfId="35375"/>
    <cellStyle name="Vstup 4 4 4 3" xfId="35376"/>
    <cellStyle name="Vstup 4 4 4 3 2" xfId="35377"/>
    <cellStyle name="Vstup 4 4 4 3 3" xfId="35378"/>
    <cellStyle name="Vstup 4 4 4 4" xfId="35379"/>
    <cellStyle name="Vstup 4 4 4 4 2" xfId="35380"/>
    <cellStyle name="Vstup 4 4 4 5" xfId="35381"/>
    <cellStyle name="Vstup 4 4 4 6" xfId="35382"/>
    <cellStyle name="Vstup 4 4 5" xfId="35383"/>
    <cellStyle name="Vstup 4 4 5 2" xfId="35384"/>
    <cellStyle name="Vstup 4 4 5 2 2" xfId="35385"/>
    <cellStyle name="Vstup 4 4 5 2 3" xfId="35386"/>
    <cellStyle name="Vstup 4 4 5 3" xfId="35387"/>
    <cellStyle name="Vstup 4 4 5 3 2" xfId="35388"/>
    <cellStyle name="Vstup 4 4 5 4" xfId="35389"/>
    <cellStyle name="Vstup 4 4 5 5" xfId="35390"/>
    <cellStyle name="Vstup 4 4 6" xfId="35391"/>
    <cellStyle name="Vstup 4 4 6 2" xfId="35392"/>
    <cellStyle name="Vstup 4 4 6 2 2" xfId="35393"/>
    <cellStyle name="Vstup 4 4 6 2 3" xfId="35394"/>
    <cellStyle name="Vstup 4 4 6 3" xfId="35395"/>
    <cellStyle name="Vstup 4 4 6 3 2" xfId="35396"/>
    <cellStyle name="Vstup 4 4 6 4" xfId="35397"/>
    <cellStyle name="Vstup 4 4 6 5" xfId="35398"/>
    <cellStyle name="Vstup 4 4 7" xfId="35399"/>
    <cellStyle name="Vstup 4 4 7 2" xfId="35400"/>
    <cellStyle name="Vstup 4 4 7 2 2" xfId="35401"/>
    <cellStyle name="Vstup 4 4 7 2 3" xfId="35402"/>
    <cellStyle name="Vstup 4 4 7 3" xfId="35403"/>
    <cellStyle name="Vstup 4 4 7 3 2" xfId="35404"/>
    <cellStyle name="Vstup 4 4 7 4" xfId="35405"/>
    <cellStyle name="Vstup 4 4 7 5" xfId="35406"/>
    <cellStyle name="Vstup 4 4 8" xfId="35407"/>
    <cellStyle name="Vstup 4 4 8 2" xfId="35408"/>
    <cellStyle name="Vstup 4 4 8 2 2" xfId="35409"/>
    <cellStyle name="Vstup 4 4 8 2 3" xfId="35410"/>
    <cellStyle name="Vstup 4 4 8 3" xfId="35411"/>
    <cellStyle name="Vstup 4 4 8 3 2" xfId="35412"/>
    <cellStyle name="Vstup 4 4 8 4" xfId="35413"/>
    <cellStyle name="Vstup 4 4 8 5" xfId="35414"/>
    <cellStyle name="Vstup 4 4 9" xfId="35415"/>
    <cellStyle name="Vstup 4 4 9 2" xfId="35416"/>
    <cellStyle name="Vstup 4 4 9 2 2" xfId="35417"/>
    <cellStyle name="Vstup 4 4 9 2 3" xfId="35418"/>
    <cellStyle name="Vstup 4 4 9 3" xfId="35419"/>
    <cellStyle name="Vstup 4 4 9 3 2" xfId="35420"/>
    <cellStyle name="Vstup 4 4 9 4" xfId="35421"/>
    <cellStyle name="Vstup 4 4 9 5" xfId="35422"/>
    <cellStyle name="Vstup 4 5" xfId="35423"/>
    <cellStyle name="Vstup 4 5 10" xfId="35424"/>
    <cellStyle name="Vstup 4 5 10 2" xfId="35425"/>
    <cellStyle name="Vstup 4 5 10 3" xfId="35426"/>
    <cellStyle name="Vstup 4 5 11" xfId="35427"/>
    <cellStyle name="Vstup 4 5 11 2" xfId="35428"/>
    <cellStyle name="Vstup 4 5 12" xfId="35429"/>
    <cellStyle name="Vstup 4 5 13" xfId="35430"/>
    <cellStyle name="Vstup 4 5 2" xfId="35431"/>
    <cellStyle name="Vstup 4 5 2 10" xfId="35432"/>
    <cellStyle name="Vstup 4 5 2 2" xfId="35433"/>
    <cellStyle name="Vstup 4 5 2 2 10" xfId="35434"/>
    <cellStyle name="Vstup 4 5 2 2 2" xfId="35435"/>
    <cellStyle name="Vstup 4 5 2 2 2 2" xfId="35436"/>
    <cellStyle name="Vstup 4 5 2 2 2 2 2" xfId="35437"/>
    <cellStyle name="Vstup 4 5 2 2 2 2 3" xfId="35438"/>
    <cellStyle name="Vstup 4 5 2 2 2 3" xfId="35439"/>
    <cellStyle name="Vstup 4 5 2 2 2 3 2" xfId="35440"/>
    <cellStyle name="Vstup 4 5 2 2 2 4" xfId="35441"/>
    <cellStyle name="Vstup 4 5 2 2 2 5" xfId="35442"/>
    <cellStyle name="Vstup 4 5 2 2 3" xfId="35443"/>
    <cellStyle name="Vstup 4 5 2 2 3 2" xfId="35444"/>
    <cellStyle name="Vstup 4 5 2 2 3 2 2" xfId="35445"/>
    <cellStyle name="Vstup 4 5 2 2 3 2 3" xfId="35446"/>
    <cellStyle name="Vstup 4 5 2 2 3 3" xfId="35447"/>
    <cellStyle name="Vstup 4 5 2 2 3 3 2" xfId="35448"/>
    <cellStyle name="Vstup 4 5 2 2 3 4" xfId="35449"/>
    <cellStyle name="Vstup 4 5 2 2 3 5" xfId="35450"/>
    <cellStyle name="Vstup 4 5 2 2 4" xfId="35451"/>
    <cellStyle name="Vstup 4 5 2 2 4 2" xfId="35452"/>
    <cellStyle name="Vstup 4 5 2 2 4 2 2" xfId="35453"/>
    <cellStyle name="Vstup 4 5 2 2 4 2 3" xfId="35454"/>
    <cellStyle name="Vstup 4 5 2 2 4 3" xfId="35455"/>
    <cellStyle name="Vstup 4 5 2 2 4 3 2" xfId="35456"/>
    <cellStyle name="Vstup 4 5 2 2 4 4" xfId="35457"/>
    <cellStyle name="Vstup 4 5 2 2 4 5" xfId="35458"/>
    <cellStyle name="Vstup 4 5 2 2 5" xfId="35459"/>
    <cellStyle name="Vstup 4 5 2 2 5 2" xfId="35460"/>
    <cellStyle name="Vstup 4 5 2 2 5 2 2" xfId="35461"/>
    <cellStyle name="Vstup 4 5 2 2 5 2 3" xfId="35462"/>
    <cellStyle name="Vstup 4 5 2 2 5 3" xfId="35463"/>
    <cellStyle name="Vstup 4 5 2 2 5 3 2" xfId="35464"/>
    <cellStyle name="Vstup 4 5 2 2 5 4" xfId="35465"/>
    <cellStyle name="Vstup 4 5 2 2 5 5" xfId="35466"/>
    <cellStyle name="Vstup 4 5 2 2 6" xfId="35467"/>
    <cellStyle name="Vstup 4 5 2 2 6 2" xfId="35468"/>
    <cellStyle name="Vstup 4 5 2 2 6 2 2" xfId="35469"/>
    <cellStyle name="Vstup 4 5 2 2 6 2 3" xfId="35470"/>
    <cellStyle name="Vstup 4 5 2 2 6 3" xfId="35471"/>
    <cellStyle name="Vstup 4 5 2 2 6 3 2" xfId="35472"/>
    <cellStyle name="Vstup 4 5 2 2 6 4" xfId="35473"/>
    <cellStyle name="Vstup 4 5 2 2 6 5" xfId="35474"/>
    <cellStyle name="Vstup 4 5 2 2 7" xfId="35475"/>
    <cellStyle name="Vstup 4 5 2 2 7 2" xfId="35476"/>
    <cellStyle name="Vstup 4 5 2 2 7 3" xfId="35477"/>
    <cellStyle name="Vstup 4 5 2 2 8" xfId="35478"/>
    <cellStyle name="Vstup 4 5 2 2 8 2" xfId="35479"/>
    <cellStyle name="Vstup 4 5 2 2 9" xfId="35480"/>
    <cellStyle name="Vstup 4 5 2 3" xfId="35481"/>
    <cellStyle name="Vstup 4 5 2 3 2" xfId="35482"/>
    <cellStyle name="Vstup 4 5 2 3 2 2" xfId="35483"/>
    <cellStyle name="Vstup 4 5 2 3 2 3" xfId="35484"/>
    <cellStyle name="Vstup 4 5 2 3 3" xfId="35485"/>
    <cellStyle name="Vstup 4 5 2 3 3 2" xfId="35486"/>
    <cellStyle name="Vstup 4 5 2 3 4" xfId="35487"/>
    <cellStyle name="Vstup 4 5 2 3 5" xfId="35488"/>
    <cellStyle name="Vstup 4 5 2 4" xfId="35489"/>
    <cellStyle name="Vstup 4 5 2 4 2" xfId="35490"/>
    <cellStyle name="Vstup 4 5 2 4 2 2" xfId="35491"/>
    <cellStyle name="Vstup 4 5 2 4 2 3" xfId="35492"/>
    <cellStyle name="Vstup 4 5 2 4 3" xfId="35493"/>
    <cellStyle name="Vstup 4 5 2 4 3 2" xfId="35494"/>
    <cellStyle name="Vstup 4 5 2 4 4" xfId="35495"/>
    <cellStyle name="Vstup 4 5 2 4 5" xfId="35496"/>
    <cellStyle name="Vstup 4 5 2 5" xfId="35497"/>
    <cellStyle name="Vstup 4 5 2 5 2" xfId="35498"/>
    <cellStyle name="Vstup 4 5 2 5 2 2" xfId="35499"/>
    <cellStyle name="Vstup 4 5 2 5 2 3" xfId="35500"/>
    <cellStyle name="Vstup 4 5 2 5 3" xfId="35501"/>
    <cellStyle name="Vstup 4 5 2 5 3 2" xfId="35502"/>
    <cellStyle name="Vstup 4 5 2 5 4" xfId="35503"/>
    <cellStyle name="Vstup 4 5 2 5 5" xfId="35504"/>
    <cellStyle name="Vstup 4 5 2 6" xfId="35505"/>
    <cellStyle name="Vstup 4 5 2 6 2" xfId="35506"/>
    <cellStyle name="Vstup 4 5 2 6 2 2" xfId="35507"/>
    <cellStyle name="Vstup 4 5 2 6 2 3" xfId="35508"/>
    <cellStyle name="Vstup 4 5 2 6 3" xfId="35509"/>
    <cellStyle name="Vstup 4 5 2 6 3 2" xfId="35510"/>
    <cellStyle name="Vstup 4 5 2 6 4" xfId="35511"/>
    <cellStyle name="Vstup 4 5 2 6 5" xfId="35512"/>
    <cellStyle name="Vstup 4 5 2 7" xfId="35513"/>
    <cellStyle name="Vstup 4 5 2 7 2" xfId="35514"/>
    <cellStyle name="Vstup 4 5 2 7 3" xfId="35515"/>
    <cellStyle name="Vstup 4 5 2 8" xfId="35516"/>
    <cellStyle name="Vstup 4 5 2 8 2" xfId="35517"/>
    <cellStyle name="Vstup 4 5 2 9" xfId="35518"/>
    <cellStyle name="Vstup 4 5 3" xfId="35519"/>
    <cellStyle name="Vstup 4 5 3 10" xfId="35520"/>
    <cellStyle name="Vstup 4 5 3 2" xfId="35521"/>
    <cellStyle name="Vstup 4 5 3 2 2" xfId="35522"/>
    <cellStyle name="Vstup 4 5 3 2 2 2" xfId="35523"/>
    <cellStyle name="Vstup 4 5 3 2 2 3" xfId="35524"/>
    <cellStyle name="Vstup 4 5 3 2 3" xfId="35525"/>
    <cellStyle name="Vstup 4 5 3 2 3 2" xfId="35526"/>
    <cellStyle name="Vstup 4 5 3 2 4" xfId="35527"/>
    <cellStyle name="Vstup 4 5 3 2 5" xfId="35528"/>
    <cellStyle name="Vstup 4 5 3 3" xfId="35529"/>
    <cellStyle name="Vstup 4 5 3 3 2" xfId="35530"/>
    <cellStyle name="Vstup 4 5 3 3 2 2" xfId="35531"/>
    <cellStyle name="Vstup 4 5 3 3 2 3" xfId="35532"/>
    <cellStyle name="Vstup 4 5 3 3 3" xfId="35533"/>
    <cellStyle name="Vstup 4 5 3 3 3 2" xfId="35534"/>
    <cellStyle name="Vstup 4 5 3 3 4" xfId="35535"/>
    <cellStyle name="Vstup 4 5 3 3 5" xfId="35536"/>
    <cellStyle name="Vstup 4 5 3 4" xfId="35537"/>
    <cellStyle name="Vstup 4 5 3 4 2" xfId="35538"/>
    <cellStyle name="Vstup 4 5 3 4 2 2" xfId="35539"/>
    <cellStyle name="Vstup 4 5 3 4 2 3" xfId="35540"/>
    <cellStyle name="Vstup 4 5 3 4 3" xfId="35541"/>
    <cellStyle name="Vstup 4 5 3 4 3 2" xfId="35542"/>
    <cellStyle name="Vstup 4 5 3 4 4" xfId="35543"/>
    <cellStyle name="Vstup 4 5 3 4 5" xfId="35544"/>
    <cellStyle name="Vstup 4 5 3 5" xfId="35545"/>
    <cellStyle name="Vstup 4 5 3 5 2" xfId="35546"/>
    <cellStyle name="Vstup 4 5 3 5 2 2" xfId="35547"/>
    <cellStyle name="Vstup 4 5 3 5 2 3" xfId="35548"/>
    <cellStyle name="Vstup 4 5 3 5 3" xfId="35549"/>
    <cellStyle name="Vstup 4 5 3 5 3 2" xfId="35550"/>
    <cellStyle name="Vstup 4 5 3 5 4" xfId="35551"/>
    <cellStyle name="Vstup 4 5 3 5 5" xfId="35552"/>
    <cellStyle name="Vstup 4 5 3 6" xfId="35553"/>
    <cellStyle name="Vstup 4 5 3 6 2" xfId="35554"/>
    <cellStyle name="Vstup 4 5 3 6 2 2" xfId="35555"/>
    <cellStyle name="Vstup 4 5 3 6 2 3" xfId="35556"/>
    <cellStyle name="Vstup 4 5 3 6 3" xfId="35557"/>
    <cellStyle name="Vstup 4 5 3 6 3 2" xfId="35558"/>
    <cellStyle name="Vstup 4 5 3 6 4" xfId="35559"/>
    <cellStyle name="Vstup 4 5 3 6 5" xfId="35560"/>
    <cellStyle name="Vstup 4 5 3 7" xfId="35561"/>
    <cellStyle name="Vstup 4 5 3 7 2" xfId="35562"/>
    <cellStyle name="Vstup 4 5 3 7 3" xfId="35563"/>
    <cellStyle name="Vstup 4 5 3 8" xfId="35564"/>
    <cellStyle name="Vstup 4 5 3 8 2" xfId="35565"/>
    <cellStyle name="Vstup 4 5 3 9" xfId="35566"/>
    <cellStyle name="Vstup 4 5 4" xfId="35567"/>
    <cellStyle name="Vstup 4 5 4 2" xfId="35568"/>
    <cellStyle name="Vstup 4 5 4 2 2" xfId="35569"/>
    <cellStyle name="Vstup 4 5 4 2 2 2" xfId="35570"/>
    <cellStyle name="Vstup 4 5 4 2 2 3" xfId="35571"/>
    <cellStyle name="Vstup 4 5 4 2 3" xfId="35572"/>
    <cellStyle name="Vstup 4 5 4 2 3 2" xfId="35573"/>
    <cellStyle name="Vstup 4 5 4 2 4" xfId="35574"/>
    <cellStyle name="Vstup 4 5 4 2 5" xfId="35575"/>
    <cellStyle name="Vstup 4 5 4 3" xfId="35576"/>
    <cellStyle name="Vstup 4 5 4 3 2" xfId="35577"/>
    <cellStyle name="Vstup 4 5 4 3 3" xfId="35578"/>
    <cellStyle name="Vstup 4 5 4 4" xfId="35579"/>
    <cellStyle name="Vstup 4 5 4 4 2" xfId="35580"/>
    <cellStyle name="Vstup 4 5 4 5" xfId="35581"/>
    <cellStyle name="Vstup 4 5 4 6" xfId="35582"/>
    <cellStyle name="Vstup 4 5 5" xfId="35583"/>
    <cellStyle name="Vstup 4 5 5 2" xfId="35584"/>
    <cellStyle name="Vstup 4 5 5 2 2" xfId="35585"/>
    <cellStyle name="Vstup 4 5 5 2 3" xfId="35586"/>
    <cellStyle name="Vstup 4 5 5 3" xfId="35587"/>
    <cellStyle name="Vstup 4 5 5 3 2" xfId="35588"/>
    <cellStyle name="Vstup 4 5 5 4" xfId="35589"/>
    <cellStyle name="Vstup 4 5 5 5" xfId="35590"/>
    <cellStyle name="Vstup 4 5 6" xfId="35591"/>
    <cellStyle name="Vstup 4 5 6 2" xfId="35592"/>
    <cellStyle name="Vstup 4 5 6 2 2" xfId="35593"/>
    <cellStyle name="Vstup 4 5 6 2 3" xfId="35594"/>
    <cellStyle name="Vstup 4 5 6 3" xfId="35595"/>
    <cellStyle name="Vstup 4 5 6 3 2" xfId="35596"/>
    <cellStyle name="Vstup 4 5 6 4" xfId="35597"/>
    <cellStyle name="Vstup 4 5 6 5" xfId="35598"/>
    <cellStyle name="Vstup 4 5 7" xfId="35599"/>
    <cellStyle name="Vstup 4 5 7 2" xfId="35600"/>
    <cellStyle name="Vstup 4 5 7 2 2" xfId="35601"/>
    <cellStyle name="Vstup 4 5 7 2 3" xfId="35602"/>
    <cellStyle name="Vstup 4 5 7 3" xfId="35603"/>
    <cellStyle name="Vstup 4 5 7 3 2" xfId="35604"/>
    <cellStyle name="Vstup 4 5 7 4" xfId="35605"/>
    <cellStyle name="Vstup 4 5 7 5" xfId="35606"/>
    <cellStyle name="Vstup 4 5 8" xfId="35607"/>
    <cellStyle name="Vstup 4 5 8 2" xfId="35608"/>
    <cellStyle name="Vstup 4 5 8 2 2" xfId="35609"/>
    <cellStyle name="Vstup 4 5 8 2 3" xfId="35610"/>
    <cellStyle name="Vstup 4 5 8 3" xfId="35611"/>
    <cellStyle name="Vstup 4 5 8 3 2" xfId="35612"/>
    <cellStyle name="Vstup 4 5 8 4" xfId="35613"/>
    <cellStyle name="Vstup 4 5 8 5" xfId="35614"/>
    <cellStyle name="Vstup 4 5 9" xfId="35615"/>
    <cellStyle name="Vstup 4 5 9 2" xfId="35616"/>
    <cellStyle name="Vstup 4 5 9 2 2" xfId="35617"/>
    <cellStyle name="Vstup 4 5 9 2 3" xfId="35618"/>
    <cellStyle name="Vstup 4 5 9 3" xfId="35619"/>
    <cellStyle name="Vstup 4 5 9 3 2" xfId="35620"/>
    <cellStyle name="Vstup 4 5 9 4" xfId="35621"/>
    <cellStyle name="Vstup 4 5 9 5" xfId="35622"/>
    <cellStyle name="Vstup 4 6" xfId="35623"/>
    <cellStyle name="Vstup 4 6 10" xfId="35624"/>
    <cellStyle name="Vstup 4 6 10 2" xfId="35625"/>
    <cellStyle name="Vstup 4 6 10 3" xfId="35626"/>
    <cellStyle name="Vstup 4 6 11" xfId="35627"/>
    <cellStyle name="Vstup 4 6 11 2" xfId="35628"/>
    <cellStyle name="Vstup 4 6 12" xfId="35629"/>
    <cellStyle name="Vstup 4 6 13" xfId="35630"/>
    <cellStyle name="Vstup 4 6 2" xfId="35631"/>
    <cellStyle name="Vstup 4 6 2 10" xfId="35632"/>
    <cellStyle name="Vstup 4 6 2 2" xfId="35633"/>
    <cellStyle name="Vstup 4 6 2 2 10" xfId="35634"/>
    <cellStyle name="Vstup 4 6 2 2 2" xfId="35635"/>
    <cellStyle name="Vstup 4 6 2 2 2 2" xfId="35636"/>
    <cellStyle name="Vstup 4 6 2 2 2 2 2" xfId="35637"/>
    <cellStyle name="Vstup 4 6 2 2 2 2 3" xfId="35638"/>
    <cellStyle name="Vstup 4 6 2 2 2 3" xfId="35639"/>
    <cellStyle name="Vstup 4 6 2 2 2 3 2" xfId="35640"/>
    <cellStyle name="Vstup 4 6 2 2 2 4" xfId="35641"/>
    <cellStyle name="Vstup 4 6 2 2 2 5" xfId="35642"/>
    <cellStyle name="Vstup 4 6 2 2 3" xfId="35643"/>
    <cellStyle name="Vstup 4 6 2 2 3 2" xfId="35644"/>
    <cellStyle name="Vstup 4 6 2 2 3 2 2" xfId="35645"/>
    <cellStyle name="Vstup 4 6 2 2 3 2 3" xfId="35646"/>
    <cellStyle name="Vstup 4 6 2 2 3 3" xfId="35647"/>
    <cellStyle name="Vstup 4 6 2 2 3 3 2" xfId="35648"/>
    <cellStyle name="Vstup 4 6 2 2 3 4" xfId="35649"/>
    <cellStyle name="Vstup 4 6 2 2 3 5" xfId="35650"/>
    <cellStyle name="Vstup 4 6 2 2 4" xfId="35651"/>
    <cellStyle name="Vstup 4 6 2 2 4 2" xfId="35652"/>
    <cellStyle name="Vstup 4 6 2 2 4 2 2" xfId="35653"/>
    <cellStyle name="Vstup 4 6 2 2 4 2 3" xfId="35654"/>
    <cellStyle name="Vstup 4 6 2 2 4 3" xfId="35655"/>
    <cellStyle name="Vstup 4 6 2 2 4 3 2" xfId="35656"/>
    <cellStyle name="Vstup 4 6 2 2 4 4" xfId="35657"/>
    <cellStyle name="Vstup 4 6 2 2 4 5" xfId="35658"/>
    <cellStyle name="Vstup 4 6 2 2 5" xfId="35659"/>
    <cellStyle name="Vstup 4 6 2 2 5 2" xfId="35660"/>
    <cellStyle name="Vstup 4 6 2 2 5 2 2" xfId="35661"/>
    <cellStyle name="Vstup 4 6 2 2 5 2 3" xfId="35662"/>
    <cellStyle name="Vstup 4 6 2 2 5 3" xfId="35663"/>
    <cellStyle name="Vstup 4 6 2 2 5 3 2" xfId="35664"/>
    <cellStyle name="Vstup 4 6 2 2 5 4" xfId="35665"/>
    <cellStyle name="Vstup 4 6 2 2 5 5" xfId="35666"/>
    <cellStyle name="Vstup 4 6 2 2 6" xfId="35667"/>
    <cellStyle name="Vstup 4 6 2 2 6 2" xfId="35668"/>
    <cellStyle name="Vstup 4 6 2 2 6 2 2" xfId="35669"/>
    <cellStyle name="Vstup 4 6 2 2 6 2 3" xfId="35670"/>
    <cellStyle name="Vstup 4 6 2 2 6 3" xfId="35671"/>
    <cellStyle name="Vstup 4 6 2 2 6 3 2" xfId="35672"/>
    <cellStyle name="Vstup 4 6 2 2 6 4" xfId="35673"/>
    <cellStyle name="Vstup 4 6 2 2 6 5" xfId="35674"/>
    <cellStyle name="Vstup 4 6 2 2 7" xfId="35675"/>
    <cellStyle name="Vstup 4 6 2 2 7 2" xfId="35676"/>
    <cellStyle name="Vstup 4 6 2 2 7 3" xfId="35677"/>
    <cellStyle name="Vstup 4 6 2 2 8" xfId="35678"/>
    <cellStyle name="Vstup 4 6 2 2 8 2" xfId="35679"/>
    <cellStyle name="Vstup 4 6 2 2 9" xfId="35680"/>
    <cellStyle name="Vstup 4 6 2 3" xfId="35681"/>
    <cellStyle name="Vstup 4 6 2 3 2" xfId="35682"/>
    <cellStyle name="Vstup 4 6 2 3 2 2" xfId="35683"/>
    <cellStyle name="Vstup 4 6 2 3 2 3" xfId="35684"/>
    <cellStyle name="Vstup 4 6 2 3 3" xfId="35685"/>
    <cellStyle name="Vstup 4 6 2 3 3 2" xfId="35686"/>
    <cellStyle name="Vstup 4 6 2 3 4" xfId="35687"/>
    <cellStyle name="Vstup 4 6 2 3 5" xfId="35688"/>
    <cellStyle name="Vstup 4 6 2 4" xfId="35689"/>
    <cellStyle name="Vstup 4 6 2 4 2" xfId="35690"/>
    <cellStyle name="Vstup 4 6 2 4 2 2" xfId="35691"/>
    <cellStyle name="Vstup 4 6 2 4 2 3" xfId="35692"/>
    <cellStyle name="Vstup 4 6 2 4 3" xfId="35693"/>
    <cellStyle name="Vstup 4 6 2 4 3 2" xfId="35694"/>
    <cellStyle name="Vstup 4 6 2 4 4" xfId="35695"/>
    <cellStyle name="Vstup 4 6 2 4 5" xfId="35696"/>
    <cellStyle name="Vstup 4 6 2 5" xfId="35697"/>
    <cellStyle name="Vstup 4 6 2 5 2" xfId="35698"/>
    <cellStyle name="Vstup 4 6 2 5 2 2" xfId="35699"/>
    <cellStyle name="Vstup 4 6 2 5 2 3" xfId="35700"/>
    <cellStyle name="Vstup 4 6 2 5 3" xfId="35701"/>
    <cellStyle name="Vstup 4 6 2 5 3 2" xfId="35702"/>
    <cellStyle name="Vstup 4 6 2 5 4" xfId="35703"/>
    <cellStyle name="Vstup 4 6 2 5 5" xfId="35704"/>
    <cellStyle name="Vstup 4 6 2 6" xfId="35705"/>
    <cellStyle name="Vstup 4 6 2 6 2" xfId="35706"/>
    <cellStyle name="Vstup 4 6 2 6 2 2" xfId="35707"/>
    <cellStyle name="Vstup 4 6 2 6 2 3" xfId="35708"/>
    <cellStyle name="Vstup 4 6 2 6 3" xfId="35709"/>
    <cellStyle name="Vstup 4 6 2 6 3 2" xfId="35710"/>
    <cellStyle name="Vstup 4 6 2 6 4" xfId="35711"/>
    <cellStyle name="Vstup 4 6 2 6 5" xfId="35712"/>
    <cellStyle name="Vstup 4 6 2 7" xfId="35713"/>
    <cellStyle name="Vstup 4 6 2 7 2" xfId="35714"/>
    <cellStyle name="Vstup 4 6 2 7 3" xfId="35715"/>
    <cellStyle name="Vstup 4 6 2 8" xfId="35716"/>
    <cellStyle name="Vstup 4 6 2 8 2" xfId="35717"/>
    <cellStyle name="Vstup 4 6 2 9" xfId="35718"/>
    <cellStyle name="Vstup 4 6 3" xfId="35719"/>
    <cellStyle name="Vstup 4 6 3 10" xfId="35720"/>
    <cellStyle name="Vstup 4 6 3 2" xfId="35721"/>
    <cellStyle name="Vstup 4 6 3 2 2" xfId="35722"/>
    <cellStyle name="Vstup 4 6 3 2 2 2" xfId="35723"/>
    <cellStyle name="Vstup 4 6 3 2 2 3" xfId="35724"/>
    <cellStyle name="Vstup 4 6 3 2 3" xfId="35725"/>
    <cellStyle name="Vstup 4 6 3 2 3 2" xfId="35726"/>
    <cellStyle name="Vstup 4 6 3 2 4" xfId="35727"/>
    <cellStyle name="Vstup 4 6 3 2 5" xfId="35728"/>
    <cellStyle name="Vstup 4 6 3 3" xfId="35729"/>
    <cellStyle name="Vstup 4 6 3 3 2" xfId="35730"/>
    <cellStyle name="Vstup 4 6 3 3 2 2" xfId="35731"/>
    <cellStyle name="Vstup 4 6 3 3 2 3" xfId="35732"/>
    <cellStyle name="Vstup 4 6 3 3 3" xfId="35733"/>
    <cellStyle name="Vstup 4 6 3 3 3 2" xfId="35734"/>
    <cellStyle name="Vstup 4 6 3 3 4" xfId="35735"/>
    <cellStyle name="Vstup 4 6 3 3 5" xfId="35736"/>
    <cellStyle name="Vstup 4 6 3 4" xfId="35737"/>
    <cellStyle name="Vstup 4 6 3 4 2" xfId="35738"/>
    <cellStyle name="Vstup 4 6 3 4 2 2" xfId="35739"/>
    <cellStyle name="Vstup 4 6 3 4 2 3" xfId="35740"/>
    <cellStyle name="Vstup 4 6 3 4 3" xfId="35741"/>
    <cellStyle name="Vstup 4 6 3 4 3 2" xfId="35742"/>
    <cellStyle name="Vstup 4 6 3 4 4" xfId="35743"/>
    <cellStyle name="Vstup 4 6 3 4 5" xfId="35744"/>
    <cellStyle name="Vstup 4 6 3 5" xfId="35745"/>
    <cellStyle name="Vstup 4 6 3 5 2" xfId="35746"/>
    <cellStyle name="Vstup 4 6 3 5 2 2" xfId="35747"/>
    <cellStyle name="Vstup 4 6 3 5 2 3" xfId="35748"/>
    <cellStyle name="Vstup 4 6 3 5 3" xfId="35749"/>
    <cellStyle name="Vstup 4 6 3 5 3 2" xfId="35750"/>
    <cellStyle name="Vstup 4 6 3 5 4" xfId="35751"/>
    <cellStyle name="Vstup 4 6 3 5 5" xfId="35752"/>
    <cellStyle name="Vstup 4 6 3 6" xfId="35753"/>
    <cellStyle name="Vstup 4 6 3 6 2" xfId="35754"/>
    <cellStyle name="Vstup 4 6 3 6 2 2" xfId="35755"/>
    <cellStyle name="Vstup 4 6 3 6 2 3" xfId="35756"/>
    <cellStyle name="Vstup 4 6 3 6 3" xfId="35757"/>
    <cellStyle name="Vstup 4 6 3 6 3 2" xfId="35758"/>
    <cellStyle name="Vstup 4 6 3 6 4" xfId="35759"/>
    <cellStyle name="Vstup 4 6 3 6 5" xfId="35760"/>
    <cellStyle name="Vstup 4 6 3 7" xfId="35761"/>
    <cellStyle name="Vstup 4 6 3 7 2" xfId="35762"/>
    <cellStyle name="Vstup 4 6 3 7 3" xfId="35763"/>
    <cellStyle name="Vstup 4 6 3 8" xfId="35764"/>
    <cellStyle name="Vstup 4 6 3 8 2" xfId="35765"/>
    <cellStyle name="Vstup 4 6 3 9" xfId="35766"/>
    <cellStyle name="Vstup 4 6 4" xfId="35767"/>
    <cellStyle name="Vstup 4 6 4 2" xfId="35768"/>
    <cellStyle name="Vstup 4 6 4 2 2" xfId="35769"/>
    <cellStyle name="Vstup 4 6 4 2 2 2" xfId="35770"/>
    <cellStyle name="Vstup 4 6 4 2 2 3" xfId="35771"/>
    <cellStyle name="Vstup 4 6 4 2 3" xfId="35772"/>
    <cellStyle name="Vstup 4 6 4 2 3 2" xfId="35773"/>
    <cellStyle name="Vstup 4 6 4 2 4" xfId="35774"/>
    <cellStyle name="Vstup 4 6 4 2 5" xfId="35775"/>
    <cellStyle name="Vstup 4 6 4 3" xfId="35776"/>
    <cellStyle name="Vstup 4 6 4 3 2" xfId="35777"/>
    <cellStyle name="Vstup 4 6 4 3 3" xfId="35778"/>
    <cellStyle name="Vstup 4 6 4 4" xfId="35779"/>
    <cellStyle name="Vstup 4 6 4 4 2" xfId="35780"/>
    <cellStyle name="Vstup 4 6 4 5" xfId="35781"/>
    <cellStyle name="Vstup 4 6 4 6" xfId="35782"/>
    <cellStyle name="Vstup 4 6 5" xfId="35783"/>
    <cellStyle name="Vstup 4 6 5 2" xfId="35784"/>
    <cellStyle name="Vstup 4 6 5 2 2" xfId="35785"/>
    <cellStyle name="Vstup 4 6 5 2 3" xfId="35786"/>
    <cellStyle name="Vstup 4 6 5 3" xfId="35787"/>
    <cellStyle name="Vstup 4 6 5 3 2" xfId="35788"/>
    <cellStyle name="Vstup 4 6 5 4" xfId="35789"/>
    <cellStyle name="Vstup 4 6 5 5" xfId="35790"/>
    <cellStyle name="Vstup 4 6 6" xfId="35791"/>
    <cellStyle name="Vstup 4 6 6 2" xfId="35792"/>
    <cellStyle name="Vstup 4 6 6 2 2" xfId="35793"/>
    <cellStyle name="Vstup 4 6 6 2 3" xfId="35794"/>
    <cellStyle name="Vstup 4 6 6 3" xfId="35795"/>
    <cellStyle name="Vstup 4 6 6 3 2" xfId="35796"/>
    <cellStyle name="Vstup 4 6 6 4" xfId="35797"/>
    <cellStyle name="Vstup 4 6 6 5" xfId="35798"/>
    <cellStyle name="Vstup 4 6 7" xfId="35799"/>
    <cellStyle name="Vstup 4 6 7 2" xfId="35800"/>
    <cellStyle name="Vstup 4 6 7 2 2" xfId="35801"/>
    <cellStyle name="Vstup 4 6 7 2 3" xfId="35802"/>
    <cellStyle name="Vstup 4 6 7 3" xfId="35803"/>
    <cellStyle name="Vstup 4 6 7 3 2" xfId="35804"/>
    <cellStyle name="Vstup 4 6 7 4" xfId="35805"/>
    <cellStyle name="Vstup 4 6 7 5" xfId="35806"/>
    <cellStyle name="Vstup 4 6 8" xfId="35807"/>
    <cellStyle name="Vstup 4 6 8 2" xfId="35808"/>
    <cellStyle name="Vstup 4 6 8 2 2" xfId="35809"/>
    <cellStyle name="Vstup 4 6 8 2 3" xfId="35810"/>
    <cellStyle name="Vstup 4 6 8 3" xfId="35811"/>
    <cellStyle name="Vstup 4 6 8 3 2" xfId="35812"/>
    <cellStyle name="Vstup 4 6 8 4" xfId="35813"/>
    <cellStyle name="Vstup 4 6 8 5" xfId="35814"/>
    <cellStyle name="Vstup 4 6 9" xfId="35815"/>
    <cellStyle name="Vstup 4 6 9 2" xfId="35816"/>
    <cellStyle name="Vstup 4 6 9 2 2" xfId="35817"/>
    <cellStyle name="Vstup 4 6 9 2 3" xfId="35818"/>
    <cellStyle name="Vstup 4 6 9 3" xfId="35819"/>
    <cellStyle name="Vstup 4 6 9 3 2" xfId="35820"/>
    <cellStyle name="Vstup 4 6 9 4" xfId="35821"/>
    <cellStyle name="Vstup 4 6 9 5" xfId="35822"/>
    <cellStyle name="Vstup 4 7" xfId="35823"/>
    <cellStyle name="Vstup 4 7 10" xfId="35824"/>
    <cellStyle name="Vstup 4 7 10 2" xfId="35825"/>
    <cellStyle name="Vstup 4 7 10 3" xfId="35826"/>
    <cellStyle name="Vstup 4 7 11" xfId="35827"/>
    <cellStyle name="Vstup 4 7 11 2" xfId="35828"/>
    <cellStyle name="Vstup 4 7 12" xfId="35829"/>
    <cellStyle name="Vstup 4 7 13" xfId="35830"/>
    <cellStyle name="Vstup 4 7 2" xfId="35831"/>
    <cellStyle name="Vstup 4 7 2 10" xfId="35832"/>
    <cellStyle name="Vstup 4 7 2 2" xfId="35833"/>
    <cellStyle name="Vstup 4 7 2 2 10" xfId="35834"/>
    <cellStyle name="Vstup 4 7 2 2 2" xfId="35835"/>
    <cellStyle name="Vstup 4 7 2 2 2 2" xfId="35836"/>
    <cellStyle name="Vstup 4 7 2 2 2 2 2" xfId="35837"/>
    <cellStyle name="Vstup 4 7 2 2 2 2 3" xfId="35838"/>
    <cellStyle name="Vstup 4 7 2 2 2 3" xfId="35839"/>
    <cellStyle name="Vstup 4 7 2 2 2 3 2" xfId="35840"/>
    <cellStyle name="Vstup 4 7 2 2 2 4" xfId="35841"/>
    <cellStyle name="Vstup 4 7 2 2 2 5" xfId="35842"/>
    <cellStyle name="Vstup 4 7 2 2 3" xfId="35843"/>
    <cellStyle name="Vstup 4 7 2 2 3 2" xfId="35844"/>
    <cellStyle name="Vstup 4 7 2 2 3 2 2" xfId="35845"/>
    <cellStyle name="Vstup 4 7 2 2 3 2 3" xfId="35846"/>
    <cellStyle name="Vstup 4 7 2 2 3 3" xfId="35847"/>
    <cellStyle name="Vstup 4 7 2 2 3 3 2" xfId="35848"/>
    <cellStyle name="Vstup 4 7 2 2 3 4" xfId="35849"/>
    <cellStyle name="Vstup 4 7 2 2 3 5" xfId="35850"/>
    <cellStyle name="Vstup 4 7 2 2 4" xfId="35851"/>
    <cellStyle name="Vstup 4 7 2 2 4 2" xfId="35852"/>
    <cellStyle name="Vstup 4 7 2 2 4 2 2" xfId="35853"/>
    <cellStyle name="Vstup 4 7 2 2 4 2 3" xfId="35854"/>
    <cellStyle name="Vstup 4 7 2 2 4 3" xfId="35855"/>
    <cellStyle name="Vstup 4 7 2 2 4 3 2" xfId="35856"/>
    <cellStyle name="Vstup 4 7 2 2 4 4" xfId="35857"/>
    <cellStyle name="Vstup 4 7 2 2 4 5" xfId="35858"/>
    <cellStyle name="Vstup 4 7 2 2 5" xfId="35859"/>
    <cellStyle name="Vstup 4 7 2 2 5 2" xfId="35860"/>
    <cellStyle name="Vstup 4 7 2 2 5 2 2" xfId="35861"/>
    <cellStyle name="Vstup 4 7 2 2 5 2 3" xfId="35862"/>
    <cellStyle name="Vstup 4 7 2 2 5 3" xfId="35863"/>
    <cellStyle name="Vstup 4 7 2 2 5 3 2" xfId="35864"/>
    <cellStyle name="Vstup 4 7 2 2 5 4" xfId="35865"/>
    <cellStyle name="Vstup 4 7 2 2 5 5" xfId="35866"/>
    <cellStyle name="Vstup 4 7 2 2 6" xfId="35867"/>
    <cellStyle name="Vstup 4 7 2 2 6 2" xfId="35868"/>
    <cellStyle name="Vstup 4 7 2 2 6 2 2" xfId="35869"/>
    <cellStyle name="Vstup 4 7 2 2 6 2 3" xfId="35870"/>
    <cellStyle name="Vstup 4 7 2 2 6 3" xfId="35871"/>
    <cellStyle name="Vstup 4 7 2 2 6 3 2" xfId="35872"/>
    <cellStyle name="Vstup 4 7 2 2 6 4" xfId="35873"/>
    <cellStyle name="Vstup 4 7 2 2 6 5" xfId="35874"/>
    <cellStyle name="Vstup 4 7 2 2 7" xfId="35875"/>
    <cellStyle name="Vstup 4 7 2 2 7 2" xfId="35876"/>
    <cellStyle name="Vstup 4 7 2 2 7 3" xfId="35877"/>
    <cellStyle name="Vstup 4 7 2 2 8" xfId="35878"/>
    <cellStyle name="Vstup 4 7 2 2 8 2" xfId="35879"/>
    <cellStyle name="Vstup 4 7 2 2 9" xfId="35880"/>
    <cellStyle name="Vstup 4 7 2 3" xfId="35881"/>
    <cellStyle name="Vstup 4 7 2 3 2" xfId="35882"/>
    <cellStyle name="Vstup 4 7 2 3 2 2" xfId="35883"/>
    <cellStyle name="Vstup 4 7 2 3 2 3" xfId="35884"/>
    <cellStyle name="Vstup 4 7 2 3 3" xfId="35885"/>
    <cellStyle name="Vstup 4 7 2 3 3 2" xfId="35886"/>
    <cellStyle name="Vstup 4 7 2 3 4" xfId="35887"/>
    <cellStyle name="Vstup 4 7 2 3 5" xfId="35888"/>
    <cellStyle name="Vstup 4 7 2 4" xfId="35889"/>
    <cellStyle name="Vstup 4 7 2 4 2" xfId="35890"/>
    <cellStyle name="Vstup 4 7 2 4 2 2" xfId="35891"/>
    <cellStyle name="Vstup 4 7 2 4 2 3" xfId="35892"/>
    <cellStyle name="Vstup 4 7 2 4 3" xfId="35893"/>
    <cellStyle name="Vstup 4 7 2 4 3 2" xfId="35894"/>
    <cellStyle name="Vstup 4 7 2 4 4" xfId="35895"/>
    <cellStyle name="Vstup 4 7 2 4 5" xfId="35896"/>
    <cellStyle name="Vstup 4 7 2 5" xfId="35897"/>
    <cellStyle name="Vstup 4 7 2 5 2" xfId="35898"/>
    <cellStyle name="Vstup 4 7 2 5 2 2" xfId="35899"/>
    <cellStyle name="Vstup 4 7 2 5 2 3" xfId="35900"/>
    <cellStyle name="Vstup 4 7 2 5 3" xfId="35901"/>
    <cellStyle name="Vstup 4 7 2 5 3 2" xfId="35902"/>
    <cellStyle name="Vstup 4 7 2 5 4" xfId="35903"/>
    <cellStyle name="Vstup 4 7 2 5 5" xfId="35904"/>
    <cellStyle name="Vstup 4 7 2 6" xfId="35905"/>
    <cellStyle name="Vstup 4 7 2 6 2" xfId="35906"/>
    <cellStyle name="Vstup 4 7 2 6 2 2" xfId="35907"/>
    <cellStyle name="Vstup 4 7 2 6 2 3" xfId="35908"/>
    <cellStyle name="Vstup 4 7 2 6 3" xfId="35909"/>
    <cellStyle name="Vstup 4 7 2 6 3 2" xfId="35910"/>
    <cellStyle name="Vstup 4 7 2 6 4" xfId="35911"/>
    <cellStyle name="Vstup 4 7 2 6 5" xfId="35912"/>
    <cellStyle name="Vstup 4 7 2 7" xfId="35913"/>
    <cellStyle name="Vstup 4 7 2 7 2" xfId="35914"/>
    <cellStyle name="Vstup 4 7 2 7 3" xfId="35915"/>
    <cellStyle name="Vstup 4 7 2 8" xfId="35916"/>
    <cellStyle name="Vstup 4 7 2 8 2" xfId="35917"/>
    <cellStyle name="Vstup 4 7 2 9" xfId="35918"/>
    <cellStyle name="Vstup 4 7 3" xfId="35919"/>
    <cellStyle name="Vstup 4 7 3 10" xfId="35920"/>
    <cellStyle name="Vstup 4 7 3 2" xfId="35921"/>
    <cellStyle name="Vstup 4 7 3 2 2" xfId="35922"/>
    <cellStyle name="Vstup 4 7 3 2 2 2" xfId="35923"/>
    <cellStyle name="Vstup 4 7 3 2 2 3" xfId="35924"/>
    <cellStyle name="Vstup 4 7 3 2 3" xfId="35925"/>
    <cellStyle name="Vstup 4 7 3 2 3 2" xfId="35926"/>
    <cellStyle name="Vstup 4 7 3 2 4" xfId="35927"/>
    <cellStyle name="Vstup 4 7 3 2 5" xfId="35928"/>
    <cellStyle name="Vstup 4 7 3 3" xfId="35929"/>
    <cellStyle name="Vstup 4 7 3 3 2" xfId="35930"/>
    <cellStyle name="Vstup 4 7 3 3 2 2" xfId="35931"/>
    <cellStyle name="Vstup 4 7 3 3 2 3" xfId="35932"/>
    <cellStyle name="Vstup 4 7 3 3 3" xfId="35933"/>
    <cellStyle name="Vstup 4 7 3 3 3 2" xfId="35934"/>
    <cellStyle name="Vstup 4 7 3 3 4" xfId="35935"/>
    <cellStyle name="Vstup 4 7 3 3 5" xfId="35936"/>
    <cellStyle name="Vstup 4 7 3 4" xfId="35937"/>
    <cellStyle name="Vstup 4 7 3 4 2" xfId="35938"/>
    <cellStyle name="Vstup 4 7 3 4 2 2" xfId="35939"/>
    <cellStyle name="Vstup 4 7 3 4 2 3" xfId="35940"/>
    <cellStyle name="Vstup 4 7 3 4 3" xfId="35941"/>
    <cellStyle name="Vstup 4 7 3 4 3 2" xfId="35942"/>
    <cellStyle name="Vstup 4 7 3 4 4" xfId="35943"/>
    <cellStyle name="Vstup 4 7 3 4 5" xfId="35944"/>
    <cellStyle name="Vstup 4 7 3 5" xfId="35945"/>
    <cellStyle name="Vstup 4 7 3 5 2" xfId="35946"/>
    <cellStyle name="Vstup 4 7 3 5 2 2" xfId="35947"/>
    <cellStyle name="Vstup 4 7 3 5 2 3" xfId="35948"/>
    <cellStyle name="Vstup 4 7 3 5 3" xfId="35949"/>
    <cellStyle name="Vstup 4 7 3 5 3 2" xfId="35950"/>
    <cellStyle name="Vstup 4 7 3 5 4" xfId="35951"/>
    <cellStyle name="Vstup 4 7 3 5 5" xfId="35952"/>
    <cellStyle name="Vstup 4 7 3 6" xfId="35953"/>
    <cellStyle name="Vstup 4 7 3 6 2" xfId="35954"/>
    <cellStyle name="Vstup 4 7 3 6 2 2" xfId="35955"/>
    <cellStyle name="Vstup 4 7 3 6 2 3" xfId="35956"/>
    <cellStyle name="Vstup 4 7 3 6 3" xfId="35957"/>
    <cellStyle name="Vstup 4 7 3 6 3 2" xfId="35958"/>
    <cellStyle name="Vstup 4 7 3 6 4" xfId="35959"/>
    <cellStyle name="Vstup 4 7 3 6 5" xfId="35960"/>
    <cellStyle name="Vstup 4 7 3 7" xfId="35961"/>
    <cellStyle name="Vstup 4 7 3 7 2" xfId="35962"/>
    <cellStyle name="Vstup 4 7 3 7 3" xfId="35963"/>
    <cellStyle name="Vstup 4 7 3 8" xfId="35964"/>
    <cellStyle name="Vstup 4 7 3 8 2" xfId="35965"/>
    <cellStyle name="Vstup 4 7 3 9" xfId="35966"/>
    <cellStyle name="Vstup 4 7 4" xfId="35967"/>
    <cellStyle name="Vstup 4 7 4 2" xfId="35968"/>
    <cellStyle name="Vstup 4 7 4 2 2" xfId="35969"/>
    <cellStyle name="Vstup 4 7 4 2 2 2" xfId="35970"/>
    <cellStyle name="Vstup 4 7 4 2 2 3" xfId="35971"/>
    <cellStyle name="Vstup 4 7 4 2 3" xfId="35972"/>
    <cellStyle name="Vstup 4 7 4 2 3 2" xfId="35973"/>
    <cellStyle name="Vstup 4 7 4 2 4" xfId="35974"/>
    <cellStyle name="Vstup 4 7 4 2 5" xfId="35975"/>
    <cellStyle name="Vstup 4 7 4 3" xfId="35976"/>
    <cellStyle name="Vstup 4 7 4 3 2" xfId="35977"/>
    <cellStyle name="Vstup 4 7 4 3 3" xfId="35978"/>
    <cellStyle name="Vstup 4 7 4 4" xfId="35979"/>
    <cellStyle name="Vstup 4 7 4 4 2" xfId="35980"/>
    <cellStyle name="Vstup 4 7 4 5" xfId="35981"/>
    <cellStyle name="Vstup 4 7 4 6" xfId="35982"/>
    <cellStyle name="Vstup 4 7 5" xfId="35983"/>
    <cellStyle name="Vstup 4 7 5 2" xfId="35984"/>
    <cellStyle name="Vstup 4 7 5 2 2" xfId="35985"/>
    <cellStyle name="Vstup 4 7 5 2 3" xfId="35986"/>
    <cellStyle name="Vstup 4 7 5 3" xfId="35987"/>
    <cellStyle name="Vstup 4 7 5 3 2" xfId="35988"/>
    <cellStyle name="Vstup 4 7 5 4" xfId="35989"/>
    <cellStyle name="Vstup 4 7 5 5" xfId="35990"/>
    <cellStyle name="Vstup 4 7 6" xfId="35991"/>
    <cellStyle name="Vstup 4 7 6 2" xfId="35992"/>
    <cellStyle name="Vstup 4 7 6 2 2" xfId="35993"/>
    <cellStyle name="Vstup 4 7 6 2 3" xfId="35994"/>
    <cellStyle name="Vstup 4 7 6 3" xfId="35995"/>
    <cellStyle name="Vstup 4 7 6 3 2" xfId="35996"/>
    <cellStyle name="Vstup 4 7 6 4" xfId="35997"/>
    <cellStyle name="Vstup 4 7 6 5" xfId="35998"/>
    <cellStyle name="Vstup 4 7 7" xfId="35999"/>
    <cellStyle name="Vstup 4 7 7 2" xfId="36000"/>
    <cellStyle name="Vstup 4 7 7 2 2" xfId="36001"/>
    <cellStyle name="Vstup 4 7 7 2 3" xfId="36002"/>
    <cellStyle name="Vstup 4 7 7 3" xfId="36003"/>
    <cellStyle name="Vstup 4 7 7 3 2" xfId="36004"/>
    <cellStyle name="Vstup 4 7 7 4" xfId="36005"/>
    <cellStyle name="Vstup 4 7 7 5" xfId="36006"/>
    <cellStyle name="Vstup 4 7 8" xfId="36007"/>
    <cellStyle name="Vstup 4 7 8 2" xfId="36008"/>
    <cellStyle name="Vstup 4 7 8 2 2" xfId="36009"/>
    <cellStyle name="Vstup 4 7 8 2 3" xfId="36010"/>
    <cellStyle name="Vstup 4 7 8 3" xfId="36011"/>
    <cellStyle name="Vstup 4 7 8 3 2" xfId="36012"/>
    <cellStyle name="Vstup 4 7 8 4" xfId="36013"/>
    <cellStyle name="Vstup 4 7 8 5" xfId="36014"/>
    <cellStyle name="Vstup 4 7 9" xfId="36015"/>
    <cellStyle name="Vstup 4 7 9 2" xfId="36016"/>
    <cellStyle name="Vstup 4 7 9 2 2" xfId="36017"/>
    <cellStyle name="Vstup 4 7 9 2 3" xfId="36018"/>
    <cellStyle name="Vstup 4 7 9 3" xfId="36019"/>
    <cellStyle name="Vstup 4 7 9 3 2" xfId="36020"/>
    <cellStyle name="Vstup 4 7 9 4" xfId="36021"/>
    <cellStyle name="Vstup 4 7 9 5" xfId="36022"/>
    <cellStyle name="Vstup 4 8" xfId="36023"/>
    <cellStyle name="Vstup 4 8 10" xfId="36024"/>
    <cellStyle name="Vstup 4 8 10 2" xfId="36025"/>
    <cellStyle name="Vstup 4 8 10 3" xfId="36026"/>
    <cellStyle name="Vstup 4 8 11" xfId="36027"/>
    <cellStyle name="Vstup 4 8 11 2" xfId="36028"/>
    <cellStyle name="Vstup 4 8 12" xfId="36029"/>
    <cellStyle name="Vstup 4 8 13" xfId="36030"/>
    <cellStyle name="Vstup 4 8 2" xfId="36031"/>
    <cellStyle name="Vstup 4 8 2 10" xfId="36032"/>
    <cellStyle name="Vstup 4 8 2 2" xfId="36033"/>
    <cellStyle name="Vstup 4 8 2 2 10" xfId="36034"/>
    <cellStyle name="Vstup 4 8 2 2 2" xfId="36035"/>
    <cellStyle name="Vstup 4 8 2 2 2 2" xfId="36036"/>
    <cellStyle name="Vstup 4 8 2 2 2 2 2" xfId="36037"/>
    <cellStyle name="Vstup 4 8 2 2 2 2 3" xfId="36038"/>
    <cellStyle name="Vstup 4 8 2 2 2 3" xfId="36039"/>
    <cellStyle name="Vstup 4 8 2 2 2 3 2" xfId="36040"/>
    <cellStyle name="Vstup 4 8 2 2 2 4" xfId="36041"/>
    <cellStyle name="Vstup 4 8 2 2 2 5" xfId="36042"/>
    <cellStyle name="Vstup 4 8 2 2 3" xfId="36043"/>
    <cellStyle name="Vstup 4 8 2 2 3 2" xfId="36044"/>
    <cellStyle name="Vstup 4 8 2 2 3 2 2" xfId="36045"/>
    <cellStyle name="Vstup 4 8 2 2 3 2 3" xfId="36046"/>
    <cellStyle name="Vstup 4 8 2 2 3 3" xfId="36047"/>
    <cellStyle name="Vstup 4 8 2 2 3 3 2" xfId="36048"/>
    <cellStyle name="Vstup 4 8 2 2 3 4" xfId="36049"/>
    <cellStyle name="Vstup 4 8 2 2 3 5" xfId="36050"/>
    <cellStyle name="Vstup 4 8 2 2 4" xfId="36051"/>
    <cellStyle name="Vstup 4 8 2 2 4 2" xfId="36052"/>
    <cellStyle name="Vstup 4 8 2 2 4 2 2" xfId="36053"/>
    <cellStyle name="Vstup 4 8 2 2 4 2 3" xfId="36054"/>
    <cellStyle name="Vstup 4 8 2 2 4 3" xfId="36055"/>
    <cellStyle name="Vstup 4 8 2 2 4 3 2" xfId="36056"/>
    <cellStyle name="Vstup 4 8 2 2 4 4" xfId="36057"/>
    <cellStyle name="Vstup 4 8 2 2 4 5" xfId="36058"/>
    <cellStyle name="Vstup 4 8 2 2 5" xfId="36059"/>
    <cellStyle name="Vstup 4 8 2 2 5 2" xfId="36060"/>
    <cellStyle name="Vstup 4 8 2 2 5 2 2" xfId="36061"/>
    <cellStyle name="Vstup 4 8 2 2 5 2 3" xfId="36062"/>
    <cellStyle name="Vstup 4 8 2 2 5 3" xfId="36063"/>
    <cellStyle name="Vstup 4 8 2 2 5 3 2" xfId="36064"/>
    <cellStyle name="Vstup 4 8 2 2 5 4" xfId="36065"/>
    <cellStyle name="Vstup 4 8 2 2 5 5" xfId="36066"/>
    <cellStyle name="Vstup 4 8 2 2 6" xfId="36067"/>
    <cellStyle name="Vstup 4 8 2 2 6 2" xfId="36068"/>
    <cellStyle name="Vstup 4 8 2 2 6 2 2" xfId="36069"/>
    <cellStyle name="Vstup 4 8 2 2 6 2 3" xfId="36070"/>
    <cellStyle name="Vstup 4 8 2 2 6 3" xfId="36071"/>
    <cellStyle name="Vstup 4 8 2 2 6 3 2" xfId="36072"/>
    <cellStyle name="Vstup 4 8 2 2 6 4" xfId="36073"/>
    <cellStyle name="Vstup 4 8 2 2 6 5" xfId="36074"/>
    <cellStyle name="Vstup 4 8 2 2 7" xfId="36075"/>
    <cellStyle name="Vstup 4 8 2 2 7 2" xfId="36076"/>
    <cellStyle name="Vstup 4 8 2 2 7 3" xfId="36077"/>
    <cellStyle name="Vstup 4 8 2 2 8" xfId="36078"/>
    <cellStyle name="Vstup 4 8 2 2 8 2" xfId="36079"/>
    <cellStyle name="Vstup 4 8 2 2 9" xfId="36080"/>
    <cellStyle name="Vstup 4 8 2 3" xfId="36081"/>
    <cellStyle name="Vstup 4 8 2 3 2" xfId="36082"/>
    <cellStyle name="Vstup 4 8 2 3 2 2" xfId="36083"/>
    <cellStyle name="Vstup 4 8 2 3 2 3" xfId="36084"/>
    <cellStyle name="Vstup 4 8 2 3 3" xfId="36085"/>
    <cellStyle name="Vstup 4 8 2 3 3 2" xfId="36086"/>
    <cellStyle name="Vstup 4 8 2 3 4" xfId="36087"/>
    <cellStyle name="Vstup 4 8 2 3 5" xfId="36088"/>
    <cellStyle name="Vstup 4 8 2 4" xfId="36089"/>
    <cellStyle name="Vstup 4 8 2 4 2" xfId="36090"/>
    <cellStyle name="Vstup 4 8 2 4 2 2" xfId="36091"/>
    <cellStyle name="Vstup 4 8 2 4 2 3" xfId="36092"/>
    <cellStyle name="Vstup 4 8 2 4 3" xfId="36093"/>
    <cellStyle name="Vstup 4 8 2 4 3 2" xfId="36094"/>
    <cellStyle name="Vstup 4 8 2 4 4" xfId="36095"/>
    <cellStyle name="Vstup 4 8 2 4 5" xfId="36096"/>
    <cellStyle name="Vstup 4 8 2 5" xfId="36097"/>
    <cellStyle name="Vstup 4 8 2 5 2" xfId="36098"/>
    <cellStyle name="Vstup 4 8 2 5 2 2" xfId="36099"/>
    <cellStyle name="Vstup 4 8 2 5 2 3" xfId="36100"/>
    <cellStyle name="Vstup 4 8 2 5 3" xfId="36101"/>
    <cellStyle name="Vstup 4 8 2 5 3 2" xfId="36102"/>
    <cellStyle name="Vstup 4 8 2 5 4" xfId="36103"/>
    <cellStyle name="Vstup 4 8 2 5 5" xfId="36104"/>
    <cellStyle name="Vstup 4 8 2 6" xfId="36105"/>
    <cellStyle name="Vstup 4 8 2 6 2" xfId="36106"/>
    <cellStyle name="Vstup 4 8 2 6 2 2" xfId="36107"/>
    <cellStyle name="Vstup 4 8 2 6 2 3" xfId="36108"/>
    <cellStyle name="Vstup 4 8 2 6 3" xfId="36109"/>
    <cellStyle name="Vstup 4 8 2 6 3 2" xfId="36110"/>
    <cellStyle name="Vstup 4 8 2 6 4" xfId="36111"/>
    <cellStyle name="Vstup 4 8 2 6 5" xfId="36112"/>
    <cellStyle name="Vstup 4 8 2 7" xfId="36113"/>
    <cellStyle name="Vstup 4 8 2 7 2" xfId="36114"/>
    <cellStyle name="Vstup 4 8 2 7 3" xfId="36115"/>
    <cellStyle name="Vstup 4 8 2 8" xfId="36116"/>
    <cellStyle name="Vstup 4 8 2 8 2" xfId="36117"/>
    <cellStyle name="Vstup 4 8 2 9" xfId="36118"/>
    <cellStyle name="Vstup 4 8 3" xfId="36119"/>
    <cellStyle name="Vstup 4 8 3 10" xfId="36120"/>
    <cellStyle name="Vstup 4 8 3 2" xfId="36121"/>
    <cellStyle name="Vstup 4 8 3 2 2" xfId="36122"/>
    <cellStyle name="Vstup 4 8 3 2 2 2" xfId="36123"/>
    <cellStyle name="Vstup 4 8 3 2 2 3" xfId="36124"/>
    <cellStyle name="Vstup 4 8 3 2 3" xfId="36125"/>
    <cellStyle name="Vstup 4 8 3 2 3 2" xfId="36126"/>
    <cellStyle name="Vstup 4 8 3 2 4" xfId="36127"/>
    <cellStyle name="Vstup 4 8 3 2 5" xfId="36128"/>
    <cellStyle name="Vstup 4 8 3 3" xfId="36129"/>
    <cellStyle name="Vstup 4 8 3 3 2" xfId="36130"/>
    <cellStyle name="Vstup 4 8 3 3 2 2" xfId="36131"/>
    <cellStyle name="Vstup 4 8 3 3 2 3" xfId="36132"/>
    <cellStyle name="Vstup 4 8 3 3 3" xfId="36133"/>
    <cellStyle name="Vstup 4 8 3 3 3 2" xfId="36134"/>
    <cellStyle name="Vstup 4 8 3 3 4" xfId="36135"/>
    <cellStyle name="Vstup 4 8 3 3 5" xfId="36136"/>
    <cellStyle name="Vstup 4 8 3 4" xfId="36137"/>
    <cellStyle name="Vstup 4 8 3 4 2" xfId="36138"/>
    <cellStyle name="Vstup 4 8 3 4 2 2" xfId="36139"/>
    <cellStyle name="Vstup 4 8 3 4 2 3" xfId="36140"/>
    <cellStyle name="Vstup 4 8 3 4 3" xfId="36141"/>
    <cellStyle name="Vstup 4 8 3 4 3 2" xfId="36142"/>
    <cellStyle name="Vstup 4 8 3 4 4" xfId="36143"/>
    <cellStyle name="Vstup 4 8 3 4 5" xfId="36144"/>
    <cellStyle name="Vstup 4 8 3 5" xfId="36145"/>
    <cellStyle name="Vstup 4 8 3 5 2" xfId="36146"/>
    <cellStyle name="Vstup 4 8 3 5 2 2" xfId="36147"/>
    <cellStyle name="Vstup 4 8 3 5 2 3" xfId="36148"/>
    <cellStyle name="Vstup 4 8 3 5 3" xfId="36149"/>
    <cellStyle name="Vstup 4 8 3 5 3 2" xfId="36150"/>
    <cellStyle name="Vstup 4 8 3 5 4" xfId="36151"/>
    <cellStyle name="Vstup 4 8 3 5 5" xfId="36152"/>
    <cellStyle name="Vstup 4 8 3 6" xfId="36153"/>
    <cellStyle name="Vstup 4 8 3 6 2" xfId="36154"/>
    <cellStyle name="Vstup 4 8 3 6 2 2" xfId="36155"/>
    <cellStyle name="Vstup 4 8 3 6 2 3" xfId="36156"/>
    <cellStyle name="Vstup 4 8 3 6 3" xfId="36157"/>
    <cellStyle name="Vstup 4 8 3 6 3 2" xfId="36158"/>
    <cellStyle name="Vstup 4 8 3 6 4" xfId="36159"/>
    <cellStyle name="Vstup 4 8 3 6 5" xfId="36160"/>
    <cellStyle name="Vstup 4 8 3 7" xfId="36161"/>
    <cellStyle name="Vstup 4 8 3 7 2" xfId="36162"/>
    <cellStyle name="Vstup 4 8 3 7 3" xfId="36163"/>
    <cellStyle name="Vstup 4 8 3 8" xfId="36164"/>
    <cellStyle name="Vstup 4 8 3 8 2" xfId="36165"/>
    <cellStyle name="Vstup 4 8 3 9" xfId="36166"/>
    <cellStyle name="Vstup 4 8 4" xfId="36167"/>
    <cellStyle name="Vstup 4 8 4 2" xfId="36168"/>
    <cellStyle name="Vstup 4 8 4 2 2" xfId="36169"/>
    <cellStyle name="Vstup 4 8 4 2 2 2" xfId="36170"/>
    <cellStyle name="Vstup 4 8 4 2 2 3" xfId="36171"/>
    <cellStyle name="Vstup 4 8 4 2 3" xfId="36172"/>
    <cellStyle name="Vstup 4 8 4 2 3 2" xfId="36173"/>
    <cellStyle name="Vstup 4 8 4 2 4" xfId="36174"/>
    <cellStyle name="Vstup 4 8 4 2 5" xfId="36175"/>
    <cellStyle name="Vstup 4 8 4 3" xfId="36176"/>
    <cellStyle name="Vstup 4 8 4 3 2" xfId="36177"/>
    <cellStyle name="Vstup 4 8 4 3 3" xfId="36178"/>
    <cellStyle name="Vstup 4 8 4 4" xfId="36179"/>
    <cellStyle name="Vstup 4 8 4 4 2" xfId="36180"/>
    <cellStyle name="Vstup 4 8 4 5" xfId="36181"/>
    <cellStyle name="Vstup 4 8 4 6" xfId="36182"/>
    <cellStyle name="Vstup 4 8 5" xfId="36183"/>
    <cellStyle name="Vstup 4 8 5 2" xfId="36184"/>
    <cellStyle name="Vstup 4 8 5 2 2" xfId="36185"/>
    <cellStyle name="Vstup 4 8 5 2 3" xfId="36186"/>
    <cellStyle name="Vstup 4 8 5 3" xfId="36187"/>
    <cellStyle name="Vstup 4 8 5 3 2" xfId="36188"/>
    <cellStyle name="Vstup 4 8 5 4" xfId="36189"/>
    <cellStyle name="Vstup 4 8 5 5" xfId="36190"/>
    <cellStyle name="Vstup 4 8 6" xfId="36191"/>
    <cellStyle name="Vstup 4 8 6 2" xfId="36192"/>
    <cellStyle name="Vstup 4 8 6 2 2" xfId="36193"/>
    <cellStyle name="Vstup 4 8 6 2 3" xfId="36194"/>
    <cellStyle name="Vstup 4 8 6 3" xfId="36195"/>
    <cellStyle name="Vstup 4 8 6 3 2" xfId="36196"/>
    <cellStyle name="Vstup 4 8 6 4" xfId="36197"/>
    <cellStyle name="Vstup 4 8 6 5" xfId="36198"/>
    <cellStyle name="Vstup 4 8 7" xfId="36199"/>
    <cellStyle name="Vstup 4 8 7 2" xfId="36200"/>
    <cellStyle name="Vstup 4 8 7 2 2" xfId="36201"/>
    <cellStyle name="Vstup 4 8 7 2 3" xfId="36202"/>
    <cellStyle name="Vstup 4 8 7 3" xfId="36203"/>
    <cellStyle name="Vstup 4 8 7 3 2" xfId="36204"/>
    <cellStyle name="Vstup 4 8 7 4" xfId="36205"/>
    <cellStyle name="Vstup 4 8 7 5" xfId="36206"/>
    <cellStyle name="Vstup 4 8 8" xfId="36207"/>
    <cellStyle name="Vstup 4 8 8 2" xfId="36208"/>
    <cellStyle name="Vstup 4 8 8 2 2" xfId="36209"/>
    <cellStyle name="Vstup 4 8 8 2 3" xfId="36210"/>
    <cellStyle name="Vstup 4 8 8 3" xfId="36211"/>
    <cellStyle name="Vstup 4 8 8 3 2" xfId="36212"/>
    <cellStyle name="Vstup 4 8 8 4" xfId="36213"/>
    <cellStyle name="Vstup 4 8 8 5" xfId="36214"/>
    <cellStyle name="Vstup 4 8 9" xfId="36215"/>
    <cellStyle name="Vstup 4 8 9 2" xfId="36216"/>
    <cellStyle name="Vstup 4 8 9 2 2" xfId="36217"/>
    <cellStyle name="Vstup 4 8 9 2 3" xfId="36218"/>
    <cellStyle name="Vstup 4 8 9 3" xfId="36219"/>
    <cellStyle name="Vstup 4 8 9 3 2" xfId="36220"/>
    <cellStyle name="Vstup 4 8 9 4" xfId="36221"/>
    <cellStyle name="Vstup 4 8 9 5" xfId="36222"/>
    <cellStyle name="Vstup 4 9" xfId="36223"/>
    <cellStyle name="Vstup 4 9 10" xfId="36224"/>
    <cellStyle name="Vstup 4 9 10 2" xfId="36225"/>
    <cellStyle name="Vstup 4 9 10 2 2" xfId="36226"/>
    <cellStyle name="Vstup 4 9 10 2 3" xfId="36227"/>
    <cellStyle name="Vstup 4 9 10 3" xfId="36228"/>
    <cellStyle name="Vstup 4 9 10 3 2" xfId="36229"/>
    <cellStyle name="Vstup 4 9 10 4" xfId="36230"/>
    <cellStyle name="Vstup 4 9 10 5" xfId="36231"/>
    <cellStyle name="Vstup 4 9 11" xfId="36232"/>
    <cellStyle name="Vstup 4 9 11 2" xfId="36233"/>
    <cellStyle name="Vstup 4 9 11 2 2" xfId="36234"/>
    <cellStyle name="Vstup 4 9 11 2 3" xfId="36235"/>
    <cellStyle name="Vstup 4 9 11 3" xfId="36236"/>
    <cellStyle name="Vstup 4 9 11 3 2" xfId="36237"/>
    <cellStyle name="Vstup 4 9 11 4" xfId="36238"/>
    <cellStyle name="Vstup 4 9 11 5" xfId="36239"/>
    <cellStyle name="Vstup 4 9 12" xfId="36240"/>
    <cellStyle name="Vstup 4 9 12 2" xfId="36241"/>
    <cellStyle name="Vstup 4 9 12 3" xfId="36242"/>
    <cellStyle name="Vstup 4 9 13" xfId="36243"/>
    <cellStyle name="Vstup 4 9 13 2" xfId="36244"/>
    <cellStyle name="Vstup 4 9 14" xfId="36245"/>
    <cellStyle name="Vstup 4 9 15" xfId="36246"/>
    <cellStyle name="Vstup 4 9 2" xfId="36247"/>
    <cellStyle name="Vstup 4 9 2 10" xfId="36248"/>
    <cellStyle name="Vstup 4 9 2 2" xfId="36249"/>
    <cellStyle name="Vstup 4 9 2 2 10" xfId="36250"/>
    <cellStyle name="Vstup 4 9 2 2 2" xfId="36251"/>
    <cellStyle name="Vstup 4 9 2 2 2 2" xfId="36252"/>
    <cellStyle name="Vstup 4 9 2 2 2 2 2" xfId="36253"/>
    <cellStyle name="Vstup 4 9 2 2 2 2 3" xfId="36254"/>
    <cellStyle name="Vstup 4 9 2 2 2 3" xfId="36255"/>
    <cellStyle name="Vstup 4 9 2 2 2 3 2" xfId="36256"/>
    <cellStyle name="Vstup 4 9 2 2 2 4" xfId="36257"/>
    <cellStyle name="Vstup 4 9 2 2 2 5" xfId="36258"/>
    <cellStyle name="Vstup 4 9 2 2 3" xfId="36259"/>
    <cellStyle name="Vstup 4 9 2 2 3 2" xfId="36260"/>
    <cellStyle name="Vstup 4 9 2 2 3 2 2" xfId="36261"/>
    <cellStyle name="Vstup 4 9 2 2 3 2 3" xfId="36262"/>
    <cellStyle name="Vstup 4 9 2 2 3 3" xfId="36263"/>
    <cellStyle name="Vstup 4 9 2 2 3 3 2" xfId="36264"/>
    <cellStyle name="Vstup 4 9 2 2 3 4" xfId="36265"/>
    <cellStyle name="Vstup 4 9 2 2 3 5" xfId="36266"/>
    <cellStyle name="Vstup 4 9 2 2 4" xfId="36267"/>
    <cellStyle name="Vstup 4 9 2 2 4 2" xfId="36268"/>
    <cellStyle name="Vstup 4 9 2 2 4 2 2" xfId="36269"/>
    <cellStyle name="Vstup 4 9 2 2 4 2 3" xfId="36270"/>
    <cellStyle name="Vstup 4 9 2 2 4 3" xfId="36271"/>
    <cellStyle name="Vstup 4 9 2 2 4 3 2" xfId="36272"/>
    <cellStyle name="Vstup 4 9 2 2 4 4" xfId="36273"/>
    <cellStyle name="Vstup 4 9 2 2 4 5" xfId="36274"/>
    <cellStyle name="Vstup 4 9 2 2 5" xfId="36275"/>
    <cellStyle name="Vstup 4 9 2 2 5 2" xfId="36276"/>
    <cellStyle name="Vstup 4 9 2 2 5 2 2" xfId="36277"/>
    <cellStyle name="Vstup 4 9 2 2 5 2 3" xfId="36278"/>
    <cellStyle name="Vstup 4 9 2 2 5 3" xfId="36279"/>
    <cellStyle name="Vstup 4 9 2 2 5 3 2" xfId="36280"/>
    <cellStyle name="Vstup 4 9 2 2 5 4" xfId="36281"/>
    <cellStyle name="Vstup 4 9 2 2 5 5" xfId="36282"/>
    <cellStyle name="Vstup 4 9 2 2 6" xfId="36283"/>
    <cellStyle name="Vstup 4 9 2 2 6 2" xfId="36284"/>
    <cellStyle name="Vstup 4 9 2 2 6 2 2" xfId="36285"/>
    <cellStyle name="Vstup 4 9 2 2 6 2 3" xfId="36286"/>
    <cellStyle name="Vstup 4 9 2 2 6 3" xfId="36287"/>
    <cellStyle name="Vstup 4 9 2 2 6 3 2" xfId="36288"/>
    <cellStyle name="Vstup 4 9 2 2 6 4" xfId="36289"/>
    <cellStyle name="Vstup 4 9 2 2 6 5" xfId="36290"/>
    <cellStyle name="Vstup 4 9 2 2 7" xfId="36291"/>
    <cellStyle name="Vstup 4 9 2 2 7 2" xfId="36292"/>
    <cellStyle name="Vstup 4 9 2 2 7 3" xfId="36293"/>
    <cellStyle name="Vstup 4 9 2 2 8" xfId="36294"/>
    <cellStyle name="Vstup 4 9 2 2 8 2" xfId="36295"/>
    <cellStyle name="Vstup 4 9 2 2 9" xfId="36296"/>
    <cellStyle name="Vstup 4 9 2 3" xfId="36297"/>
    <cellStyle name="Vstup 4 9 2 3 2" xfId="36298"/>
    <cellStyle name="Vstup 4 9 2 3 2 2" xfId="36299"/>
    <cellStyle name="Vstup 4 9 2 3 2 3" xfId="36300"/>
    <cellStyle name="Vstup 4 9 2 3 3" xfId="36301"/>
    <cellStyle name="Vstup 4 9 2 3 3 2" xfId="36302"/>
    <cellStyle name="Vstup 4 9 2 3 4" xfId="36303"/>
    <cellStyle name="Vstup 4 9 2 3 5" xfId="36304"/>
    <cellStyle name="Vstup 4 9 2 4" xfId="36305"/>
    <cellStyle name="Vstup 4 9 2 4 2" xfId="36306"/>
    <cellStyle name="Vstup 4 9 2 4 2 2" xfId="36307"/>
    <cellStyle name="Vstup 4 9 2 4 2 3" xfId="36308"/>
    <cellStyle name="Vstup 4 9 2 4 3" xfId="36309"/>
    <cellStyle name="Vstup 4 9 2 4 3 2" xfId="36310"/>
    <cellStyle name="Vstup 4 9 2 4 4" xfId="36311"/>
    <cellStyle name="Vstup 4 9 2 4 5" xfId="36312"/>
    <cellStyle name="Vstup 4 9 2 5" xfId="36313"/>
    <cellStyle name="Vstup 4 9 2 5 2" xfId="36314"/>
    <cellStyle name="Vstup 4 9 2 5 2 2" xfId="36315"/>
    <cellStyle name="Vstup 4 9 2 5 2 3" xfId="36316"/>
    <cellStyle name="Vstup 4 9 2 5 3" xfId="36317"/>
    <cellStyle name="Vstup 4 9 2 5 3 2" xfId="36318"/>
    <cellStyle name="Vstup 4 9 2 5 4" xfId="36319"/>
    <cellStyle name="Vstup 4 9 2 5 5" xfId="36320"/>
    <cellStyle name="Vstup 4 9 2 6" xfId="36321"/>
    <cellStyle name="Vstup 4 9 2 6 2" xfId="36322"/>
    <cellStyle name="Vstup 4 9 2 6 2 2" xfId="36323"/>
    <cellStyle name="Vstup 4 9 2 6 2 3" xfId="36324"/>
    <cellStyle name="Vstup 4 9 2 6 3" xfId="36325"/>
    <cellStyle name="Vstup 4 9 2 6 3 2" xfId="36326"/>
    <cellStyle name="Vstup 4 9 2 6 4" xfId="36327"/>
    <cellStyle name="Vstup 4 9 2 6 5" xfId="36328"/>
    <cellStyle name="Vstup 4 9 2 7" xfId="36329"/>
    <cellStyle name="Vstup 4 9 2 7 2" xfId="36330"/>
    <cellStyle name="Vstup 4 9 2 7 3" xfId="36331"/>
    <cellStyle name="Vstup 4 9 2 8" xfId="36332"/>
    <cellStyle name="Vstup 4 9 2 8 2" xfId="36333"/>
    <cellStyle name="Vstup 4 9 2 9" xfId="36334"/>
    <cellStyle name="Vstup 4 9 3" xfId="36335"/>
    <cellStyle name="Vstup 4 9 3 10" xfId="36336"/>
    <cellStyle name="Vstup 4 9 3 2" xfId="36337"/>
    <cellStyle name="Vstup 4 9 3 2 2" xfId="36338"/>
    <cellStyle name="Vstup 4 9 3 2 2 2" xfId="36339"/>
    <cellStyle name="Vstup 4 9 3 2 2 3" xfId="36340"/>
    <cellStyle name="Vstup 4 9 3 2 3" xfId="36341"/>
    <cellStyle name="Vstup 4 9 3 2 3 2" xfId="36342"/>
    <cellStyle name="Vstup 4 9 3 2 4" xfId="36343"/>
    <cellStyle name="Vstup 4 9 3 2 5" xfId="36344"/>
    <cellStyle name="Vstup 4 9 3 3" xfId="36345"/>
    <cellStyle name="Vstup 4 9 3 3 2" xfId="36346"/>
    <cellStyle name="Vstup 4 9 3 3 2 2" xfId="36347"/>
    <cellStyle name="Vstup 4 9 3 3 2 3" xfId="36348"/>
    <cellStyle name="Vstup 4 9 3 3 3" xfId="36349"/>
    <cellStyle name="Vstup 4 9 3 3 3 2" xfId="36350"/>
    <cellStyle name="Vstup 4 9 3 3 4" xfId="36351"/>
    <cellStyle name="Vstup 4 9 3 3 5" xfId="36352"/>
    <cellStyle name="Vstup 4 9 3 4" xfId="36353"/>
    <cellStyle name="Vstup 4 9 3 4 2" xfId="36354"/>
    <cellStyle name="Vstup 4 9 3 4 2 2" xfId="36355"/>
    <cellStyle name="Vstup 4 9 3 4 2 3" xfId="36356"/>
    <cellStyle name="Vstup 4 9 3 4 3" xfId="36357"/>
    <cellStyle name="Vstup 4 9 3 4 3 2" xfId="36358"/>
    <cellStyle name="Vstup 4 9 3 4 4" xfId="36359"/>
    <cellStyle name="Vstup 4 9 3 4 5" xfId="36360"/>
    <cellStyle name="Vstup 4 9 3 5" xfId="36361"/>
    <cellStyle name="Vstup 4 9 3 5 2" xfId="36362"/>
    <cellStyle name="Vstup 4 9 3 5 2 2" xfId="36363"/>
    <cellStyle name="Vstup 4 9 3 5 2 3" xfId="36364"/>
    <cellStyle name="Vstup 4 9 3 5 3" xfId="36365"/>
    <cellStyle name="Vstup 4 9 3 5 3 2" xfId="36366"/>
    <cellStyle name="Vstup 4 9 3 5 4" xfId="36367"/>
    <cellStyle name="Vstup 4 9 3 5 5" xfId="36368"/>
    <cellStyle name="Vstup 4 9 3 6" xfId="36369"/>
    <cellStyle name="Vstup 4 9 3 6 2" xfId="36370"/>
    <cellStyle name="Vstup 4 9 3 6 2 2" xfId="36371"/>
    <cellStyle name="Vstup 4 9 3 6 2 3" xfId="36372"/>
    <cellStyle name="Vstup 4 9 3 6 3" xfId="36373"/>
    <cellStyle name="Vstup 4 9 3 6 3 2" xfId="36374"/>
    <cellStyle name="Vstup 4 9 3 6 4" xfId="36375"/>
    <cellStyle name="Vstup 4 9 3 6 5" xfId="36376"/>
    <cellStyle name="Vstup 4 9 3 7" xfId="36377"/>
    <cellStyle name="Vstup 4 9 3 7 2" xfId="36378"/>
    <cellStyle name="Vstup 4 9 3 7 3" xfId="36379"/>
    <cellStyle name="Vstup 4 9 3 8" xfId="36380"/>
    <cellStyle name="Vstup 4 9 3 8 2" xfId="36381"/>
    <cellStyle name="Vstup 4 9 3 9" xfId="36382"/>
    <cellStyle name="Vstup 4 9 4" xfId="36383"/>
    <cellStyle name="Vstup 4 9 4 2" xfId="36384"/>
    <cellStyle name="Vstup 4 9 4 2 2" xfId="36385"/>
    <cellStyle name="Vstup 4 9 4 2 2 2" xfId="36386"/>
    <cellStyle name="Vstup 4 9 4 2 2 3" xfId="36387"/>
    <cellStyle name="Vstup 4 9 4 2 3" xfId="36388"/>
    <cellStyle name="Vstup 4 9 4 2 3 2" xfId="36389"/>
    <cellStyle name="Vstup 4 9 4 2 4" xfId="36390"/>
    <cellStyle name="Vstup 4 9 4 2 5" xfId="36391"/>
    <cellStyle name="Vstup 4 9 4 3" xfId="36392"/>
    <cellStyle name="Vstup 4 9 4 3 2" xfId="36393"/>
    <cellStyle name="Vstup 4 9 4 3 3" xfId="36394"/>
    <cellStyle name="Vstup 4 9 4 4" xfId="36395"/>
    <cellStyle name="Vstup 4 9 4 4 2" xfId="36396"/>
    <cellStyle name="Vstup 4 9 4 5" xfId="36397"/>
    <cellStyle name="Vstup 4 9 4 6" xfId="36398"/>
    <cellStyle name="Vstup 4 9 5" xfId="36399"/>
    <cellStyle name="Vstup 4 9 5 2" xfId="36400"/>
    <cellStyle name="Vstup 4 9 5 2 2" xfId="36401"/>
    <cellStyle name="Vstup 4 9 5 2 3" xfId="36402"/>
    <cellStyle name="Vstup 4 9 5 3" xfId="36403"/>
    <cellStyle name="Vstup 4 9 5 3 2" xfId="36404"/>
    <cellStyle name="Vstup 4 9 5 4" xfId="36405"/>
    <cellStyle name="Vstup 4 9 5 5" xfId="36406"/>
    <cellStyle name="Vstup 4 9 6" xfId="36407"/>
    <cellStyle name="Vstup 4 9 6 2" xfId="36408"/>
    <cellStyle name="Vstup 4 9 6 2 2" xfId="36409"/>
    <cellStyle name="Vstup 4 9 6 2 3" xfId="36410"/>
    <cellStyle name="Vstup 4 9 6 3" xfId="36411"/>
    <cellStyle name="Vstup 4 9 6 3 2" xfId="36412"/>
    <cellStyle name="Vstup 4 9 6 4" xfId="36413"/>
    <cellStyle name="Vstup 4 9 6 5" xfId="36414"/>
    <cellStyle name="Vstup 4 9 7" xfId="36415"/>
    <cellStyle name="Vstup 4 9 7 2" xfId="36416"/>
    <cellStyle name="Vstup 4 9 7 2 2" xfId="36417"/>
    <cellStyle name="Vstup 4 9 7 2 3" xfId="36418"/>
    <cellStyle name="Vstup 4 9 7 3" xfId="36419"/>
    <cellStyle name="Vstup 4 9 7 3 2" xfId="36420"/>
    <cellStyle name="Vstup 4 9 7 4" xfId="36421"/>
    <cellStyle name="Vstup 4 9 7 5" xfId="36422"/>
    <cellStyle name="Vstup 4 9 8" xfId="36423"/>
    <cellStyle name="Vstup 4 9 8 2" xfId="36424"/>
    <cellStyle name="Vstup 4 9 8 2 2" xfId="36425"/>
    <cellStyle name="Vstup 4 9 8 2 3" xfId="36426"/>
    <cellStyle name="Vstup 4 9 8 3" xfId="36427"/>
    <cellStyle name="Vstup 4 9 8 3 2" xfId="36428"/>
    <cellStyle name="Vstup 4 9 8 4" xfId="36429"/>
    <cellStyle name="Vstup 4 9 8 5" xfId="36430"/>
    <cellStyle name="Vstup 4 9 9" xfId="36431"/>
    <cellStyle name="Vstup 4 9 9 2" xfId="36432"/>
    <cellStyle name="Vstup 4 9 9 2 2" xfId="36433"/>
    <cellStyle name="Vstup 4 9 9 2 3" xfId="36434"/>
    <cellStyle name="Vstup 4 9 9 3" xfId="36435"/>
    <cellStyle name="Vstup 4 9 9 3 2" xfId="36436"/>
    <cellStyle name="Vstup 4 9 9 4" xfId="36437"/>
    <cellStyle name="Vstup 4 9 9 5" xfId="36438"/>
    <cellStyle name="Vstup 5" xfId="36439"/>
    <cellStyle name="Vstup 5 10" xfId="36440"/>
    <cellStyle name="Vstup 5 10 2" xfId="36441"/>
    <cellStyle name="Vstup 5 10 2 2" xfId="36442"/>
    <cellStyle name="Vstup 5 10 2 3" xfId="36443"/>
    <cellStyle name="Vstup 5 10 3" xfId="36444"/>
    <cellStyle name="Vstup 5 10 3 2" xfId="36445"/>
    <cellStyle name="Vstup 5 10 4" xfId="36446"/>
    <cellStyle name="Vstup 5 10 5" xfId="36447"/>
    <cellStyle name="Vstup 5 11" xfId="36448"/>
    <cellStyle name="Vstup 5 11 2" xfId="36449"/>
    <cellStyle name="Vstup 5 11 2 2" xfId="36450"/>
    <cellStyle name="Vstup 5 11 2 3" xfId="36451"/>
    <cellStyle name="Vstup 5 11 3" xfId="36452"/>
    <cellStyle name="Vstup 5 11 3 2" xfId="36453"/>
    <cellStyle name="Vstup 5 11 4" xfId="36454"/>
    <cellStyle name="Vstup 5 11 5" xfId="36455"/>
    <cellStyle name="Vstup 5 12" xfId="36456"/>
    <cellStyle name="Vstup 5 12 2" xfId="36457"/>
    <cellStyle name="Vstup 5 12 2 2" xfId="36458"/>
    <cellStyle name="Vstup 5 12 2 3" xfId="36459"/>
    <cellStyle name="Vstup 5 12 3" xfId="36460"/>
    <cellStyle name="Vstup 5 12 3 2" xfId="36461"/>
    <cellStyle name="Vstup 5 12 4" xfId="36462"/>
    <cellStyle name="Vstup 5 12 5" xfId="36463"/>
    <cellStyle name="Vstup 5 13" xfId="36464"/>
    <cellStyle name="Vstup 5 13 2" xfId="36465"/>
    <cellStyle name="Vstup 5 2" xfId="36466"/>
    <cellStyle name="Vstup 5 2 10" xfId="36467"/>
    <cellStyle name="Vstup 5 2 10 2" xfId="36468"/>
    <cellStyle name="Vstup 5 2 10 2 2" xfId="36469"/>
    <cellStyle name="Vstup 5 2 10 2 3" xfId="36470"/>
    <cellStyle name="Vstup 5 2 10 3" xfId="36471"/>
    <cellStyle name="Vstup 5 2 10 3 2" xfId="36472"/>
    <cellStyle name="Vstup 5 2 10 4" xfId="36473"/>
    <cellStyle name="Vstup 5 2 10 5" xfId="36474"/>
    <cellStyle name="Vstup 5 2 11" xfId="36475"/>
    <cellStyle name="Vstup 5 2 11 2" xfId="36476"/>
    <cellStyle name="Vstup 5 2 11 2 2" xfId="36477"/>
    <cellStyle name="Vstup 5 2 11 2 3" xfId="36478"/>
    <cellStyle name="Vstup 5 2 11 3" xfId="36479"/>
    <cellStyle name="Vstup 5 2 11 3 2" xfId="36480"/>
    <cellStyle name="Vstup 5 2 11 4" xfId="36481"/>
    <cellStyle name="Vstup 5 2 11 5" xfId="36482"/>
    <cellStyle name="Vstup 5 2 12" xfId="36483"/>
    <cellStyle name="Vstup 5 2 12 2" xfId="36484"/>
    <cellStyle name="Vstup 5 2 12 2 2" xfId="36485"/>
    <cellStyle name="Vstup 5 2 12 2 3" xfId="36486"/>
    <cellStyle name="Vstup 5 2 12 3" xfId="36487"/>
    <cellStyle name="Vstup 5 2 12 3 2" xfId="36488"/>
    <cellStyle name="Vstup 5 2 12 4" xfId="36489"/>
    <cellStyle name="Vstup 5 2 12 5" xfId="36490"/>
    <cellStyle name="Vstup 5 2 13" xfId="36491"/>
    <cellStyle name="Vstup 5 2 13 2" xfId="36492"/>
    <cellStyle name="Vstup 5 2 2" xfId="36493"/>
    <cellStyle name="Vstup 5 2 2 10" xfId="36494"/>
    <cellStyle name="Vstup 5 2 2 10 2" xfId="36495"/>
    <cellStyle name="Vstup 5 2 2 11" xfId="36496"/>
    <cellStyle name="Vstup 5 2 2 12" xfId="36497"/>
    <cellStyle name="Vstup 5 2 2 2" xfId="36498"/>
    <cellStyle name="Vstup 5 2 2 2 10" xfId="36499"/>
    <cellStyle name="Vstup 5 2 2 2 11" xfId="36500"/>
    <cellStyle name="Vstup 5 2 2 2 2" xfId="36501"/>
    <cellStyle name="Vstup 5 2 2 2 2 2" xfId="36502"/>
    <cellStyle name="Vstup 5 2 2 2 2 2 2" xfId="36503"/>
    <cellStyle name="Vstup 5 2 2 2 2 2 3" xfId="36504"/>
    <cellStyle name="Vstup 5 2 2 2 2 3" xfId="36505"/>
    <cellStyle name="Vstup 5 2 2 2 2 3 2" xfId="36506"/>
    <cellStyle name="Vstup 5 2 2 2 2 4" xfId="36507"/>
    <cellStyle name="Vstup 5 2 2 2 2 5" xfId="36508"/>
    <cellStyle name="Vstup 5 2 2 2 3" xfId="36509"/>
    <cellStyle name="Vstup 5 2 2 2 3 2" xfId="36510"/>
    <cellStyle name="Vstup 5 2 2 2 3 2 2" xfId="36511"/>
    <cellStyle name="Vstup 5 2 2 2 3 2 3" xfId="36512"/>
    <cellStyle name="Vstup 5 2 2 2 3 3" xfId="36513"/>
    <cellStyle name="Vstup 5 2 2 2 3 3 2" xfId="36514"/>
    <cellStyle name="Vstup 5 2 2 2 3 4" xfId="36515"/>
    <cellStyle name="Vstup 5 2 2 2 3 5" xfId="36516"/>
    <cellStyle name="Vstup 5 2 2 2 4" xfId="36517"/>
    <cellStyle name="Vstup 5 2 2 2 4 2" xfId="36518"/>
    <cellStyle name="Vstup 5 2 2 2 4 2 2" xfId="36519"/>
    <cellStyle name="Vstup 5 2 2 2 4 2 3" xfId="36520"/>
    <cellStyle name="Vstup 5 2 2 2 4 3" xfId="36521"/>
    <cellStyle name="Vstup 5 2 2 2 4 3 2" xfId="36522"/>
    <cellStyle name="Vstup 5 2 2 2 4 4" xfId="36523"/>
    <cellStyle name="Vstup 5 2 2 2 4 5" xfId="36524"/>
    <cellStyle name="Vstup 5 2 2 2 5" xfId="36525"/>
    <cellStyle name="Vstup 5 2 2 2 5 2" xfId="36526"/>
    <cellStyle name="Vstup 5 2 2 2 5 2 2" xfId="36527"/>
    <cellStyle name="Vstup 5 2 2 2 5 2 3" xfId="36528"/>
    <cellStyle name="Vstup 5 2 2 2 5 3" xfId="36529"/>
    <cellStyle name="Vstup 5 2 2 2 5 3 2" xfId="36530"/>
    <cellStyle name="Vstup 5 2 2 2 5 4" xfId="36531"/>
    <cellStyle name="Vstup 5 2 2 2 5 5" xfId="36532"/>
    <cellStyle name="Vstup 5 2 2 2 6" xfId="36533"/>
    <cellStyle name="Vstup 5 2 2 2 6 2" xfId="36534"/>
    <cellStyle name="Vstup 5 2 2 2 6 2 2" xfId="36535"/>
    <cellStyle name="Vstup 5 2 2 2 6 2 3" xfId="36536"/>
    <cellStyle name="Vstup 5 2 2 2 6 3" xfId="36537"/>
    <cellStyle name="Vstup 5 2 2 2 6 3 2" xfId="36538"/>
    <cellStyle name="Vstup 5 2 2 2 6 4" xfId="36539"/>
    <cellStyle name="Vstup 5 2 2 2 6 5" xfId="36540"/>
    <cellStyle name="Vstup 5 2 2 2 7" xfId="36541"/>
    <cellStyle name="Vstup 5 2 2 2 7 2" xfId="36542"/>
    <cellStyle name="Vstup 5 2 2 2 7 2 2" xfId="36543"/>
    <cellStyle name="Vstup 5 2 2 2 7 3" xfId="36544"/>
    <cellStyle name="Vstup 5 2 2 2 7 4" xfId="36545"/>
    <cellStyle name="Vstup 5 2 2 2 8" xfId="36546"/>
    <cellStyle name="Vstup 5 2 2 2 8 2" xfId="36547"/>
    <cellStyle name="Vstup 5 2 2 2 8 3" xfId="36548"/>
    <cellStyle name="Vstup 5 2 2 2 9" xfId="36549"/>
    <cellStyle name="Vstup 5 2 2 2 9 2" xfId="36550"/>
    <cellStyle name="Vstup 5 2 2 3" xfId="36551"/>
    <cellStyle name="Vstup 5 2 2 3 2" xfId="36552"/>
    <cellStyle name="Vstup 5 2 2 3 2 2" xfId="36553"/>
    <cellStyle name="Vstup 5 2 2 3 2 2 2" xfId="36554"/>
    <cellStyle name="Vstup 5 2 2 3 2 2 3" xfId="36555"/>
    <cellStyle name="Vstup 5 2 2 3 2 3" xfId="36556"/>
    <cellStyle name="Vstup 5 2 2 3 2 3 2" xfId="36557"/>
    <cellStyle name="Vstup 5 2 2 3 2 4" xfId="36558"/>
    <cellStyle name="Vstup 5 2 2 3 2 5" xfId="36559"/>
    <cellStyle name="Vstup 5 2 2 3 3" xfId="36560"/>
    <cellStyle name="Vstup 5 2 2 3 3 2" xfId="36561"/>
    <cellStyle name="Vstup 5 2 2 3 3 3" xfId="36562"/>
    <cellStyle name="Vstup 5 2 2 3 4" xfId="36563"/>
    <cellStyle name="Vstup 5 2 2 3 4 2" xfId="36564"/>
    <cellStyle name="Vstup 5 2 2 3 5" xfId="36565"/>
    <cellStyle name="Vstup 5 2 2 3 6" xfId="36566"/>
    <cellStyle name="Vstup 5 2 2 4" xfId="36567"/>
    <cellStyle name="Vstup 5 2 2 4 2" xfId="36568"/>
    <cellStyle name="Vstup 5 2 2 4 2 2" xfId="36569"/>
    <cellStyle name="Vstup 5 2 2 4 2 3" xfId="36570"/>
    <cellStyle name="Vstup 5 2 2 4 3" xfId="36571"/>
    <cellStyle name="Vstup 5 2 2 4 3 2" xfId="36572"/>
    <cellStyle name="Vstup 5 2 2 4 4" xfId="36573"/>
    <cellStyle name="Vstup 5 2 2 4 5" xfId="36574"/>
    <cellStyle name="Vstup 5 2 2 5" xfId="36575"/>
    <cellStyle name="Vstup 5 2 2 5 2" xfId="36576"/>
    <cellStyle name="Vstup 5 2 2 5 2 2" xfId="36577"/>
    <cellStyle name="Vstup 5 2 2 5 2 3" xfId="36578"/>
    <cellStyle name="Vstup 5 2 2 5 3" xfId="36579"/>
    <cellStyle name="Vstup 5 2 2 5 3 2" xfId="36580"/>
    <cellStyle name="Vstup 5 2 2 5 4" xfId="36581"/>
    <cellStyle name="Vstup 5 2 2 5 5" xfId="36582"/>
    <cellStyle name="Vstup 5 2 2 6" xfId="36583"/>
    <cellStyle name="Vstup 5 2 2 6 2" xfId="36584"/>
    <cellStyle name="Vstup 5 2 2 6 2 2" xfId="36585"/>
    <cellStyle name="Vstup 5 2 2 6 2 3" xfId="36586"/>
    <cellStyle name="Vstup 5 2 2 6 3" xfId="36587"/>
    <cellStyle name="Vstup 5 2 2 6 3 2" xfId="36588"/>
    <cellStyle name="Vstup 5 2 2 6 4" xfId="36589"/>
    <cellStyle name="Vstup 5 2 2 6 5" xfId="36590"/>
    <cellStyle name="Vstup 5 2 2 7" xfId="36591"/>
    <cellStyle name="Vstup 5 2 2 7 2" xfId="36592"/>
    <cellStyle name="Vstup 5 2 2 7 2 2" xfId="36593"/>
    <cellStyle name="Vstup 5 2 2 7 2 3" xfId="36594"/>
    <cellStyle name="Vstup 5 2 2 7 3" xfId="36595"/>
    <cellStyle name="Vstup 5 2 2 7 3 2" xfId="36596"/>
    <cellStyle name="Vstup 5 2 2 7 4" xfId="36597"/>
    <cellStyle name="Vstup 5 2 2 7 5" xfId="36598"/>
    <cellStyle name="Vstup 5 2 2 8" xfId="36599"/>
    <cellStyle name="Vstup 5 2 2 8 2" xfId="36600"/>
    <cellStyle name="Vstup 5 2 2 8 2 2" xfId="36601"/>
    <cellStyle name="Vstup 5 2 2 8 2 3" xfId="36602"/>
    <cellStyle name="Vstup 5 2 2 8 3" xfId="36603"/>
    <cellStyle name="Vstup 5 2 2 8 3 2" xfId="36604"/>
    <cellStyle name="Vstup 5 2 2 8 4" xfId="36605"/>
    <cellStyle name="Vstup 5 2 2 8 5" xfId="36606"/>
    <cellStyle name="Vstup 5 2 2 9" xfId="36607"/>
    <cellStyle name="Vstup 5 2 2 9 2" xfId="36608"/>
    <cellStyle name="Vstup 5 2 2 9 3" xfId="36609"/>
    <cellStyle name="Vstup 5 2 3" xfId="36610"/>
    <cellStyle name="Vstup 5 2 3 10" xfId="36611"/>
    <cellStyle name="Vstup 5 2 3 2" xfId="36612"/>
    <cellStyle name="Vstup 5 2 3 2 2" xfId="36613"/>
    <cellStyle name="Vstup 5 2 3 2 2 2" xfId="36614"/>
    <cellStyle name="Vstup 5 2 3 2 2 2 2" xfId="36615"/>
    <cellStyle name="Vstup 5 2 3 2 2 3" xfId="36616"/>
    <cellStyle name="Vstup 5 2 3 2 2 4" xfId="36617"/>
    <cellStyle name="Vstup 5 2 3 2 3" xfId="36618"/>
    <cellStyle name="Vstup 5 2 3 2 3 2" xfId="36619"/>
    <cellStyle name="Vstup 5 2 3 2 3 3" xfId="36620"/>
    <cellStyle name="Vstup 5 2 3 2 4" xfId="36621"/>
    <cellStyle name="Vstup 5 2 3 2 4 2" xfId="36622"/>
    <cellStyle name="Vstup 5 2 3 2 5" xfId="36623"/>
    <cellStyle name="Vstup 5 2 3 2 6" xfId="36624"/>
    <cellStyle name="Vstup 5 2 3 3" xfId="36625"/>
    <cellStyle name="Vstup 5 2 3 3 2" xfId="36626"/>
    <cellStyle name="Vstup 5 2 3 3 2 2" xfId="36627"/>
    <cellStyle name="Vstup 5 2 3 3 2 3" xfId="36628"/>
    <cellStyle name="Vstup 5 2 3 3 3" xfId="36629"/>
    <cellStyle name="Vstup 5 2 3 3 3 2" xfId="36630"/>
    <cellStyle name="Vstup 5 2 3 3 4" xfId="36631"/>
    <cellStyle name="Vstup 5 2 3 3 5" xfId="36632"/>
    <cellStyle name="Vstup 5 2 3 4" xfId="36633"/>
    <cellStyle name="Vstup 5 2 3 4 2" xfId="36634"/>
    <cellStyle name="Vstup 5 2 3 4 2 2" xfId="36635"/>
    <cellStyle name="Vstup 5 2 3 4 2 3" xfId="36636"/>
    <cellStyle name="Vstup 5 2 3 4 3" xfId="36637"/>
    <cellStyle name="Vstup 5 2 3 4 3 2" xfId="36638"/>
    <cellStyle name="Vstup 5 2 3 4 4" xfId="36639"/>
    <cellStyle name="Vstup 5 2 3 4 5" xfId="36640"/>
    <cellStyle name="Vstup 5 2 3 5" xfId="36641"/>
    <cellStyle name="Vstup 5 2 3 5 2" xfId="36642"/>
    <cellStyle name="Vstup 5 2 3 5 2 2" xfId="36643"/>
    <cellStyle name="Vstup 5 2 3 5 2 3" xfId="36644"/>
    <cellStyle name="Vstup 5 2 3 5 3" xfId="36645"/>
    <cellStyle name="Vstup 5 2 3 5 3 2" xfId="36646"/>
    <cellStyle name="Vstup 5 2 3 5 4" xfId="36647"/>
    <cellStyle name="Vstup 5 2 3 5 5" xfId="36648"/>
    <cellStyle name="Vstup 5 2 3 6" xfId="36649"/>
    <cellStyle name="Vstup 5 2 3 6 2" xfId="36650"/>
    <cellStyle name="Vstup 5 2 3 6 2 2" xfId="36651"/>
    <cellStyle name="Vstup 5 2 3 6 2 3" xfId="36652"/>
    <cellStyle name="Vstup 5 2 3 6 3" xfId="36653"/>
    <cellStyle name="Vstup 5 2 3 6 3 2" xfId="36654"/>
    <cellStyle name="Vstup 5 2 3 6 4" xfId="36655"/>
    <cellStyle name="Vstup 5 2 3 6 5" xfId="36656"/>
    <cellStyle name="Vstup 5 2 3 7" xfId="36657"/>
    <cellStyle name="Vstup 5 2 3 7 2" xfId="36658"/>
    <cellStyle name="Vstup 5 2 3 7 3" xfId="36659"/>
    <cellStyle name="Vstup 5 2 3 8" xfId="36660"/>
    <cellStyle name="Vstup 5 2 3 8 2" xfId="36661"/>
    <cellStyle name="Vstup 5 2 3 9" xfId="36662"/>
    <cellStyle name="Vstup 5 2 4" xfId="36663"/>
    <cellStyle name="Vstup 5 2 4 2" xfId="36664"/>
    <cellStyle name="Vstup 5 2 4 2 2" xfId="36665"/>
    <cellStyle name="Vstup 5 2 4 2 2 2" xfId="36666"/>
    <cellStyle name="Vstup 5 2 4 2 2 3" xfId="36667"/>
    <cellStyle name="Vstup 5 2 4 2 3" xfId="36668"/>
    <cellStyle name="Vstup 5 2 4 2 3 2" xfId="36669"/>
    <cellStyle name="Vstup 5 2 4 2 4" xfId="36670"/>
    <cellStyle name="Vstup 5 2 4 2 5" xfId="36671"/>
    <cellStyle name="Vstup 5 2 4 3" xfId="36672"/>
    <cellStyle name="Vstup 5 2 4 3 2" xfId="36673"/>
    <cellStyle name="Vstup 5 2 4 3 3" xfId="36674"/>
    <cellStyle name="Vstup 5 2 4 4" xfId="36675"/>
    <cellStyle name="Vstup 5 2 4 4 2" xfId="36676"/>
    <cellStyle name="Vstup 5 2 4 5" xfId="36677"/>
    <cellStyle name="Vstup 5 2 4 6" xfId="36678"/>
    <cellStyle name="Vstup 5 2 5" xfId="36679"/>
    <cellStyle name="Vstup 5 2 5 2" xfId="36680"/>
    <cellStyle name="Vstup 5 2 5 2 2" xfId="36681"/>
    <cellStyle name="Vstup 5 2 5 2 2 2" xfId="36682"/>
    <cellStyle name="Vstup 5 2 5 2 2 3" xfId="36683"/>
    <cellStyle name="Vstup 5 2 5 2 3" xfId="36684"/>
    <cellStyle name="Vstup 5 2 5 2 3 2" xfId="36685"/>
    <cellStyle name="Vstup 5 2 5 2 4" xfId="36686"/>
    <cellStyle name="Vstup 5 2 5 2 5" xfId="36687"/>
    <cellStyle name="Vstup 5 2 5 3" xfId="36688"/>
    <cellStyle name="Vstup 5 2 5 3 2" xfId="36689"/>
    <cellStyle name="Vstup 5 2 5 3 3" xfId="36690"/>
    <cellStyle name="Vstup 5 2 5 4" xfId="36691"/>
    <cellStyle name="Vstup 5 2 5 4 2" xfId="36692"/>
    <cellStyle name="Vstup 5 2 5 5" xfId="36693"/>
    <cellStyle name="Vstup 5 2 5 6" xfId="36694"/>
    <cellStyle name="Vstup 5 2 6" xfId="36695"/>
    <cellStyle name="Vstup 5 2 6 2" xfId="36696"/>
    <cellStyle name="Vstup 5 2 6 2 2" xfId="36697"/>
    <cellStyle name="Vstup 5 2 6 2 3" xfId="36698"/>
    <cellStyle name="Vstup 5 2 6 3" xfId="36699"/>
    <cellStyle name="Vstup 5 2 6 3 2" xfId="36700"/>
    <cellStyle name="Vstup 5 2 6 4" xfId="36701"/>
    <cellStyle name="Vstup 5 2 6 5" xfId="36702"/>
    <cellStyle name="Vstup 5 2 7" xfId="36703"/>
    <cellStyle name="Vstup 5 2 7 2" xfId="36704"/>
    <cellStyle name="Vstup 5 2 7 2 2" xfId="36705"/>
    <cellStyle name="Vstup 5 2 7 2 3" xfId="36706"/>
    <cellStyle name="Vstup 5 2 7 3" xfId="36707"/>
    <cellStyle name="Vstup 5 2 7 3 2" xfId="36708"/>
    <cellStyle name="Vstup 5 2 7 4" xfId="36709"/>
    <cellStyle name="Vstup 5 2 7 5" xfId="36710"/>
    <cellStyle name="Vstup 5 2 8" xfId="36711"/>
    <cellStyle name="Vstup 5 2 8 2" xfId="36712"/>
    <cellStyle name="Vstup 5 2 8 2 2" xfId="36713"/>
    <cellStyle name="Vstup 5 2 8 2 3" xfId="36714"/>
    <cellStyle name="Vstup 5 2 8 3" xfId="36715"/>
    <cellStyle name="Vstup 5 2 8 3 2" xfId="36716"/>
    <cellStyle name="Vstup 5 2 8 4" xfId="36717"/>
    <cellStyle name="Vstup 5 2 8 5" xfId="36718"/>
    <cellStyle name="Vstup 5 2 9" xfId="36719"/>
    <cellStyle name="Vstup 5 2 9 2" xfId="36720"/>
    <cellStyle name="Vstup 5 2 9 2 2" xfId="36721"/>
    <cellStyle name="Vstup 5 2 9 2 3" xfId="36722"/>
    <cellStyle name="Vstup 5 2 9 3" xfId="36723"/>
    <cellStyle name="Vstup 5 2 9 3 2" xfId="36724"/>
    <cellStyle name="Vstup 5 2 9 4" xfId="36725"/>
    <cellStyle name="Vstup 5 2 9 5" xfId="36726"/>
    <cellStyle name="Vstup 5 3" xfId="36727"/>
    <cellStyle name="Vstup 5 3 10" xfId="36728"/>
    <cellStyle name="Vstup 5 3 10 2" xfId="36729"/>
    <cellStyle name="Vstup 5 3 10 2 2" xfId="36730"/>
    <cellStyle name="Vstup 5 3 10 2 3" xfId="36731"/>
    <cellStyle name="Vstup 5 3 10 3" xfId="36732"/>
    <cellStyle name="Vstup 5 3 10 3 2" xfId="36733"/>
    <cellStyle name="Vstup 5 3 10 4" xfId="36734"/>
    <cellStyle name="Vstup 5 3 10 5" xfId="36735"/>
    <cellStyle name="Vstup 5 3 11" xfId="36736"/>
    <cellStyle name="Vstup 5 3 11 2" xfId="36737"/>
    <cellStyle name="Vstup 5 3 11 3" xfId="36738"/>
    <cellStyle name="Vstup 5 3 12" xfId="36739"/>
    <cellStyle name="Vstup 5 3 12 2" xfId="36740"/>
    <cellStyle name="Vstup 5 3 13" xfId="36741"/>
    <cellStyle name="Vstup 5 3 14" xfId="36742"/>
    <cellStyle name="Vstup 5 3 2" xfId="36743"/>
    <cellStyle name="Vstup 5 3 2 10" xfId="36744"/>
    <cellStyle name="Vstup 5 3 2 2" xfId="36745"/>
    <cellStyle name="Vstup 5 3 2 2 10" xfId="36746"/>
    <cellStyle name="Vstup 5 3 2 2 2" xfId="36747"/>
    <cellStyle name="Vstup 5 3 2 2 2 2" xfId="36748"/>
    <cellStyle name="Vstup 5 3 2 2 2 2 2" xfId="36749"/>
    <cellStyle name="Vstup 5 3 2 2 2 2 3" xfId="36750"/>
    <cellStyle name="Vstup 5 3 2 2 2 3" xfId="36751"/>
    <cellStyle name="Vstup 5 3 2 2 2 3 2" xfId="36752"/>
    <cellStyle name="Vstup 5 3 2 2 2 4" xfId="36753"/>
    <cellStyle name="Vstup 5 3 2 2 2 5" xfId="36754"/>
    <cellStyle name="Vstup 5 3 2 2 3" xfId="36755"/>
    <cellStyle name="Vstup 5 3 2 2 3 2" xfId="36756"/>
    <cellStyle name="Vstup 5 3 2 2 3 2 2" xfId="36757"/>
    <cellStyle name="Vstup 5 3 2 2 3 2 3" xfId="36758"/>
    <cellStyle name="Vstup 5 3 2 2 3 3" xfId="36759"/>
    <cellStyle name="Vstup 5 3 2 2 3 3 2" xfId="36760"/>
    <cellStyle name="Vstup 5 3 2 2 3 4" xfId="36761"/>
    <cellStyle name="Vstup 5 3 2 2 3 5" xfId="36762"/>
    <cellStyle name="Vstup 5 3 2 2 4" xfId="36763"/>
    <cellStyle name="Vstup 5 3 2 2 4 2" xfId="36764"/>
    <cellStyle name="Vstup 5 3 2 2 4 2 2" xfId="36765"/>
    <cellStyle name="Vstup 5 3 2 2 4 2 3" xfId="36766"/>
    <cellStyle name="Vstup 5 3 2 2 4 3" xfId="36767"/>
    <cellStyle name="Vstup 5 3 2 2 4 3 2" xfId="36768"/>
    <cellStyle name="Vstup 5 3 2 2 4 4" xfId="36769"/>
    <cellStyle name="Vstup 5 3 2 2 4 5" xfId="36770"/>
    <cellStyle name="Vstup 5 3 2 2 5" xfId="36771"/>
    <cellStyle name="Vstup 5 3 2 2 5 2" xfId="36772"/>
    <cellStyle name="Vstup 5 3 2 2 5 2 2" xfId="36773"/>
    <cellStyle name="Vstup 5 3 2 2 5 2 3" xfId="36774"/>
    <cellStyle name="Vstup 5 3 2 2 5 3" xfId="36775"/>
    <cellStyle name="Vstup 5 3 2 2 5 3 2" xfId="36776"/>
    <cellStyle name="Vstup 5 3 2 2 5 4" xfId="36777"/>
    <cellStyle name="Vstup 5 3 2 2 5 5" xfId="36778"/>
    <cellStyle name="Vstup 5 3 2 2 6" xfId="36779"/>
    <cellStyle name="Vstup 5 3 2 2 6 2" xfId="36780"/>
    <cellStyle name="Vstup 5 3 2 2 6 2 2" xfId="36781"/>
    <cellStyle name="Vstup 5 3 2 2 6 2 3" xfId="36782"/>
    <cellStyle name="Vstup 5 3 2 2 6 3" xfId="36783"/>
    <cellStyle name="Vstup 5 3 2 2 6 3 2" xfId="36784"/>
    <cellStyle name="Vstup 5 3 2 2 6 4" xfId="36785"/>
    <cellStyle name="Vstup 5 3 2 2 6 5" xfId="36786"/>
    <cellStyle name="Vstup 5 3 2 2 7" xfId="36787"/>
    <cellStyle name="Vstup 5 3 2 2 7 2" xfId="36788"/>
    <cellStyle name="Vstup 5 3 2 2 7 3" xfId="36789"/>
    <cellStyle name="Vstup 5 3 2 2 8" xfId="36790"/>
    <cellStyle name="Vstup 5 3 2 2 8 2" xfId="36791"/>
    <cellStyle name="Vstup 5 3 2 2 9" xfId="36792"/>
    <cellStyle name="Vstup 5 3 2 3" xfId="36793"/>
    <cellStyle name="Vstup 5 3 2 3 2" xfId="36794"/>
    <cellStyle name="Vstup 5 3 2 3 2 2" xfId="36795"/>
    <cellStyle name="Vstup 5 3 2 3 2 3" xfId="36796"/>
    <cellStyle name="Vstup 5 3 2 3 3" xfId="36797"/>
    <cellStyle name="Vstup 5 3 2 3 3 2" xfId="36798"/>
    <cellStyle name="Vstup 5 3 2 3 4" xfId="36799"/>
    <cellStyle name="Vstup 5 3 2 3 5" xfId="36800"/>
    <cellStyle name="Vstup 5 3 2 4" xfId="36801"/>
    <cellStyle name="Vstup 5 3 2 4 2" xfId="36802"/>
    <cellStyle name="Vstup 5 3 2 4 2 2" xfId="36803"/>
    <cellStyle name="Vstup 5 3 2 4 2 3" xfId="36804"/>
    <cellStyle name="Vstup 5 3 2 4 3" xfId="36805"/>
    <cellStyle name="Vstup 5 3 2 4 3 2" xfId="36806"/>
    <cellStyle name="Vstup 5 3 2 4 4" xfId="36807"/>
    <cellStyle name="Vstup 5 3 2 4 5" xfId="36808"/>
    <cellStyle name="Vstup 5 3 2 5" xfId="36809"/>
    <cellStyle name="Vstup 5 3 2 5 2" xfId="36810"/>
    <cellStyle name="Vstup 5 3 2 5 2 2" xfId="36811"/>
    <cellStyle name="Vstup 5 3 2 5 2 3" xfId="36812"/>
    <cellStyle name="Vstup 5 3 2 5 3" xfId="36813"/>
    <cellStyle name="Vstup 5 3 2 5 3 2" xfId="36814"/>
    <cellStyle name="Vstup 5 3 2 5 4" xfId="36815"/>
    <cellStyle name="Vstup 5 3 2 5 5" xfId="36816"/>
    <cellStyle name="Vstup 5 3 2 6" xfId="36817"/>
    <cellStyle name="Vstup 5 3 2 6 2" xfId="36818"/>
    <cellStyle name="Vstup 5 3 2 6 2 2" xfId="36819"/>
    <cellStyle name="Vstup 5 3 2 6 2 3" xfId="36820"/>
    <cellStyle name="Vstup 5 3 2 6 3" xfId="36821"/>
    <cellStyle name="Vstup 5 3 2 6 3 2" xfId="36822"/>
    <cellStyle name="Vstup 5 3 2 6 4" xfId="36823"/>
    <cellStyle name="Vstup 5 3 2 6 5" xfId="36824"/>
    <cellStyle name="Vstup 5 3 2 7" xfId="36825"/>
    <cellStyle name="Vstup 5 3 2 7 2" xfId="36826"/>
    <cellStyle name="Vstup 5 3 2 7 3" xfId="36827"/>
    <cellStyle name="Vstup 5 3 2 8" xfId="36828"/>
    <cellStyle name="Vstup 5 3 2 8 2" xfId="36829"/>
    <cellStyle name="Vstup 5 3 2 9" xfId="36830"/>
    <cellStyle name="Vstup 5 3 3" xfId="36831"/>
    <cellStyle name="Vstup 5 3 3 10" xfId="36832"/>
    <cellStyle name="Vstup 5 3 3 11" xfId="36833"/>
    <cellStyle name="Vstup 5 3 3 2" xfId="36834"/>
    <cellStyle name="Vstup 5 3 3 2 2" xfId="36835"/>
    <cellStyle name="Vstup 5 3 3 2 2 2" xfId="36836"/>
    <cellStyle name="Vstup 5 3 3 2 2 3" xfId="36837"/>
    <cellStyle name="Vstup 5 3 3 2 3" xfId="36838"/>
    <cellStyle name="Vstup 5 3 3 2 3 2" xfId="36839"/>
    <cellStyle name="Vstup 5 3 3 2 4" xfId="36840"/>
    <cellStyle name="Vstup 5 3 3 2 5" xfId="36841"/>
    <cellStyle name="Vstup 5 3 3 3" xfId="36842"/>
    <cellStyle name="Vstup 5 3 3 3 2" xfId="36843"/>
    <cellStyle name="Vstup 5 3 3 3 2 2" xfId="36844"/>
    <cellStyle name="Vstup 5 3 3 3 2 3" xfId="36845"/>
    <cellStyle name="Vstup 5 3 3 3 3" xfId="36846"/>
    <cellStyle name="Vstup 5 3 3 3 3 2" xfId="36847"/>
    <cellStyle name="Vstup 5 3 3 3 4" xfId="36848"/>
    <cellStyle name="Vstup 5 3 3 3 5" xfId="36849"/>
    <cellStyle name="Vstup 5 3 3 4" xfId="36850"/>
    <cellStyle name="Vstup 5 3 3 4 2" xfId="36851"/>
    <cellStyle name="Vstup 5 3 3 4 2 2" xfId="36852"/>
    <cellStyle name="Vstup 5 3 3 4 2 3" xfId="36853"/>
    <cellStyle name="Vstup 5 3 3 4 3" xfId="36854"/>
    <cellStyle name="Vstup 5 3 3 4 3 2" xfId="36855"/>
    <cellStyle name="Vstup 5 3 3 4 4" xfId="36856"/>
    <cellStyle name="Vstup 5 3 3 4 5" xfId="36857"/>
    <cellStyle name="Vstup 5 3 3 5" xfId="36858"/>
    <cellStyle name="Vstup 5 3 3 5 2" xfId="36859"/>
    <cellStyle name="Vstup 5 3 3 5 2 2" xfId="36860"/>
    <cellStyle name="Vstup 5 3 3 5 2 3" xfId="36861"/>
    <cellStyle name="Vstup 5 3 3 5 3" xfId="36862"/>
    <cellStyle name="Vstup 5 3 3 5 3 2" xfId="36863"/>
    <cellStyle name="Vstup 5 3 3 5 4" xfId="36864"/>
    <cellStyle name="Vstup 5 3 3 5 5" xfId="36865"/>
    <cellStyle name="Vstup 5 3 3 6" xfId="36866"/>
    <cellStyle name="Vstup 5 3 3 6 2" xfId="36867"/>
    <cellStyle name="Vstup 5 3 3 6 2 2" xfId="36868"/>
    <cellStyle name="Vstup 5 3 3 6 2 3" xfId="36869"/>
    <cellStyle name="Vstup 5 3 3 6 3" xfId="36870"/>
    <cellStyle name="Vstup 5 3 3 6 3 2" xfId="36871"/>
    <cellStyle name="Vstup 5 3 3 6 4" xfId="36872"/>
    <cellStyle name="Vstup 5 3 3 6 5" xfId="36873"/>
    <cellStyle name="Vstup 5 3 3 7" xfId="36874"/>
    <cellStyle name="Vstup 5 3 3 7 2" xfId="36875"/>
    <cellStyle name="Vstup 5 3 3 7 2 2" xfId="36876"/>
    <cellStyle name="Vstup 5 3 3 7 3" xfId="36877"/>
    <cellStyle name="Vstup 5 3 3 7 4" xfId="36878"/>
    <cellStyle name="Vstup 5 3 3 8" xfId="36879"/>
    <cellStyle name="Vstup 5 3 3 8 2" xfId="36880"/>
    <cellStyle name="Vstup 5 3 3 8 3" xfId="36881"/>
    <cellStyle name="Vstup 5 3 3 9" xfId="36882"/>
    <cellStyle name="Vstup 5 3 3 9 2" xfId="36883"/>
    <cellStyle name="Vstup 5 3 4" xfId="36884"/>
    <cellStyle name="Vstup 5 3 4 2" xfId="36885"/>
    <cellStyle name="Vstup 5 3 4 2 2" xfId="36886"/>
    <cellStyle name="Vstup 5 3 4 2 2 2" xfId="36887"/>
    <cellStyle name="Vstup 5 3 4 2 2 3" xfId="36888"/>
    <cellStyle name="Vstup 5 3 4 2 3" xfId="36889"/>
    <cellStyle name="Vstup 5 3 4 2 3 2" xfId="36890"/>
    <cellStyle name="Vstup 5 3 4 2 4" xfId="36891"/>
    <cellStyle name="Vstup 5 3 4 2 5" xfId="36892"/>
    <cellStyle name="Vstup 5 3 4 3" xfId="36893"/>
    <cellStyle name="Vstup 5 3 4 3 2" xfId="36894"/>
    <cellStyle name="Vstup 5 3 4 3 3" xfId="36895"/>
    <cellStyle name="Vstup 5 3 4 4" xfId="36896"/>
    <cellStyle name="Vstup 5 3 4 4 2" xfId="36897"/>
    <cellStyle name="Vstup 5 3 4 5" xfId="36898"/>
    <cellStyle name="Vstup 5 3 4 6" xfId="36899"/>
    <cellStyle name="Vstup 5 3 5" xfId="36900"/>
    <cellStyle name="Vstup 5 3 5 2" xfId="36901"/>
    <cellStyle name="Vstup 5 3 5 2 2" xfId="36902"/>
    <cellStyle name="Vstup 5 3 5 2 3" xfId="36903"/>
    <cellStyle name="Vstup 5 3 5 3" xfId="36904"/>
    <cellStyle name="Vstup 5 3 5 3 2" xfId="36905"/>
    <cellStyle name="Vstup 5 3 5 4" xfId="36906"/>
    <cellStyle name="Vstup 5 3 5 5" xfId="36907"/>
    <cellStyle name="Vstup 5 3 6" xfId="36908"/>
    <cellStyle name="Vstup 5 3 6 2" xfId="36909"/>
    <cellStyle name="Vstup 5 3 6 2 2" xfId="36910"/>
    <cellStyle name="Vstup 5 3 6 2 3" xfId="36911"/>
    <cellStyle name="Vstup 5 3 6 3" xfId="36912"/>
    <cellStyle name="Vstup 5 3 6 3 2" xfId="36913"/>
    <cellStyle name="Vstup 5 3 6 4" xfId="36914"/>
    <cellStyle name="Vstup 5 3 6 5" xfId="36915"/>
    <cellStyle name="Vstup 5 3 7" xfId="36916"/>
    <cellStyle name="Vstup 5 3 7 2" xfId="36917"/>
    <cellStyle name="Vstup 5 3 7 2 2" xfId="36918"/>
    <cellStyle name="Vstup 5 3 7 2 3" xfId="36919"/>
    <cellStyle name="Vstup 5 3 7 3" xfId="36920"/>
    <cellStyle name="Vstup 5 3 7 3 2" xfId="36921"/>
    <cellStyle name="Vstup 5 3 7 4" xfId="36922"/>
    <cellStyle name="Vstup 5 3 7 5" xfId="36923"/>
    <cellStyle name="Vstup 5 3 8" xfId="36924"/>
    <cellStyle name="Vstup 5 3 8 2" xfId="36925"/>
    <cellStyle name="Vstup 5 3 8 2 2" xfId="36926"/>
    <cellStyle name="Vstup 5 3 8 2 3" xfId="36927"/>
    <cellStyle name="Vstup 5 3 8 3" xfId="36928"/>
    <cellStyle name="Vstup 5 3 8 3 2" xfId="36929"/>
    <cellStyle name="Vstup 5 3 8 4" xfId="36930"/>
    <cellStyle name="Vstup 5 3 8 5" xfId="36931"/>
    <cellStyle name="Vstup 5 3 9" xfId="36932"/>
    <cellStyle name="Vstup 5 3 9 2" xfId="36933"/>
    <cellStyle name="Vstup 5 3 9 2 2" xfId="36934"/>
    <cellStyle name="Vstup 5 3 9 2 3" xfId="36935"/>
    <cellStyle name="Vstup 5 3 9 3" xfId="36936"/>
    <cellStyle name="Vstup 5 3 9 3 2" xfId="36937"/>
    <cellStyle name="Vstup 5 3 9 4" xfId="36938"/>
    <cellStyle name="Vstup 5 3 9 5" xfId="36939"/>
    <cellStyle name="Vstup 5 4" xfId="36940"/>
    <cellStyle name="Vstup 5 4 10" xfId="36941"/>
    <cellStyle name="Vstup 5 4 2" xfId="36942"/>
    <cellStyle name="Vstup 5 4 2 10" xfId="36943"/>
    <cellStyle name="Vstup 5 4 2 2" xfId="36944"/>
    <cellStyle name="Vstup 5 4 2 2 2" xfId="36945"/>
    <cellStyle name="Vstup 5 4 2 2 2 2" xfId="36946"/>
    <cellStyle name="Vstup 5 4 2 2 2 3" xfId="36947"/>
    <cellStyle name="Vstup 5 4 2 2 3" xfId="36948"/>
    <cellStyle name="Vstup 5 4 2 2 3 2" xfId="36949"/>
    <cellStyle name="Vstup 5 4 2 2 4" xfId="36950"/>
    <cellStyle name="Vstup 5 4 2 2 5" xfId="36951"/>
    <cellStyle name="Vstup 5 4 2 3" xfId="36952"/>
    <cellStyle name="Vstup 5 4 2 3 2" xfId="36953"/>
    <cellStyle name="Vstup 5 4 2 3 2 2" xfId="36954"/>
    <cellStyle name="Vstup 5 4 2 3 2 3" xfId="36955"/>
    <cellStyle name="Vstup 5 4 2 3 3" xfId="36956"/>
    <cellStyle name="Vstup 5 4 2 3 3 2" xfId="36957"/>
    <cellStyle name="Vstup 5 4 2 3 4" xfId="36958"/>
    <cellStyle name="Vstup 5 4 2 3 5" xfId="36959"/>
    <cellStyle name="Vstup 5 4 2 4" xfId="36960"/>
    <cellStyle name="Vstup 5 4 2 4 2" xfId="36961"/>
    <cellStyle name="Vstup 5 4 2 4 2 2" xfId="36962"/>
    <cellStyle name="Vstup 5 4 2 4 2 3" xfId="36963"/>
    <cellStyle name="Vstup 5 4 2 4 3" xfId="36964"/>
    <cellStyle name="Vstup 5 4 2 4 3 2" xfId="36965"/>
    <cellStyle name="Vstup 5 4 2 4 4" xfId="36966"/>
    <cellStyle name="Vstup 5 4 2 4 5" xfId="36967"/>
    <cellStyle name="Vstup 5 4 2 5" xfId="36968"/>
    <cellStyle name="Vstup 5 4 2 5 2" xfId="36969"/>
    <cellStyle name="Vstup 5 4 2 5 2 2" xfId="36970"/>
    <cellStyle name="Vstup 5 4 2 5 2 3" xfId="36971"/>
    <cellStyle name="Vstup 5 4 2 5 3" xfId="36972"/>
    <cellStyle name="Vstup 5 4 2 5 3 2" xfId="36973"/>
    <cellStyle name="Vstup 5 4 2 5 4" xfId="36974"/>
    <cellStyle name="Vstup 5 4 2 5 5" xfId="36975"/>
    <cellStyle name="Vstup 5 4 2 6" xfId="36976"/>
    <cellStyle name="Vstup 5 4 2 6 2" xfId="36977"/>
    <cellStyle name="Vstup 5 4 2 6 2 2" xfId="36978"/>
    <cellStyle name="Vstup 5 4 2 6 2 3" xfId="36979"/>
    <cellStyle name="Vstup 5 4 2 6 3" xfId="36980"/>
    <cellStyle name="Vstup 5 4 2 6 3 2" xfId="36981"/>
    <cellStyle name="Vstup 5 4 2 6 4" xfId="36982"/>
    <cellStyle name="Vstup 5 4 2 6 5" xfId="36983"/>
    <cellStyle name="Vstup 5 4 2 7" xfId="36984"/>
    <cellStyle name="Vstup 5 4 2 7 2" xfId="36985"/>
    <cellStyle name="Vstup 5 4 2 7 3" xfId="36986"/>
    <cellStyle name="Vstup 5 4 2 8" xfId="36987"/>
    <cellStyle name="Vstup 5 4 2 8 2" xfId="36988"/>
    <cellStyle name="Vstup 5 4 2 9" xfId="36989"/>
    <cellStyle name="Vstup 5 4 3" xfId="36990"/>
    <cellStyle name="Vstup 5 4 3 2" xfId="36991"/>
    <cellStyle name="Vstup 5 4 3 2 2" xfId="36992"/>
    <cellStyle name="Vstup 5 4 3 2 3" xfId="36993"/>
    <cellStyle name="Vstup 5 4 3 3" xfId="36994"/>
    <cellStyle name="Vstup 5 4 3 3 2" xfId="36995"/>
    <cellStyle name="Vstup 5 4 3 4" xfId="36996"/>
    <cellStyle name="Vstup 5 4 3 5" xfId="36997"/>
    <cellStyle name="Vstup 5 4 4" xfId="36998"/>
    <cellStyle name="Vstup 5 4 4 2" xfId="36999"/>
    <cellStyle name="Vstup 5 4 4 2 2" xfId="37000"/>
    <cellStyle name="Vstup 5 4 4 2 3" xfId="37001"/>
    <cellStyle name="Vstup 5 4 4 3" xfId="37002"/>
    <cellStyle name="Vstup 5 4 4 3 2" xfId="37003"/>
    <cellStyle name="Vstup 5 4 4 4" xfId="37004"/>
    <cellStyle name="Vstup 5 4 4 5" xfId="37005"/>
    <cellStyle name="Vstup 5 4 5" xfId="37006"/>
    <cellStyle name="Vstup 5 4 5 2" xfId="37007"/>
    <cellStyle name="Vstup 5 4 5 2 2" xfId="37008"/>
    <cellStyle name="Vstup 5 4 5 2 3" xfId="37009"/>
    <cellStyle name="Vstup 5 4 5 3" xfId="37010"/>
    <cellStyle name="Vstup 5 4 5 3 2" xfId="37011"/>
    <cellStyle name="Vstup 5 4 5 4" xfId="37012"/>
    <cellStyle name="Vstup 5 4 5 5" xfId="37013"/>
    <cellStyle name="Vstup 5 4 6" xfId="37014"/>
    <cellStyle name="Vstup 5 4 6 2" xfId="37015"/>
    <cellStyle name="Vstup 5 4 6 2 2" xfId="37016"/>
    <cellStyle name="Vstup 5 4 6 2 3" xfId="37017"/>
    <cellStyle name="Vstup 5 4 6 3" xfId="37018"/>
    <cellStyle name="Vstup 5 4 6 3 2" xfId="37019"/>
    <cellStyle name="Vstup 5 4 6 4" xfId="37020"/>
    <cellStyle name="Vstup 5 4 6 5" xfId="37021"/>
    <cellStyle name="Vstup 5 4 7" xfId="37022"/>
    <cellStyle name="Vstup 5 4 7 2" xfId="37023"/>
    <cellStyle name="Vstup 5 4 7 3" xfId="37024"/>
    <cellStyle name="Vstup 5 4 8" xfId="37025"/>
    <cellStyle name="Vstup 5 4 8 2" xfId="37026"/>
    <cellStyle name="Vstup 5 4 9" xfId="37027"/>
    <cellStyle name="Vstup 5 5" xfId="37028"/>
    <cellStyle name="Vstup 5 5 10" xfId="37029"/>
    <cellStyle name="Vstup 5 5 2" xfId="37030"/>
    <cellStyle name="Vstup 5 5 2 2" xfId="37031"/>
    <cellStyle name="Vstup 5 5 2 2 2" xfId="37032"/>
    <cellStyle name="Vstup 5 5 2 2 2 2" xfId="37033"/>
    <cellStyle name="Vstup 5 5 2 2 3" xfId="37034"/>
    <cellStyle name="Vstup 5 5 2 2 4" xfId="37035"/>
    <cellStyle name="Vstup 5 5 2 3" xfId="37036"/>
    <cellStyle name="Vstup 5 5 2 3 2" xfId="37037"/>
    <cellStyle name="Vstup 5 5 2 3 3" xfId="37038"/>
    <cellStyle name="Vstup 5 5 2 4" xfId="37039"/>
    <cellStyle name="Vstup 5 5 2 4 2" xfId="37040"/>
    <cellStyle name="Vstup 5 5 2 5" xfId="37041"/>
    <cellStyle name="Vstup 5 5 2 6" xfId="37042"/>
    <cellStyle name="Vstup 5 5 3" xfId="37043"/>
    <cellStyle name="Vstup 5 5 3 2" xfId="37044"/>
    <cellStyle name="Vstup 5 5 3 2 2" xfId="37045"/>
    <cellStyle name="Vstup 5 5 3 2 3" xfId="37046"/>
    <cellStyle name="Vstup 5 5 3 3" xfId="37047"/>
    <cellStyle name="Vstup 5 5 3 3 2" xfId="37048"/>
    <cellStyle name="Vstup 5 5 3 4" xfId="37049"/>
    <cellStyle name="Vstup 5 5 3 5" xfId="37050"/>
    <cellStyle name="Vstup 5 5 4" xfId="37051"/>
    <cellStyle name="Vstup 5 5 4 2" xfId="37052"/>
    <cellStyle name="Vstup 5 5 4 2 2" xfId="37053"/>
    <cellStyle name="Vstup 5 5 4 2 3" xfId="37054"/>
    <cellStyle name="Vstup 5 5 4 3" xfId="37055"/>
    <cellStyle name="Vstup 5 5 4 3 2" xfId="37056"/>
    <cellStyle name="Vstup 5 5 4 4" xfId="37057"/>
    <cellStyle name="Vstup 5 5 4 5" xfId="37058"/>
    <cellStyle name="Vstup 5 5 5" xfId="37059"/>
    <cellStyle name="Vstup 5 5 5 2" xfId="37060"/>
    <cellStyle name="Vstup 5 5 5 2 2" xfId="37061"/>
    <cellStyle name="Vstup 5 5 5 2 3" xfId="37062"/>
    <cellStyle name="Vstup 5 5 5 3" xfId="37063"/>
    <cellStyle name="Vstup 5 5 5 3 2" xfId="37064"/>
    <cellStyle name="Vstup 5 5 5 4" xfId="37065"/>
    <cellStyle name="Vstup 5 5 5 5" xfId="37066"/>
    <cellStyle name="Vstup 5 5 6" xfId="37067"/>
    <cellStyle name="Vstup 5 5 6 2" xfId="37068"/>
    <cellStyle name="Vstup 5 5 6 2 2" xfId="37069"/>
    <cellStyle name="Vstup 5 5 6 2 3" xfId="37070"/>
    <cellStyle name="Vstup 5 5 6 3" xfId="37071"/>
    <cellStyle name="Vstup 5 5 6 3 2" xfId="37072"/>
    <cellStyle name="Vstup 5 5 6 4" xfId="37073"/>
    <cellStyle name="Vstup 5 5 6 5" xfId="37074"/>
    <cellStyle name="Vstup 5 5 7" xfId="37075"/>
    <cellStyle name="Vstup 5 5 7 2" xfId="37076"/>
    <cellStyle name="Vstup 5 5 7 3" xfId="37077"/>
    <cellStyle name="Vstup 5 5 8" xfId="37078"/>
    <cellStyle name="Vstup 5 5 8 2" xfId="37079"/>
    <cellStyle name="Vstup 5 5 9" xfId="37080"/>
    <cellStyle name="Vstup 5 6" xfId="37081"/>
    <cellStyle name="Vstup 5 6 2" xfId="37082"/>
    <cellStyle name="Vstup 5 6 2 2" xfId="37083"/>
    <cellStyle name="Vstup 5 6 2 2 2" xfId="37084"/>
    <cellStyle name="Vstup 5 6 2 2 3" xfId="37085"/>
    <cellStyle name="Vstup 5 6 2 3" xfId="37086"/>
    <cellStyle name="Vstup 5 6 2 3 2" xfId="37087"/>
    <cellStyle name="Vstup 5 6 2 4" xfId="37088"/>
    <cellStyle name="Vstup 5 6 2 5" xfId="37089"/>
    <cellStyle name="Vstup 5 6 3" xfId="37090"/>
    <cellStyle name="Vstup 5 6 3 2" xfId="37091"/>
    <cellStyle name="Vstup 5 6 3 3" xfId="37092"/>
    <cellStyle name="Vstup 5 6 4" xfId="37093"/>
    <cellStyle name="Vstup 5 6 4 2" xfId="37094"/>
    <cellStyle name="Vstup 5 6 5" xfId="37095"/>
    <cellStyle name="Vstup 5 6 6" xfId="37096"/>
    <cellStyle name="Vstup 5 7" xfId="37097"/>
    <cellStyle name="Vstup 5 7 2" xfId="37098"/>
    <cellStyle name="Vstup 5 7 2 2" xfId="37099"/>
    <cellStyle name="Vstup 5 7 2 3" xfId="37100"/>
    <cellStyle name="Vstup 5 7 3" xfId="37101"/>
    <cellStyle name="Vstup 5 7 3 2" xfId="37102"/>
    <cellStyle name="Vstup 5 7 4" xfId="37103"/>
    <cellStyle name="Vstup 5 7 5" xfId="37104"/>
    <cellStyle name="Vstup 5 8" xfId="37105"/>
    <cellStyle name="Vstup 5 8 2" xfId="37106"/>
    <cellStyle name="Vstup 5 8 2 2" xfId="37107"/>
    <cellStyle name="Vstup 5 8 2 3" xfId="37108"/>
    <cellStyle name="Vstup 5 8 3" xfId="37109"/>
    <cellStyle name="Vstup 5 8 3 2" xfId="37110"/>
    <cellStyle name="Vstup 5 8 4" xfId="37111"/>
    <cellStyle name="Vstup 5 8 5" xfId="37112"/>
    <cellStyle name="Vstup 5 9" xfId="37113"/>
    <cellStyle name="Vstup 5 9 2" xfId="37114"/>
    <cellStyle name="Vstup 5 9 2 2" xfId="37115"/>
    <cellStyle name="Vstup 5 9 2 3" xfId="37116"/>
    <cellStyle name="Vstup 5 9 3" xfId="37117"/>
    <cellStyle name="Vstup 5 9 3 2" xfId="37118"/>
    <cellStyle name="Vstup 5 9 4" xfId="37119"/>
    <cellStyle name="Vstup 5 9 5" xfId="37120"/>
    <cellStyle name="Vstup 6" xfId="37121"/>
    <cellStyle name="Vstup 6 2" xfId="37122"/>
    <cellStyle name="Vstup 6 2 2" xfId="37123"/>
    <cellStyle name="Vstup 6 2 2 2" xfId="37124"/>
    <cellStyle name="Vstup 6 2 2 2 2" xfId="37125"/>
    <cellStyle name="Vstup 6 2 2 2 3" xfId="37126"/>
    <cellStyle name="Vstup 6 2 2 3" xfId="37127"/>
    <cellStyle name="Vstup 6 2 2 3 2" xfId="37128"/>
    <cellStyle name="Vstup 6 2 2 4" xfId="37129"/>
    <cellStyle name="Vstup 6 2 2 5" xfId="37130"/>
    <cellStyle name="Vstup 6 2 3" xfId="37131"/>
    <cellStyle name="Vstup 6 2 3 2" xfId="37132"/>
    <cellStyle name="Vstup 6 2 3 3" xfId="37133"/>
    <cellStyle name="Vstup 6 2 4" xfId="37134"/>
    <cellStyle name="Vstup 6 2 4 2" xfId="37135"/>
    <cellStyle name="Vstup 6 2 5" xfId="37136"/>
    <cellStyle name="Vstup 6 2 6" xfId="37137"/>
    <cellStyle name="Vstup 6 3" xfId="37138"/>
    <cellStyle name="Vstup 6 3 2" xfId="37139"/>
    <cellStyle name="Vstup 6 3 2 2" xfId="37140"/>
    <cellStyle name="Vstup 6 3 2 2 2" xfId="37141"/>
    <cellStyle name="Vstup 6 3 2 2 3" xfId="37142"/>
    <cellStyle name="Vstup 6 3 2 3" xfId="37143"/>
    <cellStyle name="Vstup 6 3 2 3 2" xfId="37144"/>
    <cellStyle name="Vstup 6 3 2 4" xfId="37145"/>
    <cellStyle name="Vstup 6 3 2 5" xfId="37146"/>
    <cellStyle name="Vstup 6 3 3" xfId="37147"/>
    <cellStyle name="Vstup 6 3 3 2" xfId="37148"/>
    <cellStyle name="Vstup 6 3 3 3" xfId="37149"/>
    <cellStyle name="Vstup 6 3 4" xfId="37150"/>
    <cellStyle name="Vstup 6 3 4 2" xfId="37151"/>
    <cellStyle name="Vstup 6 3 5" xfId="37152"/>
    <cellStyle name="Vstup 6 3 6" xfId="37153"/>
    <cellStyle name="Vstup 6 4" xfId="37154"/>
    <cellStyle name="Vstup 6 4 2" xfId="37155"/>
    <cellStyle name="Vstup 6 4 2 2" xfId="37156"/>
    <cellStyle name="Vstup 6 4 2 3" xfId="37157"/>
    <cellStyle name="Vstup 6 4 3" xfId="37158"/>
    <cellStyle name="Vstup 6 4 3 2" xfId="37159"/>
    <cellStyle name="Vstup 6 4 4" xfId="37160"/>
    <cellStyle name="Vstup 6 4 5" xfId="37161"/>
    <cellStyle name="Vstup 6 5" xfId="37162"/>
    <cellStyle name="Vstup 6 5 2" xfId="37163"/>
    <cellStyle name="Vstup 6 5 3" xfId="37164"/>
    <cellStyle name="Vstup 6 6" xfId="37165"/>
    <cellStyle name="Vstup 6 6 2" xfId="37166"/>
    <cellStyle name="Vstup 6 7" xfId="37167"/>
    <cellStyle name="Vstup 6 8" xfId="37168"/>
    <cellStyle name="Výpočet 2" xfId="37169"/>
    <cellStyle name="Výpočet 2 2" xfId="37170"/>
    <cellStyle name="Výpočet 2 2 2" xfId="37171"/>
    <cellStyle name="Výpočet 2 2 2 2" xfId="37172"/>
    <cellStyle name="Výpočet 2 2 2 2 2" xfId="37173"/>
    <cellStyle name="Výpočet 2 2 2 2 3" xfId="37174"/>
    <cellStyle name="Výpočet 2 2 2 3" xfId="37175"/>
    <cellStyle name="Výpočet 2 2 2 3 2" xfId="37176"/>
    <cellStyle name="Výpočet 2 2 2 4" xfId="37177"/>
    <cellStyle name="Výpočet 2 2 2 5" xfId="37178"/>
    <cellStyle name="Výpočet 2 3" xfId="37179"/>
    <cellStyle name="Výpočet 2 3 2" xfId="37180"/>
    <cellStyle name="Výpočet 2 3 2 2" xfId="37181"/>
    <cellStyle name="Výpočet 2 3 2 3" xfId="37182"/>
    <cellStyle name="Výpočet 2 3 3" xfId="37183"/>
    <cellStyle name="Výpočet 2 3 3 2" xfId="37184"/>
    <cellStyle name="Výpočet 2 3 4" xfId="37185"/>
    <cellStyle name="Výpočet 2 3 5" xfId="37186"/>
    <cellStyle name="Výpočet 3" xfId="37187"/>
    <cellStyle name="Výpočet 3 10" xfId="37188"/>
    <cellStyle name="Výpočet 3 10 10" xfId="37189"/>
    <cellStyle name="Výpočet 3 10 10 2" xfId="37190"/>
    <cellStyle name="Výpočet 3 10 10 2 2" xfId="37191"/>
    <cellStyle name="Výpočet 3 10 10 2 3" xfId="37192"/>
    <cellStyle name="Výpočet 3 10 10 3" xfId="37193"/>
    <cellStyle name="Výpočet 3 10 10 3 2" xfId="37194"/>
    <cellStyle name="Výpočet 3 10 10 4" xfId="37195"/>
    <cellStyle name="Výpočet 3 10 10 5" xfId="37196"/>
    <cellStyle name="Výpočet 3 10 11" xfId="37197"/>
    <cellStyle name="Výpočet 3 10 11 2" xfId="37198"/>
    <cellStyle name="Výpočet 3 10 11 2 2" xfId="37199"/>
    <cellStyle name="Výpočet 3 10 11 2 3" xfId="37200"/>
    <cellStyle name="Výpočet 3 10 11 3" xfId="37201"/>
    <cellStyle name="Výpočet 3 10 11 3 2" xfId="37202"/>
    <cellStyle name="Výpočet 3 10 11 4" xfId="37203"/>
    <cellStyle name="Výpočet 3 10 11 5" xfId="37204"/>
    <cellStyle name="Výpočet 3 10 12" xfId="37205"/>
    <cellStyle name="Výpočet 3 10 12 2" xfId="37206"/>
    <cellStyle name="Výpočet 3 10 12 3" xfId="37207"/>
    <cellStyle name="Výpočet 3 10 13" xfId="37208"/>
    <cellStyle name="Výpočet 3 10 13 2" xfId="37209"/>
    <cellStyle name="Výpočet 3 10 14" xfId="37210"/>
    <cellStyle name="Výpočet 3 10 15" xfId="37211"/>
    <cellStyle name="Výpočet 3 10 2" xfId="37212"/>
    <cellStyle name="Výpočet 3 10 2 10" xfId="37213"/>
    <cellStyle name="Výpočet 3 10 2 2" xfId="37214"/>
    <cellStyle name="Výpočet 3 10 2 2 2" xfId="37215"/>
    <cellStyle name="Výpočet 3 10 2 2 2 2" xfId="37216"/>
    <cellStyle name="Výpočet 3 10 2 2 2 2 2" xfId="37217"/>
    <cellStyle name="Výpočet 3 10 2 2 2 3" xfId="37218"/>
    <cellStyle name="Výpočet 3 10 2 2 2 4" xfId="37219"/>
    <cellStyle name="Výpočet 3 10 2 2 3" xfId="37220"/>
    <cellStyle name="Výpočet 3 10 2 2 3 2" xfId="37221"/>
    <cellStyle name="Výpočet 3 10 2 2 3 3" xfId="37222"/>
    <cellStyle name="Výpočet 3 10 2 2 4" xfId="37223"/>
    <cellStyle name="Výpočet 3 10 2 2 4 2" xfId="37224"/>
    <cellStyle name="Výpočet 3 10 2 2 5" xfId="37225"/>
    <cellStyle name="Výpočet 3 10 2 2 6" xfId="37226"/>
    <cellStyle name="Výpočet 3 10 2 3" xfId="37227"/>
    <cellStyle name="Výpočet 3 10 2 3 2" xfId="37228"/>
    <cellStyle name="Výpočet 3 10 2 3 2 2" xfId="37229"/>
    <cellStyle name="Výpočet 3 10 2 3 2 3" xfId="37230"/>
    <cellStyle name="Výpočet 3 10 2 3 3" xfId="37231"/>
    <cellStyle name="Výpočet 3 10 2 3 3 2" xfId="37232"/>
    <cellStyle name="Výpočet 3 10 2 3 4" xfId="37233"/>
    <cellStyle name="Výpočet 3 10 2 3 5" xfId="37234"/>
    <cellStyle name="Výpočet 3 10 2 4" xfId="37235"/>
    <cellStyle name="Výpočet 3 10 2 4 2" xfId="37236"/>
    <cellStyle name="Výpočet 3 10 2 4 2 2" xfId="37237"/>
    <cellStyle name="Výpočet 3 10 2 4 2 3" xfId="37238"/>
    <cellStyle name="Výpočet 3 10 2 4 3" xfId="37239"/>
    <cellStyle name="Výpočet 3 10 2 4 3 2" xfId="37240"/>
    <cellStyle name="Výpočet 3 10 2 4 4" xfId="37241"/>
    <cellStyle name="Výpočet 3 10 2 4 5" xfId="37242"/>
    <cellStyle name="Výpočet 3 10 2 5" xfId="37243"/>
    <cellStyle name="Výpočet 3 10 2 5 2" xfId="37244"/>
    <cellStyle name="Výpočet 3 10 2 5 2 2" xfId="37245"/>
    <cellStyle name="Výpočet 3 10 2 5 2 3" xfId="37246"/>
    <cellStyle name="Výpočet 3 10 2 5 3" xfId="37247"/>
    <cellStyle name="Výpočet 3 10 2 5 3 2" xfId="37248"/>
    <cellStyle name="Výpočet 3 10 2 5 4" xfId="37249"/>
    <cellStyle name="Výpočet 3 10 2 5 5" xfId="37250"/>
    <cellStyle name="Výpočet 3 10 2 6" xfId="37251"/>
    <cellStyle name="Výpočet 3 10 2 6 2" xfId="37252"/>
    <cellStyle name="Výpočet 3 10 2 6 2 2" xfId="37253"/>
    <cellStyle name="Výpočet 3 10 2 6 2 3" xfId="37254"/>
    <cellStyle name="Výpočet 3 10 2 6 3" xfId="37255"/>
    <cellStyle name="Výpočet 3 10 2 6 3 2" xfId="37256"/>
    <cellStyle name="Výpočet 3 10 2 6 4" xfId="37257"/>
    <cellStyle name="Výpočet 3 10 2 6 5" xfId="37258"/>
    <cellStyle name="Výpočet 3 10 2 7" xfId="37259"/>
    <cellStyle name="Výpočet 3 10 2 7 2" xfId="37260"/>
    <cellStyle name="Výpočet 3 10 2 7 3" xfId="37261"/>
    <cellStyle name="Výpočet 3 10 2 8" xfId="37262"/>
    <cellStyle name="Výpočet 3 10 2 8 2" xfId="37263"/>
    <cellStyle name="Výpočet 3 10 2 9" xfId="37264"/>
    <cellStyle name="Výpočet 3 10 3" xfId="37265"/>
    <cellStyle name="Výpočet 3 10 3 2" xfId="37266"/>
    <cellStyle name="Výpočet 3 10 3 2 2" xfId="37267"/>
    <cellStyle name="Výpočet 3 10 3 2 2 2" xfId="37268"/>
    <cellStyle name="Výpočet 3 10 3 2 2 3" xfId="37269"/>
    <cellStyle name="Výpočet 3 10 3 2 3" xfId="37270"/>
    <cellStyle name="Výpočet 3 10 3 2 3 2" xfId="37271"/>
    <cellStyle name="Výpočet 3 10 3 2 4" xfId="37272"/>
    <cellStyle name="Výpočet 3 10 3 2 5" xfId="37273"/>
    <cellStyle name="Výpočet 3 10 3 3" xfId="37274"/>
    <cellStyle name="Výpočet 3 10 3 3 2" xfId="37275"/>
    <cellStyle name="Výpočet 3 10 3 3 3" xfId="37276"/>
    <cellStyle name="Výpočet 3 10 3 4" xfId="37277"/>
    <cellStyle name="Výpočet 3 10 3 4 2" xfId="37278"/>
    <cellStyle name="Výpočet 3 10 3 5" xfId="37279"/>
    <cellStyle name="Výpočet 3 10 3 6" xfId="37280"/>
    <cellStyle name="Výpočet 3 10 4" xfId="37281"/>
    <cellStyle name="Výpočet 3 10 4 2" xfId="37282"/>
    <cellStyle name="Výpočet 3 10 4 2 2" xfId="37283"/>
    <cellStyle name="Výpočet 3 10 4 2 2 2" xfId="37284"/>
    <cellStyle name="Výpočet 3 10 4 2 2 3" xfId="37285"/>
    <cellStyle name="Výpočet 3 10 4 2 3" xfId="37286"/>
    <cellStyle name="Výpočet 3 10 4 2 3 2" xfId="37287"/>
    <cellStyle name="Výpočet 3 10 4 2 4" xfId="37288"/>
    <cellStyle name="Výpočet 3 10 4 2 5" xfId="37289"/>
    <cellStyle name="Výpočet 3 10 4 3" xfId="37290"/>
    <cellStyle name="Výpočet 3 10 4 3 2" xfId="37291"/>
    <cellStyle name="Výpočet 3 10 4 3 3" xfId="37292"/>
    <cellStyle name="Výpočet 3 10 4 4" xfId="37293"/>
    <cellStyle name="Výpočet 3 10 4 4 2" xfId="37294"/>
    <cellStyle name="Výpočet 3 10 4 5" xfId="37295"/>
    <cellStyle name="Výpočet 3 10 4 6" xfId="37296"/>
    <cellStyle name="Výpočet 3 10 5" xfId="37297"/>
    <cellStyle name="Výpočet 3 10 5 2" xfId="37298"/>
    <cellStyle name="Výpočet 3 10 5 2 2" xfId="37299"/>
    <cellStyle name="Výpočet 3 10 5 2 3" xfId="37300"/>
    <cellStyle name="Výpočet 3 10 5 3" xfId="37301"/>
    <cellStyle name="Výpočet 3 10 5 3 2" xfId="37302"/>
    <cellStyle name="Výpočet 3 10 5 4" xfId="37303"/>
    <cellStyle name="Výpočet 3 10 5 5" xfId="37304"/>
    <cellStyle name="Výpočet 3 10 6" xfId="37305"/>
    <cellStyle name="Výpočet 3 10 6 2" xfId="37306"/>
    <cellStyle name="Výpočet 3 10 6 2 2" xfId="37307"/>
    <cellStyle name="Výpočet 3 10 6 2 3" xfId="37308"/>
    <cellStyle name="Výpočet 3 10 6 3" xfId="37309"/>
    <cellStyle name="Výpočet 3 10 6 3 2" xfId="37310"/>
    <cellStyle name="Výpočet 3 10 6 4" xfId="37311"/>
    <cellStyle name="Výpočet 3 10 6 5" xfId="37312"/>
    <cellStyle name="Výpočet 3 10 7" xfId="37313"/>
    <cellStyle name="Výpočet 3 10 7 2" xfId="37314"/>
    <cellStyle name="Výpočet 3 10 7 2 2" xfId="37315"/>
    <cellStyle name="Výpočet 3 10 7 2 3" xfId="37316"/>
    <cellStyle name="Výpočet 3 10 7 3" xfId="37317"/>
    <cellStyle name="Výpočet 3 10 7 3 2" xfId="37318"/>
    <cellStyle name="Výpočet 3 10 7 4" xfId="37319"/>
    <cellStyle name="Výpočet 3 10 7 5" xfId="37320"/>
    <cellStyle name="Výpočet 3 10 8" xfId="37321"/>
    <cellStyle name="Výpočet 3 10 8 2" xfId="37322"/>
    <cellStyle name="Výpočet 3 10 8 2 2" xfId="37323"/>
    <cellStyle name="Výpočet 3 10 8 2 3" xfId="37324"/>
    <cellStyle name="Výpočet 3 10 8 3" xfId="37325"/>
    <cellStyle name="Výpočet 3 10 8 3 2" xfId="37326"/>
    <cellStyle name="Výpočet 3 10 8 4" xfId="37327"/>
    <cellStyle name="Výpočet 3 10 8 5" xfId="37328"/>
    <cellStyle name="Výpočet 3 10 9" xfId="37329"/>
    <cellStyle name="Výpočet 3 10 9 2" xfId="37330"/>
    <cellStyle name="Výpočet 3 10 9 2 2" xfId="37331"/>
    <cellStyle name="Výpočet 3 10 9 2 3" xfId="37332"/>
    <cellStyle name="Výpočet 3 10 9 3" xfId="37333"/>
    <cellStyle name="Výpočet 3 10 9 3 2" xfId="37334"/>
    <cellStyle name="Výpočet 3 10 9 4" xfId="37335"/>
    <cellStyle name="Výpočet 3 10 9 5" xfId="37336"/>
    <cellStyle name="Výpočet 3 11" xfId="37337"/>
    <cellStyle name="Výpočet 3 11 10" xfId="37338"/>
    <cellStyle name="Výpočet 3 11 10 2" xfId="37339"/>
    <cellStyle name="Výpočet 3 11 10 2 2" xfId="37340"/>
    <cellStyle name="Výpočet 3 11 10 2 3" xfId="37341"/>
    <cellStyle name="Výpočet 3 11 10 3" xfId="37342"/>
    <cellStyle name="Výpočet 3 11 10 3 2" xfId="37343"/>
    <cellStyle name="Výpočet 3 11 10 4" xfId="37344"/>
    <cellStyle name="Výpočet 3 11 10 5" xfId="37345"/>
    <cellStyle name="Výpočet 3 11 11" xfId="37346"/>
    <cellStyle name="Výpočet 3 11 11 2" xfId="37347"/>
    <cellStyle name="Výpočet 3 11 11 2 2" xfId="37348"/>
    <cellStyle name="Výpočet 3 11 11 2 3" xfId="37349"/>
    <cellStyle name="Výpočet 3 11 11 3" xfId="37350"/>
    <cellStyle name="Výpočet 3 11 11 3 2" xfId="37351"/>
    <cellStyle name="Výpočet 3 11 11 4" xfId="37352"/>
    <cellStyle name="Výpočet 3 11 11 5" xfId="37353"/>
    <cellStyle name="Výpočet 3 11 12" xfId="37354"/>
    <cellStyle name="Výpočet 3 11 12 2" xfId="37355"/>
    <cellStyle name="Výpočet 3 11 12 3" xfId="37356"/>
    <cellStyle name="Výpočet 3 11 13" xfId="37357"/>
    <cellStyle name="Výpočet 3 11 13 2" xfId="37358"/>
    <cellStyle name="Výpočet 3 11 14" xfId="37359"/>
    <cellStyle name="Výpočet 3 11 15" xfId="37360"/>
    <cellStyle name="Výpočet 3 11 2" xfId="37361"/>
    <cellStyle name="Výpočet 3 11 2 10" xfId="37362"/>
    <cellStyle name="Výpočet 3 11 2 2" xfId="37363"/>
    <cellStyle name="Výpočet 3 11 2 2 10" xfId="37364"/>
    <cellStyle name="Výpočet 3 11 2 2 2" xfId="37365"/>
    <cellStyle name="Výpočet 3 11 2 2 2 2" xfId="37366"/>
    <cellStyle name="Výpočet 3 11 2 2 2 2 2" xfId="37367"/>
    <cellStyle name="Výpočet 3 11 2 2 2 2 3" xfId="37368"/>
    <cellStyle name="Výpočet 3 11 2 2 2 3" xfId="37369"/>
    <cellStyle name="Výpočet 3 11 2 2 2 3 2" xfId="37370"/>
    <cellStyle name="Výpočet 3 11 2 2 2 4" xfId="37371"/>
    <cellStyle name="Výpočet 3 11 2 2 2 5" xfId="37372"/>
    <cellStyle name="Výpočet 3 11 2 2 3" xfId="37373"/>
    <cellStyle name="Výpočet 3 11 2 2 3 2" xfId="37374"/>
    <cellStyle name="Výpočet 3 11 2 2 3 2 2" xfId="37375"/>
    <cellStyle name="Výpočet 3 11 2 2 3 2 3" xfId="37376"/>
    <cellStyle name="Výpočet 3 11 2 2 3 3" xfId="37377"/>
    <cellStyle name="Výpočet 3 11 2 2 3 3 2" xfId="37378"/>
    <cellStyle name="Výpočet 3 11 2 2 3 4" xfId="37379"/>
    <cellStyle name="Výpočet 3 11 2 2 3 5" xfId="37380"/>
    <cellStyle name="Výpočet 3 11 2 2 4" xfId="37381"/>
    <cellStyle name="Výpočet 3 11 2 2 4 2" xfId="37382"/>
    <cellStyle name="Výpočet 3 11 2 2 4 2 2" xfId="37383"/>
    <cellStyle name="Výpočet 3 11 2 2 4 2 3" xfId="37384"/>
    <cellStyle name="Výpočet 3 11 2 2 4 3" xfId="37385"/>
    <cellStyle name="Výpočet 3 11 2 2 4 3 2" xfId="37386"/>
    <cellStyle name="Výpočet 3 11 2 2 4 4" xfId="37387"/>
    <cellStyle name="Výpočet 3 11 2 2 4 5" xfId="37388"/>
    <cellStyle name="Výpočet 3 11 2 2 5" xfId="37389"/>
    <cellStyle name="Výpočet 3 11 2 2 5 2" xfId="37390"/>
    <cellStyle name="Výpočet 3 11 2 2 5 2 2" xfId="37391"/>
    <cellStyle name="Výpočet 3 11 2 2 5 2 3" xfId="37392"/>
    <cellStyle name="Výpočet 3 11 2 2 5 3" xfId="37393"/>
    <cellStyle name="Výpočet 3 11 2 2 5 3 2" xfId="37394"/>
    <cellStyle name="Výpočet 3 11 2 2 5 4" xfId="37395"/>
    <cellStyle name="Výpočet 3 11 2 2 5 5" xfId="37396"/>
    <cellStyle name="Výpočet 3 11 2 2 6" xfId="37397"/>
    <cellStyle name="Výpočet 3 11 2 2 6 2" xfId="37398"/>
    <cellStyle name="Výpočet 3 11 2 2 6 2 2" xfId="37399"/>
    <cellStyle name="Výpočet 3 11 2 2 6 2 3" xfId="37400"/>
    <cellStyle name="Výpočet 3 11 2 2 6 3" xfId="37401"/>
    <cellStyle name="Výpočet 3 11 2 2 6 3 2" xfId="37402"/>
    <cellStyle name="Výpočet 3 11 2 2 6 4" xfId="37403"/>
    <cellStyle name="Výpočet 3 11 2 2 6 5" xfId="37404"/>
    <cellStyle name="Výpočet 3 11 2 2 7" xfId="37405"/>
    <cellStyle name="Výpočet 3 11 2 2 7 2" xfId="37406"/>
    <cellStyle name="Výpočet 3 11 2 2 7 3" xfId="37407"/>
    <cellStyle name="Výpočet 3 11 2 2 8" xfId="37408"/>
    <cellStyle name="Výpočet 3 11 2 2 8 2" xfId="37409"/>
    <cellStyle name="Výpočet 3 11 2 2 9" xfId="37410"/>
    <cellStyle name="Výpočet 3 11 2 3" xfId="37411"/>
    <cellStyle name="Výpočet 3 11 2 3 2" xfId="37412"/>
    <cellStyle name="Výpočet 3 11 2 3 2 2" xfId="37413"/>
    <cellStyle name="Výpočet 3 11 2 3 2 3" xfId="37414"/>
    <cellStyle name="Výpočet 3 11 2 3 3" xfId="37415"/>
    <cellStyle name="Výpočet 3 11 2 3 3 2" xfId="37416"/>
    <cellStyle name="Výpočet 3 11 2 3 4" xfId="37417"/>
    <cellStyle name="Výpočet 3 11 2 3 5" xfId="37418"/>
    <cellStyle name="Výpočet 3 11 2 4" xfId="37419"/>
    <cellStyle name="Výpočet 3 11 2 4 2" xfId="37420"/>
    <cellStyle name="Výpočet 3 11 2 4 2 2" xfId="37421"/>
    <cellStyle name="Výpočet 3 11 2 4 2 3" xfId="37422"/>
    <cellStyle name="Výpočet 3 11 2 4 3" xfId="37423"/>
    <cellStyle name="Výpočet 3 11 2 4 3 2" xfId="37424"/>
    <cellStyle name="Výpočet 3 11 2 4 4" xfId="37425"/>
    <cellStyle name="Výpočet 3 11 2 4 5" xfId="37426"/>
    <cellStyle name="Výpočet 3 11 2 5" xfId="37427"/>
    <cellStyle name="Výpočet 3 11 2 5 2" xfId="37428"/>
    <cellStyle name="Výpočet 3 11 2 5 2 2" xfId="37429"/>
    <cellStyle name="Výpočet 3 11 2 5 2 3" xfId="37430"/>
    <cellStyle name="Výpočet 3 11 2 5 3" xfId="37431"/>
    <cellStyle name="Výpočet 3 11 2 5 3 2" xfId="37432"/>
    <cellStyle name="Výpočet 3 11 2 5 4" xfId="37433"/>
    <cellStyle name="Výpočet 3 11 2 5 5" xfId="37434"/>
    <cellStyle name="Výpočet 3 11 2 6" xfId="37435"/>
    <cellStyle name="Výpočet 3 11 2 6 2" xfId="37436"/>
    <cellStyle name="Výpočet 3 11 2 6 2 2" xfId="37437"/>
    <cellStyle name="Výpočet 3 11 2 6 2 3" xfId="37438"/>
    <cellStyle name="Výpočet 3 11 2 6 3" xfId="37439"/>
    <cellStyle name="Výpočet 3 11 2 6 3 2" xfId="37440"/>
    <cellStyle name="Výpočet 3 11 2 6 4" xfId="37441"/>
    <cellStyle name="Výpočet 3 11 2 6 5" xfId="37442"/>
    <cellStyle name="Výpočet 3 11 2 7" xfId="37443"/>
    <cellStyle name="Výpočet 3 11 2 7 2" xfId="37444"/>
    <cellStyle name="Výpočet 3 11 2 7 3" xfId="37445"/>
    <cellStyle name="Výpočet 3 11 2 8" xfId="37446"/>
    <cellStyle name="Výpočet 3 11 2 8 2" xfId="37447"/>
    <cellStyle name="Výpočet 3 11 2 9" xfId="37448"/>
    <cellStyle name="Výpočet 3 11 3" xfId="37449"/>
    <cellStyle name="Výpočet 3 11 3 10" xfId="37450"/>
    <cellStyle name="Výpočet 3 11 3 2" xfId="37451"/>
    <cellStyle name="Výpočet 3 11 3 2 2" xfId="37452"/>
    <cellStyle name="Výpočet 3 11 3 2 2 2" xfId="37453"/>
    <cellStyle name="Výpočet 3 11 3 2 2 3" xfId="37454"/>
    <cellStyle name="Výpočet 3 11 3 2 3" xfId="37455"/>
    <cellStyle name="Výpočet 3 11 3 2 3 2" xfId="37456"/>
    <cellStyle name="Výpočet 3 11 3 2 4" xfId="37457"/>
    <cellStyle name="Výpočet 3 11 3 2 5" xfId="37458"/>
    <cellStyle name="Výpočet 3 11 3 3" xfId="37459"/>
    <cellStyle name="Výpočet 3 11 3 3 2" xfId="37460"/>
    <cellStyle name="Výpočet 3 11 3 3 2 2" xfId="37461"/>
    <cellStyle name="Výpočet 3 11 3 3 2 3" xfId="37462"/>
    <cellStyle name="Výpočet 3 11 3 3 3" xfId="37463"/>
    <cellStyle name="Výpočet 3 11 3 3 3 2" xfId="37464"/>
    <cellStyle name="Výpočet 3 11 3 3 4" xfId="37465"/>
    <cellStyle name="Výpočet 3 11 3 3 5" xfId="37466"/>
    <cellStyle name="Výpočet 3 11 3 4" xfId="37467"/>
    <cellStyle name="Výpočet 3 11 3 4 2" xfId="37468"/>
    <cellStyle name="Výpočet 3 11 3 4 2 2" xfId="37469"/>
    <cellStyle name="Výpočet 3 11 3 4 2 3" xfId="37470"/>
    <cellStyle name="Výpočet 3 11 3 4 3" xfId="37471"/>
    <cellStyle name="Výpočet 3 11 3 4 3 2" xfId="37472"/>
    <cellStyle name="Výpočet 3 11 3 4 4" xfId="37473"/>
    <cellStyle name="Výpočet 3 11 3 4 5" xfId="37474"/>
    <cellStyle name="Výpočet 3 11 3 5" xfId="37475"/>
    <cellStyle name="Výpočet 3 11 3 5 2" xfId="37476"/>
    <cellStyle name="Výpočet 3 11 3 5 2 2" xfId="37477"/>
    <cellStyle name="Výpočet 3 11 3 5 2 3" xfId="37478"/>
    <cellStyle name="Výpočet 3 11 3 5 3" xfId="37479"/>
    <cellStyle name="Výpočet 3 11 3 5 3 2" xfId="37480"/>
    <cellStyle name="Výpočet 3 11 3 5 4" xfId="37481"/>
    <cellStyle name="Výpočet 3 11 3 5 5" xfId="37482"/>
    <cellStyle name="Výpočet 3 11 3 6" xfId="37483"/>
    <cellStyle name="Výpočet 3 11 3 6 2" xfId="37484"/>
    <cellStyle name="Výpočet 3 11 3 6 2 2" xfId="37485"/>
    <cellStyle name="Výpočet 3 11 3 6 2 3" xfId="37486"/>
    <cellStyle name="Výpočet 3 11 3 6 3" xfId="37487"/>
    <cellStyle name="Výpočet 3 11 3 6 3 2" xfId="37488"/>
    <cellStyle name="Výpočet 3 11 3 6 4" xfId="37489"/>
    <cellStyle name="Výpočet 3 11 3 6 5" xfId="37490"/>
    <cellStyle name="Výpočet 3 11 3 7" xfId="37491"/>
    <cellStyle name="Výpočet 3 11 3 7 2" xfId="37492"/>
    <cellStyle name="Výpočet 3 11 3 7 3" xfId="37493"/>
    <cellStyle name="Výpočet 3 11 3 8" xfId="37494"/>
    <cellStyle name="Výpočet 3 11 3 8 2" xfId="37495"/>
    <cellStyle name="Výpočet 3 11 3 9" xfId="37496"/>
    <cellStyle name="Výpočet 3 11 4" xfId="37497"/>
    <cellStyle name="Výpočet 3 11 4 2" xfId="37498"/>
    <cellStyle name="Výpočet 3 11 4 2 2" xfId="37499"/>
    <cellStyle name="Výpočet 3 11 4 2 2 2" xfId="37500"/>
    <cellStyle name="Výpočet 3 11 4 2 2 3" xfId="37501"/>
    <cellStyle name="Výpočet 3 11 4 2 3" xfId="37502"/>
    <cellStyle name="Výpočet 3 11 4 2 3 2" xfId="37503"/>
    <cellStyle name="Výpočet 3 11 4 2 4" xfId="37504"/>
    <cellStyle name="Výpočet 3 11 4 2 5" xfId="37505"/>
    <cellStyle name="Výpočet 3 11 4 3" xfId="37506"/>
    <cellStyle name="Výpočet 3 11 4 3 2" xfId="37507"/>
    <cellStyle name="Výpočet 3 11 4 3 3" xfId="37508"/>
    <cellStyle name="Výpočet 3 11 4 4" xfId="37509"/>
    <cellStyle name="Výpočet 3 11 4 4 2" xfId="37510"/>
    <cellStyle name="Výpočet 3 11 4 5" xfId="37511"/>
    <cellStyle name="Výpočet 3 11 4 6" xfId="37512"/>
    <cellStyle name="Výpočet 3 11 5" xfId="37513"/>
    <cellStyle name="Výpočet 3 11 5 2" xfId="37514"/>
    <cellStyle name="Výpočet 3 11 5 2 2" xfId="37515"/>
    <cellStyle name="Výpočet 3 11 5 2 3" xfId="37516"/>
    <cellStyle name="Výpočet 3 11 5 3" xfId="37517"/>
    <cellStyle name="Výpočet 3 11 5 3 2" xfId="37518"/>
    <cellStyle name="Výpočet 3 11 5 4" xfId="37519"/>
    <cellStyle name="Výpočet 3 11 5 5" xfId="37520"/>
    <cellStyle name="Výpočet 3 11 6" xfId="37521"/>
    <cellStyle name="Výpočet 3 11 6 2" xfId="37522"/>
    <cellStyle name="Výpočet 3 11 6 2 2" xfId="37523"/>
    <cellStyle name="Výpočet 3 11 6 2 3" xfId="37524"/>
    <cellStyle name="Výpočet 3 11 6 3" xfId="37525"/>
    <cellStyle name="Výpočet 3 11 6 3 2" xfId="37526"/>
    <cellStyle name="Výpočet 3 11 6 4" xfId="37527"/>
    <cellStyle name="Výpočet 3 11 6 5" xfId="37528"/>
    <cellStyle name="Výpočet 3 11 7" xfId="37529"/>
    <cellStyle name="Výpočet 3 11 7 2" xfId="37530"/>
    <cellStyle name="Výpočet 3 11 7 2 2" xfId="37531"/>
    <cellStyle name="Výpočet 3 11 7 2 3" xfId="37532"/>
    <cellStyle name="Výpočet 3 11 7 3" xfId="37533"/>
    <cellStyle name="Výpočet 3 11 7 3 2" xfId="37534"/>
    <cellStyle name="Výpočet 3 11 7 4" xfId="37535"/>
    <cellStyle name="Výpočet 3 11 7 5" xfId="37536"/>
    <cellStyle name="Výpočet 3 11 8" xfId="37537"/>
    <cellStyle name="Výpočet 3 11 8 2" xfId="37538"/>
    <cellStyle name="Výpočet 3 11 8 2 2" xfId="37539"/>
    <cellStyle name="Výpočet 3 11 8 2 3" xfId="37540"/>
    <cellStyle name="Výpočet 3 11 8 3" xfId="37541"/>
    <cellStyle name="Výpočet 3 11 8 3 2" xfId="37542"/>
    <cellStyle name="Výpočet 3 11 8 4" xfId="37543"/>
    <cellStyle name="Výpočet 3 11 8 5" xfId="37544"/>
    <cellStyle name="Výpočet 3 11 9" xfId="37545"/>
    <cellStyle name="Výpočet 3 11 9 2" xfId="37546"/>
    <cellStyle name="Výpočet 3 11 9 2 2" xfId="37547"/>
    <cellStyle name="Výpočet 3 11 9 2 3" xfId="37548"/>
    <cellStyle name="Výpočet 3 11 9 3" xfId="37549"/>
    <cellStyle name="Výpočet 3 11 9 3 2" xfId="37550"/>
    <cellStyle name="Výpočet 3 11 9 4" xfId="37551"/>
    <cellStyle name="Výpočet 3 11 9 5" xfId="37552"/>
    <cellStyle name="Výpočet 3 12" xfId="37553"/>
    <cellStyle name="Výpočet 3 12 10" xfId="37554"/>
    <cellStyle name="Výpočet 3 12 10 2" xfId="37555"/>
    <cellStyle name="Výpočet 3 12 11" xfId="37556"/>
    <cellStyle name="Výpočet 3 12 12" xfId="37557"/>
    <cellStyle name="Výpočet 3 12 2" xfId="37558"/>
    <cellStyle name="Výpočet 3 12 2 10" xfId="37559"/>
    <cellStyle name="Výpočet 3 12 2 11" xfId="37560"/>
    <cellStyle name="Výpočet 3 12 2 2" xfId="37561"/>
    <cellStyle name="Výpočet 3 12 2 2 2" xfId="37562"/>
    <cellStyle name="Výpočet 3 12 2 2 2 2" xfId="37563"/>
    <cellStyle name="Výpočet 3 12 2 2 2 2 2" xfId="37564"/>
    <cellStyle name="Výpočet 3 12 2 2 2 2 3" xfId="37565"/>
    <cellStyle name="Výpočet 3 12 2 2 2 3" xfId="37566"/>
    <cellStyle name="Výpočet 3 12 2 2 2 3 2" xfId="37567"/>
    <cellStyle name="Výpočet 3 12 2 2 2 4" xfId="37568"/>
    <cellStyle name="Výpočet 3 12 2 2 2 5" xfId="37569"/>
    <cellStyle name="Výpočet 3 12 2 2 3" xfId="37570"/>
    <cellStyle name="Výpočet 3 12 2 2 3 2" xfId="37571"/>
    <cellStyle name="Výpočet 3 12 2 2 3 2 2" xfId="37572"/>
    <cellStyle name="Výpočet 3 12 2 2 3 2 3" xfId="37573"/>
    <cellStyle name="Výpočet 3 12 2 2 3 3" xfId="37574"/>
    <cellStyle name="Výpočet 3 12 2 2 3 3 2" xfId="37575"/>
    <cellStyle name="Výpočet 3 12 2 2 3 4" xfId="37576"/>
    <cellStyle name="Výpočet 3 12 2 2 3 5" xfId="37577"/>
    <cellStyle name="Výpočet 3 12 2 2 4" xfId="37578"/>
    <cellStyle name="Výpočet 3 12 2 2 4 2" xfId="37579"/>
    <cellStyle name="Výpočet 3 12 2 2 4 2 2" xfId="37580"/>
    <cellStyle name="Výpočet 3 12 2 2 4 2 3" xfId="37581"/>
    <cellStyle name="Výpočet 3 12 2 2 4 3" xfId="37582"/>
    <cellStyle name="Výpočet 3 12 2 2 4 3 2" xfId="37583"/>
    <cellStyle name="Výpočet 3 12 2 2 4 4" xfId="37584"/>
    <cellStyle name="Výpočet 3 12 2 2 4 5" xfId="37585"/>
    <cellStyle name="Výpočet 3 12 2 2 5" xfId="37586"/>
    <cellStyle name="Výpočet 3 12 2 2 5 2" xfId="37587"/>
    <cellStyle name="Výpočet 3 12 2 2 5 2 2" xfId="37588"/>
    <cellStyle name="Výpočet 3 12 2 2 5 2 3" xfId="37589"/>
    <cellStyle name="Výpočet 3 12 2 2 5 3" xfId="37590"/>
    <cellStyle name="Výpočet 3 12 2 2 5 3 2" xfId="37591"/>
    <cellStyle name="Výpočet 3 12 2 2 5 4" xfId="37592"/>
    <cellStyle name="Výpočet 3 12 2 2 5 5" xfId="37593"/>
    <cellStyle name="Výpočet 3 12 2 2 6" xfId="37594"/>
    <cellStyle name="Výpočet 3 12 2 2 6 2" xfId="37595"/>
    <cellStyle name="Výpočet 3 12 2 2 6 3" xfId="37596"/>
    <cellStyle name="Výpočet 3 12 2 2 7" xfId="37597"/>
    <cellStyle name="Výpočet 3 12 2 2 7 2" xfId="37598"/>
    <cellStyle name="Výpočet 3 12 2 2 8" xfId="37599"/>
    <cellStyle name="Výpočet 3 12 2 2 9" xfId="37600"/>
    <cellStyle name="Výpočet 3 12 2 3" xfId="37601"/>
    <cellStyle name="Výpočet 3 12 2 3 2" xfId="37602"/>
    <cellStyle name="Výpočet 3 12 2 3 2 2" xfId="37603"/>
    <cellStyle name="Výpočet 3 12 2 3 2 3" xfId="37604"/>
    <cellStyle name="Výpočet 3 12 2 3 3" xfId="37605"/>
    <cellStyle name="Výpočet 3 12 2 3 3 2" xfId="37606"/>
    <cellStyle name="Výpočet 3 12 2 3 4" xfId="37607"/>
    <cellStyle name="Výpočet 3 12 2 3 5" xfId="37608"/>
    <cellStyle name="Výpočet 3 12 2 4" xfId="37609"/>
    <cellStyle name="Výpočet 3 12 2 4 2" xfId="37610"/>
    <cellStyle name="Výpočet 3 12 2 4 2 2" xfId="37611"/>
    <cellStyle name="Výpočet 3 12 2 4 2 3" xfId="37612"/>
    <cellStyle name="Výpočet 3 12 2 4 3" xfId="37613"/>
    <cellStyle name="Výpočet 3 12 2 4 3 2" xfId="37614"/>
    <cellStyle name="Výpočet 3 12 2 4 4" xfId="37615"/>
    <cellStyle name="Výpočet 3 12 2 4 5" xfId="37616"/>
    <cellStyle name="Výpočet 3 12 2 5" xfId="37617"/>
    <cellStyle name="Výpočet 3 12 2 5 2" xfId="37618"/>
    <cellStyle name="Výpočet 3 12 2 5 2 2" xfId="37619"/>
    <cellStyle name="Výpočet 3 12 2 5 2 3" xfId="37620"/>
    <cellStyle name="Výpočet 3 12 2 5 3" xfId="37621"/>
    <cellStyle name="Výpočet 3 12 2 5 3 2" xfId="37622"/>
    <cellStyle name="Výpočet 3 12 2 5 4" xfId="37623"/>
    <cellStyle name="Výpočet 3 12 2 5 5" xfId="37624"/>
    <cellStyle name="Výpočet 3 12 2 6" xfId="37625"/>
    <cellStyle name="Výpočet 3 12 2 6 2" xfId="37626"/>
    <cellStyle name="Výpočet 3 12 2 6 2 2" xfId="37627"/>
    <cellStyle name="Výpočet 3 12 2 6 2 3" xfId="37628"/>
    <cellStyle name="Výpočet 3 12 2 6 3" xfId="37629"/>
    <cellStyle name="Výpočet 3 12 2 6 3 2" xfId="37630"/>
    <cellStyle name="Výpočet 3 12 2 6 4" xfId="37631"/>
    <cellStyle name="Výpočet 3 12 2 6 5" xfId="37632"/>
    <cellStyle name="Výpočet 3 12 2 7" xfId="37633"/>
    <cellStyle name="Výpočet 3 12 2 7 2" xfId="37634"/>
    <cellStyle name="Výpočet 3 12 2 7 2 2" xfId="37635"/>
    <cellStyle name="Výpočet 3 12 2 7 2 3" xfId="37636"/>
    <cellStyle name="Výpočet 3 12 2 7 3" xfId="37637"/>
    <cellStyle name="Výpočet 3 12 2 7 3 2" xfId="37638"/>
    <cellStyle name="Výpočet 3 12 2 7 4" xfId="37639"/>
    <cellStyle name="Výpočet 3 12 2 7 5" xfId="37640"/>
    <cellStyle name="Výpočet 3 12 2 8" xfId="37641"/>
    <cellStyle name="Výpočet 3 12 2 8 2" xfId="37642"/>
    <cellStyle name="Výpočet 3 12 2 8 3" xfId="37643"/>
    <cellStyle name="Výpočet 3 12 2 9" xfId="37644"/>
    <cellStyle name="Výpočet 3 12 2 9 2" xfId="37645"/>
    <cellStyle name="Výpočet 3 12 3" xfId="37646"/>
    <cellStyle name="Výpočet 3 12 3 2" xfId="37647"/>
    <cellStyle name="Výpočet 3 12 3 2 2" xfId="37648"/>
    <cellStyle name="Výpočet 3 12 3 2 2 2" xfId="37649"/>
    <cellStyle name="Výpočet 3 12 3 2 2 3" xfId="37650"/>
    <cellStyle name="Výpočet 3 12 3 2 3" xfId="37651"/>
    <cellStyle name="Výpočet 3 12 3 2 3 2" xfId="37652"/>
    <cellStyle name="Výpočet 3 12 3 2 4" xfId="37653"/>
    <cellStyle name="Výpočet 3 12 3 2 5" xfId="37654"/>
    <cellStyle name="Výpočet 3 12 3 3" xfId="37655"/>
    <cellStyle name="Výpočet 3 12 3 3 2" xfId="37656"/>
    <cellStyle name="Výpočet 3 12 3 3 2 2" xfId="37657"/>
    <cellStyle name="Výpočet 3 12 3 3 2 3" xfId="37658"/>
    <cellStyle name="Výpočet 3 12 3 3 3" xfId="37659"/>
    <cellStyle name="Výpočet 3 12 3 3 3 2" xfId="37660"/>
    <cellStyle name="Výpočet 3 12 3 3 4" xfId="37661"/>
    <cellStyle name="Výpočet 3 12 3 3 5" xfId="37662"/>
    <cellStyle name="Výpočet 3 12 3 4" xfId="37663"/>
    <cellStyle name="Výpočet 3 12 3 4 2" xfId="37664"/>
    <cellStyle name="Výpočet 3 12 3 4 2 2" xfId="37665"/>
    <cellStyle name="Výpočet 3 12 3 4 2 3" xfId="37666"/>
    <cellStyle name="Výpočet 3 12 3 4 3" xfId="37667"/>
    <cellStyle name="Výpočet 3 12 3 4 3 2" xfId="37668"/>
    <cellStyle name="Výpočet 3 12 3 4 4" xfId="37669"/>
    <cellStyle name="Výpočet 3 12 3 4 5" xfId="37670"/>
    <cellStyle name="Výpočet 3 12 3 5" xfId="37671"/>
    <cellStyle name="Výpočet 3 12 3 5 2" xfId="37672"/>
    <cellStyle name="Výpočet 3 12 3 5 2 2" xfId="37673"/>
    <cellStyle name="Výpočet 3 12 3 5 2 3" xfId="37674"/>
    <cellStyle name="Výpočet 3 12 3 5 3" xfId="37675"/>
    <cellStyle name="Výpočet 3 12 3 5 3 2" xfId="37676"/>
    <cellStyle name="Výpočet 3 12 3 5 4" xfId="37677"/>
    <cellStyle name="Výpočet 3 12 3 5 5" xfId="37678"/>
    <cellStyle name="Výpočet 3 12 3 6" xfId="37679"/>
    <cellStyle name="Výpočet 3 12 3 6 2" xfId="37680"/>
    <cellStyle name="Výpočet 3 12 3 6 3" xfId="37681"/>
    <cellStyle name="Výpočet 3 12 3 7" xfId="37682"/>
    <cellStyle name="Výpočet 3 12 3 7 2" xfId="37683"/>
    <cellStyle name="Výpočet 3 12 3 8" xfId="37684"/>
    <cellStyle name="Výpočet 3 12 3 9" xfId="37685"/>
    <cellStyle name="Výpočet 3 12 4" xfId="37686"/>
    <cellStyle name="Výpočet 3 12 4 2" xfId="37687"/>
    <cellStyle name="Výpočet 3 12 4 2 2" xfId="37688"/>
    <cellStyle name="Výpočet 3 12 4 2 3" xfId="37689"/>
    <cellStyle name="Výpočet 3 12 4 3" xfId="37690"/>
    <cellStyle name="Výpočet 3 12 4 3 2" xfId="37691"/>
    <cellStyle name="Výpočet 3 12 4 4" xfId="37692"/>
    <cellStyle name="Výpočet 3 12 4 5" xfId="37693"/>
    <cellStyle name="Výpočet 3 12 5" xfId="37694"/>
    <cellStyle name="Výpočet 3 12 5 2" xfId="37695"/>
    <cellStyle name="Výpočet 3 12 5 2 2" xfId="37696"/>
    <cellStyle name="Výpočet 3 12 5 2 3" xfId="37697"/>
    <cellStyle name="Výpočet 3 12 5 3" xfId="37698"/>
    <cellStyle name="Výpočet 3 12 5 3 2" xfId="37699"/>
    <cellStyle name="Výpočet 3 12 5 4" xfId="37700"/>
    <cellStyle name="Výpočet 3 12 5 5" xfId="37701"/>
    <cellStyle name="Výpočet 3 12 6" xfId="37702"/>
    <cellStyle name="Výpočet 3 12 6 2" xfId="37703"/>
    <cellStyle name="Výpočet 3 12 6 2 2" xfId="37704"/>
    <cellStyle name="Výpočet 3 12 6 2 3" xfId="37705"/>
    <cellStyle name="Výpočet 3 12 6 3" xfId="37706"/>
    <cellStyle name="Výpočet 3 12 6 3 2" xfId="37707"/>
    <cellStyle name="Výpočet 3 12 6 4" xfId="37708"/>
    <cellStyle name="Výpočet 3 12 6 5" xfId="37709"/>
    <cellStyle name="Výpočet 3 12 7" xfId="37710"/>
    <cellStyle name="Výpočet 3 12 7 2" xfId="37711"/>
    <cellStyle name="Výpočet 3 12 7 2 2" xfId="37712"/>
    <cellStyle name="Výpočet 3 12 7 2 3" xfId="37713"/>
    <cellStyle name="Výpočet 3 12 7 3" xfId="37714"/>
    <cellStyle name="Výpočet 3 12 7 3 2" xfId="37715"/>
    <cellStyle name="Výpočet 3 12 7 4" xfId="37716"/>
    <cellStyle name="Výpočet 3 12 7 5" xfId="37717"/>
    <cellStyle name="Výpočet 3 12 8" xfId="37718"/>
    <cellStyle name="Výpočet 3 12 8 2" xfId="37719"/>
    <cellStyle name="Výpočet 3 12 8 2 2" xfId="37720"/>
    <cellStyle name="Výpočet 3 12 8 2 3" xfId="37721"/>
    <cellStyle name="Výpočet 3 12 8 3" xfId="37722"/>
    <cellStyle name="Výpočet 3 12 8 3 2" xfId="37723"/>
    <cellStyle name="Výpočet 3 12 8 4" xfId="37724"/>
    <cellStyle name="Výpočet 3 12 8 5" xfId="37725"/>
    <cellStyle name="Výpočet 3 12 9" xfId="37726"/>
    <cellStyle name="Výpočet 3 12 9 2" xfId="37727"/>
    <cellStyle name="Výpočet 3 12 9 3" xfId="37728"/>
    <cellStyle name="Výpočet 3 13" xfId="37729"/>
    <cellStyle name="Výpočet 3 13 10" xfId="37730"/>
    <cellStyle name="Výpočet 3 13 2" xfId="37731"/>
    <cellStyle name="Výpočet 3 13 2 10" xfId="37732"/>
    <cellStyle name="Výpočet 3 13 2 2" xfId="37733"/>
    <cellStyle name="Výpočet 3 13 2 2 2" xfId="37734"/>
    <cellStyle name="Výpočet 3 13 2 2 2 2" xfId="37735"/>
    <cellStyle name="Výpočet 3 13 2 2 2 3" xfId="37736"/>
    <cellStyle name="Výpočet 3 13 2 2 3" xfId="37737"/>
    <cellStyle name="Výpočet 3 13 2 2 3 2" xfId="37738"/>
    <cellStyle name="Výpočet 3 13 2 2 4" xfId="37739"/>
    <cellStyle name="Výpočet 3 13 2 2 5" xfId="37740"/>
    <cellStyle name="Výpočet 3 13 2 3" xfId="37741"/>
    <cellStyle name="Výpočet 3 13 2 3 2" xfId="37742"/>
    <cellStyle name="Výpočet 3 13 2 3 2 2" xfId="37743"/>
    <cellStyle name="Výpočet 3 13 2 3 2 3" xfId="37744"/>
    <cellStyle name="Výpočet 3 13 2 3 3" xfId="37745"/>
    <cellStyle name="Výpočet 3 13 2 3 3 2" xfId="37746"/>
    <cellStyle name="Výpočet 3 13 2 3 4" xfId="37747"/>
    <cellStyle name="Výpočet 3 13 2 3 5" xfId="37748"/>
    <cellStyle name="Výpočet 3 13 2 4" xfId="37749"/>
    <cellStyle name="Výpočet 3 13 2 4 2" xfId="37750"/>
    <cellStyle name="Výpočet 3 13 2 4 2 2" xfId="37751"/>
    <cellStyle name="Výpočet 3 13 2 4 2 3" xfId="37752"/>
    <cellStyle name="Výpočet 3 13 2 4 3" xfId="37753"/>
    <cellStyle name="Výpočet 3 13 2 4 3 2" xfId="37754"/>
    <cellStyle name="Výpočet 3 13 2 4 4" xfId="37755"/>
    <cellStyle name="Výpočet 3 13 2 4 5" xfId="37756"/>
    <cellStyle name="Výpočet 3 13 2 5" xfId="37757"/>
    <cellStyle name="Výpočet 3 13 2 5 2" xfId="37758"/>
    <cellStyle name="Výpočet 3 13 2 5 2 2" xfId="37759"/>
    <cellStyle name="Výpočet 3 13 2 5 2 3" xfId="37760"/>
    <cellStyle name="Výpočet 3 13 2 5 3" xfId="37761"/>
    <cellStyle name="Výpočet 3 13 2 5 3 2" xfId="37762"/>
    <cellStyle name="Výpočet 3 13 2 5 4" xfId="37763"/>
    <cellStyle name="Výpočet 3 13 2 5 5" xfId="37764"/>
    <cellStyle name="Výpočet 3 13 2 6" xfId="37765"/>
    <cellStyle name="Výpočet 3 13 2 6 2" xfId="37766"/>
    <cellStyle name="Výpočet 3 13 2 6 2 2" xfId="37767"/>
    <cellStyle name="Výpočet 3 13 2 6 2 3" xfId="37768"/>
    <cellStyle name="Výpočet 3 13 2 6 3" xfId="37769"/>
    <cellStyle name="Výpočet 3 13 2 6 3 2" xfId="37770"/>
    <cellStyle name="Výpočet 3 13 2 6 4" xfId="37771"/>
    <cellStyle name="Výpočet 3 13 2 6 5" xfId="37772"/>
    <cellStyle name="Výpočet 3 13 2 7" xfId="37773"/>
    <cellStyle name="Výpočet 3 13 2 7 2" xfId="37774"/>
    <cellStyle name="Výpočet 3 13 2 7 3" xfId="37775"/>
    <cellStyle name="Výpočet 3 13 2 8" xfId="37776"/>
    <cellStyle name="Výpočet 3 13 2 8 2" xfId="37777"/>
    <cellStyle name="Výpočet 3 13 2 9" xfId="37778"/>
    <cellStyle name="Výpočet 3 13 3" xfId="37779"/>
    <cellStyle name="Výpočet 3 13 3 2" xfId="37780"/>
    <cellStyle name="Výpočet 3 13 3 2 2" xfId="37781"/>
    <cellStyle name="Výpočet 3 13 3 2 3" xfId="37782"/>
    <cellStyle name="Výpočet 3 13 3 3" xfId="37783"/>
    <cellStyle name="Výpočet 3 13 3 3 2" xfId="37784"/>
    <cellStyle name="Výpočet 3 13 3 4" xfId="37785"/>
    <cellStyle name="Výpočet 3 13 3 5" xfId="37786"/>
    <cellStyle name="Výpočet 3 13 4" xfId="37787"/>
    <cellStyle name="Výpočet 3 13 4 2" xfId="37788"/>
    <cellStyle name="Výpočet 3 13 4 2 2" xfId="37789"/>
    <cellStyle name="Výpočet 3 13 4 2 3" xfId="37790"/>
    <cellStyle name="Výpočet 3 13 4 3" xfId="37791"/>
    <cellStyle name="Výpočet 3 13 4 3 2" xfId="37792"/>
    <cellStyle name="Výpočet 3 13 4 4" xfId="37793"/>
    <cellStyle name="Výpočet 3 13 4 5" xfId="37794"/>
    <cellStyle name="Výpočet 3 13 5" xfId="37795"/>
    <cellStyle name="Výpočet 3 13 5 2" xfId="37796"/>
    <cellStyle name="Výpočet 3 13 5 2 2" xfId="37797"/>
    <cellStyle name="Výpočet 3 13 5 2 3" xfId="37798"/>
    <cellStyle name="Výpočet 3 13 5 3" xfId="37799"/>
    <cellStyle name="Výpočet 3 13 5 3 2" xfId="37800"/>
    <cellStyle name="Výpočet 3 13 5 4" xfId="37801"/>
    <cellStyle name="Výpočet 3 13 5 5" xfId="37802"/>
    <cellStyle name="Výpočet 3 13 6" xfId="37803"/>
    <cellStyle name="Výpočet 3 13 6 2" xfId="37804"/>
    <cellStyle name="Výpočet 3 13 6 2 2" xfId="37805"/>
    <cellStyle name="Výpočet 3 13 6 2 3" xfId="37806"/>
    <cellStyle name="Výpočet 3 13 6 3" xfId="37807"/>
    <cellStyle name="Výpočet 3 13 6 3 2" xfId="37808"/>
    <cellStyle name="Výpočet 3 13 6 4" xfId="37809"/>
    <cellStyle name="Výpočet 3 13 6 5" xfId="37810"/>
    <cellStyle name="Výpočet 3 13 7" xfId="37811"/>
    <cellStyle name="Výpočet 3 13 7 2" xfId="37812"/>
    <cellStyle name="Výpočet 3 13 7 3" xfId="37813"/>
    <cellStyle name="Výpočet 3 13 8" xfId="37814"/>
    <cellStyle name="Výpočet 3 13 8 2" xfId="37815"/>
    <cellStyle name="Výpočet 3 13 9" xfId="37816"/>
    <cellStyle name="Výpočet 3 14" xfId="37817"/>
    <cellStyle name="Výpočet 3 14 2" xfId="37818"/>
    <cellStyle name="Výpočet 3 14 2 2" xfId="37819"/>
    <cellStyle name="Výpočet 3 14 2 2 2" xfId="37820"/>
    <cellStyle name="Výpočet 3 14 2 2 3" xfId="37821"/>
    <cellStyle name="Výpočet 3 14 2 3" xfId="37822"/>
    <cellStyle name="Výpočet 3 14 2 3 2" xfId="37823"/>
    <cellStyle name="Výpočet 3 14 2 4" xfId="37824"/>
    <cellStyle name="Výpočet 3 14 2 5" xfId="37825"/>
    <cellStyle name="Výpočet 3 14 3" xfId="37826"/>
    <cellStyle name="Výpočet 3 14 3 2" xfId="37827"/>
    <cellStyle name="Výpočet 3 14 3 3" xfId="37828"/>
    <cellStyle name="Výpočet 3 14 4" xfId="37829"/>
    <cellStyle name="Výpočet 3 14 4 2" xfId="37830"/>
    <cellStyle name="Výpočet 3 14 5" xfId="37831"/>
    <cellStyle name="Výpočet 3 14 6" xfId="37832"/>
    <cellStyle name="Výpočet 3 15" xfId="37833"/>
    <cellStyle name="Výpočet 3 15 2" xfId="37834"/>
    <cellStyle name="Výpočet 3 15 2 2" xfId="37835"/>
    <cellStyle name="Výpočet 3 15 2 3" xfId="37836"/>
    <cellStyle name="Výpočet 3 15 3" xfId="37837"/>
    <cellStyle name="Výpočet 3 15 3 2" xfId="37838"/>
    <cellStyle name="Výpočet 3 15 4" xfId="37839"/>
    <cellStyle name="Výpočet 3 15 5" xfId="37840"/>
    <cellStyle name="Výpočet 3 16" xfId="37841"/>
    <cellStyle name="Výpočet 3 16 2" xfId="37842"/>
    <cellStyle name="Výpočet 3 16 2 2" xfId="37843"/>
    <cellStyle name="Výpočet 3 16 2 3" xfId="37844"/>
    <cellStyle name="Výpočet 3 16 3" xfId="37845"/>
    <cellStyle name="Výpočet 3 16 3 2" xfId="37846"/>
    <cellStyle name="Výpočet 3 16 4" xfId="37847"/>
    <cellStyle name="Výpočet 3 16 5" xfId="37848"/>
    <cellStyle name="Výpočet 3 17" xfId="37849"/>
    <cellStyle name="Výpočet 3 17 2" xfId="37850"/>
    <cellStyle name="Výpočet 3 17 2 2" xfId="37851"/>
    <cellStyle name="Výpočet 3 17 2 3" xfId="37852"/>
    <cellStyle name="Výpočet 3 17 3" xfId="37853"/>
    <cellStyle name="Výpočet 3 17 3 2" xfId="37854"/>
    <cellStyle name="Výpočet 3 17 4" xfId="37855"/>
    <cellStyle name="Výpočet 3 17 5" xfId="37856"/>
    <cellStyle name="Výpočet 3 18" xfId="37857"/>
    <cellStyle name="Výpočet 3 18 2" xfId="37858"/>
    <cellStyle name="Výpočet 3 18 2 2" xfId="37859"/>
    <cellStyle name="Výpočet 3 18 2 3" xfId="37860"/>
    <cellStyle name="Výpočet 3 18 3" xfId="37861"/>
    <cellStyle name="Výpočet 3 18 3 2" xfId="37862"/>
    <cellStyle name="Výpočet 3 18 4" xfId="37863"/>
    <cellStyle name="Výpočet 3 18 5" xfId="37864"/>
    <cellStyle name="Výpočet 3 19" xfId="37865"/>
    <cellStyle name="Výpočet 3 19 2" xfId="37866"/>
    <cellStyle name="Výpočet 3 2" xfId="37867"/>
    <cellStyle name="Výpočet 3 2 10" xfId="37868"/>
    <cellStyle name="Výpočet 3 2 10 2" xfId="37869"/>
    <cellStyle name="Výpočet 3 2 10 2 2" xfId="37870"/>
    <cellStyle name="Výpočet 3 2 10 2 3" xfId="37871"/>
    <cellStyle name="Výpočet 3 2 10 3" xfId="37872"/>
    <cellStyle name="Výpočet 3 2 10 3 2" xfId="37873"/>
    <cellStyle name="Výpočet 3 2 10 4" xfId="37874"/>
    <cellStyle name="Výpočet 3 2 10 5" xfId="37875"/>
    <cellStyle name="Výpočet 3 2 11" xfId="37876"/>
    <cellStyle name="Výpočet 3 2 11 2" xfId="37877"/>
    <cellStyle name="Výpočet 3 2 11 2 2" xfId="37878"/>
    <cellStyle name="Výpočet 3 2 11 2 3" xfId="37879"/>
    <cellStyle name="Výpočet 3 2 11 3" xfId="37880"/>
    <cellStyle name="Výpočet 3 2 11 3 2" xfId="37881"/>
    <cellStyle name="Výpočet 3 2 11 4" xfId="37882"/>
    <cellStyle name="Výpočet 3 2 11 5" xfId="37883"/>
    <cellStyle name="Výpočet 3 2 12" xfId="37884"/>
    <cellStyle name="Výpočet 3 2 12 2" xfId="37885"/>
    <cellStyle name="Výpočet 3 2 12 2 2" xfId="37886"/>
    <cellStyle name="Výpočet 3 2 12 2 3" xfId="37887"/>
    <cellStyle name="Výpočet 3 2 12 3" xfId="37888"/>
    <cellStyle name="Výpočet 3 2 12 3 2" xfId="37889"/>
    <cellStyle name="Výpočet 3 2 12 4" xfId="37890"/>
    <cellStyle name="Výpočet 3 2 12 5" xfId="37891"/>
    <cellStyle name="Výpočet 3 2 13" xfId="37892"/>
    <cellStyle name="Výpočet 3 2 13 2" xfId="37893"/>
    <cellStyle name="Výpočet 3 2 2" xfId="37894"/>
    <cellStyle name="Výpočet 3 2 2 10" xfId="37895"/>
    <cellStyle name="Výpočet 3 2 2 10 2" xfId="37896"/>
    <cellStyle name="Výpočet 3 2 2 10 2 2" xfId="37897"/>
    <cellStyle name="Výpočet 3 2 2 10 2 3" xfId="37898"/>
    <cellStyle name="Výpočet 3 2 2 10 3" xfId="37899"/>
    <cellStyle name="Výpočet 3 2 2 10 3 2" xfId="37900"/>
    <cellStyle name="Výpočet 3 2 2 10 4" xfId="37901"/>
    <cellStyle name="Výpočet 3 2 2 10 5" xfId="37902"/>
    <cellStyle name="Výpočet 3 2 2 11" xfId="37903"/>
    <cellStyle name="Výpočet 3 2 2 11 2" xfId="37904"/>
    <cellStyle name="Výpočet 3 2 2 11 2 2" xfId="37905"/>
    <cellStyle name="Výpočet 3 2 2 11 2 3" xfId="37906"/>
    <cellStyle name="Výpočet 3 2 2 11 3" xfId="37907"/>
    <cellStyle name="Výpočet 3 2 2 11 3 2" xfId="37908"/>
    <cellStyle name="Výpočet 3 2 2 11 4" xfId="37909"/>
    <cellStyle name="Výpočet 3 2 2 11 5" xfId="37910"/>
    <cellStyle name="Výpočet 3 2 2 12" xfId="37911"/>
    <cellStyle name="Výpočet 3 2 2 12 2" xfId="37912"/>
    <cellStyle name="Výpočet 3 2 2 12 2 2" xfId="37913"/>
    <cellStyle name="Výpočet 3 2 2 12 2 3" xfId="37914"/>
    <cellStyle name="Výpočet 3 2 2 12 3" xfId="37915"/>
    <cellStyle name="Výpočet 3 2 2 12 3 2" xfId="37916"/>
    <cellStyle name="Výpočet 3 2 2 12 4" xfId="37917"/>
    <cellStyle name="Výpočet 3 2 2 12 5" xfId="37918"/>
    <cellStyle name="Výpočet 3 2 2 13" xfId="37919"/>
    <cellStyle name="Výpočet 3 2 2 13 2" xfId="37920"/>
    <cellStyle name="Výpočet 3 2 2 2" xfId="37921"/>
    <cellStyle name="Výpočet 3 2 2 2 10" xfId="37922"/>
    <cellStyle name="Výpočet 3 2 2 2 10 2" xfId="37923"/>
    <cellStyle name="Výpočet 3 2 2 2 11" xfId="37924"/>
    <cellStyle name="Výpočet 3 2 2 2 12" xfId="37925"/>
    <cellStyle name="Výpočet 3 2 2 2 2" xfId="37926"/>
    <cellStyle name="Výpočet 3 2 2 2 2 10" xfId="37927"/>
    <cellStyle name="Výpočet 3 2 2 2 2 11" xfId="37928"/>
    <cellStyle name="Výpočet 3 2 2 2 2 2" xfId="37929"/>
    <cellStyle name="Výpočet 3 2 2 2 2 2 2" xfId="37930"/>
    <cellStyle name="Výpočet 3 2 2 2 2 2 2 2" xfId="37931"/>
    <cellStyle name="Výpočet 3 2 2 2 2 2 2 3" xfId="37932"/>
    <cellStyle name="Výpočet 3 2 2 2 2 2 3" xfId="37933"/>
    <cellStyle name="Výpočet 3 2 2 2 2 2 3 2" xfId="37934"/>
    <cellStyle name="Výpočet 3 2 2 2 2 2 4" xfId="37935"/>
    <cellStyle name="Výpočet 3 2 2 2 2 2 5" xfId="37936"/>
    <cellStyle name="Výpočet 3 2 2 2 2 3" xfId="37937"/>
    <cellStyle name="Výpočet 3 2 2 2 2 3 2" xfId="37938"/>
    <cellStyle name="Výpočet 3 2 2 2 2 3 2 2" xfId="37939"/>
    <cellStyle name="Výpočet 3 2 2 2 2 3 2 3" xfId="37940"/>
    <cellStyle name="Výpočet 3 2 2 2 2 3 3" xfId="37941"/>
    <cellStyle name="Výpočet 3 2 2 2 2 3 3 2" xfId="37942"/>
    <cellStyle name="Výpočet 3 2 2 2 2 3 4" xfId="37943"/>
    <cellStyle name="Výpočet 3 2 2 2 2 3 5" xfId="37944"/>
    <cellStyle name="Výpočet 3 2 2 2 2 4" xfId="37945"/>
    <cellStyle name="Výpočet 3 2 2 2 2 4 2" xfId="37946"/>
    <cellStyle name="Výpočet 3 2 2 2 2 4 2 2" xfId="37947"/>
    <cellStyle name="Výpočet 3 2 2 2 2 4 2 3" xfId="37948"/>
    <cellStyle name="Výpočet 3 2 2 2 2 4 3" xfId="37949"/>
    <cellStyle name="Výpočet 3 2 2 2 2 4 3 2" xfId="37950"/>
    <cellStyle name="Výpočet 3 2 2 2 2 4 4" xfId="37951"/>
    <cellStyle name="Výpočet 3 2 2 2 2 4 5" xfId="37952"/>
    <cellStyle name="Výpočet 3 2 2 2 2 5" xfId="37953"/>
    <cellStyle name="Výpočet 3 2 2 2 2 5 2" xfId="37954"/>
    <cellStyle name="Výpočet 3 2 2 2 2 5 2 2" xfId="37955"/>
    <cellStyle name="Výpočet 3 2 2 2 2 5 2 3" xfId="37956"/>
    <cellStyle name="Výpočet 3 2 2 2 2 5 3" xfId="37957"/>
    <cellStyle name="Výpočet 3 2 2 2 2 5 3 2" xfId="37958"/>
    <cellStyle name="Výpočet 3 2 2 2 2 5 4" xfId="37959"/>
    <cellStyle name="Výpočet 3 2 2 2 2 5 5" xfId="37960"/>
    <cellStyle name="Výpočet 3 2 2 2 2 6" xfId="37961"/>
    <cellStyle name="Výpočet 3 2 2 2 2 6 2" xfId="37962"/>
    <cellStyle name="Výpočet 3 2 2 2 2 6 2 2" xfId="37963"/>
    <cellStyle name="Výpočet 3 2 2 2 2 6 2 3" xfId="37964"/>
    <cellStyle name="Výpočet 3 2 2 2 2 6 3" xfId="37965"/>
    <cellStyle name="Výpočet 3 2 2 2 2 6 3 2" xfId="37966"/>
    <cellStyle name="Výpočet 3 2 2 2 2 6 4" xfId="37967"/>
    <cellStyle name="Výpočet 3 2 2 2 2 6 5" xfId="37968"/>
    <cellStyle name="Výpočet 3 2 2 2 2 7" xfId="37969"/>
    <cellStyle name="Výpočet 3 2 2 2 2 7 2" xfId="37970"/>
    <cellStyle name="Výpočet 3 2 2 2 2 7 2 2" xfId="37971"/>
    <cellStyle name="Výpočet 3 2 2 2 2 7 3" xfId="37972"/>
    <cellStyle name="Výpočet 3 2 2 2 2 7 4" xfId="37973"/>
    <cellStyle name="Výpočet 3 2 2 2 2 8" xfId="37974"/>
    <cellStyle name="Výpočet 3 2 2 2 2 8 2" xfId="37975"/>
    <cellStyle name="Výpočet 3 2 2 2 2 8 3" xfId="37976"/>
    <cellStyle name="Výpočet 3 2 2 2 2 9" xfId="37977"/>
    <cellStyle name="Výpočet 3 2 2 2 2 9 2" xfId="37978"/>
    <cellStyle name="Výpočet 3 2 2 2 3" xfId="37979"/>
    <cellStyle name="Výpočet 3 2 2 2 3 2" xfId="37980"/>
    <cellStyle name="Výpočet 3 2 2 2 3 2 2" xfId="37981"/>
    <cellStyle name="Výpočet 3 2 2 2 3 2 2 2" xfId="37982"/>
    <cellStyle name="Výpočet 3 2 2 2 3 2 2 3" xfId="37983"/>
    <cellStyle name="Výpočet 3 2 2 2 3 2 3" xfId="37984"/>
    <cellStyle name="Výpočet 3 2 2 2 3 2 3 2" xfId="37985"/>
    <cellStyle name="Výpočet 3 2 2 2 3 2 4" xfId="37986"/>
    <cellStyle name="Výpočet 3 2 2 2 3 2 5" xfId="37987"/>
    <cellStyle name="Výpočet 3 2 2 2 3 3" xfId="37988"/>
    <cellStyle name="Výpočet 3 2 2 2 3 3 2" xfId="37989"/>
    <cellStyle name="Výpočet 3 2 2 2 3 3 3" xfId="37990"/>
    <cellStyle name="Výpočet 3 2 2 2 3 4" xfId="37991"/>
    <cellStyle name="Výpočet 3 2 2 2 3 4 2" xfId="37992"/>
    <cellStyle name="Výpočet 3 2 2 2 3 5" xfId="37993"/>
    <cellStyle name="Výpočet 3 2 2 2 3 6" xfId="37994"/>
    <cellStyle name="Výpočet 3 2 2 2 4" xfId="37995"/>
    <cellStyle name="Výpočet 3 2 2 2 4 2" xfId="37996"/>
    <cellStyle name="Výpočet 3 2 2 2 4 2 2" xfId="37997"/>
    <cellStyle name="Výpočet 3 2 2 2 4 2 3" xfId="37998"/>
    <cellStyle name="Výpočet 3 2 2 2 4 3" xfId="37999"/>
    <cellStyle name="Výpočet 3 2 2 2 4 3 2" xfId="38000"/>
    <cellStyle name="Výpočet 3 2 2 2 4 4" xfId="38001"/>
    <cellStyle name="Výpočet 3 2 2 2 4 5" xfId="38002"/>
    <cellStyle name="Výpočet 3 2 2 2 5" xfId="38003"/>
    <cellStyle name="Výpočet 3 2 2 2 5 2" xfId="38004"/>
    <cellStyle name="Výpočet 3 2 2 2 5 2 2" xfId="38005"/>
    <cellStyle name="Výpočet 3 2 2 2 5 2 3" xfId="38006"/>
    <cellStyle name="Výpočet 3 2 2 2 5 3" xfId="38007"/>
    <cellStyle name="Výpočet 3 2 2 2 5 3 2" xfId="38008"/>
    <cellStyle name="Výpočet 3 2 2 2 5 4" xfId="38009"/>
    <cellStyle name="Výpočet 3 2 2 2 5 5" xfId="38010"/>
    <cellStyle name="Výpočet 3 2 2 2 6" xfId="38011"/>
    <cellStyle name="Výpočet 3 2 2 2 6 2" xfId="38012"/>
    <cellStyle name="Výpočet 3 2 2 2 6 2 2" xfId="38013"/>
    <cellStyle name="Výpočet 3 2 2 2 6 2 3" xfId="38014"/>
    <cellStyle name="Výpočet 3 2 2 2 6 3" xfId="38015"/>
    <cellStyle name="Výpočet 3 2 2 2 6 3 2" xfId="38016"/>
    <cellStyle name="Výpočet 3 2 2 2 6 4" xfId="38017"/>
    <cellStyle name="Výpočet 3 2 2 2 6 5" xfId="38018"/>
    <cellStyle name="Výpočet 3 2 2 2 7" xfId="38019"/>
    <cellStyle name="Výpočet 3 2 2 2 7 2" xfId="38020"/>
    <cellStyle name="Výpočet 3 2 2 2 7 2 2" xfId="38021"/>
    <cellStyle name="Výpočet 3 2 2 2 7 2 3" xfId="38022"/>
    <cellStyle name="Výpočet 3 2 2 2 7 3" xfId="38023"/>
    <cellStyle name="Výpočet 3 2 2 2 7 3 2" xfId="38024"/>
    <cellStyle name="Výpočet 3 2 2 2 7 4" xfId="38025"/>
    <cellStyle name="Výpočet 3 2 2 2 7 5" xfId="38026"/>
    <cellStyle name="Výpočet 3 2 2 2 8" xfId="38027"/>
    <cellStyle name="Výpočet 3 2 2 2 8 2" xfId="38028"/>
    <cellStyle name="Výpočet 3 2 2 2 8 2 2" xfId="38029"/>
    <cellStyle name="Výpočet 3 2 2 2 8 2 3" xfId="38030"/>
    <cellStyle name="Výpočet 3 2 2 2 8 3" xfId="38031"/>
    <cellStyle name="Výpočet 3 2 2 2 8 3 2" xfId="38032"/>
    <cellStyle name="Výpočet 3 2 2 2 8 4" xfId="38033"/>
    <cellStyle name="Výpočet 3 2 2 2 8 5" xfId="38034"/>
    <cellStyle name="Výpočet 3 2 2 2 9" xfId="38035"/>
    <cellStyle name="Výpočet 3 2 2 2 9 2" xfId="38036"/>
    <cellStyle name="Výpočet 3 2 2 2 9 3" xfId="38037"/>
    <cellStyle name="Výpočet 3 2 2 3" xfId="38038"/>
    <cellStyle name="Výpočet 3 2 2 3 10" xfId="38039"/>
    <cellStyle name="Výpočet 3 2 2 3 2" xfId="38040"/>
    <cellStyle name="Výpočet 3 2 2 3 2 2" xfId="38041"/>
    <cellStyle name="Výpočet 3 2 2 3 2 2 2" xfId="38042"/>
    <cellStyle name="Výpočet 3 2 2 3 2 2 2 2" xfId="38043"/>
    <cellStyle name="Výpočet 3 2 2 3 2 2 3" xfId="38044"/>
    <cellStyle name="Výpočet 3 2 2 3 2 2 4" xfId="38045"/>
    <cellStyle name="Výpočet 3 2 2 3 2 3" xfId="38046"/>
    <cellStyle name="Výpočet 3 2 2 3 2 3 2" xfId="38047"/>
    <cellStyle name="Výpočet 3 2 2 3 2 3 3" xfId="38048"/>
    <cellStyle name="Výpočet 3 2 2 3 2 4" xfId="38049"/>
    <cellStyle name="Výpočet 3 2 2 3 2 4 2" xfId="38050"/>
    <cellStyle name="Výpočet 3 2 2 3 2 5" xfId="38051"/>
    <cellStyle name="Výpočet 3 2 2 3 2 6" xfId="38052"/>
    <cellStyle name="Výpočet 3 2 2 3 3" xfId="38053"/>
    <cellStyle name="Výpočet 3 2 2 3 3 2" xfId="38054"/>
    <cellStyle name="Výpočet 3 2 2 3 3 2 2" xfId="38055"/>
    <cellStyle name="Výpočet 3 2 2 3 3 2 3" xfId="38056"/>
    <cellStyle name="Výpočet 3 2 2 3 3 3" xfId="38057"/>
    <cellStyle name="Výpočet 3 2 2 3 3 3 2" xfId="38058"/>
    <cellStyle name="Výpočet 3 2 2 3 3 4" xfId="38059"/>
    <cellStyle name="Výpočet 3 2 2 3 3 5" xfId="38060"/>
    <cellStyle name="Výpočet 3 2 2 3 4" xfId="38061"/>
    <cellStyle name="Výpočet 3 2 2 3 4 2" xfId="38062"/>
    <cellStyle name="Výpočet 3 2 2 3 4 2 2" xfId="38063"/>
    <cellStyle name="Výpočet 3 2 2 3 4 2 3" xfId="38064"/>
    <cellStyle name="Výpočet 3 2 2 3 4 3" xfId="38065"/>
    <cellStyle name="Výpočet 3 2 2 3 4 3 2" xfId="38066"/>
    <cellStyle name="Výpočet 3 2 2 3 4 4" xfId="38067"/>
    <cellStyle name="Výpočet 3 2 2 3 4 5" xfId="38068"/>
    <cellStyle name="Výpočet 3 2 2 3 5" xfId="38069"/>
    <cellStyle name="Výpočet 3 2 2 3 5 2" xfId="38070"/>
    <cellStyle name="Výpočet 3 2 2 3 5 2 2" xfId="38071"/>
    <cellStyle name="Výpočet 3 2 2 3 5 2 3" xfId="38072"/>
    <cellStyle name="Výpočet 3 2 2 3 5 3" xfId="38073"/>
    <cellStyle name="Výpočet 3 2 2 3 5 3 2" xfId="38074"/>
    <cellStyle name="Výpočet 3 2 2 3 5 4" xfId="38075"/>
    <cellStyle name="Výpočet 3 2 2 3 5 5" xfId="38076"/>
    <cellStyle name="Výpočet 3 2 2 3 6" xfId="38077"/>
    <cellStyle name="Výpočet 3 2 2 3 6 2" xfId="38078"/>
    <cellStyle name="Výpočet 3 2 2 3 6 2 2" xfId="38079"/>
    <cellStyle name="Výpočet 3 2 2 3 6 2 3" xfId="38080"/>
    <cellStyle name="Výpočet 3 2 2 3 6 3" xfId="38081"/>
    <cellStyle name="Výpočet 3 2 2 3 6 3 2" xfId="38082"/>
    <cellStyle name="Výpočet 3 2 2 3 6 4" xfId="38083"/>
    <cellStyle name="Výpočet 3 2 2 3 6 5" xfId="38084"/>
    <cellStyle name="Výpočet 3 2 2 3 7" xfId="38085"/>
    <cellStyle name="Výpočet 3 2 2 3 7 2" xfId="38086"/>
    <cellStyle name="Výpočet 3 2 2 3 7 3" xfId="38087"/>
    <cellStyle name="Výpočet 3 2 2 3 8" xfId="38088"/>
    <cellStyle name="Výpočet 3 2 2 3 8 2" xfId="38089"/>
    <cellStyle name="Výpočet 3 2 2 3 9" xfId="38090"/>
    <cellStyle name="Výpočet 3 2 2 4" xfId="38091"/>
    <cellStyle name="Výpočet 3 2 2 4 2" xfId="38092"/>
    <cellStyle name="Výpočet 3 2 2 4 2 2" xfId="38093"/>
    <cellStyle name="Výpočet 3 2 2 4 2 2 2" xfId="38094"/>
    <cellStyle name="Výpočet 3 2 2 4 2 2 3" xfId="38095"/>
    <cellStyle name="Výpočet 3 2 2 4 2 3" xfId="38096"/>
    <cellStyle name="Výpočet 3 2 2 4 2 3 2" xfId="38097"/>
    <cellStyle name="Výpočet 3 2 2 4 2 4" xfId="38098"/>
    <cellStyle name="Výpočet 3 2 2 4 2 5" xfId="38099"/>
    <cellStyle name="Výpočet 3 2 2 4 3" xfId="38100"/>
    <cellStyle name="Výpočet 3 2 2 4 3 2" xfId="38101"/>
    <cellStyle name="Výpočet 3 2 2 4 3 3" xfId="38102"/>
    <cellStyle name="Výpočet 3 2 2 4 4" xfId="38103"/>
    <cellStyle name="Výpočet 3 2 2 4 4 2" xfId="38104"/>
    <cellStyle name="Výpočet 3 2 2 4 5" xfId="38105"/>
    <cellStyle name="Výpočet 3 2 2 4 6" xfId="38106"/>
    <cellStyle name="Výpočet 3 2 2 5" xfId="38107"/>
    <cellStyle name="Výpočet 3 2 2 5 2" xfId="38108"/>
    <cellStyle name="Výpočet 3 2 2 5 2 2" xfId="38109"/>
    <cellStyle name="Výpočet 3 2 2 5 2 2 2" xfId="38110"/>
    <cellStyle name="Výpočet 3 2 2 5 2 2 3" xfId="38111"/>
    <cellStyle name="Výpočet 3 2 2 5 2 3" xfId="38112"/>
    <cellStyle name="Výpočet 3 2 2 5 2 3 2" xfId="38113"/>
    <cellStyle name="Výpočet 3 2 2 5 2 4" xfId="38114"/>
    <cellStyle name="Výpočet 3 2 2 5 2 5" xfId="38115"/>
    <cellStyle name="Výpočet 3 2 2 5 3" xfId="38116"/>
    <cellStyle name="Výpočet 3 2 2 5 3 2" xfId="38117"/>
    <cellStyle name="Výpočet 3 2 2 5 3 3" xfId="38118"/>
    <cellStyle name="Výpočet 3 2 2 5 4" xfId="38119"/>
    <cellStyle name="Výpočet 3 2 2 5 4 2" xfId="38120"/>
    <cellStyle name="Výpočet 3 2 2 5 5" xfId="38121"/>
    <cellStyle name="Výpočet 3 2 2 5 6" xfId="38122"/>
    <cellStyle name="Výpočet 3 2 2 6" xfId="38123"/>
    <cellStyle name="Výpočet 3 2 2 6 2" xfId="38124"/>
    <cellStyle name="Výpočet 3 2 2 6 2 2" xfId="38125"/>
    <cellStyle name="Výpočet 3 2 2 6 2 3" xfId="38126"/>
    <cellStyle name="Výpočet 3 2 2 6 3" xfId="38127"/>
    <cellStyle name="Výpočet 3 2 2 6 3 2" xfId="38128"/>
    <cellStyle name="Výpočet 3 2 2 6 4" xfId="38129"/>
    <cellStyle name="Výpočet 3 2 2 6 5" xfId="38130"/>
    <cellStyle name="Výpočet 3 2 2 7" xfId="38131"/>
    <cellStyle name="Výpočet 3 2 2 7 2" xfId="38132"/>
    <cellStyle name="Výpočet 3 2 2 7 2 2" xfId="38133"/>
    <cellStyle name="Výpočet 3 2 2 7 2 3" xfId="38134"/>
    <cellStyle name="Výpočet 3 2 2 7 3" xfId="38135"/>
    <cellStyle name="Výpočet 3 2 2 7 3 2" xfId="38136"/>
    <cellStyle name="Výpočet 3 2 2 7 4" xfId="38137"/>
    <cellStyle name="Výpočet 3 2 2 7 5" xfId="38138"/>
    <cellStyle name="Výpočet 3 2 2 8" xfId="38139"/>
    <cellStyle name="Výpočet 3 2 2 8 2" xfId="38140"/>
    <cellStyle name="Výpočet 3 2 2 8 2 2" xfId="38141"/>
    <cellStyle name="Výpočet 3 2 2 8 2 3" xfId="38142"/>
    <cellStyle name="Výpočet 3 2 2 8 3" xfId="38143"/>
    <cellStyle name="Výpočet 3 2 2 8 3 2" xfId="38144"/>
    <cellStyle name="Výpočet 3 2 2 8 4" xfId="38145"/>
    <cellStyle name="Výpočet 3 2 2 8 5" xfId="38146"/>
    <cellStyle name="Výpočet 3 2 2 9" xfId="38147"/>
    <cellStyle name="Výpočet 3 2 2 9 2" xfId="38148"/>
    <cellStyle name="Výpočet 3 2 2 9 2 2" xfId="38149"/>
    <cellStyle name="Výpočet 3 2 2 9 2 3" xfId="38150"/>
    <cellStyle name="Výpočet 3 2 2 9 3" xfId="38151"/>
    <cellStyle name="Výpočet 3 2 2 9 3 2" xfId="38152"/>
    <cellStyle name="Výpočet 3 2 2 9 4" xfId="38153"/>
    <cellStyle name="Výpočet 3 2 2 9 5" xfId="38154"/>
    <cellStyle name="Výpočet 3 2 3" xfId="38155"/>
    <cellStyle name="Výpočet 3 2 3 10" xfId="38156"/>
    <cellStyle name="Výpočet 3 2 3 10 2" xfId="38157"/>
    <cellStyle name="Výpočet 3 2 3 10 2 2" xfId="38158"/>
    <cellStyle name="Výpočet 3 2 3 10 2 3" xfId="38159"/>
    <cellStyle name="Výpočet 3 2 3 10 3" xfId="38160"/>
    <cellStyle name="Výpočet 3 2 3 10 3 2" xfId="38161"/>
    <cellStyle name="Výpočet 3 2 3 10 4" xfId="38162"/>
    <cellStyle name="Výpočet 3 2 3 10 5" xfId="38163"/>
    <cellStyle name="Výpočet 3 2 3 11" xfId="38164"/>
    <cellStyle name="Výpočet 3 2 3 11 2" xfId="38165"/>
    <cellStyle name="Výpočet 3 2 3 11 2 2" xfId="38166"/>
    <cellStyle name="Výpočet 3 2 3 11 2 3" xfId="38167"/>
    <cellStyle name="Výpočet 3 2 3 11 3" xfId="38168"/>
    <cellStyle name="Výpočet 3 2 3 11 3 2" xfId="38169"/>
    <cellStyle name="Výpočet 3 2 3 11 4" xfId="38170"/>
    <cellStyle name="Výpočet 3 2 3 11 5" xfId="38171"/>
    <cellStyle name="Výpočet 3 2 3 12" xfId="38172"/>
    <cellStyle name="Výpočet 3 2 3 12 2" xfId="38173"/>
    <cellStyle name="Výpočet 3 2 3 12 3" xfId="38174"/>
    <cellStyle name="Výpočet 3 2 3 13" xfId="38175"/>
    <cellStyle name="Výpočet 3 2 3 13 2" xfId="38176"/>
    <cellStyle name="Výpočet 3 2 3 14" xfId="38177"/>
    <cellStyle name="Výpočet 3 2 3 15" xfId="38178"/>
    <cellStyle name="Výpočet 3 2 3 2" xfId="38179"/>
    <cellStyle name="Výpočet 3 2 3 2 10" xfId="38180"/>
    <cellStyle name="Výpočet 3 2 3 2 2" xfId="38181"/>
    <cellStyle name="Výpočet 3 2 3 2 2 2" xfId="38182"/>
    <cellStyle name="Výpočet 3 2 3 2 2 2 2" xfId="38183"/>
    <cellStyle name="Výpočet 3 2 3 2 2 2 2 2" xfId="38184"/>
    <cellStyle name="Výpočet 3 2 3 2 2 2 3" xfId="38185"/>
    <cellStyle name="Výpočet 3 2 3 2 2 2 4" xfId="38186"/>
    <cellStyle name="Výpočet 3 2 3 2 2 3" xfId="38187"/>
    <cellStyle name="Výpočet 3 2 3 2 2 3 2" xfId="38188"/>
    <cellStyle name="Výpočet 3 2 3 2 2 3 3" xfId="38189"/>
    <cellStyle name="Výpočet 3 2 3 2 2 4" xfId="38190"/>
    <cellStyle name="Výpočet 3 2 3 2 2 4 2" xfId="38191"/>
    <cellStyle name="Výpočet 3 2 3 2 2 5" xfId="38192"/>
    <cellStyle name="Výpočet 3 2 3 2 2 6" xfId="38193"/>
    <cellStyle name="Výpočet 3 2 3 2 3" xfId="38194"/>
    <cellStyle name="Výpočet 3 2 3 2 3 2" xfId="38195"/>
    <cellStyle name="Výpočet 3 2 3 2 3 2 2" xfId="38196"/>
    <cellStyle name="Výpočet 3 2 3 2 3 2 3" xfId="38197"/>
    <cellStyle name="Výpočet 3 2 3 2 3 3" xfId="38198"/>
    <cellStyle name="Výpočet 3 2 3 2 3 3 2" xfId="38199"/>
    <cellStyle name="Výpočet 3 2 3 2 3 4" xfId="38200"/>
    <cellStyle name="Výpočet 3 2 3 2 3 5" xfId="38201"/>
    <cellStyle name="Výpočet 3 2 3 2 4" xfId="38202"/>
    <cellStyle name="Výpočet 3 2 3 2 4 2" xfId="38203"/>
    <cellStyle name="Výpočet 3 2 3 2 4 2 2" xfId="38204"/>
    <cellStyle name="Výpočet 3 2 3 2 4 2 3" xfId="38205"/>
    <cellStyle name="Výpočet 3 2 3 2 4 3" xfId="38206"/>
    <cellStyle name="Výpočet 3 2 3 2 4 3 2" xfId="38207"/>
    <cellStyle name="Výpočet 3 2 3 2 4 4" xfId="38208"/>
    <cellStyle name="Výpočet 3 2 3 2 4 5" xfId="38209"/>
    <cellStyle name="Výpočet 3 2 3 2 5" xfId="38210"/>
    <cellStyle name="Výpočet 3 2 3 2 5 2" xfId="38211"/>
    <cellStyle name="Výpočet 3 2 3 2 5 2 2" xfId="38212"/>
    <cellStyle name="Výpočet 3 2 3 2 5 2 3" xfId="38213"/>
    <cellStyle name="Výpočet 3 2 3 2 5 3" xfId="38214"/>
    <cellStyle name="Výpočet 3 2 3 2 5 3 2" xfId="38215"/>
    <cellStyle name="Výpočet 3 2 3 2 5 4" xfId="38216"/>
    <cellStyle name="Výpočet 3 2 3 2 5 5" xfId="38217"/>
    <cellStyle name="Výpočet 3 2 3 2 6" xfId="38218"/>
    <cellStyle name="Výpočet 3 2 3 2 6 2" xfId="38219"/>
    <cellStyle name="Výpočet 3 2 3 2 6 2 2" xfId="38220"/>
    <cellStyle name="Výpočet 3 2 3 2 6 2 3" xfId="38221"/>
    <cellStyle name="Výpočet 3 2 3 2 6 3" xfId="38222"/>
    <cellStyle name="Výpočet 3 2 3 2 6 3 2" xfId="38223"/>
    <cellStyle name="Výpočet 3 2 3 2 6 4" xfId="38224"/>
    <cellStyle name="Výpočet 3 2 3 2 6 5" xfId="38225"/>
    <cellStyle name="Výpočet 3 2 3 2 7" xfId="38226"/>
    <cellStyle name="Výpočet 3 2 3 2 7 2" xfId="38227"/>
    <cellStyle name="Výpočet 3 2 3 2 7 3" xfId="38228"/>
    <cellStyle name="Výpočet 3 2 3 2 8" xfId="38229"/>
    <cellStyle name="Výpočet 3 2 3 2 8 2" xfId="38230"/>
    <cellStyle name="Výpočet 3 2 3 2 9" xfId="38231"/>
    <cellStyle name="Výpočet 3 2 3 3" xfId="38232"/>
    <cellStyle name="Výpočet 3 2 3 3 2" xfId="38233"/>
    <cellStyle name="Výpočet 3 2 3 3 2 2" xfId="38234"/>
    <cellStyle name="Výpočet 3 2 3 3 2 2 2" xfId="38235"/>
    <cellStyle name="Výpočet 3 2 3 3 2 2 3" xfId="38236"/>
    <cellStyle name="Výpočet 3 2 3 3 2 3" xfId="38237"/>
    <cellStyle name="Výpočet 3 2 3 3 2 3 2" xfId="38238"/>
    <cellStyle name="Výpočet 3 2 3 3 2 4" xfId="38239"/>
    <cellStyle name="Výpočet 3 2 3 3 2 5" xfId="38240"/>
    <cellStyle name="Výpočet 3 2 3 3 3" xfId="38241"/>
    <cellStyle name="Výpočet 3 2 3 3 3 2" xfId="38242"/>
    <cellStyle name="Výpočet 3 2 3 3 3 2 2" xfId="38243"/>
    <cellStyle name="Výpočet 3 2 3 3 3 3" xfId="38244"/>
    <cellStyle name="Výpočet 3 2 3 3 3 4" xfId="38245"/>
    <cellStyle name="Výpočet 3 2 3 3 4" xfId="38246"/>
    <cellStyle name="Výpočet 3 2 3 3 4 2" xfId="38247"/>
    <cellStyle name="Výpočet 3 2 3 3 4 3" xfId="38248"/>
    <cellStyle name="Výpočet 3 2 3 3 5" xfId="38249"/>
    <cellStyle name="Výpočet 3 2 3 3 5 2" xfId="38250"/>
    <cellStyle name="Výpočet 3 2 3 3 6" xfId="38251"/>
    <cellStyle name="Výpočet 3 2 3 3 7" xfId="38252"/>
    <cellStyle name="Výpočet 3 2 3 4" xfId="38253"/>
    <cellStyle name="Výpočet 3 2 3 4 2" xfId="38254"/>
    <cellStyle name="Výpočet 3 2 3 4 2 2" xfId="38255"/>
    <cellStyle name="Výpočet 3 2 3 4 2 2 2" xfId="38256"/>
    <cellStyle name="Výpočet 3 2 3 4 2 2 3" xfId="38257"/>
    <cellStyle name="Výpočet 3 2 3 4 2 3" xfId="38258"/>
    <cellStyle name="Výpočet 3 2 3 4 2 3 2" xfId="38259"/>
    <cellStyle name="Výpočet 3 2 3 4 2 4" xfId="38260"/>
    <cellStyle name="Výpočet 3 2 3 4 2 5" xfId="38261"/>
    <cellStyle name="Výpočet 3 2 3 4 3" xfId="38262"/>
    <cellStyle name="Výpočet 3 2 3 4 3 2" xfId="38263"/>
    <cellStyle name="Výpočet 3 2 3 4 3 3" xfId="38264"/>
    <cellStyle name="Výpočet 3 2 3 4 4" xfId="38265"/>
    <cellStyle name="Výpočet 3 2 3 4 4 2" xfId="38266"/>
    <cellStyle name="Výpočet 3 2 3 4 5" xfId="38267"/>
    <cellStyle name="Výpočet 3 2 3 4 6" xfId="38268"/>
    <cellStyle name="Výpočet 3 2 3 5" xfId="38269"/>
    <cellStyle name="Výpočet 3 2 3 5 2" xfId="38270"/>
    <cellStyle name="Výpočet 3 2 3 5 2 2" xfId="38271"/>
    <cellStyle name="Výpočet 3 2 3 5 2 3" xfId="38272"/>
    <cellStyle name="Výpočet 3 2 3 5 3" xfId="38273"/>
    <cellStyle name="Výpočet 3 2 3 5 3 2" xfId="38274"/>
    <cellStyle name="Výpočet 3 2 3 5 4" xfId="38275"/>
    <cellStyle name="Výpočet 3 2 3 5 5" xfId="38276"/>
    <cellStyle name="Výpočet 3 2 3 6" xfId="38277"/>
    <cellStyle name="Výpočet 3 2 3 6 2" xfId="38278"/>
    <cellStyle name="Výpočet 3 2 3 6 2 2" xfId="38279"/>
    <cellStyle name="Výpočet 3 2 3 6 2 3" xfId="38280"/>
    <cellStyle name="Výpočet 3 2 3 6 3" xfId="38281"/>
    <cellStyle name="Výpočet 3 2 3 6 3 2" xfId="38282"/>
    <cellStyle name="Výpočet 3 2 3 6 4" xfId="38283"/>
    <cellStyle name="Výpočet 3 2 3 6 5" xfId="38284"/>
    <cellStyle name="Výpočet 3 2 3 7" xfId="38285"/>
    <cellStyle name="Výpočet 3 2 3 7 2" xfId="38286"/>
    <cellStyle name="Výpočet 3 2 3 7 2 2" xfId="38287"/>
    <cellStyle name="Výpočet 3 2 3 7 2 3" xfId="38288"/>
    <cellStyle name="Výpočet 3 2 3 7 3" xfId="38289"/>
    <cellStyle name="Výpočet 3 2 3 7 3 2" xfId="38290"/>
    <cellStyle name="Výpočet 3 2 3 7 4" xfId="38291"/>
    <cellStyle name="Výpočet 3 2 3 7 5" xfId="38292"/>
    <cellStyle name="Výpočet 3 2 3 8" xfId="38293"/>
    <cellStyle name="Výpočet 3 2 3 8 2" xfId="38294"/>
    <cellStyle name="Výpočet 3 2 3 8 2 2" xfId="38295"/>
    <cellStyle name="Výpočet 3 2 3 8 2 3" xfId="38296"/>
    <cellStyle name="Výpočet 3 2 3 8 3" xfId="38297"/>
    <cellStyle name="Výpočet 3 2 3 8 3 2" xfId="38298"/>
    <cellStyle name="Výpočet 3 2 3 8 4" xfId="38299"/>
    <cellStyle name="Výpočet 3 2 3 8 5" xfId="38300"/>
    <cellStyle name="Výpočet 3 2 3 9" xfId="38301"/>
    <cellStyle name="Výpočet 3 2 3 9 2" xfId="38302"/>
    <cellStyle name="Výpočet 3 2 3 9 2 2" xfId="38303"/>
    <cellStyle name="Výpočet 3 2 3 9 2 3" xfId="38304"/>
    <cellStyle name="Výpočet 3 2 3 9 3" xfId="38305"/>
    <cellStyle name="Výpočet 3 2 3 9 3 2" xfId="38306"/>
    <cellStyle name="Výpočet 3 2 3 9 4" xfId="38307"/>
    <cellStyle name="Výpočet 3 2 3 9 5" xfId="38308"/>
    <cellStyle name="Výpočet 3 2 4" xfId="38309"/>
    <cellStyle name="Výpočet 3 2 4 10" xfId="38310"/>
    <cellStyle name="Výpočet 3 2 4 10 2" xfId="38311"/>
    <cellStyle name="Výpočet 3 2 4 10 2 2" xfId="38312"/>
    <cellStyle name="Výpočet 3 2 4 10 2 3" xfId="38313"/>
    <cellStyle name="Výpočet 3 2 4 10 3" xfId="38314"/>
    <cellStyle name="Výpočet 3 2 4 10 3 2" xfId="38315"/>
    <cellStyle name="Výpočet 3 2 4 10 4" xfId="38316"/>
    <cellStyle name="Výpočet 3 2 4 10 5" xfId="38317"/>
    <cellStyle name="Výpočet 3 2 4 11" xfId="38318"/>
    <cellStyle name="Výpočet 3 2 4 11 2" xfId="38319"/>
    <cellStyle name="Výpočet 3 2 4 11 2 2" xfId="38320"/>
    <cellStyle name="Výpočet 3 2 4 11 2 3" xfId="38321"/>
    <cellStyle name="Výpočet 3 2 4 11 3" xfId="38322"/>
    <cellStyle name="Výpočet 3 2 4 11 3 2" xfId="38323"/>
    <cellStyle name="Výpočet 3 2 4 11 4" xfId="38324"/>
    <cellStyle name="Výpočet 3 2 4 11 5" xfId="38325"/>
    <cellStyle name="Výpočet 3 2 4 12" xfId="38326"/>
    <cellStyle name="Výpočet 3 2 4 12 2" xfId="38327"/>
    <cellStyle name="Výpočet 3 2 4 12 3" xfId="38328"/>
    <cellStyle name="Výpočet 3 2 4 13" xfId="38329"/>
    <cellStyle name="Výpočet 3 2 4 13 2" xfId="38330"/>
    <cellStyle name="Výpočet 3 2 4 14" xfId="38331"/>
    <cellStyle name="Výpočet 3 2 4 15" xfId="38332"/>
    <cellStyle name="Výpočet 3 2 4 2" xfId="38333"/>
    <cellStyle name="Výpočet 3 2 4 2 10" xfId="38334"/>
    <cellStyle name="Výpočet 3 2 4 2 2" xfId="38335"/>
    <cellStyle name="Výpočet 3 2 4 2 2 10" xfId="38336"/>
    <cellStyle name="Výpočet 3 2 4 2 2 2" xfId="38337"/>
    <cellStyle name="Výpočet 3 2 4 2 2 2 2" xfId="38338"/>
    <cellStyle name="Výpočet 3 2 4 2 2 2 2 2" xfId="38339"/>
    <cellStyle name="Výpočet 3 2 4 2 2 2 2 3" xfId="38340"/>
    <cellStyle name="Výpočet 3 2 4 2 2 2 3" xfId="38341"/>
    <cellStyle name="Výpočet 3 2 4 2 2 2 3 2" xfId="38342"/>
    <cellStyle name="Výpočet 3 2 4 2 2 2 4" xfId="38343"/>
    <cellStyle name="Výpočet 3 2 4 2 2 2 5" xfId="38344"/>
    <cellStyle name="Výpočet 3 2 4 2 2 3" xfId="38345"/>
    <cellStyle name="Výpočet 3 2 4 2 2 3 2" xfId="38346"/>
    <cellStyle name="Výpočet 3 2 4 2 2 3 2 2" xfId="38347"/>
    <cellStyle name="Výpočet 3 2 4 2 2 3 2 3" xfId="38348"/>
    <cellStyle name="Výpočet 3 2 4 2 2 3 3" xfId="38349"/>
    <cellStyle name="Výpočet 3 2 4 2 2 3 3 2" xfId="38350"/>
    <cellStyle name="Výpočet 3 2 4 2 2 3 4" xfId="38351"/>
    <cellStyle name="Výpočet 3 2 4 2 2 3 5" xfId="38352"/>
    <cellStyle name="Výpočet 3 2 4 2 2 4" xfId="38353"/>
    <cellStyle name="Výpočet 3 2 4 2 2 4 2" xfId="38354"/>
    <cellStyle name="Výpočet 3 2 4 2 2 4 2 2" xfId="38355"/>
    <cellStyle name="Výpočet 3 2 4 2 2 4 2 3" xfId="38356"/>
    <cellStyle name="Výpočet 3 2 4 2 2 4 3" xfId="38357"/>
    <cellStyle name="Výpočet 3 2 4 2 2 4 3 2" xfId="38358"/>
    <cellStyle name="Výpočet 3 2 4 2 2 4 4" xfId="38359"/>
    <cellStyle name="Výpočet 3 2 4 2 2 4 5" xfId="38360"/>
    <cellStyle name="Výpočet 3 2 4 2 2 5" xfId="38361"/>
    <cellStyle name="Výpočet 3 2 4 2 2 5 2" xfId="38362"/>
    <cellStyle name="Výpočet 3 2 4 2 2 5 2 2" xfId="38363"/>
    <cellStyle name="Výpočet 3 2 4 2 2 5 2 3" xfId="38364"/>
    <cellStyle name="Výpočet 3 2 4 2 2 5 3" xfId="38365"/>
    <cellStyle name="Výpočet 3 2 4 2 2 5 3 2" xfId="38366"/>
    <cellStyle name="Výpočet 3 2 4 2 2 5 4" xfId="38367"/>
    <cellStyle name="Výpočet 3 2 4 2 2 5 5" xfId="38368"/>
    <cellStyle name="Výpočet 3 2 4 2 2 6" xfId="38369"/>
    <cellStyle name="Výpočet 3 2 4 2 2 6 2" xfId="38370"/>
    <cellStyle name="Výpočet 3 2 4 2 2 6 2 2" xfId="38371"/>
    <cellStyle name="Výpočet 3 2 4 2 2 6 2 3" xfId="38372"/>
    <cellStyle name="Výpočet 3 2 4 2 2 6 3" xfId="38373"/>
    <cellStyle name="Výpočet 3 2 4 2 2 6 3 2" xfId="38374"/>
    <cellStyle name="Výpočet 3 2 4 2 2 6 4" xfId="38375"/>
    <cellStyle name="Výpočet 3 2 4 2 2 6 5" xfId="38376"/>
    <cellStyle name="Výpočet 3 2 4 2 2 7" xfId="38377"/>
    <cellStyle name="Výpočet 3 2 4 2 2 7 2" xfId="38378"/>
    <cellStyle name="Výpočet 3 2 4 2 2 7 3" xfId="38379"/>
    <cellStyle name="Výpočet 3 2 4 2 2 8" xfId="38380"/>
    <cellStyle name="Výpočet 3 2 4 2 2 8 2" xfId="38381"/>
    <cellStyle name="Výpočet 3 2 4 2 2 9" xfId="38382"/>
    <cellStyle name="Výpočet 3 2 4 2 3" xfId="38383"/>
    <cellStyle name="Výpočet 3 2 4 2 3 2" xfId="38384"/>
    <cellStyle name="Výpočet 3 2 4 2 3 2 2" xfId="38385"/>
    <cellStyle name="Výpočet 3 2 4 2 3 2 3" xfId="38386"/>
    <cellStyle name="Výpočet 3 2 4 2 3 3" xfId="38387"/>
    <cellStyle name="Výpočet 3 2 4 2 3 3 2" xfId="38388"/>
    <cellStyle name="Výpočet 3 2 4 2 3 4" xfId="38389"/>
    <cellStyle name="Výpočet 3 2 4 2 3 5" xfId="38390"/>
    <cellStyle name="Výpočet 3 2 4 2 4" xfId="38391"/>
    <cellStyle name="Výpočet 3 2 4 2 4 2" xfId="38392"/>
    <cellStyle name="Výpočet 3 2 4 2 4 2 2" xfId="38393"/>
    <cellStyle name="Výpočet 3 2 4 2 4 2 3" xfId="38394"/>
    <cellStyle name="Výpočet 3 2 4 2 4 3" xfId="38395"/>
    <cellStyle name="Výpočet 3 2 4 2 4 3 2" xfId="38396"/>
    <cellStyle name="Výpočet 3 2 4 2 4 4" xfId="38397"/>
    <cellStyle name="Výpočet 3 2 4 2 4 5" xfId="38398"/>
    <cellStyle name="Výpočet 3 2 4 2 5" xfId="38399"/>
    <cellStyle name="Výpočet 3 2 4 2 5 2" xfId="38400"/>
    <cellStyle name="Výpočet 3 2 4 2 5 2 2" xfId="38401"/>
    <cellStyle name="Výpočet 3 2 4 2 5 2 3" xfId="38402"/>
    <cellStyle name="Výpočet 3 2 4 2 5 3" xfId="38403"/>
    <cellStyle name="Výpočet 3 2 4 2 5 3 2" xfId="38404"/>
    <cellStyle name="Výpočet 3 2 4 2 5 4" xfId="38405"/>
    <cellStyle name="Výpočet 3 2 4 2 5 5" xfId="38406"/>
    <cellStyle name="Výpočet 3 2 4 2 6" xfId="38407"/>
    <cellStyle name="Výpočet 3 2 4 2 6 2" xfId="38408"/>
    <cellStyle name="Výpočet 3 2 4 2 6 2 2" xfId="38409"/>
    <cellStyle name="Výpočet 3 2 4 2 6 2 3" xfId="38410"/>
    <cellStyle name="Výpočet 3 2 4 2 6 3" xfId="38411"/>
    <cellStyle name="Výpočet 3 2 4 2 6 3 2" xfId="38412"/>
    <cellStyle name="Výpočet 3 2 4 2 6 4" xfId="38413"/>
    <cellStyle name="Výpočet 3 2 4 2 6 5" xfId="38414"/>
    <cellStyle name="Výpočet 3 2 4 2 7" xfId="38415"/>
    <cellStyle name="Výpočet 3 2 4 2 7 2" xfId="38416"/>
    <cellStyle name="Výpočet 3 2 4 2 7 3" xfId="38417"/>
    <cellStyle name="Výpočet 3 2 4 2 8" xfId="38418"/>
    <cellStyle name="Výpočet 3 2 4 2 8 2" xfId="38419"/>
    <cellStyle name="Výpočet 3 2 4 2 9" xfId="38420"/>
    <cellStyle name="Výpočet 3 2 4 3" xfId="38421"/>
    <cellStyle name="Výpočet 3 2 4 3 10" xfId="38422"/>
    <cellStyle name="Výpočet 3 2 4 3 2" xfId="38423"/>
    <cellStyle name="Výpočet 3 2 4 3 2 2" xfId="38424"/>
    <cellStyle name="Výpočet 3 2 4 3 2 2 2" xfId="38425"/>
    <cellStyle name="Výpočet 3 2 4 3 2 2 3" xfId="38426"/>
    <cellStyle name="Výpočet 3 2 4 3 2 3" xfId="38427"/>
    <cellStyle name="Výpočet 3 2 4 3 2 3 2" xfId="38428"/>
    <cellStyle name="Výpočet 3 2 4 3 2 4" xfId="38429"/>
    <cellStyle name="Výpočet 3 2 4 3 2 5" xfId="38430"/>
    <cellStyle name="Výpočet 3 2 4 3 3" xfId="38431"/>
    <cellStyle name="Výpočet 3 2 4 3 3 2" xfId="38432"/>
    <cellStyle name="Výpočet 3 2 4 3 3 2 2" xfId="38433"/>
    <cellStyle name="Výpočet 3 2 4 3 3 2 3" xfId="38434"/>
    <cellStyle name="Výpočet 3 2 4 3 3 3" xfId="38435"/>
    <cellStyle name="Výpočet 3 2 4 3 3 3 2" xfId="38436"/>
    <cellStyle name="Výpočet 3 2 4 3 3 4" xfId="38437"/>
    <cellStyle name="Výpočet 3 2 4 3 3 5" xfId="38438"/>
    <cellStyle name="Výpočet 3 2 4 3 4" xfId="38439"/>
    <cellStyle name="Výpočet 3 2 4 3 4 2" xfId="38440"/>
    <cellStyle name="Výpočet 3 2 4 3 4 2 2" xfId="38441"/>
    <cellStyle name="Výpočet 3 2 4 3 4 2 3" xfId="38442"/>
    <cellStyle name="Výpočet 3 2 4 3 4 3" xfId="38443"/>
    <cellStyle name="Výpočet 3 2 4 3 4 3 2" xfId="38444"/>
    <cellStyle name="Výpočet 3 2 4 3 4 4" xfId="38445"/>
    <cellStyle name="Výpočet 3 2 4 3 4 5" xfId="38446"/>
    <cellStyle name="Výpočet 3 2 4 3 5" xfId="38447"/>
    <cellStyle name="Výpočet 3 2 4 3 5 2" xfId="38448"/>
    <cellStyle name="Výpočet 3 2 4 3 5 2 2" xfId="38449"/>
    <cellStyle name="Výpočet 3 2 4 3 5 2 3" xfId="38450"/>
    <cellStyle name="Výpočet 3 2 4 3 5 3" xfId="38451"/>
    <cellStyle name="Výpočet 3 2 4 3 5 3 2" xfId="38452"/>
    <cellStyle name="Výpočet 3 2 4 3 5 4" xfId="38453"/>
    <cellStyle name="Výpočet 3 2 4 3 5 5" xfId="38454"/>
    <cellStyle name="Výpočet 3 2 4 3 6" xfId="38455"/>
    <cellStyle name="Výpočet 3 2 4 3 6 2" xfId="38456"/>
    <cellStyle name="Výpočet 3 2 4 3 6 2 2" xfId="38457"/>
    <cellStyle name="Výpočet 3 2 4 3 6 2 3" xfId="38458"/>
    <cellStyle name="Výpočet 3 2 4 3 6 3" xfId="38459"/>
    <cellStyle name="Výpočet 3 2 4 3 6 3 2" xfId="38460"/>
    <cellStyle name="Výpočet 3 2 4 3 6 4" xfId="38461"/>
    <cellStyle name="Výpočet 3 2 4 3 6 5" xfId="38462"/>
    <cellStyle name="Výpočet 3 2 4 3 7" xfId="38463"/>
    <cellStyle name="Výpočet 3 2 4 3 7 2" xfId="38464"/>
    <cellStyle name="Výpočet 3 2 4 3 7 3" xfId="38465"/>
    <cellStyle name="Výpočet 3 2 4 3 8" xfId="38466"/>
    <cellStyle name="Výpočet 3 2 4 3 8 2" xfId="38467"/>
    <cellStyle name="Výpočet 3 2 4 3 9" xfId="38468"/>
    <cellStyle name="Výpočet 3 2 4 4" xfId="38469"/>
    <cellStyle name="Výpočet 3 2 4 4 2" xfId="38470"/>
    <cellStyle name="Výpočet 3 2 4 4 2 2" xfId="38471"/>
    <cellStyle name="Výpočet 3 2 4 4 2 2 2" xfId="38472"/>
    <cellStyle name="Výpočet 3 2 4 4 2 2 3" xfId="38473"/>
    <cellStyle name="Výpočet 3 2 4 4 2 3" xfId="38474"/>
    <cellStyle name="Výpočet 3 2 4 4 2 3 2" xfId="38475"/>
    <cellStyle name="Výpočet 3 2 4 4 2 4" xfId="38476"/>
    <cellStyle name="Výpočet 3 2 4 4 2 5" xfId="38477"/>
    <cellStyle name="Výpočet 3 2 4 4 3" xfId="38478"/>
    <cellStyle name="Výpočet 3 2 4 4 3 2" xfId="38479"/>
    <cellStyle name="Výpočet 3 2 4 4 3 3" xfId="38480"/>
    <cellStyle name="Výpočet 3 2 4 4 4" xfId="38481"/>
    <cellStyle name="Výpočet 3 2 4 4 4 2" xfId="38482"/>
    <cellStyle name="Výpočet 3 2 4 4 5" xfId="38483"/>
    <cellStyle name="Výpočet 3 2 4 4 6" xfId="38484"/>
    <cellStyle name="Výpočet 3 2 4 5" xfId="38485"/>
    <cellStyle name="Výpočet 3 2 4 5 2" xfId="38486"/>
    <cellStyle name="Výpočet 3 2 4 5 2 2" xfId="38487"/>
    <cellStyle name="Výpočet 3 2 4 5 2 3" xfId="38488"/>
    <cellStyle name="Výpočet 3 2 4 5 3" xfId="38489"/>
    <cellStyle name="Výpočet 3 2 4 5 3 2" xfId="38490"/>
    <cellStyle name="Výpočet 3 2 4 5 4" xfId="38491"/>
    <cellStyle name="Výpočet 3 2 4 5 5" xfId="38492"/>
    <cellStyle name="Výpočet 3 2 4 6" xfId="38493"/>
    <cellStyle name="Výpočet 3 2 4 6 2" xfId="38494"/>
    <cellStyle name="Výpočet 3 2 4 6 2 2" xfId="38495"/>
    <cellStyle name="Výpočet 3 2 4 6 2 3" xfId="38496"/>
    <cellStyle name="Výpočet 3 2 4 6 3" xfId="38497"/>
    <cellStyle name="Výpočet 3 2 4 6 3 2" xfId="38498"/>
    <cellStyle name="Výpočet 3 2 4 6 4" xfId="38499"/>
    <cellStyle name="Výpočet 3 2 4 6 5" xfId="38500"/>
    <cellStyle name="Výpočet 3 2 4 7" xfId="38501"/>
    <cellStyle name="Výpočet 3 2 4 7 2" xfId="38502"/>
    <cellStyle name="Výpočet 3 2 4 7 2 2" xfId="38503"/>
    <cellStyle name="Výpočet 3 2 4 7 2 3" xfId="38504"/>
    <cellStyle name="Výpočet 3 2 4 7 3" xfId="38505"/>
    <cellStyle name="Výpočet 3 2 4 7 3 2" xfId="38506"/>
    <cellStyle name="Výpočet 3 2 4 7 4" xfId="38507"/>
    <cellStyle name="Výpočet 3 2 4 7 5" xfId="38508"/>
    <cellStyle name="Výpočet 3 2 4 8" xfId="38509"/>
    <cellStyle name="Výpočet 3 2 4 8 2" xfId="38510"/>
    <cellStyle name="Výpočet 3 2 4 8 2 2" xfId="38511"/>
    <cellStyle name="Výpočet 3 2 4 8 2 3" xfId="38512"/>
    <cellStyle name="Výpočet 3 2 4 8 3" xfId="38513"/>
    <cellStyle name="Výpočet 3 2 4 8 3 2" xfId="38514"/>
    <cellStyle name="Výpočet 3 2 4 8 4" xfId="38515"/>
    <cellStyle name="Výpočet 3 2 4 8 5" xfId="38516"/>
    <cellStyle name="Výpočet 3 2 4 9" xfId="38517"/>
    <cellStyle name="Výpočet 3 2 4 9 2" xfId="38518"/>
    <cellStyle name="Výpočet 3 2 4 9 2 2" xfId="38519"/>
    <cellStyle name="Výpočet 3 2 4 9 2 3" xfId="38520"/>
    <cellStyle name="Výpočet 3 2 4 9 3" xfId="38521"/>
    <cellStyle name="Výpočet 3 2 4 9 3 2" xfId="38522"/>
    <cellStyle name="Výpočet 3 2 4 9 4" xfId="38523"/>
    <cellStyle name="Výpočet 3 2 4 9 5" xfId="38524"/>
    <cellStyle name="Výpočet 3 2 5" xfId="38525"/>
    <cellStyle name="Výpočet 3 2 5 10" xfId="38526"/>
    <cellStyle name="Výpočet 3 2 5 10 2" xfId="38527"/>
    <cellStyle name="Výpočet 3 2 5 11" xfId="38528"/>
    <cellStyle name="Výpočet 3 2 5 12" xfId="38529"/>
    <cellStyle name="Výpočet 3 2 5 2" xfId="38530"/>
    <cellStyle name="Výpočet 3 2 5 2 10" xfId="38531"/>
    <cellStyle name="Výpočet 3 2 5 2 11" xfId="38532"/>
    <cellStyle name="Výpočet 3 2 5 2 2" xfId="38533"/>
    <cellStyle name="Výpočet 3 2 5 2 2 2" xfId="38534"/>
    <cellStyle name="Výpočet 3 2 5 2 2 2 2" xfId="38535"/>
    <cellStyle name="Výpočet 3 2 5 2 2 2 2 2" xfId="38536"/>
    <cellStyle name="Výpočet 3 2 5 2 2 2 2 3" xfId="38537"/>
    <cellStyle name="Výpočet 3 2 5 2 2 2 3" xfId="38538"/>
    <cellStyle name="Výpočet 3 2 5 2 2 2 3 2" xfId="38539"/>
    <cellStyle name="Výpočet 3 2 5 2 2 2 4" xfId="38540"/>
    <cellStyle name="Výpočet 3 2 5 2 2 2 5" xfId="38541"/>
    <cellStyle name="Výpočet 3 2 5 2 2 3" xfId="38542"/>
    <cellStyle name="Výpočet 3 2 5 2 2 3 2" xfId="38543"/>
    <cellStyle name="Výpočet 3 2 5 2 2 3 2 2" xfId="38544"/>
    <cellStyle name="Výpočet 3 2 5 2 2 3 2 3" xfId="38545"/>
    <cellStyle name="Výpočet 3 2 5 2 2 3 3" xfId="38546"/>
    <cellStyle name="Výpočet 3 2 5 2 2 3 3 2" xfId="38547"/>
    <cellStyle name="Výpočet 3 2 5 2 2 3 4" xfId="38548"/>
    <cellStyle name="Výpočet 3 2 5 2 2 3 5" xfId="38549"/>
    <cellStyle name="Výpočet 3 2 5 2 2 4" xfId="38550"/>
    <cellStyle name="Výpočet 3 2 5 2 2 4 2" xfId="38551"/>
    <cellStyle name="Výpočet 3 2 5 2 2 4 2 2" xfId="38552"/>
    <cellStyle name="Výpočet 3 2 5 2 2 4 2 3" xfId="38553"/>
    <cellStyle name="Výpočet 3 2 5 2 2 4 3" xfId="38554"/>
    <cellStyle name="Výpočet 3 2 5 2 2 4 3 2" xfId="38555"/>
    <cellStyle name="Výpočet 3 2 5 2 2 4 4" xfId="38556"/>
    <cellStyle name="Výpočet 3 2 5 2 2 4 5" xfId="38557"/>
    <cellStyle name="Výpočet 3 2 5 2 2 5" xfId="38558"/>
    <cellStyle name="Výpočet 3 2 5 2 2 5 2" xfId="38559"/>
    <cellStyle name="Výpočet 3 2 5 2 2 5 2 2" xfId="38560"/>
    <cellStyle name="Výpočet 3 2 5 2 2 5 2 3" xfId="38561"/>
    <cellStyle name="Výpočet 3 2 5 2 2 5 3" xfId="38562"/>
    <cellStyle name="Výpočet 3 2 5 2 2 5 3 2" xfId="38563"/>
    <cellStyle name="Výpočet 3 2 5 2 2 5 4" xfId="38564"/>
    <cellStyle name="Výpočet 3 2 5 2 2 5 5" xfId="38565"/>
    <cellStyle name="Výpočet 3 2 5 2 2 6" xfId="38566"/>
    <cellStyle name="Výpočet 3 2 5 2 2 6 2" xfId="38567"/>
    <cellStyle name="Výpočet 3 2 5 2 2 6 3" xfId="38568"/>
    <cellStyle name="Výpočet 3 2 5 2 2 7" xfId="38569"/>
    <cellStyle name="Výpočet 3 2 5 2 2 7 2" xfId="38570"/>
    <cellStyle name="Výpočet 3 2 5 2 2 8" xfId="38571"/>
    <cellStyle name="Výpočet 3 2 5 2 2 9" xfId="38572"/>
    <cellStyle name="Výpočet 3 2 5 2 3" xfId="38573"/>
    <cellStyle name="Výpočet 3 2 5 2 3 2" xfId="38574"/>
    <cellStyle name="Výpočet 3 2 5 2 3 2 2" xfId="38575"/>
    <cellStyle name="Výpočet 3 2 5 2 3 2 3" xfId="38576"/>
    <cellStyle name="Výpočet 3 2 5 2 3 3" xfId="38577"/>
    <cellStyle name="Výpočet 3 2 5 2 3 3 2" xfId="38578"/>
    <cellStyle name="Výpočet 3 2 5 2 3 4" xfId="38579"/>
    <cellStyle name="Výpočet 3 2 5 2 3 5" xfId="38580"/>
    <cellStyle name="Výpočet 3 2 5 2 4" xfId="38581"/>
    <cellStyle name="Výpočet 3 2 5 2 4 2" xfId="38582"/>
    <cellStyle name="Výpočet 3 2 5 2 4 2 2" xfId="38583"/>
    <cellStyle name="Výpočet 3 2 5 2 4 2 3" xfId="38584"/>
    <cellStyle name="Výpočet 3 2 5 2 4 3" xfId="38585"/>
    <cellStyle name="Výpočet 3 2 5 2 4 3 2" xfId="38586"/>
    <cellStyle name="Výpočet 3 2 5 2 4 4" xfId="38587"/>
    <cellStyle name="Výpočet 3 2 5 2 4 5" xfId="38588"/>
    <cellStyle name="Výpočet 3 2 5 2 5" xfId="38589"/>
    <cellStyle name="Výpočet 3 2 5 2 5 2" xfId="38590"/>
    <cellStyle name="Výpočet 3 2 5 2 5 2 2" xfId="38591"/>
    <cellStyle name="Výpočet 3 2 5 2 5 2 3" xfId="38592"/>
    <cellStyle name="Výpočet 3 2 5 2 5 3" xfId="38593"/>
    <cellStyle name="Výpočet 3 2 5 2 5 3 2" xfId="38594"/>
    <cellStyle name="Výpočet 3 2 5 2 5 4" xfId="38595"/>
    <cellStyle name="Výpočet 3 2 5 2 5 5" xfId="38596"/>
    <cellStyle name="Výpočet 3 2 5 2 6" xfId="38597"/>
    <cellStyle name="Výpočet 3 2 5 2 6 2" xfId="38598"/>
    <cellStyle name="Výpočet 3 2 5 2 6 2 2" xfId="38599"/>
    <cellStyle name="Výpočet 3 2 5 2 6 2 3" xfId="38600"/>
    <cellStyle name="Výpočet 3 2 5 2 6 3" xfId="38601"/>
    <cellStyle name="Výpočet 3 2 5 2 6 3 2" xfId="38602"/>
    <cellStyle name="Výpočet 3 2 5 2 6 4" xfId="38603"/>
    <cellStyle name="Výpočet 3 2 5 2 6 5" xfId="38604"/>
    <cellStyle name="Výpočet 3 2 5 2 7" xfId="38605"/>
    <cellStyle name="Výpočet 3 2 5 2 7 2" xfId="38606"/>
    <cellStyle name="Výpočet 3 2 5 2 7 2 2" xfId="38607"/>
    <cellStyle name="Výpočet 3 2 5 2 7 2 3" xfId="38608"/>
    <cellStyle name="Výpočet 3 2 5 2 7 3" xfId="38609"/>
    <cellStyle name="Výpočet 3 2 5 2 7 3 2" xfId="38610"/>
    <cellStyle name="Výpočet 3 2 5 2 7 4" xfId="38611"/>
    <cellStyle name="Výpočet 3 2 5 2 7 5" xfId="38612"/>
    <cellStyle name="Výpočet 3 2 5 2 8" xfId="38613"/>
    <cellStyle name="Výpočet 3 2 5 2 8 2" xfId="38614"/>
    <cellStyle name="Výpočet 3 2 5 2 8 3" xfId="38615"/>
    <cellStyle name="Výpočet 3 2 5 2 9" xfId="38616"/>
    <cellStyle name="Výpočet 3 2 5 2 9 2" xfId="38617"/>
    <cellStyle name="Výpočet 3 2 5 3" xfId="38618"/>
    <cellStyle name="Výpočet 3 2 5 3 2" xfId="38619"/>
    <cellStyle name="Výpočet 3 2 5 3 2 2" xfId="38620"/>
    <cellStyle name="Výpočet 3 2 5 3 2 2 2" xfId="38621"/>
    <cellStyle name="Výpočet 3 2 5 3 2 2 3" xfId="38622"/>
    <cellStyle name="Výpočet 3 2 5 3 2 3" xfId="38623"/>
    <cellStyle name="Výpočet 3 2 5 3 2 3 2" xfId="38624"/>
    <cellStyle name="Výpočet 3 2 5 3 2 4" xfId="38625"/>
    <cellStyle name="Výpočet 3 2 5 3 2 5" xfId="38626"/>
    <cellStyle name="Výpočet 3 2 5 3 3" xfId="38627"/>
    <cellStyle name="Výpočet 3 2 5 3 3 2" xfId="38628"/>
    <cellStyle name="Výpočet 3 2 5 3 3 2 2" xfId="38629"/>
    <cellStyle name="Výpočet 3 2 5 3 3 2 3" xfId="38630"/>
    <cellStyle name="Výpočet 3 2 5 3 3 3" xfId="38631"/>
    <cellStyle name="Výpočet 3 2 5 3 3 3 2" xfId="38632"/>
    <cellStyle name="Výpočet 3 2 5 3 3 4" xfId="38633"/>
    <cellStyle name="Výpočet 3 2 5 3 3 5" xfId="38634"/>
    <cellStyle name="Výpočet 3 2 5 3 4" xfId="38635"/>
    <cellStyle name="Výpočet 3 2 5 3 4 2" xfId="38636"/>
    <cellStyle name="Výpočet 3 2 5 3 4 2 2" xfId="38637"/>
    <cellStyle name="Výpočet 3 2 5 3 4 2 3" xfId="38638"/>
    <cellStyle name="Výpočet 3 2 5 3 4 3" xfId="38639"/>
    <cellStyle name="Výpočet 3 2 5 3 4 3 2" xfId="38640"/>
    <cellStyle name="Výpočet 3 2 5 3 4 4" xfId="38641"/>
    <cellStyle name="Výpočet 3 2 5 3 4 5" xfId="38642"/>
    <cellStyle name="Výpočet 3 2 5 3 5" xfId="38643"/>
    <cellStyle name="Výpočet 3 2 5 3 5 2" xfId="38644"/>
    <cellStyle name="Výpočet 3 2 5 3 5 2 2" xfId="38645"/>
    <cellStyle name="Výpočet 3 2 5 3 5 2 3" xfId="38646"/>
    <cellStyle name="Výpočet 3 2 5 3 5 3" xfId="38647"/>
    <cellStyle name="Výpočet 3 2 5 3 5 3 2" xfId="38648"/>
    <cellStyle name="Výpočet 3 2 5 3 5 4" xfId="38649"/>
    <cellStyle name="Výpočet 3 2 5 3 5 5" xfId="38650"/>
    <cellStyle name="Výpočet 3 2 5 3 6" xfId="38651"/>
    <cellStyle name="Výpočet 3 2 5 3 6 2" xfId="38652"/>
    <cellStyle name="Výpočet 3 2 5 3 6 3" xfId="38653"/>
    <cellStyle name="Výpočet 3 2 5 3 7" xfId="38654"/>
    <cellStyle name="Výpočet 3 2 5 3 7 2" xfId="38655"/>
    <cellStyle name="Výpočet 3 2 5 3 8" xfId="38656"/>
    <cellStyle name="Výpočet 3 2 5 3 9" xfId="38657"/>
    <cellStyle name="Výpočet 3 2 5 4" xfId="38658"/>
    <cellStyle name="Výpočet 3 2 5 4 2" xfId="38659"/>
    <cellStyle name="Výpočet 3 2 5 4 2 2" xfId="38660"/>
    <cellStyle name="Výpočet 3 2 5 4 2 3" xfId="38661"/>
    <cellStyle name="Výpočet 3 2 5 4 3" xfId="38662"/>
    <cellStyle name="Výpočet 3 2 5 4 3 2" xfId="38663"/>
    <cellStyle name="Výpočet 3 2 5 4 4" xfId="38664"/>
    <cellStyle name="Výpočet 3 2 5 4 5" xfId="38665"/>
    <cellStyle name="Výpočet 3 2 5 5" xfId="38666"/>
    <cellStyle name="Výpočet 3 2 5 5 2" xfId="38667"/>
    <cellStyle name="Výpočet 3 2 5 5 2 2" xfId="38668"/>
    <cellStyle name="Výpočet 3 2 5 5 2 3" xfId="38669"/>
    <cellStyle name="Výpočet 3 2 5 5 3" xfId="38670"/>
    <cellStyle name="Výpočet 3 2 5 5 3 2" xfId="38671"/>
    <cellStyle name="Výpočet 3 2 5 5 4" xfId="38672"/>
    <cellStyle name="Výpočet 3 2 5 5 5" xfId="38673"/>
    <cellStyle name="Výpočet 3 2 5 6" xfId="38674"/>
    <cellStyle name="Výpočet 3 2 5 6 2" xfId="38675"/>
    <cellStyle name="Výpočet 3 2 5 6 2 2" xfId="38676"/>
    <cellStyle name="Výpočet 3 2 5 6 2 3" xfId="38677"/>
    <cellStyle name="Výpočet 3 2 5 6 3" xfId="38678"/>
    <cellStyle name="Výpočet 3 2 5 6 3 2" xfId="38679"/>
    <cellStyle name="Výpočet 3 2 5 6 4" xfId="38680"/>
    <cellStyle name="Výpočet 3 2 5 6 5" xfId="38681"/>
    <cellStyle name="Výpočet 3 2 5 7" xfId="38682"/>
    <cellStyle name="Výpočet 3 2 5 7 2" xfId="38683"/>
    <cellStyle name="Výpočet 3 2 5 7 2 2" xfId="38684"/>
    <cellStyle name="Výpočet 3 2 5 7 2 3" xfId="38685"/>
    <cellStyle name="Výpočet 3 2 5 7 3" xfId="38686"/>
    <cellStyle name="Výpočet 3 2 5 7 3 2" xfId="38687"/>
    <cellStyle name="Výpočet 3 2 5 7 4" xfId="38688"/>
    <cellStyle name="Výpočet 3 2 5 7 5" xfId="38689"/>
    <cellStyle name="Výpočet 3 2 5 8" xfId="38690"/>
    <cellStyle name="Výpočet 3 2 5 8 2" xfId="38691"/>
    <cellStyle name="Výpočet 3 2 5 8 2 2" xfId="38692"/>
    <cellStyle name="Výpočet 3 2 5 8 2 3" xfId="38693"/>
    <cellStyle name="Výpočet 3 2 5 8 3" xfId="38694"/>
    <cellStyle name="Výpočet 3 2 5 8 3 2" xfId="38695"/>
    <cellStyle name="Výpočet 3 2 5 8 4" xfId="38696"/>
    <cellStyle name="Výpočet 3 2 5 8 5" xfId="38697"/>
    <cellStyle name="Výpočet 3 2 5 9" xfId="38698"/>
    <cellStyle name="Výpočet 3 2 5 9 2" xfId="38699"/>
    <cellStyle name="Výpočet 3 2 5 9 3" xfId="38700"/>
    <cellStyle name="Výpočet 3 2 6" xfId="38701"/>
    <cellStyle name="Výpočet 3 2 6 10" xfId="38702"/>
    <cellStyle name="Výpočet 3 2 6 2" xfId="38703"/>
    <cellStyle name="Výpočet 3 2 6 2 10" xfId="38704"/>
    <cellStyle name="Výpočet 3 2 6 2 2" xfId="38705"/>
    <cellStyle name="Výpočet 3 2 6 2 2 2" xfId="38706"/>
    <cellStyle name="Výpočet 3 2 6 2 2 2 2" xfId="38707"/>
    <cellStyle name="Výpočet 3 2 6 2 2 2 3" xfId="38708"/>
    <cellStyle name="Výpočet 3 2 6 2 2 3" xfId="38709"/>
    <cellStyle name="Výpočet 3 2 6 2 2 3 2" xfId="38710"/>
    <cellStyle name="Výpočet 3 2 6 2 2 4" xfId="38711"/>
    <cellStyle name="Výpočet 3 2 6 2 2 5" xfId="38712"/>
    <cellStyle name="Výpočet 3 2 6 2 3" xfId="38713"/>
    <cellStyle name="Výpočet 3 2 6 2 3 2" xfId="38714"/>
    <cellStyle name="Výpočet 3 2 6 2 3 2 2" xfId="38715"/>
    <cellStyle name="Výpočet 3 2 6 2 3 2 3" xfId="38716"/>
    <cellStyle name="Výpočet 3 2 6 2 3 3" xfId="38717"/>
    <cellStyle name="Výpočet 3 2 6 2 3 3 2" xfId="38718"/>
    <cellStyle name="Výpočet 3 2 6 2 3 4" xfId="38719"/>
    <cellStyle name="Výpočet 3 2 6 2 3 5" xfId="38720"/>
    <cellStyle name="Výpočet 3 2 6 2 4" xfId="38721"/>
    <cellStyle name="Výpočet 3 2 6 2 4 2" xfId="38722"/>
    <cellStyle name="Výpočet 3 2 6 2 4 2 2" xfId="38723"/>
    <cellStyle name="Výpočet 3 2 6 2 4 2 3" xfId="38724"/>
    <cellStyle name="Výpočet 3 2 6 2 4 3" xfId="38725"/>
    <cellStyle name="Výpočet 3 2 6 2 4 3 2" xfId="38726"/>
    <cellStyle name="Výpočet 3 2 6 2 4 4" xfId="38727"/>
    <cellStyle name="Výpočet 3 2 6 2 4 5" xfId="38728"/>
    <cellStyle name="Výpočet 3 2 6 2 5" xfId="38729"/>
    <cellStyle name="Výpočet 3 2 6 2 5 2" xfId="38730"/>
    <cellStyle name="Výpočet 3 2 6 2 5 2 2" xfId="38731"/>
    <cellStyle name="Výpočet 3 2 6 2 5 2 3" xfId="38732"/>
    <cellStyle name="Výpočet 3 2 6 2 5 3" xfId="38733"/>
    <cellStyle name="Výpočet 3 2 6 2 5 3 2" xfId="38734"/>
    <cellStyle name="Výpočet 3 2 6 2 5 4" xfId="38735"/>
    <cellStyle name="Výpočet 3 2 6 2 5 5" xfId="38736"/>
    <cellStyle name="Výpočet 3 2 6 2 6" xfId="38737"/>
    <cellStyle name="Výpočet 3 2 6 2 6 2" xfId="38738"/>
    <cellStyle name="Výpočet 3 2 6 2 6 2 2" xfId="38739"/>
    <cellStyle name="Výpočet 3 2 6 2 6 2 3" xfId="38740"/>
    <cellStyle name="Výpočet 3 2 6 2 6 3" xfId="38741"/>
    <cellStyle name="Výpočet 3 2 6 2 6 3 2" xfId="38742"/>
    <cellStyle name="Výpočet 3 2 6 2 6 4" xfId="38743"/>
    <cellStyle name="Výpočet 3 2 6 2 6 5" xfId="38744"/>
    <cellStyle name="Výpočet 3 2 6 2 7" xfId="38745"/>
    <cellStyle name="Výpočet 3 2 6 2 7 2" xfId="38746"/>
    <cellStyle name="Výpočet 3 2 6 2 7 3" xfId="38747"/>
    <cellStyle name="Výpočet 3 2 6 2 8" xfId="38748"/>
    <cellStyle name="Výpočet 3 2 6 2 8 2" xfId="38749"/>
    <cellStyle name="Výpočet 3 2 6 2 9" xfId="38750"/>
    <cellStyle name="Výpočet 3 2 6 3" xfId="38751"/>
    <cellStyle name="Výpočet 3 2 6 3 2" xfId="38752"/>
    <cellStyle name="Výpočet 3 2 6 3 2 2" xfId="38753"/>
    <cellStyle name="Výpočet 3 2 6 3 2 3" xfId="38754"/>
    <cellStyle name="Výpočet 3 2 6 3 3" xfId="38755"/>
    <cellStyle name="Výpočet 3 2 6 3 3 2" xfId="38756"/>
    <cellStyle name="Výpočet 3 2 6 3 4" xfId="38757"/>
    <cellStyle name="Výpočet 3 2 6 3 5" xfId="38758"/>
    <cellStyle name="Výpočet 3 2 6 4" xfId="38759"/>
    <cellStyle name="Výpočet 3 2 6 4 2" xfId="38760"/>
    <cellStyle name="Výpočet 3 2 6 4 2 2" xfId="38761"/>
    <cellStyle name="Výpočet 3 2 6 4 2 3" xfId="38762"/>
    <cellStyle name="Výpočet 3 2 6 4 3" xfId="38763"/>
    <cellStyle name="Výpočet 3 2 6 4 3 2" xfId="38764"/>
    <cellStyle name="Výpočet 3 2 6 4 4" xfId="38765"/>
    <cellStyle name="Výpočet 3 2 6 4 5" xfId="38766"/>
    <cellStyle name="Výpočet 3 2 6 5" xfId="38767"/>
    <cellStyle name="Výpočet 3 2 6 5 2" xfId="38768"/>
    <cellStyle name="Výpočet 3 2 6 5 2 2" xfId="38769"/>
    <cellStyle name="Výpočet 3 2 6 5 2 3" xfId="38770"/>
    <cellStyle name="Výpočet 3 2 6 5 3" xfId="38771"/>
    <cellStyle name="Výpočet 3 2 6 5 3 2" xfId="38772"/>
    <cellStyle name="Výpočet 3 2 6 5 4" xfId="38773"/>
    <cellStyle name="Výpočet 3 2 6 5 5" xfId="38774"/>
    <cellStyle name="Výpočet 3 2 6 6" xfId="38775"/>
    <cellStyle name="Výpočet 3 2 6 6 2" xfId="38776"/>
    <cellStyle name="Výpočet 3 2 6 6 2 2" xfId="38777"/>
    <cellStyle name="Výpočet 3 2 6 6 2 3" xfId="38778"/>
    <cellStyle name="Výpočet 3 2 6 6 3" xfId="38779"/>
    <cellStyle name="Výpočet 3 2 6 6 3 2" xfId="38780"/>
    <cellStyle name="Výpočet 3 2 6 6 4" xfId="38781"/>
    <cellStyle name="Výpočet 3 2 6 6 5" xfId="38782"/>
    <cellStyle name="Výpočet 3 2 6 7" xfId="38783"/>
    <cellStyle name="Výpočet 3 2 6 7 2" xfId="38784"/>
    <cellStyle name="Výpočet 3 2 6 7 3" xfId="38785"/>
    <cellStyle name="Výpočet 3 2 6 8" xfId="38786"/>
    <cellStyle name="Výpočet 3 2 6 8 2" xfId="38787"/>
    <cellStyle name="Výpočet 3 2 6 9" xfId="38788"/>
    <cellStyle name="Výpočet 3 2 7" xfId="38789"/>
    <cellStyle name="Výpočet 3 2 7 2" xfId="38790"/>
    <cellStyle name="Výpočet 3 2 7 2 2" xfId="38791"/>
    <cellStyle name="Výpočet 3 2 7 2 2 2" xfId="38792"/>
    <cellStyle name="Výpočet 3 2 7 2 2 3" xfId="38793"/>
    <cellStyle name="Výpočet 3 2 7 2 3" xfId="38794"/>
    <cellStyle name="Výpočet 3 2 7 2 3 2" xfId="38795"/>
    <cellStyle name="Výpočet 3 2 7 2 4" xfId="38796"/>
    <cellStyle name="Výpočet 3 2 7 2 5" xfId="38797"/>
    <cellStyle name="Výpočet 3 2 7 3" xfId="38798"/>
    <cellStyle name="Výpočet 3 2 7 3 2" xfId="38799"/>
    <cellStyle name="Výpočet 3 2 7 3 3" xfId="38800"/>
    <cellStyle name="Výpočet 3 2 7 4" xfId="38801"/>
    <cellStyle name="Výpočet 3 2 7 4 2" xfId="38802"/>
    <cellStyle name="Výpočet 3 2 7 5" xfId="38803"/>
    <cellStyle name="Výpočet 3 2 7 6" xfId="38804"/>
    <cellStyle name="Výpočet 3 2 8" xfId="38805"/>
    <cellStyle name="Výpočet 3 2 8 2" xfId="38806"/>
    <cellStyle name="Výpočet 3 2 8 2 2" xfId="38807"/>
    <cellStyle name="Výpočet 3 2 8 2 3" xfId="38808"/>
    <cellStyle name="Výpočet 3 2 8 3" xfId="38809"/>
    <cellStyle name="Výpočet 3 2 8 3 2" xfId="38810"/>
    <cellStyle name="Výpočet 3 2 8 4" xfId="38811"/>
    <cellStyle name="Výpočet 3 2 8 5" xfId="38812"/>
    <cellStyle name="Výpočet 3 2 9" xfId="38813"/>
    <cellStyle name="Výpočet 3 2 9 2" xfId="38814"/>
    <cellStyle name="Výpočet 3 2 9 2 2" xfId="38815"/>
    <cellStyle name="Výpočet 3 2 9 2 3" xfId="38816"/>
    <cellStyle name="Výpočet 3 2 9 3" xfId="38817"/>
    <cellStyle name="Výpočet 3 2 9 3 2" xfId="38818"/>
    <cellStyle name="Výpočet 3 2 9 4" xfId="38819"/>
    <cellStyle name="Výpočet 3 2 9 5" xfId="38820"/>
    <cellStyle name="Výpočet 3 3" xfId="38821"/>
    <cellStyle name="Výpočet 3 3 10" xfId="38822"/>
    <cellStyle name="Výpočet 3 3 10 2" xfId="38823"/>
    <cellStyle name="Výpočet 3 3 2" xfId="38824"/>
    <cellStyle name="Výpočet 3 3 2 10" xfId="38825"/>
    <cellStyle name="Výpočet 3 3 2 10 2" xfId="38826"/>
    <cellStyle name="Výpočet 3 3 2 11" xfId="38827"/>
    <cellStyle name="Výpočet 3 3 2 12" xfId="38828"/>
    <cellStyle name="Výpočet 3 3 2 2" xfId="38829"/>
    <cellStyle name="Výpočet 3 3 2 2 10" xfId="38830"/>
    <cellStyle name="Výpočet 3 3 2 2 11" xfId="38831"/>
    <cellStyle name="Výpočet 3 3 2 2 2" xfId="38832"/>
    <cellStyle name="Výpočet 3 3 2 2 2 2" xfId="38833"/>
    <cellStyle name="Výpočet 3 3 2 2 2 2 2" xfId="38834"/>
    <cellStyle name="Výpočet 3 3 2 2 2 2 3" xfId="38835"/>
    <cellStyle name="Výpočet 3 3 2 2 2 3" xfId="38836"/>
    <cellStyle name="Výpočet 3 3 2 2 2 3 2" xfId="38837"/>
    <cellStyle name="Výpočet 3 3 2 2 2 4" xfId="38838"/>
    <cellStyle name="Výpočet 3 3 2 2 2 5" xfId="38839"/>
    <cellStyle name="Výpočet 3 3 2 2 3" xfId="38840"/>
    <cellStyle name="Výpočet 3 3 2 2 3 2" xfId="38841"/>
    <cellStyle name="Výpočet 3 3 2 2 3 2 2" xfId="38842"/>
    <cellStyle name="Výpočet 3 3 2 2 3 2 3" xfId="38843"/>
    <cellStyle name="Výpočet 3 3 2 2 3 3" xfId="38844"/>
    <cellStyle name="Výpočet 3 3 2 2 3 3 2" xfId="38845"/>
    <cellStyle name="Výpočet 3 3 2 2 3 4" xfId="38846"/>
    <cellStyle name="Výpočet 3 3 2 2 3 5" xfId="38847"/>
    <cellStyle name="Výpočet 3 3 2 2 4" xfId="38848"/>
    <cellStyle name="Výpočet 3 3 2 2 4 2" xfId="38849"/>
    <cellStyle name="Výpočet 3 3 2 2 4 2 2" xfId="38850"/>
    <cellStyle name="Výpočet 3 3 2 2 4 2 3" xfId="38851"/>
    <cellStyle name="Výpočet 3 3 2 2 4 3" xfId="38852"/>
    <cellStyle name="Výpočet 3 3 2 2 4 3 2" xfId="38853"/>
    <cellStyle name="Výpočet 3 3 2 2 4 4" xfId="38854"/>
    <cellStyle name="Výpočet 3 3 2 2 4 5" xfId="38855"/>
    <cellStyle name="Výpočet 3 3 2 2 5" xfId="38856"/>
    <cellStyle name="Výpočet 3 3 2 2 5 2" xfId="38857"/>
    <cellStyle name="Výpočet 3 3 2 2 5 2 2" xfId="38858"/>
    <cellStyle name="Výpočet 3 3 2 2 5 2 3" xfId="38859"/>
    <cellStyle name="Výpočet 3 3 2 2 5 3" xfId="38860"/>
    <cellStyle name="Výpočet 3 3 2 2 5 3 2" xfId="38861"/>
    <cellStyle name="Výpočet 3 3 2 2 5 4" xfId="38862"/>
    <cellStyle name="Výpočet 3 3 2 2 5 5" xfId="38863"/>
    <cellStyle name="Výpočet 3 3 2 2 6" xfId="38864"/>
    <cellStyle name="Výpočet 3 3 2 2 6 2" xfId="38865"/>
    <cellStyle name="Výpočet 3 3 2 2 6 2 2" xfId="38866"/>
    <cellStyle name="Výpočet 3 3 2 2 6 2 3" xfId="38867"/>
    <cellStyle name="Výpočet 3 3 2 2 6 3" xfId="38868"/>
    <cellStyle name="Výpočet 3 3 2 2 6 3 2" xfId="38869"/>
    <cellStyle name="Výpočet 3 3 2 2 6 4" xfId="38870"/>
    <cellStyle name="Výpočet 3 3 2 2 6 5" xfId="38871"/>
    <cellStyle name="Výpočet 3 3 2 2 7" xfId="38872"/>
    <cellStyle name="Výpočet 3 3 2 2 7 2" xfId="38873"/>
    <cellStyle name="Výpočet 3 3 2 2 7 2 2" xfId="38874"/>
    <cellStyle name="Výpočet 3 3 2 2 7 3" xfId="38875"/>
    <cellStyle name="Výpočet 3 3 2 2 7 4" xfId="38876"/>
    <cellStyle name="Výpočet 3 3 2 2 8" xfId="38877"/>
    <cellStyle name="Výpočet 3 3 2 2 8 2" xfId="38878"/>
    <cellStyle name="Výpočet 3 3 2 2 8 3" xfId="38879"/>
    <cellStyle name="Výpočet 3 3 2 2 9" xfId="38880"/>
    <cellStyle name="Výpočet 3 3 2 2 9 2" xfId="38881"/>
    <cellStyle name="Výpočet 3 3 2 3" xfId="38882"/>
    <cellStyle name="Výpočet 3 3 2 3 2" xfId="38883"/>
    <cellStyle name="Výpočet 3 3 2 3 2 2" xfId="38884"/>
    <cellStyle name="Výpočet 3 3 2 3 2 2 2" xfId="38885"/>
    <cellStyle name="Výpočet 3 3 2 3 2 2 3" xfId="38886"/>
    <cellStyle name="Výpočet 3 3 2 3 2 3" xfId="38887"/>
    <cellStyle name="Výpočet 3 3 2 3 2 3 2" xfId="38888"/>
    <cellStyle name="Výpočet 3 3 2 3 2 4" xfId="38889"/>
    <cellStyle name="Výpočet 3 3 2 3 2 5" xfId="38890"/>
    <cellStyle name="Výpočet 3 3 2 3 3" xfId="38891"/>
    <cellStyle name="Výpočet 3 3 2 3 3 2" xfId="38892"/>
    <cellStyle name="Výpočet 3 3 2 3 3 3" xfId="38893"/>
    <cellStyle name="Výpočet 3 3 2 3 4" xfId="38894"/>
    <cellStyle name="Výpočet 3 3 2 3 4 2" xfId="38895"/>
    <cellStyle name="Výpočet 3 3 2 3 5" xfId="38896"/>
    <cellStyle name="Výpočet 3 3 2 3 6" xfId="38897"/>
    <cellStyle name="Výpočet 3 3 2 4" xfId="38898"/>
    <cellStyle name="Výpočet 3 3 2 4 2" xfId="38899"/>
    <cellStyle name="Výpočet 3 3 2 4 2 2" xfId="38900"/>
    <cellStyle name="Výpočet 3 3 2 4 2 3" xfId="38901"/>
    <cellStyle name="Výpočet 3 3 2 4 3" xfId="38902"/>
    <cellStyle name="Výpočet 3 3 2 4 3 2" xfId="38903"/>
    <cellStyle name="Výpočet 3 3 2 4 4" xfId="38904"/>
    <cellStyle name="Výpočet 3 3 2 4 5" xfId="38905"/>
    <cellStyle name="Výpočet 3 3 2 5" xfId="38906"/>
    <cellStyle name="Výpočet 3 3 2 5 2" xfId="38907"/>
    <cellStyle name="Výpočet 3 3 2 5 2 2" xfId="38908"/>
    <cellStyle name="Výpočet 3 3 2 5 2 3" xfId="38909"/>
    <cellStyle name="Výpočet 3 3 2 5 3" xfId="38910"/>
    <cellStyle name="Výpočet 3 3 2 5 3 2" xfId="38911"/>
    <cellStyle name="Výpočet 3 3 2 5 4" xfId="38912"/>
    <cellStyle name="Výpočet 3 3 2 5 5" xfId="38913"/>
    <cellStyle name="Výpočet 3 3 2 6" xfId="38914"/>
    <cellStyle name="Výpočet 3 3 2 6 2" xfId="38915"/>
    <cellStyle name="Výpočet 3 3 2 6 2 2" xfId="38916"/>
    <cellStyle name="Výpočet 3 3 2 6 2 3" xfId="38917"/>
    <cellStyle name="Výpočet 3 3 2 6 3" xfId="38918"/>
    <cellStyle name="Výpočet 3 3 2 6 3 2" xfId="38919"/>
    <cellStyle name="Výpočet 3 3 2 6 4" xfId="38920"/>
    <cellStyle name="Výpočet 3 3 2 6 5" xfId="38921"/>
    <cellStyle name="Výpočet 3 3 2 7" xfId="38922"/>
    <cellStyle name="Výpočet 3 3 2 7 2" xfId="38923"/>
    <cellStyle name="Výpočet 3 3 2 7 2 2" xfId="38924"/>
    <cellStyle name="Výpočet 3 3 2 7 2 3" xfId="38925"/>
    <cellStyle name="Výpočet 3 3 2 7 3" xfId="38926"/>
    <cellStyle name="Výpočet 3 3 2 7 3 2" xfId="38927"/>
    <cellStyle name="Výpočet 3 3 2 7 4" xfId="38928"/>
    <cellStyle name="Výpočet 3 3 2 7 5" xfId="38929"/>
    <cellStyle name="Výpočet 3 3 2 8" xfId="38930"/>
    <cellStyle name="Výpočet 3 3 2 8 2" xfId="38931"/>
    <cellStyle name="Výpočet 3 3 2 8 2 2" xfId="38932"/>
    <cellStyle name="Výpočet 3 3 2 8 2 3" xfId="38933"/>
    <cellStyle name="Výpočet 3 3 2 8 3" xfId="38934"/>
    <cellStyle name="Výpočet 3 3 2 8 3 2" xfId="38935"/>
    <cellStyle name="Výpočet 3 3 2 8 4" xfId="38936"/>
    <cellStyle name="Výpočet 3 3 2 8 5" xfId="38937"/>
    <cellStyle name="Výpočet 3 3 2 9" xfId="38938"/>
    <cellStyle name="Výpočet 3 3 2 9 2" xfId="38939"/>
    <cellStyle name="Výpočet 3 3 2 9 3" xfId="38940"/>
    <cellStyle name="Výpočet 3 3 3" xfId="38941"/>
    <cellStyle name="Výpočet 3 3 3 10" xfId="38942"/>
    <cellStyle name="Výpočet 3 3 3 2" xfId="38943"/>
    <cellStyle name="Výpočet 3 3 3 2 2" xfId="38944"/>
    <cellStyle name="Výpočet 3 3 3 2 2 2" xfId="38945"/>
    <cellStyle name="Výpočet 3 3 3 2 2 2 2" xfId="38946"/>
    <cellStyle name="Výpočet 3 3 3 2 2 3" xfId="38947"/>
    <cellStyle name="Výpočet 3 3 3 2 2 4" xfId="38948"/>
    <cellStyle name="Výpočet 3 3 3 2 3" xfId="38949"/>
    <cellStyle name="Výpočet 3 3 3 2 3 2" xfId="38950"/>
    <cellStyle name="Výpočet 3 3 3 2 3 3" xfId="38951"/>
    <cellStyle name="Výpočet 3 3 3 2 4" xfId="38952"/>
    <cellStyle name="Výpočet 3 3 3 2 4 2" xfId="38953"/>
    <cellStyle name="Výpočet 3 3 3 2 5" xfId="38954"/>
    <cellStyle name="Výpočet 3 3 3 2 6" xfId="38955"/>
    <cellStyle name="Výpočet 3 3 3 3" xfId="38956"/>
    <cellStyle name="Výpočet 3 3 3 3 2" xfId="38957"/>
    <cellStyle name="Výpočet 3 3 3 3 2 2" xfId="38958"/>
    <cellStyle name="Výpočet 3 3 3 3 2 3" xfId="38959"/>
    <cellStyle name="Výpočet 3 3 3 3 3" xfId="38960"/>
    <cellStyle name="Výpočet 3 3 3 3 3 2" xfId="38961"/>
    <cellStyle name="Výpočet 3 3 3 3 4" xfId="38962"/>
    <cellStyle name="Výpočet 3 3 3 3 5" xfId="38963"/>
    <cellStyle name="Výpočet 3 3 3 4" xfId="38964"/>
    <cellStyle name="Výpočet 3 3 3 4 2" xfId="38965"/>
    <cellStyle name="Výpočet 3 3 3 4 2 2" xfId="38966"/>
    <cellStyle name="Výpočet 3 3 3 4 2 3" xfId="38967"/>
    <cellStyle name="Výpočet 3 3 3 4 3" xfId="38968"/>
    <cellStyle name="Výpočet 3 3 3 4 3 2" xfId="38969"/>
    <cellStyle name="Výpočet 3 3 3 4 4" xfId="38970"/>
    <cellStyle name="Výpočet 3 3 3 4 5" xfId="38971"/>
    <cellStyle name="Výpočet 3 3 3 5" xfId="38972"/>
    <cellStyle name="Výpočet 3 3 3 5 2" xfId="38973"/>
    <cellStyle name="Výpočet 3 3 3 5 2 2" xfId="38974"/>
    <cellStyle name="Výpočet 3 3 3 5 2 3" xfId="38975"/>
    <cellStyle name="Výpočet 3 3 3 5 3" xfId="38976"/>
    <cellStyle name="Výpočet 3 3 3 5 3 2" xfId="38977"/>
    <cellStyle name="Výpočet 3 3 3 5 4" xfId="38978"/>
    <cellStyle name="Výpočet 3 3 3 5 5" xfId="38979"/>
    <cellStyle name="Výpočet 3 3 3 6" xfId="38980"/>
    <cellStyle name="Výpočet 3 3 3 6 2" xfId="38981"/>
    <cellStyle name="Výpočet 3 3 3 6 2 2" xfId="38982"/>
    <cellStyle name="Výpočet 3 3 3 6 2 3" xfId="38983"/>
    <cellStyle name="Výpočet 3 3 3 6 3" xfId="38984"/>
    <cellStyle name="Výpočet 3 3 3 6 3 2" xfId="38985"/>
    <cellStyle name="Výpočet 3 3 3 6 4" xfId="38986"/>
    <cellStyle name="Výpočet 3 3 3 6 5" xfId="38987"/>
    <cellStyle name="Výpočet 3 3 3 7" xfId="38988"/>
    <cellStyle name="Výpočet 3 3 3 7 2" xfId="38989"/>
    <cellStyle name="Výpočet 3 3 3 7 3" xfId="38990"/>
    <cellStyle name="Výpočet 3 3 3 8" xfId="38991"/>
    <cellStyle name="Výpočet 3 3 3 8 2" xfId="38992"/>
    <cellStyle name="Výpočet 3 3 3 9" xfId="38993"/>
    <cellStyle name="Výpočet 3 3 4" xfId="38994"/>
    <cellStyle name="Výpočet 3 3 4 2" xfId="38995"/>
    <cellStyle name="Výpočet 3 3 4 2 2" xfId="38996"/>
    <cellStyle name="Výpočet 3 3 4 2 2 2" xfId="38997"/>
    <cellStyle name="Výpočet 3 3 4 2 2 3" xfId="38998"/>
    <cellStyle name="Výpočet 3 3 4 2 3" xfId="38999"/>
    <cellStyle name="Výpočet 3 3 4 2 3 2" xfId="39000"/>
    <cellStyle name="Výpočet 3 3 4 2 4" xfId="39001"/>
    <cellStyle name="Výpočet 3 3 4 2 5" xfId="39002"/>
    <cellStyle name="Výpočet 3 3 4 3" xfId="39003"/>
    <cellStyle name="Výpočet 3 3 4 3 2" xfId="39004"/>
    <cellStyle name="Výpočet 3 3 4 3 3" xfId="39005"/>
    <cellStyle name="Výpočet 3 3 4 4" xfId="39006"/>
    <cellStyle name="Výpočet 3 3 4 4 2" xfId="39007"/>
    <cellStyle name="Výpočet 3 3 4 5" xfId="39008"/>
    <cellStyle name="Výpočet 3 3 4 6" xfId="39009"/>
    <cellStyle name="Výpočet 3 3 5" xfId="39010"/>
    <cellStyle name="Výpočet 3 3 5 2" xfId="39011"/>
    <cellStyle name="Výpočet 3 3 5 2 2" xfId="39012"/>
    <cellStyle name="Výpočet 3 3 5 2 3" xfId="39013"/>
    <cellStyle name="Výpočet 3 3 5 3" xfId="39014"/>
    <cellStyle name="Výpočet 3 3 5 3 2" xfId="39015"/>
    <cellStyle name="Výpočet 3 3 5 4" xfId="39016"/>
    <cellStyle name="Výpočet 3 3 5 5" xfId="39017"/>
    <cellStyle name="Výpočet 3 3 6" xfId="39018"/>
    <cellStyle name="Výpočet 3 3 6 2" xfId="39019"/>
    <cellStyle name="Výpočet 3 3 6 2 2" xfId="39020"/>
    <cellStyle name="Výpočet 3 3 6 2 3" xfId="39021"/>
    <cellStyle name="Výpočet 3 3 6 3" xfId="39022"/>
    <cellStyle name="Výpočet 3 3 6 3 2" xfId="39023"/>
    <cellStyle name="Výpočet 3 3 6 4" xfId="39024"/>
    <cellStyle name="Výpočet 3 3 6 5" xfId="39025"/>
    <cellStyle name="Výpočet 3 3 7" xfId="39026"/>
    <cellStyle name="Výpočet 3 3 7 2" xfId="39027"/>
    <cellStyle name="Výpočet 3 3 7 2 2" xfId="39028"/>
    <cellStyle name="Výpočet 3 3 7 2 3" xfId="39029"/>
    <cellStyle name="Výpočet 3 3 7 3" xfId="39030"/>
    <cellStyle name="Výpočet 3 3 7 3 2" xfId="39031"/>
    <cellStyle name="Výpočet 3 3 7 4" xfId="39032"/>
    <cellStyle name="Výpočet 3 3 7 5" xfId="39033"/>
    <cellStyle name="Výpočet 3 3 8" xfId="39034"/>
    <cellStyle name="Výpočet 3 3 8 2" xfId="39035"/>
    <cellStyle name="Výpočet 3 3 8 2 2" xfId="39036"/>
    <cellStyle name="Výpočet 3 3 8 2 3" xfId="39037"/>
    <cellStyle name="Výpočet 3 3 8 3" xfId="39038"/>
    <cellStyle name="Výpočet 3 3 8 3 2" xfId="39039"/>
    <cellStyle name="Výpočet 3 3 8 4" xfId="39040"/>
    <cellStyle name="Výpočet 3 3 8 5" xfId="39041"/>
    <cellStyle name="Výpočet 3 3 9" xfId="39042"/>
    <cellStyle name="Výpočet 3 3 9 2" xfId="39043"/>
    <cellStyle name="Výpočet 3 3 9 2 2" xfId="39044"/>
    <cellStyle name="Výpočet 3 3 9 2 3" xfId="39045"/>
    <cellStyle name="Výpočet 3 3 9 3" xfId="39046"/>
    <cellStyle name="Výpočet 3 3 9 3 2" xfId="39047"/>
    <cellStyle name="Výpočet 3 3 9 4" xfId="39048"/>
    <cellStyle name="Výpočet 3 3 9 5" xfId="39049"/>
    <cellStyle name="Výpočet 3 4" xfId="39050"/>
    <cellStyle name="Výpočet 3 4 10" xfId="39051"/>
    <cellStyle name="Výpočet 3 4 10 2" xfId="39052"/>
    <cellStyle name="Výpočet 3 4 10 3" xfId="39053"/>
    <cellStyle name="Výpočet 3 4 11" xfId="39054"/>
    <cellStyle name="Výpočet 3 4 11 2" xfId="39055"/>
    <cellStyle name="Výpočet 3 4 12" xfId="39056"/>
    <cellStyle name="Výpočet 3 4 13" xfId="39057"/>
    <cellStyle name="Výpočet 3 4 2" xfId="39058"/>
    <cellStyle name="Výpočet 3 4 2 10" xfId="39059"/>
    <cellStyle name="Výpočet 3 4 2 2" xfId="39060"/>
    <cellStyle name="Výpočet 3 4 2 2 10" xfId="39061"/>
    <cellStyle name="Výpočet 3 4 2 2 2" xfId="39062"/>
    <cellStyle name="Výpočet 3 4 2 2 2 2" xfId="39063"/>
    <cellStyle name="Výpočet 3 4 2 2 2 2 2" xfId="39064"/>
    <cellStyle name="Výpočet 3 4 2 2 2 2 3" xfId="39065"/>
    <cellStyle name="Výpočet 3 4 2 2 2 3" xfId="39066"/>
    <cellStyle name="Výpočet 3 4 2 2 2 3 2" xfId="39067"/>
    <cellStyle name="Výpočet 3 4 2 2 2 4" xfId="39068"/>
    <cellStyle name="Výpočet 3 4 2 2 2 5" xfId="39069"/>
    <cellStyle name="Výpočet 3 4 2 2 3" xfId="39070"/>
    <cellStyle name="Výpočet 3 4 2 2 3 2" xfId="39071"/>
    <cellStyle name="Výpočet 3 4 2 2 3 2 2" xfId="39072"/>
    <cellStyle name="Výpočet 3 4 2 2 3 2 3" xfId="39073"/>
    <cellStyle name="Výpočet 3 4 2 2 3 3" xfId="39074"/>
    <cellStyle name="Výpočet 3 4 2 2 3 3 2" xfId="39075"/>
    <cellStyle name="Výpočet 3 4 2 2 3 4" xfId="39076"/>
    <cellStyle name="Výpočet 3 4 2 2 3 5" xfId="39077"/>
    <cellStyle name="Výpočet 3 4 2 2 4" xfId="39078"/>
    <cellStyle name="Výpočet 3 4 2 2 4 2" xfId="39079"/>
    <cellStyle name="Výpočet 3 4 2 2 4 2 2" xfId="39080"/>
    <cellStyle name="Výpočet 3 4 2 2 4 2 3" xfId="39081"/>
    <cellStyle name="Výpočet 3 4 2 2 4 3" xfId="39082"/>
    <cellStyle name="Výpočet 3 4 2 2 4 3 2" xfId="39083"/>
    <cellStyle name="Výpočet 3 4 2 2 4 4" xfId="39084"/>
    <cellStyle name="Výpočet 3 4 2 2 4 5" xfId="39085"/>
    <cellStyle name="Výpočet 3 4 2 2 5" xfId="39086"/>
    <cellStyle name="Výpočet 3 4 2 2 5 2" xfId="39087"/>
    <cellStyle name="Výpočet 3 4 2 2 5 2 2" xfId="39088"/>
    <cellStyle name="Výpočet 3 4 2 2 5 2 3" xfId="39089"/>
    <cellStyle name="Výpočet 3 4 2 2 5 3" xfId="39090"/>
    <cellStyle name="Výpočet 3 4 2 2 5 3 2" xfId="39091"/>
    <cellStyle name="Výpočet 3 4 2 2 5 4" xfId="39092"/>
    <cellStyle name="Výpočet 3 4 2 2 5 5" xfId="39093"/>
    <cellStyle name="Výpočet 3 4 2 2 6" xfId="39094"/>
    <cellStyle name="Výpočet 3 4 2 2 6 2" xfId="39095"/>
    <cellStyle name="Výpočet 3 4 2 2 6 2 2" xfId="39096"/>
    <cellStyle name="Výpočet 3 4 2 2 6 2 3" xfId="39097"/>
    <cellStyle name="Výpočet 3 4 2 2 6 3" xfId="39098"/>
    <cellStyle name="Výpočet 3 4 2 2 6 3 2" xfId="39099"/>
    <cellStyle name="Výpočet 3 4 2 2 6 4" xfId="39100"/>
    <cellStyle name="Výpočet 3 4 2 2 6 5" xfId="39101"/>
    <cellStyle name="Výpočet 3 4 2 2 7" xfId="39102"/>
    <cellStyle name="Výpočet 3 4 2 2 7 2" xfId="39103"/>
    <cellStyle name="Výpočet 3 4 2 2 7 3" xfId="39104"/>
    <cellStyle name="Výpočet 3 4 2 2 8" xfId="39105"/>
    <cellStyle name="Výpočet 3 4 2 2 8 2" xfId="39106"/>
    <cellStyle name="Výpočet 3 4 2 2 9" xfId="39107"/>
    <cellStyle name="Výpočet 3 4 2 3" xfId="39108"/>
    <cellStyle name="Výpočet 3 4 2 3 2" xfId="39109"/>
    <cellStyle name="Výpočet 3 4 2 3 2 2" xfId="39110"/>
    <cellStyle name="Výpočet 3 4 2 3 2 3" xfId="39111"/>
    <cellStyle name="Výpočet 3 4 2 3 3" xfId="39112"/>
    <cellStyle name="Výpočet 3 4 2 3 3 2" xfId="39113"/>
    <cellStyle name="Výpočet 3 4 2 3 4" xfId="39114"/>
    <cellStyle name="Výpočet 3 4 2 3 5" xfId="39115"/>
    <cellStyle name="Výpočet 3 4 2 4" xfId="39116"/>
    <cellStyle name="Výpočet 3 4 2 4 2" xfId="39117"/>
    <cellStyle name="Výpočet 3 4 2 4 2 2" xfId="39118"/>
    <cellStyle name="Výpočet 3 4 2 4 2 3" xfId="39119"/>
    <cellStyle name="Výpočet 3 4 2 4 3" xfId="39120"/>
    <cellStyle name="Výpočet 3 4 2 4 3 2" xfId="39121"/>
    <cellStyle name="Výpočet 3 4 2 4 4" xfId="39122"/>
    <cellStyle name="Výpočet 3 4 2 4 5" xfId="39123"/>
    <cellStyle name="Výpočet 3 4 2 5" xfId="39124"/>
    <cellStyle name="Výpočet 3 4 2 5 2" xfId="39125"/>
    <cellStyle name="Výpočet 3 4 2 5 2 2" xfId="39126"/>
    <cellStyle name="Výpočet 3 4 2 5 2 3" xfId="39127"/>
    <cellStyle name="Výpočet 3 4 2 5 3" xfId="39128"/>
    <cellStyle name="Výpočet 3 4 2 5 3 2" xfId="39129"/>
    <cellStyle name="Výpočet 3 4 2 5 4" xfId="39130"/>
    <cellStyle name="Výpočet 3 4 2 5 5" xfId="39131"/>
    <cellStyle name="Výpočet 3 4 2 6" xfId="39132"/>
    <cellStyle name="Výpočet 3 4 2 6 2" xfId="39133"/>
    <cellStyle name="Výpočet 3 4 2 6 2 2" xfId="39134"/>
    <cellStyle name="Výpočet 3 4 2 6 2 3" xfId="39135"/>
    <cellStyle name="Výpočet 3 4 2 6 3" xfId="39136"/>
    <cellStyle name="Výpočet 3 4 2 6 3 2" xfId="39137"/>
    <cellStyle name="Výpočet 3 4 2 6 4" xfId="39138"/>
    <cellStyle name="Výpočet 3 4 2 6 5" xfId="39139"/>
    <cellStyle name="Výpočet 3 4 2 7" xfId="39140"/>
    <cellStyle name="Výpočet 3 4 2 7 2" xfId="39141"/>
    <cellStyle name="Výpočet 3 4 2 7 3" xfId="39142"/>
    <cellStyle name="Výpočet 3 4 2 8" xfId="39143"/>
    <cellStyle name="Výpočet 3 4 2 8 2" xfId="39144"/>
    <cellStyle name="Výpočet 3 4 2 9" xfId="39145"/>
    <cellStyle name="Výpočet 3 4 3" xfId="39146"/>
    <cellStyle name="Výpočet 3 4 3 10" xfId="39147"/>
    <cellStyle name="Výpočet 3 4 3 11" xfId="39148"/>
    <cellStyle name="Výpočet 3 4 3 2" xfId="39149"/>
    <cellStyle name="Výpočet 3 4 3 2 2" xfId="39150"/>
    <cellStyle name="Výpočet 3 4 3 2 2 2" xfId="39151"/>
    <cellStyle name="Výpočet 3 4 3 2 2 3" xfId="39152"/>
    <cellStyle name="Výpočet 3 4 3 2 3" xfId="39153"/>
    <cellStyle name="Výpočet 3 4 3 2 3 2" xfId="39154"/>
    <cellStyle name="Výpočet 3 4 3 2 4" xfId="39155"/>
    <cellStyle name="Výpočet 3 4 3 2 5" xfId="39156"/>
    <cellStyle name="Výpočet 3 4 3 3" xfId="39157"/>
    <cellStyle name="Výpočet 3 4 3 3 2" xfId="39158"/>
    <cellStyle name="Výpočet 3 4 3 3 2 2" xfId="39159"/>
    <cellStyle name="Výpočet 3 4 3 3 2 3" xfId="39160"/>
    <cellStyle name="Výpočet 3 4 3 3 3" xfId="39161"/>
    <cellStyle name="Výpočet 3 4 3 3 3 2" xfId="39162"/>
    <cellStyle name="Výpočet 3 4 3 3 4" xfId="39163"/>
    <cellStyle name="Výpočet 3 4 3 3 5" xfId="39164"/>
    <cellStyle name="Výpočet 3 4 3 4" xfId="39165"/>
    <cellStyle name="Výpočet 3 4 3 4 2" xfId="39166"/>
    <cellStyle name="Výpočet 3 4 3 4 2 2" xfId="39167"/>
    <cellStyle name="Výpočet 3 4 3 4 2 3" xfId="39168"/>
    <cellStyle name="Výpočet 3 4 3 4 3" xfId="39169"/>
    <cellStyle name="Výpočet 3 4 3 4 3 2" xfId="39170"/>
    <cellStyle name="Výpočet 3 4 3 4 4" xfId="39171"/>
    <cellStyle name="Výpočet 3 4 3 4 5" xfId="39172"/>
    <cellStyle name="Výpočet 3 4 3 5" xfId="39173"/>
    <cellStyle name="Výpočet 3 4 3 5 2" xfId="39174"/>
    <cellStyle name="Výpočet 3 4 3 5 2 2" xfId="39175"/>
    <cellStyle name="Výpočet 3 4 3 5 2 3" xfId="39176"/>
    <cellStyle name="Výpočet 3 4 3 5 3" xfId="39177"/>
    <cellStyle name="Výpočet 3 4 3 5 3 2" xfId="39178"/>
    <cellStyle name="Výpočet 3 4 3 5 4" xfId="39179"/>
    <cellStyle name="Výpočet 3 4 3 5 5" xfId="39180"/>
    <cellStyle name="Výpočet 3 4 3 6" xfId="39181"/>
    <cellStyle name="Výpočet 3 4 3 6 2" xfId="39182"/>
    <cellStyle name="Výpočet 3 4 3 6 2 2" xfId="39183"/>
    <cellStyle name="Výpočet 3 4 3 6 2 3" xfId="39184"/>
    <cellStyle name="Výpočet 3 4 3 6 3" xfId="39185"/>
    <cellStyle name="Výpočet 3 4 3 6 3 2" xfId="39186"/>
    <cellStyle name="Výpočet 3 4 3 6 4" xfId="39187"/>
    <cellStyle name="Výpočet 3 4 3 6 5" xfId="39188"/>
    <cellStyle name="Výpočet 3 4 3 7" xfId="39189"/>
    <cellStyle name="Výpočet 3 4 3 7 2" xfId="39190"/>
    <cellStyle name="Výpočet 3 4 3 7 2 2" xfId="39191"/>
    <cellStyle name="Výpočet 3 4 3 7 3" xfId="39192"/>
    <cellStyle name="Výpočet 3 4 3 7 4" xfId="39193"/>
    <cellStyle name="Výpočet 3 4 3 8" xfId="39194"/>
    <cellStyle name="Výpočet 3 4 3 8 2" xfId="39195"/>
    <cellStyle name="Výpočet 3 4 3 8 3" xfId="39196"/>
    <cellStyle name="Výpočet 3 4 3 9" xfId="39197"/>
    <cellStyle name="Výpočet 3 4 3 9 2" xfId="39198"/>
    <cellStyle name="Výpočet 3 4 4" xfId="39199"/>
    <cellStyle name="Výpočet 3 4 4 2" xfId="39200"/>
    <cellStyle name="Výpočet 3 4 4 2 2" xfId="39201"/>
    <cellStyle name="Výpočet 3 4 4 2 2 2" xfId="39202"/>
    <cellStyle name="Výpočet 3 4 4 2 2 3" xfId="39203"/>
    <cellStyle name="Výpočet 3 4 4 2 3" xfId="39204"/>
    <cellStyle name="Výpočet 3 4 4 2 3 2" xfId="39205"/>
    <cellStyle name="Výpočet 3 4 4 2 4" xfId="39206"/>
    <cellStyle name="Výpočet 3 4 4 2 5" xfId="39207"/>
    <cellStyle name="Výpočet 3 4 4 3" xfId="39208"/>
    <cellStyle name="Výpočet 3 4 4 3 2" xfId="39209"/>
    <cellStyle name="Výpočet 3 4 4 3 3" xfId="39210"/>
    <cellStyle name="Výpočet 3 4 4 4" xfId="39211"/>
    <cellStyle name="Výpočet 3 4 4 4 2" xfId="39212"/>
    <cellStyle name="Výpočet 3 4 4 5" xfId="39213"/>
    <cellStyle name="Výpočet 3 4 4 6" xfId="39214"/>
    <cellStyle name="Výpočet 3 4 5" xfId="39215"/>
    <cellStyle name="Výpočet 3 4 5 2" xfId="39216"/>
    <cellStyle name="Výpočet 3 4 5 2 2" xfId="39217"/>
    <cellStyle name="Výpočet 3 4 5 2 3" xfId="39218"/>
    <cellStyle name="Výpočet 3 4 5 3" xfId="39219"/>
    <cellStyle name="Výpočet 3 4 5 3 2" xfId="39220"/>
    <cellStyle name="Výpočet 3 4 5 4" xfId="39221"/>
    <cellStyle name="Výpočet 3 4 5 5" xfId="39222"/>
    <cellStyle name="Výpočet 3 4 6" xfId="39223"/>
    <cellStyle name="Výpočet 3 4 6 2" xfId="39224"/>
    <cellStyle name="Výpočet 3 4 6 2 2" xfId="39225"/>
    <cellStyle name="Výpočet 3 4 6 2 3" xfId="39226"/>
    <cellStyle name="Výpočet 3 4 6 3" xfId="39227"/>
    <cellStyle name="Výpočet 3 4 6 3 2" xfId="39228"/>
    <cellStyle name="Výpočet 3 4 6 4" xfId="39229"/>
    <cellStyle name="Výpočet 3 4 6 5" xfId="39230"/>
    <cellStyle name="Výpočet 3 4 7" xfId="39231"/>
    <cellStyle name="Výpočet 3 4 7 2" xfId="39232"/>
    <cellStyle name="Výpočet 3 4 7 2 2" xfId="39233"/>
    <cellStyle name="Výpočet 3 4 7 2 3" xfId="39234"/>
    <cellStyle name="Výpočet 3 4 7 3" xfId="39235"/>
    <cellStyle name="Výpočet 3 4 7 3 2" xfId="39236"/>
    <cellStyle name="Výpočet 3 4 7 4" xfId="39237"/>
    <cellStyle name="Výpočet 3 4 7 5" xfId="39238"/>
    <cellStyle name="Výpočet 3 4 8" xfId="39239"/>
    <cellStyle name="Výpočet 3 4 8 2" xfId="39240"/>
    <cellStyle name="Výpočet 3 4 8 2 2" xfId="39241"/>
    <cellStyle name="Výpočet 3 4 8 2 3" xfId="39242"/>
    <cellStyle name="Výpočet 3 4 8 3" xfId="39243"/>
    <cellStyle name="Výpočet 3 4 8 3 2" xfId="39244"/>
    <cellStyle name="Výpočet 3 4 8 4" xfId="39245"/>
    <cellStyle name="Výpočet 3 4 8 5" xfId="39246"/>
    <cellStyle name="Výpočet 3 4 9" xfId="39247"/>
    <cellStyle name="Výpočet 3 4 9 2" xfId="39248"/>
    <cellStyle name="Výpočet 3 4 9 2 2" xfId="39249"/>
    <cellStyle name="Výpočet 3 4 9 2 3" xfId="39250"/>
    <cellStyle name="Výpočet 3 4 9 3" xfId="39251"/>
    <cellStyle name="Výpočet 3 4 9 3 2" xfId="39252"/>
    <cellStyle name="Výpočet 3 4 9 4" xfId="39253"/>
    <cellStyle name="Výpočet 3 4 9 5" xfId="39254"/>
    <cellStyle name="Výpočet 3 5" xfId="39255"/>
    <cellStyle name="Výpočet 3 5 10" xfId="39256"/>
    <cellStyle name="Výpočet 3 5 10 2" xfId="39257"/>
    <cellStyle name="Výpočet 3 5 10 3" xfId="39258"/>
    <cellStyle name="Výpočet 3 5 11" xfId="39259"/>
    <cellStyle name="Výpočet 3 5 11 2" xfId="39260"/>
    <cellStyle name="Výpočet 3 5 12" xfId="39261"/>
    <cellStyle name="Výpočet 3 5 13" xfId="39262"/>
    <cellStyle name="Výpočet 3 5 2" xfId="39263"/>
    <cellStyle name="Výpočet 3 5 2 10" xfId="39264"/>
    <cellStyle name="Výpočet 3 5 2 2" xfId="39265"/>
    <cellStyle name="Výpočet 3 5 2 2 10" xfId="39266"/>
    <cellStyle name="Výpočet 3 5 2 2 2" xfId="39267"/>
    <cellStyle name="Výpočet 3 5 2 2 2 2" xfId="39268"/>
    <cellStyle name="Výpočet 3 5 2 2 2 2 2" xfId="39269"/>
    <cellStyle name="Výpočet 3 5 2 2 2 2 3" xfId="39270"/>
    <cellStyle name="Výpočet 3 5 2 2 2 3" xfId="39271"/>
    <cellStyle name="Výpočet 3 5 2 2 2 3 2" xfId="39272"/>
    <cellStyle name="Výpočet 3 5 2 2 2 4" xfId="39273"/>
    <cellStyle name="Výpočet 3 5 2 2 2 5" xfId="39274"/>
    <cellStyle name="Výpočet 3 5 2 2 3" xfId="39275"/>
    <cellStyle name="Výpočet 3 5 2 2 3 2" xfId="39276"/>
    <cellStyle name="Výpočet 3 5 2 2 3 2 2" xfId="39277"/>
    <cellStyle name="Výpočet 3 5 2 2 3 2 3" xfId="39278"/>
    <cellStyle name="Výpočet 3 5 2 2 3 3" xfId="39279"/>
    <cellStyle name="Výpočet 3 5 2 2 3 3 2" xfId="39280"/>
    <cellStyle name="Výpočet 3 5 2 2 3 4" xfId="39281"/>
    <cellStyle name="Výpočet 3 5 2 2 3 5" xfId="39282"/>
    <cellStyle name="Výpočet 3 5 2 2 4" xfId="39283"/>
    <cellStyle name="Výpočet 3 5 2 2 4 2" xfId="39284"/>
    <cellStyle name="Výpočet 3 5 2 2 4 2 2" xfId="39285"/>
    <cellStyle name="Výpočet 3 5 2 2 4 2 3" xfId="39286"/>
    <cellStyle name="Výpočet 3 5 2 2 4 3" xfId="39287"/>
    <cellStyle name="Výpočet 3 5 2 2 4 3 2" xfId="39288"/>
    <cellStyle name="Výpočet 3 5 2 2 4 4" xfId="39289"/>
    <cellStyle name="Výpočet 3 5 2 2 4 5" xfId="39290"/>
    <cellStyle name="Výpočet 3 5 2 2 5" xfId="39291"/>
    <cellStyle name="Výpočet 3 5 2 2 5 2" xfId="39292"/>
    <cellStyle name="Výpočet 3 5 2 2 5 2 2" xfId="39293"/>
    <cellStyle name="Výpočet 3 5 2 2 5 2 3" xfId="39294"/>
    <cellStyle name="Výpočet 3 5 2 2 5 3" xfId="39295"/>
    <cellStyle name="Výpočet 3 5 2 2 5 3 2" xfId="39296"/>
    <cellStyle name="Výpočet 3 5 2 2 5 4" xfId="39297"/>
    <cellStyle name="Výpočet 3 5 2 2 5 5" xfId="39298"/>
    <cellStyle name="Výpočet 3 5 2 2 6" xfId="39299"/>
    <cellStyle name="Výpočet 3 5 2 2 6 2" xfId="39300"/>
    <cellStyle name="Výpočet 3 5 2 2 6 2 2" xfId="39301"/>
    <cellStyle name="Výpočet 3 5 2 2 6 2 3" xfId="39302"/>
    <cellStyle name="Výpočet 3 5 2 2 6 3" xfId="39303"/>
    <cellStyle name="Výpočet 3 5 2 2 6 3 2" xfId="39304"/>
    <cellStyle name="Výpočet 3 5 2 2 6 4" xfId="39305"/>
    <cellStyle name="Výpočet 3 5 2 2 6 5" xfId="39306"/>
    <cellStyle name="Výpočet 3 5 2 2 7" xfId="39307"/>
    <cellStyle name="Výpočet 3 5 2 2 7 2" xfId="39308"/>
    <cellStyle name="Výpočet 3 5 2 2 7 3" xfId="39309"/>
    <cellStyle name="Výpočet 3 5 2 2 8" xfId="39310"/>
    <cellStyle name="Výpočet 3 5 2 2 8 2" xfId="39311"/>
    <cellStyle name="Výpočet 3 5 2 2 9" xfId="39312"/>
    <cellStyle name="Výpočet 3 5 2 3" xfId="39313"/>
    <cellStyle name="Výpočet 3 5 2 3 2" xfId="39314"/>
    <cellStyle name="Výpočet 3 5 2 3 2 2" xfId="39315"/>
    <cellStyle name="Výpočet 3 5 2 3 2 3" xfId="39316"/>
    <cellStyle name="Výpočet 3 5 2 3 3" xfId="39317"/>
    <cellStyle name="Výpočet 3 5 2 3 3 2" xfId="39318"/>
    <cellStyle name="Výpočet 3 5 2 3 4" xfId="39319"/>
    <cellStyle name="Výpočet 3 5 2 3 5" xfId="39320"/>
    <cellStyle name="Výpočet 3 5 2 4" xfId="39321"/>
    <cellStyle name="Výpočet 3 5 2 4 2" xfId="39322"/>
    <cellStyle name="Výpočet 3 5 2 4 2 2" xfId="39323"/>
    <cellStyle name="Výpočet 3 5 2 4 2 3" xfId="39324"/>
    <cellStyle name="Výpočet 3 5 2 4 3" xfId="39325"/>
    <cellStyle name="Výpočet 3 5 2 4 3 2" xfId="39326"/>
    <cellStyle name="Výpočet 3 5 2 4 4" xfId="39327"/>
    <cellStyle name="Výpočet 3 5 2 4 5" xfId="39328"/>
    <cellStyle name="Výpočet 3 5 2 5" xfId="39329"/>
    <cellStyle name="Výpočet 3 5 2 5 2" xfId="39330"/>
    <cellStyle name="Výpočet 3 5 2 5 2 2" xfId="39331"/>
    <cellStyle name="Výpočet 3 5 2 5 2 3" xfId="39332"/>
    <cellStyle name="Výpočet 3 5 2 5 3" xfId="39333"/>
    <cellStyle name="Výpočet 3 5 2 5 3 2" xfId="39334"/>
    <cellStyle name="Výpočet 3 5 2 5 4" xfId="39335"/>
    <cellStyle name="Výpočet 3 5 2 5 5" xfId="39336"/>
    <cellStyle name="Výpočet 3 5 2 6" xfId="39337"/>
    <cellStyle name="Výpočet 3 5 2 6 2" xfId="39338"/>
    <cellStyle name="Výpočet 3 5 2 6 2 2" xfId="39339"/>
    <cellStyle name="Výpočet 3 5 2 6 2 3" xfId="39340"/>
    <cellStyle name="Výpočet 3 5 2 6 3" xfId="39341"/>
    <cellStyle name="Výpočet 3 5 2 6 3 2" xfId="39342"/>
    <cellStyle name="Výpočet 3 5 2 6 4" xfId="39343"/>
    <cellStyle name="Výpočet 3 5 2 6 5" xfId="39344"/>
    <cellStyle name="Výpočet 3 5 2 7" xfId="39345"/>
    <cellStyle name="Výpočet 3 5 2 7 2" xfId="39346"/>
    <cellStyle name="Výpočet 3 5 2 7 3" xfId="39347"/>
    <cellStyle name="Výpočet 3 5 2 8" xfId="39348"/>
    <cellStyle name="Výpočet 3 5 2 8 2" xfId="39349"/>
    <cellStyle name="Výpočet 3 5 2 9" xfId="39350"/>
    <cellStyle name="Výpočet 3 5 3" xfId="39351"/>
    <cellStyle name="Výpočet 3 5 3 10" xfId="39352"/>
    <cellStyle name="Výpočet 3 5 3 2" xfId="39353"/>
    <cellStyle name="Výpočet 3 5 3 2 2" xfId="39354"/>
    <cellStyle name="Výpočet 3 5 3 2 2 2" xfId="39355"/>
    <cellStyle name="Výpočet 3 5 3 2 2 3" xfId="39356"/>
    <cellStyle name="Výpočet 3 5 3 2 3" xfId="39357"/>
    <cellStyle name="Výpočet 3 5 3 2 3 2" xfId="39358"/>
    <cellStyle name="Výpočet 3 5 3 2 4" xfId="39359"/>
    <cellStyle name="Výpočet 3 5 3 2 5" xfId="39360"/>
    <cellStyle name="Výpočet 3 5 3 3" xfId="39361"/>
    <cellStyle name="Výpočet 3 5 3 3 2" xfId="39362"/>
    <cellStyle name="Výpočet 3 5 3 3 2 2" xfId="39363"/>
    <cellStyle name="Výpočet 3 5 3 3 2 3" xfId="39364"/>
    <cellStyle name="Výpočet 3 5 3 3 3" xfId="39365"/>
    <cellStyle name="Výpočet 3 5 3 3 3 2" xfId="39366"/>
    <cellStyle name="Výpočet 3 5 3 3 4" xfId="39367"/>
    <cellStyle name="Výpočet 3 5 3 3 5" xfId="39368"/>
    <cellStyle name="Výpočet 3 5 3 4" xfId="39369"/>
    <cellStyle name="Výpočet 3 5 3 4 2" xfId="39370"/>
    <cellStyle name="Výpočet 3 5 3 4 2 2" xfId="39371"/>
    <cellStyle name="Výpočet 3 5 3 4 2 3" xfId="39372"/>
    <cellStyle name="Výpočet 3 5 3 4 3" xfId="39373"/>
    <cellStyle name="Výpočet 3 5 3 4 3 2" xfId="39374"/>
    <cellStyle name="Výpočet 3 5 3 4 4" xfId="39375"/>
    <cellStyle name="Výpočet 3 5 3 4 5" xfId="39376"/>
    <cellStyle name="Výpočet 3 5 3 5" xfId="39377"/>
    <cellStyle name="Výpočet 3 5 3 5 2" xfId="39378"/>
    <cellStyle name="Výpočet 3 5 3 5 2 2" xfId="39379"/>
    <cellStyle name="Výpočet 3 5 3 5 2 3" xfId="39380"/>
    <cellStyle name="Výpočet 3 5 3 5 3" xfId="39381"/>
    <cellStyle name="Výpočet 3 5 3 5 3 2" xfId="39382"/>
    <cellStyle name="Výpočet 3 5 3 5 4" xfId="39383"/>
    <cellStyle name="Výpočet 3 5 3 5 5" xfId="39384"/>
    <cellStyle name="Výpočet 3 5 3 6" xfId="39385"/>
    <cellStyle name="Výpočet 3 5 3 6 2" xfId="39386"/>
    <cellStyle name="Výpočet 3 5 3 6 2 2" xfId="39387"/>
    <cellStyle name="Výpočet 3 5 3 6 2 3" xfId="39388"/>
    <cellStyle name="Výpočet 3 5 3 6 3" xfId="39389"/>
    <cellStyle name="Výpočet 3 5 3 6 3 2" xfId="39390"/>
    <cellStyle name="Výpočet 3 5 3 6 4" xfId="39391"/>
    <cellStyle name="Výpočet 3 5 3 6 5" xfId="39392"/>
    <cellStyle name="Výpočet 3 5 3 7" xfId="39393"/>
    <cellStyle name="Výpočet 3 5 3 7 2" xfId="39394"/>
    <cellStyle name="Výpočet 3 5 3 7 3" xfId="39395"/>
    <cellStyle name="Výpočet 3 5 3 8" xfId="39396"/>
    <cellStyle name="Výpočet 3 5 3 8 2" xfId="39397"/>
    <cellStyle name="Výpočet 3 5 3 9" xfId="39398"/>
    <cellStyle name="Výpočet 3 5 4" xfId="39399"/>
    <cellStyle name="Výpočet 3 5 4 2" xfId="39400"/>
    <cellStyle name="Výpočet 3 5 4 2 2" xfId="39401"/>
    <cellStyle name="Výpočet 3 5 4 2 2 2" xfId="39402"/>
    <cellStyle name="Výpočet 3 5 4 2 2 3" xfId="39403"/>
    <cellStyle name="Výpočet 3 5 4 2 3" xfId="39404"/>
    <cellStyle name="Výpočet 3 5 4 2 3 2" xfId="39405"/>
    <cellStyle name="Výpočet 3 5 4 2 4" xfId="39406"/>
    <cellStyle name="Výpočet 3 5 4 2 5" xfId="39407"/>
    <cellStyle name="Výpočet 3 5 4 3" xfId="39408"/>
    <cellStyle name="Výpočet 3 5 4 3 2" xfId="39409"/>
    <cellStyle name="Výpočet 3 5 4 3 3" xfId="39410"/>
    <cellStyle name="Výpočet 3 5 4 4" xfId="39411"/>
    <cellStyle name="Výpočet 3 5 4 4 2" xfId="39412"/>
    <cellStyle name="Výpočet 3 5 4 5" xfId="39413"/>
    <cellStyle name="Výpočet 3 5 4 6" xfId="39414"/>
    <cellStyle name="Výpočet 3 5 5" xfId="39415"/>
    <cellStyle name="Výpočet 3 5 5 2" xfId="39416"/>
    <cellStyle name="Výpočet 3 5 5 2 2" xfId="39417"/>
    <cellStyle name="Výpočet 3 5 5 2 3" xfId="39418"/>
    <cellStyle name="Výpočet 3 5 5 3" xfId="39419"/>
    <cellStyle name="Výpočet 3 5 5 3 2" xfId="39420"/>
    <cellStyle name="Výpočet 3 5 5 4" xfId="39421"/>
    <cellStyle name="Výpočet 3 5 5 5" xfId="39422"/>
    <cellStyle name="Výpočet 3 5 6" xfId="39423"/>
    <cellStyle name="Výpočet 3 5 6 2" xfId="39424"/>
    <cellStyle name="Výpočet 3 5 6 2 2" xfId="39425"/>
    <cellStyle name="Výpočet 3 5 6 2 3" xfId="39426"/>
    <cellStyle name="Výpočet 3 5 6 3" xfId="39427"/>
    <cellStyle name="Výpočet 3 5 6 3 2" xfId="39428"/>
    <cellStyle name="Výpočet 3 5 6 4" xfId="39429"/>
    <cellStyle name="Výpočet 3 5 6 5" xfId="39430"/>
    <cellStyle name="Výpočet 3 5 7" xfId="39431"/>
    <cellStyle name="Výpočet 3 5 7 2" xfId="39432"/>
    <cellStyle name="Výpočet 3 5 7 2 2" xfId="39433"/>
    <cellStyle name="Výpočet 3 5 7 2 3" xfId="39434"/>
    <cellStyle name="Výpočet 3 5 7 3" xfId="39435"/>
    <cellStyle name="Výpočet 3 5 7 3 2" xfId="39436"/>
    <cellStyle name="Výpočet 3 5 7 4" xfId="39437"/>
    <cellStyle name="Výpočet 3 5 7 5" xfId="39438"/>
    <cellStyle name="Výpočet 3 5 8" xfId="39439"/>
    <cellStyle name="Výpočet 3 5 8 2" xfId="39440"/>
    <cellStyle name="Výpočet 3 5 8 2 2" xfId="39441"/>
    <cellStyle name="Výpočet 3 5 8 2 3" xfId="39442"/>
    <cellStyle name="Výpočet 3 5 8 3" xfId="39443"/>
    <cellStyle name="Výpočet 3 5 8 3 2" xfId="39444"/>
    <cellStyle name="Výpočet 3 5 8 4" xfId="39445"/>
    <cellStyle name="Výpočet 3 5 8 5" xfId="39446"/>
    <cellStyle name="Výpočet 3 5 9" xfId="39447"/>
    <cellStyle name="Výpočet 3 5 9 2" xfId="39448"/>
    <cellStyle name="Výpočet 3 5 9 2 2" xfId="39449"/>
    <cellStyle name="Výpočet 3 5 9 2 3" xfId="39450"/>
    <cellStyle name="Výpočet 3 5 9 3" xfId="39451"/>
    <cellStyle name="Výpočet 3 5 9 3 2" xfId="39452"/>
    <cellStyle name="Výpočet 3 5 9 4" xfId="39453"/>
    <cellStyle name="Výpočet 3 5 9 5" xfId="39454"/>
    <cellStyle name="Výpočet 3 6" xfId="39455"/>
    <cellStyle name="Výpočet 3 6 10" xfId="39456"/>
    <cellStyle name="Výpočet 3 6 10 2" xfId="39457"/>
    <cellStyle name="Výpočet 3 6 10 3" xfId="39458"/>
    <cellStyle name="Výpočet 3 6 11" xfId="39459"/>
    <cellStyle name="Výpočet 3 6 11 2" xfId="39460"/>
    <cellStyle name="Výpočet 3 6 12" xfId="39461"/>
    <cellStyle name="Výpočet 3 6 13" xfId="39462"/>
    <cellStyle name="Výpočet 3 6 2" xfId="39463"/>
    <cellStyle name="Výpočet 3 6 2 10" xfId="39464"/>
    <cellStyle name="Výpočet 3 6 2 2" xfId="39465"/>
    <cellStyle name="Výpočet 3 6 2 2 10" xfId="39466"/>
    <cellStyle name="Výpočet 3 6 2 2 2" xfId="39467"/>
    <cellStyle name="Výpočet 3 6 2 2 2 2" xfId="39468"/>
    <cellStyle name="Výpočet 3 6 2 2 2 2 2" xfId="39469"/>
    <cellStyle name="Výpočet 3 6 2 2 2 2 3" xfId="39470"/>
    <cellStyle name="Výpočet 3 6 2 2 2 3" xfId="39471"/>
    <cellStyle name="Výpočet 3 6 2 2 2 3 2" xfId="39472"/>
    <cellStyle name="Výpočet 3 6 2 2 2 4" xfId="39473"/>
    <cellStyle name="Výpočet 3 6 2 2 2 5" xfId="39474"/>
    <cellStyle name="Výpočet 3 6 2 2 3" xfId="39475"/>
    <cellStyle name="Výpočet 3 6 2 2 3 2" xfId="39476"/>
    <cellStyle name="Výpočet 3 6 2 2 3 2 2" xfId="39477"/>
    <cellStyle name="Výpočet 3 6 2 2 3 2 3" xfId="39478"/>
    <cellStyle name="Výpočet 3 6 2 2 3 3" xfId="39479"/>
    <cellStyle name="Výpočet 3 6 2 2 3 3 2" xfId="39480"/>
    <cellStyle name="Výpočet 3 6 2 2 3 4" xfId="39481"/>
    <cellStyle name="Výpočet 3 6 2 2 3 5" xfId="39482"/>
    <cellStyle name="Výpočet 3 6 2 2 4" xfId="39483"/>
    <cellStyle name="Výpočet 3 6 2 2 4 2" xfId="39484"/>
    <cellStyle name="Výpočet 3 6 2 2 4 2 2" xfId="39485"/>
    <cellStyle name="Výpočet 3 6 2 2 4 2 3" xfId="39486"/>
    <cellStyle name="Výpočet 3 6 2 2 4 3" xfId="39487"/>
    <cellStyle name="Výpočet 3 6 2 2 4 3 2" xfId="39488"/>
    <cellStyle name="Výpočet 3 6 2 2 4 4" xfId="39489"/>
    <cellStyle name="Výpočet 3 6 2 2 4 5" xfId="39490"/>
    <cellStyle name="Výpočet 3 6 2 2 5" xfId="39491"/>
    <cellStyle name="Výpočet 3 6 2 2 5 2" xfId="39492"/>
    <cellStyle name="Výpočet 3 6 2 2 5 2 2" xfId="39493"/>
    <cellStyle name="Výpočet 3 6 2 2 5 2 3" xfId="39494"/>
    <cellStyle name="Výpočet 3 6 2 2 5 3" xfId="39495"/>
    <cellStyle name="Výpočet 3 6 2 2 5 3 2" xfId="39496"/>
    <cellStyle name="Výpočet 3 6 2 2 5 4" xfId="39497"/>
    <cellStyle name="Výpočet 3 6 2 2 5 5" xfId="39498"/>
    <cellStyle name="Výpočet 3 6 2 2 6" xfId="39499"/>
    <cellStyle name="Výpočet 3 6 2 2 6 2" xfId="39500"/>
    <cellStyle name="Výpočet 3 6 2 2 6 2 2" xfId="39501"/>
    <cellStyle name="Výpočet 3 6 2 2 6 2 3" xfId="39502"/>
    <cellStyle name="Výpočet 3 6 2 2 6 3" xfId="39503"/>
    <cellStyle name="Výpočet 3 6 2 2 6 3 2" xfId="39504"/>
    <cellStyle name="Výpočet 3 6 2 2 6 4" xfId="39505"/>
    <cellStyle name="Výpočet 3 6 2 2 6 5" xfId="39506"/>
    <cellStyle name="Výpočet 3 6 2 2 7" xfId="39507"/>
    <cellStyle name="Výpočet 3 6 2 2 7 2" xfId="39508"/>
    <cellStyle name="Výpočet 3 6 2 2 7 3" xfId="39509"/>
    <cellStyle name="Výpočet 3 6 2 2 8" xfId="39510"/>
    <cellStyle name="Výpočet 3 6 2 2 8 2" xfId="39511"/>
    <cellStyle name="Výpočet 3 6 2 2 9" xfId="39512"/>
    <cellStyle name="Výpočet 3 6 2 3" xfId="39513"/>
    <cellStyle name="Výpočet 3 6 2 3 2" xfId="39514"/>
    <cellStyle name="Výpočet 3 6 2 3 2 2" xfId="39515"/>
    <cellStyle name="Výpočet 3 6 2 3 2 3" xfId="39516"/>
    <cellStyle name="Výpočet 3 6 2 3 3" xfId="39517"/>
    <cellStyle name="Výpočet 3 6 2 3 3 2" xfId="39518"/>
    <cellStyle name="Výpočet 3 6 2 3 4" xfId="39519"/>
    <cellStyle name="Výpočet 3 6 2 3 5" xfId="39520"/>
    <cellStyle name="Výpočet 3 6 2 4" xfId="39521"/>
    <cellStyle name="Výpočet 3 6 2 4 2" xfId="39522"/>
    <cellStyle name="Výpočet 3 6 2 4 2 2" xfId="39523"/>
    <cellStyle name="Výpočet 3 6 2 4 2 3" xfId="39524"/>
    <cellStyle name="Výpočet 3 6 2 4 3" xfId="39525"/>
    <cellStyle name="Výpočet 3 6 2 4 3 2" xfId="39526"/>
    <cellStyle name="Výpočet 3 6 2 4 4" xfId="39527"/>
    <cellStyle name="Výpočet 3 6 2 4 5" xfId="39528"/>
    <cellStyle name="Výpočet 3 6 2 5" xfId="39529"/>
    <cellStyle name="Výpočet 3 6 2 5 2" xfId="39530"/>
    <cellStyle name="Výpočet 3 6 2 5 2 2" xfId="39531"/>
    <cellStyle name="Výpočet 3 6 2 5 2 3" xfId="39532"/>
    <cellStyle name="Výpočet 3 6 2 5 3" xfId="39533"/>
    <cellStyle name="Výpočet 3 6 2 5 3 2" xfId="39534"/>
    <cellStyle name="Výpočet 3 6 2 5 4" xfId="39535"/>
    <cellStyle name="Výpočet 3 6 2 5 5" xfId="39536"/>
    <cellStyle name="Výpočet 3 6 2 6" xfId="39537"/>
    <cellStyle name="Výpočet 3 6 2 6 2" xfId="39538"/>
    <cellStyle name="Výpočet 3 6 2 6 2 2" xfId="39539"/>
    <cellStyle name="Výpočet 3 6 2 6 2 3" xfId="39540"/>
    <cellStyle name="Výpočet 3 6 2 6 3" xfId="39541"/>
    <cellStyle name="Výpočet 3 6 2 6 3 2" xfId="39542"/>
    <cellStyle name="Výpočet 3 6 2 6 4" xfId="39543"/>
    <cellStyle name="Výpočet 3 6 2 6 5" xfId="39544"/>
    <cellStyle name="Výpočet 3 6 2 7" xfId="39545"/>
    <cellStyle name="Výpočet 3 6 2 7 2" xfId="39546"/>
    <cellStyle name="Výpočet 3 6 2 7 3" xfId="39547"/>
    <cellStyle name="Výpočet 3 6 2 8" xfId="39548"/>
    <cellStyle name="Výpočet 3 6 2 8 2" xfId="39549"/>
    <cellStyle name="Výpočet 3 6 2 9" xfId="39550"/>
    <cellStyle name="Výpočet 3 6 3" xfId="39551"/>
    <cellStyle name="Výpočet 3 6 3 10" xfId="39552"/>
    <cellStyle name="Výpočet 3 6 3 2" xfId="39553"/>
    <cellStyle name="Výpočet 3 6 3 2 2" xfId="39554"/>
    <cellStyle name="Výpočet 3 6 3 2 2 2" xfId="39555"/>
    <cellStyle name="Výpočet 3 6 3 2 2 3" xfId="39556"/>
    <cellStyle name="Výpočet 3 6 3 2 3" xfId="39557"/>
    <cellStyle name="Výpočet 3 6 3 2 3 2" xfId="39558"/>
    <cellStyle name="Výpočet 3 6 3 2 4" xfId="39559"/>
    <cellStyle name="Výpočet 3 6 3 2 5" xfId="39560"/>
    <cellStyle name="Výpočet 3 6 3 3" xfId="39561"/>
    <cellStyle name="Výpočet 3 6 3 3 2" xfId="39562"/>
    <cellStyle name="Výpočet 3 6 3 3 2 2" xfId="39563"/>
    <cellStyle name="Výpočet 3 6 3 3 2 3" xfId="39564"/>
    <cellStyle name="Výpočet 3 6 3 3 3" xfId="39565"/>
    <cellStyle name="Výpočet 3 6 3 3 3 2" xfId="39566"/>
    <cellStyle name="Výpočet 3 6 3 3 4" xfId="39567"/>
    <cellStyle name="Výpočet 3 6 3 3 5" xfId="39568"/>
    <cellStyle name="Výpočet 3 6 3 4" xfId="39569"/>
    <cellStyle name="Výpočet 3 6 3 4 2" xfId="39570"/>
    <cellStyle name="Výpočet 3 6 3 4 2 2" xfId="39571"/>
    <cellStyle name="Výpočet 3 6 3 4 2 3" xfId="39572"/>
    <cellStyle name="Výpočet 3 6 3 4 3" xfId="39573"/>
    <cellStyle name="Výpočet 3 6 3 4 3 2" xfId="39574"/>
    <cellStyle name="Výpočet 3 6 3 4 4" xfId="39575"/>
    <cellStyle name="Výpočet 3 6 3 4 5" xfId="39576"/>
    <cellStyle name="Výpočet 3 6 3 5" xfId="39577"/>
    <cellStyle name="Výpočet 3 6 3 5 2" xfId="39578"/>
    <cellStyle name="Výpočet 3 6 3 5 2 2" xfId="39579"/>
    <cellStyle name="Výpočet 3 6 3 5 2 3" xfId="39580"/>
    <cellStyle name="Výpočet 3 6 3 5 3" xfId="39581"/>
    <cellStyle name="Výpočet 3 6 3 5 3 2" xfId="39582"/>
    <cellStyle name="Výpočet 3 6 3 5 4" xfId="39583"/>
    <cellStyle name="Výpočet 3 6 3 5 5" xfId="39584"/>
    <cellStyle name="Výpočet 3 6 3 6" xfId="39585"/>
    <cellStyle name="Výpočet 3 6 3 6 2" xfId="39586"/>
    <cellStyle name="Výpočet 3 6 3 6 2 2" xfId="39587"/>
    <cellStyle name="Výpočet 3 6 3 6 2 3" xfId="39588"/>
    <cellStyle name="Výpočet 3 6 3 6 3" xfId="39589"/>
    <cellStyle name="Výpočet 3 6 3 6 3 2" xfId="39590"/>
    <cellStyle name="Výpočet 3 6 3 6 4" xfId="39591"/>
    <cellStyle name="Výpočet 3 6 3 6 5" xfId="39592"/>
    <cellStyle name="Výpočet 3 6 3 7" xfId="39593"/>
    <cellStyle name="Výpočet 3 6 3 7 2" xfId="39594"/>
    <cellStyle name="Výpočet 3 6 3 7 3" xfId="39595"/>
    <cellStyle name="Výpočet 3 6 3 8" xfId="39596"/>
    <cellStyle name="Výpočet 3 6 3 8 2" xfId="39597"/>
    <cellStyle name="Výpočet 3 6 3 9" xfId="39598"/>
    <cellStyle name="Výpočet 3 6 4" xfId="39599"/>
    <cellStyle name="Výpočet 3 6 4 2" xfId="39600"/>
    <cellStyle name="Výpočet 3 6 4 2 2" xfId="39601"/>
    <cellStyle name="Výpočet 3 6 4 2 2 2" xfId="39602"/>
    <cellStyle name="Výpočet 3 6 4 2 2 3" xfId="39603"/>
    <cellStyle name="Výpočet 3 6 4 2 3" xfId="39604"/>
    <cellStyle name="Výpočet 3 6 4 2 3 2" xfId="39605"/>
    <cellStyle name="Výpočet 3 6 4 2 4" xfId="39606"/>
    <cellStyle name="Výpočet 3 6 4 2 5" xfId="39607"/>
    <cellStyle name="Výpočet 3 6 4 3" xfId="39608"/>
    <cellStyle name="Výpočet 3 6 4 3 2" xfId="39609"/>
    <cellStyle name="Výpočet 3 6 4 3 3" xfId="39610"/>
    <cellStyle name="Výpočet 3 6 4 4" xfId="39611"/>
    <cellStyle name="Výpočet 3 6 4 4 2" xfId="39612"/>
    <cellStyle name="Výpočet 3 6 4 5" xfId="39613"/>
    <cellStyle name="Výpočet 3 6 4 6" xfId="39614"/>
    <cellStyle name="Výpočet 3 6 5" xfId="39615"/>
    <cellStyle name="Výpočet 3 6 5 2" xfId="39616"/>
    <cellStyle name="Výpočet 3 6 5 2 2" xfId="39617"/>
    <cellStyle name="Výpočet 3 6 5 2 3" xfId="39618"/>
    <cellStyle name="Výpočet 3 6 5 3" xfId="39619"/>
    <cellStyle name="Výpočet 3 6 5 3 2" xfId="39620"/>
    <cellStyle name="Výpočet 3 6 5 4" xfId="39621"/>
    <cellStyle name="Výpočet 3 6 5 5" xfId="39622"/>
    <cellStyle name="Výpočet 3 6 6" xfId="39623"/>
    <cellStyle name="Výpočet 3 6 6 2" xfId="39624"/>
    <cellStyle name="Výpočet 3 6 6 2 2" xfId="39625"/>
    <cellStyle name="Výpočet 3 6 6 2 3" xfId="39626"/>
    <cellStyle name="Výpočet 3 6 6 3" xfId="39627"/>
    <cellStyle name="Výpočet 3 6 6 3 2" xfId="39628"/>
    <cellStyle name="Výpočet 3 6 6 4" xfId="39629"/>
    <cellStyle name="Výpočet 3 6 6 5" xfId="39630"/>
    <cellStyle name="Výpočet 3 6 7" xfId="39631"/>
    <cellStyle name="Výpočet 3 6 7 2" xfId="39632"/>
    <cellStyle name="Výpočet 3 6 7 2 2" xfId="39633"/>
    <cellStyle name="Výpočet 3 6 7 2 3" xfId="39634"/>
    <cellStyle name="Výpočet 3 6 7 3" xfId="39635"/>
    <cellStyle name="Výpočet 3 6 7 3 2" xfId="39636"/>
    <cellStyle name="Výpočet 3 6 7 4" xfId="39637"/>
    <cellStyle name="Výpočet 3 6 7 5" xfId="39638"/>
    <cellStyle name="Výpočet 3 6 8" xfId="39639"/>
    <cellStyle name="Výpočet 3 6 8 2" xfId="39640"/>
    <cellStyle name="Výpočet 3 6 8 2 2" xfId="39641"/>
    <cellStyle name="Výpočet 3 6 8 2 3" xfId="39642"/>
    <cellStyle name="Výpočet 3 6 8 3" xfId="39643"/>
    <cellStyle name="Výpočet 3 6 8 3 2" xfId="39644"/>
    <cellStyle name="Výpočet 3 6 8 4" xfId="39645"/>
    <cellStyle name="Výpočet 3 6 8 5" xfId="39646"/>
    <cellStyle name="Výpočet 3 6 9" xfId="39647"/>
    <cellStyle name="Výpočet 3 6 9 2" xfId="39648"/>
    <cellStyle name="Výpočet 3 6 9 2 2" xfId="39649"/>
    <cellStyle name="Výpočet 3 6 9 2 3" xfId="39650"/>
    <cellStyle name="Výpočet 3 6 9 3" xfId="39651"/>
    <cellStyle name="Výpočet 3 6 9 3 2" xfId="39652"/>
    <cellStyle name="Výpočet 3 6 9 4" xfId="39653"/>
    <cellStyle name="Výpočet 3 6 9 5" xfId="39654"/>
    <cellStyle name="Výpočet 3 7" xfId="39655"/>
    <cellStyle name="Výpočet 3 7 10" xfId="39656"/>
    <cellStyle name="Výpočet 3 7 10 2" xfId="39657"/>
    <cellStyle name="Výpočet 3 7 10 3" xfId="39658"/>
    <cellStyle name="Výpočet 3 7 11" xfId="39659"/>
    <cellStyle name="Výpočet 3 7 11 2" xfId="39660"/>
    <cellStyle name="Výpočet 3 7 12" xfId="39661"/>
    <cellStyle name="Výpočet 3 7 13" xfId="39662"/>
    <cellStyle name="Výpočet 3 7 2" xfId="39663"/>
    <cellStyle name="Výpočet 3 7 2 10" xfId="39664"/>
    <cellStyle name="Výpočet 3 7 2 2" xfId="39665"/>
    <cellStyle name="Výpočet 3 7 2 2 10" xfId="39666"/>
    <cellStyle name="Výpočet 3 7 2 2 2" xfId="39667"/>
    <cellStyle name="Výpočet 3 7 2 2 2 2" xfId="39668"/>
    <cellStyle name="Výpočet 3 7 2 2 2 2 2" xfId="39669"/>
    <cellStyle name="Výpočet 3 7 2 2 2 2 3" xfId="39670"/>
    <cellStyle name="Výpočet 3 7 2 2 2 3" xfId="39671"/>
    <cellStyle name="Výpočet 3 7 2 2 2 3 2" xfId="39672"/>
    <cellStyle name="Výpočet 3 7 2 2 2 4" xfId="39673"/>
    <cellStyle name="Výpočet 3 7 2 2 2 5" xfId="39674"/>
    <cellStyle name="Výpočet 3 7 2 2 3" xfId="39675"/>
    <cellStyle name="Výpočet 3 7 2 2 3 2" xfId="39676"/>
    <cellStyle name="Výpočet 3 7 2 2 3 2 2" xfId="39677"/>
    <cellStyle name="Výpočet 3 7 2 2 3 2 3" xfId="39678"/>
    <cellStyle name="Výpočet 3 7 2 2 3 3" xfId="39679"/>
    <cellStyle name="Výpočet 3 7 2 2 3 3 2" xfId="39680"/>
    <cellStyle name="Výpočet 3 7 2 2 3 4" xfId="39681"/>
    <cellStyle name="Výpočet 3 7 2 2 3 5" xfId="39682"/>
    <cellStyle name="Výpočet 3 7 2 2 4" xfId="39683"/>
    <cellStyle name="Výpočet 3 7 2 2 4 2" xfId="39684"/>
    <cellStyle name="Výpočet 3 7 2 2 4 2 2" xfId="39685"/>
    <cellStyle name="Výpočet 3 7 2 2 4 2 3" xfId="39686"/>
    <cellStyle name="Výpočet 3 7 2 2 4 3" xfId="39687"/>
    <cellStyle name="Výpočet 3 7 2 2 4 3 2" xfId="39688"/>
    <cellStyle name="Výpočet 3 7 2 2 4 4" xfId="39689"/>
    <cellStyle name="Výpočet 3 7 2 2 4 5" xfId="39690"/>
    <cellStyle name="Výpočet 3 7 2 2 5" xfId="39691"/>
    <cellStyle name="Výpočet 3 7 2 2 5 2" xfId="39692"/>
    <cellStyle name="Výpočet 3 7 2 2 5 2 2" xfId="39693"/>
    <cellStyle name="Výpočet 3 7 2 2 5 2 3" xfId="39694"/>
    <cellStyle name="Výpočet 3 7 2 2 5 3" xfId="39695"/>
    <cellStyle name="Výpočet 3 7 2 2 5 3 2" xfId="39696"/>
    <cellStyle name="Výpočet 3 7 2 2 5 4" xfId="39697"/>
    <cellStyle name="Výpočet 3 7 2 2 5 5" xfId="39698"/>
    <cellStyle name="Výpočet 3 7 2 2 6" xfId="39699"/>
    <cellStyle name="Výpočet 3 7 2 2 6 2" xfId="39700"/>
    <cellStyle name="Výpočet 3 7 2 2 6 2 2" xfId="39701"/>
    <cellStyle name="Výpočet 3 7 2 2 6 2 3" xfId="39702"/>
    <cellStyle name="Výpočet 3 7 2 2 6 3" xfId="39703"/>
    <cellStyle name="Výpočet 3 7 2 2 6 3 2" xfId="39704"/>
    <cellStyle name="Výpočet 3 7 2 2 6 4" xfId="39705"/>
    <cellStyle name="Výpočet 3 7 2 2 6 5" xfId="39706"/>
    <cellStyle name="Výpočet 3 7 2 2 7" xfId="39707"/>
    <cellStyle name="Výpočet 3 7 2 2 7 2" xfId="39708"/>
    <cellStyle name="Výpočet 3 7 2 2 7 3" xfId="39709"/>
    <cellStyle name="Výpočet 3 7 2 2 8" xfId="39710"/>
    <cellStyle name="Výpočet 3 7 2 2 8 2" xfId="39711"/>
    <cellStyle name="Výpočet 3 7 2 2 9" xfId="39712"/>
    <cellStyle name="Výpočet 3 7 2 3" xfId="39713"/>
    <cellStyle name="Výpočet 3 7 2 3 2" xfId="39714"/>
    <cellStyle name="Výpočet 3 7 2 3 2 2" xfId="39715"/>
    <cellStyle name="Výpočet 3 7 2 3 2 3" xfId="39716"/>
    <cellStyle name="Výpočet 3 7 2 3 3" xfId="39717"/>
    <cellStyle name="Výpočet 3 7 2 3 3 2" xfId="39718"/>
    <cellStyle name="Výpočet 3 7 2 3 4" xfId="39719"/>
    <cellStyle name="Výpočet 3 7 2 3 5" xfId="39720"/>
    <cellStyle name="Výpočet 3 7 2 4" xfId="39721"/>
    <cellStyle name="Výpočet 3 7 2 4 2" xfId="39722"/>
    <cellStyle name="Výpočet 3 7 2 4 2 2" xfId="39723"/>
    <cellStyle name="Výpočet 3 7 2 4 2 3" xfId="39724"/>
    <cellStyle name="Výpočet 3 7 2 4 3" xfId="39725"/>
    <cellStyle name="Výpočet 3 7 2 4 3 2" xfId="39726"/>
    <cellStyle name="Výpočet 3 7 2 4 4" xfId="39727"/>
    <cellStyle name="Výpočet 3 7 2 4 5" xfId="39728"/>
    <cellStyle name="Výpočet 3 7 2 5" xfId="39729"/>
    <cellStyle name="Výpočet 3 7 2 5 2" xfId="39730"/>
    <cellStyle name="Výpočet 3 7 2 5 2 2" xfId="39731"/>
    <cellStyle name="Výpočet 3 7 2 5 2 3" xfId="39732"/>
    <cellStyle name="Výpočet 3 7 2 5 3" xfId="39733"/>
    <cellStyle name="Výpočet 3 7 2 5 3 2" xfId="39734"/>
    <cellStyle name="Výpočet 3 7 2 5 4" xfId="39735"/>
    <cellStyle name="Výpočet 3 7 2 5 5" xfId="39736"/>
    <cellStyle name="Výpočet 3 7 2 6" xfId="39737"/>
    <cellStyle name="Výpočet 3 7 2 6 2" xfId="39738"/>
    <cellStyle name="Výpočet 3 7 2 6 2 2" xfId="39739"/>
    <cellStyle name="Výpočet 3 7 2 6 2 3" xfId="39740"/>
    <cellStyle name="Výpočet 3 7 2 6 3" xfId="39741"/>
    <cellStyle name="Výpočet 3 7 2 6 3 2" xfId="39742"/>
    <cellStyle name="Výpočet 3 7 2 6 4" xfId="39743"/>
    <cellStyle name="Výpočet 3 7 2 6 5" xfId="39744"/>
    <cellStyle name="Výpočet 3 7 2 7" xfId="39745"/>
    <cellStyle name="Výpočet 3 7 2 7 2" xfId="39746"/>
    <cellStyle name="Výpočet 3 7 2 7 3" xfId="39747"/>
    <cellStyle name="Výpočet 3 7 2 8" xfId="39748"/>
    <cellStyle name="Výpočet 3 7 2 8 2" xfId="39749"/>
    <cellStyle name="Výpočet 3 7 2 9" xfId="39750"/>
    <cellStyle name="Výpočet 3 7 3" xfId="39751"/>
    <cellStyle name="Výpočet 3 7 3 10" xfId="39752"/>
    <cellStyle name="Výpočet 3 7 3 2" xfId="39753"/>
    <cellStyle name="Výpočet 3 7 3 2 2" xfId="39754"/>
    <cellStyle name="Výpočet 3 7 3 2 2 2" xfId="39755"/>
    <cellStyle name="Výpočet 3 7 3 2 2 3" xfId="39756"/>
    <cellStyle name="Výpočet 3 7 3 2 3" xfId="39757"/>
    <cellStyle name="Výpočet 3 7 3 2 3 2" xfId="39758"/>
    <cellStyle name="Výpočet 3 7 3 2 4" xfId="39759"/>
    <cellStyle name="Výpočet 3 7 3 2 5" xfId="39760"/>
    <cellStyle name="Výpočet 3 7 3 3" xfId="39761"/>
    <cellStyle name="Výpočet 3 7 3 3 2" xfId="39762"/>
    <cellStyle name="Výpočet 3 7 3 3 2 2" xfId="39763"/>
    <cellStyle name="Výpočet 3 7 3 3 2 3" xfId="39764"/>
    <cellStyle name="Výpočet 3 7 3 3 3" xfId="39765"/>
    <cellStyle name="Výpočet 3 7 3 3 3 2" xfId="39766"/>
    <cellStyle name="Výpočet 3 7 3 3 4" xfId="39767"/>
    <cellStyle name="Výpočet 3 7 3 3 5" xfId="39768"/>
    <cellStyle name="Výpočet 3 7 3 4" xfId="39769"/>
    <cellStyle name="Výpočet 3 7 3 4 2" xfId="39770"/>
    <cellStyle name="Výpočet 3 7 3 4 2 2" xfId="39771"/>
    <cellStyle name="Výpočet 3 7 3 4 2 3" xfId="39772"/>
    <cellStyle name="Výpočet 3 7 3 4 3" xfId="39773"/>
    <cellStyle name="Výpočet 3 7 3 4 3 2" xfId="39774"/>
    <cellStyle name="Výpočet 3 7 3 4 4" xfId="39775"/>
    <cellStyle name="Výpočet 3 7 3 4 5" xfId="39776"/>
    <cellStyle name="Výpočet 3 7 3 5" xfId="39777"/>
    <cellStyle name="Výpočet 3 7 3 5 2" xfId="39778"/>
    <cellStyle name="Výpočet 3 7 3 5 2 2" xfId="39779"/>
    <cellStyle name="Výpočet 3 7 3 5 2 3" xfId="39780"/>
    <cellStyle name="Výpočet 3 7 3 5 3" xfId="39781"/>
    <cellStyle name="Výpočet 3 7 3 5 3 2" xfId="39782"/>
    <cellStyle name="Výpočet 3 7 3 5 4" xfId="39783"/>
    <cellStyle name="Výpočet 3 7 3 5 5" xfId="39784"/>
    <cellStyle name="Výpočet 3 7 3 6" xfId="39785"/>
    <cellStyle name="Výpočet 3 7 3 6 2" xfId="39786"/>
    <cellStyle name="Výpočet 3 7 3 6 2 2" xfId="39787"/>
    <cellStyle name="Výpočet 3 7 3 6 2 3" xfId="39788"/>
    <cellStyle name="Výpočet 3 7 3 6 3" xfId="39789"/>
    <cellStyle name="Výpočet 3 7 3 6 3 2" xfId="39790"/>
    <cellStyle name="Výpočet 3 7 3 6 4" xfId="39791"/>
    <cellStyle name="Výpočet 3 7 3 6 5" xfId="39792"/>
    <cellStyle name="Výpočet 3 7 3 7" xfId="39793"/>
    <cellStyle name="Výpočet 3 7 3 7 2" xfId="39794"/>
    <cellStyle name="Výpočet 3 7 3 7 3" xfId="39795"/>
    <cellStyle name="Výpočet 3 7 3 8" xfId="39796"/>
    <cellStyle name="Výpočet 3 7 3 8 2" xfId="39797"/>
    <cellStyle name="Výpočet 3 7 3 9" xfId="39798"/>
    <cellStyle name="Výpočet 3 7 4" xfId="39799"/>
    <cellStyle name="Výpočet 3 7 4 2" xfId="39800"/>
    <cellStyle name="Výpočet 3 7 4 2 2" xfId="39801"/>
    <cellStyle name="Výpočet 3 7 4 2 2 2" xfId="39802"/>
    <cellStyle name="Výpočet 3 7 4 2 2 3" xfId="39803"/>
    <cellStyle name="Výpočet 3 7 4 2 3" xfId="39804"/>
    <cellStyle name="Výpočet 3 7 4 2 3 2" xfId="39805"/>
    <cellStyle name="Výpočet 3 7 4 2 4" xfId="39806"/>
    <cellStyle name="Výpočet 3 7 4 2 5" xfId="39807"/>
    <cellStyle name="Výpočet 3 7 4 3" xfId="39808"/>
    <cellStyle name="Výpočet 3 7 4 3 2" xfId="39809"/>
    <cellStyle name="Výpočet 3 7 4 3 3" xfId="39810"/>
    <cellStyle name="Výpočet 3 7 4 4" xfId="39811"/>
    <cellStyle name="Výpočet 3 7 4 4 2" xfId="39812"/>
    <cellStyle name="Výpočet 3 7 4 5" xfId="39813"/>
    <cellStyle name="Výpočet 3 7 4 6" xfId="39814"/>
    <cellStyle name="Výpočet 3 7 5" xfId="39815"/>
    <cellStyle name="Výpočet 3 7 5 2" xfId="39816"/>
    <cellStyle name="Výpočet 3 7 5 2 2" xfId="39817"/>
    <cellStyle name="Výpočet 3 7 5 2 3" xfId="39818"/>
    <cellStyle name="Výpočet 3 7 5 3" xfId="39819"/>
    <cellStyle name="Výpočet 3 7 5 3 2" xfId="39820"/>
    <cellStyle name="Výpočet 3 7 5 4" xfId="39821"/>
    <cellStyle name="Výpočet 3 7 5 5" xfId="39822"/>
    <cellStyle name="Výpočet 3 7 6" xfId="39823"/>
    <cellStyle name="Výpočet 3 7 6 2" xfId="39824"/>
    <cellStyle name="Výpočet 3 7 6 2 2" xfId="39825"/>
    <cellStyle name="Výpočet 3 7 6 2 3" xfId="39826"/>
    <cellStyle name="Výpočet 3 7 6 3" xfId="39827"/>
    <cellStyle name="Výpočet 3 7 6 3 2" xfId="39828"/>
    <cellStyle name="Výpočet 3 7 6 4" xfId="39829"/>
    <cellStyle name="Výpočet 3 7 6 5" xfId="39830"/>
    <cellStyle name="Výpočet 3 7 7" xfId="39831"/>
    <cellStyle name="Výpočet 3 7 7 2" xfId="39832"/>
    <cellStyle name="Výpočet 3 7 7 2 2" xfId="39833"/>
    <cellStyle name="Výpočet 3 7 7 2 3" xfId="39834"/>
    <cellStyle name="Výpočet 3 7 7 3" xfId="39835"/>
    <cellStyle name="Výpočet 3 7 7 3 2" xfId="39836"/>
    <cellStyle name="Výpočet 3 7 7 4" xfId="39837"/>
    <cellStyle name="Výpočet 3 7 7 5" xfId="39838"/>
    <cellStyle name="Výpočet 3 7 8" xfId="39839"/>
    <cellStyle name="Výpočet 3 7 8 2" xfId="39840"/>
    <cellStyle name="Výpočet 3 7 8 2 2" xfId="39841"/>
    <cellStyle name="Výpočet 3 7 8 2 3" xfId="39842"/>
    <cellStyle name="Výpočet 3 7 8 3" xfId="39843"/>
    <cellStyle name="Výpočet 3 7 8 3 2" xfId="39844"/>
    <cellStyle name="Výpočet 3 7 8 4" xfId="39845"/>
    <cellStyle name="Výpočet 3 7 8 5" xfId="39846"/>
    <cellStyle name="Výpočet 3 7 9" xfId="39847"/>
    <cellStyle name="Výpočet 3 7 9 2" xfId="39848"/>
    <cellStyle name="Výpočet 3 7 9 2 2" xfId="39849"/>
    <cellStyle name="Výpočet 3 7 9 2 3" xfId="39850"/>
    <cellStyle name="Výpočet 3 7 9 3" xfId="39851"/>
    <cellStyle name="Výpočet 3 7 9 3 2" xfId="39852"/>
    <cellStyle name="Výpočet 3 7 9 4" xfId="39853"/>
    <cellStyle name="Výpočet 3 7 9 5" xfId="39854"/>
    <cellStyle name="Výpočet 3 8" xfId="39855"/>
    <cellStyle name="Výpočet 3 8 10" xfId="39856"/>
    <cellStyle name="Výpočet 3 8 10 2" xfId="39857"/>
    <cellStyle name="Výpočet 3 8 10 2 2" xfId="39858"/>
    <cellStyle name="Výpočet 3 8 10 2 3" xfId="39859"/>
    <cellStyle name="Výpočet 3 8 10 3" xfId="39860"/>
    <cellStyle name="Výpočet 3 8 10 3 2" xfId="39861"/>
    <cellStyle name="Výpočet 3 8 10 4" xfId="39862"/>
    <cellStyle name="Výpočet 3 8 10 5" xfId="39863"/>
    <cellStyle name="Výpočet 3 8 11" xfId="39864"/>
    <cellStyle name="Výpočet 3 8 11 2" xfId="39865"/>
    <cellStyle name="Výpočet 3 8 11 2 2" xfId="39866"/>
    <cellStyle name="Výpočet 3 8 11 2 3" xfId="39867"/>
    <cellStyle name="Výpočet 3 8 11 3" xfId="39868"/>
    <cellStyle name="Výpočet 3 8 11 3 2" xfId="39869"/>
    <cellStyle name="Výpočet 3 8 11 4" xfId="39870"/>
    <cellStyle name="Výpočet 3 8 11 5" xfId="39871"/>
    <cellStyle name="Výpočet 3 8 12" xfId="39872"/>
    <cellStyle name="Výpočet 3 8 12 2" xfId="39873"/>
    <cellStyle name="Výpočet 3 8 12 3" xfId="39874"/>
    <cellStyle name="Výpočet 3 8 13" xfId="39875"/>
    <cellStyle name="Výpočet 3 8 13 2" xfId="39876"/>
    <cellStyle name="Výpočet 3 8 14" xfId="39877"/>
    <cellStyle name="Výpočet 3 8 15" xfId="39878"/>
    <cellStyle name="Výpočet 3 8 2" xfId="39879"/>
    <cellStyle name="Výpočet 3 8 2 10" xfId="39880"/>
    <cellStyle name="Výpočet 3 8 2 2" xfId="39881"/>
    <cellStyle name="Výpočet 3 8 2 2 10" xfId="39882"/>
    <cellStyle name="Výpočet 3 8 2 2 2" xfId="39883"/>
    <cellStyle name="Výpočet 3 8 2 2 2 2" xfId="39884"/>
    <cellStyle name="Výpočet 3 8 2 2 2 2 2" xfId="39885"/>
    <cellStyle name="Výpočet 3 8 2 2 2 2 3" xfId="39886"/>
    <cellStyle name="Výpočet 3 8 2 2 2 3" xfId="39887"/>
    <cellStyle name="Výpočet 3 8 2 2 2 3 2" xfId="39888"/>
    <cellStyle name="Výpočet 3 8 2 2 2 4" xfId="39889"/>
    <cellStyle name="Výpočet 3 8 2 2 2 5" xfId="39890"/>
    <cellStyle name="Výpočet 3 8 2 2 3" xfId="39891"/>
    <cellStyle name="Výpočet 3 8 2 2 3 2" xfId="39892"/>
    <cellStyle name="Výpočet 3 8 2 2 3 2 2" xfId="39893"/>
    <cellStyle name="Výpočet 3 8 2 2 3 2 3" xfId="39894"/>
    <cellStyle name="Výpočet 3 8 2 2 3 3" xfId="39895"/>
    <cellStyle name="Výpočet 3 8 2 2 3 3 2" xfId="39896"/>
    <cellStyle name="Výpočet 3 8 2 2 3 4" xfId="39897"/>
    <cellStyle name="Výpočet 3 8 2 2 3 5" xfId="39898"/>
    <cellStyle name="Výpočet 3 8 2 2 4" xfId="39899"/>
    <cellStyle name="Výpočet 3 8 2 2 4 2" xfId="39900"/>
    <cellStyle name="Výpočet 3 8 2 2 4 2 2" xfId="39901"/>
    <cellStyle name="Výpočet 3 8 2 2 4 2 3" xfId="39902"/>
    <cellStyle name="Výpočet 3 8 2 2 4 3" xfId="39903"/>
    <cellStyle name="Výpočet 3 8 2 2 4 3 2" xfId="39904"/>
    <cellStyle name="Výpočet 3 8 2 2 4 4" xfId="39905"/>
    <cellStyle name="Výpočet 3 8 2 2 4 5" xfId="39906"/>
    <cellStyle name="Výpočet 3 8 2 2 5" xfId="39907"/>
    <cellStyle name="Výpočet 3 8 2 2 5 2" xfId="39908"/>
    <cellStyle name="Výpočet 3 8 2 2 5 2 2" xfId="39909"/>
    <cellStyle name="Výpočet 3 8 2 2 5 2 3" xfId="39910"/>
    <cellStyle name="Výpočet 3 8 2 2 5 3" xfId="39911"/>
    <cellStyle name="Výpočet 3 8 2 2 5 3 2" xfId="39912"/>
    <cellStyle name="Výpočet 3 8 2 2 5 4" xfId="39913"/>
    <cellStyle name="Výpočet 3 8 2 2 5 5" xfId="39914"/>
    <cellStyle name="Výpočet 3 8 2 2 6" xfId="39915"/>
    <cellStyle name="Výpočet 3 8 2 2 6 2" xfId="39916"/>
    <cellStyle name="Výpočet 3 8 2 2 6 2 2" xfId="39917"/>
    <cellStyle name="Výpočet 3 8 2 2 6 2 3" xfId="39918"/>
    <cellStyle name="Výpočet 3 8 2 2 6 3" xfId="39919"/>
    <cellStyle name="Výpočet 3 8 2 2 6 3 2" xfId="39920"/>
    <cellStyle name="Výpočet 3 8 2 2 6 4" xfId="39921"/>
    <cellStyle name="Výpočet 3 8 2 2 6 5" xfId="39922"/>
    <cellStyle name="Výpočet 3 8 2 2 7" xfId="39923"/>
    <cellStyle name="Výpočet 3 8 2 2 7 2" xfId="39924"/>
    <cellStyle name="Výpočet 3 8 2 2 7 3" xfId="39925"/>
    <cellStyle name="Výpočet 3 8 2 2 8" xfId="39926"/>
    <cellStyle name="Výpočet 3 8 2 2 8 2" xfId="39927"/>
    <cellStyle name="Výpočet 3 8 2 2 9" xfId="39928"/>
    <cellStyle name="Výpočet 3 8 2 3" xfId="39929"/>
    <cellStyle name="Výpočet 3 8 2 3 2" xfId="39930"/>
    <cellStyle name="Výpočet 3 8 2 3 2 2" xfId="39931"/>
    <cellStyle name="Výpočet 3 8 2 3 2 3" xfId="39932"/>
    <cellStyle name="Výpočet 3 8 2 3 3" xfId="39933"/>
    <cellStyle name="Výpočet 3 8 2 3 3 2" xfId="39934"/>
    <cellStyle name="Výpočet 3 8 2 3 4" xfId="39935"/>
    <cellStyle name="Výpočet 3 8 2 3 5" xfId="39936"/>
    <cellStyle name="Výpočet 3 8 2 4" xfId="39937"/>
    <cellStyle name="Výpočet 3 8 2 4 2" xfId="39938"/>
    <cellStyle name="Výpočet 3 8 2 4 2 2" xfId="39939"/>
    <cellStyle name="Výpočet 3 8 2 4 2 3" xfId="39940"/>
    <cellStyle name="Výpočet 3 8 2 4 3" xfId="39941"/>
    <cellStyle name="Výpočet 3 8 2 4 3 2" xfId="39942"/>
    <cellStyle name="Výpočet 3 8 2 4 4" xfId="39943"/>
    <cellStyle name="Výpočet 3 8 2 4 5" xfId="39944"/>
    <cellStyle name="Výpočet 3 8 2 5" xfId="39945"/>
    <cellStyle name="Výpočet 3 8 2 5 2" xfId="39946"/>
    <cellStyle name="Výpočet 3 8 2 5 2 2" xfId="39947"/>
    <cellStyle name="Výpočet 3 8 2 5 2 3" xfId="39948"/>
    <cellStyle name="Výpočet 3 8 2 5 3" xfId="39949"/>
    <cellStyle name="Výpočet 3 8 2 5 3 2" xfId="39950"/>
    <cellStyle name="Výpočet 3 8 2 5 4" xfId="39951"/>
    <cellStyle name="Výpočet 3 8 2 5 5" xfId="39952"/>
    <cellStyle name="Výpočet 3 8 2 6" xfId="39953"/>
    <cellStyle name="Výpočet 3 8 2 6 2" xfId="39954"/>
    <cellStyle name="Výpočet 3 8 2 6 2 2" xfId="39955"/>
    <cellStyle name="Výpočet 3 8 2 6 2 3" xfId="39956"/>
    <cellStyle name="Výpočet 3 8 2 6 3" xfId="39957"/>
    <cellStyle name="Výpočet 3 8 2 6 3 2" xfId="39958"/>
    <cellStyle name="Výpočet 3 8 2 6 4" xfId="39959"/>
    <cellStyle name="Výpočet 3 8 2 6 5" xfId="39960"/>
    <cellStyle name="Výpočet 3 8 2 7" xfId="39961"/>
    <cellStyle name="Výpočet 3 8 2 7 2" xfId="39962"/>
    <cellStyle name="Výpočet 3 8 2 7 3" xfId="39963"/>
    <cellStyle name="Výpočet 3 8 2 8" xfId="39964"/>
    <cellStyle name="Výpočet 3 8 2 8 2" xfId="39965"/>
    <cellStyle name="Výpočet 3 8 2 9" xfId="39966"/>
    <cellStyle name="Výpočet 3 8 3" xfId="39967"/>
    <cellStyle name="Výpočet 3 8 3 10" xfId="39968"/>
    <cellStyle name="Výpočet 3 8 3 2" xfId="39969"/>
    <cellStyle name="Výpočet 3 8 3 2 2" xfId="39970"/>
    <cellStyle name="Výpočet 3 8 3 2 2 2" xfId="39971"/>
    <cellStyle name="Výpočet 3 8 3 2 2 3" xfId="39972"/>
    <cellStyle name="Výpočet 3 8 3 2 3" xfId="39973"/>
    <cellStyle name="Výpočet 3 8 3 2 3 2" xfId="39974"/>
    <cellStyle name="Výpočet 3 8 3 2 4" xfId="39975"/>
    <cellStyle name="Výpočet 3 8 3 2 5" xfId="39976"/>
    <cellStyle name="Výpočet 3 8 3 3" xfId="39977"/>
    <cellStyle name="Výpočet 3 8 3 3 2" xfId="39978"/>
    <cellStyle name="Výpočet 3 8 3 3 2 2" xfId="39979"/>
    <cellStyle name="Výpočet 3 8 3 3 2 3" xfId="39980"/>
    <cellStyle name="Výpočet 3 8 3 3 3" xfId="39981"/>
    <cellStyle name="Výpočet 3 8 3 3 3 2" xfId="39982"/>
    <cellStyle name="Výpočet 3 8 3 3 4" xfId="39983"/>
    <cellStyle name="Výpočet 3 8 3 3 5" xfId="39984"/>
    <cellStyle name="Výpočet 3 8 3 4" xfId="39985"/>
    <cellStyle name="Výpočet 3 8 3 4 2" xfId="39986"/>
    <cellStyle name="Výpočet 3 8 3 4 2 2" xfId="39987"/>
    <cellStyle name="Výpočet 3 8 3 4 2 3" xfId="39988"/>
    <cellStyle name="Výpočet 3 8 3 4 3" xfId="39989"/>
    <cellStyle name="Výpočet 3 8 3 4 3 2" xfId="39990"/>
    <cellStyle name="Výpočet 3 8 3 4 4" xfId="39991"/>
    <cellStyle name="Výpočet 3 8 3 4 5" xfId="39992"/>
    <cellStyle name="Výpočet 3 8 3 5" xfId="39993"/>
    <cellStyle name="Výpočet 3 8 3 5 2" xfId="39994"/>
    <cellStyle name="Výpočet 3 8 3 5 2 2" xfId="39995"/>
    <cellStyle name="Výpočet 3 8 3 5 2 3" xfId="39996"/>
    <cellStyle name="Výpočet 3 8 3 5 3" xfId="39997"/>
    <cellStyle name="Výpočet 3 8 3 5 3 2" xfId="39998"/>
    <cellStyle name="Výpočet 3 8 3 5 4" xfId="39999"/>
    <cellStyle name="Výpočet 3 8 3 5 5" xfId="40000"/>
    <cellStyle name="Výpočet 3 8 3 6" xfId="40001"/>
    <cellStyle name="Výpočet 3 8 3 6 2" xfId="40002"/>
    <cellStyle name="Výpočet 3 8 3 6 2 2" xfId="40003"/>
    <cellStyle name="Výpočet 3 8 3 6 2 3" xfId="40004"/>
    <cellStyle name="Výpočet 3 8 3 6 3" xfId="40005"/>
    <cellStyle name="Výpočet 3 8 3 6 3 2" xfId="40006"/>
    <cellStyle name="Výpočet 3 8 3 6 4" xfId="40007"/>
    <cellStyle name="Výpočet 3 8 3 6 5" xfId="40008"/>
    <cellStyle name="Výpočet 3 8 3 7" xfId="40009"/>
    <cellStyle name="Výpočet 3 8 3 7 2" xfId="40010"/>
    <cellStyle name="Výpočet 3 8 3 7 3" xfId="40011"/>
    <cellStyle name="Výpočet 3 8 3 8" xfId="40012"/>
    <cellStyle name="Výpočet 3 8 3 8 2" xfId="40013"/>
    <cellStyle name="Výpočet 3 8 3 9" xfId="40014"/>
    <cellStyle name="Výpočet 3 8 4" xfId="40015"/>
    <cellStyle name="Výpočet 3 8 4 2" xfId="40016"/>
    <cellStyle name="Výpočet 3 8 4 2 2" xfId="40017"/>
    <cellStyle name="Výpočet 3 8 4 2 2 2" xfId="40018"/>
    <cellStyle name="Výpočet 3 8 4 2 2 3" xfId="40019"/>
    <cellStyle name="Výpočet 3 8 4 2 3" xfId="40020"/>
    <cellStyle name="Výpočet 3 8 4 2 3 2" xfId="40021"/>
    <cellStyle name="Výpočet 3 8 4 2 4" xfId="40022"/>
    <cellStyle name="Výpočet 3 8 4 2 5" xfId="40023"/>
    <cellStyle name="Výpočet 3 8 4 3" xfId="40024"/>
    <cellStyle name="Výpočet 3 8 4 3 2" xfId="40025"/>
    <cellStyle name="Výpočet 3 8 4 3 3" xfId="40026"/>
    <cellStyle name="Výpočet 3 8 4 4" xfId="40027"/>
    <cellStyle name="Výpočet 3 8 4 4 2" xfId="40028"/>
    <cellStyle name="Výpočet 3 8 4 5" xfId="40029"/>
    <cellStyle name="Výpočet 3 8 4 6" xfId="40030"/>
    <cellStyle name="Výpočet 3 8 5" xfId="40031"/>
    <cellStyle name="Výpočet 3 8 5 2" xfId="40032"/>
    <cellStyle name="Výpočet 3 8 5 2 2" xfId="40033"/>
    <cellStyle name="Výpočet 3 8 5 2 3" xfId="40034"/>
    <cellStyle name="Výpočet 3 8 5 3" xfId="40035"/>
    <cellStyle name="Výpočet 3 8 5 3 2" xfId="40036"/>
    <cellStyle name="Výpočet 3 8 5 4" xfId="40037"/>
    <cellStyle name="Výpočet 3 8 5 5" xfId="40038"/>
    <cellStyle name="Výpočet 3 8 6" xfId="40039"/>
    <cellStyle name="Výpočet 3 8 6 2" xfId="40040"/>
    <cellStyle name="Výpočet 3 8 6 2 2" xfId="40041"/>
    <cellStyle name="Výpočet 3 8 6 2 3" xfId="40042"/>
    <cellStyle name="Výpočet 3 8 6 3" xfId="40043"/>
    <cellStyle name="Výpočet 3 8 6 3 2" xfId="40044"/>
    <cellStyle name="Výpočet 3 8 6 4" xfId="40045"/>
    <cellStyle name="Výpočet 3 8 6 5" xfId="40046"/>
    <cellStyle name="Výpočet 3 8 7" xfId="40047"/>
    <cellStyle name="Výpočet 3 8 7 2" xfId="40048"/>
    <cellStyle name="Výpočet 3 8 7 2 2" xfId="40049"/>
    <cellStyle name="Výpočet 3 8 7 2 3" xfId="40050"/>
    <cellStyle name="Výpočet 3 8 7 3" xfId="40051"/>
    <cellStyle name="Výpočet 3 8 7 3 2" xfId="40052"/>
    <cellStyle name="Výpočet 3 8 7 4" xfId="40053"/>
    <cellStyle name="Výpočet 3 8 7 5" xfId="40054"/>
    <cellStyle name="Výpočet 3 8 8" xfId="40055"/>
    <cellStyle name="Výpočet 3 8 8 2" xfId="40056"/>
    <cellStyle name="Výpočet 3 8 8 2 2" xfId="40057"/>
    <cellStyle name="Výpočet 3 8 8 2 3" xfId="40058"/>
    <cellStyle name="Výpočet 3 8 8 3" xfId="40059"/>
    <cellStyle name="Výpočet 3 8 8 3 2" xfId="40060"/>
    <cellStyle name="Výpočet 3 8 8 4" xfId="40061"/>
    <cellStyle name="Výpočet 3 8 8 5" xfId="40062"/>
    <cellStyle name="Výpočet 3 8 9" xfId="40063"/>
    <cellStyle name="Výpočet 3 8 9 2" xfId="40064"/>
    <cellStyle name="Výpočet 3 8 9 2 2" xfId="40065"/>
    <cellStyle name="Výpočet 3 8 9 2 3" xfId="40066"/>
    <cellStyle name="Výpočet 3 8 9 3" xfId="40067"/>
    <cellStyle name="Výpočet 3 8 9 3 2" xfId="40068"/>
    <cellStyle name="Výpočet 3 8 9 4" xfId="40069"/>
    <cellStyle name="Výpočet 3 8 9 5" xfId="40070"/>
    <cellStyle name="Výpočet 3 9" xfId="40071"/>
    <cellStyle name="Výpočet 3 9 10" xfId="40072"/>
    <cellStyle name="Výpočet 3 9 10 2" xfId="40073"/>
    <cellStyle name="Výpočet 3 9 10 2 2" xfId="40074"/>
    <cellStyle name="Výpočet 3 9 10 2 3" xfId="40075"/>
    <cellStyle name="Výpočet 3 9 10 3" xfId="40076"/>
    <cellStyle name="Výpočet 3 9 10 3 2" xfId="40077"/>
    <cellStyle name="Výpočet 3 9 10 4" xfId="40078"/>
    <cellStyle name="Výpočet 3 9 10 5" xfId="40079"/>
    <cellStyle name="Výpočet 3 9 11" xfId="40080"/>
    <cellStyle name="Výpočet 3 9 11 2" xfId="40081"/>
    <cellStyle name="Výpočet 3 9 11 2 2" xfId="40082"/>
    <cellStyle name="Výpočet 3 9 11 2 3" xfId="40083"/>
    <cellStyle name="Výpočet 3 9 11 3" xfId="40084"/>
    <cellStyle name="Výpočet 3 9 11 3 2" xfId="40085"/>
    <cellStyle name="Výpočet 3 9 11 4" xfId="40086"/>
    <cellStyle name="Výpočet 3 9 11 5" xfId="40087"/>
    <cellStyle name="Výpočet 3 9 12" xfId="40088"/>
    <cellStyle name="Výpočet 3 9 12 2" xfId="40089"/>
    <cellStyle name="Výpočet 3 9 12 3" xfId="40090"/>
    <cellStyle name="Výpočet 3 9 13" xfId="40091"/>
    <cellStyle name="Výpočet 3 9 13 2" xfId="40092"/>
    <cellStyle name="Výpočet 3 9 14" xfId="40093"/>
    <cellStyle name="Výpočet 3 9 15" xfId="40094"/>
    <cellStyle name="Výpočet 3 9 2" xfId="40095"/>
    <cellStyle name="Výpočet 3 9 2 10" xfId="40096"/>
    <cellStyle name="Výpočet 3 9 2 2" xfId="40097"/>
    <cellStyle name="Výpočet 3 9 2 2 10" xfId="40098"/>
    <cellStyle name="Výpočet 3 9 2 2 2" xfId="40099"/>
    <cellStyle name="Výpočet 3 9 2 2 2 2" xfId="40100"/>
    <cellStyle name="Výpočet 3 9 2 2 2 2 2" xfId="40101"/>
    <cellStyle name="Výpočet 3 9 2 2 2 2 3" xfId="40102"/>
    <cellStyle name="Výpočet 3 9 2 2 2 3" xfId="40103"/>
    <cellStyle name="Výpočet 3 9 2 2 2 3 2" xfId="40104"/>
    <cellStyle name="Výpočet 3 9 2 2 2 4" xfId="40105"/>
    <cellStyle name="Výpočet 3 9 2 2 2 5" xfId="40106"/>
    <cellStyle name="Výpočet 3 9 2 2 3" xfId="40107"/>
    <cellStyle name="Výpočet 3 9 2 2 3 2" xfId="40108"/>
    <cellStyle name="Výpočet 3 9 2 2 3 2 2" xfId="40109"/>
    <cellStyle name="Výpočet 3 9 2 2 3 2 3" xfId="40110"/>
    <cellStyle name="Výpočet 3 9 2 2 3 3" xfId="40111"/>
    <cellStyle name="Výpočet 3 9 2 2 3 3 2" xfId="40112"/>
    <cellStyle name="Výpočet 3 9 2 2 3 4" xfId="40113"/>
    <cellStyle name="Výpočet 3 9 2 2 3 5" xfId="40114"/>
    <cellStyle name="Výpočet 3 9 2 2 4" xfId="40115"/>
    <cellStyle name="Výpočet 3 9 2 2 4 2" xfId="40116"/>
    <cellStyle name="Výpočet 3 9 2 2 4 2 2" xfId="40117"/>
    <cellStyle name="Výpočet 3 9 2 2 4 2 3" xfId="40118"/>
    <cellStyle name="Výpočet 3 9 2 2 4 3" xfId="40119"/>
    <cellStyle name="Výpočet 3 9 2 2 4 3 2" xfId="40120"/>
    <cellStyle name="Výpočet 3 9 2 2 4 4" xfId="40121"/>
    <cellStyle name="Výpočet 3 9 2 2 4 5" xfId="40122"/>
    <cellStyle name="Výpočet 3 9 2 2 5" xfId="40123"/>
    <cellStyle name="Výpočet 3 9 2 2 5 2" xfId="40124"/>
    <cellStyle name="Výpočet 3 9 2 2 5 2 2" xfId="40125"/>
    <cellStyle name="Výpočet 3 9 2 2 5 2 3" xfId="40126"/>
    <cellStyle name="Výpočet 3 9 2 2 5 3" xfId="40127"/>
    <cellStyle name="Výpočet 3 9 2 2 5 3 2" xfId="40128"/>
    <cellStyle name="Výpočet 3 9 2 2 5 4" xfId="40129"/>
    <cellStyle name="Výpočet 3 9 2 2 5 5" xfId="40130"/>
    <cellStyle name="Výpočet 3 9 2 2 6" xfId="40131"/>
    <cellStyle name="Výpočet 3 9 2 2 6 2" xfId="40132"/>
    <cellStyle name="Výpočet 3 9 2 2 6 2 2" xfId="40133"/>
    <cellStyle name="Výpočet 3 9 2 2 6 2 3" xfId="40134"/>
    <cellStyle name="Výpočet 3 9 2 2 6 3" xfId="40135"/>
    <cellStyle name="Výpočet 3 9 2 2 6 3 2" xfId="40136"/>
    <cellStyle name="Výpočet 3 9 2 2 6 4" xfId="40137"/>
    <cellStyle name="Výpočet 3 9 2 2 6 5" xfId="40138"/>
    <cellStyle name="Výpočet 3 9 2 2 7" xfId="40139"/>
    <cellStyle name="Výpočet 3 9 2 2 7 2" xfId="40140"/>
    <cellStyle name="Výpočet 3 9 2 2 7 3" xfId="40141"/>
    <cellStyle name="Výpočet 3 9 2 2 8" xfId="40142"/>
    <cellStyle name="Výpočet 3 9 2 2 8 2" xfId="40143"/>
    <cellStyle name="Výpočet 3 9 2 2 9" xfId="40144"/>
    <cellStyle name="Výpočet 3 9 2 3" xfId="40145"/>
    <cellStyle name="Výpočet 3 9 2 3 2" xfId="40146"/>
    <cellStyle name="Výpočet 3 9 2 3 2 2" xfId="40147"/>
    <cellStyle name="Výpočet 3 9 2 3 2 3" xfId="40148"/>
    <cellStyle name="Výpočet 3 9 2 3 3" xfId="40149"/>
    <cellStyle name="Výpočet 3 9 2 3 3 2" xfId="40150"/>
    <cellStyle name="Výpočet 3 9 2 3 4" xfId="40151"/>
    <cellStyle name="Výpočet 3 9 2 3 5" xfId="40152"/>
    <cellStyle name="Výpočet 3 9 2 4" xfId="40153"/>
    <cellStyle name="Výpočet 3 9 2 4 2" xfId="40154"/>
    <cellStyle name="Výpočet 3 9 2 4 2 2" xfId="40155"/>
    <cellStyle name="Výpočet 3 9 2 4 2 3" xfId="40156"/>
    <cellStyle name="Výpočet 3 9 2 4 3" xfId="40157"/>
    <cellStyle name="Výpočet 3 9 2 4 3 2" xfId="40158"/>
    <cellStyle name="Výpočet 3 9 2 4 4" xfId="40159"/>
    <cellStyle name="Výpočet 3 9 2 4 5" xfId="40160"/>
    <cellStyle name="Výpočet 3 9 2 5" xfId="40161"/>
    <cellStyle name="Výpočet 3 9 2 5 2" xfId="40162"/>
    <cellStyle name="Výpočet 3 9 2 5 2 2" xfId="40163"/>
    <cellStyle name="Výpočet 3 9 2 5 2 3" xfId="40164"/>
    <cellStyle name="Výpočet 3 9 2 5 3" xfId="40165"/>
    <cellStyle name="Výpočet 3 9 2 5 3 2" xfId="40166"/>
    <cellStyle name="Výpočet 3 9 2 5 4" xfId="40167"/>
    <cellStyle name="Výpočet 3 9 2 5 5" xfId="40168"/>
    <cellStyle name="Výpočet 3 9 2 6" xfId="40169"/>
    <cellStyle name="Výpočet 3 9 2 6 2" xfId="40170"/>
    <cellStyle name="Výpočet 3 9 2 6 2 2" xfId="40171"/>
    <cellStyle name="Výpočet 3 9 2 6 2 3" xfId="40172"/>
    <cellStyle name="Výpočet 3 9 2 6 3" xfId="40173"/>
    <cellStyle name="Výpočet 3 9 2 6 3 2" xfId="40174"/>
    <cellStyle name="Výpočet 3 9 2 6 4" xfId="40175"/>
    <cellStyle name="Výpočet 3 9 2 6 5" xfId="40176"/>
    <cellStyle name="Výpočet 3 9 2 7" xfId="40177"/>
    <cellStyle name="Výpočet 3 9 2 7 2" xfId="40178"/>
    <cellStyle name="Výpočet 3 9 2 7 3" xfId="40179"/>
    <cellStyle name="Výpočet 3 9 2 8" xfId="40180"/>
    <cellStyle name="Výpočet 3 9 2 8 2" xfId="40181"/>
    <cellStyle name="Výpočet 3 9 2 9" xfId="40182"/>
    <cellStyle name="Výpočet 3 9 3" xfId="40183"/>
    <cellStyle name="Výpočet 3 9 3 10" xfId="40184"/>
    <cellStyle name="Výpočet 3 9 3 2" xfId="40185"/>
    <cellStyle name="Výpočet 3 9 3 2 2" xfId="40186"/>
    <cellStyle name="Výpočet 3 9 3 2 2 2" xfId="40187"/>
    <cellStyle name="Výpočet 3 9 3 2 2 3" xfId="40188"/>
    <cellStyle name="Výpočet 3 9 3 2 3" xfId="40189"/>
    <cellStyle name="Výpočet 3 9 3 2 3 2" xfId="40190"/>
    <cellStyle name="Výpočet 3 9 3 2 4" xfId="40191"/>
    <cellStyle name="Výpočet 3 9 3 2 5" xfId="40192"/>
    <cellStyle name="Výpočet 3 9 3 3" xfId="40193"/>
    <cellStyle name="Výpočet 3 9 3 3 2" xfId="40194"/>
    <cellStyle name="Výpočet 3 9 3 3 2 2" xfId="40195"/>
    <cellStyle name="Výpočet 3 9 3 3 2 3" xfId="40196"/>
    <cellStyle name="Výpočet 3 9 3 3 3" xfId="40197"/>
    <cellStyle name="Výpočet 3 9 3 3 3 2" xfId="40198"/>
    <cellStyle name="Výpočet 3 9 3 3 4" xfId="40199"/>
    <cellStyle name="Výpočet 3 9 3 3 5" xfId="40200"/>
    <cellStyle name="Výpočet 3 9 3 4" xfId="40201"/>
    <cellStyle name="Výpočet 3 9 3 4 2" xfId="40202"/>
    <cellStyle name="Výpočet 3 9 3 4 2 2" xfId="40203"/>
    <cellStyle name="Výpočet 3 9 3 4 2 3" xfId="40204"/>
    <cellStyle name="Výpočet 3 9 3 4 3" xfId="40205"/>
    <cellStyle name="Výpočet 3 9 3 4 3 2" xfId="40206"/>
    <cellStyle name="Výpočet 3 9 3 4 4" xfId="40207"/>
    <cellStyle name="Výpočet 3 9 3 4 5" xfId="40208"/>
    <cellStyle name="Výpočet 3 9 3 5" xfId="40209"/>
    <cellStyle name="Výpočet 3 9 3 5 2" xfId="40210"/>
    <cellStyle name="Výpočet 3 9 3 5 2 2" xfId="40211"/>
    <cellStyle name="Výpočet 3 9 3 5 2 3" xfId="40212"/>
    <cellStyle name="Výpočet 3 9 3 5 3" xfId="40213"/>
    <cellStyle name="Výpočet 3 9 3 5 3 2" xfId="40214"/>
    <cellStyle name="Výpočet 3 9 3 5 4" xfId="40215"/>
    <cellStyle name="Výpočet 3 9 3 5 5" xfId="40216"/>
    <cellStyle name="Výpočet 3 9 3 6" xfId="40217"/>
    <cellStyle name="Výpočet 3 9 3 6 2" xfId="40218"/>
    <cellStyle name="Výpočet 3 9 3 6 2 2" xfId="40219"/>
    <cellStyle name="Výpočet 3 9 3 6 2 3" xfId="40220"/>
    <cellStyle name="Výpočet 3 9 3 6 3" xfId="40221"/>
    <cellStyle name="Výpočet 3 9 3 6 3 2" xfId="40222"/>
    <cellStyle name="Výpočet 3 9 3 6 4" xfId="40223"/>
    <cellStyle name="Výpočet 3 9 3 6 5" xfId="40224"/>
    <cellStyle name="Výpočet 3 9 3 7" xfId="40225"/>
    <cellStyle name="Výpočet 3 9 3 7 2" xfId="40226"/>
    <cellStyle name="Výpočet 3 9 3 7 3" xfId="40227"/>
    <cellStyle name="Výpočet 3 9 3 8" xfId="40228"/>
    <cellStyle name="Výpočet 3 9 3 8 2" xfId="40229"/>
    <cellStyle name="Výpočet 3 9 3 9" xfId="40230"/>
    <cellStyle name="Výpočet 3 9 4" xfId="40231"/>
    <cellStyle name="Výpočet 3 9 4 2" xfId="40232"/>
    <cellStyle name="Výpočet 3 9 4 2 2" xfId="40233"/>
    <cellStyle name="Výpočet 3 9 4 2 2 2" xfId="40234"/>
    <cellStyle name="Výpočet 3 9 4 2 2 3" xfId="40235"/>
    <cellStyle name="Výpočet 3 9 4 2 3" xfId="40236"/>
    <cellStyle name="Výpočet 3 9 4 2 3 2" xfId="40237"/>
    <cellStyle name="Výpočet 3 9 4 2 4" xfId="40238"/>
    <cellStyle name="Výpočet 3 9 4 2 5" xfId="40239"/>
    <cellStyle name="Výpočet 3 9 4 3" xfId="40240"/>
    <cellStyle name="Výpočet 3 9 4 3 2" xfId="40241"/>
    <cellStyle name="Výpočet 3 9 4 3 3" xfId="40242"/>
    <cellStyle name="Výpočet 3 9 4 4" xfId="40243"/>
    <cellStyle name="Výpočet 3 9 4 4 2" xfId="40244"/>
    <cellStyle name="Výpočet 3 9 4 5" xfId="40245"/>
    <cellStyle name="Výpočet 3 9 4 6" xfId="40246"/>
    <cellStyle name="Výpočet 3 9 5" xfId="40247"/>
    <cellStyle name="Výpočet 3 9 5 2" xfId="40248"/>
    <cellStyle name="Výpočet 3 9 5 2 2" xfId="40249"/>
    <cellStyle name="Výpočet 3 9 5 2 3" xfId="40250"/>
    <cellStyle name="Výpočet 3 9 5 3" xfId="40251"/>
    <cellStyle name="Výpočet 3 9 5 3 2" xfId="40252"/>
    <cellStyle name="Výpočet 3 9 5 4" xfId="40253"/>
    <cellStyle name="Výpočet 3 9 5 5" xfId="40254"/>
    <cellStyle name="Výpočet 3 9 6" xfId="40255"/>
    <cellStyle name="Výpočet 3 9 6 2" xfId="40256"/>
    <cellStyle name="Výpočet 3 9 6 2 2" xfId="40257"/>
    <cellStyle name="Výpočet 3 9 6 2 3" xfId="40258"/>
    <cellStyle name="Výpočet 3 9 6 3" xfId="40259"/>
    <cellStyle name="Výpočet 3 9 6 3 2" xfId="40260"/>
    <cellStyle name="Výpočet 3 9 6 4" xfId="40261"/>
    <cellStyle name="Výpočet 3 9 6 5" xfId="40262"/>
    <cellStyle name="Výpočet 3 9 7" xfId="40263"/>
    <cellStyle name="Výpočet 3 9 7 2" xfId="40264"/>
    <cellStyle name="Výpočet 3 9 7 2 2" xfId="40265"/>
    <cellStyle name="Výpočet 3 9 7 2 3" xfId="40266"/>
    <cellStyle name="Výpočet 3 9 7 3" xfId="40267"/>
    <cellStyle name="Výpočet 3 9 7 3 2" xfId="40268"/>
    <cellStyle name="Výpočet 3 9 7 4" xfId="40269"/>
    <cellStyle name="Výpočet 3 9 7 5" xfId="40270"/>
    <cellStyle name="Výpočet 3 9 8" xfId="40271"/>
    <cellStyle name="Výpočet 3 9 8 2" xfId="40272"/>
    <cellStyle name="Výpočet 3 9 8 2 2" xfId="40273"/>
    <cellStyle name="Výpočet 3 9 8 2 3" xfId="40274"/>
    <cellStyle name="Výpočet 3 9 8 3" xfId="40275"/>
    <cellStyle name="Výpočet 3 9 8 3 2" xfId="40276"/>
    <cellStyle name="Výpočet 3 9 8 4" xfId="40277"/>
    <cellStyle name="Výpočet 3 9 8 5" xfId="40278"/>
    <cellStyle name="Výpočet 3 9 9" xfId="40279"/>
    <cellStyle name="Výpočet 3 9 9 2" xfId="40280"/>
    <cellStyle name="Výpočet 3 9 9 2 2" xfId="40281"/>
    <cellStyle name="Výpočet 3 9 9 2 3" xfId="40282"/>
    <cellStyle name="Výpočet 3 9 9 3" xfId="40283"/>
    <cellStyle name="Výpočet 3 9 9 3 2" xfId="40284"/>
    <cellStyle name="Výpočet 3 9 9 4" xfId="40285"/>
    <cellStyle name="Výpočet 3 9 9 5" xfId="40286"/>
    <cellStyle name="Výpočet 4" xfId="40287"/>
    <cellStyle name="Výpočet 4 10" xfId="40288"/>
    <cellStyle name="Výpočet 4 10 10" xfId="40289"/>
    <cellStyle name="Výpočet 4 10 10 2" xfId="40290"/>
    <cellStyle name="Výpočet 4 10 10 2 2" xfId="40291"/>
    <cellStyle name="Výpočet 4 10 10 2 3" xfId="40292"/>
    <cellStyle name="Výpočet 4 10 10 3" xfId="40293"/>
    <cellStyle name="Výpočet 4 10 10 3 2" xfId="40294"/>
    <cellStyle name="Výpočet 4 10 10 4" xfId="40295"/>
    <cellStyle name="Výpočet 4 10 10 5" xfId="40296"/>
    <cellStyle name="Výpočet 4 10 11" xfId="40297"/>
    <cellStyle name="Výpočet 4 10 11 2" xfId="40298"/>
    <cellStyle name="Výpočet 4 10 11 2 2" xfId="40299"/>
    <cellStyle name="Výpočet 4 10 11 2 3" xfId="40300"/>
    <cellStyle name="Výpočet 4 10 11 3" xfId="40301"/>
    <cellStyle name="Výpočet 4 10 11 3 2" xfId="40302"/>
    <cellStyle name="Výpočet 4 10 11 4" xfId="40303"/>
    <cellStyle name="Výpočet 4 10 11 5" xfId="40304"/>
    <cellStyle name="Výpočet 4 10 12" xfId="40305"/>
    <cellStyle name="Výpočet 4 10 12 2" xfId="40306"/>
    <cellStyle name="Výpočet 4 10 12 3" xfId="40307"/>
    <cellStyle name="Výpočet 4 10 13" xfId="40308"/>
    <cellStyle name="Výpočet 4 10 13 2" xfId="40309"/>
    <cellStyle name="Výpočet 4 10 14" xfId="40310"/>
    <cellStyle name="Výpočet 4 10 15" xfId="40311"/>
    <cellStyle name="Výpočet 4 10 2" xfId="40312"/>
    <cellStyle name="Výpočet 4 10 2 10" xfId="40313"/>
    <cellStyle name="Výpočet 4 10 2 2" xfId="40314"/>
    <cellStyle name="Výpočet 4 10 2 2 10" xfId="40315"/>
    <cellStyle name="Výpočet 4 10 2 2 2" xfId="40316"/>
    <cellStyle name="Výpočet 4 10 2 2 2 2" xfId="40317"/>
    <cellStyle name="Výpočet 4 10 2 2 2 2 2" xfId="40318"/>
    <cellStyle name="Výpočet 4 10 2 2 2 2 3" xfId="40319"/>
    <cellStyle name="Výpočet 4 10 2 2 2 3" xfId="40320"/>
    <cellStyle name="Výpočet 4 10 2 2 2 3 2" xfId="40321"/>
    <cellStyle name="Výpočet 4 10 2 2 2 4" xfId="40322"/>
    <cellStyle name="Výpočet 4 10 2 2 2 5" xfId="40323"/>
    <cellStyle name="Výpočet 4 10 2 2 3" xfId="40324"/>
    <cellStyle name="Výpočet 4 10 2 2 3 2" xfId="40325"/>
    <cellStyle name="Výpočet 4 10 2 2 3 2 2" xfId="40326"/>
    <cellStyle name="Výpočet 4 10 2 2 3 2 3" xfId="40327"/>
    <cellStyle name="Výpočet 4 10 2 2 3 3" xfId="40328"/>
    <cellStyle name="Výpočet 4 10 2 2 3 3 2" xfId="40329"/>
    <cellStyle name="Výpočet 4 10 2 2 3 4" xfId="40330"/>
    <cellStyle name="Výpočet 4 10 2 2 3 5" xfId="40331"/>
    <cellStyle name="Výpočet 4 10 2 2 4" xfId="40332"/>
    <cellStyle name="Výpočet 4 10 2 2 4 2" xfId="40333"/>
    <cellStyle name="Výpočet 4 10 2 2 4 2 2" xfId="40334"/>
    <cellStyle name="Výpočet 4 10 2 2 4 2 3" xfId="40335"/>
    <cellStyle name="Výpočet 4 10 2 2 4 3" xfId="40336"/>
    <cellStyle name="Výpočet 4 10 2 2 4 3 2" xfId="40337"/>
    <cellStyle name="Výpočet 4 10 2 2 4 4" xfId="40338"/>
    <cellStyle name="Výpočet 4 10 2 2 4 5" xfId="40339"/>
    <cellStyle name="Výpočet 4 10 2 2 5" xfId="40340"/>
    <cellStyle name="Výpočet 4 10 2 2 5 2" xfId="40341"/>
    <cellStyle name="Výpočet 4 10 2 2 5 2 2" xfId="40342"/>
    <cellStyle name="Výpočet 4 10 2 2 5 2 3" xfId="40343"/>
    <cellStyle name="Výpočet 4 10 2 2 5 3" xfId="40344"/>
    <cellStyle name="Výpočet 4 10 2 2 5 3 2" xfId="40345"/>
    <cellStyle name="Výpočet 4 10 2 2 5 4" xfId="40346"/>
    <cellStyle name="Výpočet 4 10 2 2 5 5" xfId="40347"/>
    <cellStyle name="Výpočet 4 10 2 2 6" xfId="40348"/>
    <cellStyle name="Výpočet 4 10 2 2 6 2" xfId="40349"/>
    <cellStyle name="Výpočet 4 10 2 2 6 2 2" xfId="40350"/>
    <cellStyle name="Výpočet 4 10 2 2 6 2 3" xfId="40351"/>
    <cellStyle name="Výpočet 4 10 2 2 6 3" xfId="40352"/>
    <cellStyle name="Výpočet 4 10 2 2 6 3 2" xfId="40353"/>
    <cellStyle name="Výpočet 4 10 2 2 6 4" xfId="40354"/>
    <cellStyle name="Výpočet 4 10 2 2 6 5" xfId="40355"/>
    <cellStyle name="Výpočet 4 10 2 2 7" xfId="40356"/>
    <cellStyle name="Výpočet 4 10 2 2 7 2" xfId="40357"/>
    <cellStyle name="Výpočet 4 10 2 2 7 3" xfId="40358"/>
    <cellStyle name="Výpočet 4 10 2 2 8" xfId="40359"/>
    <cellStyle name="Výpočet 4 10 2 2 8 2" xfId="40360"/>
    <cellStyle name="Výpočet 4 10 2 2 9" xfId="40361"/>
    <cellStyle name="Výpočet 4 10 2 3" xfId="40362"/>
    <cellStyle name="Výpočet 4 10 2 3 2" xfId="40363"/>
    <cellStyle name="Výpočet 4 10 2 3 2 2" xfId="40364"/>
    <cellStyle name="Výpočet 4 10 2 3 2 3" xfId="40365"/>
    <cellStyle name="Výpočet 4 10 2 3 3" xfId="40366"/>
    <cellStyle name="Výpočet 4 10 2 3 3 2" xfId="40367"/>
    <cellStyle name="Výpočet 4 10 2 3 4" xfId="40368"/>
    <cellStyle name="Výpočet 4 10 2 3 5" xfId="40369"/>
    <cellStyle name="Výpočet 4 10 2 4" xfId="40370"/>
    <cellStyle name="Výpočet 4 10 2 4 2" xfId="40371"/>
    <cellStyle name="Výpočet 4 10 2 4 2 2" xfId="40372"/>
    <cellStyle name="Výpočet 4 10 2 4 2 3" xfId="40373"/>
    <cellStyle name="Výpočet 4 10 2 4 3" xfId="40374"/>
    <cellStyle name="Výpočet 4 10 2 4 3 2" xfId="40375"/>
    <cellStyle name="Výpočet 4 10 2 4 4" xfId="40376"/>
    <cellStyle name="Výpočet 4 10 2 4 5" xfId="40377"/>
    <cellStyle name="Výpočet 4 10 2 5" xfId="40378"/>
    <cellStyle name="Výpočet 4 10 2 5 2" xfId="40379"/>
    <cellStyle name="Výpočet 4 10 2 5 2 2" xfId="40380"/>
    <cellStyle name="Výpočet 4 10 2 5 2 3" xfId="40381"/>
    <cellStyle name="Výpočet 4 10 2 5 3" xfId="40382"/>
    <cellStyle name="Výpočet 4 10 2 5 3 2" xfId="40383"/>
    <cellStyle name="Výpočet 4 10 2 5 4" xfId="40384"/>
    <cellStyle name="Výpočet 4 10 2 5 5" xfId="40385"/>
    <cellStyle name="Výpočet 4 10 2 6" xfId="40386"/>
    <cellStyle name="Výpočet 4 10 2 6 2" xfId="40387"/>
    <cellStyle name="Výpočet 4 10 2 6 2 2" xfId="40388"/>
    <cellStyle name="Výpočet 4 10 2 6 2 3" xfId="40389"/>
    <cellStyle name="Výpočet 4 10 2 6 3" xfId="40390"/>
    <cellStyle name="Výpočet 4 10 2 6 3 2" xfId="40391"/>
    <cellStyle name="Výpočet 4 10 2 6 4" xfId="40392"/>
    <cellStyle name="Výpočet 4 10 2 6 5" xfId="40393"/>
    <cellStyle name="Výpočet 4 10 2 7" xfId="40394"/>
    <cellStyle name="Výpočet 4 10 2 7 2" xfId="40395"/>
    <cellStyle name="Výpočet 4 10 2 7 3" xfId="40396"/>
    <cellStyle name="Výpočet 4 10 2 8" xfId="40397"/>
    <cellStyle name="Výpočet 4 10 2 8 2" xfId="40398"/>
    <cellStyle name="Výpočet 4 10 2 9" xfId="40399"/>
    <cellStyle name="Výpočet 4 10 3" xfId="40400"/>
    <cellStyle name="Výpočet 4 10 3 10" xfId="40401"/>
    <cellStyle name="Výpočet 4 10 3 2" xfId="40402"/>
    <cellStyle name="Výpočet 4 10 3 2 2" xfId="40403"/>
    <cellStyle name="Výpočet 4 10 3 2 2 2" xfId="40404"/>
    <cellStyle name="Výpočet 4 10 3 2 2 3" xfId="40405"/>
    <cellStyle name="Výpočet 4 10 3 2 3" xfId="40406"/>
    <cellStyle name="Výpočet 4 10 3 2 3 2" xfId="40407"/>
    <cellStyle name="Výpočet 4 10 3 2 4" xfId="40408"/>
    <cellStyle name="Výpočet 4 10 3 2 5" xfId="40409"/>
    <cellStyle name="Výpočet 4 10 3 3" xfId="40410"/>
    <cellStyle name="Výpočet 4 10 3 3 2" xfId="40411"/>
    <cellStyle name="Výpočet 4 10 3 3 2 2" xfId="40412"/>
    <cellStyle name="Výpočet 4 10 3 3 2 3" xfId="40413"/>
    <cellStyle name="Výpočet 4 10 3 3 3" xfId="40414"/>
    <cellStyle name="Výpočet 4 10 3 3 3 2" xfId="40415"/>
    <cellStyle name="Výpočet 4 10 3 3 4" xfId="40416"/>
    <cellStyle name="Výpočet 4 10 3 3 5" xfId="40417"/>
    <cellStyle name="Výpočet 4 10 3 4" xfId="40418"/>
    <cellStyle name="Výpočet 4 10 3 4 2" xfId="40419"/>
    <cellStyle name="Výpočet 4 10 3 4 2 2" xfId="40420"/>
    <cellStyle name="Výpočet 4 10 3 4 2 3" xfId="40421"/>
    <cellStyle name="Výpočet 4 10 3 4 3" xfId="40422"/>
    <cellStyle name="Výpočet 4 10 3 4 3 2" xfId="40423"/>
    <cellStyle name="Výpočet 4 10 3 4 4" xfId="40424"/>
    <cellStyle name="Výpočet 4 10 3 4 5" xfId="40425"/>
    <cellStyle name="Výpočet 4 10 3 5" xfId="40426"/>
    <cellStyle name="Výpočet 4 10 3 5 2" xfId="40427"/>
    <cellStyle name="Výpočet 4 10 3 5 2 2" xfId="40428"/>
    <cellStyle name="Výpočet 4 10 3 5 2 3" xfId="40429"/>
    <cellStyle name="Výpočet 4 10 3 5 3" xfId="40430"/>
    <cellStyle name="Výpočet 4 10 3 5 3 2" xfId="40431"/>
    <cellStyle name="Výpočet 4 10 3 5 4" xfId="40432"/>
    <cellStyle name="Výpočet 4 10 3 5 5" xfId="40433"/>
    <cellStyle name="Výpočet 4 10 3 6" xfId="40434"/>
    <cellStyle name="Výpočet 4 10 3 6 2" xfId="40435"/>
    <cellStyle name="Výpočet 4 10 3 6 2 2" xfId="40436"/>
    <cellStyle name="Výpočet 4 10 3 6 2 3" xfId="40437"/>
    <cellStyle name="Výpočet 4 10 3 6 3" xfId="40438"/>
    <cellStyle name="Výpočet 4 10 3 6 3 2" xfId="40439"/>
    <cellStyle name="Výpočet 4 10 3 6 4" xfId="40440"/>
    <cellStyle name="Výpočet 4 10 3 6 5" xfId="40441"/>
    <cellStyle name="Výpočet 4 10 3 7" xfId="40442"/>
    <cellStyle name="Výpočet 4 10 3 7 2" xfId="40443"/>
    <cellStyle name="Výpočet 4 10 3 7 3" xfId="40444"/>
    <cellStyle name="Výpočet 4 10 3 8" xfId="40445"/>
    <cellStyle name="Výpočet 4 10 3 8 2" xfId="40446"/>
    <cellStyle name="Výpočet 4 10 3 9" xfId="40447"/>
    <cellStyle name="Výpočet 4 10 4" xfId="40448"/>
    <cellStyle name="Výpočet 4 10 4 2" xfId="40449"/>
    <cellStyle name="Výpočet 4 10 4 2 2" xfId="40450"/>
    <cellStyle name="Výpočet 4 10 4 2 2 2" xfId="40451"/>
    <cellStyle name="Výpočet 4 10 4 2 2 3" xfId="40452"/>
    <cellStyle name="Výpočet 4 10 4 2 3" xfId="40453"/>
    <cellStyle name="Výpočet 4 10 4 2 3 2" xfId="40454"/>
    <cellStyle name="Výpočet 4 10 4 2 4" xfId="40455"/>
    <cellStyle name="Výpočet 4 10 4 2 5" xfId="40456"/>
    <cellStyle name="Výpočet 4 10 4 3" xfId="40457"/>
    <cellStyle name="Výpočet 4 10 4 3 2" xfId="40458"/>
    <cellStyle name="Výpočet 4 10 4 3 3" xfId="40459"/>
    <cellStyle name="Výpočet 4 10 4 4" xfId="40460"/>
    <cellStyle name="Výpočet 4 10 4 4 2" xfId="40461"/>
    <cellStyle name="Výpočet 4 10 4 5" xfId="40462"/>
    <cellStyle name="Výpočet 4 10 4 6" xfId="40463"/>
    <cellStyle name="Výpočet 4 10 5" xfId="40464"/>
    <cellStyle name="Výpočet 4 10 5 2" xfId="40465"/>
    <cellStyle name="Výpočet 4 10 5 2 2" xfId="40466"/>
    <cellStyle name="Výpočet 4 10 5 2 3" xfId="40467"/>
    <cellStyle name="Výpočet 4 10 5 3" xfId="40468"/>
    <cellStyle name="Výpočet 4 10 5 3 2" xfId="40469"/>
    <cellStyle name="Výpočet 4 10 5 4" xfId="40470"/>
    <cellStyle name="Výpočet 4 10 5 5" xfId="40471"/>
    <cellStyle name="Výpočet 4 10 6" xfId="40472"/>
    <cellStyle name="Výpočet 4 10 6 2" xfId="40473"/>
    <cellStyle name="Výpočet 4 10 6 2 2" xfId="40474"/>
    <cellStyle name="Výpočet 4 10 6 2 3" xfId="40475"/>
    <cellStyle name="Výpočet 4 10 6 3" xfId="40476"/>
    <cellStyle name="Výpočet 4 10 6 3 2" xfId="40477"/>
    <cellStyle name="Výpočet 4 10 6 4" xfId="40478"/>
    <cellStyle name="Výpočet 4 10 6 5" xfId="40479"/>
    <cellStyle name="Výpočet 4 10 7" xfId="40480"/>
    <cellStyle name="Výpočet 4 10 7 2" xfId="40481"/>
    <cellStyle name="Výpočet 4 10 7 2 2" xfId="40482"/>
    <cellStyle name="Výpočet 4 10 7 2 3" xfId="40483"/>
    <cellStyle name="Výpočet 4 10 7 3" xfId="40484"/>
    <cellStyle name="Výpočet 4 10 7 3 2" xfId="40485"/>
    <cellStyle name="Výpočet 4 10 7 4" xfId="40486"/>
    <cellStyle name="Výpočet 4 10 7 5" xfId="40487"/>
    <cellStyle name="Výpočet 4 10 8" xfId="40488"/>
    <cellStyle name="Výpočet 4 10 8 2" xfId="40489"/>
    <cellStyle name="Výpočet 4 10 8 2 2" xfId="40490"/>
    <cellStyle name="Výpočet 4 10 8 2 3" xfId="40491"/>
    <cellStyle name="Výpočet 4 10 8 3" xfId="40492"/>
    <cellStyle name="Výpočet 4 10 8 3 2" xfId="40493"/>
    <cellStyle name="Výpočet 4 10 8 4" xfId="40494"/>
    <cellStyle name="Výpočet 4 10 8 5" xfId="40495"/>
    <cellStyle name="Výpočet 4 10 9" xfId="40496"/>
    <cellStyle name="Výpočet 4 10 9 2" xfId="40497"/>
    <cellStyle name="Výpočet 4 10 9 2 2" xfId="40498"/>
    <cellStyle name="Výpočet 4 10 9 2 3" xfId="40499"/>
    <cellStyle name="Výpočet 4 10 9 3" xfId="40500"/>
    <cellStyle name="Výpočet 4 10 9 3 2" xfId="40501"/>
    <cellStyle name="Výpočet 4 10 9 4" xfId="40502"/>
    <cellStyle name="Výpočet 4 10 9 5" xfId="40503"/>
    <cellStyle name="Výpočet 4 11" xfId="40504"/>
    <cellStyle name="Výpočet 4 11 10" xfId="40505"/>
    <cellStyle name="Výpočet 4 11 10 2" xfId="40506"/>
    <cellStyle name="Výpočet 4 11 10 2 2" xfId="40507"/>
    <cellStyle name="Výpočet 4 11 10 2 3" xfId="40508"/>
    <cellStyle name="Výpočet 4 11 10 3" xfId="40509"/>
    <cellStyle name="Výpočet 4 11 10 3 2" xfId="40510"/>
    <cellStyle name="Výpočet 4 11 10 4" xfId="40511"/>
    <cellStyle name="Výpočet 4 11 10 5" xfId="40512"/>
    <cellStyle name="Výpočet 4 11 11" xfId="40513"/>
    <cellStyle name="Výpočet 4 11 11 2" xfId="40514"/>
    <cellStyle name="Výpočet 4 11 11 2 2" xfId="40515"/>
    <cellStyle name="Výpočet 4 11 11 2 3" xfId="40516"/>
    <cellStyle name="Výpočet 4 11 11 3" xfId="40517"/>
    <cellStyle name="Výpočet 4 11 11 3 2" xfId="40518"/>
    <cellStyle name="Výpočet 4 11 11 4" xfId="40519"/>
    <cellStyle name="Výpočet 4 11 11 5" xfId="40520"/>
    <cellStyle name="Výpočet 4 11 12" xfId="40521"/>
    <cellStyle name="Výpočet 4 11 12 2" xfId="40522"/>
    <cellStyle name="Výpočet 4 11 12 3" xfId="40523"/>
    <cellStyle name="Výpočet 4 11 13" xfId="40524"/>
    <cellStyle name="Výpočet 4 11 13 2" xfId="40525"/>
    <cellStyle name="Výpočet 4 11 14" xfId="40526"/>
    <cellStyle name="Výpočet 4 11 15" xfId="40527"/>
    <cellStyle name="Výpočet 4 11 2" xfId="40528"/>
    <cellStyle name="Výpočet 4 11 2 10" xfId="40529"/>
    <cellStyle name="Výpočet 4 11 2 2" xfId="40530"/>
    <cellStyle name="Výpočet 4 11 2 2 2" xfId="40531"/>
    <cellStyle name="Výpočet 4 11 2 2 2 2" xfId="40532"/>
    <cellStyle name="Výpočet 4 11 2 2 2 2 2" xfId="40533"/>
    <cellStyle name="Výpočet 4 11 2 2 2 3" xfId="40534"/>
    <cellStyle name="Výpočet 4 11 2 2 2 4" xfId="40535"/>
    <cellStyle name="Výpočet 4 11 2 2 3" xfId="40536"/>
    <cellStyle name="Výpočet 4 11 2 2 3 2" xfId="40537"/>
    <cellStyle name="Výpočet 4 11 2 2 3 3" xfId="40538"/>
    <cellStyle name="Výpočet 4 11 2 2 4" xfId="40539"/>
    <cellStyle name="Výpočet 4 11 2 2 4 2" xfId="40540"/>
    <cellStyle name="Výpočet 4 11 2 2 5" xfId="40541"/>
    <cellStyle name="Výpočet 4 11 2 2 6" xfId="40542"/>
    <cellStyle name="Výpočet 4 11 2 3" xfId="40543"/>
    <cellStyle name="Výpočet 4 11 2 3 2" xfId="40544"/>
    <cellStyle name="Výpočet 4 11 2 3 2 2" xfId="40545"/>
    <cellStyle name="Výpočet 4 11 2 3 2 3" xfId="40546"/>
    <cellStyle name="Výpočet 4 11 2 3 3" xfId="40547"/>
    <cellStyle name="Výpočet 4 11 2 3 3 2" xfId="40548"/>
    <cellStyle name="Výpočet 4 11 2 3 4" xfId="40549"/>
    <cellStyle name="Výpočet 4 11 2 3 5" xfId="40550"/>
    <cellStyle name="Výpočet 4 11 2 4" xfId="40551"/>
    <cellStyle name="Výpočet 4 11 2 4 2" xfId="40552"/>
    <cellStyle name="Výpočet 4 11 2 4 2 2" xfId="40553"/>
    <cellStyle name="Výpočet 4 11 2 4 2 3" xfId="40554"/>
    <cellStyle name="Výpočet 4 11 2 4 3" xfId="40555"/>
    <cellStyle name="Výpočet 4 11 2 4 3 2" xfId="40556"/>
    <cellStyle name="Výpočet 4 11 2 4 4" xfId="40557"/>
    <cellStyle name="Výpočet 4 11 2 4 5" xfId="40558"/>
    <cellStyle name="Výpočet 4 11 2 5" xfId="40559"/>
    <cellStyle name="Výpočet 4 11 2 5 2" xfId="40560"/>
    <cellStyle name="Výpočet 4 11 2 5 2 2" xfId="40561"/>
    <cellStyle name="Výpočet 4 11 2 5 2 3" xfId="40562"/>
    <cellStyle name="Výpočet 4 11 2 5 3" xfId="40563"/>
    <cellStyle name="Výpočet 4 11 2 5 3 2" xfId="40564"/>
    <cellStyle name="Výpočet 4 11 2 5 4" xfId="40565"/>
    <cellStyle name="Výpočet 4 11 2 5 5" xfId="40566"/>
    <cellStyle name="Výpočet 4 11 2 6" xfId="40567"/>
    <cellStyle name="Výpočet 4 11 2 6 2" xfId="40568"/>
    <cellStyle name="Výpočet 4 11 2 6 2 2" xfId="40569"/>
    <cellStyle name="Výpočet 4 11 2 6 2 3" xfId="40570"/>
    <cellStyle name="Výpočet 4 11 2 6 3" xfId="40571"/>
    <cellStyle name="Výpočet 4 11 2 6 3 2" xfId="40572"/>
    <cellStyle name="Výpočet 4 11 2 6 4" xfId="40573"/>
    <cellStyle name="Výpočet 4 11 2 6 5" xfId="40574"/>
    <cellStyle name="Výpočet 4 11 2 7" xfId="40575"/>
    <cellStyle name="Výpočet 4 11 2 7 2" xfId="40576"/>
    <cellStyle name="Výpočet 4 11 2 7 3" xfId="40577"/>
    <cellStyle name="Výpočet 4 11 2 8" xfId="40578"/>
    <cellStyle name="Výpočet 4 11 2 8 2" xfId="40579"/>
    <cellStyle name="Výpočet 4 11 2 9" xfId="40580"/>
    <cellStyle name="Výpočet 4 11 3" xfId="40581"/>
    <cellStyle name="Výpočet 4 11 3 2" xfId="40582"/>
    <cellStyle name="Výpočet 4 11 3 2 2" xfId="40583"/>
    <cellStyle name="Výpočet 4 11 3 2 2 2" xfId="40584"/>
    <cellStyle name="Výpočet 4 11 3 2 2 3" xfId="40585"/>
    <cellStyle name="Výpočet 4 11 3 2 3" xfId="40586"/>
    <cellStyle name="Výpočet 4 11 3 2 3 2" xfId="40587"/>
    <cellStyle name="Výpočet 4 11 3 2 4" xfId="40588"/>
    <cellStyle name="Výpočet 4 11 3 2 5" xfId="40589"/>
    <cellStyle name="Výpočet 4 11 3 3" xfId="40590"/>
    <cellStyle name="Výpočet 4 11 3 3 2" xfId="40591"/>
    <cellStyle name="Výpočet 4 11 3 3 3" xfId="40592"/>
    <cellStyle name="Výpočet 4 11 3 4" xfId="40593"/>
    <cellStyle name="Výpočet 4 11 3 4 2" xfId="40594"/>
    <cellStyle name="Výpočet 4 11 3 5" xfId="40595"/>
    <cellStyle name="Výpočet 4 11 3 6" xfId="40596"/>
    <cellStyle name="Výpočet 4 11 4" xfId="40597"/>
    <cellStyle name="Výpočet 4 11 4 2" xfId="40598"/>
    <cellStyle name="Výpočet 4 11 4 2 2" xfId="40599"/>
    <cellStyle name="Výpočet 4 11 4 2 2 2" xfId="40600"/>
    <cellStyle name="Výpočet 4 11 4 2 2 3" xfId="40601"/>
    <cellStyle name="Výpočet 4 11 4 2 3" xfId="40602"/>
    <cellStyle name="Výpočet 4 11 4 2 3 2" xfId="40603"/>
    <cellStyle name="Výpočet 4 11 4 2 4" xfId="40604"/>
    <cellStyle name="Výpočet 4 11 4 2 5" xfId="40605"/>
    <cellStyle name="Výpočet 4 11 4 3" xfId="40606"/>
    <cellStyle name="Výpočet 4 11 4 3 2" xfId="40607"/>
    <cellStyle name="Výpočet 4 11 4 3 3" xfId="40608"/>
    <cellStyle name="Výpočet 4 11 4 4" xfId="40609"/>
    <cellStyle name="Výpočet 4 11 4 4 2" xfId="40610"/>
    <cellStyle name="Výpočet 4 11 4 5" xfId="40611"/>
    <cellStyle name="Výpočet 4 11 4 6" xfId="40612"/>
    <cellStyle name="Výpočet 4 11 5" xfId="40613"/>
    <cellStyle name="Výpočet 4 11 5 2" xfId="40614"/>
    <cellStyle name="Výpočet 4 11 5 2 2" xfId="40615"/>
    <cellStyle name="Výpočet 4 11 5 2 3" xfId="40616"/>
    <cellStyle name="Výpočet 4 11 5 3" xfId="40617"/>
    <cellStyle name="Výpočet 4 11 5 3 2" xfId="40618"/>
    <cellStyle name="Výpočet 4 11 5 4" xfId="40619"/>
    <cellStyle name="Výpočet 4 11 5 5" xfId="40620"/>
    <cellStyle name="Výpočet 4 11 6" xfId="40621"/>
    <cellStyle name="Výpočet 4 11 6 2" xfId="40622"/>
    <cellStyle name="Výpočet 4 11 6 2 2" xfId="40623"/>
    <cellStyle name="Výpočet 4 11 6 2 3" xfId="40624"/>
    <cellStyle name="Výpočet 4 11 6 3" xfId="40625"/>
    <cellStyle name="Výpočet 4 11 6 3 2" xfId="40626"/>
    <cellStyle name="Výpočet 4 11 6 4" xfId="40627"/>
    <cellStyle name="Výpočet 4 11 6 5" xfId="40628"/>
    <cellStyle name="Výpočet 4 11 7" xfId="40629"/>
    <cellStyle name="Výpočet 4 11 7 2" xfId="40630"/>
    <cellStyle name="Výpočet 4 11 7 2 2" xfId="40631"/>
    <cellStyle name="Výpočet 4 11 7 2 3" xfId="40632"/>
    <cellStyle name="Výpočet 4 11 7 3" xfId="40633"/>
    <cellStyle name="Výpočet 4 11 7 3 2" xfId="40634"/>
    <cellStyle name="Výpočet 4 11 7 4" xfId="40635"/>
    <cellStyle name="Výpočet 4 11 7 5" xfId="40636"/>
    <cellStyle name="Výpočet 4 11 8" xfId="40637"/>
    <cellStyle name="Výpočet 4 11 8 2" xfId="40638"/>
    <cellStyle name="Výpočet 4 11 8 2 2" xfId="40639"/>
    <cellStyle name="Výpočet 4 11 8 2 3" xfId="40640"/>
    <cellStyle name="Výpočet 4 11 8 3" xfId="40641"/>
    <cellStyle name="Výpočet 4 11 8 3 2" xfId="40642"/>
    <cellStyle name="Výpočet 4 11 8 4" xfId="40643"/>
    <cellStyle name="Výpočet 4 11 8 5" xfId="40644"/>
    <cellStyle name="Výpočet 4 11 9" xfId="40645"/>
    <cellStyle name="Výpočet 4 11 9 2" xfId="40646"/>
    <cellStyle name="Výpočet 4 11 9 2 2" xfId="40647"/>
    <cellStyle name="Výpočet 4 11 9 2 3" xfId="40648"/>
    <cellStyle name="Výpočet 4 11 9 3" xfId="40649"/>
    <cellStyle name="Výpočet 4 11 9 3 2" xfId="40650"/>
    <cellStyle name="Výpočet 4 11 9 4" xfId="40651"/>
    <cellStyle name="Výpočet 4 11 9 5" xfId="40652"/>
    <cellStyle name="Výpočet 4 12" xfId="40653"/>
    <cellStyle name="Výpočet 4 12 10" xfId="40654"/>
    <cellStyle name="Výpočet 4 12 10 2" xfId="40655"/>
    <cellStyle name="Výpočet 4 12 10 3" xfId="40656"/>
    <cellStyle name="Výpočet 4 12 11" xfId="40657"/>
    <cellStyle name="Výpočet 4 12 11 2" xfId="40658"/>
    <cellStyle name="Výpočet 4 12 12" xfId="40659"/>
    <cellStyle name="Výpočet 4 12 13" xfId="40660"/>
    <cellStyle name="Výpočet 4 12 2" xfId="40661"/>
    <cellStyle name="Výpočet 4 12 2 10" xfId="40662"/>
    <cellStyle name="Výpočet 4 12 2 11" xfId="40663"/>
    <cellStyle name="Výpočet 4 12 2 2" xfId="40664"/>
    <cellStyle name="Výpočet 4 12 2 2 2" xfId="40665"/>
    <cellStyle name="Výpočet 4 12 2 2 2 2" xfId="40666"/>
    <cellStyle name="Výpočet 4 12 2 2 2 2 2" xfId="40667"/>
    <cellStyle name="Výpočet 4 12 2 2 2 2 3" xfId="40668"/>
    <cellStyle name="Výpočet 4 12 2 2 2 3" xfId="40669"/>
    <cellStyle name="Výpočet 4 12 2 2 2 3 2" xfId="40670"/>
    <cellStyle name="Výpočet 4 12 2 2 2 4" xfId="40671"/>
    <cellStyle name="Výpočet 4 12 2 2 2 5" xfId="40672"/>
    <cellStyle name="Výpočet 4 12 2 2 3" xfId="40673"/>
    <cellStyle name="Výpočet 4 12 2 2 3 2" xfId="40674"/>
    <cellStyle name="Výpočet 4 12 2 2 3 2 2" xfId="40675"/>
    <cellStyle name="Výpočet 4 12 2 2 3 2 3" xfId="40676"/>
    <cellStyle name="Výpočet 4 12 2 2 3 3" xfId="40677"/>
    <cellStyle name="Výpočet 4 12 2 2 3 3 2" xfId="40678"/>
    <cellStyle name="Výpočet 4 12 2 2 3 4" xfId="40679"/>
    <cellStyle name="Výpočet 4 12 2 2 3 5" xfId="40680"/>
    <cellStyle name="Výpočet 4 12 2 2 4" xfId="40681"/>
    <cellStyle name="Výpočet 4 12 2 2 4 2" xfId="40682"/>
    <cellStyle name="Výpočet 4 12 2 2 4 2 2" xfId="40683"/>
    <cellStyle name="Výpočet 4 12 2 2 4 2 3" xfId="40684"/>
    <cellStyle name="Výpočet 4 12 2 2 4 3" xfId="40685"/>
    <cellStyle name="Výpočet 4 12 2 2 4 3 2" xfId="40686"/>
    <cellStyle name="Výpočet 4 12 2 2 4 4" xfId="40687"/>
    <cellStyle name="Výpočet 4 12 2 2 4 5" xfId="40688"/>
    <cellStyle name="Výpočet 4 12 2 2 5" xfId="40689"/>
    <cellStyle name="Výpočet 4 12 2 2 5 2" xfId="40690"/>
    <cellStyle name="Výpočet 4 12 2 2 5 2 2" xfId="40691"/>
    <cellStyle name="Výpočet 4 12 2 2 5 2 3" xfId="40692"/>
    <cellStyle name="Výpočet 4 12 2 2 5 3" xfId="40693"/>
    <cellStyle name="Výpočet 4 12 2 2 5 3 2" xfId="40694"/>
    <cellStyle name="Výpočet 4 12 2 2 5 4" xfId="40695"/>
    <cellStyle name="Výpočet 4 12 2 2 5 5" xfId="40696"/>
    <cellStyle name="Výpočet 4 12 2 2 6" xfId="40697"/>
    <cellStyle name="Výpočet 4 12 2 2 6 2" xfId="40698"/>
    <cellStyle name="Výpočet 4 12 2 2 6 3" xfId="40699"/>
    <cellStyle name="Výpočet 4 12 2 2 7" xfId="40700"/>
    <cellStyle name="Výpočet 4 12 2 2 7 2" xfId="40701"/>
    <cellStyle name="Výpočet 4 12 2 2 8" xfId="40702"/>
    <cellStyle name="Výpočet 4 12 2 2 9" xfId="40703"/>
    <cellStyle name="Výpočet 4 12 2 3" xfId="40704"/>
    <cellStyle name="Výpočet 4 12 2 3 2" xfId="40705"/>
    <cellStyle name="Výpočet 4 12 2 3 2 2" xfId="40706"/>
    <cellStyle name="Výpočet 4 12 2 3 2 3" xfId="40707"/>
    <cellStyle name="Výpočet 4 12 2 3 3" xfId="40708"/>
    <cellStyle name="Výpočet 4 12 2 3 3 2" xfId="40709"/>
    <cellStyle name="Výpočet 4 12 2 3 4" xfId="40710"/>
    <cellStyle name="Výpočet 4 12 2 3 5" xfId="40711"/>
    <cellStyle name="Výpočet 4 12 2 4" xfId="40712"/>
    <cellStyle name="Výpočet 4 12 2 4 2" xfId="40713"/>
    <cellStyle name="Výpočet 4 12 2 4 2 2" xfId="40714"/>
    <cellStyle name="Výpočet 4 12 2 4 2 3" xfId="40715"/>
    <cellStyle name="Výpočet 4 12 2 4 3" xfId="40716"/>
    <cellStyle name="Výpočet 4 12 2 4 3 2" xfId="40717"/>
    <cellStyle name="Výpočet 4 12 2 4 4" xfId="40718"/>
    <cellStyle name="Výpočet 4 12 2 4 5" xfId="40719"/>
    <cellStyle name="Výpočet 4 12 2 5" xfId="40720"/>
    <cellStyle name="Výpočet 4 12 2 5 2" xfId="40721"/>
    <cellStyle name="Výpočet 4 12 2 5 2 2" xfId="40722"/>
    <cellStyle name="Výpočet 4 12 2 5 2 3" xfId="40723"/>
    <cellStyle name="Výpočet 4 12 2 5 3" xfId="40724"/>
    <cellStyle name="Výpočet 4 12 2 5 3 2" xfId="40725"/>
    <cellStyle name="Výpočet 4 12 2 5 4" xfId="40726"/>
    <cellStyle name="Výpočet 4 12 2 5 5" xfId="40727"/>
    <cellStyle name="Výpočet 4 12 2 6" xfId="40728"/>
    <cellStyle name="Výpočet 4 12 2 6 2" xfId="40729"/>
    <cellStyle name="Výpočet 4 12 2 6 2 2" xfId="40730"/>
    <cellStyle name="Výpočet 4 12 2 6 2 3" xfId="40731"/>
    <cellStyle name="Výpočet 4 12 2 6 3" xfId="40732"/>
    <cellStyle name="Výpočet 4 12 2 6 3 2" xfId="40733"/>
    <cellStyle name="Výpočet 4 12 2 6 4" xfId="40734"/>
    <cellStyle name="Výpočet 4 12 2 6 5" xfId="40735"/>
    <cellStyle name="Výpočet 4 12 2 7" xfId="40736"/>
    <cellStyle name="Výpočet 4 12 2 7 2" xfId="40737"/>
    <cellStyle name="Výpočet 4 12 2 7 2 2" xfId="40738"/>
    <cellStyle name="Výpočet 4 12 2 7 2 3" xfId="40739"/>
    <cellStyle name="Výpočet 4 12 2 7 3" xfId="40740"/>
    <cellStyle name="Výpočet 4 12 2 7 3 2" xfId="40741"/>
    <cellStyle name="Výpočet 4 12 2 7 4" xfId="40742"/>
    <cellStyle name="Výpočet 4 12 2 7 5" xfId="40743"/>
    <cellStyle name="Výpočet 4 12 2 8" xfId="40744"/>
    <cellStyle name="Výpočet 4 12 2 8 2" xfId="40745"/>
    <cellStyle name="Výpočet 4 12 2 8 3" xfId="40746"/>
    <cellStyle name="Výpočet 4 12 2 9" xfId="40747"/>
    <cellStyle name="Výpočet 4 12 2 9 2" xfId="40748"/>
    <cellStyle name="Výpočet 4 12 3" xfId="40749"/>
    <cellStyle name="Výpočet 4 12 3 2" xfId="40750"/>
    <cellStyle name="Výpočet 4 12 3 2 2" xfId="40751"/>
    <cellStyle name="Výpočet 4 12 3 2 2 2" xfId="40752"/>
    <cellStyle name="Výpočet 4 12 3 2 2 3" xfId="40753"/>
    <cellStyle name="Výpočet 4 12 3 2 3" xfId="40754"/>
    <cellStyle name="Výpočet 4 12 3 2 3 2" xfId="40755"/>
    <cellStyle name="Výpočet 4 12 3 2 4" xfId="40756"/>
    <cellStyle name="Výpočet 4 12 3 2 5" xfId="40757"/>
    <cellStyle name="Výpočet 4 12 3 3" xfId="40758"/>
    <cellStyle name="Výpočet 4 12 3 3 2" xfId="40759"/>
    <cellStyle name="Výpočet 4 12 3 3 2 2" xfId="40760"/>
    <cellStyle name="Výpočet 4 12 3 3 2 3" xfId="40761"/>
    <cellStyle name="Výpočet 4 12 3 3 3" xfId="40762"/>
    <cellStyle name="Výpočet 4 12 3 3 3 2" xfId="40763"/>
    <cellStyle name="Výpočet 4 12 3 3 4" xfId="40764"/>
    <cellStyle name="Výpočet 4 12 3 3 5" xfId="40765"/>
    <cellStyle name="Výpočet 4 12 3 4" xfId="40766"/>
    <cellStyle name="Výpočet 4 12 3 4 2" xfId="40767"/>
    <cellStyle name="Výpočet 4 12 3 4 2 2" xfId="40768"/>
    <cellStyle name="Výpočet 4 12 3 4 2 3" xfId="40769"/>
    <cellStyle name="Výpočet 4 12 3 4 3" xfId="40770"/>
    <cellStyle name="Výpočet 4 12 3 4 3 2" xfId="40771"/>
    <cellStyle name="Výpočet 4 12 3 4 4" xfId="40772"/>
    <cellStyle name="Výpočet 4 12 3 4 5" xfId="40773"/>
    <cellStyle name="Výpočet 4 12 3 5" xfId="40774"/>
    <cellStyle name="Výpočet 4 12 3 5 2" xfId="40775"/>
    <cellStyle name="Výpočet 4 12 3 5 2 2" xfId="40776"/>
    <cellStyle name="Výpočet 4 12 3 5 2 3" xfId="40777"/>
    <cellStyle name="Výpočet 4 12 3 5 3" xfId="40778"/>
    <cellStyle name="Výpočet 4 12 3 5 3 2" xfId="40779"/>
    <cellStyle name="Výpočet 4 12 3 5 4" xfId="40780"/>
    <cellStyle name="Výpočet 4 12 3 5 5" xfId="40781"/>
    <cellStyle name="Výpočet 4 12 3 6" xfId="40782"/>
    <cellStyle name="Výpočet 4 12 3 6 2" xfId="40783"/>
    <cellStyle name="Výpočet 4 12 3 6 3" xfId="40784"/>
    <cellStyle name="Výpočet 4 12 3 7" xfId="40785"/>
    <cellStyle name="Výpočet 4 12 3 7 2" xfId="40786"/>
    <cellStyle name="Výpočet 4 12 3 8" xfId="40787"/>
    <cellStyle name="Výpočet 4 12 3 9" xfId="40788"/>
    <cellStyle name="Výpočet 4 12 4" xfId="40789"/>
    <cellStyle name="Výpočet 4 12 4 2" xfId="40790"/>
    <cellStyle name="Výpočet 4 12 4 2 2" xfId="40791"/>
    <cellStyle name="Výpočet 4 12 4 2 3" xfId="40792"/>
    <cellStyle name="Výpočet 4 12 4 3" xfId="40793"/>
    <cellStyle name="Výpočet 4 12 4 3 2" xfId="40794"/>
    <cellStyle name="Výpočet 4 12 4 4" xfId="40795"/>
    <cellStyle name="Výpočet 4 12 4 5" xfId="40796"/>
    <cellStyle name="Výpočet 4 12 5" xfId="40797"/>
    <cellStyle name="Výpočet 4 12 5 2" xfId="40798"/>
    <cellStyle name="Výpočet 4 12 5 2 2" xfId="40799"/>
    <cellStyle name="Výpočet 4 12 5 2 3" xfId="40800"/>
    <cellStyle name="Výpočet 4 12 5 3" xfId="40801"/>
    <cellStyle name="Výpočet 4 12 5 3 2" xfId="40802"/>
    <cellStyle name="Výpočet 4 12 5 4" xfId="40803"/>
    <cellStyle name="Výpočet 4 12 5 5" xfId="40804"/>
    <cellStyle name="Výpočet 4 12 6" xfId="40805"/>
    <cellStyle name="Výpočet 4 12 6 2" xfId="40806"/>
    <cellStyle name="Výpočet 4 12 6 2 2" xfId="40807"/>
    <cellStyle name="Výpočet 4 12 6 2 3" xfId="40808"/>
    <cellStyle name="Výpočet 4 12 6 3" xfId="40809"/>
    <cellStyle name="Výpočet 4 12 6 3 2" xfId="40810"/>
    <cellStyle name="Výpočet 4 12 6 4" xfId="40811"/>
    <cellStyle name="Výpočet 4 12 6 5" xfId="40812"/>
    <cellStyle name="Výpočet 4 12 7" xfId="40813"/>
    <cellStyle name="Výpočet 4 12 7 2" xfId="40814"/>
    <cellStyle name="Výpočet 4 12 7 2 2" xfId="40815"/>
    <cellStyle name="Výpočet 4 12 7 2 3" xfId="40816"/>
    <cellStyle name="Výpočet 4 12 7 3" xfId="40817"/>
    <cellStyle name="Výpočet 4 12 7 3 2" xfId="40818"/>
    <cellStyle name="Výpočet 4 12 7 4" xfId="40819"/>
    <cellStyle name="Výpočet 4 12 7 5" xfId="40820"/>
    <cellStyle name="Výpočet 4 12 8" xfId="40821"/>
    <cellStyle name="Výpočet 4 12 8 2" xfId="40822"/>
    <cellStyle name="Výpočet 4 12 8 2 2" xfId="40823"/>
    <cellStyle name="Výpočet 4 12 8 2 3" xfId="40824"/>
    <cellStyle name="Výpočet 4 12 8 3" xfId="40825"/>
    <cellStyle name="Výpočet 4 12 8 3 2" xfId="40826"/>
    <cellStyle name="Výpočet 4 12 8 4" xfId="40827"/>
    <cellStyle name="Výpočet 4 12 8 5" xfId="40828"/>
    <cellStyle name="Výpočet 4 12 9" xfId="40829"/>
    <cellStyle name="Výpočet 4 12 9 2" xfId="40830"/>
    <cellStyle name="Výpočet 4 12 9 2 2" xfId="40831"/>
    <cellStyle name="Výpočet 4 12 9 2 3" xfId="40832"/>
    <cellStyle name="Výpočet 4 12 9 3" xfId="40833"/>
    <cellStyle name="Výpočet 4 12 9 3 2" xfId="40834"/>
    <cellStyle name="Výpočet 4 12 9 4" xfId="40835"/>
    <cellStyle name="Výpočet 4 12 9 5" xfId="40836"/>
    <cellStyle name="Výpočet 4 13" xfId="40837"/>
    <cellStyle name="Výpočet 4 13 10" xfId="40838"/>
    <cellStyle name="Výpočet 4 13 10 2" xfId="40839"/>
    <cellStyle name="Výpočet 4 13 11" xfId="40840"/>
    <cellStyle name="Výpočet 4 13 12" xfId="40841"/>
    <cellStyle name="Výpočet 4 13 2" xfId="40842"/>
    <cellStyle name="Výpočet 4 13 2 10" xfId="40843"/>
    <cellStyle name="Výpočet 4 13 2 11" xfId="40844"/>
    <cellStyle name="Výpočet 4 13 2 2" xfId="40845"/>
    <cellStyle name="Výpočet 4 13 2 2 2" xfId="40846"/>
    <cellStyle name="Výpočet 4 13 2 2 2 2" xfId="40847"/>
    <cellStyle name="Výpočet 4 13 2 2 2 2 2" xfId="40848"/>
    <cellStyle name="Výpočet 4 13 2 2 2 2 3" xfId="40849"/>
    <cellStyle name="Výpočet 4 13 2 2 2 3" xfId="40850"/>
    <cellStyle name="Výpočet 4 13 2 2 2 3 2" xfId="40851"/>
    <cellStyle name="Výpočet 4 13 2 2 2 4" xfId="40852"/>
    <cellStyle name="Výpočet 4 13 2 2 2 5" xfId="40853"/>
    <cellStyle name="Výpočet 4 13 2 2 3" xfId="40854"/>
    <cellStyle name="Výpočet 4 13 2 2 3 2" xfId="40855"/>
    <cellStyle name="Výpočet 4 13 2 2 3 2 2" xfId="40856"/>
    <cellStyle name="Výpočet 4 13 2 2 3 2 3" xfId="40857"/>
    <cellStyle name="Výpočet 4 13 2 2 3 3" xfId="40858"/>
    <cellStyle name="Výpočet 4 13 2 2 3 3 2" xfId="40859"/>
    <cellStyle name="Výpočet 4 13 2 2 3 4" xfId="40860"/>
    <cellStyle name="Výpočet 4 13 2 2 3 5" xfId="40861"/>
    <cellStyle name="Výpočet 4 13 2 2 4" xfId="40862"/>
    <cellStyle name="Výpočet 4 13 2 2 4 2" xfId="40863"/>
    <cellStyle name="Výpočet 4 13 2 2 4 2 2" xfId="40864"/>
    <cellStyle name="Výpočet 4 13 2 2 4 2 3" xfId="40865"/>
    <cellStyle name="Výpočet 4 13 2 2 4 3" xfId="40866"/>
    <cellStyle name="Výpočet 4 13 2 2 4 3 2" xfId="40867"/>
    <cellStyle name="Výpočet 4 13 2 2 4 4" xfId="40868"/>
    <cellStyle name="Výpočet 4 13 2 2 4 5" xfId="40869"/>
    <cellStyle name="Výpočet 4 13 2 2 5" xfId="40870"/>
    <cellStyle name="Výpočet 4 13 2 2 5 2" xfId="40871"/>
    <cellStyle name="Výpočet 4 13 2 2 5 2 2" xfId="40872"/>
    <cellStyle name="Výpočet 4 13 2 2 5 2 3" xfId="40873"/>
    <cellStyle name="Výpočet 4 13 2 2 5 3" xfId="40874"/>
    <cellStyle name="Výpočet 4 13 2 2 5 3 2" xfId="40875"/>
    <cellStyle name="Výpočet 4 13 2 2 5 4" xfId="40876"/>
    <cellStyle name="Výpočet 4 13 2 2 5 5" xfId="40877"/>
    <cellStyle name="Výpočet 4 13 2 2 6" xfId="40878"/>
    <cellStyle name="Výpočet 4 13 2 2 6 2" xfId="40879"/>
    <cellStyle name="Výpočet 4 13 2 2 6 3" xfId="40880"/>
    <cellStyle name="Výpočet 4 13 2 2 7" xfId="40881"/>
    <cellStyle name="Výpočet 4 13 2 2 7 2" xfId="40882"/>
    <cellStyle name="Výpočet 4 13 2 2 8" xfId="40883"/>
    <cellStyle name="Výpočet 4 13 2 2 9" xfId="40884"/>
    <cellStyle name="Výpočet 4 13 2 3" xfId="40885"/>
    <cellStyle name="Výpočet 4 13 2 3 2" xfId="40886"/>
    <cellStyle name="Výpočet 4 13 2 3 2 2" xfId="40887"/>
    <cellStyle name="Výpočet 4 13 2 3 2 3" xfId="40888"/>
    <cellStyle name="Výpočet 4 13 2 3 3" xfId="40889"/>
    <cellStyle name="Výpočet 4 13 2 3 3 2" xfId="40890"/>
    <cellStyle name="Výpočet 4 13 2 3 4" xfId="40891"/>
    <cellStyle name="Výpočet 4 13 2 3 5" xfId="40892"/>
    <cellStyle name="Výpočet 4 13 2 4" xfId="40893"/>
    <cellStyle name="Výpočet 4 13 2 4 2" xfId="40894"/>
    <cellStyle name="Výpočet 4 13 2 4 2 2" xfId="40895"/>
    <cellStyle name="Výpočet 4 13 2 4 2 3" xfId="40896"/>
    <cellStyle name="Výpočet 4 13 2 4 3" xfId="40897"/>
    <cellStyle name="Výpočet 4 13 2 4 3 2" xfId="40898"/>
    <cellStyle name="Výpočet 4 13 2 4 4" xfId="40899"/>
    <cellStyle name="Výpočet 4 13 2 4 5" xfId="40900"/>
    <cellStyle name="Výpočet 4 13 2 5" xfId="40901"/>
    <cellStyle name="Výpočet 4 13 2 5 2" xfId="40902"/>
    <cellStyle name="Výpočet 4 13 2 5 2 2" xfId="40903"/>
    <cellStyle name="Výpočet 4 13 2 5 2 3" xfId="40904"/>
    <cellStyle name="Výpočet 4 13 2 5 3" xfId="40905"/>
    <cellStyle name="Výpočet 4 13 2 5 3 2" xfId="40906"/>
    <cellStyle name="Výpočet 4 13 2 5 4" xfId="40907"/>
    <cellStyle name="Výpočet 4 13 2 5 5" xfId="40908"/>
    <cellStyle name="Výpočet 4 13 2 6" xfId="40909"/>
    <cellStyle name="Výpočet 4 13 2 6 2" xfId="40910"/>
    <cellStyle name="Výpočet 4 13 2 6 2 2" xfId="40911"/>
    <cellStyle name="Výpočet 4 13 2 6 2 3" xfId="40912"/>
    <cellStyle name="Výpočet 4 13 2 6 3" xfId="40913"/>
    <cellStyle name="Výpočet 4 13 2 6 3 2" xfId="40914"/>
    <cellStyle name="Výpočet 4 13 2 6 4" xfId="40915"/>
    <cellStyle name="Výpočet 4 13 2 6 5" xfId="40916"/>
    <cellStyle name="Výpočet 4 13 2 7" xfId="40917"/>
    <cellStyle name="Výpočet 4 13 2 7 2" xfId="40918"/>
    <cellStyle name="Výpočet 4 13 2 7 2 2" xfId="40919"/>
    <cellStyle name="Výpočet 4 13 2 7 2 3" xfId="40920"/>
    <cellStyle name="Výpočet 4 13 2 7 3" xfId="40921"/>
    <cellStyle name="Výpočet 4 13 2 7 3 2" xfId="40922"/>
    <cellStyle name="Výpočet 4 13 2 7 4" xfId="40923"/>
    <cellStyle name="Výpočet 4 13 2 7 5" xfId="40924"/>
    <cellStyle name="Výpočet 4 13 2 8" xfId="40925"/>
    <cellStyle name="Výpočet 4 13 2 8 2" xfId="40926"/>
    <cellStyle name="Výpočet 4 13 2 8 3" xfId="40927"/>
    <cellStyle name="Výpočet 4 13 2 9" xfId="40928"/>
    <cellStyle name="Výpočet 4 13 2 9 2" xfId="40929"/>
    <cellStyle name="Výpočet 4 13 3" xfId="40930"/>
    <cellStyle name="Výpočet 4 13 3 2" xfId="40931"/>
    <cellStyle name="Výpočet 4 13 3 2 2" xfId="40932"/>
    <cellStyle name="Výpočet 4 13 3 2 2 2" xfId="40933"/>
    <cellStyle name="Výpočet 4 13 3 2 2 3" xfId="40934"/>
    <cellStyle name="Výpočet 4 13 3 2 3" xfId="40935"/>
    <cellStyle name="Výpočet 4 13 3 2 3 2" xfId="40936"/>
    <cellStyle name="Výpočet 4 13 3 2 4" xfId="40937"/>
    <cellStyle name="Výpočet 4 13 3 2 5" xfId="40938"/>
    <cellStyle name="Výpočet 4 13 3 3" xfId="40939"/>
    <cellStyle name="Výpočet 4 13 3 3 2" xfId="40940"/>
    <cellStyle name="Výpočet 4 13 3 3 2 2" xfId="40941"/>
    <cellStyle name="Výpočet 4 13 3 3 2 3" xfId="40942"/>
    <cellStyle name="Výpočet 4 13 3 3 3" xfId="40943"/>
    <cellStyle name="Výpočet 4 13 3 3 3 2" xfId="40944"/>
    <cellStyle name="Výpočet 4 13 3 3 4" xfId="40945"/>
    <cellStyle name="Výpočet 4 13 3 3 5" xfId="40946"/>
    <cellStyle name="Výpočet 4 13 3 4" xfId="40947"/>
    <cellStyle name="Výpočet 4 13 3 4 2" xfId="40948"/>
    <cellStyle name="Výpočet 4 13 3 4 2 2" xfId="40949"/>
    <cellStyle name="Výpočet 4 13 3 4 2 3" xfId="40950"/>
    <cellStyle name="Výpočet 4 13 3 4 3" xfId="40951"/>
    <cellStyle name="Výpočet 4 13 3 4 3 2" xfId="40952"/>
    <cellStyle name="Výpočet 4 13 3 4 4" xfId="40953"/>
    <cellStyle name="Výpočet 4 13 3 4 5" xfId="40954"/>
    <cellStyle name="Výpočet 4 13 3 5" xfId="40955"/>
    <cellStyle name="Výpočet 4 13 3 5 2" xfId="40956"/>
    <cellStyle name="Výpočet 4 13 3 5 2 2" xfId="40957"/>
    <cellStyle name="Výpočet 4 13 3 5 2 3" xfId="40958"/>
    <cellStyle name="Výpočet 4 13 3 5 3" xfId="40959"/>
    <cellStyle name="Výpočet 4 13 3 5 3 2" xfId="40960"/>
    <cellStyle name="Výpočet 4 13 3 5 4" xfId="40961"/>
    <cellStyle name="Výpočet 4 13 3 5 5" xfId="40962"/>
    <cellStyle name="Výpočet 4 13 3 6" xfId="40963"/>
    <cellStyle name="Výpočet 4 13 3 6 2" xfId="40964"/>
    <cellStyle name="Výpočet 4 13 3 6 3" xfId="40965"/>
    <cellStyle name="Výpočet 4 13 3 7" xfId="40966"/>
    <cellStyle name="Výpočet 4 13 3 7 2" xfId="40967"/>
    <cellStyle name="Výpočet 4 13 3 8" xfId="40968"/>
    <cellStyle name="Výpočet 4 13 3 9" xfId="40969"/>
    <cellStyle name="Výpočet 4 13 4" xfId="40970"/>
    <cellStyle name="Výpočet 4 13 4 2" xfId="40971"/>
    <cellStyle name="Výpočet 4 13 4 2 2" xfId="40972"/>
    <cellStyle name="Výpočet 4 13 4 2 3" xfId="40973"/>
    <cellStyle name="Výpočet 4 13 4 3" xfId="40974"/>
    <cellStyle name="Výpočet 4 13 4 3 2" xfId="40975"/>
    <cellStyle name="Výpočet 4 13 4 4" xfId="40976"/>
    <cellStyle name="Výpočet 4 13 4 5" xfId="40977"/>
    <cellStyle name="Výpočet 4 13 5" xfId="40978"/>
    <cellStyle name="Výpočet 4 13 5 2" xfId="40979"/>
    <cellStyle name="Výpočet 4 13 5 2 2" xfId="40980"/>
    <cellStyle name="Výpočet 4 13 5 2 3" xfId="40981"/>
    <cellStyle name="Výpočet 4 13 5 3" xfId="40982"/>
    <cellStyle name="Výpočet 4 13 5 3 2" xfId="40983"/>
    <cellStyle name="Výpočet 4 13 5 4" xfId="40984"/>
    <cellStyle name="Výpočet 4 13 5 5" xfId="40985"/>
    <cellStyle name="Výpočet 4 13 6" xfId="40986"/>
    <cellStyle name="Výpočet 4 13 6 2" xfId="40987"/>
    <cellStyle name="Výpočet 4 13 6 2 2" xfId="40988"/>
    <cellStyle name="Výpočet 4 13 6 2 3" xfId="40989"/>
    <cellStyle name="Výpočet 4 13 6 3" xfId="40990"/>
    <cellStyle name="Výpočet 4 13 6 3 2" xfId="40991"/>
    <cellStyle name="Výpočet 4 13 6 4" xfId="40992"/>
    <cellStyle name="Výpočet 4 13 6 5" xfId="40993"/>
    <cellStyle name="Výpočet 4 13 7" xfId="40994"/>
    <cellStyle name="Výpočet 4 13 7 2" xfId="40995"/>
    <cellStyle name="Výpočet 4 13 7 2 2" xfId="40996"/>
    <cellStyle name="Výpočet 4 13 7 2 3" xfId="40997"/>
    <cellStyle name="Výpočet 4 13 7 3" xfId="40998"/>
    <cellStyle name="Výpočet 4 13 7 3 2" xfId="40999"/>
    <cellStyle name="Výpočet 4 13 7 4" xfId="41000"/>
    <cellStyle name="Výpočet 4 13 7 5" xfId="41001"/>
    <cellStyle name="Výpočet 4 13 8" xfId="41002"/>
    <cellStyle name="Výpočet 4 13 8 2" xfId="41003"/>
    <cellStyle name="Výpočet 4 13 8 2 2" xfId="41004"/>
    <cellStyle name="Výpočet 4 13 8 2 3" xfId="41005"/>
    <cellStyle name="Výpočet 4 13 8 3" xfId="41006"/>
    <cellStyle name="Výpočet 4 13 8 3 2" xfId="41007"/>
    <cellStyle name="Výpočet 4 13 8 4" xfId="41008"/>
    <cellStyle name="Výpočet 4 13 8 5" xfId="41009"/>
    <cellStyle name="Výpočet 4 13 9" xfId="41010"/>
    <cellStyle name="Výpočet 4 13 9 2" xfId="41011"/>
    <cellStyle name="Výpočet 4 13 9 3" xfId="41012"/>
    <cellStyle name="Výpočet 4 14" xfId="41013"/>
    <cellStyle name="Výpočet 4 14 10" xfId="41014"/>
    <cellStyle name="Výpočet 4 14 2" xfId="41015"/>
    <cellStyle name="Výpočet 4 14 2 10" xfId="41016"/>
    <cellStyle name="Výpočet 4 14 2 2" xfId="41017"/>
    <cellStyle name="Výpočet 4 14 2 2 2" xfId="41018"/>
    <cellStyle name="Výpočet 4 14 2 2 2 2" xfId="41019"/>
    <cellStyle name="Výpočet 4 14 2 2 2 3" xfId="41020"/>
    <cellStyle name="Výpočet 4 14 2 2 3" xfId="41021"/>
    <cellStyle name="Výpočet 4 14 2 2 3 2" xfId="41022"/>
    <cellStyle name="Výpočet 4 14 2 2 4" xfId="41023"/>
    <cellStyle name="Výpočet 4 14 2 2 5" xfId="41024"/>
    <cellStyle name="Výpočet 4 14 2 3" xfId="41025"/>
    <cellStyle name="Výpočet 4 14 2 3 2" xfId="41026"/>
    <cellStyle name="Výpočet 4 14 2 3 2 2" xfId="41027"/>
    <cellStyle name="Výpočet 4 14 2 3 2 3" xfId="41028"/>
    <cellStyle name="Výpočet 4 14 2 3 3" xfId="41029"/>
    <cellStyle name="Výpočet 4 14 2 3 3 2" xfId="41030"/>
    <cellStyle name="Výpočet 4 14 2 3 4" xfId="41031"/>
    <cellStyle name="Výpočet 4 14 2 3 5" xfId="41032"/>
    <cellStyle name="Výpočet 4 14 2 4" xfId="41033"/>
    <cellStyle name="Výpočet 4 14 2 4 2" xfId="41034"/>
    <cellStyle name="Výpočet 4 14 2 4 2 2" xfId="41035"/>
    <cellStyle name="Výpočet 4 14 2 4 2 3" xfId="41036"/>
    <cellStyle name="Výpočet 4 14 2 4 3" xfId="41037"/>
    <cellStyle name="Výpočet 4 14 2 4 3 2" xfId="41038"/>
    <cellStyle name="Výpočet 4 14 2 4 4" xfId="41039"/>
    <cellStyle name="Výpočet 4 14 2 4 5" xfId="41040"/>
    <cellStyle name="Výpočet 4 14 2 5" xfId="41041"/>
    <cellStyle name="Výpočet 4 14 2 5 2" xfId="41042"/>
    <cellStyle name="Výpočet 4 14 2 5 2 2" xfId="41043"/>
    <cellStyle name="Výpočet 4 14 2 5 2 3" xfId="41044"/>
    <cellStyle name="Výpočet 4 14 2 5 3" xfId="41045"/>
    <cellStyle name="Výpočet 4 14 2 5 3 2" xfId="41046"/>
    <cellStyle name="Výpočet 4 14 2 5 4" xfId="41047"/>
    <cellStyle name="Výpočet 4 14 2 5 5" xfId="41048"/>
    <cellStyle name="Výpočet 4 14 2 6" xfId="41049"/>
    <cellStyle name="Výpočet 4 14 2 6 2" xfId="41050"/>
    <cellStyle name="Výpočet 4 14 2 6 2 2" xfId="41051"/>
    <cellStyle name="Výpočet 4 14 2 6 2 3" xfId="41052"/>
    <cellStyle name="Výpočet 4 14 2 6 3" xfId="41053"/>
    <cellStyle name="Výpočet 4 14 2 6 3 2" xfId="41054"/>
    <cellStyle name="Výpočet 4 14 2 6 4" xfId="41055"/>
    <cellStyle name="Výpočet 4 14 2 6 5" xfId="41056"/>
    <cellStyle name="Výpočet 4 14 2 7" xfId="41057"/>
    <cellStyle name="Výpočet 4 14 2 7 2" xfId="41058"/>
    <cellStyle name="Výpočet 4 14 2 7 3" xfId="41059"/>
    <cellStyle name="Výpočet 4 14 2 8" xfId="41060"/>
    <cellStyle name="Výpočet 4 14 2 8 2" xfId="41061"/>
    <cellStyle name="Výpočet 4 14 2 9" xfId="41062"/>
    <cellStyle name="Výpočet 4 14 3" xfId="41063"/>
    <cellStyle name="Výpočet 4 14 3 2" xfId="41064"/>
    <cellStyle name="Výpočet 4 14 3 2 2" xfId="41065"/>
    <cellStyle name="Výpočet 4 14 3 2 3" xfId="41066"/>
    <cellStyle name="Výpočet 4 14 3 3" xfId="41067"/>
    <cellStyle name="Výpočet 4 14 3 3 2" xfId="41068"/>
    <cellStyle name="Výpočet 4 14 3 4" xfId="41069"/>
    <cellStyle name="Výpočet 4 14 3 5" xfId="41070"/>
    <cellStyle name="Výpočet 4 14 4" xfId="41071"/>
    <cellStyle name="Výpočet 4 14 4 2" xfId="41072"/>
    <cellStyle name="Výpočet 4 14 4 2 2" xfId="41073"/>
    <cellStyle name="Výpočet 4 14 4 2 3" xfId="41074"/>
    <cellStyle name="Výpočet 4 14 4 3" xfId="41075"/>
    <cellStyle name="Výpočet 4 14 4 3 2" xfId="41076"/>
    <cellStyle name="Výpočet 4 14 4 4" xfId="41077"/>
    <cellStyle name="Výpočet 4 14 4 5" xfId="41078"/>
    <cellStyle name="Výpočet 4 14 5" xfId="41079"/>
    <cellStyle name="Výpočet 4 14 5 2" xfId="41080"/>
    <cellStyle name="Výpočet 4 14 5 2 2" xfId="41081"/>
    <cellStyle name="Výpočet 4 14 5 2 3" xfId="41082"/>
    <cellStyle name="Výpočet 4 14 5 3" xfId="41083"/>
    <cellStyle name="Výpočet 4 14 5 3 2" xfId="41084"/>
    <cellStyle name="Výpočet 4 14 5 4" xfId="41085"/>
    <cellStyle name="Výpočet 4 14 5 5" xfId="41086"/>
    <cellStyle name="Výpočet 4 14 6" xfId="41087"/>
    <cellStyle name="Výpočet 4 14 6 2" xfId="41088"/>
    <cellStyle name="Výpočet 4 14 6 2 2" xfId="41089"/>
    <cellStyle name="Výpočet 4 14 6 2 3" xfId="41090"/>
    <cellStyle name="Výpočet 4 14 6 3" xfId="41091"/>
    <cellStyle name="Výpočet 4 14 6 3 2" xfId="41092"/>
    <cellStyle name="Výpočet 4 14 6 4" xfId="41093"/>
    <cellStyle name="Výpočet 4 14 6 5" xfId="41094"/>
    <cellStyle name="Výpočet 4 14 7" xfId="41095"/>
    <cellStyle name="Výpočet 4 14 7 2" xfId="41096"/>
    <cellStyle name="Výpočet 4 14 7 3" xfId="41097"/>
    <cellStyle name="Výpočet 4 14 8" xfId="41098"/>
    <cellStyle name="Výpočet 4 14 8 2" xfId="41099"/>
    <cellStyle name="Výpočet 4 14 9" xfId="41100"/>
    <cellStyle name="Výpočet 4 15" xfId="41101"/>
    <cellStyle name="Výpočet 4 15 2" xfId="41102"/>
    <cellStyle name="Výpočet 4 15 2 2" xfId="41103"/>
    <cellStyle name="Výpočet 4 15 2 2 2" xfId="41104"/>
    <cellStyle name="Výpočet 4 15 2 2 3" xfId="41105"/>
    <cellStyle name="Výpočet 4 15 2 3" xfId="41106"/>
    <cellStyle name="Výpočet 4 15 2 3 2" xfId="41107"/>
    <cellStyle name="Výpočet 4 15 2 4" xfId="41108"/>
    <cellStyle name="Výpočet 4 15 2 5" xfId="41109"/>
    <cellStyle name="Výpočet 4 15 3" xfId="41110"/>
    <cellStyle name="Výpočet 4 15 3 2" xfId="41111"/>
    <cellStyle name="Výpočet 4 15 3 3" xfId="41112"/>
    <cellStyle name="Výpočet 4 15 4" xfId="41113"/>
    <cellStyle name="Výpočet 4 15 4 2" xfId="41114"/>
    <cellStyle name="Výpočet 4 15 5" xfId="41115"/>
    <cellStyle name="Výpočet 4 15 6" xfId="41116"/>
    <cellStyle name="Výpočet 4 16" xfId="41117"/>
    <cellStyle name="Výpočet 4 16 2" xfId="41118"/>
    <cellStyle name="Výpočet 4 16 2 2" xfId="41119"/>
    <cellStyle name="Výpočet 4 16 2 3" xfId="41120"/>
    <cellStyle name="Výpočet 4 16 3" xfId="41121"/>
    <cellStyle name="Výpočet 4 16 3 2" xfId="41122"/>
    <cellStyle name="Výpočet 4 16 4" xfId="41123"/>
    <cellStyle name="Výpočet 4 16 5" xfId="41124"/>
    <cellStyle name="Výpočet 4 17" xfId="41125"/>
    <cellStyle name="Výpočet 4 17 2" xfId="41126"/>
    <cellStyle name="Výpočet 4 17 2 2" xfId="41127"/>
    <cellStyle name="Výpočet 4 17 2 3" xfId="41128"/>
    <cellStyle name="Výpočet 4 17 3" xfId="41129"/>
    <cellStyle name="Výpočet 4 17 3 2" xfId="41130"/>
    <cellStyle name="Výpočet 4 17 4" xfId="41131"/>
    <cellStyle name="Výpočet 4 17 5" xfId="41132"/>
    <cellStyle name="Výpočet 4 18" xfId="41133"/>
    <cellStyle name="Výpočet 4 18 2" xfId="41134"/>
    <cellStyle name="Výpočet 4 18 2 2" xfId="41135"/>
    <cellStyle name="Výpočet 4 18 2 3" xfId="41136"/>
    <cellStyle name="Výpočet 4 18 3" xfId="41137"/>
    <cellStyle name="Výpočet 4 18 3 2" xfId="41138"/>
    <cellStyle name="Výpočet 4 18 4" xfId="41139"/>
    <cellStyle name="Výpočet 4 18 5" xfId="41140"/>
    <cellStyle name="Výpočet 4 19" xfId="41141"/>
    <cellStyle name="Výpočet 4 19 2" xfId="41142"/>
    <cellStyle name="Výpočet 4 19 2 2" xfId="41143"/>
    <cellStyle name="Výpočet 4 19 2 3" xfId="41144"/>
    <cellStyle name="Výpočet 4 19 3" xfId="41145"/>
    <cellStyle name="Výpočet 4 19 3 2" xfId="41146"/>
    <cellStyle name="Výpočet 4 19 4" xfId="41147"/>
    <cellStyle name="Výpočet 4 19 5" xfId="41148"/>
    <cellStyle name="Výpočet 4 2" xfId="41149"/>
    <cellStyle name="Výpočet 4 2 10" xfId="41150"/>
    <cellStyle name="Výpočet 4 2 10 2" xfId="41151"/>
    <cellStyle name="Výpočet 4 2 10 2 2" xfId="41152"/>
    <cellStyle name="Výpočet 4 2 10 2 3" xfId="41153"/>
    <cellStyle name="Výpočet 4 2 10 3" xfId="41154"/>
    <cellStyle name="Výpočet 4 2 10 3 2" xfId="41155"/>
    <cellStyle name="Výpočet 4 2 10 4" xfId="41156"/>
    <cellStyle name="Výpočet 4 2 10 5" xfId="41157"/>
    <cellStyle name="Výpočet 4 2 11" xfId="41158"/>
    <cellStyle name="Výpočet 4 2 11 2" xfId="41159"/>
    <cellStyle name="Výpočet 4 2 11 2 2" xfId="41160"/>
    <cellStyle name="Výpočet 4 2 11 2 3" xfId="41161"/>
    <cellStyle name="Výpočet 4 2 11 3" xfId="41162"/>
    <cellStyle name="Výpočet 4 2 11 3 2" xfId="41163"/>
    <cellStyle name="Výpočet 4 2 11 4" xfId="41164"/>
    <cellStyle name="Výpočet 4 2 11 5" xfId="41165"/>
    <cellStyle name="Výpočet 4 2 12" xfId="41166"/>
    <cellStyle name="Výpočet 4 2 12 2" xfId="41167"/>
    <cellStyle name="Výpočet 4 2 12 2 2" xfId="41168"/>
    <cellStyle name="Výpočet 4 2 12 2 3" xfId="41169"/>
    <cellStyle name="Výpočet 4 2 12 3" xfId="41170"/>
    <cellStyle name="Výpočet 4 2 12 3 2" xfId="41171"/>
    <cellStyle name="Výpočet 4 2 12 4" xfId="41172"/>
    <cellStyle name="Výpočet 4 2 12 5" xfId="41173"/>
    <cellStyle name="Výpočet 4 2 13" xfId="41174"/>
    <cellStyle name="Výpočet 4 2 13 2" xfId="41175"/>
    <cellStyle name="Výpočet 4 2 2" xfId="41176"/>
    <cellStyle name="Výpočet 4 2 2 10" xfId="41177"/>
    <cellStyle name="Výpočet 4 2 2 10 2" xfId="41178"/>
    <cellStyle name="Výpočet 4 2 2 10 2 2" xfId="41179"/>
    <cellStyle name="Výpočet 4 2 2 10 2 3" xfId="41180"/>
    <cellStyle name="Výpočet 4 2 2 10 3" xfId="41181"/>
    <cellStyle name="Výpočet 4 2 2 10 3 2" xfId="41182"/>
    <cellStyle name="Výpočet 4 2 2 10 4" xfId="41183"/>
    <cellStyle name="Výpočet 4 2 2 10 5" xfId="41184"/>
    <cellStyle name="Výpočet 4 2 2 11" xfId="41185"/>
    <cellStyle name="Výpočet 4 2 2 11 2" xfId="41186"/>
    <cellStyle name="Výpočet 4 2 2 11 2 2" xfId="41187"/>
    <cellStyle name="Výpočet 4 2 2 11 2 3" xfId="41188"/>
    <cellStyle name="Výpočet 4 2 2 11 3" xfId="41189"/>
    <cellStyle name="Výpočet 4 2 2 11 3 2" xfId="41190"/>
    <cellStyle name="Výpočet 4 2 2 11 4" xfId="41191"/>
    <cellStyle name="Výpočet 4 2 2 11 5" xfId="41192"/>
    <cellStyle name="Výpočet 4 2 2 12" xfId="41193"/>
    <cellStyle name="Výpočet 4 2 2 12 2" xfId="41194"/>
    <cellStyle name="Výpočet 4 2 2 12 2 2" xfId="41195"/>
    <cellStyle name="Výpočet 4 2 2 12 2 3" xfId="41196"/>
    <cellStyle name="Výpočet 4 2 2 12 3" xfId="41197"/>
    <cellStyle name="Výpočet 4 2 2 12 3 2" xfId="41198"/>
    <cellStyle name="Výpočet 4 2 2 12 4" xfId="41199"/>
    <cellStyle name="Výpočet 4 2 2 12 5" xfId="41200"/>
    <cellStyle name="Výpočet 4 2 2 13" xfId="41201"/>
    <cellStyle name="Výpočet 4 2 2 13 2" xfId="41202"/>
    <cellStyle name="Výpočet 4 2 2 2" xfId="41203"/>
    <cellStyle name="Výpočet 4 2 2 2 10" xfId="41204"/>
    <cellStyle name="Výpočet 4 2 2 2 10 2" xfId="41205"/>
    <cellStyle name="Výpočet 4 2 2 2 11" xfId="41206"/>
    <cellStyle name="Výpočet 4 2 2 2 12" xfId="41207"/>
    <cellStyle name="Výpočet 4 2 2 2 2" xfId="41208"/>
    <cellStyle name="Výpočet 4 2 2 2 2 10" xfId="41209"/>
    <cellStyle name="Výpočet 4 2 2 2 2 11" xfId="41210"/>
    <cellStyle name="Výpočet 4 2 2 2 2 2" xfId="41211"/>
    <cellStyle name="Výpočet 4 2 2 2 2 2 2" xfId="41212"/>
    <cellStyle name="Výpočet 4 2 2 2 2 2 2 2" xfId="41213"/>
    <cellStyle name="Výpočet 4 2 2 2 2 2 2 3" xfId="41214"/>
    <cellStyle name="Výpočet 4 2 2 2 2 2 3" xfId="41215"/>
    <cellStyle name="Výpočet 4 2 2 2 2 2 3 2" xfId="41216"/>
    <cellStyle name="Výpočet 4 2 2 2 2 2 4" xfId="41217"/>
    <cellStyle name="Výpočet 4 2 2 2 2 2 5" xfId="41218"/>
    <cellStyle name="Výpočet 4 2 2 2 2 3" xfId="41219"/>
    <cellStyle name="Výpočet 4 2 2 2 2 3 2" xfId="41220"/>
    <cellStyle name="Výpočet 4 2 2 2 2 3 2 2" xfId="41221"/>
    <cellStyle name="Výpočet 4 2 2 2 2 3 2 3" xfId="41222"/>
    <cellStyle name="Výpočet 4 2 2 2 2 3 3" xfId="41223"/>
    <cellStyle name="Výpočet 4 2 2 2 2 3 3 2" xfId="41224"/>
    <cellStyle name="Výpočet 4 2 2 2 2 3 4" xfId="41225"/>
    <cellStyle name="Výpočet 4 2 2 2 2 3 5" xfId="41226"/>
    <cellStyle name="Výpočet 4 2 2 2 2 4" xfId="41227"/>
    <cellStyle name="Výpočet 4 2 2 2 2 4 2" xfId="41228"/>
    <cellStyle name="Výpočet 4 2 2 2 2 4 2 2" xfId="41229"/>
    <cellStyle name="Výpočet 4 2 2 2 2 4 2 3" xfId="41230"/>
    <cellStyle name="Výpočet 4 2 2 2 2 4 3" xfId="41231"/>
    <cellStyle name="Výpočet 4 2 2 2 2 4 3 2" xfId="41232"/>
    <cellStyle name="Výpočet 4 2 2 2 2 4 4" xfId="41233"/>
    <cellStyle name="Výpočet 4 2 2 2 2 4 5" xfId="41234"/>
    <cellStyle name="Výpočet 4 2 2 2 2 5" xfId="41235"/>
    <cellStyle name="Výpočet 4 2 2 2 2 5 2" xfId="41236"/>
    <cellStyle name="Výpočet 4 2 2 2 2 5 2 2" xfId="41237"/>
    <cellStyle name="Výpočet 4 2 2 2 2 5 2 3" xfId="41238"/>
    <cellStyle name="Výpočet 4 2 2 2 2 5 3" xfId="41239"/>
    <cellStyle name="Výpočet 4 2 2 2 2 5 3 2" xfId="41240"/>
    <cellStyle name="Výpočet 4 2 2 2 2 5 4" xfId="41241"/>
    <cellStyle name="Výpočet 4 2 2 2 2 5 5" xfId="41242"/>
    <cellStyle name="Výpočet 4 2 2 2 2 6" xfId="41243"/>
    <cellStyle name="Výpočet 4 2 2 2 2 6 2" xfId="41244"/>
    <cellStyle name="Výpočet 4 2 2 2 2 6 2 2" xfId="41245"/>
    <cellStyle name="Výpočet 4 2 2 2 2 6 2 3" xfId="41246"/>
    <cellStyle name="Výpočet 4 2 2 2 2 6 3" xfId="41247"/>
    <cellStyle name="Výpočet 4 2 2 2 2 6 3 2" xfId="41248"/>
    <cellStyle name="Výpočet 4 2 2 2 2 6 4" xfId="41249"/>
    <cellStyle name="Výpočet 4 2 2 2 2 6 5" xfId="41250"/>
    <cellStyle name="Výpočet 4 2 2 2 2 7" xfId="41251"/>
    <cellStyle name="Výpočet 4 2 2 2 2 7 2" xfId="41252"/>
    <cellStyle name="Výpočet 4 2 2 2 2 7 2 2" xfId="41253"/>
    <cellStyle name="Výpočet 4 2 2 2 2 7 3" xfId="41254"/>
    <cellStyle name="Výpočet 4 2 2 2 2 7 4" xfId="41255"/>
    <cellStyle name="Výpočet 4 2 2 2 2 8" xfId="41256"/>
    <cellStyle name="Výpočet 4 2 2 2 2 8 2" xfId="41257"/>
    <cellStyle name="Výpočet 4 2 2 2 2 8 3" xfId="41258"/>
    <cellStyle name="Výpočet 4 2 2 2 2 9" xfId="41259"/>
    <cellStyle name="Výpočet 4 2 2 2 2 9 2" xfId="41260"/>
    <cellStyle name="Výpočet 4 2 2 2 3" xfId="41261"/>
    <cellStyle name="Výpočet 4 2 2 2 3 2" xfId="41262"/>
    <cellStyle name="Výpočet 4 2 2 2 3 2 2" xfId="41263"/>
    <cellStyle name="Výpočet 4 2 2 2 3 2 2 2" xfId="41264"/>
    <cellStyle name="Výpočet 4 2 2 2 3 2 2 3" xfId="41265"/>
    <cellStyle name="Výpočet 4 2 2 2 3 2 3" xfId="41266"/>
    <cellStyle name="Výpočet 4 2 2 2 3 2 3 2" xfId="41267"/>
    <cellStyle name="Výpočet 4 2 2 2 3 2 4" xfId="41268"/>
    <cellStyle name="Výpočet 4 2 2 2 3 2 5" xfId="41269"/>
    <cellStyle name="Výpočet 4 2 2 2 3 3" xfId="41270"/>
    <cellStyle name="Výpočet 4 2 2 2 3 3 2" xfId="41271"/>
    <cellStyle name="Výpočet 4 2 2 2 3 3 3" xfId="41272"/>
    <cellStyle name="Výpočet 4 2 2 2 3 4" xfId="41273"/>
    <cellStyle name="Výpočet 4 2 2 2 3 4 2" xfId="41274"/>
    <cellStyle name="Výpočet 4 2 2 2 3 5" xfId="41275"/>
    <cellStyle name="Výpočet 4 2 2 2 3 6" xfId="41276"/>
    <cellStyle name="Výpočet 4 2 2 2 4" xfId="41277"/>
    <cellStyle name="Výpočet 4 2 2 2 4 2" xfId="41278"/>
    <cellStyle name="Výpočet 4 2 2 2 4 2 2" xfId="41279"/>
    <cellStyle name="Výpočet 4 2 2 2 4 2 3" xfId="41280"/>
    <cellStyle name="Výpočet 4 2 2 2 4 3" xfId="41281"/>
    <cellStyle name="Výpočet 4 2 2 2 4 3 2" xfId="41282"/>
    <cellStyle name="Výpočet 4 2 2 2 4 4" xfId="41283"/>
    <cellStyle name="Výpočet 4 2 2 2 4 5" xfId="41284"/>
    <cellStyle name="Výpočet 4 2 2 2 5" xfId="41285"/>
    <cellStyle name="Výpočet 4 2 2 2 5 2" xfId="41286"/>
    <cellStyle name="Výpočet 4 2 2 2 5 2 2" xfId="41287"/>
    <cellStyle name="Výpočet 4 2 2 2 5 2 3" xfId="41288"/>
    <cellStyle name="Výpočet 4 2 2 2 5 3" xfId="41289"/>
    <cellStyle name="Výpočet 4 2 2 2 5 3 2" xfId="41290"/>
    <cellStyle name="Výpočet 4 2 2 2 5 4" xfId="41291"/>
    <cellStyle name="Výpočet 4 2 2 2 5 5" xfId="41292"/>
    <cellStyle name="Výpočet 4 2 2 2 6" xfId="41293"/>
    <cellStyle name="Výpočet 4 2 2 2 6 2" xfId="41294"/>
    <cellStyle name="Výpočet 4 2 2 2 6 2 2" xfId="41295"/>
    <cellStyle name="Výpočet 4 2 2 2 6 2 3" xfId="41296"/>
    <cellStyle name="Výpočet 4 2 2 2 6 3" xfId="41297"/>
    <cellStyle name="Výpočet 4 2 2 2 6 3 2" xfId="41298"/>
    <cellStyle name="Výpočet 4 2 2 2 6 4" xfId="41299"/>
    <cellStyle name="Výpočet 4 2 2 2 6 5" xfId="41300"/>
    <cellStyle name="Výpočet 4 2 2 2 7" xfId="41301"/>
    <cellStyle name="Výpočet 4 2 2 2 7 2" xfId="41302"/>
    <cellStyle name="Výpočet 4 2 2 2 7 2 2" xfId="41303"/>
    <cellStyle name="Výpočet 4 2 2 2 7 2 3" xfId="41304"/>
    <cellStyle name="Výpočet 4 2 2 2 7 3" xfId="41305"/>
    <cellStyle name="Výpočet 4 2 2 2 7 3 2" xfId="41306"/>
    <cellStyle name="Výpočet 4 2 2 2 7 4" xfId="41307"/>
    <cellStyle name="Výpočet 4 2 2 2 7 5" xfId="41308"/>
    <cellStyle name="Výpočet 4 2 2 2 8" xfId="41309"/>
    <cellStyle name="Výpočet 4 2 2 2 8 2" xfId="41310"/>
    <cellStyle name="Výpočet 4 2 2 2 8 2 2" xfId="41311"/>
    <cellStyle name="Výpočet 4 2 2 2 8 2 3" xfId="41312"/>
    <cellStyle name="Výpočet 4 2 2 2 8 3" xfId="41313"/>
    <cellStyle name="Výpočet 4 2 2 2 8 3 2" xfId="41314"/>
    <cellStyle name="Výpočet 4 2 2 2 8 4" xfId="41315"/>
    <cellStyle name="Výpočet 4 2 2 2 8 5" xfId="41316"/>
    <cellStyle name="Výpočet 4 2 2 2 9" xfId="41317"/>
    <cellStyle name="Výpočet 4 2 2 2 9 2" xfId="41318"/>
    <cellStyle name="Výpočet 4 2 2 2 9 3" xfId="41319"/>
    <cellStyle name="Výpočet 4 2 2 3" xfId="41320"/>
    <cellStyle name="Výpočet 4 2 2 3 10" xfId="41321"/>
    <cellStyle name="Výpočet 4 2 2 3 2" xfId="41322"/>
    <cellStyle name="Výpočet 4 2 2 3 2 2" xfId="41323"/>
    <cellStyle name="Výpočet 4 2 2 3 2 2 2" xfId="41324"/>
    <cellStyle name="Výpočet 4 2 2 3 2 2 2 2" xfId="41325"/>
    <cellStyle name="Výpočet 4 2 2 3 2 2 3" xfId="41326"/>
    <cellStyle name="Výpočet 4 2 2 3 2 2 4" xfId="41327"/>
    <cellStyle name="Výpočet 4 2 2 3 2 3" xfId="41328"/>
    <cellStyle name="Výpočet 4 2 2 3 2 3 2" xfId="41329"/>
    <cellStyle name="Výpočet 4 2 2 3 2 3 3" xfId="41330"/>
    <cellStyle name="Výpočet 4 2 2 3 2 4" xfId="41331"/>
    <cellStyle name="Výpočet 4 2 2 3 2 4 2" xfId="41332"/>
    <cellStyle name="Výpočet 4 2 2 3 2 5" xfId="41333"/>
    <cellStyle name="Výpočet 4 2 2 3 2 6" xfId="41334"/>
    <cellStyle name="Výpočet 4 2 2 3 3" xfId="41335"/>
    <cellStyle name="Výpočet 4 2 2 3 3 2" xfId="41336"/>
    <cellStyle name="Výpočet 4 2 2 3 3 2 2" xfId="41337"/>
    <cellStyle name="Výpočet 4 2 2 3 3 2 3" xfId="41338"/>
    <cellStyle name="Výpočet 4 2 2 3 3 3" xfId="41339"/>
    <cellStyle name="Výpočet 4 2 2 3 3 3 2" xfId="41340"/>
    <cellStyle name="Výpočet 4 2 2 3 3 4" xfId="41341"/>
    <cellStyle name="Výpočet 4 2 2 3 3 5" xfId="41342"/>
    <cellStyle name="Výpočet 4 2 2 3 4" xfId="41343"/>
    <cellStyle name="Výpočet 4 2 2 3 4 2" xfId="41344"/>
    <cellStyle name="Výpočet 4 2 2 3 4 2 2" xfId="41345"/>
    <cellStyle name="Výpočet 4 2 2 3 4 2 3" xfId="41346"/>
    <cellStyle name="Výpočet 4 2 2 3 4 3" xfId="41347"/>
    <cellStyle name="Výpočet 4 2 2 3 4 3 2" xfId="41348"/>
    <cellStyle name="Výpočet 4 2 2 3 4 4" xfId="41349"/>
    <cellStyle name="Výpočet 4 2 2 3 4 5" xfId="41350"/>
    <cellStyle name="Výpočet 4 2 2 3 5" xfId="41351"/>
    <cellStyle name="Výpočet 4 2 2 3 5 2" xfId="41352"/>
    <cellStyle name="Výpočet 4 2 2 3 5 2 2" xfId="41353"/>
    <cellStyle name="Výpočet 4 2 2 3 5 2 3" xfId="41354"/>
    <cellStyle name="Výpočet 4 2 2 3 5 3" xfId="41355"/>
    <cellStyle name="Výpočet 4 2 2 3 5 3 2" xfId="41356"/>
    <cellStyle name="Výpočet 4 2 2 3 5 4" xfId="41357"/>
    <cellStyle name="Výpočet 4 2 2 3 5 5" xfId="41358"/>
    <cellStyle name="Výpočet 4 2 2 3 6" xfId="41359"/>
    <cellStyle name="Výpočet 4 2 2 3 6 2" xfId="41360"/>
    <cellStyle name="Výpočet 4 2 2 3 6 2 2" xfId="41361"/>
    <cellStyle name="Výpočet 4 2 2 3 6 2 3" xfId="41362"/>
    <cellStyle name="Výpočet 4 2 2 3 6 3" xfId="41363"/>
    <cellStyle name="Výpočet 4 2 2 3 6 3 2" xfId="41364"/>
    <cellStyle name="Výpočet 4 2 2 3 6 4" xfId="41365"/>
    <cellStyle name="Výpočet 4 2 2 3 6 5" xfId="41366"/>
    <cellStyle name="Výpočet 4 2 2 3 7" xfId="41367"/>
    <cellStyle name="Výpočet 4 2 2 3 7 2" xfId="41368"/>
    <cellStyle name="Výpočet 4 2 2 3 7 3" xfId="41369"/>
    <cellStyle name="Výpočet 4 2 2 3 8" xfId="41370"/>
    <cellStyle name="Výpočet 4 2 2 3 8 2" xfId="41371"/>
    <cellStyle name="Výpočet 4 2 2 3 9" xfId="41372"/>
    <cellStyle name="Výpočet 4 2 2 4" xfId="41373"/>
    <cellStyle name="Výpočet 4 2 2 4 2" xfId="41374"/>
    <cellStyle name="Výpočet 4 2 2 4 2 2" xfId="41375"/>
    <cellStyle name="Výpočet 4 2 2 4 2 2 2" xfId="41376"/>
    <cellStyle name="Výpočet 4 2 2 4 2 2 3" xfId="41377"/>
    <cellStyle name="Výpočet 4 2 2 4 2 3" xfId="41378"/>
    <cellStyle name="Výpočet 4 2 2 4 2 3 2" xfId="41379"/>
    <cellStyle name="Výpočet 4 2 2 4 2 4" xfId="41380"/>
    <cellStyle name="Výpočet 4 2 2 4 2 5" xfId="41381"/>
    <cellStyle name="Výpočet 4 2 2 4 3" xfId="41382"/>
    <cellStyle name="Výpočet 4 2 2 4 3 2" xfId="41383"/>
    <cellStyle name="Výpočet 4 2 2 4 3 3" xfId="41384"/>
    <cellStyle name="Výpočet 4 2 2 4 4" xfId="41385"/>
    <cellStyle name="Výpočet 4 2 2 4 4 2" xfId="41386"/>
    <cellStyle name="Výpočet 4 2 2 4 5" xfId="41387"/>
    <cellStyle name="Výpočet 4 2 2 4 6" xfId="41388"/>
    <cellStyle name="Výpočet 4 2 2 5" xfId="41389"/>
    <cellStyle name="Výpočet 4 2 2 5 2" xfId="41390"/>
    <cellStyle name="Výpočet 4 2 2 5 2 2" xfId="41391"/>
    <cellStyle name="Výpočet 4 2 2 5 2 2 2" xfId="41392"/>
    <cellStyle name="Výpočet 4 2 2 5 2 2 3" xfId="41393"/>
    <cellStyle name="Výpočet 4 2 2 5 2 3" xfId="41394"/>
    <cellStyle name="Výpočet 4 2 2 5 2 3 2" xfId="41395"/>
    <cellStyle name="Výpočet 4 2 2 5 2 4" xfId="41396"/>
    <cellStyle name="Výpočet 4 2 2 5 2 5" xfId="41397"/>
    <cellStyle name="Výpočet 4 2 2 5 3" xfId="41398"/>
    <cellStyle name="Výpočet 4 2 2 5 3 2" xfId="41399"/>
    <cellStyle name="Výpočet 4 2 2 5 3 3" xfId="41400"/>
    <cellStyle name="Výpočet 4 2 2 5 4" xfId="41401"/>
    <cellStyle name="Výpočet 4 2 2 5 4 2" xfId="41402"/>
    <cellStyle name="Výpočet 4 2 2 5 5" xfId="41403"/>
    <cellStyle name="Výpočet 4 2 2 5 6" xfId="41404"/>
    <cellStyle name="Výpočet 4 2 2 6" xfId="41405"/>
    <cellStyle name="Výpočet 4 2 2 6 2" xfId="41406"/>
    <cellStyle name="Výpočet 4 2 2 6 2 2" xfId="41407"/>
    <cellStyle name="Výpočet 4 2 2 6 2 3" xfId="41408"/>
    <cellStyle name="Výpočet 4 2 2 6 3" xfId="41409"/>
    <cellStyle name="Výpočet 4 2 2 6 3 2" xfId="41410"/>
    <cellStyle name="Výpočet 4 2 2 6 4" xfId="41411"/>
    <cellStyle name="Výpočet 4 2 2 6 5" xfId="41412"/>
    <cellStyle name="Výpočet 4 2 2 7" xfId="41413"/>
    <cellStyle name="Výpočet 4 2 2 7 2" xfId="41414"/>
    <cellStyle name="Výpočet 4 2 2 7 2 2" xfId="41415"/>
    <cellStyle name="Výpočet 4 2 2 7 2 3" xfId="41416"/>
    <cellStyle name="Výpočet 4 2 2 7 3" xfId="41417"/>
    <cellStyle name="Výpočet 4 2 2 7 3 2" xfId="41418"/>
    <cellStyle name="Výpočet 4 2 2 7 4" xfId="41419"/>
    <cellStyle name="Výpočet 4 2 2 7 5" xfId="41420"/>
    <cellStyle name="Výpočet 4 2 2 8" xfId="41421"/>
    <cellStyle name="Výpočet 4 2 2 8 2" xfId="41422"/>
    <cellStyle name="Výpočet 4 2 2 8 2 2" xfId="41423"/>
    <cellStyle name="Výpočet 4 2 2 8 2 3" xfId="41424"/>
    <cellStyle name="Výpočet 4 2 2 8 3" xfId="41425"/>
    <cellStyle name="Výpočet 4 2 2 8 3 2" xfId="41426"/>
    <cellStyle name="Výpočet 4 2 2 8 4" xfId="41427"/>
    <cellStyle name="Výpočet 4 2 2 8 5" xfId="41428"/>
    <cellStyle name="Výpočet 4 2 2 9" xfId="41429"/>
    <cellStyle name="Výpočet 4 2 2 9 2" xfId="41430"/>
    <cellStyle name="Výpočet 4 2 2 9 2 2" xfId="41431"/>
    <cellStyle name="Výpočet 4 2 2 9 2 3" xfId="41432"/>
    <cellStyle name="Výpočet 4 2 2 9 3" xfId="41433"/>
    <cellStyle name="Výpočet 4 2 2 9 3 2" xfId="41434"/>
    <cellStyle name="Výpočet 4 2 2 9 4" xfId="41435"/>
    <cellStyle name="Výpočet 4 2 2 9 5" xfId="41436"/>
    <cellStyle name="Výpočet 4 2 3" xfId="41437"/>
    <cellStyle name="Výpočet 4 2 3 10" xfId="41438"/>
    <cellStyle name="Výpočet 4 2 3 10 2" xfId="41439"/>
    <cellStyle name="Výpočet 4 2 3 10 2 2" xfId="41440"/>
    <cellStyle name="Výpočet 4 2 3 10 2 3" xfId="41441"/>
    <cellStyle name="Výpočet 4 2 3 10 3" xfId="41442"/>
    <cellStyle name="Výpočet 4 2 3 10 3 2" xfId="41443"/>
    <cellStyle name="Výpočet 4 2 3 10 4" xfId="41444"/>
    <cellStyle name="Výpočet 4 2 3 10 5" xfId="41445"/>
    <cellStyle name="Výpočet 4 2 3 11" xfId="41446"/>
    <cellStyle name="Výpočet 4 2 3 11 2" xfId="41447"/>
    <cellStyle name="Výpočet 4 2 3 11 2 2" xfId="41448"/>
    <cellStyle name="Výpočet 4 2 3 11 2 3" xfId="41449"/>
    <cellStyle name="Výpočet 4 2 3 11 3" xfId="41450"/>
    <cellStyle name="Výpočet 4 2 3 11 3 2" xfId="41451"/>
    <cellStyle name="Výpočet 4 2 3 11 4" xfId="41452"/>
    <cellStyle name="Výpočet 4 2 3 11 5" xfId="41453"/>
    <cellStyle name="Výpočet 4 2 3 12" xfId="41454"/>
    <cellStyle name="Výpočet 4 2 3 12 2" xfId="41455"/>
    <cellStyle name="Výpočet 4 2 3 12 3" xfId="41456"/>
    <cellStyle name="Výpočet 4 2 3 13" xfId="41457"/>
    <cellStyle name="Výpočet 4 2 3 13 2" xfId="41458"/>
    <cellStyle name="Výpočet 4 2 3 14" xfId="41459"/>
    <cellStyle name="Výpočet 4 2 3 15" xfId="41460"/>
    <cellStyle name="Výpočet 4 2 3 2" xfId="41461"/>
    <cellStyle name="Výpočet 4 2 3 2 10" xfId="41462"/>
    <cellStyle name="Výpočet 4 2 3 2 2" xfId="41463"/>
    <cellStyle name="Výpočet 4 2 3 2 2 2" xfId="41464"/>
    <cellStyle name="Výpočet 4 2 3 2 2 2 2" xfId="41465"/>
    <cellStyle name="Výpočet 4 2 3 2 2 2 2 2" xfId="41466"/>
    <cellStyle name="Výpočet 4 2 3 2 2 2 3" xfId="41467"/>
    <cellStyle name="Výpočet 4 2 3 2 2 2 4" xfId="41468"/>
    <cellStyle name="Výpočet 4 2 3 2 2 3" xfId="41469"/>
    <cellStyle name="Výpočet 4 2 3 2 2 3 2" xfId="41470"/>
    <cellStyle name="Výpočet 4 2 3 2 2 3 3" xfId="41471"/>
    <cellStyle name="Výpočet 4 2 3 2 2 4" xfId="41472"/>
    <cellStyle name="Výpočet 4 2 3 2 2 4 2" xfId="41473"/>
    <cellStyle name="Výpočet 4 2 3 2 2 5" xfId="41474"/>
    <cellStyle name="Výpočet 4 2 3 2 2 6" xfId="41475"/>
    <cellStyle name="Výpočet 4 2 3 2 3" xfId="41476"/>
    <cellStyle name="Výpočet 4 2 3 2 3 2" xfId="41477"/>
    <cellStyle name="Výpočet 4 2 3 2 3 2 2" xfId="41478"/>
    <cellStyle name="Výpočet 4 2 3 2 3 2 3" xfId="41479"/>
    <cellStyle name="Výpočet 4 2 3 2 3 3" xfId="41480"/>
    <cellStyle name="Výpočet 4 2 3 2 3 3 2" xfId="41481"/>
    <cellStyle name="Výpočet 4 2 3 2 3 4" xfId="41482"/>
    <cellStyle name="Výpočet 4 2 3 2 3 5" xfId="41483"/>
    <cellStyle name="Výpočet 4 2 3 2 4" xfId="41484"/>
    <cellStyle name="Výpočet 4 2 3 2 4 2" xfId="41485"/>
    <cellStyle name="Výpočet 4 2 3 2 4 2 2" xfId="41486"/>
    <cellStyle name="Výpočet 4 2 3 2 4 2 3" xfId="41487"/>
    <cellStyle name="Výpočet 4 2 3 2 4 3" xfId="41488"/>
    <cellStyle name="Výpočet 4 2 3 2 4 3 2" xfId="41489"/>
    <cellStyle name="Výpočet 4 2 3 2 4 4" xfId="41490"/>
    <cellStyle name="Výpočet 4 2 3 2 4 5" xfId="41491"/>
    <cellStyle name="Výpočet 4 2 3 2 5" xfId="41492"/>
    <cellStyle name="Výpočet 4 2 3 2 5 2" xfId="41493"/>
    <cellStyle name="Výpočet 4 2 3 2 5 2 2" xfId="41494"/>
    <cellStyle name="Výpočet 4 2 3 2 5 2 3" xfId="41495"/>
    <cellStyle name="Výpočet 4 2 3 2 5 3" xfId="41496"/>
    <cellStyle name="Výpočet 4 2 3 2 5 3 2" xfId="41497"/>
    <cellStyle name="Výpočet 4 2 3 2 5 4" xfId="41498"/>
    <cellStyle name="Výpočet 4 2 3 2 5 5" xfId="41499"/>
    <cellStyle name="Výpočet 4 2 3 2 6" xfId="41500"/>
    <cellStyle name="Výpočet 4 2 3 2 6 2" xfId="41501"/>
    <cellStyle name="Výpočet 4 2 3 2 6 2 2" xfId="41502"/>
    <cellStyle name="Výpočet 4 2 3 2 6 2 3" xfId="41503"/>
    <cellStyle name="Výpočet 4 2 3 2 6 3" xfId="41504"/>
    <cellStyle name="Výpočet 4 2 3 2 6 3 2" xfId="41505"/>
    <cellStyle name="Výpočet 4 2 3 2 6 4" xfId="41506"/>
    <cellStyle name="Výpočet 4 2 3 2 6 5" xfId="41507"/>
    <cellStyle name="Výpočet 4 2 3 2 7" xfId="41508"/>
    <cellStyle name="Výpočet 4 2 3 2 7 2" xfId="41509"/>
    <cellStyle name="Výpočet 4 2 3 2 7 3" xfId="41510"/>
    <cellStyle name="Výpočet 4 2 3 2 8" xfId="41511"/>
    <cellStyle name="Výpočet 4 2 3 2 8 2" xfId="41512"/>
    <cellStyle name="Výpočet 4 2 3 2 9" xfId="41513"/>
    <cellStyle name="Výpočet 4 2 3 3" xfId="41514"/>
    <cellStyle name="Výpočet 4 2 3 3 2" xfId="41515"/>
    <cellStyle name="Výpočet 4 2 3 3 2 2" xfId="41516"/>
    <cellStyle name="Výpočet 4 2 3 3 2 2 2" xfId="41517"/>
    <cellStyle name="Výpočet 4 2 3 3 2 2 3" xfId="41518"/>
    <cellStyle name="Výpočet 4 2 3 3 2 3" xfId="41519"/>
    <cellStyle name="Výpočet 4 2 3 3 2 3 2" xfId="41520"/>
    <cellStyle name="Výpočet 4 2 3 3 2 4" xfId="41521"/>
    <cellStyle name="Výpočet 4 2 3 3 2 5" xfId="41522"/>
    <cellStyle name="Výpočet 4 2 3 3 3" xfId="41523"/>
    <cellStyle name="Výpočet 4 2 3 3 3 2" xfId="41524"/>
    <cellStyle name="Výpočet 4 2 3 3 3 2 2" xfId="41525"/>
    <cellStyle name="Výpočet 4 2 3 3 3 3" xfId="41526"/>
    <cellStyle name="Výpočet 4 2 3 3 3 4" xfId="41527"/>
    <cellStyle name="Výpočet 4 2 3 3 4" xfId="41528"/>
    <cellStyle name="Výpočet 4 2 3 3 4 2" xfId="41529"/>
    <cellStyle name="Výpočet 4 2 3 3 4 3" xfId="41530"/>
    <cellStyle name="Výpočet 4 2 3 3 5" xfId="41531"/>
    <cellStyle name="Výpočet 4 2 3 3 5 2" xfId="41532"/>
    <cellStyle name="Výpočet 4 2 3 3 6" xfId="41533"/>
    <cellStyle name="Výpočet 4 2 3 3 7" xfId="41534"/>
    <cellStyle name="Výpočet 4 2 3 4" xfId="41535"/>
    <cellStyle name="Výpočet 4 2 3 4 2" xfId="41536"/>
    <cellStyle name="Výpočet 4 2 3 4 2 2" xfId="41537"/>
    <cellStyle name="Výpočet 4 2 3 4 2 2 2" xfId="41538"/>
    <cellStyle name="Výpočet 4 2 3 4 2 2 3" xfId="41539"/>
    <cellStyle name="Výpočet 4 2 3 4 2 3" xfId="41540"/>
    <cellStyle name="Výpočet 4 2 3 4 2 3 2" xfId="41541"/>
    <cellStyle name="Výpočet 4 2 3 4 2 4" xfId="41542"/>
    <cellStyle name="Výpočet 4 2 3 4 2 5" xfId="41543"/>
    <cellStyle name="Výpočet 4 2 3 4 3" xfId="41544"/>
    <cellStyle name="Výpočet 4 2 3 4 3 2" xfId="41545"/>
    <cellStyle name="Výpočet 4 2 3 4 3 3" xfId="41546"/>
    <cellStyle name="Výpočet 4 2 3 4 4" xfId="41547"/>
    <cellStyle name="Výpočet 4 2 3 4 4 2" xfId="41548"/>
    <cellStyle name="Výpočet 4 2 3 4 5" xfId="41549"/>
    <cellStyle name="Výpočet 4 2 3 4 6" xfId="41550"/>
    <cellStyle name="Výpočet 4 2 3 5" xfId="41551"/>
    <cellStyle name="Výpočet 4 2 3 5 2" xfId="41552"/>
    <cellStyle name="Výpočet 4 2 3 5 2 2" xfId="41553"/>
    <cellStyle name="Výpočet 4 2 3 5 2 3" xfId="41554"/>
    <cellStyle name="Výpočet 4 2 3 5 3" xfId="41555"/>
    <cellStyle name="Výpočet 4 2 3 5 3 2" xfId="41556"/>
    <cellStyle name="Výpočet 4 2 3 5 4" xfId="41557"/>
    <cellStyle name="Výpočet 4 2 3 5 5" xfId="41558"/>
    <cellStyle name="Výpočet 4 2 3 6" xfId="41559"/>
    <cellStyle name="Výpočet 4 2 3 6 2" xfId="41560"/>
    <cellStyle name="Výpočet 4 2 3 6 2 2" xfId="41561"/>
    <cellStyle name="Výpočet 4 2 3 6 2 3" xfId="41562"/>
    <cellStyle name="Výpočet 4 2 3 6 3" xfId="41563"/>
    <cellStyle name="Výpočet 4 2 3 6 3 2" xfId="41564"/>
    <cellStyle name="Výpočet 4 2 3 6 4" xfId="41565"/>
    <cellStyle name="Výpočet 4 2 3 6 5" xfId="41566"/>
    <cellStyle name="Výpočet 4 2 3 7" xfId="41567"/>
    <cellStyle name="Výpočet 4 2 3 7 2" xfId="41568"/>
    <cellStyle name="Výpočet 4 2 3 7 2 2" xfId="41569"/>
    <cellStyle name="Výpočet 4 2 3 7 2 3" xfId="41570"/>
    <cellStyle name="Výpočet 4 2 3 7 3" xfId="41571"/>
    <cellStyle name="Výpočet 4 2 3 7 3 2" xfId="41572"/>
    <cellStyle name="Výpočet 4 2 3 7 4" xfId="41573"/>
    <cellStyle name="Výpočet 4 2 3 7 5" xfId="41574"/>
    <cellStyle name="Výpočet 4 2 3 8" xfId="41575"/>
    <cellStyle name="Výpočet 4 2 3 8 2" xfId="41576"/>
    <cellStyle name="Výpočet 4 2 3 8 2 2" xfId="41577"/>
    <cellStyle name="Výpočet 4 2 3 8 2 3" xfId="41578"/>
    <cellStyle name="Výpočet 4 2 3 8 3" xfId="41579"/>
    <cellStyle name="Výpočet 4 2 3 8 3 2" xfId="41580"/>
    <cellStyle name="Výpočet 4 2 3 8 4" xfId="41581"/>
    <cellStyle name="Výpočet 4 2 3 8 5" xfId="41582"/>
    <cellStyle name="Výpočet 4 2 3 9" xfId="41583"/>
    <cellStyle name="Výpočet 4 2 3 9 2" xfId="41584"/>
    <cellStyle name="Výpočet 4 2 3 9 2 2" xfId="41585"/>
    <cellStyle name="Výpočet 4 2 3 9 2 3" xfId="41586"/>
    <cellStyle name="Výpočet 4 2 3 9 3" xfId="41587"/>
    <cellStyle name="Výpočet 4 2 3 9 3 2" xfId="41588"/>
    <cellStyle name="Výpočet 4 2 3 9 4" xfId="41589"/>
    <cellStyle name="Výpočet 4 2 3 9 5" xfId="41590"/>
    <cellStyle name="Výpočet 4 2 4" xfId="41591"/>
    <cellStyle name="Výpočet 4 2 4 10" xfId="41592"/>
    <cellStyle name="Výpočet 4 2 4 10 2" xfId="41593"/>
    <cellStyle name="Výpočet 4 2 4 10 2 2" xfId="41594"/>
    <cellStyle name="Výpočet 4 2 4 10 2 3" xfId="41595"/>
    <cellStyle name="Výpočet 4 2 4 10 3" xfId="41596"/>
    <cellStyle name="Výpočet 4 2 4 10 3 2" xfId="41597"/>
    <cellStyle name="Výpočet 4 2 4 10 4" xfId="41598"/>
    <cellStyle name="Výpočet 4 2 4 10 5" xfId="41599"/>
    <cellStyle name="Výpočet 4 2 4 11" xfId="41600"/>
    <cellStyle name="Výpočet 4 2 4 11 2" xfId="41601"/>
    <cellStyle name="Výpočet 4 2 4 11 2 2" xfId="41602"/>
    <cellStyle name="Výpočet 4 2 4 11 2 3" xfId="41603"/>
    <cellStyle name="Výpočet 4 2 4 11 3" xfId="41604"/>
    <cellStyle name="Výpočet 4 2 4 11 3 2" xfId="41605"/>
    <cellStyle name="Výpočet 4 2 4 11 4" xfId="41606"/>
    <cellStyle name="Výpočet 4 2 4 11 5" xfId="41607"/>
    <cellStyle name="Výpočet 4 2 4 12" xfId="41608"/>
    <cellStyle name="Výpočet 4 2 4 12 2" xfId="41609"/>
    <cellStyle name="Výpočet 4 2 4 12 3" xfId="41610"/>
    <cellStyle name="Výpočet 4 2 4 13" xfId="41611"/>
    <cellStyle name="Výpočet 4 2 4 13 2" xfId="41612"/>
    <cellStyle name="Výpočet 4 2 4 14" xfId="41613"/>
    <cellStyle name="Výpočet 4 2 4 15" xfId="41614"/>
    <cellStyle name="Výpočet 4 2 4 2" xfId="41615"/>
    <cellStyle name="Výpočet 4 2 4 2 10" xfId="41616"/>
    <cellStyle name="Výpočet 4 2 4 2 2" xfId="41617"/>
    <cellStyle name="Výpočet 4 2 4 2 2 10" xfId="41618"/>
    <cellStyle name="Výpočet 4 2 4 2 2 2" xfId="41619"/>
    <cellStyle name="Výpočet 4 2 4 2 2 2 2" xfId="41620"/>
    <cellStyle name="Výpočet 4 2 4 2 2 2 2 2" xfId="41621"/>
    <cellStyle name="Výpočet 4 2 4 2 2 2 2 3" xfId="41622"/>
    <cellStyle name="Výpočet 4 2 4 2 2 2 3" xfId="41623"/>
    <cellStyle name="Výpočet 4 2 4 2 2 2 3 2" xfId="41624"/>
    <cellStyle name="Výpočet 4 2 4 2 2 2 4" xfId="41625"/>
    <cellStyle name="Výpočet 4 2 4 2 2 2 5" xfId="41626"/>
    <cellStyle name="Výpočet 4 2 4 2 2 3" xfId="41627"/>
    <cellStyle name="Výpočet 4 2 4 2 2 3 2" xfId="41628"/>
    <cellStyle name="Výpočet 4 2 4 2 2 3 2 2" xfId="41629"/>
    <cellStyle name="Výpočet 4 2 4 2 2 3 2 3" xfId="41630"/>
    <cellStyle name="Výpočet 4 2 4 2 2 3 3" xfId="41631"/>
    <cellStyle name="Výpočet 4 2 4 2 2 3 3 2" xfId="41632"/>
    <cellStyle name="Výpočet 4 2 4 2 2 3 4" xfId="41633"/>
    <cellStyle name="Výpočet 4 2 4 2 2 3 5" xfId="41634"/>
    <cellStyle name="Výpočet 4 2 4 2 2 4" xfId="41635"/>
    <cellStyle name="Výpočet 4 2 4 2 2 4 2" xfId="41636"/>
    <cellStyle name="Výpočet 4 2 4 2 2 4 2 2" xfId="41637"/>
    <cellStyle name="Výpočet 4 2 4 2 2 4 2 3" xfId="41638"/>
    <cellStyle name="Výpočet 4 2 4 2 2 4 3" xfId="41639"/>
    <cellStyle name="Výpočet 4 2 4 2 2 4 3 2" xfId="41640"/>
    <cellStyle name="Výpočet 4 2 4 2 2 4 4" xfId="41641"/>
    <cellStyle name="Výpočet 4 2 4 2 2 4 5" xfId="41642"/>
    <cellStyle name="Výpočet 4 2 4 2 2 5" xfId="41643"/>
    <cellStyle name="Výpočet 4 2 4 2 2 5 2" xfId="41644"/>
    <cellStyle name="Výpočet 4 2 4 2 2 5 2 2" xfId="41645"/>
    <cellStyle name="Výpočet 4 2 4 2 2 5 2 3" xfId="41646"/>
    <cellStyle name="Výpočet 4 2 4 2 2 5 3" xfId="41647"/>
    <cellStyle name="Výpočet 4 2 4 2 2 5 3 2" xfId="41648"/>
    <cellStyle name="Výpočet 4 2 4 2 2 5 4" xfId="41649"/>
    <cellStyle name="Výpočet 4 2 4 2 2 5 5" xfId="41650"/>
    <cellStyle name="Výpočet 4 2 4 2 2 6" xfId="41651"/>
    <cellStyle name="Výpočet 4 2 4 2 2 6 2" xfId="41652"/>
    <cellStyle name="Výpočet 4 2 4 2 2 6 2 2" xfId="41653"/>
    <cellStyle name="Výpočet 4 2 4 2 2 6 2 3" xfId="41654"/>
    <cellStyle name="Výpočet 4 2 4 2 2 6 3" xfId="41655"/>
    <cellStyle name="Výpočet 4 2 4 2 2 6 3 2" xfId="41656"/>
    <cellStyle name="Výpočet 4 2 4 2 2 6 4" xfId="41657"/>
    <cellStyle name="Výpočet 4 2 4 2 2 6 5" xfId="41658"/>
    <cellStyle name="Výpočet 4 2 4 2 2 7" xfId="41659"/>
    <cellStyle name="Výpočet 4 2 4 2 2 7 2" xfId="41660"/>
    <cellStyle name="Výpočet 4 2 4 2 2 7 3" xfId="41661"/>
    <cellStyle name="Výpočet 4 2 4 2 2 8" xfId="41662"/>
    <cellStyle name="Výpočet 4 2 4 2 2 8 2" xfId="41663"/>
    <cellStyle name="Výpočet 4 2 4 2 2 9" xfId="41664"/>
    <cellStyle name="Výpočet 4 2 4 2 3" xfId="41665"/>
    <cellStyle name="Výpočet 4 2 4 2 3 2" xfId="41666"/>
    <cellStyle name="Výpočet 4 2 4 2 3 2 2" xfId="41667"/>
    <cellStyle name="Výpočet 4 2 4 2 3 2 3" xfId="41668"/>
    <cellStyle name="Výpočet 4 2 4 2 3 3" xfId="41669"/>
    <cellStyle name="Výpočet 4 2 4 2 3 3 2" xfId="41670"/>
    <cellStyle name="Výpočet 4 2 4 2 3 4" xfId="41671"/>
    <cellStyle name="Výpočet 4 2 4 2 3 5" xfId="41672"/>
    <cellStyle name="Výpočet 4 2 4 2 4" xfId="41673"/>
    <cellStyle name="Výpočet 4 2 4 2 4 2" xfId="41674"/>
    <cellStyle name="Výpočet 4 2 4 2 4 2 2" xfId="41675"/>
    <cellStyle name="Výpočet 4 2 4 2 4 2 3" xfId="41676"/>
    <cellStyle name="Výpočet 4 2 4 2 4 3" xfId="41677"/>
    <cellStyle name="Výpočet 4 2 4 2 4 3 2" xfId="41678"/>
    <cellStyle name="Výpočet 4 2 4 2 4 4" xfId="41679"/>
    <cellStyle name="Výpočet 4 2 4 2 4 5" xfId="41680"/>
    <cellStyle name="Výpočet 4 2 4 2 5" xfId="41681"/>
    <cellStyle name="Výpočet 4 2 4 2 5 2" xfId="41682"/>
    <cellStyle name="Výpočet 4 2 4 2 5 2 2" xfId="41683"/>
    <cellStyle name="Výpočet 4 2 4 2 5 2 3" xfId="41684"/>
    <cellStyle name="Výpočet 4 2 4 2 5 3" xfId="41685"/>
    <cellStyle name="Výpočet 4 2 4 2 5 3 2" xfId="41686"/>
    <cellStyle name="Výpočet 4 2 4 2 5 4" xfId="41687"/>
    <cellStyle name="Výpočet 4 2 4 2 5 5" xfId="41688"/>
    <cellStyle name="Výpočet 4 2 4 2 6" xfId="41689"/>
    <cellStyle name="Výpočet 4 2 4 2 6 2" xfId="41690"/>
    <cellStyle name="Výpočet 4 2 4 2 6 2 2" xfId="41691"/>
    <cellStyle name="Výpočet 4 2 4 2 6 2 3" xfId="41692"/>
    <cellStyle name="Výpočet 4 2 4 2 6 3" xfId="41693"/>
    <cellStyle name="Výpočet 4 2 4 2 6 3 2" xfId="41694"/>
    <cellStyle name="Výpočet 4 2 4 2 6 4" xfId="41695"/>
    <cellStyle name="Výpočet 4 2 4 2 6 5" xfId="41696"/>
    <cellStyle name="Výpočet 4 2 4 2 7" xfId="41697"/>
    <cellStyle name="Výpočet 4 2 4 2 7 2" xfId="41698"/>
    <cellStyle name="Výpočet 4 2 4 2 7 3" xfId="41699"/>
    <cellStyle name="Výpočet 4 2 4 2 8" xfId="41700"/>
    <cellStyle name="Výpočet 4 2 4 2 8 2" xfId="41701"/>
    <cellStyle name="Výpočet 4 2 4 2 9" xfId="41702"/>
    <cellStyle name="Výpočet 4 2 4 3" xfId="41703"/>
    <cellStyle name="Výpočet 4 2 4 3 10" xfId="41704"/>
    <cellStyle name="Výpočet 4 2 4 3 2" xfId="41705"/>
    <cellStyle name="Výpočet 4 2 4 3 2 2" xfId="41706"/>
    <cellStyle name="Výpočet 4 2 4 3 2 2 2" xfId="41707"/>
    <cellStyle name="Výpočet 4 2 4 3 2 2 3" xfId="41708"/>
    <cellStyle name="Výpočet 4 2 4 3 2 3" xfId="41709"/>
    <cellStyle name="Výpočet 4 2 4 3 2 3 2" xfId="41710"/>
    <cellStyle name="Výpočet 4 2 4 3 2 4" xfId="41711"/>
    <cellStyle name="Výpočet 4 2 4 3 2 5" xfId="41712"/>
    <cellStyle name="Výpočet 4 2 4 3 3" xfId="41713"/>
    <cellStyle name="Výpočet 4 2 4 3 3 2" xfId="41714"/>
    <cellStyle name="Výpočet 4 2 4 3 3 2 2" xfId="41715"/>
    <cellStyle name="Výpočet 4 2 4 3 3 2 3" xfId="41716"/>
    <cellStyle name="Výpočet 4 2 4 3 3 3" xfId="41717"/>
    <cellStyle name="Výpočet 4 2 4 3 3 3 2" xfId="41718"/>
    <cellStyle name="Výpočet 4 2 4 3 3 4" xfId="41719"/>
    <cellStyle name="Výpočet 4 2 4 3 3 5" xfId="41720"/>
    <cellStyle name="Výpočet 4 2 4 3 4" xfId="41721"/>
    <cellStyle name="Výpočet 4 2 4 3 4 2" xfId="41722"/>
    <cellStyle name="Výpočet 4 2 4 3 4 2 2" xfId="41723"/>
    <cellStyle name="Výpočet 4 2 4 3 4 2 3" xfId="41724"/>
    <cellStyle name="Výpočet 4 2 4 3 4 3" xfId="41725"/>
    <cellStyle name="Výpočet 4 2 4 3 4 3 2" xfId="41726"/>
    <cellStyle name="Výpočet 4 2 4 3 4 4" xfId="41727"/>
    <cellStyle name="Výpočet 4 2 4 3 4 5" xfId="41728"/>
    <cellStyle name="Výpočet 4 2 4 3 5" xfId="41729"/>
    <cellStyle name="Výpočet 4 2 4 3 5 2" xfId="41730"/>
    <cellStyle name="Výpočet 4 2 4 3 5 2 2" xfId="41731"/>
    <cellStyle name="Výpočet 4 2 4 3 5 2 3" xfId="41732"/>
    <cellStyle name="Výpočet 4 2 4 3 5 3" xfId="41733"/>
    <cellStyle name="Výpočet 4 2 4 3 5 3 2" xfId="41734"/>
    <cellStyle name="Výpočet 4 2 4 3 5 4" xfId="41735"/>
    <cellStyle name="Výpočet 4 2 4 3 5 5" xfId="41736"/>
    <cellStyle name="Výpočet 4 2 4 3 6" xfId="41737"/>
    <cellStyle name="Výpočet 4 2 4 3 6 2" xfId="41738"/>
    <cellStyle name="Výpočet 4 2 4 3 6 2 2" xfId="41739"/>
    <cellStyle name="Výpočet 4 2 4 3 6 2 3" xfId="41740"/>
    <cellStyle name="Výpočet 4 2 4 3 6 3" xfId="41741"/>
    <cellStyle name="Výpočet 4 2 4 3 6 3 2" xfId="41742"/>
    <cellStyle name="Výpočet 4 2 4 3 6 4" xfId="41743"/>
    <cellStyle name="Výpočet 4 2 4 3 6 5" xfId="41744"/>
    <cellStyle name="Výpočet 4 2 4 3 7" xfId="41745"/>
    <cellStyle name="Výpočet 4 2 4 3 7 2" xfId="41746"/>
    <cellStyle name="Výpočet 4 2 4 3 7 3" xfId="41747"/>
    <cellStyle name="Výpočet 4 2 4 3 8" xfId="41748"/>
    <cellStyle name="Výpočet 4 2 4 3 8 2" xfId="41749"/>
    <cellStyle name="Výpočet 4 2 4 3 9" xfId="41750"/>
    <cellStyle name="Výpočet 4 2 4 4" xfId="41751"/>
    <cellStyle name="Výpočet 4 2 4 4 2" xfId="41752"/>
    <cellStyle name="Výpočet 4 2 4 4 2 2" xfId="41753"/>
    <cellStyle name="Výpočet 4 2 4 4 2 2 2" xfId="41754"/>
    <cellStyle name="Výpočet 4 2 4 4 2 2 3" xfId="41755"/>
    <cellStyle name="Výpočet 4 2 4 4 2 3" xfId="41756"/>
    <cellStyle name="Výpočet 4 2 4 4 2 3 2" xfId="41757"/>
    <cellStyle name="Výpočet 4 2 4 4 2 4" xfId="41758"/>
    <cellStyle name="Výpočet 4 2 4 4 2 5" xfId="41759"/>
    <cellStyle name="Výpočet 4 2 4 4 3" xfId="41760"/>
    <cellStyle name="Výpočet 4 2 4 4 3 2" xfId="41761"/>
    <cellStyle name="Výpočet 4 2 4 4 3 3" xfId="41762"/>
    <cellStyle name="Výpočet 4 2 4 4 4" xfId="41763"/>
    <cellStyle name="Výpočet 4 2 4 4 4 2" xfId="41764"/>
    <cellStyle name="Výpočet 4 2 4 4 5" xfId="41765"/>
    <cellStyle name="Výpočet 4 2 4 4 6" xfId="41766"/>
    <cellStyle name="Výpočet 4 2 4 5" xfId="41767"/>
    <cellStyle name="Výpočet 4 2 4 5 2" xfId="41768"/>
    <cellStyle name="Výpočet 4 2 4 5 2 2" xfId="41769"/>
    <cellStyle name="Výpočet 4 2 4 5 2 3" xfId="41770"/>
    <cellStyle name="Výpočet 4 2 4 5 3" xfId="41771"/>
    <cellStyle name="Výpočet 4 2 4 5 3 2" xfId="41772"/>
    <cellStyle name="Výpočet 4 2 4 5 4" xfId="41773"/>
    <cellStyle name="Výpočet 4 2 4 5 5" xfId="41774"/>
    <cellStyle name="Výpočet 4 2 4 6" xfId="41775"/>
    <cellStyle name="Výpočet 4 2 4 6 2" xfId="41776"/>
    <cellStyle name="Výpočet 4 2 4 6 2 2" xfId="41777"/>
    <cellStyle name="Výpočet 4 2 4 6 2 3" xfId="41778"/>
    <cellStyle name="Výpočet 4 2 4 6 3" xfId="41779"/>
    <cellStyle name="Výpočet 4 2 4 6 3 2" xfId="41780"/>
    <cellStyle name="Výpočet 4 2 4 6 4" xfId="41781"/>
    <cellStyle name="Výpočet 4 2 4 6 5" xfId="41782"/>
    <cellStyle name="Výpočet 4 2 4 7" xfId="41783"/>
    <cellStyle name="Výpočet 4 2 4 7 2" xfId="41784"/>
    <cellStyle name="Výpočet 4 2 4 7 2 2" xfId="41785"/>
    <cellStyle name="Výpočet 4 2 4 7 2 3" xfId="41786"/>
    <cellStyle name="Výpočet 4 2 4 7 3" xfId="41787"/>
    <cellStyle name="Výpočet 4 2 4 7 3 2" xfId="41788"/>
    <cellStyle name="Výpočet 4 2 4 7 4" xfId="41789"/>
    <cellStyle name="Výpočet 4 2 4 7 5" xfId="41790"/>
    <cellStyle name="Výpočet 4 2 4 8" xfId="41791"/>
    <cellStyle name="Výpočet 4 2 4 8 2" xfId="41792"/>
    <cellStyle name="Výpočet 4 2 4 8 2 2" xfId="41793"/>
    <cellStyle name="Výpočet 4 2 4 8 2 3" xfId="41794"/>
    <cellStyle name="Výpočet 4 2 4 8 3" xfId="41795"/>
    <cellStyle name="Výpočet 4 2 4 8 3 2" xfId="41796"/>
    <cellStyle name="Výpočet 4 2 4 8 4" xfId="41797"/>
    <cellStyle name="Výpočet 4 2 4 8 5" xfId="41798"/>
    <cellStyle name="Výpočet 4 2 4 9" xfId="41799"/>
    <cellStyle name="Výpočet 4 2 4 9 2" xfId="41800"/>
    <cellStyle name="Výpočet 4 2 4 9 2 2" xfId="41801"/>
    <cellStyle name="Výpočet 4 2 4 9 2 3" xfId="41802"/>
    <cellStyle name="Výpočet 4 2 4 9 3" xfId="41803"/>
    <cellStyle name="Výpočet 4 2 4 9 3 2" xfId="41804"/>
    <cellStyle name="Výpočet 4 2 4 9 4" xfId="41805"/>
    <cellStyle name="Výpočet 4 2 4 9 5" xfId="41806"/>
    <cellStyle name="Výpočet 4 2 5" xfId="41807"/>
    <cellStyle name="Výpočet 4 2 5 10" xfId="41808"/>
    <cellStyle name="Výpočet 4 2 5 10 2" xfId="41809"/>
    <cellStyle name="Výpočet 4 2 5 11" xfId="41810"/>
    <cellStyle name="Výpočet 4 2 5 12" xfId="41811"/>
    <cellStyle name="Výpočet 4 2 5 2" xfId="41812"/>
    <cellStyle name="Výpočet 4 2 5 2 10" xfId="41813"/>
    <cellStyle name="Výpočet 4 2 5 2 11" xfId="41814"/>
    <cellStyle name="Výpočet 4 2 5 2 2" xfId="41815"/>
    <cellStyle name="Výpočet 4 2 5 2 2 2" xfId="41816"/>
    <cellStyle name="Výpočet 4 2 5 2 2 2 2" xfId="41817"/>
    <cellStyle name="Výpočet 4 2 5 2 2 2 2 2" xfId="41818"/>
    <cellStyle name="Výpočet 4 2 5 2 2 2 2 3" xfId="41819"/>
    <cellStyle name="Výpočet 4 2 5 2 2 2 3" xfId="41820"/>
    <cellStyle name="Výpočet 4 2 5 2 2 2 3 2" xfId="41821"/>
    <cellStyle name="Výpočet 4 2 5 2 2 2 4" xfId="41822"/>
    <cellStyle name="Výpočet 4 2 5 2 2 2 5" xfId="41823"/>
    <cellStyle name="Výpočet 4 2 5 2 2 3" xfId="41824"/>
    <cellStyle name="Výpočet 4 2 5 2 2 3 2" xfId="41825"/>
    <cellStyle name="Výpočet 4 2 5 2 2 3 2 2" xfId="41826"/>
    <cellStyle name="Výpočet 4 2 5 2 2 3 2 3" xfId="41827"/>
    <cellStyle name="Výpočet 4 2 5 2 2 3 3" xfId="41828"/>
    <cellStyle name="Výpočet 4 2 5 2 2 3 3 2" xfId="41829"/>
    <cellStyle name="Výpočet 4 2 5 2 2 3 4" xfId="41830"/>
    <cellStyle name="Výpočet 4 2 5 2 2 3 5" xfId="41831"/>
    <cellStyle name="Výpočet 4 2 5 2 2 4" xfId="41832"/>
    <cellStyle name="Výpočet 4 2 5 2 2 4 2" xfId="41833"/>
    <cellStyle name="Výpočet 4 2 5 2 2 4 2 2" xfId="41834"/>
    <cellStyle name="Výpočet 4 2 5 2 2 4 2 3" xfId="41835"/>
    <cellStyle name="Výpočet 4 2 5 2 2 4 3" xfId="41836"/>
    <cellStyle name="Výpočet 4 2 5 2 2 4 3 2" xfId="41837"/>
    <cellStyle name="Výpočet 4 2 5 2 2 4 4" xfId="41838"/>
    <cellStyle name="Výpočet 4 2 5 2 2 4 5" xfId="41839"/>
    <cellStyle name="Výpočet 4 2 5 2 2 5" xfId="41840"/>
    <cellStyle name="Výpočet 4 2 5 2 2 5 2" xfId="41841"/>
    <cellStyle name="Výpočet 4 2 5 2 2 5 2 2" xfId="41842"/>
    <cellStyle name="Výpočet 4 2 5 2 2 5 2 3" xfId="41843"/>
    <cellStyle name="Výpočet 4 2 5 2 2 5 3" xfId="41844"/>
    <cellStyle name="Výpočet 4 2 5 2 2 5 3 2" xfId="41845"/>
    <cellStyle name="Výpočet 4 2 5 2 2 5 4" xfId="41846"/>
    <cellStyle name="Výpočet 4 2 5 2 2 5 5" xfId="41847"/>
    <cellStyle name="Výpočet 4 2 5 2 2 6" xfId="41848"/>
    <cellStyle name="Výpočet 4 2 5 2 2 6 2" xfId="41849"/>
    <cellStyle name="Výpočet 4 2 5 2 2 6 3" xfId="41850"/>
    <cellStyle name="Výpočet 4 2 5 2 2 7" xfId="41851"/>
    <cellStyle name="Výpočet 4 2 5 2 2 7 2" xfId="41852"/>
    <cellStyle name="Výpočet 4 2 5 2 2 8" xfId="41853"/>
    <cellStyle name="Výpočet 4 2 5 2 2 9" xfId="41854"/>
    <cellStyle name="Výpočet 4 2 5 2 3" xfId="41855"/>
    <cellStyle name="Výpočet 4 2 5 2 3 2" xfId="41856"/>
    <cellStyle name="Výpočet 4 2 5 2 3 2 2" xfId="41857"/>
    <cellStyle name="Výpočet 4 2 5 2 3 2 3" xfId="41858"/>
    <cellStyle name="Výpočet 4 2 5 2 3 3" xfId="41859"/>
    <cellStyle name="Výpočet 4 2 5 2 3 3 2" xfId="41860"/>
    <cellStyle name="Výpočet 4 2 5 2 3 4" xfId="41861"/>
    <cellStyle name="Výpočet 4 2 5 2 3 5" xfId="41862"/>
    <cellStyle name="Výpočet 4 2 5 2 4" xfId="41863"/>
    <cellStyle name="Výpočet 4 2 5 2 4 2" xfId="41864"/>
    <cellStyle name="Výpočet 4 2 5 2 4 2 2" xfId="41865"/>
    <cellStyle name="Výpočet 4 2 5 2 4 2 3" xfId="41866"/>
    <cellStyle name="Výpočet 4 2 5 2 4 3" xfId="41867"/>
    <cellStyle name="Výpočet 4 2 5 2 4 3 2" xfId="41868"/>
    <cellStyle name="Výpočet 4 2 5 2 4 4" xfId="41869"/>
    <cellStyle name="Výpočet 4 2 5 2 4 5" xfId="41870"/>
    <cellStyle name="Výpočet 4 2 5 2 5" xfId="41871"/>
    <cellStyle name="Výpočet 4 2 5 2 5 2" xfId="41872"/>
    <cellStyle name="Výpočet 4 2 5 2 5 2 2" xfId="41873"/>
    <cellStyle name="Výpočet 4 2 5 2 5 2 3" xfId="41874"/>
    <cellStyle name="Výpočet 4 2 5 2 5 3" xfId="41875"/>
    <cellStyle name="Výpočet 4 2 5 2 5 3 2" xfId="41876"/>
    <cellStyle name="Výpočet 4 2 5 2 5 4" xfId="41877"/>
    <cellStyle name="Výpočet 4 2 5 2 5 5" xfId="41878"/>
    <cellStyle name="Výpočet 4 2 5 2 6" xfId="41879"/>
    <cellStyle name="Výpočet 4 2 5 2 6 2" xfId="41880"/>
    <cellStyle name="Výpočet 4 2 5 2 6 2 2" xfId="41881"/>
    <cellStyle name="Výpočet 4 2 5 2 6 2 3" xfId="41882"/>
    <cellStyle name="Výpočet 4 2 5 2 6 3" xfId="41883"/>
    <cellStyle name="Výpočet 4 2 5 2 6 3 2" xfId="41884"/>
    <cellStyle name="Výpočet 4 2 5 2 6 4" xfId="41885"/>
    <cellStyle name="Výpočet 4 2 5 2 6 5" xfId="41886"/>
    <cellStyle name="Výpočet 4 2 5 2 7" xfId="41887"/>
    <cellStyle name="Výpočet 4 2 5 2 7 2" xfId="41888"/>
    <cellStyle name="Výpočet 4 2 5 2 7 2 2" xfId="41889"/>
    <cellStyle name="Výpočet 4 2 5 2 7 2 3" xfId="41890"/>
    <cellStyle name="Výpočet 4 2 5 2 7 3" xfId="41891"/>
    <cellStyle name="Výpočet 4 2 5 2 7 3 2" xfId="41892"/>
    <cellStyle name="Výpočet 4 2 5 2 7 4" xfId="41893"/>
    <cellStyle name="Výpočet 4 2 5 2 7 5" xfId="41894"/>
    <cellStyle name="Výpočet 4 2 5 2 8" xfId="41895"/>
    <cellStyle name="Výpočet 4 2 5 2 8 2" xfId="41896"/>
    <cellStyle name="Výpočet 4 2 5 2 8 3" xfId="41897"/>
    <cellStyle name="Výpočet 4 2 5 2 9" xfId="41898"/>
    <cellStyle name="Výpočet 4 2 5 2 9 2" xfId="41899"/>
    <cellStyle name="Výpočet 4 2 5 3" xfId="41900"/>
    <cellStyle name="Výpočet 4 2 5 3 2" xfId="41901"/>
    <cellStyle name="Výpočet 4 2 5 3 2 2" xfId="41902"/>
    <cellStyle name="Výpočet 4 2 5 3 2 2 2" xfId="41903"/>
    <cellStyle name="Výpočet 4 2 5 3 2 2 3" xfId="41904"/>
    <cellStyle name="Výpočet 4 2 5 3 2 3" xfId="41905"/>
    <cellStyle name="Výpočet 4 2 5 3 2 3 2" xfId="41906"/>
    <cellStyle name="Výpočet 4 2 5 3 2 4" xfId="41907"/>
    <cellStyle name="Výpočet 4 2 5 3 2 5" xfId="41908"/>
    <cellStyle name="Výpočet 4 2 5 3 3" xfId="41909"/>
    <cellStyle name="Výpočet 4 2 5 3 3 2" xfId="41910"/>
    <cellStyle name="Výpočet 4 2 5 3 3 2 2" xfId="41911"/>
    <cellStyle name="Výpočet 4 2 5 3 3 2 3" xfId="41912"/>
    <cellStyle name="Výpočet 4 2 5 3 3 3" xfId="41913"/>
    <cellStyle name="Výpočet 4 2 5 3 3 3 2" xfId="41914"/>
    <cellStyle name="Výpočet 4 2 5 3 3 4" xfId="41915"/>
    <cellStyle name="Výpočet 4 2 5 3 3 5" xfId="41916"/>
    <cellStyle name="Výpočet 4 2 5 3 4" xfId="41917"/>
    <cellStyle name="Výpočet 4 2 5 3 4 2" xfId="41918"/>
    <cellStyle name="Výpočet 4 2 5 3 4 2 2" xfId="41919"/>
    <cellStyle name="Výpočet 4 2 5 3 4 2 3" xfId="41920"/>
    <cellStyle name="Výpočet 4 2 5 3 4 3" xfId="41921"/>
    <cellStyle name="Výpočet 4 2 5 3 4 3 2" xfId="41922"/>
    <cellStyle name="Výpočet 4 2 5 3 4 4" xfId="41923"/>
    <cellStyle name="Výpočet 4 2 5 3 4 5" xfId="41924"/>
    <cellStyle name="Výpočet 4 2 5 3 5" xfId="41925"/>
    <cellStyle name="Výpočet 4 2 5 3 5 2" xfId="41926"/>
    <cellStyle name="Výpočet 4 2 5 3 5 2 2" xfId="41927"/>
    <cellStyle name="Výpočet 4 2 5 3 5 2 3" xfId="41928"/>
    <cellStyle name="Výpočet 4 2 5 3 5 3" xfId="41929"/>
    <cellStyle name="Výpočet 4 2 5 3 5 3 2" xfId="41930"/>
    <cellStyle name="Výpočet 4 2 5 3 5 4" xfId="41931"/>
    <cellStyle name="Výpočet 4 2 5 3 5 5" xfId="41932"/>
    <cellStyle name="Výpočet 4 2 5 3 6" xfId="41933"/>
    <cellStyle name="Výpočet 4 2 5 3 6 2" xfId="41934"/>
    <cellStyle name="Výpočet 4 2 5 3 6 3" xfId="41935"/>
    <cellStyle name="Výpočet 4 2 5 3 7" xfId="41936"/>
    <cellStyle name="Výpočet 4 2 5 3 7 2" xfId="41937"/>
    <cellStyle name="Výpočet 4 2 5 3 8" xfId="41938"/>
    <cellStyle name="Výpočet 4 2 5 3 9" xfId="41939"/>
    <cellStyle name="Výpočet 4 2 5 4" xfId="41940"/>
    <cellStyle name="Výpočet 4 2 5 4 2" xfId="41941"/>
    <cellStyle name="Výpočet 4 2 5 4 2 2" xfId="41942"/>
    <cellStyle name="Výpočet 4 2 5 4 2 3" xfId="41943"/>
    <cellStyle name="Výpočet 4 2 5 4 3" xfId="41944"/>
    <cellStyle name="Výpočet 4 2 5 4 3 2" xfId="41945"/>
    <cellStyle name="Výpočet 4 2 5 4 4" xfId="41946"/>
    <cellStyle name="Výpočet 4 2 5 4 5" xfId="41947"/>
    <cellStyle name="Výpočet 4 2 5 5" xfId="41948"/>
    <cellStyle name="Výpočet 4 2 5 5 2" xfId="41949"/>
    <cellStyle name="Výpočet 4 2 5 5 2 2" xfId="41950"/>
    <cellStyle name="Výpočet 4 2 5 5 2 3" xfId="41951"/>
    <cellStyle name="Výpočet 4 2 5 5 3" xfId="41952"/>
    <cellStyle name="Výpočet 4 2 5 5 3 2" xfId="41953"/>
    <cellStyle name="Výpočet 4 2 5 5 4" xfId="41954"/>
    <cellStyle name="Výpočet 4 2 5 5 5" xfId="41955"/>
    <cellStyle name="Výpočet 4 2 5 6" xfId="41956"/>
    <cellStyle name="Výpočet 4 2 5 6 2" xfId="41957"/>
    <cellStyle name="Výpočet 4 2 5 6 2 2" xfId="41958"/>
    <cellStyle name="Výpočet 4 2 5 6 2 3" xfId="41959"/>
    <cellStyle name="Výpočet 4 2 5 6 3" xfId="41960"/>
    <cellStyle name="Výpočet 4 2 5 6 3 2" xfId="41961"/>
    <cellStyle name="Výpočet 4 2 5 6 4" xfId="41962"/>
    <cellStyle name="Výpočet 4 2 5 6 5" xfId="41963"/>
    <cellStyle name="Výpočet 4 2 5 7" xfId="41964"/>
    <cellStyle name="Výpočet 4 2 5 7 2" xfId="41965"/>
    <cellStyle name="Výpočet 4 2 5 7 2 2" xfId="41966"/>
    <cellStyle name="Výpočet 4 2 5 7 2 3" xfId="41967"/>
    <cellStyle name="Výpočet 4 2 5 7 3" xfId="41968"/>
    <cellStyle name="Výpočet 4 2 5 7 3 2" xfId="41969"/>
    <cellStyle name="Výpočet 4 2 5 7 4" xfId="41970"/>
    <cellStyle name="Výpočet 4 2 5 7 5" xfId="41971"/>
    <cellStyle name="Výpočet 4 2 5 8" xfId="41972"/>
    <cellStyle name="Výpočet 4 2 5 8 2" xfId="41973"/>
    <cellStyle name="Výpočet 4 2 5 8 2 2" xfId="41974"/>
    <cellStyle name="Výpočet 4 2 5 8 2 3" xfId="41975"/>
    <cellStyle name="Výpočet 4 2 5 8 3" xfId="41976"/>
    <cellStyle name="Výpočet 4 2 5 8 3 2" xfId="41977"/>
    <cellStyle name="Výpočet 4 2 5 8 4" xfId="41978"/>
    <cellStyle name="Výpočet 4 2 5 8 5" xfId="41979"/>
    <cellStyle name="Výpočet 4 2 5 9" xfId="41980"/>
    <cellStyle name="Výpočet 4 2 5 9 2" xfId="41981"/>
    <cellStyle name="Výpočet 4 2 5 9 3" xfId="41982"/>
    <cellStyle name="Výpočet 4 2 6" xfId="41983"/>
    <cellStyle name="Výpočet 4 2 6 10" xfId="41984"/>
    <cellStyle name="Výpočet 4 2 6 2" xfId="41985"/>
    <cellStyle name="Výpočet 4 2 6 2 10" xfId="41986"/>
    <cellStyle name="Výpočet 4 2 6 2 2" xfId="41987"/>
    <cellStyle name="Výpočet 4 2 6 2 2 2" xfId="41988"/>
    <cellStyle name="Výpočet 4 2 6 2 2 2 2" xfId="41989"/>
    <cellStyle name="Výpočet 4 2 6 2 2 2 3" xfId="41990"/>
    <cellStyle name="Výpočet 4 2 6 2 2 3" xfId="41991"/>
    <cellStyle name="Výpočet 4 2 6 2 2 3 2" xfId="41992"/>
    <cellStyle name="Výpočet 4 2 6 2 2 4" xfId="41993"/>
    <cellStyle name="Výpočet 4 2 6 2 2 5" xfId="41994"/>
    <cellStyle name="Výpočet 4 2 6 2 3" xfId="41995"/>
    <cellStyle name="Výpočet 4 2 6 2 3 2" xfId="41996"/>
    <cellStyle name="Výpočet 4 2 6 2 3 2 2" xfId="41997"/>
    <cellStyle name="Výpočet 4 2 6 2 3 2 3" xfId="41998"/>
    <cellStyle name="Výpočet 4 2 6 2 3 3" xfId="41999"/>
    <cellStyle name="Výpočet 4 2 6 2 3 3 2" xfId="42000"/>
    <cellStyle name="Výpočet 4 2 6 2 3 4" xfId="42001"/>
    <cellStyle name="Výpočet 4 2 6 2 3 5" xfId="42002"/>
    <cellStyle name="Výpočet 4 2 6 2 4" xfId="42003"/>
    <cellStyle name="Výpočet 4 2 6 2 4 2" xfId="42004"/>
    <cellStyle name="Výpočet 4 2 6 2 4 2 2" xfId="42005"/>
    <cellStyle name="Výpočet 4 2 6 2 4 2 3" xfId="42006"/>
    <cellStyle name="Výpočet 4 2 6 2 4 3" xfId="42007"/>
    <cellStyle name="Výpočet 4 2 6 2 4 3 2" xfId="42008"/>
    <cellStyle name="Výpočet 4 2 6 2 4 4" xfId="42009"/>
    <cellStyle name="Výpočet 4 2 6 2 4 5" xfId="42010"/>
    <cellStyle name="Výpočet 4 2 6 2 5" xfId="42011"/>
    <cellStyle name="Výpočet 4 2 6 2 5 2" xfId="42012"/>
    <cellStyle name="Výpočet 4 2 6 2 5 2 2" xfId="42013"/>
    <cellStyle name="Výpočet 4 2 6 2 5 2 3" xfId="42014"/>
    <cellStyle name="Výpočet 4 2 6 2 5 3" xfId="42015"/>
    <cellStyle name="Výpočet 4 2 6 2 5 3 2" xfId="42016"/>
    <cellStyle name="Výpočet 4 2 6 2 5 4" xfId="42017"/>
    <cellStyle name="Výpočet 4 2 6 2 5 5" xfId="42018"/>
    <cellStyle name="Výpočet 4 2 6 2 6" xfId="42019"/>
    <cellStyle name="Výpočet 4 2 6 2 6 2" xfId="42020"/>
    <cellStyle name="Výpočet 4 2 6 2 6 2 2" xfId="42021"/>
    <cellStyle name="Výpočet 4 2 6 2 6 2 3" xfId="42022"/>
    <cellStyle name="Výpočet 4 2 6 2 6 3" xfId="42023"/>
    <cellStyle name="Výpočet 4 2 6 2 6 3 2" xfId="42024"/>
    <cellStyle name="Výpočet 4 2 6 2 6 4" xfId="42025"/>
    <cellStyle name="Výpočet 4 2 6 2 6 5" xfId="42026"/>
    <cellStyle name="Výpočet 4 2 6 2 7" xfId="42027"/>
    <cellStyle name="Výpočet 4 2 6 2 7 2" xfId="42028"/>
    <cellStyle name="Výpočet 4 2 6 2 7 3" xfId="42029"/>
    <cellStyle name="Výpočet 4 2 6 2 8" xfId="42030"/>
    <cellStyle name="Výpočet 4 2 6 2 8 2" xfId="42031"/>
    <cellStyle name="Výpočet 4 2 6 2 9" xfId="42032"/>
    <cellStyle name="Výpočet 4 2 6 3" xfId="42033"/>
    <cellStyle name="Výpočet 4 2 6 3 2" xfId="42034"/>
    <cellStyle name="Výpočet 4 2 6 3 2 2" xfId="42035"/>
    <cellStyle name="Výpočet 4 2 6 3 2 3" xfId="42036"/>
    <cellStyle name="Výpočet 4 2 6 3 3" xfId="42037"/>
    <cellStyle name="Výpočet 4 2 6 3 3 2" xfId="42038"/>
    <cellStyle name="Výpočet 4 2 6 3 4" xfId="42039"/>
    <cellStyle name="Výpočet 4 2 6 3 5" xfId="42040"/>
    <cellStyle name="Výpočet 4 2 6 4" xfId="42041"/>
    <cellStyle name="Výpočet 4 2 6 4 2" xfId="42042"/>
    <cellStyle name="Výpočet 4 2 6 4 2 2" xfId="42043"/>
    <cellStyle name="Výpočet 4 2 6 4 2 3" xfId="42044"/>
    <cellStyle name="Výpočet 4 2 6 4 3" xfId="42045"/>
    <cellStyle name="Výpočet 4 2 6 4 3 2" xfId="42046"/>
    <cellStyle name="Výpočet 4 2 6 4 4" xfId="42047"/>
    <cellStyle name="Výpočet 4 2 6 4 5" xfId="42048"/>
    <cellStyle name="Výpočet 4 2 6 5" xfId="42049"/>
    <cellStyle name="Výpočet 4 2 6 5 2" xfId="42050"/>
    <cellStyle name="Výpočet 4 2 6 5 2 2" xfId="42051"/>
    <cellStyle name="Výpočet 4 2 6 5 2 3" xfId="42052"/>
    <cellStyle name="Výpočet 4 2 6 5 3" xfId="42053"/>
    <cellStyle name="Výpočet 4 2 6 5 3 2" xfId="42054"/>
    <cellStyle name="Výpočet 4 2 6 5 4" xfId="42055"/>
    <cellStyle name="Výpočet 4 2 6 5 5" xfId="42056"/>
    <cellStyle name="Výpočet 4 2 6 6" xfId="42057"/>
    <cellStyle name="Výpočet 4 2 6 6 2" xfId="42058"/>
    <cellStyle name="Výpočet 4 2 6 6 2 2" xfId="42059"/>
    <cellStyle name="Výpočet 4 2 6 6 2 3" xfId="42060"/>
    <cellStyle name="Výpočet 4 2 6 6 3" xfId="42061"/>
    <cellStyle name="Výpočet 4 2 6 6 3 2" xfId="42062"/>
    <cellStyle name="Výpočet 4 2 6 6 4" xfId="42063"/>
    <cellStyle name="Výpočet 4 2 6 6 5" xfId="42064"/>
    <cellStyle name="Výpočet 4 2 6 7" xfId="42065"/>
    <cellStyle name="Výpočet 4 2 6 7 2" xfId="42066"/>
    <cellStyle name="Výpočet 4 2 6 7 3" xfId="42067"/>
    <cellStyle name="Výpočet 4 2 6 8" xfId="42068"/>
    <cellStyle name="Výpočet 4 2 6 8 2" xfId="42069"/>
    <cellStyle name="Výpočet 4 2 6 9" xfId="42070"/>
    <cellStyle name="Výpočet 4 2 7" xfId="42071"/>
    <cellStyle name="Výpočet 4 2 7 2" xfId="42072"/>
    <cellStyle name="Výpočet 4 2 7 2 2" xfId="42073"/>
    <cellStyle name="Výpočet 4 2 7 2 2 2" xfId="42074"/>
    <cellStyle name="Výpočet 4 2 7 2 2 3" xfId="42075"/>
    <cellStyle name="Výpočet 4 2 7 2 3" xfId="42076"/>
    <cellStyle name="Výpočet 4 2 7 2 3 2" xfId="42077"/>
    <cellStyle name="Výpočet 4 2 7 2 4" xfId="42078"/>
    <cellStyle name="Výpočet 4 2 7 2 5" xfId="42079"/>
    <cellStyle name="Výpočet 4 2 7 3" xfId="42080"/>
    <cellStyle name="Výpočet 4 2 7 3 2" xfId="42081"/>
    <cellStyle name="Výpočet 4 2 7 3 3" xfId="42082"/>
    <cellStyle name="Výpočet 4 2 7 4" xfId="42083"/>
    <cellStyle name="Výpočet 4 2 7 4 2" xfId="42084"/>
    <cellStyle name="Výpočet 4 2 7 5" xfId="42085"/>
    <cellStyle name="Výpočet 4 2 7 6" xfId="42086"/>
    <cellStyle name="Výpočet 4 2 8" xfId="42087"/>
    <cellStyle name="Výpočet 4 2 8 2" xfId="42088"/>
    <cellStyle name="Výpočet 4 2 8 2 2" xfId="42089"/>
    <cellStyle name="Výpočet 4 2 8 2 3" xfId="42090"/>
    <cellStyle name="Výpočet 4 2 8 3" xfId="42091"/>
    <cellStyle name="Výpočet 4 2 8 3 2" xfId="42092"/>
    <cellStyle name="Výpočet 4 2 8 4" xfId="42093"/>
    <cellStyle name="Výpočet 4 2 8 5" xfId="42094"/>
    <cellStyle name="Výpočet 4 2 9" xfId="42095"/>
    <cellStyle name="Výpočet 4 2 9 2" xfId="42096"/>
    <cellStyle name="Výpočet 4 2 9 2 2" xfId="42097"/>
    <cellStyle name="Výpočet 4 2 9 2 3" xfId="42098"/>
    <cellStyle name="Výpočet 4 2 9 3" xfId="42099"/>
    <cellStyle name="Výpočet 4 2 9 3 2" xfId="42100"/>
    <cellStyle name="Výpočet 4 2 9 4" xfId="42101"/>
    <cellStyle name="Výpočet 4 2 9 5" xfId="42102"/>
    <cellStyle name="Výpočet 4 20" xfId="42103"/>
    <cellStyle name="Výpočet 4 20 2" xfId="42104"/>
    <cellStyle name="Výpočet 4 3" xfId="42105"/>
    <cellStyle name="Výpočet 4 3 10" xfId="42106"/>
    <cellStyle name="Výpočet 4 3 10 2" xfId="42107"/>
    <cellStyle name="Výpočet 4 3 10 2 2" xfId="42108"/>
    <cellStyle name="Výpočet 4 3 10 2 3" xfId="42109"/>
    <cellStyle name="Výpočet 4 3 10 3" xfId="42110"/>
    <cellStyle name="Výpočet 4 3 10 3 2" xfId="42111"/>
    <cellStyle name="Výpočet 4 3 10 4" xfId="42112"/>
    <cellStyle name="Výpočet 4 3 10 5" xfId="42113"/>
    <cellStyle name="Výpočet 4 3 11" xfId="42114"/>
    <cellStyle name="Výpočet 4 3 11 2" xfId="42115"/>
    <cellStyle name="Výpočet 4 3 11 2 2" xfId="42116"/>
    <cellStyle name="Výpočet 4 3 11 2 3" xfId="42117"/>
    <cellStyle name="Výpočet 4 3 11 3" xfId="42118"/>
    <cellStyle name="Výpočet 4 3 11 3 2" xfId="42119"/>
    <cellStyle name="Výpočet 4 3 11 4" xfId="42120"/>
    <cellStyle name="Výpočet 4 3 11 5" xfId="42121"/>
    <cellStyle name="Výpočet 4 3 12" xfId="42122"/>
    <cellStyle name="Výpočet 4 3 12 2" xfId="42123"/>
    <cellStyle name="Výpočet 4 3 2" xfId="42124"/>
    <cellStyle name="Výpočet 4 3 2 10" xfId="42125"/>
    <cellStyle name="Výpočet 4 3 2 10 2" xfId="42126"/>
    <cellStyle name="Výpočet 4 3 2 11" xfId="42127"/>
    <cellStyle name="Výpočet 4 3 2 12" xfId="42128"/>
    <cellStyle name="Výpočet 4 3 2 2" xfId="42129"/>
    <cellStyle name="Výpočet 4 3 2 2 10" xfId="42130"/>
    <cellStyle name="Výpočet 4 3 2 2 11" xfId="42131"/>
    <cellStyle name="Výpočet 4 3 2 2 2" xfId="42132"/>
    <cellStyle name="Výpočet 4 3 2 2 2 2" xfId="42133"/>
    <cellStyle name="Výpočet 4 3 2 2 2 2 2" xfId="42134"/>
    <cellStyle name="Výpočet 4 3 2 2 2 2 3" xfId="42135"/>
    <cellStyle name="Výpočet 4 3 2 2 2 3" xfId="42136"/>
    <cellStyle name="Výpočet 4 3 2 2 2 3 2" xfId="42137"/>
    <cellStyle name="Výpočet 4 3 2 2 2 4" xfId="42138"/>
    <cellStyle name="Výpočet 4 3 2 2 2 5" xfId="42139"/>
    <cellStyle name="Výpočet 4 3 2 2 3" xfId="42140"/>
    <cellStyle name="Výpočet 4 3 2 2 3 2" xfId="42141"/>
    <cellStyle name="Výpočet 4 3 2 2 3 2 2" xfId="42142"/>
    <cellStyle name="Výpočet 4 3 2 2 3 2 3" xfId="42143"/>
    <cellStyle name="Výpočet 4 3 2 2 3 3" xfId="42144"/>
    <cellStyle name="Výpočet 4 3 2 2 3 3 2" xfId="42145"/>
    <cellStyle name="Výpočet 4 3 2 2 3 4" xfId="42146"/>
    <cellStyle name="Výpočet 4 3 2 2 3 5" xfId="42147"/>
    <cellStyle name="Výpočet 4 3 2 2 4" xfId="42148"/>
    <cellStyle name="Výpočet 4 3 2 2 4 2" xfId="42149"/>
    <cellStyle name="Výpočet 4 3 2 2 4 2 2" xfId="42150"/>
    <cellStyle name="Výpočet 4 3 2 2 4 2 3" xfId="42151"/>
    <cellStyle name="Výpočet 4 3 2 2 4 3" xfId="42152"/>
    <cellStyle name="Výpočet 4 3 2 2 4 3 2" xfId="42153"/>
    <cellStyle name="Výpočet 4 3 2 2 4 4" xfId="42154"/>
    <cellStyle name="Výpočet 4 3 2 2 4 5" xfId="42155"/>
    <cellStyle name="Výpočet 4 3 2 2 5" xfId="42156"/>
    <cellStyle name="Výpočet 4 3 2 2 5 2" xfId="42157"/>
    <cellStyle name="Výpočet 4 3 2 2 5 2 2" xfId="42158"/>
    <cellStyle name="Výpočet 4 3 2 2 5 2 3" xfId="42159"/>
    <cellStyle name="Výpočet 4 3 2 2 5 3" xfId="42160"/>
    <cellStyle name="Výpočet 4 3 2 2 5 3 2" xfId="42161"/>
    <cellStyle name="Výpočet 4 3 2 2 5 4" xfId="42162"/>
    <cellStyle name="Výpočet 4 3 2 2 5 5" xfId="42163"/>
    <cellStyle name="Výpočet 4 3 2 2 6" xfId="42164"/>
    <cellStyle name="Výpočet 4 3 2 2 6 2" xfId="42165"/>
    <cellStyle name="Výpočet 4 3 2 2 6 2 2" xfId="42166"/>
    <cellStyle name="Výpočet 4 3 2 2 6 2 3" xfId="42167"/>
    <cellStyle name="Výpočet 4 3 2 2 6 3" xfId="42168"/>
    <cellStyle name="Výpočet 4 3 2 2 6 3 2" xfId="42169"/>
    <cellStyle name="Výpočet 4 3 2 2 6 4" xfId="42170"/>
    <cellStyle name="Výpočet 4 3 2 2 6 5" xfId="42171"/>
    <cellStyle name="Výpočet 4 3 2 2 7" xfId="42172"/>
    <cellStyle name="Výpočet 4 3 2 2 7 2" xfId="42173"/>
    <cellStyle name="Výpočet 4 3 2 2 7 2 2" xfId="42174"/>
    <cellStyle name="Výpočet 4 3 2 2 7 3" xfId="42175"/>
    <cellStyle name="Výpočet 4 3 2 2 7 4" xfId="42176"/>
    <cellStyle name="Výpočet 4 3 2 2 8" xfId="42177"/>
    <cellStyle name="Výpočet 4 3 2 2 8 2" xfId="42178"/>
    <cellStyle name="Výpočet 4 3 2 2 8 3" xfId="42179"/>
    <cellStyle name="Výpočet 4 3 2 2 9" xfId="42180"/>
    <cellStyle name="Výpočet 4 3 2 2 9 2" xfId="42181"/>
    <cellStyle name="Výpočet 4 3 2 3" xfId="42182"/>
    <cellStyle name="Výpočet 4 3 2 3 2" xfId="42183"/>
    <cellStyle name="Výpočet 4 3 2 3 2 2" xfId="42184"/>
    <cellStyle name="Výpočet 4 3 2 3 2 2 2" xfId="42185"/>
    <cellStyle name="Výpočet 4 3 2 3 2 2 3" xfId="42186"/>
    <cellStyle name="Výpočet 4 3 2 3 2 3" xfId="42187"/>
    <cellStyle name="Výpočet 4 3 2 3 2 3 2" xfId="42188"/>
    <cellStyle name="Výpočet 4 3 2 3 2 4" xfId="42189"/>
    <cellStyle name="Výpočet 4 3 2 3 2 5" xfId="42190"/>
    <cellStyle name="Výpočet 4 3 2 3 3" xfId="42191"/>
    <cellStyle name="Výpočet 4 3 2 3 3 2" xfId="42192"/>
    <cellStyle name="Výpočet 4 3 2 3 3 3" xfId="42193"/>
    <cellStyle name="Výpočet 4 3 2 3 4" xfId="42194"/>
    <cellStyle name="Výpočet 4 3 2 3 4 2" xfId="42195"/>
    <cellStyle name="Výpočet 4 3 2 3 5" xfId="42196"/>
    <cellStyle name="Výpočet 4 3 2 3 6" xfId="42197"/>
    <cellStyle name="Výpočet 4 3 2 4" xfId="42198"/>
    <cellStyle name="Výpočet 4 3 2 4 2" xfId="42199"/>
    <cellStyle name="Výpočet 4 3 2 4 2 2" xfId="42200"/>
    <cellStyle name="Výpočet 4 3 2 4 2 3" xfId="42201"/>
    <cellStyle name="Výpočet 4 3 2 4 3" xfId="42202"/>
    <cellStyle name="Výpočet 4 3 2 4 3 2" xfId="42203"/>
    <cellStyle name="Výpočet 4 3 2 4 4" xfId="42204"/>
    <cellStyle name="Výpočet 4 3 2 4 5" xfId="42205"/>
    <cellStyle name="Výpočet 4 3 2 5" xfId="42206"/>
    <cellStyle name="Výpočet 4 3 2 5 2" xfId="42207"/>
    <cellStyle name="Výpočet 4 3 2 5 2 2" xfId="42208"/>
    <cellStyle name="Výpočet 4 3 2 5 2 3" xfId="42209"/>
    <cellStyle name="Výpočet 4 3 2 5 3" xfId="42210"/>
    <cellStyle name="Výpočet 4 3 2 5 3 2" xfId="42211"/>
    <cellStyle name="Výpočet 4 3 2 5 4" xfId="42212"/>
    <cellStyle name="Výpočet 4 3 2 5 5" xfId="42213"/>
    <cellStyle name="Výpočet 4 3 2 6" xfId="42214"/>
    <cellStyle name="Výpočet 4 3 2 6 2" xfId="42215"/>
    <cellStyle name="Výpočet 4 3 2 6 2 2" xfId="42216"/>
    <cellStyle name="Výpočet 4 3 2 6 2 3" xfId="42217"/>
    <cellStyle name="Výpočet 4 3 2 6 3" xfId="42218"/>
    <cellStyle name="Výpočet 4 3 2 6 3 2" xfId="42219"/>
    <cellStyle name="Výpočet 4 3 2 6 4" xfId="42220"/>
    <cellStyle name="Výpočet 4 3 2 6 5" xfId="42221"/>
    <cellStyle name="Výpočet 4 3 2 7" xfId="42222"/>
    <cellStyle name="Výpočet 4 3 2 7 2" xfId="42223"/>
    <cellStyle name="Výpočet 4 3 2 7 2 2" xfId="42224"/>
    <cellStyle name="Výpočet 4 3 2 7 2 3" xfId="42225"/>
    <cellStyle name="Výpočet 4 3 2 7 3" xfId="42226"/>
    <cellStyle name="Výpočet 4 3 2 7 3 2" xfId="42227"/>
    <cellStyle name="Výpočet 4 3 2 7 4" xfId="42228"/>
    <cellStyle name="Výpočet 4 3 2 7 5" xfId="42229"/>
    <cellStyle name="Výpočet 4 3 2 8" xfId="42230"/>
    <cellStyle name="Výpočet 4 3 2 8 2" xfId="42231"/>
    <cellStyle name="Výpočet 4 3 2 8 2 2" xfId="42232"/>
    <cellStyle name="Výpočet 4 3 2 8 2 3" xfId="42233"/>
    <cellStyle name="Výpočet 4 3 2 8 3" xfId="42234"/>
    <cellStyle name="Výpočet 4 3 2 8 3 2" xfId="42235"/>
    <cellStyle name="Výpočet 4 3 2 8 4" xfId="42236"/>
    <cellStyle name="Výpočet 4 3 2 8 5" xfId="42237"/>
    <cellStyle name="Výpočet 4 3 2 9" xfId="42238"/>
    <cellStyle name="Výpočet 4 3 2 9 2" xfId="42239"/>
    <cellStyle name="Výpočet 4 3 2 9 3" xfId="42240"/>
    <cellStyle name="Výpočet 4 3 3" xfId="42241"/>
    <cellStyle name="Výpočet 4 3 3 10" xfId="42242"/>
    <cellStyle name="Výpočet 4 3 3 2" xfId="42243"/>
    <cellStyle name="Výpočet 4 3 3 2 2" xfId="42244"/>
    <cellStyle name="Výpočet 4 3 3 2 2 2" xfId="42245"/>
    <cellStyle name="Výpočet 4 3 3 2 2 2 2" xfId="42246"/>
    <cellStyle name="Výpočet 4 3 3 2 2 3" xfId="42247"/>
    <cellStyle name="Výpočet 4 3 3 2 2 4" xfId="42248"/>
    <cellStyle name="Výpočet 4 3 3 2 3" xfId="42249"/>
    <cellStyle name="Výpočet 4 3 3 2 3 2" xfId="42250"/>
    <cellStyle name="Výpočet 4 3 3 2 3 3" xfId="42251"/>
    <cellStyle name="Výpočet 4 3 3 2 4" xfId="42252"/>
    <cellStyle name="Výpočet 4 3 3 2 4 2" xfId="42253"/>
    <cellStyle name="Výpočet 4 3 3 2 5" xfId="42254"/>
    <cellStyle name="Výpočet 4 3 3 2 6" xfId="42255"/>
    <cellStyle name="Výpočet 4 3 3 3" xfId="42256"/>
    <cellStyle name="Výpočet 4 3 3 3 2" xfId="42257"/>
    <cellStyle name="Výpočet 4 3 3 3 2 2" xfId="42258"/>
    <cellStyle name="Výpočet 4 3 3 3 2 3" xfId="42259"/>
    <cellStyle name="Výpočet 4 3 3 3 3" xfId="42260"/>
    <cellStyle name="Výpočet 4 3 3 3 3 2" xfId="42261"/>
    <cellStyle name="Výpočet 4 3 3 3 4" xfId="42262"/>
    <cellStyle name="Výpočet 4 3 3 3 5" xfId="42263"/>
    <cellStyle name="Výpočet 4 3 3 4" xfId="42264"/>
    <cellStyle name="Výpočet 4 3 3 4 2" xfId="42265"/>
    <cellStyle name="Výpočet 4 3 3 4 2 2" xfId="42266"/>
    <cellStyle name="Výpočet 4 3 3 4 2 3" xfId="42267"/>
    <cellStyle name="Výpočet 4 3 3 4 3" xfId="42268"/>
    <cellStyle name="Výpočet 4 3 3 4 3 2" xfId="42269"/>
    <cellStyle name="Výpočet 4 3 3 4 4" xfId="42270"/>
    <cellStyle name="Výpočet 4 3 3 4 5" xfId="42271"/>
    <cellStyle name="Výpočet 4 3 3 5" xfId="42272"/>
    <cellStyle name="Výpočet 4 3 3 5 2" xfId="42273"/>
    <cellStyle name="Výpočet 4 3 3 5 2 2" xfId="42274"/>
    <cellStyle name="Výpočet 4 3 3 5 2 3" xfId="42275"/>
    <cellStyle name="Výpočet 4 3 3 5 3" xfId="42276"/>
    <cellStyle name="Výpočet 4 3 3 5 3 2" xfId="42277"/>
    <cellStyle name="Výpočet 4 3 3 5 4" xfId="42278"/>
    <cellStyle name="Výpočet 4 3 3 5 5" xfId="42279"/>
    <cellStyle name="Výpočet 4 3 3 6" xfId="42280"/>
    <cellStyle name="Výpočet 4 3 3 6 2" xfId="42281"/>
    <cellStyle name="Výpočet 4 3 3 6 2 2" xfId="42282"/>
    <cellStyle name="Výpočet 4 3 3 6 2 3" xfId="42283"/>
    <cellStyle name="Výpočet 4 3 3 6 3" xfId="42284"/>
    <cellStyle name="Výpočet 4 3 3 6 3 2" xfId="42285"/>
    <cellStyle name="Výpočet 4 3 3 6 4" xfId="42286"/>
    <cellStyle name="Výpočet 4 3 3 6 5" xfId="42287"/>
    <cellStyle name="Výpočet 4 3 3 7" xfId="42288"/>
    <cellStyle name="Výpočet 4 3 3 7 2" xfId="42289"/>
    <cellStyle name="Výpočet 4 3 3 7 3" xfId="42290"/>
    <cellStyle name="Výpočet 4 3 3 8" xfId="42291"/>
    <cellStyle name="Výpočet 4 3 3 8 2" xfId="42292"/>
    <cellStyle name="Výpočet 4 3 3 9" xfId="42293"/>
    <cellStyle name="Výpočet 4 3 4" xfId="42294"/>
    <cellStyle name="Výpočet 4 3 4 2" xfId="42295"/>
    <cellStyle name="Výpočet 4 3 4 2 2" xfId="42296"/>
    <cellStyle name="Výpočet 4 3 4 2 2 2" xfId="42297"/>
    <cellStyle name="Výpočet 4 3 4 2 2 3" xfId="42298"/>
    <cellStyle name="Výpočet 4 3 4 2 3" xfId="42299"/>
    <cellStyle name="Výpočet 4 3 4 2 3 2" xfId="42300"/>
    <cellStyle name="Výpočet 4 3 4 2 4" xfId="42301"/>
    <cellStyle name="Výpočet 4 3 4 2 5" xfId="42302"/>
    <cellStyle name="Výpočet 4 3 4 3" xfId="42303"/>
    <cellStyle name="Výpočet 4 3 4 3 2" xfId="42304"/>
    <cellStyle name="Výpočet 4 3 4 3 3" xfId="42305"/>
    <cellStyle name="Výpočet 4 3 4 4" xfId="42306"/>
    <cellStyle name="Výpočet 4 3 4 4 2" xfId="42307"/>
    <cellStyle name="Výpočet 4 3 4 5" xfId="42308"/>
    <cellStyle name="Výpočet 4 3 4 6" xfId="42309"/>
    <cellStyle name="Výpočet 4 3 5" xfId="42310"/>
    <cellStyle name="Výpočet 4 3 5 2" xfId="42311"/>
    <cellStyle name="Výpočet 4 3 5 2 2" xfId="42312"/>
    <cellStyle name="Výpočet 4 3 5 2 3" xfId="42313"/>
    <cellStyle name="Výpočet 4 3 5 3" xfId="42314"/>
    <cellStyle name="Výpočet 4 3 5 3 2" xfId="42315"/>
    <cellStyle name="Výpočet 4 3 5 4" xfId="42316"/>
    <cellStyle name="Výpočet 4 3 5 5" xfId="42317"/>
    <cellStyle name="Výpočet 4 3 6" xfId="42318"/>
    <cellStyle name="Výpočet 4 3 6 2" xfId="42319"/>
    <cellStyle name="Výpočet 4 3 6 2 2" xfId="42320"/>
    <cellStyle name="Výpočet 4 3 6 2 3" xfId="42321"/>
    <cellStyle name="Výpočet 4 3 6 3" xfId="42322"/>
    <cellStyle name="Výpočet 4 3 6 3 2" xfId="42323"/>
    <cellStyle name="Výpočet 4 3 6 4" xfId="42324"/>
    <cellStyle name="Výpočet 4 3 6 5" xfId="42325"/>
    <cellStyle name="Výpočet 4 3 7" xfId="42326"/>
    <cellStyle name="Výpočet 4 3 7 2" xfId="42327"/>
    <cellStyle name="Výpočet 4 3 7 2 2" xfId="42328"/>
    <cellStyle name="Výpočet 4 3 7 2 3" xfId="42329"/>
    <cellStyle name="Výpočet 4 3 7 3" xfId="42330"/>
    <cellStyle name="Výpočet 4 3 7 3 2" xfId="42331"/>
    <cellStyle name="Výpočet 4 3 7 4" xfId="42332"/>
    <cellStyle name="Výpočet 4 3 7 5" xfId="42333"/>
    <cellStyle name="Výpočet 4 3 8" xfId="42334"/>
    <cellStyle name="Výpočet 4 3 8 2" xfId="42335"/>
    <cellStyle name="Výpočet 4 3 8 2 2" xfId="42336"/>
    <cellStyle name="Výpočet 4 3 8 2 3" xfId="42337"/>
    <cellStyle name="Výpočet 4 3 8 3" xfId="42338"/>
    <cellStyle name="Výpočet 4 3 8 3 2" xfId="42339"/>
    <cellStyle name="Výpočet 4 3 8 4" xfId="42340"/>
    <cellStyle name="Výpočet 4 3 8 5" xfId="42341"/>
    <cellStyle name="Výpočet 4 3 9" xfId="42342"/>
    <cellStyle name="Výpočet 4 3 9 2" xfId="42343"/>
    <cellStyle name="Výpočet 4 3 9 2 2" xfId="42344"/>
    <cellStyle name="Výpočet 4 3 9 2 3" xfId="42345"/>
    <cellStyle name="Výpočet 4 3 9 3" xfId="42346"/>
    <cellStyle name="Výpočet 4 3 9 3 2" xfId="42347"/>
    <cellStyle name="Výpočet 4 3 9 4" xfId="42348"/>
    <cellStyle name="Výpočet 4 3 9 5" xfId="42349"/>
    <cellStyle name="Výpočet 4 4" xfId="42350"/>
    <cellStyle name="Výpočet 4 4 10" xfId="42351"/>
    <cellStyle name="Výpočet 4 4 10 2" xfId="42352"/>
    <cellStyle name="Výpočet 4 4 10 3" xfId="42353"/>
    <cellStyle name="Výpočet 4 4 11" xfId="42354"/>
    <cellStyle name="Výpočet 4 4 11 2" xfId="42355"/>
    <cellStyle name="Výpočet 4 4 12" xfId="42356"/>
    <cellStyle name="Výpočet 4 4 13" xfId="42357"/>
    <cellStyle name="Výpočet 4 4 2" xfId="42358"/>
    <cellStyle name="Výpočet 4 4 2 10" xfId="42359"/>
    <cellStyle name="Výpočet 4 4 2 2" xfId="42360"/>
    <cellStyle name="Výpočet 4 4 2 2 10" xfId="42361"/>
    <cellStyle name="Výpočet 4 4 2 2 2" xfId="42362"/>
    <cellStyle name="Výpočet 4 4 2 2 2 2" xfId="42363"/>
    <cellStyle name="Výpočet 4 4 2 2 2 2 2" xfId="42364"/>
    <cellStyle name="Výpočet 4 4 2 2 2 2 3" xfId="42365"/>
    <cellStyle name="Výpočet 4 4 2 2 2 3" xfId="42366"/>
    <cellStyle name="Výpočet 4 4 2 2 2 3 2" xfId="42367"/>
    <cellStyle name="Výpočet 4 4 2 2 2 4" xfId="42368"/>
    <cellStyle name="Výpočet 4 4 2 2 2 5" xfId="42369"/>
    <cellStyle name="Výpočet 4 4 2 2 3" xfId="42370"/>
    <cellStyle name="Výpočet 4 4 2 2 3 2" xfId="42371"/>
    <cellStyle name="Výpočet 4 4 2 2 3 2 2" xfId="42372"/>
    <cellStyle name="Výpočet 4 4 2 2 3 2 3" xfId="42373"/>
    <cellStyle name="Výpočet 4 4 2 2 3 3" xfId="42374"/>
    <cellStyle name="Výpočet 4 4 2 2 3 3 2" xfId="42375"/>
    <cellStyle name="Výpočet 4 4 2 2 3 4" xfId="42376"/>
    <cellStyle name="Výpočet 4 4 2 2 3 5" xfId="42377"/>
    <cellStyle name="Výpočet 4 4 2 2 4" xfId="42378"/>
    <cellStyle name="Výpočet 4 4 2 2 4 2" xfId="42379"/>
    <cellStyle name="Výpočet 4 4 2 2 4 2 2" xfId="42380"/>
    <cellStyle name="Výpočet 4 4 2 2 4 2 3" xfId="42381"/>
    <cellStyle name="Výpočet 4 4 2 2 4 3" xfId="42382"/>
    <cellStyle name="Výpočet 4 4 2 2 4 3 2" xfId="42383"/>
    <cellStyle name="Výpočet 4 4 2 2 4 4" xfId="42384"/>
    <cellStyle name="Výpočet 4 4 2 2 4 5" xfId="42385"/>
    <cellStyle name="Výpočet 4 4 2 2 5" xfId="42386"/>
    <cellStyle name="Výpočet 4 4 2 2 5 2" xfId="42387"/>
    <cellStyle name="Výpočet 4 4 2 2 5 2 2" xfId="42388"/>
    <cellStyle name="Výpočet 4 4 2 2 5 2 3" xfId="42389"/>
    <cellStyle name="Výpočet 4 4 2 2 5 3" xfId="42390"/>
    <cellStyle name="Výpočet 4 4 2 2 5 3 2" xfId="42391"/>
    <cellStyle name="Výpočet 4 4 2 2 5 4" xfId="42392"/>
    <cellStyle name="Výpočet 4 4 2 2 5 5" xfId="42393"/>
    <cellStyle name="Výpočet 4 4 2 2 6" xfId="42394"/>
    <cellStyle name="Výpočet 4 4 2 2 6 2" xfId="42395"/>
    <cellStyle name="Výpočet 4 4 2 2 6 2 2" xfId="42396"/>
    <cellStyle name="Výpočet 4 4 2 2 6 2 3" xfId="42397"/>
    <cellStyle name="Výpočet 4 4 2 2 6 3" xfId="42398"/>
    <cellStyle name="Výpočet 4 4 2 2 6 3 2" xfId="42399"/>
    <cellStyle name="Výpočet 4 4 2 2 6 4" xfId="42400"/>
    <cellStyle name="Výpočet 4 4 2 2 6 5" xfId="42401"/>
    <cellStyle name="Výpočet 4 4 2 2 7" xfId="42402"/>
    <cellStyle name="Výpočet 4 4 2 2 7 2" xfId="42403"/>
    <cellStyle name="Výpočet 4 4 2 2 7 3" xfId="42404"/>
    <cellStyle name="Výpočet 4 4 2 2 8" xfId="42405"/>
    <cellStyle name="Výpočet 4 4 2 2 8 2" xfId="42406"/>
    <cellStyle name="Výpočet 4 4 2 2 9" xfId="42407"/>
    <cellStyle name="Výpočet 4 4 2 3" xfId="42408"/>
    <cellStyle name="Výpočet 4 4 2 3 2" xfId="42409"/>
    <cellStyle name="Výpočet 4 4 2 3 2 2" xfId="42410"/>
    <cellStyle name="Výpočet 4 4 2 3 2 3" xfId="42411"/>
    <cellStyle name="Výpočet 4 4 2 3 3" xfId="42412"/>
    <cellStyle name="Výpočet 4 4 2 3 3 2" xfId="42413"/>
    <cellStyle name="Výpočet 4 4 2 3 4" xfId="42414"/>
    <cellStyle name="Výpočet 4 4 2 3 5" xfId="42415"/>
    <cellStyle name="Výpočet 4 4 2 4" xfId="42416"/>
    <cellStyle name="Výpočet 4 4 2 4 2" xfId="42417"/>
    <cellStyle name="Výpočet 4 4 2 4 2 2" xfId="42418"/>
    <cellStyle name="Výpočet 4 4 2 4 2 3" xfId="42419"/>
    <cellStyle name="Výpočet 4 4 2 4 3" xfId="42420"/>
    <cellStyle name="Výpočet 4 4 2 4 3 2" xfId="42421"/>
    <cellStyle name="Výpočet 4 4 2 4 4" xfId="42422"/>
    <cellStyle name="Výpočet 4 4 2 4 5" xfId="42423"/>
    <cellStyle name="Výpočet 4 4 2 5" xfId="42424"/>
    <cellStyle name="Výpočet 4 4 2 5 2" xfId="42425"/>
    <cellStyle name="Výpočet 4 4 2 5 2 2" xfId="42426"/>
    <cellStyle name="Výpočet 4 4 2 5 2 3" xfId="42427"/>
    <cellStyle name="Výpočet 4 4 2 5 3" xfId="42428"/>
    <cellStyle name="Výpočet 4 4 2 5 3 2" xfId="42429"/>
    <cellStyle name="Výpočet 4 4 2 5 4" xfId="42430"/>
    <cellStyle name="Výpočet 4 4 2 5 5" xfId="42431"/>
    <cellStyle name="Výpočet 4 4 2 6" xfId="42432"/>
    <cellStyle name="Výpočet 4 4 2 6 2" xfId="42433"/>
    <cellStyle name="Výpočet 4 4 2 6 2 2" xfId="42434"/>
    <cellStyle name="Výpočet 4 4 2 6 2 3" xfId="42435"/>
    <cellStyle name="Výpočet 4 4 2 6 3" xfId="42436"/>
    <cellStyle name="Výpočet 4 4 2 6 3 2" xfId="42437"/>
    <cellStyle name="Výpočet 4 4 2 6 4" xfId="42438"/>
    <cellStyle name="Výpočet 4 4 2 6 5" xfId="42439"/>
    <cellStyle name="Výpočet 4 4 2 7" xfId="42440"/>
    <cellStyle name="Výpočet 4 4 2 7 2" xfId="42441"/>
    <cellStyle name="Výpočet 4 4 2 7 3" xfId="42442"/>
    <cellStyle name="Výpočet 4 4 2 8" xfId="42443"/>
    <cellStyle name="Výpočet 4 4 2 8 2" xfId="42444"/>
    <cellStyle name="Výpočet 4 4 2 9" xfId="42445"/>
    <cellStyle name="Výpočet 4 4 3" xfId="42446"/>
    <cellStyle name="Výpočet 4 4 3 10" xfId="42447"/>
    <cellStyle name="Výpočet 4 4 3 11" xfId="42448"/>
    <cellStyle name="Výpočet 4 4 3 2" xfId="42449"/>
    <cellStyle name="Výpočet 4 4 3 2 2" xfId="42450"/>
    <cellStyle name="Výpočet 4 4 3 2 2 2" xfId="42451"/>
    <cellStyle name="Výpočet 4 4 3 2 2 3" xfId="42452"/>
    <cellStyle name="Výpočet 4 4 3 2 3" xfId="42453"/>
    <cellStyle name="Výpočet 4 4 3 2 3 2" xfId="42454"/>
    <cellStyle name="Výpočet 4 4 3 2 4" xfId="42455"/>
    <cellStyle name="Výpočet 4 4 3 2 5" xfId="42456"/>
    <cellStyle name="Výpočet 4 4 3 3" xfId="42457"/>
    <cellStyle name="Výpočet 4 4 3 3 2" xfId="42458"/>
    <cellStyle name="Výpočet 4 4 3 3 2 2" xfId="42459"/>
    <cellStyle name="Výpočet 4 4 3 3 2 3" xfId="42460"/>
    <cellStyle name="Výpočet 4 4 3 3 3" xfId="42461"/>
    <cellStyle name="Výpočet 4 4 3 3 3 2" xfId="42462"/>
    <cellStyle name="Výpočet 4 4 3 3 4" xfId="42463"/>
    <cellStyle name="Výpočet 4 4 3 3 5" xfId="42464"/>
    <cellStyle name="Výpočet 4 4 3 4" xfId="42465"/>
    <cellStyle name="Výpočet 4 4 3 4 2" xfId="42466"/>
    <cellStyle name="Výpočet 4 4 3 4 2 2" xfId="42467"/>
    <cellStyle name="Výpočet 4 4 3 4 2 3" xfId="42468"/>
    <cellStyle name="Výpočet 4 4 3 4 3" xfId="42469"/>
    <cellStyle name="Výpočet 4 4 3 4 3 2" xfId="42470"/>
    <cellStyle name="Výpočet 4 4 3 4 4" xfId="42471"/>
    <cellStyle name="Výpočet 4 4 3 4 5" xfId="42472"/>
    <cellStyle name="Výpočet 4 4 3 5" xfId="42473"/>
    <cellStyle name="Výpočet 4 4 3 5 2" xfId="42474"/>
    <cellStyle name="Výpočet 4 4 3 5 2 2" xfId="42475"/>
    <cellStyle name="Výpočet 4 4 3 5 2 3" xfId="42476"/>
    <cellStyle name="Výpočet 4 4 3 5 3" xfId="42477"/>
    <cellStyle name="Výpočet 4 4 3 5 3 2" xfId="42478"/>
    <cellStyle name="Výpočet 4 4 3 5 4" xfId="42479"/>
    <cellStyle name="Výpočet 4 4 3 5 5" xfId="42480"/>
    <cellStyle name="Výpočet 4 4 3 6" xfId="42481"/>
    <cellStyle name="Výpočet 4 4 3 6 2" xfId="42482"/>
    <cellStyle name="Výpočet 4 4 3 6 2 2" xfId="42483"/>
    <cellStyle name="Výpočet 4 4 3 6 2 3" xfId="42484"/>
    <cellStyle name="Výpočet 4 4 3 6 3" xfId="42485"/>
    <cellStyle name="Výpočet 4 4 3 6 3 2" xfId="42486"/>
    <cellStyle name="Výpočet 4 4 3 6 4" xfId="42487"/>
    <cellStyle name="Výpočet 4 4 3 6 5" xfId="42488"/>
    <cellStyle name="Výpočet 4 4 3 7" xfId="42489"/>
    <cellStyle name="Výpočet 4 4 3 7 2" xfId="42490"/>
    <cellStyle name="Výpočet 4 4 3 7 2 2" xfId="42491"/>
    <cellStyle name="Výpočet 4 4 3 7 3" xfId="42492"/>
    <cellStyle name="Výpočet 4 4 3 7 4" xfId="42493"/>
    <cellStyle name="Výpočet 4 4 3 8" xfId="42494"/>
    <cellStyle name="Výpočet 4 4 3 8 2" xfId="42495"/>
    <cellStyle name="Výpočet 4 4 3 8 3" xfId="42496"/>
    <cellStyle name="Výpočet 4 4 3 9" xfId="42497"/>
    <cellStyle name="Výpočet 4 4 3 9 2" xfId="42498"/>
    <cellStyle name="Výpočet 4 4 4" xfId="42499"/>
    <cellStyle name="Výpočet 4 4 4 2" xfId="42500"/>
    <cellStyle name="Výpočet 4 4 4 2 2" xfId="42501"/>
    <cellStyle name="Výpočet 4 4 4 2 2 2" xfId="42502"/>
    <cellStyle name="Výpočet 4 4 4 2 2 3" xfId="42503"/>
    <cellStyle name="Výpočet 4 4 4 2 3" xfId="42504"/>
    <cellStyle name="Výpočet 4 4 4 2 3 2" xfId="42505"/>
    <cellStyle name="Výpočet 4 4 4 2 4" xfId="42506"/>
    <cellStyle name="Výpočet 4 4 4 2 5" xfId="42507"/>
    <cellStyle name="Výpočet 4 4 4 3" xfId="42508"/>
    <cellStyle name="Výpočet 4 4 4 3 2" xfId="42509"/>
    <cellStyle name="Výpočet 4 4 4 3 3" xfId="42510"/>
    <cellStyle name="Výpočet 4 4 4 4" xfId="42511"/>
    <cellStyle name="Výpočet 4 4 4 4 2" xfId="42512"/>
    <cellStyle name="Výpočet 4 4 4 5" xfId="42513"/>
    <cellStyle name="Výpočet 4 4 4 6" xfId="42514"/>
    <cellStyle name="Výpočet 4 4 5" xfId="42515"/>
    <cellStyle name="Výpočet 4 4 5 2" xfId="42516"/>
    <cellStyle name="Výpočet 4 4 5 2 2" xfId="42517"/>
    <cellStyle name="Výpočet 4 4 5 2 3" xfId="42518"/>
    <cellStyle name="Výpočet 4 4 5 3" xfId="42519"/>
    <cellStyle name="Výpočet 4 4 5 3 2" xfId="42520"/>
    <cellStyle name="Výpočet 4 4 5 4" xfId="42521"/>
    <cellStyle name="Výpočet 4 4 5 5" xfId="42522"/>
    <cellStyle name="Výpočet 4 4 6" xfId="42523"/>
    <cellStyle name="Výpočet 4 4 6 2" xfId="42524"/>
    <cellStyle name="Výpočet 4 4 6 2 2" xfId="42525"/>
    <cellStyle name="Výpočet 4 4 6 2 3" xfId="42526"/>
    <cellStyle name="Výpočet 4 4 6 3" xfId="42527"/>
    <cellStyle name="Výpočet 4 4 6 3 2" xfId="42528"/>
    <cellStyle name="Výpočet 4 4 6 4" xfId="42529"/>
    <cellStyle name="Výpočet 4 4 6 5" xfId="42530"/>
    <cellStyle name="Výpočet 4 4 7" xfId="42531"/>
    <cellStyle name="Výpočet 4 4 7 2" xfId="42532"/>
    <cellStyle name="Výpočet 4 4 7 2 2" xfId="42533"/>
    <cellStyle name="Výpočet 4 4 7 2 3" xfId="42534"/>
    <cellStyle name="Výpočet 4 4 7 3" xfId="42535"/>
    <cellStyle name="Výpočet 4 4 7 3 2" xfId="42536"/>
    <cellStyle name="Výpočet 4 4 7 4" xfId="42537"/>
    <cellStyle name="Výpočet 4 4 7 5" xfId="42538"/>
    <cellStyle name="Výpočet 4 4 8" xfId="42539"/>
    <cellStyle name="Výpočet 4 4 8 2" xfId="42540"/>
    <cellStyle name="Výpočet 4 4 8 2 2" xfId="42541"/>
    <cellStyle name="Výpočet 4 4 8 2 3" xfId="42542"/>
    <cellStyle name="Výpočet 4 4 8 3" xfId="42543"/>
    <cellStyle name="Výpočet 4 4 8 3 2" xfId="42544"/>
    <cellStyle name="Výpočet 4 4 8 4" xfId="42545"/>
    <cellStyle name="Výpočet 4 4 8 5" xfId="42546"/>
    <cellStyle name="Výpočet 4 4 9" xfId="42547"/>
    <cellStyle name="Výpočet 4 4 9 2" xfId="42548"/>
    <cellStyle name="Výpočet 4 4 9 2 2" xfId="42549"/>
    <cellStyle name="Výpočet 4 4 9 2 3" xfId="42550"/>
    <cellStyle name="Výpočet 4 4 9 3" xfId="42551"/>
    <cellStyle name="Výpočet 4 4 9 3 2" xfId="42552"/>
    <cellStyle name="Výpočet 4 4 9 4" xfId="42553"/>
    <cellStyle name="Výpočet 4 4 9 5" xfId="42554"/>
    <cellStyle name="Výpočet 4 5" xfId="42555"/>
    <cellStyle name="Výpočet 4 5 10" xfId="42556"/>
    <cellStyle name="Výpočet 4 5 10 2" xfId="42557"/>
    <cellStyle name="Výpočet 4 5 10 3" xfId="42558"/>
    <cellStyle name="Výpočet 4 5 11" xfId="42559"/>
    <cellStyle name="Výpočet 4 5 11 2" xfId="42560"/>
    <cellStyle name="Výpočet 4 5 12" xfId="42561"/>
    <cellStyle name="Výpočet 4 5 13" xfId="42562"/>
    <cellStyle name="Výpočet 4 5 2" xfId="42563"/>
    <cellStyle name="Výpočet 4 5 2 10" xfId="42564"/>
    <cellStyle name="Výpočet 4 5 2 2" xfId="42565"/>
    <cellStyle name="Výpočet 4 5 2 2 10" xfId="42566"/>
    <cellStyle name="Výpočet 4 5 2 2 2" xfId="42567"/>
    <cellStyle name="Výpočet 4 5 2 2 2 2" xfId="42568"/>
    <cellStyle name="Výpočet 4 5 2 2 2 2 2" xfId="42569"/>
    <cellStyle name="Výpočet 4 5 2 2 2 2 3" xfId="42570"/>
    <cellStyle name="Výpočet 4 5 2 2 2 3" xfId="42571"/>
    <cellStyle name="Výpočet 4 5 2 2 2 3 2" xfId="42572"/>
    <cellStyle name="Výpočet 4 5 2 2 2 4" xfId="42573"/>
    <cellStyle name="Výpočet 4 5 2 2 2 5" xfId="42574"/>
    <cellStyle name="Výpočet 4 5 2 2 3" xfId="42575"/>
    <cellStyle name="Výpočet 4 5 2 2 3 2" xfId="42576"/>
    <cellStyle name="Výpočet 4 5 2 2 3 2 2" xfId="42577"/>
    <cellStyle name="Výpočet 4 5 2 2 3 2 3" xfId="42578"/>
    <cellStyle name="Výpočet 4 5 2 2 3 3" xfId="42579"/>
    <cellStyle name="Výpočet 4 5 2 2 3 3 2" xfId="42580"/>
    <cellStyle name="Výpočet 4 5 2 2 3 4" xfId="42581"/>
    <cellStyle name="Výpočet 4 5 2 2 3 5" xfId="42582"/>
    <cellStyle name="Výpočet 4 5 2 2 4" xfId="42583"/>
    <cellStyle name="Výpočet 4 5 2 2 4 2" xfId="42584"/>
    <cellStyle name="Výpočet 4 5 2 2 4 2 2" xfId="42585"/>
    <cellStyle name="Výpočet 4 5 2 2 4 2 3" xfId="42586"/>
    <cellStyle name="Výpočet 4 5 2 2 4 3" xfId="42587"/>
    <cellStyle name="Výpočet 4 5 2 2 4 3 2" xfId="42588"/>
    <cellStyle name="Výpočet 4 5 2 2 4 4" xfId="42589"/>
    <cellStyle name="Výpočet 4 5 2 2 4 5" xfId="42590"/>
    <cellStyle name="Výpočet 4 5 2 2 5" xfId="42591"/>
    <cellStyle name="Výpočet 4 5 2 2 5 2" xfId="42592"/>
    <cellStyle name="Výpočet 4 5 2 2 5 2 2" xfId="42593"/>
    <cellStyle name="Výpočet 4 5 2 2 5 2 3" xfId="42594"/>
    <cellStyle name="Výpočet 4 5 2 2 5 3" xfId="42595"/>
    <cellStyle name="Výpočet 4 5 2 2 5 3 2" xfId="42596"/>
    <cellStyle name="Výpočet 4 5 2 2 5 4" xfId="42597"/>
    <cellStyle name="Výpočet 4 5 2 2 5 5" xfId="42598"/>
    <cellStyle name="Výpočet 4 5 2 2 6" xfId="42599"/>
    <cellStyle name="Výpočet 4 5 2 2 6 2" xfId="42600"/>
    <cellStyle name="Výpočet 4 5 2 2 6 2 2" xfId="42601"/>
    <cellStyle name="Výpočet 4 5 2 2 6 2 3" xfId="42602"/>
    <cellStyle name="Výpočet 4 5 2 2 6 3" xfId="42603"/>
    <cellStyle name="Výpočet 4 5 2 2 6 3 2" xfId="42604"/>
    <cellStyle name="Výpočet 4 5 2 2 6 4" xfId="42605"/>
    <cellStyle name="Výpočet 4 5 2 2 6 5" xfId="42606"/>
    <cellStyle name="Výpočet 4 5 2 2 7" xfId="42607"/>
    <cellStyle name="Výpočet 4 5 2 2 7 2" xfId="42608"/>
    <cellStyle name="Výpočet 4 5 2 2 7 3" xfId="42609"/>
    <cellStyle name="Výpočet 4 5 2 2 8" xfId="42610"/>
    <cellStyle name="Výpočet 4 5 2 2 8 2" xfId="42611"/>
    <cellStyle name="Výpočet 4 5 2 2 9" xfId="42612"/>
    <cellStyle name="Výpočet 4 5 2 3" xfId="42613"/>
    <cellStyle name="Výpočet 4 5 2 3 2" xfId="42614"/>
    <cellStyle name="Výpočet 4 5 2 3 2 2" xfId="42615"/>
    <cellStyle name="Výpočet 4 5 2 3 2 3" xfId="42616"/>
    <cellStyle name="Výpočet 4 5 2 3 3" xfId="42617"/>
    <cellStyle name="Výpočet 4 5 2 3 3 2" xfId="42618"/>
    <cellStyle name="Výpočet 4 5 2 3 4" xfId="42619"/>
    <cellStyle name="Výpočet 4 5 2 3 5" xfId="42620"/>
    <cellStyle name="Výpočet 4 5 2 4" xfId="42621"/>
    <cellStyle name="Výpočet 4 5 2 4 2" xfId="42622"/>
    <cellStyle name="Výpočet 4 5 2 4 2 2" xfId="42623"/>
    <cellStyle name="Výpočet 4 5 2 4 2 3" xfId="42624"/>
    <cellStyle name="Výpočet 4 5 2 4 3" xfId="42625"/>
    <cellStyle name="Výpočet 4 5 2 4 3 2" xfId="42626"/>
    <cellStyle name="Výpočet 4 5 2 4 4" xfId="42627"/>
    <cellStyle name="Výpočet 4 5 2 4 5" xfId="42628"/>
    <cellStyle name="Výpočet 4 5 2 5" xfId="42629"/>
    <cellStyle name="Výpočet 4 5 2 5 2" xfId="42630"/>
    <cellStyle name="Výpočet 4 5 2 5 2 2" xfId="42631"/>
    <cellStyle name="Výpočet 4 5 2 5 2 3" xfId="42632"/>
    <cellStyle name="Výpočet 4 5 2 5 3" xfId="42633"/>
    <cellStyle name="Výpočet 4 5 2 5 3 2" xfId="42634"/>
    <cellStyle name="Výpočet 4 5 2 5 4" xfId="42635"/>
    <cellStyle name="Výpočet 4 5 2 5 5" xfId="42636"/>
    <cellStyle name="Výpočet 4 5 2 6" xfId="42637"/>
    <cellStyle name="Výpočet 4 5 2 6 2" xfId="42638"/>
    <cellStyle name="Výpočet 4 5 2 6 2 2" xfId="42639"/>
    <cellStyle name="Výpočet 4 5 2 6 2 3" xfId="42640"/>
    <cellStyle name="Výpočet 4 5 2 6 3" xfId="42641"/>
    <cellStyle name="Výpočet 4 5 2 6 3 2" xfId="42642"/>
    <cellStyle name="Výpočet 4 5 2 6 4" xfId="42643"/>
    <cellStyle name="Výpočet 4 5 2 6 5" xfId="42644"/>
    <cellStyle name="Výpočet 4 5 2 7" xfId="42645"/>
    <cellStyle name="Výpočet 4 5 2 7 2" xfId="42646"/>
    <cellStyle name="Výpočet 4 5 2 7 3" xfId="42647"/>
    <cellStyle name="Výpočet 4 5 2 8" xfId="42648"/>
    <cellStyle name="Výpočet 4 5 2 8 2" xfId="42649"/>
    <cellStyle name="Výpočet 4 5 2 9" xfId="42650"/>
    <cellStyle name="Výpočet 4 5 3" xfId="42651"/>
    <cellStyle name="Výpočet 4 5 3 10" xfId="42652"/>
    <cellStyle name="Výpočet 4 5 3 2" xfId="42653"/>
    <cellStyle name="Výpočet 4 5 3 2 2" xfId="42654"/>
    <cellStyle name="Výpočet 4 5 3 2 2 2" xfId="42655"/>
    <cellStyle name="Výpočet 4 5 3 2 2 3" xfId="42656"/>
    <cellStyle name="Výpočet 4 5 3 2 3" xfId="42657"/>
    <cellStyle name="Výpočet 4 5 3 2 3 2" xfId="42658"/>
    <cellStyle name="Výpočet 4 5 3 2 4" xfId="42659"/>
    <cellStyle name="Výpočet 4 5 3 2 5" xfId="42660"/>
    <cellStyle name="Výpočet 4 5 3 3" xfId="42661"/>
    <cellStyle name="Výpočet 4 5 3 3 2" xfId="42662"/>
    <cellStyle name="Výpočet 4 5 3 3 2 2" xfId="42663"/>
    <cellStyle name="Výpočet 4 5 3 3 2 3" xfId="42664"/>
    <cellStyle name="Výpočet 4 5 3 3 3" xfId="42665"/>
    <cellStyle name="Výpočet 4 5 3 3 3 2" xfId="42666"/>
    <cellStyle name="Výpočet 4 5 3 3 4" xfId="42667"/>
    <cellStyle name="Výpočet 4 5 3 3 5" xfId="42668"/>
    <cellStyle name="Výpočet 4 5 3 4" xfId="42669"/>
    <cellStyle name="Výpočet 4 5 3 4 2" xfId="42670"/>
    <cellStyle name="Výpočet 4 5 3 4 2 2" xfId="42671"/>
    <cellStyle name="Výpočet 4 5 3 4 2 3" xfId="42672"/>
    <cellStyle name="Výpočet 4 5 3 4 3" xfId="42673"/>
    <cellStyle name="Výpočet 4 5 3 4 3 2" xfId="42674"/>
    <cellStyle name="Výpočet 4 5 3 4 4" xfId="42675"/>
    <cellStyle name="Výpočet 4 5 3 4 5" xfId="42676"/>
    <cellStyle name="Výpočet 4 5 3 5" xfId="42677"/>
    <cellStyle name="Výpočet 4 5 3 5 2" xfId="42678"/>
    <cellStyle name="Výpočet 4 5 3 5 2 2" xfId="42679"/>
    <cellStyle name="Výpočet 4 5 3 5 2 3" xfId="42680"/>
    <cellStyle name="Výpočet 4 5 3 5 3" xfId="42681"/>
    <cellStyle name="Výpočet 4 5 3 5 3 2" xfId="42682"/>
    <cellStyle name="Výpočet 4 5 3 5 4" xfId="42683"/>
    <cellStyle name="Výpočet 4 5 3 5 5" xfId="42684"/>
    <cellStyle name="Výpočet 4 5 3 6" xfId="42685"/>
    <cellStyle name="Výpočet 4 5 3 6 2" xfId="42686"/>
    <cellStyle name="Výpočet 4 5 3 6 2 2" xfId="42687"/>
    <cellStyle name="Výpočet 4 5 3 6 2 3" xfId="42688"/>
    <cellStyle name="Výpočet 4 5 3 6 3" xfId="42689"/>
    <cellStyle name="Výpočet 4 5 3 6 3 2" xfId="42690"/>
    <cellStyle name="Výpočet 4 5 3 6 4" xfId="42691"/>
    <cellStyle name="Výpočet 4 5 3 6 5" xfId="42692"/>
    <cellStyle name="Výpočet 4 5 3 7" xfId="42693"/>
    <cellStyle name="Výpočet 4 5 3 7 2" xfId="42694"/>
    <cellStyle name="Výpočet 4 5 3 7 3" xfId="42695"/>
    <cellStyle name="Výpočet 4 5 3 8" xfId="42696"/>
    <cellStyle name="Výpočet 4 5 3 8 2" xfId="42697"/>
    <cellStyle name="Výpočet 4 5 3 9" xfId="42698"/>
    <cellStyle name="Výpočet 4 5 4" xfId="42699"/>
    <cellStyle name="Výpočet 4 5 4 2" xfId="42700"/>
    <cellStyle name="Výpočet 4 5 4 2 2" xfId="42701"/>
    <cellStyle name="Výpočet 4 5 4 2 2 2" xfId="42702"/>
    <cellStyle name="Výpočet 4 5 4 2 2 3" xfId="42703"/>
    <cellStyle name="Výpočet 4 5 4 2 3" xfId="42704"/>
    <cellStyle name="Výpočet 4 5 4 2 3 2" xfId="42705"/>
    <cellStyle name="Výpočet 4 5 4 2 4" xfId="42706"/>
    <cellStyle name="Výpočet 4 5 4 2 5" xfId="42707"/>
    <cellStyle name="Výpočet 4 5 4 3" xfId="42708"/>
    <cellStyle name="Výpočet 4 5 4 3 2" xfId="42709"/>
    <cellStyle name="Výpočet 4 5 4 3 3" xfId="42710"/>
    <cellStyle name="Výpočet 4 5 4 4" xfId="42711"/>
    <cellStyle name="Výpočet 4 5 4 4 2" xfId="42712"/>
    <cellStyle name="Výpočet 4 5 4 5" xfId="42713"/>
    <cellStyle name="Výpočet 4 5 4 6" xfId="42714"/>
    <cellStyle name="Výpočet 4 5 5" xfId="42715"/>
    <cellStyle name="Výpočet 4 5 5 2" xfId="42716"/>
    <cellStyle name="Výpočet 4 5 5 2 2" xfId="42717"/>
    <cellStyle name="Výpočet 4 5 5 2 3" xfId="42718"/>
    <cellStyle name="Výpočet 4 5 5 3" xfId="42719"/>
    <cellStyle name="Výpočet 4 5 5 3 2" xfId="42720"/>
    <cellStyle name="Výpočet 4 5 5 4" xfId="42721"/>
    <cellStyle name="Výpočet 4 5 5 5" xfId="42722"/>
    <cellStyle name="Výpočet 4 5 6" xfId="42723"/>
    <cellStyle name="Výpočet 4 5 6 2" xfId="42724"/>
    <cellStyle name="Výpočet 4 5 6 2 2" xfId="42725"/>
    <cellStyle name="Výpočet 4 5 6 2 3" xfId="42726"/>
    <cellStyle name="Výpočet 4 5 6 3" xfId="42727"/>
    <cellStyle name="Výpočet 4 5 6 3 2" xfId="42728"/>
    <cellStyle name="Výpočet 4 5 6 4" xfId="42729"/>
    <cellStyle name="Výpočet 4 5 6 5" xfId="42730"/>
    <cellStyle name="Výpočet 4 5 7" xfId="42731"/>
    <cellStyle name="Výpočet 4 5 7 2" xfId="42732"/>
    <cellStyle name="Výpočet 4 5 7 2 2" xfId="42733"/>
    <cellStyle name="Výpočet 4 5 7 2 3" xfId="42734"/>
    <cellStyle name="Výpočet 4 5 7 3" xfId="42735"/>
    <cellStyle name="Výpočet 4 5 7 3 2" xfId="42736"/>
    <cellStyle name="Výpočet 4 5 7 4" xfId="42737"/>
    <cellStyle name="Výpočet 4 5 7 5" xfId="42738"/>
    <cellStyle name="Výpočet 4 5 8" xfId="42739"/>
    <cellStyle name="Výpočet 4 5 8 2" xfId="42740"/>
    <cellStyle name="Výpočet 4 5 8 2 2" xfId="42741"/>
    <cellStyle name="Výpočet 4 5 8 2 3" xfId="42742"/>
    <cellStyle name="Výpočet 4 5 8 3" xfId="42743"/>
    <cellStyle name="Výpočet 4 5 8 3 2" xfId="42744"/>
    <cellStyle name="Výpočet 4 5 8 4" xfId="42745"/>
    <cellStyle name="Výpočet 4 5 8 5" xfId="42746"/>
    <cellStyle name="Výpočet 4 5 9" xfId="42747"/>
    <cellStyle name="Výpočet 4 5 9 2" xfId="42748"/>
    <cellStyle name="Výpočet 4 5 9 2 2" xfId="42749"/>
    <cellStyle name="Výpočet 4 5 9 2 3" xfId="42750"/>
    <cellStyle name="Výpočet 4 5 9 3" xfId="42751"/>
    <cellStyle name="Výpočet 4 5 9 3 2" xfId="42752"/>
    <cellStyle name="Výpočet 4 5 9 4" xfId="42753"/>
    <cellStyle name="Výpočet 4 5 9 5" xfId="42754"/>
    <cellStyle name="Výpočet 4 6" xfId="42755"/>
    <cellStyle name="Výpočet 4 6 10" xfId="42756"/>
    <cellStyle name="Výpočet 4 6 10 2" xfId="42757"/>
    <cellStyle name="Výpočet 4 6 10 3" xfId="42758"/>
    <cellStyle name="Výpočet 4 6 11" xfId="42759"/>
    <cellStyle name="Výpočet 4 6 11 2" xfId="42760"/>
    <cellStyle name="Výpočet 4 6 12" xfId="42761"/>
    <cellStyle name="Výpočet 4 6 13" xfId="42762"/>
    <cellStyle name="Výpočet 4 6 2" xfId="42763"/>
    <cellStyle name="Výpočet 4 6 2 10" xfId="42764"/>
    <cellStyle name="Výpočet 4 6 2 2" xfId="42765"/>
    <cellStyle name="Výpočet 4 6 2 2 10" xfId="42766"/>
    <cellStyle name="Výpočet 4 6 2 2 2" xfId="42767"/>
    <cellStyle name="Výpočet 4 6 2 2 2 2" xfId="42768"/>
    <cellStyle name="Výpočet 4 6 2 2 2 2 2" xfId="42769"/>
    <cellStyle name="Výpočet 4 6 2 2 2 2 3" xfId="42770"/>
    <cellStyle name="Výpočet 4 6 2 2 2 3" xfId="42771"/>
    <cellStyle name="Výpočet 4 6 2 2 2 3 2" xfId="42772"/>
    <cellStyle name="Výpočet 4 6 2 2 2 4" xfId="42773"/>
    <cellStyle name="Výpočet 4 6 2 2 2 5" xfId="42774"/>
    <cellStyle name="Výpočet 4 6 2 2 3" xfId="42775"/>
    <cellStyle name="Výpočet 4 6 2 2 3 2" xfId="42776"/>
    <cellStyle name="Výpočet 4 6 2 2 3 2 2" xfId="42777"/>
    <cellStyle name="Výpočet 4 6 2 2 3 2 3" xfId="42778"/>
    <cellStyle name="Výpočet 4 6 2 2 3 3" xfId="42779"/>
    <cellStyle name="Výpočet 4 6 2 2 3 3 2" xfId="42780"/>
    <cellStyle name="Výpočet 4 6 2 2 3 4" xfId="42781"/>
    <cellStyle name="Výpočet 4 6 2 2 3 5" xfId="42782"/>
    <cellStyle name="Výpočet 4 6 2 2 4" xfId="42783"/>
    <cellStyle name="Výpočet 4 6 2 2 4 2" xfId="42784"/>
    <cellStyle name="Výpočet 4 6 2 2 4 2 2" xfId="42785"/>
    <cellStyle name="Výpočet 4 6 2 2 4 2 3" xfId="42786"/>
    <cellStyle name="Výpočet 4 6 2 2 4 3" xfId="42787"/>
    <cellStyle name="Výpočet 4 6 2 2 4 3 2" xfId="42788"/>
    <cellStyle name="Výpočet 4 6 2 2 4 4" xfId="42789"/>
    <cellStyle name="Výpočet 4 6 2 2 4 5" xfId="42790"/>
    <cellStyle name="Výpočet 4 6 2 2 5" xfId="42791"/>
    <cellStyle name="Výpočet 4 6 2 2 5 2" xfId="42792"/>
    <cellStyle name="Výpočet 4 6 2 2 5 2 2" xfId="42793"/>
    <cellStyle name="Výpočet 4 6 2 2 5 2 3" xfId="42794"/>
    <cellStyle name="Výpočet 4 6 2 2 5 3" xfId="42795"/>
    <cellStyle name="Výpočet 4 6 2 2 5 3 2" xfId="42796"/>
    <cellStyle name="Výpočet 4 6 2 2 5 4" xfId="42797"/>
    <cellStyle name="Výpočet 4 6 2 2 5 5" xfId="42798"/>
    <cellStyle name="Výpočet 4 6 2 2 6" xfId="42799"/>
    <cellStyle name="Výpočet 4 6 2 2 6 2" xfId="42800"/>
    <cellStyle name="Výpočet 4 6 2 2 6 2 2" xfId="42801"/>
    <cellStyle name="Výpočet 4 6 2 2 6 2 3" xfId="42802"/>
    <cellStyle name="Výpočet 4 6 2 2 6 3" xfId="42803"/>
    <cellStyle name="Výpočet 4 6 2 2 6 3 2" xfId="42804"/>
    <cellStyle name="Výpočet 4 6 2 2 6 4" xfId="42805"/>
    <cellStyle name="Výpočet 4 6 2 2 6 5" xfId="42806"/>
    <cellStyle name="Výpočet 4 6 2 2 7" xfId="42807"/>
    <cellStyle name="Výpočet 4 6 2 2 7 2" xfId="42808"/>
    <cellStyle name="Výpočet 4 6 2 2 7 3" xfId="42809"/>
    <cellStyle name="Výpočet 4 6 2 2 8" xfId="42810"/>
    <cellStyle name="Výpočet 4 6 2 2 8 2" xfId="42811"/>
    <cellStyle name="Výpočet 4 6 2 2 9" xfId="42812"/>
    <cellStyle name="Výpočet 4 6 2 3" xfId="42813"/>
    <cellStyle name="Výpočet 4 6 2 3 2" xfId="42814"/>
    <cellStyle name="Výpočet 4 6 2 3 2 2" xfId="42815"/>
    <cellStyle name="Výpočet 4 6 2 3 2 3" xfId="42816"/>
    <cellStyle name="Výpočet 4 6 2 3 3" xfId="42817"/>
    <cellStyle name="Výpočet 4 6 2 3 3 2" xfId="42818"/>
    <cellStyle name="Výpočet 4 6 2 3 4" xfId="42819"/>
    <cellStyle name="Výpočet 4 6 2 3 5" xfId="42820"/>
    <cellStyle name="Výpočet 4 6 2 4" xfId="42821"/>
    <cellStyle name="Výpočet 4 6 2 4 2" xfId="42822"/>
    <cellStyle name="Výpočet 4 6 2 4 2 2" xfId="42823"/>
    <cellStyle name="Výpočet 4 6 2 4 2 3" xfId="42824"/>
    <cellStyle name="Výpočet 4 6 2 4 3" xfId="42825"/>
    <cellStyle name="Výpočet 4 6 2 4 3 2" xfId="42826"/>
    <cellStyle name="Výpočet 4 6 2 4 4" xfId="42827"/>
    <cellStyle name="Výpočet 4 6 2 4 5" xfId="42828"/>
    <cellStyle name="Výpočet 4 6 2 5" xfId="42829"/>
    <cellStyle name="Výpočet 4 6 2 5 2" xfId="42830"/>
    <cellStyle name="Výpočet 4 6 2 5 2 2" xfId="42831"/>
    <cellStyle name="Výpočet 4 6 2 5 2 3" xfId="42832"/>
    <cellStyle name="Výpočet 4 6 2 5 3" xfId="42833"/>
    <cellStyle name="Výpočet 4 6 2 5 3 2" xfId="42834"/>
    <cellStyle name="Výpočet 4 6 2 5 4" xfId="42835"/>
    <cellStyle name="Výpočet 4 6 2 5 5" xfId="42836"/>
    <cellStyle name="Výpočet 4 6 2 6" xfId="42837"/>
    <cellStyle name="Výpočet 4 6 2 6 2" xfId="42838"/>
    <cellStyle name="Výpočet 4 6 2 6 2 2" xfId="42839"/>
    <cellStyle name="Výpočet 4 6 2 6 2 3" xfId="42840"/>
    <cellStyle name="Výpočet 4 6 2 6 3" xfId="42841"/>
    <cellStyle name="Výpočet 4 6 2 6 3 2" xfId="42842"/>
    <cellStyle name="Výpočet 4 6 2 6 4" xfId="42843"/>
    <cellStyle name="Výpočet 4 6 2 6 5" xfId="42844"/>
    <cellStyle name="Výpočet 4 6 2 7" xfId="42845"/>
    <cellStyle name="Výpočet 4 6 2 7 2" xfId="42846"/>
    <cellStyle name="Výpočet 4 6 2 7 3" xfId="42847"/>
    <cellStyle name="Výpočet 4 6 2 8" xfId="42848"/>
    <cellStyle name="Výpočet 4 6 2 8 2" xfId="42849"/>
    <cellStyle name="Výpočet 4 6 2 9" xfId="42850"/>
    <cellStyle name="Výpočet 4 6 3" xfId="42851"/>
    <cellStyle name="Výpočet 4 6 3 10" xfId="42852"/>
    <cellStyle name="Výpočet 4 6 3 2" xfId="42853"/>
    <cellStyle name="Výpočet 4 6 3 2 2" xfId="42854"/>
    <cellStyle name="Výpočet 4 6 3 2 2 2" xfId="42855"/>
    <cellStyle name="Výpočet 4 6 3 2 2 3" xfId="42856"/>
    <cellStyle name="Výpočet 4 6 3 2 3" xfId="42857"/>
    <cellStyle name="Výpočet 4 6 3 2 3 2" xfId="42858"/>
    <cellStyle name="Výpočet 4 6 3 2 4" xfId="42859"/>
    <cellStyle name="Výpočet 4 6 3 2 5" xfId="42860"/>
    <cellStyle name="Výpočet 4 6 3 3" xfId="42861"/>
    <cellStyle name="Výpočet 4 6 3 3 2" xfId="42862"/>
    <cellStyle name="Výpočet 4 6 3 3 2 2" xfId="42863"/>
    <cellStyle name="Výpočet 4 6 3 3 2 3" xfId="42864"/>
    <cellStyle name="Výpočet 4 6 3 3 3" xfId="42865"/>
    <cellStyle name="Výpočet 4 6 3 3 3 2" xfId="42866"/>
    <cellStyle name="Výpočet 4 6 3 3 4" xfId="42867"/>
    <cellStyle name="Výpočet 4 6 3 3 5" xfId="42868"/>
    <cellStyle name="Výpočet 4 6 3 4" xfId="42869"/>
    <cellStyle name="Výpočet 4 6 3 4 2" xfId="42870"/>
    <cellStyle name="Výpočet 4 6 3 4 2 2" xfId="42871"/>
    <cellStyle name="Výpočet 4 6 3 4 2 3" xfId="42872"/>
    <cellStyle name="Výpočet 4 6 3 4 3" xfId="42873"/>
    <cellStyle name="Výpočet 4 6 3 4 3 2" xfId="42874"/>
    <cellStyle name="Výpočet 4 6 3 4 4" xfId="42875"/>
    <cellStyle name="Výpočet 4 6 3 4 5" xfId="42876"/>
    <cellStyle name="Výpočet 4 6 3 5" xfId="42877"/>
    <cellStyle name="Výpočet 4 6 3 5 2" xfId="42878"/>
    <cellStyle name="Výpočet 4 6 3 5 2 2" xfId="42879"/>
    <cellStyle name="Výpočet 4 6 3 5 2 3" xfId="42880"/>
    <cellStyle name="Výpočet 4 6 3 5 3" xfId="42881"/>
    <cellStyle name="Výpočet 4 6 3 5 3 2" xfId="42882"/>
    <cellStyle name="Výpočet 4 6 3 5 4" xfId="42883"/>
    <cellStyle name="Výpočet 4 6 3 5 5" xfId="42884"/>
    <cellStyle name="Výpočet 4 6 3 6" xfId="42885"/>
    <cellStyle name="Výpočet 4 6 3 6 2" xfId="42886"/>
    <cellStyle name="Výpočet 4 6 3 6 2 2" xfId="42887"/>
    <cellStyle name="Výpočet 4 6 3 6 2 3" xfId="42888"/>
    <cellStyle name="Výpočet 4 6 3 6 3" xfId="42889"/>
    <cellStyle name="Výpočet 4 6 3 6 3 2" xfId="42890"/>
    <cellStyle name="Výpočet 4 6 3 6 4" xfId="42891"/>
    <cellStyle name="Výpočet 4 6 3 6 5" xfId="42892"/>
    <cellStyle name="Výpočet 4 6 3 7" xfId="42893"/>
    <cellStyle name="Výpočet 4 6 3 7 2" xfId="42894"/>
    <cellStyle name="Výpočet 4 6 3 7 3" xfId="42895"/>
    <cellStyle name="Výpočet 4 6 3 8" xfId="42896"/>
    <cellStyle name="Výpočet 4 6 3 8 2" xfId="42897"/>
    <cellStyle name="Výpočet 4 6 3 9" xfId="42898"/>
    <cellStyle name="Výpočet 4 6 4" xfId="42899"/>
    <cellStyle name="Výpočet 4 6 4 2" xfId="42900"/>
    <cellStyle name="Výpočet 4 6 4 2 2" xfId="42901"/>
    <cellStyle name="Výpočet 4 6 4 2 2 2" xfId="42902"/>
    <cellStyle name="Výpočet 4 6 4 2 2 3" xfId="42903"/>
    <cellStyle name="Výpočet 4 6 4 2 3" xfId="42904"/>
    <cellStyle name="Výpočet 4 6 4 2 3 2" xfId="42905"/>
    <cellStyle name="Výpočet 4 6 4 2 4" xfId="42906"/>
    <cellStyle name="Výpočet 4 6 4 2 5" xfId="42907"/>
    <cellStyle name="Výpočet 4 6 4 3" xfId="42908"/>
    <cellStyle name="Výpočet 4 6 4 3 2" xfId="42909"/>
    <cellStyle name="Výpočet 4 6 4 3 3" xfId="42910"/>
    <cellStyle name="Výpočet 4 6 4 4" xfId="42911"/>
    <cellStyle name="Výpočet 4 6 4 4 2" xfId="42912"/>
    <cellStyle name="Výpočet 4 6 4 5" xfId="42913"/>
    <cellStyle name="Výpočet 4 6 4 6" xfId="42914"/>
    <cellStyle name="Výpočet 4 6 5" xfId="42915"/>
    <cellStyle name="Výpočet 4 6 5 2" xfId="42916"/>
    <cellStyle name="Výpočet 4 6 5 2 2" xfId="42917"/>
    <cellStyle name="Výpočet 4 6 5 2 3" xfId="42918"/>
    <cellStyle name="Výpočet 4 6 5 3" xfId="42919"/>
    <cellStyle name="Výpočet 4 6 5 3 2" xfId="42920"/>
    <cellStyle name="Výpočet 4 6 5 4" xfId="42921"/>
    <cellStyle name="Výpočet 4 6 5 5" xfId="42922"/>
    <cellStyle name="Výpočet 4 6 6" xfId="42923"/>
    <cellStyle name="Výpočet 4 6 6 2" xfId="42924"/>
    <cellStyle name="Výpočet 4 6 6 2 2" xfId="42925"/>
    <cellStyle name="Výpočet 4 6 6 2 3" xfId="42926"/>
    <cellStyle name="Výpočet 4 6 6 3" xfId="42927"/>
    <cellStyle name="Výpočet 4 6 6 3 2" xfId="42928"/>
    <cellStyle name="Výpočet 4 6 6 4" xfId="42929"/>
    <cellStyle name="Výpočet 4 6 6 5" xfId="42930"/>
    <cellStyle name="Výpočet 4 6 7" xfId="42931"/>
    <cellStyle name="Výpočet 4 6 7 2" xfId="42932"/>
    <cellStyle name="Výpočet 4 6 7 2 2" xfId="42933"/>
    <cellStyle name="Výpočet 4 6 7 2 3" xfId="42934"/>
    <cellStyle name="Výpočet 4 6 7 3" xfId="42935"/>
    <cellStyle name="Výpočet 4 6 7 3 2" xfId="42936"/>
    <cellStyle name="Výpočet 4 6 7 4" xfId="42937"/>
    <cellStyle name="Výpočet 4 6 7 5" xfId="42938"/>
    <cellStyle name="Výpočet 4 6 8" xfId="42939"/>
    <cellStyle name="Výpočet 4 6 8 2" xfId="42940"/>
    <cellStyle name="Výpočet 4 6 8 2 2" xfId="42941"/>
    <cellStyle name="Výpočet 4 6 8 2 3" xfId="42942"/>
    <cellStyle name="Výpočet 4 6 8 3" xfId="42943"/>
    <cellStyle name="Výpočet 4 6 8 3 2" xfId="42944"/>
    <cellStyle name="Výpočet 4 6 8 4" xfId="42945"/>
    <cellStyle name="Výpočet 4 6 8 5" xfId="42946"/>
    <cellStyle name="Výpočet 4 6 9" xfId="42947"/>
    <cellStyle name="Výpočet 4 6 9 2" xfId="42948"/>
    <cellStyle name="Výpočet 4 6 9 2 2" xfId="42949"/>
    <cellStyle name="Výpočet 4 6 9 2 3" xfId="42950"/>
    <cellStyle name="Výpočet 4 6 9 3" xfId="42951"/>
    <cellStyle name="Výpočet 4 6 9 3 2" xfId="42952"/>
    <cellStyle name="Výpočet 4 6 9 4" xfId="42953"/>
    <cellStyle name="Výpočet 4 6 9 5" xfId="42954"/>
    <cellStyle name="Výpočet 4 7" xfId="42955"/>
    <cellStyle name="Výpočet 4 7 10" xfId="42956"/>
    <cellStyle name="Výpočet 4 7 10 2" xfId="42957"/>
    <cellStyle name="Výpočet 4 7 10 3" xfId="42958"/>
    <cellStyle name="Výpočet 4 7 11" xfId="42959"/>
    <cellStyle name="Výpočet 4 7 11 2" xfId="42960"/>
    <cellStyle name="Výpočet 4 7 12" xfId="42961"/>
    <cellStyle name="Výpočet 4 7 13" xfId="42962"/>
    <cellStyle name="Výpočet 4 7 2" xfId="42963"/>
    <cellStyle name="Výpočet 4 7 2 10" xfId="42964"/>
    <cellStyle name="Výpočet 4 7 2 2" xfId="42965"/>
    <cellStyle name="Výpočet 4 7 2 2 10" xfId="42966"/>
    <cellStyle name="Výpočet 4 7 2 2 2" xfId="42967"/>
    <cellStyle name="Výpočet 4 7 2 2 2 2" xfId="42968"/>
    <cellStyle name="Výpočet 4 7 2 2 2 2 2" xfId="42969"/>
    <cellStyle name="Výpočet 4 7 2 2 2 2 3" xfId="42970"/>
    <cellStyle name="Výpočet 4 7 2 2 2 3" xfId="42971"/>
    <cellStyle name="Výpočet 4 7 2 2 2 3 2" xfId="42972"/>
    <cellStyle name="Výpočet 4 7 2 2 2 4" xfId="42973"/>
    <cellStyle name="Výpočet 4 7 2 2 2 5" xfId="42974"/>
    <cellStyle name="Výpočet 4 7 2 2 3" xfId="42975"/>
    <cellStyle name="Výpočet 4 7 2 2 3 2" xfId="42976"/>
    <cellStyle name="Výpočet 4 7 2 2 3 2 2" xfId="42977"/>
    <cellStyle name="Výpočet 4 7 2 2 3 2 3" xfId="42978"/>
    <cellStyle name="Výpočet 4 7 2 2 3 3" xfId="42979"/>
    <cellStyle name="Výpočet 4 7 2 2 3 3 2" xfId="42980"/>
    <cellStyle name="Výpočet 4 7 2 2 3 4" xfId="42981"/>
    <cellStyle name="Výpočet 4 7 2 2 3 5" xfId="42982"/>
    <cellStyle name="Výpočet 4 7 2 2 4" xfId="42983"/>
    <cellStyle name="Výpočet 4 7 2 2 4 2" xfId="42984"/>
    <cellStyle name="Výpočet 4 7 2 2 4 2 2" xfId="42985"/>
    <cellStyle name="Výpočet 4 7 2 2 4 2 3" xfId="42986"/>
    <cellStyle name="Výpočet 4 7 2 2 4 3" xfId="42987"/>
    <cellStyle name="Výpočet 4 7 2 2 4 3 2" xfId="42988"/>
    <cellStyle name="Výpočet 4 7 2 2 4 4" xfId="42989"/>
    <cellStyle name="Výpočet 4 7 2 2 4 5" xfId="42990"/>
    <cellStyle name="Výpočet 4 7 2 2 5" xfId="42991"/>
    <cellStyle name="Výpočet 4 7 2 2 5 2" xfId="42992"/>
    <cellStyle name="Výpočet 4 7 2 2 5 2 2" xfId="42993"/>
    <cellStyle name="Výpočet 4 7 2 2 5 2 3" xfId="42994"/>
    <cellStyle name="Výpočet 4 7 2 2 5 3" xfId="42995"/>
    <cellStyle name="Výpočet 4 7 2 2 5 3 2" xfId="42996"/>
    <cellStyle name="Výpočet 4 7 2 2 5 4" xfId="42997"/>
    <cellStyle name="Výpočet 4 7 2 2 5 5" xfId="42998"/>
    <cellStyle name="Výpočet 4 7 2 2 6" xfId="42999"/>
    <cellStyle name="Výpočet 4 7 2 2 6 2" xfId="43000"/>
    <cellStyle name="Výpočet 4 7 2 2 6 2 2" xfId="43001"/>
    <cellStyle name="Výpočet 4 7 2 2 6 2 3" xfId="43002"/>
    <cellStyle name="Výpočet 4 7 2 2 6 3" xfId="43003"/>
    <cellStyle name="Výpočet 4 7 2 2 6 3 2" xfId="43004"/>
    <cellStyle name="Výpočet 4 7 2 2 6 4" xfId="43005"/>
    <cellStyle name="Výpočet 4 7 2 2 6 5" xfId="43006"/>
    <cellStyle name="Výpočet 4 7 2 2 7" xfId="43007"/>
    <cellStyle name="Výpočet 4 7 2 2 7 2" xfId="43008"/>
    <cellStyle name="Výpočet 4 7 2 2 7 3" xfId="43009"/>
    <cellStyle name="Výpočet 4 7 2 2 8" xfId="43010"/>
    <cellStyle name="Výpočet 4 7 2 2 8 2" xfId="43011"/>
    <cellStyle name="Výpočet 4 7 2 2 9" xfId="43012"/>
    <cellStyle name="Výpočet 4 7 2 3" xfId="43013"/>
    <cellStyle name="Výpočet 4 7 2 3 2" xfId="43014"/>
    <cellStyle name="Výpočet 4 7 2 3 2 2" xfId="43015"/>
    <cellStyle name="Výpočet 4 7 2 3 2 3" xfId="43016"/>
    <cellStyle name="Výpočet 4 7 2 3 3" xfId="43017"/>
    <cellStyle name="Výpočet 4 7 2 3 3 2" xfId="43018"/>
    <cellStyle name="Výpočet 4 7 2 3 4" xfId="43019"/>
    <cellStyle name="Výpočet 4 7 2 3 5" xfId="43020"/>
    <cellStyle name="Výpočet 4 7 2 4" xfId="43021"/>
    <cellStyle name="Výpočet 4 7 2 4 2" xfId="43022"/>
    <cellStyle name="Výpočet 4 7 2 4 2 2" xfId="43023"/>
    <cellStyle name="Výpočet 4 7 2 4 2 3" xfId="43024"/>
    <cellStyle name="Výpočet 4 7 2 4 3" xfId="43025"/>
    <cellStyle name="Výpočet 4 7 2 4 3 2" xfId="43026"/>
    <cellStyle name="Výpočet 4 7 2 4 4" xfId="43027"/>
    <cellStyle name="Výpočet 4 7 2 4 5" xfId="43028"/>
    <cellStyle name="Výpočet 4 7 2 5" xfId="43029"/>
    <cellStyle name="Výpočet 4 7 2 5 2" xfId="43030"/>
    <cellStyle name="Výpočet 4 7 2 5 2 2" xfId="43031"/>
    <cellStyle name="Výpočet 4 7 2 5 2 3" xfId="43032"/>
    <cellStyle name="Výpočet 4 7 2 5 3" xfId="43033"/>
    <cellStyle name="Výpočet 4 7 2 5 3 2" xfId="43034"/>
    <cellStyle name="Výpočet 4 7 2 5 4" xfId="43035"/>
    <cellStyle name="Výpočet 4 7 2 5 5" xfId="43036"/>
    <cellStyle name="Výpočet 4 7 2 6" xfId="43037"/>
    <cellStyle name="Výpočet 4 7 2 6 2" xfId="43038"/>
    <cellStyle name="Výpočet 4 7 2 6 2 2" xfId="43039"/>
    <cellStyle name="Výpočet 4 7 2 6 2 3" xfId="43040"/>
    <cellStyle name="Výpočet 4 7 2 6 3" xfId="43041"/>
    <cellStyle name="Výpočet 4 7 2 6 3 2" xfId="43042"/>
    <cellStyle name="Výpočet 4 7 2 6 4" xfId="43043"/>
    <cellStyle name="Výpočet 4 7 2 6 5" xfId="43044"/>
    <cellStyle name="Výpočet 4 7 2 7" xfId="43045"/>
    <cellStyle name="Výpočet 4 7 2 7 2" xfId="43046"/>
    <cellStyle name="Výpočet 4 7 2 7 3" xfId="43047"/>
    <cellStyle name="Výpočet 4 7 2 8" xfId="43048"/>
    <cellStyle name="Výpočet 4 7 2 8 2" xfId="43049"/>
    <cellStyle name="Výpočet 4 7 2 9" xfId="43050"/>
    <cellStyle name="Výpočet 4 7 3" xfId="43051"/>
    <cellStyle name="Výpočet 4 7 3 10" xfId="43052"/>
    <cellStyle name="Výpočet 4 7 3 2" xfId="43053"/>
    <cellStyle name="Výpočet 4 7 3 2 2" xfId="43054"/>
    <cellStyle name="Výpočet 4 7 3 2 2 2" xfId="43055"/>
    <cellStyle name="Výpočet 4 7 3 2 2 3" xfId="43056"/>
    <cellStyle name="Výpočet 4 7 3 2 3" xfId="43057"/>
    <cellStyle name="Výpočet 4 7 3 2 3 2" xfId="43058"/>
    <cellStyle name="Výpočet 4 7 3 2 4" xfId="43059"/>
    <cellStyle name="Výpočet 4 7 3 2 5" xfId="43060"/>
    <cellStyle name="Výpočet 4 7 3 3" xfId="43061"/>
    <cellStyle name="Výpočet 4 7 3 3 2" xfId="43062"/>
    <cellStyle name="Výpočet 4 7 3 3 2 2" xfId="43063"/>
    <cellStyle name="Výpočet 4 7 3 3 2 3" xfId="43064"/>
    <cellStyle name="Výpočet 4 7 3 3 3" xfId="43065"/>
    <cellStyle name="Výpočet 4 7 3 3 3 2" xfId="43066"/>
    <cellStyle name="Výpočet 4 7 3 3 4" xfId="43067"/>
    <cellStyle name="Výpočet 4 7 3 3 5" xfId="43068"/>
    <cellStyle name="Výpočet 4 7 3 4" xfId="43069"/>
    <cellStyle name="Výpočet 4 7 3 4 2" xfId="43070"/>
    <cellStyle name="Výpočet 4 7 3 4 2 2" xfId="43071"/>
    <cellStyle name="Výpočet 4 7 3 4 2 3" xfId="43072"/>
    <cellStyle name="Výpočet 4 7 3 4 3" xfId="43073"/>
    <cellStyle name="Výpočet 4 7 3 4 3 2" xfId="43074"/>
    <cellStyle name="Výpočet 4 7 3 4 4" xfId="43075"/>
    <cellStyle name="Výpočet 4 7 3 4 5" xfId="43076"/>
    <cellStyle name="Výpočet 4 7 3 5" xfId="43077"/>
    <cellStyle name="Výpočet 4 7 3 5 2" xfId="43078"/>
    <cellStyle name="Výpočet 4 7 3 5 2 2" xfId="43079"/>
    <cellStyle name="Výpočet 4 7 3 5 2 3" xfId="43080"/>
    <cellStyle name="Výpočet 4 7 3 5 3" xfId="43081"/>
    <cellStyle name="Výpočet 4 7 3 5 3 2" xfId="43082"/>
    <cellStyle name="Výpočet 4 7 3 5 4" xfId="43083"/>
    <cellStyle name="Výpočet 4 7 3 5 5" xfId="43084"/>
    <cellStyle name="Výpočet 4 7 3 6" xfId="43085"/>
    <cellStyle name="Výpočet 4 7 3 6 2" xfId="43086"/>
    <cellStyle name="Výpočet 4 7 3 6 2 2" xfId="43087"/>
    <cellStyle name="Výpočet 4 7 3 6 2 3" xfId="43088"/>
    <cellStyle name="Výpočet 4 7 3 6 3" xfId="43089"/>
    <cellStyle name="Výpočet 4 7 3 6 3 2" xfId="43090"/>
    <cellStyle name="Výpočet 4 7 3 6 4" xfId="43091"/>
    <cellStyle name="Výpočet 4 7 3 6 5" xfId="43092"/>
    <cellStyle name="Výpočet 4 7 3 7" xfId="43093"/>
    <cellStyle name="Výpočet 4 7 3 7 2" xfId="43094"/>
    <cellStyle name="Výpočet 4 7 3 7 3" xfId="43095"/>
    <cellStyle name="Výpočet 4 7 3 8" xfId="43096"/>
    <cellStyle name="Výpočet 4 7 3 8 2" xfId="43097"/>
    <cellStyle name="Výpočet 4 7 3 9" xfId="43098"/>
    <cellStyle name="Výpočet 4 7 4" xfId="43099"/>
    <cellStyle name="Výpočet 4 7 4 2" xfId="43100"/>
    <cellStyle name="Výpočet 4 7 4 2 2" xfId="43101"/>
    <cellStyle name="Výpočet 4 7 4 2 2 2" xfId="43102"/>
    <cellStyle name="Výpočet 4 7 4 2 2 3" xfId="43103"/>
    <cellStyle name="Výpočet 4 7 4 2 3" xfId="43104"/>
    <cellStyle name="Výpočet 4 7 4 2 3 2" xfId="43105"/>
    <cellStyle name="Výpočet 4 7 4 2 4" xfId="43106"/>
    <cellStyle name="Výpočet 4 7 4 2 5" xfId="43107"/>
    <cellStyle name="Výpočet 4 7 4 3" xfId="43108"/>
    <cellStyle name="Výpočet 4 7 4 3 2" xfId="43109"/>
    <cellStyle name="Výpočet 4 7 4 3 3" xfId="43110"/>
    <cellStyle name="Výpočet 4 7 4 4" xfId="43111"/>
    <cellStyle name="Výpočet 4 7 4 4 2" xfId="43112"/>
    <cellStyle name="Výpočet 4 7 4 5" xfId="43113"/>
    <cellStyle name="Výpočet 4 7 4 6" xfId="43114"/>
    <cellStyle name="Výpočet 4 7 5" xfId="43115"/>
    <cellStyle name="Výpočet 4 7 5 2" xfId="43116"/>
    <cellStyle name="Výpočet 4 7 5 2 2" xfId="43117"/>
    <cellStyle name="Výpočet 4 7 5 2 3" xfId="43118"/>
    <cellStyle name="Výpočet 4 7 5 3" xfId="43119"/>
    <cellStyle name="Výpočet 4 7 5 3 2" xfId="43120"/>
    <cellStyle name="Výpočet 4 7 5 4" xfId="43121"/>
    <cellStyle name="Výpočet 4 7 5 5" xfId="43122"/>
    <cellStyle name="Výpočet 4 7 6" xfId="43123"/>
    <cellStyle name="Výpočet 4 7 6 2" xfId="43124"/>
    <cellStyle name="Výpočet 4 7 6 2 2" xfId="43125"/>
    <cellStyle name="Výpočet 4 7 6 2 3" xfId="43126"/>
    <cellStyle name="Výpočet 4 7 6 3" xfId="43127"/>
    <cellStyle name="Výpočet 4 7 6 3 2" xfId="43128"/>
    <cellStyle name="Výpočet 4 7 6 4" xfId="43129"/>
    <cellStyle name="Výpočet 4 7 6 5" xfId="43130"/>
    <cellStyle name="Výpočet 4 7 7" xfId="43131"/>
    <cellStyle name="Výpočet 4 7 7 2" xfId="43132"/>
    <cellStyle name="Výpočet 4 7 7 2 2" xfId="43133"/>
    <cellStyle name="Výpočet 4 7 7 2 3" xfId="43134"/>
    <cellStyle name="Výpočet 4 7 7 3" xfId="43135"/>
    <cellStyle name="Výpočet 4 7 7 3 2" xfId="43136"/>
    <cellStyle name="Výpočet 4 7 7 4" xfId="43137"/>
    <cellStyle name="Výpočet 4 7 7 5" xfId="43138"/>
    <cellStyle name="Výpočet 4 7 8" xfId="43139"/>
    <cellStyle name="Výpočet 4 7 8 2" xfId="43140"/>
    <cellStyle name="Výpočet 4 7 8 2 2" xfId="43141"/>
    <cellStyle name="Výpočet 4 7 8 2 3" xfId="43142"/>
    <cellStyle name="Výpočet 4 7 8 3" xfId="43143"/>
    <cellStyle name="Výpočet 4 7 8 3 2" xfId="43144"/>
    <cellStyle name="Výpočet 4 7 8 4" xfId="43145"/>
    <cellStyle name="Výpočet 4 7 8 5" xfId="43146"/>
    <cellStyle name="Výpočet 4 7 9" xfId="43147"/>
    <cellStyle name="Výpočet 4 7 9 2" xfId="43148"/>
    <cellStyle name="Výpočet 4 7 9 2 2" xfId="43149"/>
    <cellStyle name="Výpočet 4 7 9 2 3" xfId="43150"/>
    <cellStyle name="Výpočet 4 7 9 3" xfId="43151"/>
    <cellStyle name="Výpočet 4 7 9 3 2" xfId="43152"/>
    <cellStyle name="Výpočet 4 7 9 4" xfId="43153"/>
    <cellStyle name="Výpočet 4 7 9 5" xfId="43154"/>
    <cellStyle name="Výpočet 4 8" xfId="43155"/>
    <cellStyle name="Výpočet 4 8 10" xfId="43156"/>
    <cellStyle name="Výpočet 4 8 10 2" xfId="43157"/>
    <cellStyle name="Výpočet 4 8 10 3" xfId="43158"/>
    <cellStyle name="Výpočet 4 8 11" xfId="43159"/>
    <cellStyle name="Výpočet 4 8 11 2" xfId="43160"/>
    <cellStyle name="Výpočet 4 8 12" xfId="43161"/>
    <cellStyle name="Výpočet 4 8 13" xfId="43162"/>
    <cellStyle name="Výpočet 4 8 2" xfId="43163"/>
    <cellStyle name="Výpočet 4 8 2 10" xfId="43164"/>
    <cellStyle name="Výpočet 4 8 2 2" xfId="43165"/>
    <cellStyle name="Výpočet 4 8 2 2 10" xfId="43166"/>
    <cellStyle name="Výpočet 4 8 2 2 2" xfId="43167"/>
    <cellStyle name="Výpočet 4 8 2 2 2 2" xfId="43168"/>
    <cellStyle name="Výpočet 4 8 2 2 2 2 2" xfId="43169"/>
    <cellStyle name="Výpočet 4 8 2 2 2 2 3" xfId="43170"/>
    <cellStyle name="Výpočet 4 8 2 2 2 3" xfId="43171"/>
    <cellStyle name="Výpočet 4 8 2 2 2 3 2" xfId="43172"/>
    <cellStyle name="Výpočet 4 8 2 2 2 4" xfId="43173"/>
    <cellStyle name="Výpočet 4 8 2 2 2 5" xfId="43174"/>
    <cellStyle name="Výpočet 4 8 2 2 3" xfId="43175"/>
    <cellStyle name="Výpočet 4 8 2 2 3 2" xfId="43176"/>
    <cellStyle name="Výpočet 4 8 2 2 3 2 2" xfId="43177"/>
    <cellStyle name="Výpočet 4 8 2 2 3 2 3" xfId="43178"/>
    <cellStyle name="Výpočet 4 8 2 2 3 3" xfId="43179"/>
    <cellStyle name="Výpočet 4 8 2 2 3 3 2" xfId="43180"/>
    <cellStyle name="Výpočet 4 8 2 2 3 4" xfId="43181"/>
    <cellStyle name="Výpočet 4 8 2 2 3 5" xfId="43182"/>
    <cellStyle name="Výpočet 4 8 2 2 4" xfId="43183"/>
    <cellStyle name="Výpočet 4 8 2 2 4 2" xfId="43184"/>
    <cellStyle name="Výpočet 4 8 2 2 4 2 2" xfId="43185"/>
    <cellStyle name="Výpočet 4 8 2 2 4 2 3" xfId="43186"/>
    <cellStyle name="Výpočet 4 8 2 2 4 3" xfId="43187"/>
    <cellStyle name="Výpočet 4 8 2 2 4 3 2" xfId="43188"/>
    <cellStyle name="Výpočet 4 8 2 2 4 4" xfId="43189"/>
    <cellStyle name="Výpočet 4 8 2 2 4 5" xfId="43190"/>
    <cellStyle name="Výpočet 4 8 2 2 5" xfId="43191"/>
    <cellStyle name="Výpočet 4 8 2 2 5 2" xfId="43192"/>
    <cellStyle name="Výpočet 4 8 2 2 5 2 2" xfId="43193"/>
    <cellStyle name="Výpočet 4 8 2 2 5 2 3" xfId="43194"/>
    <cellStyle name="Výpočet 4 8 2 2 5 3" xfId="43195"/>
    <cellStyle name="Výpočet 4 8 2 2 5 3 2" xfId="43196"/>
    <cellStyle name="Výpočet 4 8 2 2 5 4" xfId="43197"/>
    <cellStyle name="Výpočet 4 8 2 2 5 5" xfId="43198"/>
    <cellStyle name="Výpočet 4 8 2 2 6" xfId="43199"/>
    <cellStyle name="Výpočet 4 8 2 2 6 2" xfId="43200"/>
    <cellStyle name="Výpočet 4 8 2 2 6 2 2" xfId="43201"/>
    <cellStyle name="Výpočet 4 8 2 2 6 2 3" xfId="43202"/>
    <cellStyle name="Výpočet 4 8 2 2 6 3" xfId="43203"/>
    <cellStyle name="Výpočet 4 8 2 2 6 3 2" xfId="43204"/>
    <cellStyle name="Výpočet 4 8 2 2 6 4" xfId="43205"/>
    <cellStyle name="Výpočet 4 8 2 2 6 5" xfId="43206"/>
    <cellStyle name="Výpočet 4 8 2 2 7" xfId="43207"/>
    <cellStyle name="Výpočet 4 8 2 2 7 2" xfId="43208"/>
    <cellStyle name="Výpočet 4 8 2 2 7 3" xfId="43209"/>
    <cellStyle name="Výpočet 4 8 2 2 8" xfId="43210"/>
    <cellStyle name="Výpočet 4 8 2 2 8 2" xfId="43211"/>
    <cellStyle name="Výpočet 4 8 2 2 9" xfId="43212"/>
    <cellStyle name="Výpočet 4 8 2 3" xfId="43213"/>
    <cellStyle name="Výpočet 4 8 2 3 2" xfId="43214"/>
    <cellStyle name="Výpočet 4 8 2 3 2 2" xfId="43215"/>
    <cellStyle name="Výpočet 4 8 2 3 2 3" xfId="43216"/>
    <cellStyle name="Výpočet 4 8 2 3 3" xfId="43217"/>
    <cellStyle name="Výpočet 4 8 2 3 3 2" xfId="43218"/>
    <cellStyle name="Výpočet 4 8 2 3 4" xfId="43219"/>
    <cellStyle name="Výpočet 4 8 2 3 5" xfId="43220"/>
    <cellStyle name="Výpočet 4 8 2 4" xfId="43221"/>
    <cellStyle name="Výpočet 4 8 2 4 2" xfId="43222"/>
    <cellStyle name="Výpočet 4 8 2 4 2 2" xfId="43223"/>
    <cellStyle name="Výpočet 4 8 2 4 2 3" xfId="43224"/>
    <cellStyle name="Výpočet 4 8 2 4 3" xfId="43225"/>
    <cellStyle name="Výpočet 4 8 2 4 3 2" xfId="43226"/>
    <cellStyle name="Výpočet 4 8 2 4 4" xfId="43227"/>
    <cellStyle name="Výpočet 4 8 2 4 5" xfId="43228"/>
    <cellStyle name="Výpočet 4 8 2 5" xfId="43229"/>
    <cellStyle name="Výpočet 4 8 2 5 2" xfId="43230"/>
    <cellStyle name="Výpočet 4 8 2 5 2 2" xfId="43231"/>
    <cellStyle name="Výpočet 4 8 2 5 2 3" xfId="43232"/>
    <cellStyle name="Výpočet 4 8 2 5 3" xfId="43233"/>
    <cellStyle name="Výpočet 4 8 2 5 3 2" xfId="43234"/>
    <cellStyle name="Výpočet 4 8 2 5 4" xfId="43235"/>
    <cellStyle name="Výpočet 4 8 2 5 5" xfId="43236"/>
    <cellStyle name="Výpočet 4 8 2 6" xfId="43237"/>
    <cellStyle name="Výpočet 4 8 2 6 2" xfId="43238"/>
    <cellStyle name="Výpočet 4 8 2 6 2 2" xfId="43239"/>
    <cellStyle name="Výpočet 4 8 2 6 2 3" xfId="43240"/>
    <cellStyle name="Výpočet 4 8 2 6 3" xfId="43241"/>
    <cellStyle name="Výpočet 4 8 2 6 3 2" xfId="43242"/>
    <cellStyle name="Výpočet 4 8 2 6 4" xfId="43243"/>
    <cellStyle name="Výpočet 4 8 2 6 5" xfId="43244"/>
    <cellStyle name="Výpočet 4 8 2 7" xfId="43245"/>
    <cellStyle name="Výpočet 4 8 2 7 2" xfId="43246"/>
    <cellStyle name="Výpočet 4 8 2 7 3" xfId="43247"/>
    <cellStyle name="Výpočet 4 8 2 8" xfId="43248"/>
    <cellStyle name="Výpočet 4 8 2 8 2" xfId="43249"/>
    <cellStyle name="Výpočet 4 8 2 9" xfId="43250"/>
    <cellStyle name="Výpočet 4 8 3" xfId="43251"/>
    <cellStyle name="Výpočet 4 8 3 10" xfId="43252"/>
    <cellStyle name="Výpočet 4 8 3 2" xfId="43253"/>
    <cellStyle name="Výpočet 4 8 3 2 2" xfId="43254"/>
    <cellStyle name="Výpočet 4 8 3 2 2 2" xfId="43255"/>
    <cellStyle name="Výpočet 4 8 3 2 2 3" xfId="43256"/>
    <cellStyle name="Výpočet 4 8 3 2 3" xfId="43257"/>
    <cellStyle name="Výpočet 4 8 3 2 3 2" xfId="43258"/>
    <cellStyle name="Výpočet 4 8 3 2 4" xfId="43259"/>
    <cellStyle name="Výpočet 4 8 3 2 5" xfId="43260"/>
    <cellStyle name="Výpočet 4 8 3 3" xfId="43261"/>
    <cellStyle name="Výpočet 4 8 3 3 2" xfId="43262"/>
    <cellStyle name="Výpočet 4 8 3 3 2 2" xfId="43263"/>
    <cellStyle name="Výpočet 4 8 3 3 2 3" xfId="43264"/>
    <cellStyle name="Výpočet 4 8 3 3 3" xfId="43265"/>
    <cellStyle name="Výpočet 4 8 3 3 3 2" xfId="43266"/>
    <cellStyle name="Výpočet 4 8 3 3 4" xfId="43267"/>
    <cellStyle name="Výpočet 4 8 3 3 5" xfId="43268"/>
    <cellStyle name="Výpočet 4 8 3 4" xfId="43269"/>
    <cellStyle name="Výpočet 4 8 3 4 2" xfId="43270"/>
    <cellStyle name="Výpočet 4 8 3 4 2 2" xfId="43271"/>
    <cellStyle name="Výpočet 4 8 3 4 2 3" xfId="43272"/>
    <cellStyle name="Výpočet 4 8 3 4 3" xfId="43273"/>
    <cellStyle name="Výpočet 4 8 3 4 3 2" xfId="43274"/>
    <cellStyle name="Výpočet 4 8 3 4 4" xfId="43275"/>
    <cellStyle name="Výpočet 4 8 3 4 5" xfId="43276"/>
    <cellStyle name="Výpočet 4 8 3 5" xfId="43277"/>
    <cellStyle name="Výpočet 4 8 3 5 2" xfId="43278"/>
    <cellStyle name="Výpočet 4 8 3 5 2 2" xfId="43279"/>
    <cellStyle name="Výpočet 4 8 3 5 2 3" xfId="43280"/>
    <cellStyle name="Výpočet 4 8 3 5 3" xfId="43281"/>
    <cellStyle name="Výpočet 4 8 3 5 3 2" xfId="43282"/>
    <cellStyle name="Výpočet 4 8 3 5 4" xfId="43283"/>
    <cellStyle name="Výpočet 4 8 3 5 5" xfId="43284"/>
    <cellStyle name="Výpočet 4 8 3 6" xfId="43285"/>
    <cellStyle name="Výpočet 4 8 3 6 2" xfId="43286"/>
    <cellStyle name="Výpočet 4 8 3 6 2 2" xfId="43287"/>
    <cellStyle name="Výpočet 4 8 3 6 2 3" xfId="43288"/>
    <cellStyle name="Výpočet 4 8 3 6 3" xfId="43289"/>
    <cellStyle name="Výpočet 4 8 3 6 3 2" xfId="43290"/>
    <cellStyle name="Výpočet 4 8 3 6 4" xfId="43291"/>
    <cellStyle name="Výpočet 4 8 3 6 5" xfId="43292"/>
    <cellStyle name="Výpočet 4 8 3 7" xfId="43293"/>
    <cellStyle name="Výpočet 4 8 3 7 2" xfId="43294"/>
    <cellStyle name="Výpočet 4 8 3 7 3" xfId="43295"/>
    <cellStyle name="Výpočet 4 8 3 8" xfId="43296"/>
    <cellStyle name="Výpočet 4 8 3 8 2" xfId="43297"/>
    <cellStyle name="Výpočet 4 8 3 9" xfId="43298"/>
    <cellStyle name="Výpočet 4 8 4" xfId="43299"/>
    <cellStyle name="Výpočet 4 8 4 2" xfId="43300"/>
    <cellStyle name="Výpočet 4 8 4 2 2" xfId="43301"/>
    <cellStyle name="Výpočet 4 8 4 2 2 2" xfId="43302"/>
    <cellStyle name="Výpočet 4 8 4 2 2 3" xfId="43303"/>
    <cellStyle name="Výpočet 4 8 4 2 3" xfId="43304"/>
    <cellStyle name="Výpočet 4 8 4 2 3 2" xfId="43305"/>
    <cellStyle name="Výpočet 4 8 4 2 4" xfId="43306"/>
    <cellStyle name="Výpočet 4 8 4 2 5" xfId="43307"/>
    <cellStyle name="Výpočet 4 8 4 3" xfId="43308"/>
    <cellStyle name="Výpočet 4 8 4 3 2" xfId="43309"/>
    <cellStyle name="Výpočet 4 8 4 3 3" xfId="43310"/>
    <cellStyle name="Výpočet 4 8 4 4" xfId="43311"/>
    <cellStyle name="Výpočet 4 8 4 4 2" xfId="43312"/>
    <cellStyle name="Výpočet 4 8 4 5" xfId="43313"/>
    <cellStyle name="Výpočet 4 8 4 6" xfId="43314"/>
    <cellStyle name="Výpočet 4 8 5" xfId="43315"/>
    <cellStyle name="Výpočet 4 8 5 2" xfId="43316"/>
    <cellStyle name="Výpočet 4 8 5 2 2" xfId="43317"/>
    <cellStyle name="Výpočet 4 8 5 2 3" xfId="43318"/>
    <cellStyle name="Výpočet 4 8 5 3" xfId="43319"/>
    <cellStyle name="Výpočet 4 8 5 3 2" xfId="43320"/>
    <cellStyle name="Výpočet 4 8 5 4" xfId="43321"/>
    <cellStyle name="Výpočet 4 8 5 5" xfId="43322"/>
    <cellStyle name="Výpočet 4 8 6" xfId="43323"/>
    <cellStyle name="Výpočet 4 8 6 2" xfId="43324"/>
    <cellStyle name="Výpočet 4 8 6 2 2" xfId="43325"/>
    <cellStyle name="Výpočet 4 8 6 2 3" xfId="43326"/>
    <cellStyle name="Výpočet 4 8 6 3" xfId="43327"/>
    <cellStyle name="Výpočet 4 8 6 3 2" xfId="43328"/>
    <cellStyle name="Výpočet 4 8 6 4" xfId="43329"/>
    <cellStyle name="Výpočet 4 8 6 5" xfId="43330"/>
    <cellStyle name="Výpočet 4 8 7" xfId="43331"/>
    <cellStyle name="Výpočet 4 8 7 2" xfId="43332"/>
    <cellStyle name="Výpočet 4 8 7 2 2" xfId="43333"/>
    <cellStyle name="Výpočet 4 8 7 2 3" xfId="43334"/>
    <cellStyle name="Výpočet 4 8 7 3" xfId="43335"/>
    <cellStyle name="Výpočet 4 8 7 3 2" xfId="43336"/>
    <cellStyle name="Výpočet 4 8 7 4" xfId="43337"/>
    <cellStyle name="Výpočet 4 8 7 5" xfId="43338"/>
    <cellStyle name="Výpočet 4 8 8" xfId="43339"/>
    <cellStyle name="Výpočet 4 8 8 2" xfId="43340"/>
    <cellStyle name="Výpočet 4 8 8 2 2" xfId="43341"/>
    <cellStyle name="Výpočet 4 8 8 2 3" xfId="43342"/>
    <cellStyle name="Výpočet 4 8 8 3" xfId="43343"/>
    <cellStyle name="Výpočet 4 8 8 3 2" xfId="43344"/>
    <cellStyle name="Výpočet 4 8 8 4" xfId="43345"/>
    <cellStyle name="Výpočet 4 8 8 5" xfId="43346"/>
    <cellStyle name="Výpočet 4 8 9" xfId="43347"/>
    <cellStyle name="Výpočet 4 8 9 2" xfId="43348"/>
    <cellStyle name="Výpočet 4 8 9 2 2" xfId="43349"/>
    <cellStyle name="Výpočet 4 8 9 2 3" xfId="43350"/>
    <cellStyle name="Výpočet 4 8 9 3" xfId="43351"/>
    <cellStyle name="Výpočet 4 8 9 3 2" xfId="43352"/>
    <cellStyle name="Výpočet 4 8 9 4" xfId="43353"/>
    <cellStyle name="Výpočet 4 8 9 5" xfId="43354"/>
    <cellStyle name="Výpočet 4 9" xfId="43355"/>
    <cellStyle name="Výpočet 4 9 10" xfId="43356"/>
    <cellStyle name="Výpočet 4 9 10 2" xfId="43357"/>
    <cellStyle name="Výpočet 4 9 10 2 2" xfId="43358"/>
    <cellStyle name="Výpočet 4 9 10 2 3" xfId="43359"/>
    <cellStyle name="Výpočet 4 9 10 3" xfId="43360"/>
    <cellStyle name="Výpočet 4 9 10 3 2" xfId="43361"/>
    <cellStyle name="Výpočet 4 9 10 4" xfId="43362"/>
    <cellStyle name="Výpočet 4 9 10 5" xfId="43363"/>
    <cellStyle name="Výpočet 4 9 11" xfId="43364"/>
    <cellStyle name="Výpočet 4 9 11 2" xfId="43365"/>
    <cellStyle name="Výpočet 4 9 11 2 2" xfId="43366"/>
    <cellStyle name="Výpočet 4 9 11 2 3" xfId="43367"/>
    <cellStyle name="Výpočet 4 9 11 3" xfId="43368"/>
    <cellStyle name="Výpočet 4 9 11 3 2" xfId="43369"/>
    <cellStyle name="Výpočet 4 9 11 4" xfId="43370"/>
    <cellStyle name="Výpočet 4 9 11 5" xfId="43371"/>
    <cellStyle name="Výpočet 4 9 12" xfId="43372"/>
    <cellStyle name="Výpočet 4 9 12 2" xfId="43373"/>
    <cellStyle name="Výpočet 4 9 12 3" xfId="43374"/>
    <cellStyle name="Výpočet 4 9 13" xfId="43375"/>
    <cellStyle name="Výpočet 4 9 13 2" xfId="43376"/>
    <cellStyle name="Výpočet 4 9 14" xfId="43377"/>
    <cellStyle name="Výpočet 4 9 15" xfId="43378"/>
    <cellStyle name="Výpočet 4 9 2" xfId="43379"/>
    <cellStyle name="Výpočet 4 9 2 10" xfId="43380"/>
    <cellStyle name="Výpočet 4 9 2 2" xfId="43381"/>
    <cellStyle name="Výpočet 4 9 2 2 10" xfId="43382"/>
    <cellStyle name="Výpočet 4 9 2 2 2" xfId="43383"/>
    <cellStyle name="Výpočet 4 9 2 2 2 2" xfId="43384"/>
    <cellStyle name="Výpočet 4 9 2 2 2 2 2" xfId="43385"/>
    <cellStyle name="Výpočet 4 9 2 2 2 2 3" xfId="43386"/>
    <cellStyle name="Výpočet 4 9 2 2 2 3" xfId="43387"/>
    <cellStyle name="Výpočet 4 9 2 2 2 3 2" xfId="43388"/>
    <cellStyle name="Výpočet 4 9 2 2 2 4" xfId="43389"/>
    <cellStyle name="Výpočet 4 9 2 2 2 5" xfId="43390"/>
    <cellStyle name="Výpočet 4 9 2 2 3" xfId="43391"/>
    <cellStyle name="Výpočet 4 9 2 2 3 2" xfId="43392"/>
    <cellStyle name="Výpočet 4 9 2 2 3 2 2" xfId="43393"/>
    <cellStyle name="Výpočet 4 9 2 2 3 2 3" xfId="43394"/>
    <cellStyle name="Výpočet 4 9 2 2 3 3" xfId="43395"/>
    <cellStyle name="Výpočet 4 9 2 2 3 3 2" xfId="43396"/>
    <cellStyle name="Výpočet 4 9 2 2 3 4" xfId="43397"/>
    <cellStyle name="Výpočet 4 9 2 2 3 5" xfId="43398"/>
    <cellStyle name="Výpočet 4 9 2 2 4" xfId="43399"/>
    <cellStyle name="Výpočet 4 9 2 2 4 2" xfId="43400"/>
    <cellStyle name="Výpočet 4 9 2 2 4 2 2" xfId="43401"/>
    <cellStyle name="Výpočet 4 9 2 2 4 2 3" xfId="43402"/>
    <cellStyle name="Výpočet 4 9 2 2 4 3" xfId="43403"/>
    <cellStyle name="Výpočet 4 9 2 2 4 3 2" xfId="43404"/>
    <cellStyle name="Výpočet 4 9 2 2 4 4" xfId="43405"/>
    <cellStyle name="Výpočet 4 9 2 2 4 5" xfId="43406"/>
    <cellStyle name="Výpočet 4 9 2 2 5" xfId="43407"/>
    <cellStyle name="Výpočet 4 9 2 2 5 2" xfId="43408"/>
    <cellStyle name="Výpočet 4 9 2 2 5 2 2" xfId="43409"/>
    <cellStyle name="Výpočet 4 9 2 2 5 2 3" xfId="43410"/>
    <cellStyle name="Výpočet 4 9 2 2 5 3" xfId="43411"/>
    <cellStyle name="Výpočet 4 9 2 2 5 3 2" xfId="43412"/>
    <cellStyle name="Výpočet 4 9 2 2 5 4" xfId="43413"/>
    <cellStyle name="Výpočet 4 9 2 2 5 5" xfId="43414"/>
    <cellStyle name="Výpočet 4 9 2 2 6" xfId="43415"/>
    <cellStyle name="Výpočet 4 9 2 2 6 2" xfId="43416"/>
    <cellStyle name="Výpočet 4 9 2 2 6 2 2" xfId="43417"/>
    <cellStyle name="Výpočet 4 9 2 2 6 2 3" xfId="43418"/>
    <cellStyle name="Výpočet 4 9 2 2 6 3" xfId="43419"/>
    <cellStyle name="Výpočet 4 9 2 2 6 3 2" xfId="43420"/>
    <cellStyle name="Výpočet 4 9 2 2 6 4" xfId="43421"/>
    <cellStyle name="Výpočet 4 9 2 2 6 5" xfId="43422"/>
    <cellStyle name="Výpočet 4 9 2 2 7" xfId="43423"/>
    <cellStyle name="Výpočet 4 9 2 2 7 2" xfId="43424"/>
    <cellStyle name="Výpočet 4 9 2 2 7 3" xfId="43425"/>
    <cellStyle name="Výpočet 4 9 2 2 8" xfId="43426"/>
    <cellStyle name="Výpočet 4 9 2 2 8 2" xfId="43427"/>
    <cellStyle name="Výpočet 4 9 2 2 9" xfId="43428"/>
    <cellStyle name="Výpočet 4 9 2 3" xfId="43429"/>
    <cellStyle name="Výpočet 4 9 2 3 2" xfId="43430"/>
    <cellStyle name="Výpočet 4 9 2 3 2 2" xfId="43431"/>
    <cellStyle name="Výpočet 4 9 2 3 2 3" xfId="43432"/>
    <cellStyle name="Výpočet 4 9 2 3 3" xfId="43433"/>
    <cellStyle name="Výpočet 4 9 2 3 3 2" xfId="43434"/>
    <cellStyle name="Výpočet 4 9 2 3 4" xfId="43435"/>
    <cellStyle name="Výpočet 4 9 2 3 5" xfId="43436"/>
    <cellStyle name="Výpočet 4 9 2 4" xfId="43437"/>
    <cellStyle name="Výpočet 4 9 2 4 2" xfId="43438"/>
    <cellStyle name="Výpočet 4 9 2 4 2 2" xfId="43439"/>
    <cellStyle name="Výpočet 4 9 2 4 2 3" xfId="43440"/>
    <cellStyle name="Výpočet 4 9 2 4 3" xfId="43441"/>
    <cellStyle name="Výpočet 4 9 2 4 3 2" xfId="43442"/>
    <cellStyle name="Výpočet 4 9 2 4 4" xfId="43443"/>
    <cellStyle name="Výpočet 4 9 2 4 5" xfId="43444"/>
    <cellStyle name="Výpočet 4 9 2 5" xfId="43445"/>
    <cellStyle name="Výpočet 4 9 2 5 2" xfId="43446"/>
    <cellStyle name="Výpočet 4 9 2 5 2 2" xfId="43447"/>
    <cellStyle name="Výpočet 4 9 2 5 2 3" xfId="43448"/>
    <cellStyle name="Výpočet 4 9 2 5 3" xfId="43449"/>
    <cellStyle name="Výpočet 4 9 2 5 3 2" xfId="43450"/>
    <cellStyle name="Výpočet 4 9 2 5 4" xfId="43451"/>
    <cellStyle name="Výpočet 4 9 2 5 5" xfId="43452"/>
    <cellStyle name="Výpočet 4 9 2 6" xfId="43453"/>
    <cellStyle name="Výpočet 4 9 2 6 2" xfId="43454"/>
    <cellStyle name="Výpočet 4 9 2 6 2 2" xfId="43455"/>
    <cellStyle name="Výpočet 4 9 2 6 2 3" xfId="43456"/>
    <cellStyle name="Výpočet 4 9 2 6 3" xfId="43457"/>
    <cellStyle name="Výpočet 4 9 2 6 3 2" xfId="43458"/>
    <cellStyle name="Výpočet 4 9 2 6 4" xfId="43459"/>
    <cellStyle name="Výpočet 4 9 2 6 5" xfId="43460"/>
    <cellStyle name="Výpočet 4 9 2 7" xfId="43461"/>
    <cellStyle name="Výpočet 4 9 2 7 2" xfId="43462"/>
    <cellStyle name="Výpočet 4 9 2 7 3" xfId="43463"/>
    <cellStyle name="Výpočet 4 9 2 8" xfId="43464"/>
    <cellStyle name="Výpočet 4 9 2 8 2" xfId="43465"/>
    <cellStyle name="Výpočet 4 9 2 9" xfId="43466"/>
    <cellStyle name="Výpočet 4 9 3" xfId="43467"/>
    <cellStyle name="Výpočet 4 9 3 10" xfId="43468"/>
    <cellStyle name="Výpočet 4 9 3 2" xfId="43469"/>
    <cellStyle name="Výpočet 4 9 3 2 2" xfId="43470"/>
    <cellStyle name="Výpočet 4 9 3 2 2 2" xfId="43471"/>
    <cellStyle name="Výpočet 4 9 3 2 2 3" xfId="43472"/>
    <cellStyle name="Výpočet 4 9 3 2 3" xfId="43473"/>
    <cellStyle name="Výpočet 4 9 3 2 3 2" xfId="43474"/>
    <cellStyle name="Výpočet 4 9 3 2 4" xfId="43475"/>
    <cellStyle name="Výpočet 4 9 3 2 5" xfId="43476"/>
    <cellStyle name="Výpočet 4 9 3 3" xfId="43477"/>
    <cellStyle name="Výpočet 4 9 3 3 2" xfId="43478"/>
    <cellStyle name="Výpočet 4 9 3 3 2 2" xfId="43479"/>
    <cellStyle name="Výpočet 4 9 3 3 2 3" xfId="43480"/>
    <cellStyle name="Výpočet 4 9 3 3 3" xfId="43481"/>
    <cellStyle name="Výpočet 4 9 3 3 3 2" xfId="43482"/>
    <cellStyle name="Výpočet 4 9 3 3 4" xfId="43483"/>
    <cellStyle name="Výpočet 4 9 3 3 5" xfId="43484"/>
    <cellStyle name="Výpočet 4 9 3 4" xfId="43485"/>
    <cellStyle name="Výpočet 4 9 3 4 2" xfId="43486"/>
    <cellStyle name="Výpočet 4 9 3 4 2 2" xfId="43487"/>
    <cellStyle name="Výpočet 4 9 3 4 2 3" xfId="43488"/>
    <cellStyle name="Výpočet 4 9 3 4 3" xfId="43489"/>
    <cellStyle name="Výpočet 4 9 3 4 3 2" xfId="43490"/>
    <cellStyle name="Výpočet 4 9 3 4 4" xfId="43491"/>
    <cellStyle name="Výpočet 4 9 3 4 5" xfId="43492"/>
    <cellStyle name="Výpočet 4 9 3 5" xfId="43493"/>
    <cellStyle name="Výpočet 4 9 3 5 2" xfId="43494"/>
    <cellStyle name="Výpočet 4 9 3 5 2 2" xfId="43495"/>
    <cellStyle name="Výpočet 4 9 3 5 2 3" xfId="43496"/>
    <cellStyle name="Výpočet 4 9 3 5 3" xfId="43497"/>
    <cellStyle name="Výpočet 4 9 3 5 3 2" xfId="43498"/>
    <cellStyle name="Výpočet 4 9 3 5 4" xfId="43499"/>
    <cellStyle name="Výpočet 4 9 3 5 5" xfId="43500"/>
    <cellStyle name="Výpočet 4 9 3 6" xfId="43501"/>
    <cellStyle name="Výpočet 4 9 3 6 2" xfId="43502"/>
    <cellStyle name="Výpočet 4 9 3 6 2 2" xfId="43503"/>
    <cellStyle name="Výpočet 4 9 3 6 2 3" xfId="43504"/>
    <cellStyle name="Výpočet 4 9 3 6 3" xfId="43505"/>
    <cellStyle name="Výpočet 4 9 3 6 3 2" xfId="43506"/>
    <cellStyle name="Výpočet 4 9 3 6 4" xfId="43507"/>
    <cellStyle name="Výpočet 4 9 3 6 5" xfId="43508"/>
    <cellStyle name="Výpočet 4 9 3 7" xfId="43509"/>
    <cellStyle name="Výpočet 4 9 3 7 2" xfId="43510"/>
    <cellStyle name="Výpočet 4 9 3 7 3" xfId="43511"/>
    <cellStyle name="Výpočet 4 9 3 8" xfId="43512"/>
    <cellStyle name="Výpočet 4 9 3 8 2" xfId="43513"/>
    <cellStyle name="Výpočet 4 9 3 9" xfId="43514"/>
    <cellStyle name="Výpočet 4 9 4" xfId="43515"/>
    <cellStyle name="Výpočet 4 9 4 2" xfId="43516"/>
    <cellStyle name="Výpočet 4 9 4 2 2" xfId="43517"/>
    <cellStyle name="Výpočet 4 9 4 2 2 2" xfId="43518"/>
    <cellStyle name="Výpočet 4 9 4 2 2 3" xfId="43519"/>
    <cellStyle name="Výpočet 4 9 4 2 3" xfId="43520"/>
    <cellStyle name="Výpočet 4 9 4 2 3 2" xfId="43521"/>
    <cellStyle name="Výpočet 4 9 4 2 4" xfId="43522"/>
    <cellStyle name="Výpočet 4 9 4 2 5" xfId="43523"/>
    <cellStyle name="Výpočet 4 9 4 3" xfId="43524"/>
    <cellStyle name="Výpočet 4 9 4 3 2" xfId="43525"/>
    <cellStyle name="Výpočet 4 9 4 3 3" xfId="43526"/>
    <cellStyle name="Výpočet 4 9 4 4" xfId="43527"/>
    <cellStyle name="Výpočet 4 9 4 4 2" xfId="43528"/>
    <cellStyle name="Výpočet 4 9 4 5" xfId="43529"/>
    <cellStyle name="Výpočet 4 9 4 6" xfId="43530"/>
    <cellStyle name="Výpočet 4 9 5" xfId="43531"/>
    <cellStyle name="Výpočet 4 9 5 2" xfId="43532"/>
    <cellStyle name="Výpočet 4 9 5 2 2" xfId="43533"/>
    <cellStyle name="Výpočet 4 9 5 2 3" xfId="43534"/>
    <cellStyle name="Výpočet 4 9 5 3" xfId="43535"/>
    <cellStyle name="Výpočet 4 9 5 3 2" xfId="43536"/>
    <cellStyle name="Výpočet 4 9 5 4" xfId="43537"/>
    <cellStyle name="Výpočet 4 9 5 5" xfId="43538"/>
    <cellStyle name="Výpočet 4 9 6" xfId="43539"/>
    <cellStyle name="Výpočet 4 9 6 2" xfId="43540"/>
    <cellStyle name="Výpočet 4 9 6 2 2" xfId="43541"/>
    <cellStyle name="Výpočet 4 9 6 2 3" xfId="43542"/>
    <cellStyle name="Výpočet 4 9 6 3" xfId="43543"/>
    <cellStyle name="Výpočet 4 9 6 3 2" xfId="43544"/>
    <cellStyle name="Výpočet 4 9 6 4" xfId="43545"/>
    <cellStyle name="Výpočet 4 9 6 5" xfId="43546"/>
    <cellStyle name="Výpočet 4 9 7" xfId="43547"/>
    <cellStyle name="Výpočet 4 9 7 2" xfId="43548"/>
    <cellStyle name="Výpočet 4 9 7 2 2" xfId="43549"/>
    <cellStyle name="Výpočet 4 9 7 2 3" xfId="43550"/>
    <cellStyle name="Výpočet 4 9 7 3" xfId="43551"/>
    <cellStyle name="Výpočet 4 9 7 3 2" xfId="43552"/>
    <cellStyle name="Výpočet 4 9 7 4" xfId="43553"/>
    <cellStyle name="Výpočet 4 9 7 5" xfId="43554"/>
    <cellStyle name="Výpočet 4 9 8" xfId="43555"/>
    <cellStyle name="Výpočet 4 9 8 2" xfId="43556"/>
    <cellStyle name="Výpočet 4 9 8 2 2" xfId="43557"/>
    <cellStyle name="Výpočet 4 9 8 2 3" xfId="43558"/>
    <cellStyle name="Výpočet 4 9 8 3" xfId="43559"/>
    <cellStyle name="Výpočet 4 9 8 3 2" xfId="43560"/>
    <cellStyle name="Výpočet 4 9 8 4" xfId="43561"/>
    <cellStyle name="Výpočet 4 9 8 5" xfId="43562"/>
    <cellStyle name="Výpočet 4 9 9" xfId="43563"/>
    <cellStyle name="Výpočet 4 9 9 2" xfId="43564"/>
    <cellStyle name="Výpočet 4 9 9 2 2" xfId="43565"/>
    <cellStyle name="Výpočet 4 9 9 2 3" xfId="43566"/>
    <cellStyle name="Výpočet 4 9 9 3" xfId="43567"/>
    <cellStyle name="Výpočet 4 9 9 3 2" xfId="43568"/>
    <cellStyle name="Výpočet 4 9 9 4" xfId="43569"/>
    <cellStyle name="Výpočet 4 9 9 5" xfId="43570"/>
    <cellStyle name="Výpočet 5" xfId="43571"/>
    <cellStyle name="Výpočet 5 10" xfId="43572"/>
    <cellStyle name="Výpočet 5 10 2" xfId="43573"/>
    <cellStyle name="Výpočet 5 10 2 2" xfId="43574"/>
    <cellStyle name="Výpočet 5 10 2 3" xfId="43575"/>
    <cellStyle name="Výpočet 5 10 3" xfId="43576"/>
    <cellStyle name="Výpočet 5 10 3 2" xfId="43577"/>
    <cellStyle name="Výpočet 5 10 4" xfId="43578"/>
    <cellStyle name="Výpočet 5 10 5" xfId="43579"/>
    <cellStyle name="Výpočet 5 11" xfId="43580"/>
    <cellStyle name="Výpočet 5 11 2" xfId="43581"/>
    <cellStyle name="Výpočet 5 11 2 2" xfId="43582"/>
    <cellStyle name="Výpočet 5 11 2 3" xfId="43583"/>
    <cellStyle name="Výpočet 5 11 3" xfId="43584"/>
    <cellStyle name="Výpočet 5 11 3 2" xfId="43585"/>
    <cellStyle name="Výpočet 5 11 4" xfId="43586"/>
    <cellStyle name="Výpočet 5 11 5" xfId="43587"/>
    <cellStyle name="Výpočet 5 12" xfId="43588"/>
    <cellStyle name="Výpočet 5 12 2" xfId="43589"/>
    <cellStyle name="Výpočet 5 12 2 2" xfId="43590"/>
    <cellStyle name="Výpočet 5 12 2 3" xfId="43591"/>
    <cellStyle name="Výpočet 5 12 3" xfId="43592"/>
    <cellStyle name="Výpočet 5 12 3 2" xfId="43593"/>
    <cellStyle name="Výpočet 5 12 4" xfId="43594"/>
    <cellStyle name="Výpočet 5 12 5" xfId="43595"/>
    <cellStyle name="Výpočet 5 13" xfId="43596"/>
    <cellStyle name="Výpočet 5 13 2" xfId="43597"/>
    <cellStyle name="Výpočet 5 2" xfId="43598"/>
    <cellStyle name="Výpočet 5 2 10" xfId="43599"/>
    <cellStyle name="Výpočet 5 2 10 2" xfId="43600"/>
    <cellStyle name="Výpočet 5 2 10 2 2" xfId="43601"/>
    <cellStyle name="Výpočet 5 2 10 2 3" xfId="43602"/>
    <cellStyle name="Výpočet 5 2 10 3" xfId="43603"/>
    <cellStyle name="Výpočet 5 2 10 3 2" xfId="43604"/>
    <cellStyle name="Výpočet 5 2 10 4" xfId="43605"/>
    <cellStyle name="Výpočet 5 2 10 5" xfId="43606"/>
    <cellStyle name="Výpočet 5 2 11" xfId="43607"/>
    <cellStyle name="Výpočet 5 2 11 2" xfId="43608"/>
    <cellStyle name="Výpočet 5 2 11 2 2" xfId="43609"/>
    <cellStyle name="Výpočet 5 2 11 2 3" xfId="43610"/>
    <cellStyle name="Výpočet 5 2 11 3" xfId="43611"/>
    <cellStyle name="Výpočet 5 2 11 3 2" xfId="43612"/>
    <cellStyle name="Výpočet 5 2 11 4" xfId="43613"/>
    <cellStyle name="Výpočet 5 2 11 5" xfId="43614"/>
    <cellStyle name="Výpočet 5 2 12" xfId="43615"/>
    <cellStyle name="Výpočet 5 2 12 2" xfId="43616"/>
    <cellStyle name="Výpočet 5 2 12 2 2" xfId="43617"/>
    <cellStyle name="Výpočet 5 2 12 2 3" xfId="43618"/>
    <cellStyle name="Výpočet 5 2 12 3" xfId="43619"/>
    <cellStyle name="Výpočet 5 2 12 3 2" xfId="43620"/>
    <cellStyle name="Výpočet 5 2 12 4" xfId="43621"/>
    <cellStyle name="Výpočet 5 2 12 5" xfId="43622"/>
    <cellStyle name="Výpočet 5 2 13" xfId="43623"/>
    <cellStyle name="Výpočet 5 2 13 2" xfId="43624"/>
    <cellStyle name="Výpočet 5 2 2" xfId="43625"/>
    <cellStyle name="Výpočet 5 2 2 10" xfId="43626"/>
    <cellStyle name="Výpočet 5 2 2 10 2" xfId="43627"/>
    <cellStyle name="Výpočet 5 2 2 11" xfId="43628"/>
    <cellStyle name="Výpočet 5 2 2 12" xfId="43629"/>
    <cellStyle name="Výpočet 5 2 2 2" xfId="43630"/>
    <cellStyle name="Výpočet 5 2 2 2 10" xfId="43631"/>
    <cellStyle name="Výpočet 5 2 2 2 11" xfId="43632"/>
    <cellStyle name="Výpočet 5 2 2 2 2" xfId="43633"/>
    <cellStyle name="Výpočet 5 2 2 2 2 2" xfId="43634"/>
    <cellStyle name="Výpočet 5 2 2 2 2 2 2" xfId="43635"/>
    <cellStyle name="Výpočet 5 2 2 2 2 2 3" xfId="43636"/>
    <cellStyle name="Výpočet 5 2 2 2 2 3" xfId="43637"/>
    <cellStyle name="Výpočet 5 2 2 2 2 3 2" xfId="43638"/>
    <cellStyle name="Výpočet 5 2 2 2 2 4" xfId="43639"/>
    <cellStyle name="Výpočet 5 2 2 2 2 5" xfId="43640"/>
    <cellStyle name="Výpočet 5 2 2 2 3" xfId="43641"/>
    <cellStyle name="Výpočet 5 2 2 2 3 2" xfId="43642"/>
    <cellStyle name="Výpočet 5 2 2 2 3 2 2" xfId="43643"/>
    <cellStyle name="Výpočet 5 2 2 2 3 2 3" xfId="43644"/>
    <cellStyle name="Výpočet 5 2 2 2 3 3" xfId="43645"/>
    <cellStyle name="Výpočet 5 2 2 2 3 3 2" xfId="43646"/>
    <cellStyle name="Výpočet 5 2 2 2 3 4" xfId="43647"/>
    <cellStyle name="Výpočet 5 2 2 2 3 5" xfId="43648"/>
    <cellStyle name="Výpočet 5 2 2 2 4" xfId="43649"/>
    <cellStyle name="Výpočet 5 2 2 2 4 2" xfId="43650"/>
    <cellStyle name="Výpočet 5 2 2 2 4 2 2" xfId="43651"/>
    <cellStyle name="Výpočet 5 2 2 2 4 2 3" xfId="43652"/>
    <cellStyle name="Výpočet 5 2 2 2 4 3" xfId="43653"/>
    <cellStyle name="Výpočet 5 2 2 2 4 3 2" xfId="43654"/>
    <cellStyle name="Výpočet 5 2 2 2 4 4" xfId="43655"/>
    <cellStyle name="Výpočet 5 2 2 2 4 5" xfId="43656"/>
    <cellStyle name="Výpočet 5 2 2 2 5" xfId="43657"/>
    <cellStyle name="Výpočet 5 2 2 2 5 2" xfId="43658"/>
    <cellStyle name="Výpočet 5 2 2 2 5 2 2" xfId="43659"/>
    <cellStyle name="Výpočet 5 2 2 2 5 2 3" xfId="43660"/>
    <cellStyle name="Výpočet 5 2 2 2 5 3" xfId="43661"/>
    <cellStyle name="Výpočet 5 2 2 2 5 3 2" xfId="43662"/>
    <cellStyle name="Výpočet 5 2 2 2 5 4" xfId="43663"/>
    <cellStyle name="Výpočet 5 2 2 2 5 5" xfId="43664"/>
    <cellStyle name="Výpočet 5 2 2 2 6" xfId="43665"/>
    <cellStyle name="Výpočet 5 2 2 2 6 2" xfId="43666"/>
    <cellStyle name="Výpočet 5 2 2 2 6 2 2" xfId="43667"/>
    <cellStyle name="Výpočet 5 2 2 2 6 2 3" xfId="43668"/>
    <cellStyle name="Výpočet 5 2 2 2 6 3" xfId="43669"/>
    <cellStyle name="Výpočet 5 2 2 2 6 3 2" xfId="43670"/>
    <cellStyle name="Výpočet 5 2 2 2 6 4" xfId="43671"/>
    <cellStyle name="Výpočet 5 2 2 2 6 5" xfId="43672"/>
    <cellStyle name="Výpočet 5 2 2 2 7" xfId="43673"/>
    <cellStyle name="Výpočet 5 2 2 2 7 2" xfId="43674"/>
    <cellStyle name="Výpočet 5 2 2 2 7 2 2" xfId="43675"/>
    <cellStyle name="Výpočet 5 2 2 2 7 3" xfId="43676"/>
    <cellStyle name="Výpočet 5 2 2 2 7 4" xfId="43677"/>
    <cellStyle name="Výpočet 5 2 2 2 8" xfId="43678"/>
    <cellStyle name="Výpočet 5 2 2 2 8 2" xfId="43679"/>
    <cellStyle name="Výpočet 5 2 2 2 8 3" xfId="43680"/>
    <cellStyle name="Výpočet 5 2 2 2 9" xfId="43681"/>
    <cellStyle name="Výpočet 5 2 2 2 9 2" xfId="43682"/>
    <cellStyle name="Výpočet 5 2 2 3" xfId="43683"/>
    <cellStyle name="Výpočet 5 2 2 3 2" xfId="43684"/>
    <cellStyle name="Výpočet 5 2 2 3 2 2" xfId="43685"/>
    <cellStyle name="Výpočet 5 2 2 3 2 2 2" xfId="43686"/>
    <cellStyle name="Výpočet 5 2 2 3 2 2 3" xfId="43687"/>
    <cellStyle name="Výpočet 5 2 2 3 2 3" xfId="43688"/>
    <cellStyle name="Výpočet 5 2 2 3 2 3 2" xfId="43689"/>
    <cellStyle name="Výpočet 5 2 2 3 2 4" xfId="43690"/>
    <cellStyle name="Výpočet 5 2 2 3 2 5" xfId="43691"/>
    <cellStyle name="Výpočet 5 2 2 3 3" xfId="43692"/>
    <cellStyle name="Výpočet 5 2 2 3 3 2" xfId="43693"/>
    <cellStyle name="Výpočet 5 2 2 3 3 3" xfId="43694"/>
    <cellStyle name="Výpočet 5 2 2 3 4" xfId="43695"/>
    <cellStyle name="Výpočet 5 2 2 3 4 2" xfId="43696"/>
    <cellStyle name="Výpočet 5 2 2 3 5" xfId="43697"/>
    <cellStyle name="Výpočet 5 2 2 3 6" xfId="43698"/>
    <cellStyle name="Výpočet 5 2 2 4" xfId="43699"/>
    <cellStyle name="Výpočet 5 2 2 4 2" xfId="43700"/>
    <cellStyle name="Výpočet 5 2 2 4 2 2" xfId="43701"/>
    <cellStyle name="Výpočet 5 2 2 4 2 3" xfId="43702"/>
    <cellStyle name="Výpočet 5 2 2 4 3" xfId="43703"/>
    <cellStyle name="Výpočet 5 2 2 4 3 2" xfId="43704"/>
    <cellStyle name="Výpočet 5 2 2 4 4" xfId="43705"/>
    <cellStyle name="Výpočet 5 2 2 4 5" xfId="43706"/>
    <cellStyle name="Výpočet 5 2 2 5" xfId="43707"/>
    <cellStyle name="Výpočet 5 2 2 5 2" xfId="43708"/>
    <cellStyle name="Výpočet 5 2 2 5 2 2" xfId="43709"/>
    <cellStyle name="Výpočet 5 2 2 5 2 3" xfId="43710"/>
    <cellStyle name="Výpočet 5 2 2 5 3" xfId="43711"/>
    <cellStyle name="Výpočet 5 2 2 5 3 2" xfId="43712"/>
    <cellStyle name="Výpočet 5 2 2 5 4" xfId="43713"/>
    <cellStyle name="Výpočet 5 2 2 5 5" xfId="43714"/>
    <cellStyle name="Výpočet 5 2 2 6" xfId="43715"/>
    <cellStyle name="Výpočet 5 2 2 6 2" xfId="43716"/>
    <cellStyle name="Výpočet 5 2 2 6 2 2" xfId="43717"/>
    <cellStyle name="Výpočet 5 2 2 6 2 3" xfId="43718"/>
    <cellStyle name="Výpočet 5 2 2 6 3" xfId="43719"/>
    <cellStyle name="Výpočet 5 2 2 6 3 2" xfId="43720"/>
    <cellStyle name="Výpočet 5 2 2 6 4" xfId="43721"/>
    <cellStyle name="Výpočet 5 2 2 6 5" xfId="43722"/>
    <cellStyle name="Výpočet 5 2 2 7" xfId="43723"/>
    <cellStyle name="Výpočet 5 2 2 7 2" xfId="43724"/>
    <cellStyle name="Výpočet 5 2 2 7 2 2" xfId="43725"/>
    <cellStyle name="Výpočet 5 2 2 7 2 3" xfId="43726"/>
    <cellStyle name="Výpočet 5 2 2 7 3" xfId="43727"/>
    <cellStyle name="Výpočet 5 2 2 7 3 2" xfId="43728"/>
    <cellStyle name="Výpočet 5 2 2 7 4" xfId="43729"/>
    <cellStyle name="Výpočet 5 2 2 7 5" xfId="43730"/>
    <cellStyle name="Výpočet 5 2 2 8" xfId="43731"/>
    <cellStyle name="Výpočet 5 2 2 8 2" xfId="43732"/>
    <cellStyle name="Výpočet 5 2 2 8 2 2" xfId="43733"/>
    <cellStyle name="Výpočet 5 2 2 8 2 3" xfId="43734"/>
    <cellStyle name="Výpočet 5 2 2 8 3" xfId="43735"/>
    <cellStyle name="Výpočet 5 2 2 8 3 2" xfId="43736"/>
    <cellStyle name="Výpočet 5 2 2 8 4" xfId="43737"/>
    <cellStyle name="Výpočet 5 2 2 8 5" xfId="43738"/>
    <cellStyle name="Výpočet 5 2 2 9" xfId="43739"/>
    <cellStyle name="Výpočet 5 2 2 9 2" xfId="43740"/>
    <cellStyle name="Výpočet 5 2 2 9 3" xfId="43741"/>
    <cellStyle name="Výpočet 5 2 3" xfId="43742"/>
    <cellStyle name="Výpočet 5 2 3 10" xfId="43743"/>
    <cellStyle name="Výpočet 5 2 3 2" xfId="43744"/>
    <cellStyle name="Výpočet 5 2 3 2 2" xfId="43745"/>
    <cellStyle name="Výpočet 5 2 3 2 2 2" xfId="43746"/>
    <cellStyle name="Výpočet 5 2 3 2 2 2 2" xfId="43747"/>
    <cellStyle name="Výpočet 5 2 3 2 2 3" xfId="43748"/>
    <cellStyle name="Výpočet 5 2 3 2 2 4" xfId="43749"/>
    <cellStyle name="Výpočet 5 2 3 2 3" xfId="43750"/>
    <cellStyle name="Výpočet 5 2 3 2 3 2" xfId="43751"/>
    <cellStyle name="Výpočet 5 2 3 2 3 3" xfId="43752"/>
    <cellStyle name="Výpočet 5 2 3 2 4" xfId="43753"/>
    <cellStyle name="Výpočet 5 2 3 2 4 2" xfId="43754"/>
    <cellStyle name="Výpočet 5 2 3 2 5" xfId="43755"/>
    <cellStyle name="Výpočet 5 2 3 2 6" xfId="43756"/>
    <cellStyle name="Výpočet 5 2 3 3" xfId="43757"/>
    <cellStyle name="Výpočet 5 2 3 3 2" xfId="43758"/>
    <cellStyle name="Výpočet 5 2 3 3 2 2" xfId="43759"/>
    <cellStyle name="Výpočet 5 2 3 3 2 3" xfId="43760"/>
    <cellStyle name="Výpočet 5 2 3 3 3" xfId="43761"/>
    <cellStyle name="Výpočet 5 2 3 3 3 2" xfId="43762"/>
    <cellStyle name="Výpočet 5 2 3 3 4" xfId="43763"/>
    <cellStyle name="Výpočet 5 2 3 3 5" xfId="43764"/>
    <cellStyle name="Výpočet 5 2 3 4" xfId="43765"/>
    <cellStyle name="Výpočet 5 2 3 4 2" xfId="43766"/>
    <cellStyle name="Výpočet 5 2 3 4 2 2" xfId="43767"/>
    <cellStyle name="Výpočet 5 2 3 4 2 3" xfId="43768"/>
    <cellStyle name="Výpočet 5 2 3 4 3" xfId="43769"/>
    <cellStyle name="Výpočet 5 2 3 4 3 2" xfId="43770"/>
    <cellStyle name="Výpočet 5 2 3 4 4" xfId="43771"/>
    <cellStyle name="Výpočet 5 2 3 4 5" xfId="43772"/>
    <cellStyle name="Výpočet 5 2 3 5" xfId="43773"/>
    <cellStyle name="Výpočet 5 2 3 5 2" xfId="43774"/>
    <cellStyle name="Výpočet 5 2 3 5 2 2" xfId="43775"/>
    <cellStyle name="Výpočet 5 2 3 5 2 3" xfId="43776"/>
    <cellStyle name="Výpočet 5 2 3 5 3" xfId="43777"/>
    <cellStyle name="Výpočet 5 2 3 5 3 2" xfId="43778"/>
    <cellStyle name="Výpočet 5 2 3 5 4" xfId="43779"/>
    <cellStyle name="Výpočet 5 2 3 5 5" xfId="43780"/>
    <cellStyle name="Výpočet 5 2 3 6" xfId="43781"/>
    <cellStyle name="Výpočet 5 2 3 6 2" xfId="43782"/>
    <cellStyle name="Výpočet 5 2 3 6 2 2" xfId="43783"/>
    <cellStyle name="Výpočet 5 2 3 6 2 3" xfId="43784"/>
    <cellStyle name="Výpočet 5 2 3 6 3" xfId="43785"/>
    <cellStyle name="Výpočet 5 2 3 6 3 2" xfId="43786"/>
    <cellStyle name="Výpočet 5 2 3 6 4" xfId="43787"/>
    <cellStyle name="Výpočet 5 2 3 6 5" xfId="43788"/>
    <cellStyle name="Výpočet 5 2 3 7" xfId="43789"/>
    <cellStyle name="Výpočet 5 2 3 7 2" xfId="43790"/>
    <cellStyle name="Výpočet 5 2 3 7 3" xfId="43791"/>
    <cellStyle name="Výpočet 5 2 3 8" xfId="43792"/>
    <cellStyle name="Výpočet 5 2 3 8 2" xfId="43793"/>
    <cellStyle name="Výpočet 5 2 3 9" xfId="43794"/>
    <cellStyle name="Výpočet 5 2 4" xfId="43795"/>
    <cellStyle name="Výpočet 5 2 4 2" xfId="43796"/>
    <cellStyle name="Výpočet 5 2 4 2 2" xfId="43797"/>
    <cellStyle name="Výpočet 5 2 4 2 2 2" xfId="43798"/>
    <cellStyle name="Výpočet 5 2 4 2 2 3" xfId="43799"/>
    <cellStyle name="Výpočet 5 2 4 2 3" xfId="43800"/>
    <cellStyle name="Výpočet 5 2 4 2 3 2" xfId="43801"/>
    <cellStyle name="Výpočet 5 2 4 2 4" xfId="43802"/>
    <cellStyle name="Výpočet 5 2 4 2 5" xfId="43803"/>
    <cellStyle name="Výpočet 5 2 4 3" xfId="43804"/>
    <cellStyle name="Výpočet 5 2 4 3 2" xfId="43805"/>
    <cellStyle name="Výpočet 5 2 4 3 3" xfId="43806"/>
    <cellStyle name="Výpočet 5 2 4 4" xfId="43807"/>
    <cellStyle name="Výpočet 5 2 4 4 2" xfId="43808"/>
    <cellStyle name="Výpočet 5 2 4 5" xfId="43809"/>
    <cellStyle name="Výpočet 5 2 4 6" xfId="43810"/>
    <cellStyle name="Výpočet 5 2 5" xfId="43811"/>
    <cellStyle name="Výpočet 5 2 5 2" xfId="43812"/>
    <cellStyle name="Výpočet 5 2 5 2 2" xfId="43813"/>
    <cellStyle name="Výpočet 5 2 5 2 2 2" xfId="43814"/>
    <cellStyle name="Výpočet 5 2 5 2 2 3" xfId="43815"/>
    <cellStyle name="Výpočet 5 2 5 2 3" xfId="43816"/>
    <cellStyle name="Výpočet 5 2 5 2 3 2" xfId="43817"/>
    <cellStyle name="Výpočet 5 2 5 2 4" xfId="43818"/>
    <cellStyle name="Výpočet 5 2 5 2 5" xfId="43819"/>
    <cellStyle name="Výpočet 5 2 5 3" xfId="43820"/>
    <cellStyle name="Výpočet 5 2 5 3 2" xfId="43821"/>
    <cellStyle name="Výpočet 5 2 5 3 3" xfId="43822"/>
    <cellStyle name="Výpočet 5 2 5 4" xfId="43823"/>
    <cellStyle name="Výpočet 5 2 5 4 2" xfId="43824"/>
    <cellStyle name="Výpočet 5 2 5 5" xfId="43825"/>
    <cellStyle name="Výpočet 5 2 5 6" xfId="43826"/>
    <cellStyle name="Výpočet 5 2 6" xfId="43827"/>
    <cellStyle name="Výpočet 5 2 6 2" xfId="43828"/>
    <cellStyle name="Výpočet 5 2 6 2 2" xfId="43829"/>
    <cellStyle name="Výpočet 5 2 6 2 3" xfId="43830"/>
    <cellStyle name="Výpočet 5 2 6 3" xfId="43831"/>
    <cellStyle name="Výpočet 5 2 6 3 2" xfId="43832"/>
    <cellStyle name="Výpočet 5 2 6 4" xfId="43833"/>
    <cellStyle name="Výpočet 5 2 6 5" xfId="43834"/>
    <cellStyle name="Výpočet 5 2 7" xfId="43835"/>
    <cellStyle name="Výpočet 5 2 7 2" xfId="43836"/>
    <cellStyle name="Výpočet 5 2 7 2 2" xfId="43837"/>
    <cellStyle name="Výpočet 5 2 7 2 3" xfId="43838"/>
    <cellStyle name="Výpočet 5 2 7 3" xfId="43839"/>
    <cellStyle name="Výpočet 5 2 7 3 2" xfId="43840"/>
    <cellStyle name="Výpočet 5 2 7 4" xfId="43841"/>
    <cellStyle name="Výpočet 5 2 7 5" xfId="43842"/>
    <cellStyle name="Výpočet 5 2 8" xfId="43843"/>
    <cellStyle name="Výpočet 5 2 8 2" xfId="43844"/>
    <cellStyle name="Výpočet 5 2 8 2 2" xfId="43845"/>
    <cellStyle name="Výpočet 5 2 8 2 3" xfId="43846"/>
    <cellStyle name="Výpočet 5 2 8 3" xfId="43847"/>
    <cellStyle name="Výpočet 5 2 8 3 2" xfId="43848"/>
    <cellStyle name="Výpočet 5 2 8 4" xfId="43849"/>
    <cellStyle name="Výpočet 5 2 8 5" xfId="43850"/>
    <cellStyle name="Výpočet 5 2 9" xfId="43851"/>
    <cellStyle name="Výpočet 5 2 9 2" xfId="43852"/>
    <cellStyle name="Výpočet 5 2 9 2 2" xfId="43853"/>
    <cellStyle name="Výpočet 5 2 9 2 3" xfId="43854"/>
    <cellStyle name="Výpočet 5 2 9 3" xfId="43855"/>
    <cellStyle name="Výpočet 5 2 9 3 2" xfId="43856"/>
    <cellStyle name="Výpočet 5 2 9 4" xfId="43857"/>
    <cellStyle name="Výpočet 5 2 9 5" xfId="43858"/>
    <cellStyle name="Výpočet 5 3" xfId="43859"/>
    <cellStyle name="Výpočet 5 3 10" xfId="43860"/>
    <cellStyle name="Výpočet 5 3 10 2" xfId="43861"/>
    <cellStyle name="Výpočet 5 3 10 2 2" xfId="43862"/>
    <cellStyle name="Výpočet 5 3 10 2 3" xfId="43863"/>
    <cellStyle name="Výpočet 5 3 10 3" xfId="43864"/>
    <cellStyle name="Výpočet 5 3 10 3 2" xfId="43865"/>
    <cellStyle name="Výpočet 5 3 10 4" xfId="43866"/>
    <cellStyle name="Výpočet 5 3 10 5" xfId="43867"/>
    <cellStyle name="Výpočet 5 3 11" xfId="43868"/>
    <cellStyle name="Výpočet 5 3 11 2" xfId="43869"/>
    <cellStyle name="Výpočet 5 3 11 3" xfId="43870"/>
    <cellStyle name="Výpočet 5 3 12" xfId="43871"/>
    <cellStyle name="Výpočet 5 3 12 2" xfId="43872"/>
    <cellStyle name="Výpočet 5 3 13" xfId="43873"/>
    <cellStyle name="Výpočet 5 3 14" xfId="43874"/>
    <cellStyle name="Výpočet 5 3 2" xfId="43875"/>
    <cellStyle name="Výpočet 5 3 2 10" xfId="43876"/>
    <cellStyle name="Výpočet 5 3 2 2" xfId="43877"/>
    <cellStyle name="Výpočet 5 3 2 2 10" xfId="43878"/>
    <cellStyle name="Výpočet 5 3 2 2 2" xfId="43879"/>
    <cellStyle name="Výpočet 5 3 2 2 2 2" xfId="43880"/>
    <cellStyle name="Výpočet 5 3 2 2 2 2 2" xfId="43881"/>
    <cellStyle name="Výpočet 5 3 2 2 2 2 3" xfId="43882"/>
    <cellStyle name="Výpočet 5 3 2 2 2 3" xfId="43883"/>
    <cellStyle name="Výpočet 5 3 2 2 2 3 2" xfId="43884"/>
    <cellStyle name="Výpočet 5 3 2 2 2 4" xfId="43885"/>
    <cellStyle name="Výpočet 5 3 2 2 2 5" xfId="43886"/>
    <cellStyle name="Výpočet 5 3 2 2 3" xfId="43887"/>
    <cellStyle name="Výpočet 5 3 2 2 3 2" xfId="43888"/>
    <cellStyle name="Výpočet 5 3 2 2 3 2 2" xfId="43889"/>
    <cellStyle name="Výpočet 5 3 2 2 3 2 3" xfId="43890"/>
    <cellStyle name="Výpočet 5 3 2 2 3 3" xfId="43891"/>
    <cellStyle name="Výpočet 5 3 2 2 3 3 2" xfId="43892"/>
    <cellStyle name="Výpočet 5 3 2 2 3 4" xfId="43893"/>
    <cellStyle name="Výpočet 5 3 2 2 3 5" xfId="43894"/>
    <cellStyle name="Výpočet 5 3 2 2 4" xfId="43895"/>
    <cellStyle name="Výpočet 5 3 2 2 4 2" xfId="43896"/>
    <cellStyle name="Výpočet 5 3 2 2 4 2 2" xfId="43897"/>
    <cellStyle name="Výpočet 5 3 2 2 4 2 3" xfId="43898"/>
    <cellStyle name="Výpočet 5 3 2 2 4 3" xfId="43899"/>
    <cellStyle name="Výpočet 5 3 2 2 4 3 2" xfId="43900"/>
    <cellStyle name="Výpočet 5 3 2 2 4 4" xfId="43901"/>
    <cellStyle name="Výpočet 5 3 2 2 4 5" xfId="43902"/>
    <cellStyle name="Výpočet 5 3 2 2 5" xfId="43903"/>
    <cellStyle name="Výpočet 5 3 2 2 5 2" xfId="43904"/>
    <cellStyle name="Výpočet 5 3 2 2 5 2 2" xfId="43905"/>
    <cellStyle name="Výpočet 5 3 2 2 5 2 3" xfId="43906"/>
    <cellStyle name="Výpočet 5 3 2 2 5 3" xfId="43907"/>
    <cellStyle name="Výpočet 5 3 2 2 5 3 2" xfId="43908"/>
    <cellStyle name="Výpočet 5 3 2 2 5 4" xfId="43909"/>
    <cellStyle name="Výpočet 5 3 2 2 5 5" xfId="43910"/>
    <cellStyle name="Výpočet 5 3 2 2 6" xfId="43911"/>
    <cellStyle name="Výpočet 5 3 2 2 6 2" xfId="43912"/>
    <cellStyle name="Výpočet 5 3 2 2 6 2 2" xfId="43913"/>
    <cellStyle name="Výpočet 5 3 2 2 6 2 3" xfId="43914"/>
    <cellStyle name="Výpočet 5 3 2 2 6 3" xfId="43915"/>
    <cellStyle name="Výpočet 5 3 2 2 6 3 2" xfId="43916"/>
    <cellStyle name="Výpočet 5 3 2 2 6 4" xfId="43917"/>
    <cellStyle name="Výpočet 5 3 2 2 6 5" xfId="43918"/>
    <cellStyle name="Výpočet 5 3 2 2 7" xfId="43919"/>
    <cellStyle name="Výpočet 5 3 2 2 7 2" xfId="43920"/>
    <cellStyle name="Výpočet 5 3 2 2 7 3" xfId="43921"/>
    <cellStyle name="Výpočet 5 3 2 2 8" xfId="43922"/>
    <cellStyle name="Výpočet 5 3 2 2 8 2" xfId="43923"/>
    <cellStyle name="Výpočet 5 3 2 2 9" xfId="43924"/>
    <cellStyle name="Výpočet 5 3 2 3" xfId="43925"/>
    <cellStyle name="Výpočet 5 3 2 3 2" xfId="43926"/>
    <cellStyle name="Výpočet 5 3 2 3 2 2" xfId="43927"/>
    <cellStyle name="Výpočet 5 3 2 3 2 3" xfId="43928"/>
    <cellStyle name="Výpočet 5 3 2 3 3" xfId="43929"/>
    <cellStyle name="Výpočet 5 3 2 3 3 2" xfId="43930"/>
    <cellStyle name="Výpočet 5 3 2 3 4" xfId="43931"/>
    <cellStyle name="Výpočet 5 3 2 3 5" xfId="43932"/>
    <cellStyle name="Výpočet 5 3 2 4" xfId="43933"/>
    <cellStyle name="Výpočet 5 3 2 4 2" xfId="43934"/>
    <cellStyle name="Výpočet 5 3 2 4 2 2" xfId="43935"/>
    <cellStyle name="Výpočet 5 3 2 4 2 3" xfId="43936"/>
    <cellStyle name="Výpočet 5 3 2 4 3" xfId="43937"/>
    <cellStyle name="Výpočet 5 3 2 4 3 2" xfId="43938"/>
    <cellStyle name="Výpočet 5 3 2 4 4" xfId="43939"/>
    <cellStyle name="Výpočet 5 3 2 4 5" xfId="43940"/>
    <cellStyle name="Výpočet 5 3 2 5" xfId="43941"/>
    <cellStyle name="Výpočet 5 3 2 5 2" xfId="43942"/>
    <cellStyle name="Výpočet 5 3 2 5 2 2" xfId="43943"/>
    <cellStyle name="Výpočet 5 3 2 5 2 3" xfId="43944"/>
    <cellStyle name="Výpočet 5 3 2 5 3" xfId="43945"/>
    <cellStyle name="Výpočet 5 3 2 5 3 2" xfId="43946"/>
    <cellStyle name="Výpočet 5 3 2 5 4" xfId="43947"/>
    <cellStyle name="Výpočet 5 3 2 5 5" xfId="43948"/>
    <cellStyle name="Výpočet 5 3 2 6" xfId="43949"/>
    <cellStyle name="Výpočet 5 3 2 6 2" xfId="43950"/>
    <cellStyle name="Výpočet 5 3 2 6 2 2" xfId="43951"/>
    <cellStyle name="Výpočet 5 3 2 6 2 3" xfId="43952"/>
    <cellStyle name="Výpočet 5 3 2 6 3" xfId="43953"/>
    <cellStyle name="Výpočet 5 3 2 6 3 2" xfId="43954"/>
    <cellStyle name="Výpočet 5 3 2 6 4" xfId="43955"/>
    <cellStyle name="Výpočet 5 3 2 6 5" xfId="43956"/>
    <cellStyle name="Výpočet 5 3 2 7" xfId="43957"/>
    <cellStyle name="Výpočet 5 3 2 7 2" xfId="43958"/>
    <cellStyle name="Výpočet 5 3 2 7 3" xfId="43959"/>
    <cellStyle name="Výpočet 5 3 2 8" xfId="43960"/>
    <cellStyle name="Výpočet 5 3 2 8 2" xfId="43961"/>
    <cellStyle name="Výpočet 5 3 2 9" xfId="43962"/>
    <cellStyle name="Výpočet 5 3 3" xfId="43963"/>
    <cellStyle name="Výpočet 5 3 3 10" xfId="43964"/>
    <cellStyle name="Výpočet 5 3 3 11" xfId="43965"/>
    <cellStyle name="Výpočet 5 3 3 2" xfId="43966"/>
    <cellStyle name="Výpočet 5 3 3 2 2" xfId="43967"/>
    <cellStyle name="Výpočet 5 3 3 2 2 2" xfId="43968"/>
    <cellStyle name="Výpočet 5 3 3 2 2 3" xfId="43969"/>
    <cellStyle name="Výpočet 5 3 3 2 3" xfId="43970"/>
    <cellStyle name="Výpočet 5 3 3 2 3 2" xfId="43971"/>
    <cellStyle name="Výpočet 5 3 3 2 4" xfId="43972"/>
    <cellStyle name="Výpočet 5 3 3 2 5" xfId="43973"/>
    <cellStyle name="Výpočet 5 3 3 3" xfId="43974"/>
    <cellStyle name="Výpočet 5 3 3 3 2" xfId="43975"/>
    <cellStyle name="Výpočet 5 3 3 3 2 2" xfId="43976"/>
    <cellStyle name="Výpočet 5 3 3 3 2 3" xfId="43977"/>
    <cellStyle name="Výpočet 5 3 3 3 3" xfId="43978"/>
    <cellStyle name="Výpočet 5 3 3 3 3 2" xfId="43979"/>
    <cellStyle name="Výpočet 5 3 3 3 4" xfId="43980"/>
    <cellStyle name="Výpočet 5 3 3 3 5" xfId="43981"/>
    <cellStyle name="Výpočet 5 3 3 4" xfId="43982"/>
    <cellStyle name="Výpočet 5 3 3 4 2" xfId="43983"/>
    <cellStyle name="Výpočet 5 3 3 4 2 2" xfId="43984"/>
    <cellStyle name="Výpočet 5 3 3 4 2 3" xfId="43985"/>
    <cellStyle name="Výpočet 5 3 3 4 3" xfId="43986"/>
    <cellStyle name="Výpočet 5 3 3 4 3 2" xfId="43987"/>
    <cellStyle name="Výpočet 5 3 3 4 4" xfId="43988"/>
    <cellStyle name="Výpočet 5 3 3 4 5" xfId="43989"/>
    <cellStyle name="Výpočet 5 3 3 5" xfId="43990"/>
    <cellStyle name="Výpočet 5 3 3 5 2" xfId="43991"/>
    <cellStyle name="Výpočet 5 3 3 5 2 2" xfId="43992"/>
    <cellStyle name="Výpočet 5 3 3 5 2 3" xfId="43993"/>
    <cellStyle name="Výpočet 5 3 3 5 3" xfId="43994"/>
    <cellStyle name="Výpočet 5 3 3 5 3 2" xfId="43995"/>
    <cellStyle name="Výpočet 5 3 3 5 4" xfId="43996"/>
    <cellStyle name="Výpočet 5 3 3 5 5" xfId="43997"/>
    <cellStyle name="Výpočet 5 3 3 6" xfId="43998"/>
    <cellStyle name="Výpočet 5 3 3 6 2" xfId="43999"/>
    <cellStyle name="Výpočet 5 3 3 6 2 2" xfId="44000"/>
    <cellStyle name="Výpočet 5 3 3 6 2 3" xfId="44001"/>
    <cellStyle name="Výpočet 5 3 3 6 3" xfId="44002"/>
    <cellStyle name="Výpočet 5 3 3 6 3 2" xfId="44003"/>
    <cellStyle name="Výpočet 5 3 3 6 4" xfId="44004"/>
    <cellStyle name="Výpočet 5 3 3 6 5" xfId="44005"/>
    <cellStyle name="Výpočet 5 3 3 7" xfId="44006"/>
    <cellStyle name="Výpočet 5 3 3 7 2" xfId="44007"/>
    <cellStyle name="Výpočet 5 3 3 7 2 2" xfId="44008"/>
    <cellStyle name="Výpočet 5 3 3 7 3" xfId="44009"/>
    <cellStyle name="Výpočet 5 3 3 7 4" xfId="44010"/>
    <cellStyle name="Výpočet 5 3 3 8" xfId="44011"/>
    <cellStyle name="Výpočet 5 3 3 8 2" xfId="44012"/>
    <cellStyle name="Výpočet 5 3 3 8 3" xfId="44013"/>
    <cellStyle name="Výpočet 5 3 3 9" xfId="44014"/>
    <cellStyle name="Výpočet 5 3 3 9 2" xfId="44015"/>
    <cellStyle name="Výpočet 5 3 4" xfId="44016"/>
    <cellStyle name="Výpočet 5 3 4 2" xfId="44017"/>
    <cellStyle name="Výpočet 5 3 4 2 2" xfId="44018"/>
    <cellStyle name="Výpočet 5 3 4 2 2 2" xfId="44019"/>
    <cellStyle name="Výpočet 5 3 4 2 2 3" xfId="44020"/>
    <cellStyle name="Výpočet 5 3 4 2 3" xfId="44021"/>
    <cellStyle name="Výpočet 5 3 4 2 3 2" xfId="44022"/>
    <cellStyle name="Výpočet 5 3 4 2 4" xfId="44023"/>
    <cellStyle name="Výpočet 5 3 4 2 5" xfId="44024"/>
    <cellStyle name="Výpočet 5 3 4 3" xfId="44025"/>
    <cellStyle name="Výpočet 5 3 4 3 2" xfId="44026"/>
    <cellStyle name="Výpočet 5 3 4 3 3" xfId="44027"/>
    <cellStyle name="Výpočet 5 3 4 4" xfId="44028"/>
    <cellStyle name="Výpočet 5 3 4 4 2" xfId="44029"/>
    <cellStyle name="Výpočet 5 3 4 5" xfId="44030"/>
    <cellStyle name="Výpočet 5 3 4 6" xfId="44031"/>
    <cellStyle name="Výpočet 5 3 5" xfId="44032"/>
    <cellStyle name="Výpočet 5 3 5 2" xfId="44033"/>
    <cellStyle name="Výpočet 5 3 5 2 2" xfId="44034"/>
    <cellStyle name="Výpočet 5 3 5 2 3" xfId="44035"/>
    <cellStyle name="Výpočet 5 3 5 3" xfId="44036"/>
    <cellStyle name="Výpočet 5 3 5 3 2" xfId="44037"/>
    <cellStyle name="Výpočet 5 3 5 4" xfId="44038"/>
    <cellStyle name="Výpočet 5 3 5 5" xfId="44039"/>
    <cellStyle name="Výpočet 5 3 6" xfId="44040"/>
    <cellStyle name="Výpočet 5 3 6 2" xfId="44041"/>
    <cellStyle name="Výpočet 5 3 6 2 2" xfId="44042"/>
    <cellStyle name="Výpočet 5 3 6 2 3" xfId="44043"/>
    <cellStyle name="Výpočet 5 3 6 3" xfId="44044"/>
    <cellStyle name="Výpočet 5 3 6 3 2" xfId="44045"/>
    <cellStyle name="Výpočet 5 3 6 4" xfId="44046"/>
    <cellStyle name="Výpočet 5 3 6 5" xfId="44047"/>
    <cellStyle name="Výpočet 5 3 7" xfId="44048"/>
    <cellStyle name="Výpočet 5 3 7 2" xfId="44049"/>
    <cellStyle name="Výpočet 5 3 7 2 2" xfId="44050"/>
    <cellStyle name="Výpočet 5 3 7 2 3" xfId="44051"/>
    <cellStyle name="Výpočet 5 3 7 3" xfId="44052"/>
    <cellStyle name="Výpočet 5 3 7 3 2" xfId="44053"/>
    <cellStyle name="Výpočet 5 3 7 4" xfId="44054"/>
    <cellStyle name="Výpočet 5 3 7 5" xfId="44055"/>
    <cellStyle name="Výpočet 5 3 8" xfId="44056"/>
    <cellStyle name="Výpočet 5 3 8 2" xfId="44057"/>
    <cellStyle name="Výpočet 5 3 8 2 2" xfId="44058"/>
    <cellStyle name="Výpočet 5 3 8 2 3" xfId="44059"/>
    <cellStyle name="Výpočet 5 3 8 3" xfId="44060"/>
    <cellStyle name="Výpočet 5 3 8 3 2" xfId="44061"/>
    <cellStyle name="Výpočet 5 3 8 4" xfId="44062"/>
    <cellStyle name="Výpočet 5 3 8 5" xfId="44063"/>
    <cellStyle name="Výpočet 5 3 9" xfId="44064"/>
    <cellStyle name="Výpočet 5 3 9 2" xfId="44065"/>
    <cellStyle name="Výpočet 5 3 9 2 2" xfId="44066"/>
    <cellStyle name="Výpočet 5 3 9 2 3" xfId="44067"/>
    <cellStyle name="Výpočet 5 3 9 3" xfId="44068"/>
    <cellStyle name="Výpočet 5 3 9 3 2" xfId="44069"/>
    <cellStyle name="Výpočet 5 3 9 4" xfId="44070"/>
    <cellStyle name="Výpočet 5 3 9 5" xfId="44071"/>
    <cellStyle name="Výpočet 5 4" xfId="44072"/>
    <cellStyle name="Výpočet 5 4 10" xfId="44073"/>
    <cellStyle name="Výpočet 5 4 2" xfId="44074"/>
    <cellStyle name="Výpočet 5 4 2 10" xfId="44075"/>
    <cellStyle name="Výpočet 5 4 2 2" xfId="44076"/>
    <cellStyle name="Výpočet 5 4 2 2 2" xfId="44077"/>
    <cellStyle name="Výpočet 5 4 2 2 2 2" xfId="44078"/>
    <cellStyle name="Výpočet 5 4 2 2 2 3" xfId="44079"/>
    <cellStyle name="Výpočet 5 4 2 2 3" xfId="44080"/>
    <cellStyle name="Výpočet 5 4 2 2 3 2" xfId="44081"/>
    <cellStyle name="Výpočet 5 4 2 2 4" xfId="44082"/>
    <cellStyle name="Výpočet 5 4 2 2 5" xfId="44083"/>
    <cellStyle name="Výpočet 5 4 2 3" xfId="44084"/>
    <cellStyle name="Výpočet 5 4 2 3 2" xfId="44085"/>
    <cellStyle name="Výpočet 5 4 2 3 2 2" xfId="44086"/>
    <cellStyle name="Výpočet 5 4 2 3 2 3" xfId="44087"/>
    <cellStyle name="Výpočet 5 4 2 3 3" xfId="44088"/>
    <cellStyle name="Výpočet 5 4 2 3 3 2" xfId="44089"/>
    <cellStyle name="Výpočet 5 4 2 3 4" xfId="44090"/>
    <cellStyle name="Výpočet 5 4 2 3 5" xfId="44091"/>
    <cellStyle name="Výpočet 5 4 2 4" xfId="44092"/>
    <cellStyle name="Výpočet 5 4 2 4 2" xfId="44093"/>
    <cellStyle name="Výpočet 5 4 2 4 2 2" xfId="44094"/>
    <cellStyle name="Výpočet 5 4 2 4 2 3" xfId="44095"/>
    <cellStyle name="Výpočet 5 4 2 4 3" xfId="44096"/>
    <cellStyle name="Výpočet 5 4 2 4 3 2" xfId="44097"/>
    <cellStyle name="Výpočet 5 4 2 4 4" xfId="44098"/>
    <cellStyle name="Výpočet 5 4 2 4 5" xfId="44099"/>
    <cellStyle name="Výpočet 5 4 2 5" xfId="44100"/>
    <cellStyle name="Výpočet 5 4 2 5 2" xfId="44101"/>
    <cellStyle name="Výpočet 5 4 2 5 2 2" xfId="44102"/>
    <cellStyle name="Výpočet 5 4 2 5 2 3" xfId="44103"/>
    <cellStyle name="Výpočet 5 4 2 5 3" xfId="44104"/>
    <cellStyle name="Výpočet 5 4 2 5 3 2" xfId="44105"/>
    <cellStyle name="Výpočet 5 4 2 5 4" xfId="44106"/>
    <cellStyle name="Výpočet 5 4 2 5 5" xfId="44107"/>
    <cellStyle name="Výpočet 5 4 2 6" xfId="44108"/>
    <cellStyle name="Výpočet 5 4 2 6 2" xfId="44109"/>
    <cellStyle name="Výpočet 5 4 2 6 2 2" xfId="44110"/>
    <cellStyle name="Výpočet 5 4 2 6 2 3" xfId="44111"/>
    <cellStyle name="Výpočet 5 4 2 6 3" xfId="44112"/>
    <cellStyle name="Výpočet 5 4 2 6 3 2" xfId="44113"/>
    <cellStyle name="Výpočet 5 4 2 6 4" xfId="44114"/>
    <cellStyle name="Výpočet 5 4 2 6 5" xfId="44115"/>
    <cellStyle name="Výpočet 5 4 2 7" xfId="44116"/>
    <cellStyle name="Výpočet 5 4 2 7 2" xfId="44117"/>
    <cellStyle name="Výpočet 5 4 2 7 3" xfId="44118"/>
    <cellStyle name="Výpočet 5 4 2 8" xfId="44119"/>
    <cellStyle name="Výpočet 5 4 2 8 2" xfId="44120"/>
    <cellStyle name="Výpočet 5 4 2 9" xfId="44121"/>
    <cellStyle name="Výpočet 5 4 3" xfId="44122"/>
    <cellStyle name="Výpočet 5 4 3 2" xfId="44123"/>
    <cellStyle name="Výpočet 5 4 3 2 2" xfId="44124"/>
    <cellStyle name="Výpočet 5 4 3 2 3" xfId="44125"/>
    <cellStyle name="Výpočet 5 4 3 3" xfId="44126"/>
    <cellStyle name="Výpočet 5 4 3 3 2" xfId="44127"/>
    <cellStyle name="Výpočet 5 4 3 4" xfId="44128"/>
    <cellStyle name="Výpočet 5 4 3 5" xfId="44129"/>
    <cellStyle name="Výpočet 5 4 4" xfId="44130"/>
    <cellStyle name="Výpočet 5 4 4 2" xfId="44131"/>
    <cellStyle name="Výpočet 5 4 4 2 2" xfId="44132"/>
    <cellStyle name="Výpočet 5 4 4 2 3" xfId="44133"/>
    <cellStyle name="Výpočet 5 4 4 3" xfId="44134"/>
    <cellStyle name="Výpočet 5 4 4 3 2" xfId="44135"/>
    <cellStyle name="Výpočet 5 4 4 4" xfId="44136"/>
    <cellStyle name="Výpočet 5 4 4 5" xfId="44137"/>
    <cellStyle name="Výpočet 5 4 5" xfId="44138"/>
    <cellStyle name="Výpočet 5 4 5 2" xfId="44139"/>
    <cellStyle name="Výpočet 5 4 5 2 2" xfId="44140"/>
    <cellStyle name="Výpočet 5 4 5 2 3" xfId="44141"/>
    <cellStyle name="Výpočet 5 4 5 3" xfId="44142"/>
    <cellStyle name="Výpočet 5 4 5 3 2" xfId="44143"/>
    <cellStyle name="Výpočet 5 4 5 4" xfId="44144"/>
    <cellStyle name="Výpočet 5 4 5 5" xfId="44145"/>
    <cellStyle name="Výpočet 5 4 6" xfId="44146"/>
    <cellStyle name="Výpočet 5 4 6 2" xfId="44147"/>
    <cellStyle name="Výpočet 5 4 6 2 2" xfId="44148"/>
    <cellStyle name="Výpočet 5 4 6 2 3" xfId="44149"/>
    <cellStyle name="Výpočet 5 4 6 3" xfId="44150"/>
    <cellStyle name="Výpočet 5 4 6 3 2" xfId="44151"/>
    <cellStyle name="Výpočet 5 4 6 4" xfId="44152"/>
    <cellStyle name="Výpočet 5 4 6 5" xfId="44153"/>
    <cellStyle name="Výpočet 5 4 7" xfId="44154"/>
    <cellStyle name="Výpočet 5 4 7 2" xfId="44155"/>
    <cellStyle name="Výpočet 5 4 7 3" xfId="44156"/>
    <cellStyle name="Výpočet 5 4 8" xfId="44157"/>
    <cellStyle name="Výpočet 5 4 8 2" xfId="44158"/>
    <cellStyle name="Výpočet 5 4 9" xfId="44159"/>
    <cellStyle name="Výpočet 5 5" xfId="44160"/>
    <cellStyle name="Výpočet 5 5 10" xfId="44161"/>
    <cellStyle name="Výpočet 5 5 2" xfId="44162"/>
    <cellStyle name="Výpočet 5 5 2 2" xfId="44163"/>
    <cellStyle name="Výpočet 5 5 2 2 2" xfId="44164"/>
    <cellStyle name="Výpočet 5 5 2 2 2 2" xfId="44165"/>
    <cellStyle name="Výpočet 5 5 2 2 3" xfId="44166"/>
    <cellStyle name="Výpočet 5 5 2 2 4" xfId="44167"/>
    <cellStyle name="Výpočet 5 5 2 3" xfId="44168"/>
    <cellStyle name="Výpočet 5 5 2 3 2" xfId="44169"/>
    <cellStyle name="Výpočet 5 5 2 3 3" xfId="44170"/>
    <cellStyle name="Výpočet 5 5 2 4" xfId="44171"/>
    <cellStyle name="Výpočet 5 5 2 4 2" xfId="44172"/>
    <cellStyle name="Výpočet 5 5 2 5" xfId="44173"/>
    <cellStyle name="Výpočet 5 5 2 6" xfId="44174"/>
    <cellStyle name="Výpočet 5 5 3" xfId="44175"/>
    <cellStyle name="Výpočet 5 5 3 2" xfId="44176"/>
    <cellStyle name="Výpočet 5 5 3 2 2" xfId="44177"/>
    <cellStyle name="Výpočet 5 5 3 2 3" xfId="44178"/>
    <cellStyle name="Výpočet 5 5 3 3" xfId="44179"/>
    <cellStyle name="Výpočet 5 5 3 3 2" xfId="44180"/>
    <cellStyle name="Výpočet 5 5 3 4" xfId="44181"/>
    <cellStyle name="Výpočet 5 5 3 5" xfId="44182"/>
    <cellStyle name="Výpočet 5 5 4" xfId="44183"/>
    <cellStyle name="Výpočet 5 5 4 2" xfId="44184"/>
    <cellStyle name="Výpočet 5 5 4 2 2" xfId="44185"/>
    <cellStyle name="Výpočet 5 5 4 2 3" xfId="44186"/>
    <cellStyle name="Výpočet 5 5 4 3" xfId="44187"/>
    <cellStyle name="Výpočet 5 5 4 3 2" xfId="44188"/>
    <cellStyle name="Výpočet 5 5 4 4" xfId="44189"/>
    <cellStyle name="Výpočet 5 5 4 5" xfId="44190"/>
    <cellStyle name="Výpočet 5 5 5" xfId="44191"/>
    <cellStyle name="Výpočet 5 5 5 2" xfId="44192"/>
    <cellStyle name="Výpočet 5 5 5 2 2" xfId="44193"/>
    <cellStyle name="Výpočet 5 5 5 2 3" xfId="44194"/>
    <cellStyle name="Výpočet 5 5 5 3" xfId="44195"/>
    <cellStyle name="Výpočet 5 5 5 3 2" xfId="44196"/>
    <cellStyle name="Výpočet 5 5 5 4" xfId="44197"/>
    <cellStyle name="Výpočet 5 5 5 5" xfId="44198"/>
    <cellStyle name="Výpočet 5 5 6" xfId="44199"/>
    <cellStyle name="Výpočet 5 5 6 2" xfId="44200"/>
    <cellStyle name="Výpočet 5 5 6 2 2" xfId="44201"/>
    <cellStyle name="Výpočet 5 5 6 2 3" xfId="44202"/>
    <cellStyle name="Výpočet 5 5 6 3" xfId="44203"/>
    <cellStyle name="Výpočet 5 5 6 3 2" xfId="44204"/>
    <cellStyle name="Výpočet 5 5 6 4" xfId="44205"/>
    <cellStyle name="Výpočet 5 5 6 5" xfId="44206"/>
    <cellStyle name="Výpočet 5 5 7" xfId="44207"/>
    <cellStyle name="Výpočet 5 5 7 2" xfId="44208"/>
    <cellStyle name="Výpočet 5 5 7 3" xfId="44209"/>
    <cellStyle name="Výpočet 5 5 8" xfId="44210"/>
    <cellStyle name="Výpočet 5 5 8 2" xfId="44211"/>
    <cellStyle name="Výpočet 5 5 9" xfId="44212"/>
    <cellStyle name="Výpočet 5 6" xfId="44213"/>
    <cellStyle name="Výpočet 5 6 2" xfId="44214"/>
    <cellStyle name="Výpočet 5 6 2 2" xfId="44215"/>
    <cellStyle name="Výpočet 5 6 2 2 2" xfId="44216"/>
    <cellStyle name="Výpočet 5 6 2 2 3" xfId="44217"/>
    <cellStyle name="Výpočet 5 6 2 3" xfId="44218"/>
    <cellStyle name="Výpočet 5 6 2 3 2" xfId="44219"/>
    <cellStyle name="Výpočet 5 6 2 4" xfId="44220"/>
    <cellStyle name="Výpočet 5 6 2 5" xfId="44221"/>
    <cellStyle name="Výpočet 5 6 3" xfId="44222"/>
    <cellStyle name="Výpočet 5 6 3 2" xfId="44223"/>
    <cellStyle name="Výpočet 5 6 3 3" xfId="44224"/>
    <cellStyle name="Výpočet 5 6 4" xfId="44225"/>
    <cellStyle name="Výpočet 5 6 4 2" xfId="44226"/>
    <cellStyle name="Výpočet 5 6 5" xfId="44227"/>
    <cellStyle name="Výpočet 5 6 6" xfId="44228"/>
    <cellStyle name="Výpočet 5 7" xfId="44229"/>
    <cellStyle name="Výpočet 5 7 2" xfId="44230"/>
    <cellStyle name="Výpočet 5 7 2 2" xfId="44231"/>
    <cellStyle name="Výpočet 5 7 2 3" xfId="44232"/>
    <cellStyle name="Výpočet 5 7 3" xfId="44233"/>
    <cellStyle name="Výpočet 5 7 3 2" xfId="44234"/>
    <cellStyle name="Výpočet 5 7 4" xfId="44235"/>
    <cellStyle name="Výpočet 5 7 5" xfId="44236"/>
    <cellStyle name="Výpočet 5 8" xfId="44237"/>
    <cellStyle name="Výpočet 5 8 2" xfId="44238"/>
    <cellStyle name="Výpočet 5 8 2 2" xfId="44239"/>
    <cellStyle name="Výpočet 5 8 2 3" xfId="44240"/>
    <cellStyle name="Výpočet 5 8 3" xfId="44241"/>
    <cellStyle name="Výpočet 5 8 3 2" xfId="44242"/>
    <cellStyle name="Výpočet 5 8 4" xfId="44243"/>
    <cellStyle name="Výpočet 5 8 5" xfId="44244"/>
    <cellStyle name="Výpočet 5 9" xfId="44245"/>
    <cellStyle name="Výpočet 5 9 2" xfId="44246"/>
    <cellStyle name="Výpočet 5 9 2 2" xfId="44247"/>
    <cellStyle name="Výpočet 5 9 2 3" xfId="44248"/>
    <cellStyle name="Výpočet 5 9 3" xfId="44249"/>
    <cellStyle name="Výpočet 5 9 3 2" xfId="44250"/>
    <cellStyle name="Výpočet 5 9 4" xfId="44251"/>
    <cellStyle name="Výpočet 5 9 5" xfId="44252"/>
    <cellStyle name="Výpočet 6" xfId="44253"/>
    <cellStyle name="Výpočet 6 2" xfId="44254"/>
    <cellStyle name="Výpočet 6 2 2" xfId="44255"/>
    <cellStyle name="Výpočet 6 2 2 2" xfId="44256"/>
    <cellStyle name="Výpočet 6 2 2 2 2" xfId="44257"/>
    <cellStyle name="Výpočet 6 2 2 2 3" xfId="44258"/>
    <cellStyle name="Výpočet 6 2 2 3" xfId="44259"/>
    <cellStyle name="Výpočet 6 2 2 3 2" xfId="44260"/>
    <cellStyle name="Výpočet 6 2 2 4" xfId="44261"/>
    <cellStyle name="Výpočet 6 2 2 5" xfId="44262"/>
    <cellStyle name="Výpočet 6 2 3" xfId="44263"/>
    <cellStyle name="Výpočet 6 2 3 2" xfId="44264"/>
    <cellStyle name="Výpočet 6 2 3 3" xfId="44265"/>
    <cellStyle name="Výpočet 6 2 4" xfId="44266"/>
    <cellStyle name="Výpočet 6 2 4 2" xfId="44267"/>
    <cellStyle name="Výpočet 6 2 5" xfId="44268"/>
    <cellStyle name="Výpočet 6 2 6" xfId="44269"/>
    <cellStyle name="Výpočet 6 3" xfId="44270"/>
    <cellStyle name="Výpočet 6 3 2" xfId="44271"/>
    <cellStyle name="Výpočet 6 3 2 2" xfId="44272"/>
    <cellStyle name="Výpočet 6 3 2 2 2" xfId="44273"/>
    <cellStyle name="Výpočet 6 3 2 2 3" xfId="44274"/>
    <cellStyle name="Výpočet 6 3 2 3" xfId="44275"/>
    <cellStyle name="Výpočet 6 3 2 3 2" xfId="44276"/>
    <cellStyle name="Výpočet 6 3 2 4" xfId="44277"/>
    <cellStyle name="Výpočet 6 3 2 5" xfId="44278"/>
    <cellStyle name="Výpočet 6 3 3" xfId="44279"/>
    <cellStyle name="Výpočet 6 3 3 2" xfId="44280"/>
    <cellStyle name="Výpočet 6 3 3 3" xfId="44281"/>
    <cellStyle name="Výpočet 6 3 4" xfId="44282"/>
    <cellStyle name="Výpočet 6 3 4 2" xfId="44283"/>
    <cellStyle name="Výpočet 6 3 5" xfId="44284"/>
    <cellStyle name="Výpočet 6 3 6" xfId="44285"/>
    <cellStyle name="Výpočet 6 4" xfId="44286"/>
    <cellStyle name="Výpočet 6 4 2" xfId="44287"/>
    <cellStyle name="Výpočet 6 4 2 2" xfId="44288"/>
    <cellStyle name="Výpočet 6 4 2 3" xfId="44289"/>
    <cellStyle name="Výpočet 6 4 3" xfId="44290"/>
    <cellStyle name="Výpočet 6 4 3 2" xfId="44291"/>
    <cellStyle name="Výpočet 6 4 4" xfId="44292"/>
    <cellStyle name="Výpočet 6 4 5" xfId="44293"/>
    <cellStyle name="Výpočet 6 5" xfId="44294"/>
    <cellStyle name="Výpočet 6 5 2" xfId="44295"/>
    <cellStyle name="Výpočet 6 5 3" xfId="44296"/>
    <cellStyle name="Výpočet 6 6" xfId="44297"/>
    <cellStyle name="Výpočet 6 6 2" xfId="44298"/>
    <cellStyle name="Výpočet 6 7" xfId="44299"/>
    <cellStyle name="Výpočet 6 8" xfId="44300"/>
    <cellStyle name="Výstup 2" xfId="44301"/>
    <cellStyle name="Výstup 2 2" xfId="44302"/>
    <cellStyle name="Výstup 2 2 2" xfId="44303"/>
    <cellStyle name="Výstup 2 2 2 2" xfId="44304"/>
    <cellStyle name="Výstup 2 2 2 2 2" xfId="44305"/>
    <cellStyle name="Výstup 2 2 2 2 3" xfId="44306"/>
    <cellStyle name="Výstup 2 2 2 3" xfId="44307"/>
    <cellStyle name="Výstup 2 2 2 3 2" xfId="44308"/>
    <cellStyle name="Výstup 2 2 2 4" xfId="44309"/>
    <cellStyle name="Výstup 2 2 2 5" xfId="44310"/>
    <cellStyle name="Výstup 2 2 3" xfId="44311"/>
    <cellStyle name="Výstup 2 2 3 2" xfId="44312"/>
    <cellStyle name="Výstup 2 2 3 2 2" xfId="44313"/>
    <cellStyle name="Výstup 2 2 3 2 3" xfId="44314"/>
    <cellStyle name="Výstup 2 2 3 3" xfId="44315"/>
    <cellStyle name="Výstup 2 2 3 3 2" xfId="44316"/>
    <cellStyle name="Výstup 2 2 3 4" xfId="44317"/>
    <cellStyle name="Výstup 2 2 3 5" xfId="44318"/>
    <cellStyle name="Výstup 2 3" xfId="44319"/>
    <cellStyle name="Výstup 2 3 2" xfId="44320"/>
    <cellStyle name="Výstup 2 3 2 2" xfId="44321"/>
    <cellStyle name="Výstup 2 3 2 3" xfId="44322"/>
    <cellStyle name="Výstup 2 3 3" xfId="44323"/>
    <cellStyle name="Výstup 2 3 3 2" xfId="44324"/>
    <cellStyle name="Výstup 2 3 4" xfId="44325"/>
    <cellStyle name="Výstup 2 3 5" xfId="44326"/>
    <cellStyle name="Výstup 2 4" xfId="44327"/>
    <cellStyle name="Výstup 2 4 2" xfId="44328"/>
    <cellStyle name="Výstup 2 4 2 2" xfId="44329"/>
    <cellStyle name="Výstup 2 4 2 3" xfId="44330"/>
    <cellStyle name="Výstup 2 4 3" xfId="44331"/>
    <cellStyle name="Výstup 2 4 3 2" xfId="44332"/>
    <cellStyle name="Výstup 2 4 4" xfId="44333"/>
    <cellStyle name="Výstup 2 4 5" xfId="44334"/>
    <cellStyle name="Výstup 3" xfId="44335"/>
    <cellStyle name="Výstup 3 10" xfId="44336"/>
    <cellStyle name="Výstup 3 10 10" xfId="44337"/>
    <cellStyle name="Výstup 3 10 10 2" xfId="44338"/>
    <cellStyle name="Výstup 3 10 10 2 2" xfId="44339"/>
    <cellStyle name="Výstup 3 10 10 2 3" xfId="44340"/>
    <cellStyle name="Výstup 3 10 10 3" xfId="44341"/>
    <cellStyle name="Výstup 3 10 10 3 2" xfId="44342"/>
    <cellStyle name="Výstup 3 10 10 4" xfId="44343"/>
    <cellStyle name="Výstup 3 10 10 5" xfId="44344"/>
    <cellStyle name="Výstup 3 10 11" xfId="44345"/>
    <cellStyle name="Výstup 3 10 11 2" xfId="44346"/>
    <cellStyle name="Výstup 3 10 11 2 2" xfId="44347"/>
    <cellStyle name="Výstup 3 10 11 2 3" xfId="44348"/>
    <cellStyle name="Výstup 3 10 11 3" xfId="44349"/>
    <cellStyle name="Výstup 3 10 11 3 2" xfId="44350"/>
    <cellStyle name="Výstup 3 10 11 4" xfId="44351"/>
    <cellStyle name="Výstup 3 10 11 5" xfId="44352"/>
    <cellStyle name="Výstup 3 10 12" xfId="44353"/>
    <cellStyle name="Výstup 3 10 12 2" xfId="44354"/>
    <cellStyle name="Výstup 3 10 12 3" xfId="44355"/>
    <cellStyle name="Výstup 3 10 13" xfId="44356"/>
    <cellStyle name="Výstup 3 10 13 2" xfId="44357"/>
    <cellStyle name="Výstup 3 10 14" xfId="44358"/>
    <cellStyle name="Výstup 3 10 15" xfId="44359"/>
    <cellStyle name="Výstup 3 10 2" xfId="44360"/>
    <cellStyle name="Výstup 3 10 2 10" xfId="44361"/>
    <cellStyle name="Výstup 3 10 2 2" xfId="44362"/>
    <cellStyle name="Výstup 3 10 2 2 2" xfId="44363"/>
    <cellStyle name="Výstup 3 10 2 2 2 2" xfId="44364"/>
    <cellStyle name="Výstup 3 10 2 2 2 2 2" xfId="44365"/>
    <cellStyle name="Výstup 3 10 2 2 2 3" xfId="44366"/>
    <cellStyle name="Výstup 3 10 2 2 2 4" xfId="44367"/>
    <cellStyle name="Výstup 3 10 2 2 3" xfId="44368"/>
    <cellStyle name="Výstup 3 10 2 2 3 2" xfId="44369"/>
    <cellStyle name="Výstup 3 10 2 2 3 3" xfId="44370"/>
    <cellStyle name="Výstup 3 10 2 2 4" xfId="44371"/>
    <cellStyle name="Výstup 3 10 2 2 4 2" xfId="44372"/>
    <cellStyle name="Výstup 3 10 2 2 5" xfId="44373"/>
    <cellStyle name="Výstup 3 10 2 2 6" xfId="44374"/>
    <cellStyle name="Výstup 3 10 2 3" xfId="44375"/>
    <cellStyle name="Výstup 3 10 2 3 2" xfId="44376"/>
    <cellStyle name="Výstup 3 10 2 3 2 2" xfId="44377"/>
    <cellStyle name="Výstup 3 10 2 3 2 3" xfId="44378"/>
    <cellStyle name="Výstup 3 10 2 3 3" xfId="44379"/>
    <cellStyle name="Výstup 3 10 2 3 3 2" xfId="44380"/>
    <cellStyle name="Výstup 3 10 2 3 4" xfId="44381"/>
    <cellStyle name="Výstup 3 10 2 3 5" xfId="44382"/>
    <cellStyle name="Výstup 3 10 2 4" xfId="44383"/>
    <cellStyle name="Výstup 3 10 2 4 2" xfId="44384"/>
    <cellStyle name="Výstup 3 10 2 4 2 2" xfId="44385"/>
    <cellStyle name="Výstup 3 10 2 4 2 3" xfId="44386"/>
    <cellStyle name="Výstup 3 10 2 4 3" xfId="44387"/>
    <cellStyle name="Výstup 3 10 2 4 3 2" xfId="44388"/>
    <cellStyle name="Výstup 3 10 2 4 4" xfId="44389"/>
    <cellStyle name="Výstup 3 10 2 4 5" xfId="44390"/>
    <cellStyle name="Výstup 3 10 2 5" xfId="44391"/>
    <cellStyle name="Výstup 3 10 2 5 2" xfId="44392"/>
    <cellStyle name="Výstup 3 10 2 5 2 2" xfId="44393"/>
    <cellStyle name="Výstup 3 10 2 5 2 3" xfId="44394"/>
    <cellStyle name="Výstup 3 10 2 5 3" xfId="44395"/>
    <cellStyle name="Výstup 3 10 2 5 3 2" xfId="44396"/>
    <cellStyle name="Výstup 3 10 2 5 4" xfId="44397"/>
    <cellStyle name="Výstup 3 10 2 5 5" xfId="44398"/>
    <cellStyle name="Výstup 3 10 2 6" xfId="44399"/>
    <cellStyle name="Výstup 3 10 2 6 2" xfId="44400"/>
    <cellStyle name="Výstup 3 10 2 6 2 2" xfId="44401"/>
    <cellStyle name="Výstup 3 10 2 6 2 3" xfId="44402"/>
    <cellStyle name="Výstup 3 10 2 6 3" xfId="44403"/>
    <cellStyle name="Výstup 3 10 2 6 3 2" xfId="44404"/>
    <cellStyle name="Výstup 3 10 2 6 4" xfId="44405"/>
    <cellStyle name="Výstup 3 10 2 6 5" xfId="44406"/>
    <cellStyle name="Výstup 3 10 2 7" xfId="44407"/>
    <cellStyle name="Výstup 3 10 2 7 2" xfId="44408"/>
    <cellStyle name="Výstup 3 10 2 7 3" xfId="44409"/>
    <cellStyle name="Výstup 3 10 2 8" xfId="44410"/>
    <cellStyle name="Výstup 3 10 2 8 2" xfId="44411"/>
    <cellStyle name="Výstup 3 10 2 9" xfId="44412"/>
    <cellStyle name="Výstup 3 10 3" xfId="44413"/>
    <cellStyle name="Výstup 3 10 3 2" xfId="44414"/>
    <cellStyle name="Výstup 3 10 3 2 2" xfId="44415"/>
    <cellStyle name="Výstup 3 10 3 2 2 2" xfId="44416"/>
    <cellStyle name="Výstup 3 10 3 2 2 3" xfId="44417"/>
    <cellStyle name="Výstup 3 10 3 2 3" xfId="44418"/>
    <cellStyle name="Výstup 3 10 3 2 3 2" xfId="44419"/>
    <cellStyle name="Výstup 3 10 3 2 4" xfId="44420"/>
    <cellStyle name="Výstup 3 10 3 2 5" xfId="44421"/>
    <cellStyle name="Výstup 3 10 3 3" xfId="44422"/>
    <cellStyle name="Výstup 3 10 3 3 2" xfId="44423"/>
    <cellStyle name="Výstup 3 10 3 3 2 2" xfId="44424"/>
    <cellStyle name="Výstup 3 10 3 3 2 3" xfId="44425"/>
    <cellStyle name="Výstup 3 10 3 3 3" xfId="44426"/>
    <cellStyle name="Výstup 3 10 3 3 3 2" xfId="44427"/>
    <cellStyle name="Výstup 3 10 3 3 4" xfId="44428"/>
    <cellStyle name="Výstup 3 10 3 3 5" xfId="44429"/>
    <cellStyle name="Výstup 3 10 3 4" xfId="44430"/>
    <cellStyle name="Výstup 3 10 3 4 2" xfId="44431"/>
    <cellStyle name="Výstup 3 10 3 4 3" xfId="44432"/>
    <cellStyle name="Výstup 3 10 3 5" xfId="44433"/>
    <cellStyle name="Výstup 3 10 3 5 2" xfId="44434"/>
    <cellStyle name="Výstup 3 10 3 6" xfId="44435"/>
    <cellStyle name="Výstup 3 10 3 7" xfId="44436"/>
    <cellStyle name="Výstup 3 10 4" xfId="44437"/>
    <cellStyle name="Výstup 3 10 4 2" xfId="44438"/>
    <cellStyle name="Výstup 3 10 4 2 2" xfId="44439"/>
    <cellStyle name="Výstup 3 10 4 2 2 2" xfId="44440"/>
    <cellStyle name="Výstup 3 10 4 2 2 3" xfId="44441"/>
    <cellStyle name="Výstup 3 10 4 2 3" xfId="44442"/>
    <cellStyle name="Výstup 3 10 4 2 3 2" xfId="44443"/>
    <cellStyle name="Výstup 3 10 4 2 4" xfId="44444"/>
    <cellStyle name="Výstup 3 10 4 2 5" xfId="44445"/>
    <cellStyle name="Výstup 3 10 4 3" xfId="44446"/>
    <cellStyle name="Výstup 3 10 4 3 2" xfId="44447"/>
    <cellStyle name="Výstup 3 10 4 3 2 2" xfId="44448"/>
    <cellStyle name="Výstup 3 10 4 3 2 3" xfId="44449"/>
    <cellStyle name="Výstup 3 10 4 3 3" xfId="44450"/>
    <cellStyle name="Výstup 3 10 4 3 3 2" xfId="44451"/>
    <cellStyle name="Výstup 3 10 4 3 4" xfId="44452"/>
    <cellStyle name="Výstup 3 10 4 3 5" xfId="44453"/>
    <cellStyle name="Výstup 3 10 4 4" xfId="44454"/>
    <cellStyle name="Výstup 3 10 4 4 2" xfId="44455"/>
    <cellStyle name="Výstup 3 10 4 4 3" xfId="44456"/>
    <cellStyle name="Výstup 3 10 4 5" xfId="44457"/>
    <cellStyle name="Výstup 3 10 4 5 2" xfId="44458"/>
    <cellStyle name="Výstup 3 10 4 6" xfId="44459"/>
    <cellStyle name="Výstup 3 10 4 7" xfId="44460"/>
    <cellStyle name="Výstup 3 10 5" xfId="44461"/>
    <cellStyle name="Výstup 3 10 5 2" xfId="44462"/>
    <cellStyle name="Výstup 3 10 5 2 2" xfId="44463"/>
    <cellStyle name="Výstup 3 10 5 2 3" xfId="44464"/>
    <cellStyle name="Výstup 3 10 5 3" xfId="44465"/>
    <cellStyle name="Výstup 3 10 5 3 2" xfId="44466"/>
    <cellStyle name="Výstup 3 10 5 4" xfId="44467"/>
    <cellStyle name="Výstup 3 10 5 5" xfId="44468"/>
    <cellStyle name="Výstup 3 10 6" xfId="44469"/>
    <cellStyle name="Výstup 3 10 6 2" xfId="44470"/>
    <cellStyle name="Výstup 3 10 6 2 2" xfId="44471"/>
    <cellStyle name="Výstup 3 10 6 2 3" xfId="44472"/>
    <cellStyle name="Výstup 3 10 6 3" xfId="44473"/>
    <cellStyle name="Výstup 3 10 6 3 2" xfId="44474"/>
    <cellStyle name="Výstup 3 10 6 4" xfId="44475"/>
    <cellStyle name="Výstup 3 10 6 5" xfId="44476"/>
    <cellStyle name="Výstup 3 10 7" xfId="44477"/>
    <cellStyle name="Výstup 3 10 7 2" xfId="44478"/>
    <cellStyle name="Výstup 3 10 7 2 2" xfId="44479"/>
    <cellStyle name="Výstup 3 10 7 2 3" xfId="44480"/>
    <cellStyle name="Výstup 3 10 7 3" xfId="44481"/>
    <cellStyle name="Výstup 3 10 7 3 2" xfId="44482"/>
    <cellStyle name="Výstup 3 10 7 4" xfId="44483"/>
    <cellStyle name="Výstup 3 10 7 5" xfId="44484"/>
    <cellStyle name="Výstup 3 10 8" xfId="44485"/>
    <cellStyle name="Výstup 3 10 8 2" xfId="44486"/>
    <cellStyle name="Výstup 3 10 8 2 2" xfId="44487"/>
    <cellStyle name="Výstup 3 10 8 2 3" xfId="44488"/>
    <cellStyle name="Výstup 3 10 8 3" xfId="44489"/>
    <cellStyle name="Výstup 3 10 8 3 2" xfId="44490"/>
    <cellStyle name="Výstup 3 10 8 4" xfId="44491"/>
    <cellStyle name="Výstup 3 10 8 5" xfId="44492"/>
    <cellStyle name="Výstup 3 10 9" xfId="44493"/>
    <cellStyle name="Výstup 3 10 9 2" xfId="44494"/>
    <cellStyle name="Výstup 3 10 9 2 2" xfId="44495"/>
    <cellStyle name="Výstup 3 10 9 2 3" xfId="44496"/>
    <cellStyle name="Výstup 3 10 9 3" xfId="44497"/>
    <cellStyle name="Výstup 3 10 9 3 2" xfId="44498"/>
    <cellStyle name="Výstup 3 10 9 4" xfId="44499"/>
    <cellStyle name="Výstup 3 10 9 5" xfId="44500"/>
    <cellStyle name="Výstup 3 11" xfId="44501"/>
    <cellStyle name="Výstup 3 11 10" xfId="44502"/>
    <cellStyle name="Výstup 3 11 10 2" xfId="44503"/>
    <cellStyle name="Výstup 3 11 10 2 2" xfId="44504"/>
    <cellStyle name="Výstup 3 11 10 2 3" xfId="44505"/>
    <cellStyle name="Výstup 3 11 10 3" xfId="44506"/>
    <cellStyle name="Výstup 3 11 10 3 2" xfId="44507"/>
    <cellStyle name="Výstup 3 11 10 4" xfId="44508"/>
    <cellStyle name="Výstup 3 11 10 5" xfId="44509"/>
    <cellStyle name="Výstup 3 11 11" xfId="44510"/>
    <cellStyle name="Výstup 3 11 11 2" xfId="44511"/>
    <cellStyle name="Výstup 3 11 11 2 2" xfId="44512"/>
    <cellStyle name="Výstup 3 11 11 2 3" xfId="44513"/>
    <cellStyle name="Výstup 3 11 11 3" xfId="44514"/>
    <cellStyle name="Výstup 3 11 11 3 2" xfId="44515"/>
    <cellStyle name="Výstup 3 11 11 4" xfId="44516"/>
    <cellStyle name="Výstup 3 11 11 5" xfId="44517"/>
    <cellStyle name="Výstup 3 11 12" xfId="44518"/>
    <cellStyle name="Výstup 3 11 12 2" xfId="44519"/>
    <cellStyle name="Výstup 3 11 12 3" xfId="44520"/>
    <cellStyle name="Výstup 3 11 13" xfId="44521"/>
    <cellStyle name="Výstup 3 11 13 2" xfId="44522"/>
    <cellStyle name="Výstup 3 11 14" xfId="44523"/>
    <cellStyle name="Výstup 3 11 15" xfId="44524"/>
    <cellStyle name="Výstup 3 11 2" xfId="44525"/>
    <cellStyle name="Výstup 3 11 2 10" xfId="44526"/>
    <cellStyle name="Výstup 3 11 2 2" xfId="44527"/>
    <cellStyle name="Výstup 3 11 2 2 2" xfId="44528"/>
    <cellStyle name="Výstup 3 11 2 2 2 2" xfId="44529"/>
    <cellStyle name="Výstup 3 11 2 2 2 2 2" xfId="44530"/>
    <cellStyle name="Výstup 3 11 2 2 2 2 3" xfId="44531"/>
    <cellStyle name="Výstup 3 11 2 2 2 3" xfId="44532"/>
    <cellStyle name="Výstup 3 11 2 2 2 3 2" xfId="44533"/>
    <cellStyle name="Výstup 3 11 2 2 2 4" xfId="44534"/>
    <cellStyle name="Výstup 3 11 2 2 2 5" xfId="44535"/>
    <cellStyle name="Výstup 3 11 2 2 3" xfId="44536"/>
    <cellStyle name="Výstup 3 11 2 2 3 2" xfId="44537"/>
    <cellStyle name="Výstup 3 11 2 2 3 2 2" xfId="44538"/>
    <cellStyle name="Výstup 3 11 2 2 3 2 3" xfId="44539"/>
    <cellStyle name="Výstup 3 11 2 2 3 3" xfId="44540"/>
    <cellStyle name="Výstup 3 11 2 2 3 3 2" xfId="44541"/>
    <cellStyle name="Výstup 3 11 2 2 3 4" xfId="44542"/>
    <cellStyle name="Výstup 3 11 2 2 3 5" xfId="44543"/>
    <cellStyle name="Výstup 3 11 2 2 4" xfId="44544"/>
    <cellStyle name="Výstup 3 11 2 2 4 2" xfId="44545"/>
    <cellStyle name="Výstup 3 11 2 2 4 2 2" xfId="44546"/>
    <cellStyle name="Výstup 3 11 2 2 4 2 3" xfId="44547"/>
    <cellStyle name="Výstup 3 11 2 2 4 3" xfId="44548"/>
    <cellStyle name="Výstup 3 11 2 2 4 3 2" xfId="44549"/>
    <cellStyle name="Výstup 3 11 2 2 4 4" xfId="44550"/>
    <cellStyle name="Výstup 3 11 2 2 4 5" xfId="44551"/>
    <cellStyle name="Výstup 3 11 2 2 5" xfId="44552"/>
    <cellStyle name="Výstup 3 11 2 2 5 2" xfId="44553"/>
    <cellStyle name="Výstup 3 11 2 2 5 2 2" xfId="44554"/>
    <cellStyle name="Výstup 3 11 2 2 5 2 3" xfId="44555"/>
    <cellStyle name="Výstup 3 11 2 2 5 3" xfId="44556"/>
    <cellStyle name="Výstup 3 11 2 2 5 3 2" xfId="44557"/>
    <cellStyle name="Výstup 3 11 2 2 5 4" xfId="44558"/>
    <cellStyle name="Výstup 3 11 2 2 5 5" xfId="44559"/>
    <cellStyle name="Výstup 3 11 2 2 6" xfId="44560"/>
    <cellStyle name="Výstup 3 11 2 2 6 2" xfId="44561"/>
    <cellStyle name="Výstup 3 11 2 2 6 3" xfId="44562"/>
    <cellStyle name="Výstup 3 11 2 2 7" xfId="44563"/>
    <cellStyle name="Výstup 3 11 2 2 7 2" xfId="44564"/>
    <cellStyle name="Výstup 3 11 2 2 8" xfId="44565"/>
    <cellStyle name="Výstup 3 11 2 2 9" xfId="44566"/>
    <cellStyle name="Výstup 3 11 2 3" xfId="44567"/>
    <cellStyle name="Výstup 3 11 2 3 2" xfId="44568"/>
    <cellStyle name="Výstup 3 11 2 3 2 2" xfId="44569"/>
    <cellStyle name="Výstup 3 11 2 3 2 3" xfId="44570"/>
    <cellStyle name="Výstup 3 11 2 3 3" xfId="44571"/>
    <cellStyle name="Výstup 3 11 2 3 3 2" xfId="44572"/>
    <cellStyle name="Výstup 3 11 2 3 4" xfId="44573"/>
    <cellStyle name="Výstup 3 11 2 3 5" xfId="44574"/>
    <cellStyle name="Výstup 3 11 2 4" xfId="44575"/>
    <cellStyle name="Výstup 3 11 2 4 2" xfId="44576"/>
    <cellStyle name="Výstup 3 11 2 4 2 2" xfId="44577"/>
    <cellStyle name="Výstup 3 11 2 4 2 3" xfId="44578"/>
    <cellStyle name="Výstup 3 11 2 4 3" xfId="44579"/>
    <cellStyle name="Výstup 3 11 2 4 3 2" xfId="44580"/>
    <cellStyle name="Výstup 3 11 2 4 4" xfId="44581"/>
    <cellStyle name="Výstup 3 11 2 4 5" xfId="44582"/>
    <cellStyle name="Výstup 3 11 2 5" xfId="44583"/>
    <cellStyle name="Výstup 3 11 2 5 2" xfId="44584"/>
    <cellStyle name="Výstup 3 11 2 5 2 2" xfId="44585"/>
    <cellStyle name="Výstup 3 11 2 5 2 3" xfId="44586"/>
    <cellStyle name="Výstup 3 11 2 5 3" xfId="44587"/>
    <cellStyle name="Výstup 3 11 2 5 3 2" xfId="44588"/>
    <cellStyle name="Výstup 3 11 2 5 4" xfId="44589"/>
    <cellStyle name="Výstup 3 11 2 5 5" xfId="44590"/>
    <cellStyle name="Výstup 3 11 2 6" xfId="44591"/>
    <cellStyle name="Výstup 3 11 2 6 2" xfId="44592"/>
    <cellStyle name="Výstup 3 11 2 6 2 2" xfId="44593"/>
    <cellStyle name="Výstup 3 11 2 6 2 3" xfId="44594"/>
    <cellStyle name="Výstup 3 11 2 6 3" xfId="44595"/>
    <cellStyle name="Výstup 3 11 2 6 3 2" xfId="44596"/>
    <cellStyle name="Výstup 3 11 2 6 4" xfId="44597"/>
    <cellStyle name="Výstup 3 11 2 6 5" xfId="44598"/>
    <cellStyle name="Výstup 3 11 2 7" xfId="44599"/>
    <cellStyle name="Výstup 3 11 2 7 2" xfId="44600"/>
    <cellStyle name="Výstup 3 11 2 7 3" xfId="44601"/>
    <cellStyle name="Výstup 3 11 2 8" xfId="44602"/>
    <cellStyle name="Výstup 3 11 2 8 2" xfId="44603"/>
    <cellStyle name="Výstup 3 11 2 9" xfId="44604"/>
    <cellStyle name="Výstup 3 11 3" xfId="44605"/>
    <cellStyle name="Výstup 3 11 3 10" xfId="44606"/>
    <cellStyle name="Výstup 3 11 3 2" xfId="44607"/>
    <cellStyle name="Výstup 3 11 3 2 2" xfId="44608"/>
    <cellStyle name="Výstup 3 11 3 2 2 2" xfId="44609"/>
    <cellStyle name="Výstup 3 11 3 2 2 3" xfId="44610"/>
    <cellStyle name="Výstup 3 11 3 2 3" xfId="44611"/>
    <cellStyle name="Výstup 3 11 3 2 3 2" xfId="44612"/>
    <cellStyle name="Výstup 3 11 3 2 4" xfId="44613"/>
    <cellStyle name="Výstup 3 11 3 2 5" xfId="44614"/>
    <cellStyle name="Výstup 3 11 3 3" xfId="44615"/>
    <cellStyle name="Výstup 3 11 3 3 2" xfId="44616"/>
    <cellStyle name="Výstup 3 11 3 3 2 2" xfId="44617"/>
    <cellStyle name="Výstup 3 11 3 3 2 3" xfId="44618"/>
    <cellStyle name="Výstup 3 11 3 3 3" xfId="44619"/>
    <cellStyle name="Výstup 3 11 3 3 3 2" xfId="44620"/>
    <cellStyle name="Výstup 3 11 3 3 4" xfId="44621"/>
    <cellStyle name="Výstup 3 11 3 3 5" xfId="44622"/>
    <cellStyle name="Výstup 3 11 3 4" xfId="44623"/>
    <cellStyle name="Výstup 3 11 3 4 2" xfId="44624"/>
    <cellStyle name="Výstup 3 11 3 4 2 2" xfId="44625"/>
    <cellStyle name="Výstup 3 11 3 4 2 3" xfId="44626"/>
    <cellStyle name="Výstup 3 11 3 4 3" xfId="44627"/>
    <cellStyle name="Výstup 3 11 3 4 3 2" xfId="44628"/>
    <cellStyle name="Výstup 3 11 3 4 4" xfId="44629"/>
    <cellStyle name="Výstup 3 11 3 4 5" xfId="44630"/>
    <cellStyle name="Výstup 3 11 3 5" xfId="44631"/>
    <cellStyle name="Výstup 3 11 3 5 2" xfId="44632"/>
    <cellStyle name="Výstup 3 11 3 5 2 2" xfId="44633"/>
    <cellStyle name="Výstup 3 11 3 5 2 3" xfId="44634"/>
    <cellStyle name="Výstup 3 11 3 5 3" xfId="44635"/>
    <cellStyle name="Výstup 3 11 3 5 3 2" xfId="44636"/>
    <cellStyle name="Výstup 3 11 3 5 4" xfId="44637"/>
    <cellStyle name="Výstup 3 11 3 5 5" xfId="44638"/>
    <cellStyle name="Výstup 3 11 3 6" xfId="44639"/>
    <cellStyle name="Výstup 3 11 3 6 2" xfId="44640"/>
    <cellStyle name="Výstup 3 11 3 6 2 2" xfId="44641"/>
    <cellStyle name="Výstup 3 11 3 6 2 3" xfId="44642"/>
    <cellStyle name="Výstup 3 11 3 6 3" xfId="44643"/>
    <cellStyle name="Výstup 3 11 3 6 3 2" xfId="44644"/>
    <cellStyle name="Výstup 3 11 3 6 4" xfId="44645"/>
    <cellStyle name="Výstup 3 11 3 6 5" xfId="44646"/>
    <cellStyle name="Výstup 3 11 3 7" xfId="44647"/>
    <cellStyle name="Výstup 3 11 3 7 2" xfId="44648"/>
    <cellStyle name="Výstup 3 11 3 7 3" xfId="44649"/>
    <cellStyle name="Výstup 3 11 3 8" xfId="44650"/>
    <cellStyle name="Výstup 3 11 3 8 2" xfId="44651"/>
    <cellStyle name="Výstup 3 11 3 9" xfId="44652"/>
    <cellStyle name="Výstup 3 11 4" xfId="44653"/>
    <cellStyle name="Výstup 3 11 4 2" xfId="44654"/>
    <cellStyle name="Výstup 3 11 4 2 2" xfId="44655"/>
    <cellStyle name="Výstup 3 11 4 2 2 2" xfId="44656"/>
    <cellStyle name="Výstup 3 11 4 2 2 3" xfId="44657"/>
    <cellStyle name="Výstup 3 11 4 2 3" xfId="44658"/>
    <cellStyle name="Výstup 3 11 4 2 3 2" xfId="44659"/>
    <cellStyle name="Výstup 3 11 4 2 4" xfId="44660"/>
    <cellStyle name="Výstup 3 11 4 2 5" xfId="44661"/>
    <cellStyle name="Výstup 3 11 4 3" xfId="44662"/>
    <cellStyle name="Výstup 3 11 4 3 2" xfId="44663"/>
    <cellStyle name="Výstup 3 11 4 3 2 2" xfId="44664"/>
    <cellStyle name="Výstup 3 11 4 3 2 3" xfId="44665"/>
    <cellStyle name="Výstup 3 11 4 3 3" xfId="44666"/>
    <cellStyle name="Výstup 3 11 4 3 3 2" xfId="44667"/>
    <cellStyle name="Výstup 3 11 4 3 4" xfId="44668"/>
    <cellStyle name="Výstup 3 11 4 3 5" xfId="44669"/>
    <cellStyle name="Výstup 3 11 4 4" xfId="44670"/>
    <cellStyle name="Výstup 3 11 4 4 2" xfId="44671"/>
    <cellStyle name="Výstup 3 11 4 4 3" xfId="44672"/>
    <cellStyle name="Výstup 3 11 4 5" xfId="44673"/>
    <cellStyle name="Výstup 3 11 4 5 2" xfId="44674"/>
    <cellStyle name="Výstup 3 11 4 6" xfId="44675"/>
    <cellStyle name="Výstup 3 11 4 7" xfId="44676"/>
    <cellStyle name="Výstup 3 11 5" xfId="44677"/>
    <cellStyle name="Výstup 3 11 5 2" xfId="44678"/>
    <cellStyle name="Výstup 3 11 5 2 2" xfId="44679"/>
    <cellStyle name="Výstup 3 11 5 2 3" xfId="44680"/>
    <cellStyle name="Výstup 3 11 5 3" xfId="44681"/>
    <cellStyle name="Výstup 3 11 5 3 2" xfId="44682"/>
    <cellStyle name="Výstup 3 11 5 4" xfId="44683"/>
    <cellStyle name="Výstup 3 11 5 5" xfId="44684"/>
    <cellStyle name="Výstup 3 11 6" xfId="44685"/>
    <cellStyle name="Výstup 3 11 6 2" xfId="44686"/>
    <cellStyle name="Výstup 3 11 6 2 2" xfId="44687"/>
    <cellStyle name="Výstup 3 11 6 2 3" xfId="44688"/>
    <cellStyle name="Výstup 3 11 6 3" xfId="44689"/>
    <cellStyle name="Výstup 3 11 6 3 2" xfId="44690"/>
    <cellStyle name="Výstup 3 11 6 4" xfId="44691"/>
    <cellStyle name="Výstup 3 11 6 5" xfId="44692"/>
    <cellStyle name="Výstup 3 11 7" xfId="44693"/>
    <cellStyle name="Výstup 3 11 7 2" xfId="44694"/>
    <cellStyle name="Výstup 3 11 7 2 2" xfId="44695"/>
    <cellStyle name="Výstup 3 11 7 2 3" xfId="44696"/>
    <cellStyle name="Výstup 3 11 7 3" xfId="44697"/>
    <cellStyle name="Výstup 3 11 7 3 2" xfId="44698"/>
    <cellStyle name="Výstup 3 11 7 4" xfId="44699"/>
    <cellStyle name="Výstup 3 11 7 5" xfId="44700"/>
    <cellStyle name="Výstup 3 11 8" xfId="44701"/>
    <cellStyle name="Výstup 3 11 8 2" xfId="44702"/>
    <cellStyle name="Výstup 3 11 8 2 2" xfId="44703"/>
    <cellStyle name="Výstup 3 11 8 2 3" xfId="44704"/>
    <cellStyle name="Výstup 3 11 8 3" xfId="44705"/>
    <cellStyle name="Výstup 3 11 8 3 2" xfId="44706"/>
    <cellStyle name="Výstup 3 11 8 4" xfId="44707"/>
    <cellStyle name="Výstup 3 11 8 5" xfId="44708"/>
    <cellStyle name="Výstup 3 11 9" xfId="44709"/>
    <cellStyle name="Výstup 3 11 9 2" xfId="44710"/>
    <cellStyle name="Výstup 3 11 9 2 2" xfId="44711"/>
    <cellStyle name="Výstup 3 11 9 2 3" xfId="44712"/>
    <cellStyle name="Výstup 3 11 9 3" xfId="44713"/>
    <cellStyle name="Výstup 3 11 9 3 2" xfId="44714"/>
    <cellStyle name="Výstup 3 11 9 4" xfId="44715"/>
    <cellStyle name="Výstup 3 11 9 5" xfId="44716"/>
    <cellStyle name="Výstup 3 12" xfId="44717"/>
    <cellStyle name="Výstup 3 12 10" xfId="44718"/>
    <cellStyle name="Výstup 3 12 11" xfId="44719"/>
    <cellStyle name="Výstup 3 12 2" xfId="44720"/>
    <cellStyle name="Výstup 3 12 2 10" xfId="44721"/>
    <cellStyle name="Výstup 3 12 2 2" xfId="44722"/>
    <cellStyle name="Výstup 3 12 2 2 2" xfId="44723"/>
    <cellStyle name="Výstup 3 12 2 2 2 2" xfId="44724"/>
    <cellStyle name="Výstup 3 12 2 2 2 2 2" xfId="44725"/>
    <cellStyle name="Výstup 3 12 2 2 2 2 3" xfId="44726"/>
    <cellStyle name="Výstup 3 12 2 2 2 3" xfId="44727"/>
    <cellStyle name="Výstup 3 12 2 2 2 3 2" xfId="44728"/>
    <cellStyle name="Výstup 3 12 2 2 2 4" xfId="44729"/>
    <cellStyle name="Výstup 3 12 2 2 2 5" xfId="44730"/>
    <cellStyle name="Výstup 3 12 2 2 3" xfId="44731"/>
    <cellStyle name="Výstup 3 12 2 2 3 2" xfId="44732"/>
    <cellStyle name="Výstup 3 12 2 2 3 2 2" xfId="44733"/>
    <cellStyle name="Výstup 3 12 2 2 3 2 3" xfId="44734"/>
    <cellStyle name="Výstup 3 12 2 2 3 3" xfId="44735"/>
    <cellStyle name="Výstup 3 12 2 2 3 3 2" xfId="44736"/>
    <cellStyle name="Výstup 3 12 2 2 3 4" xfId="44737"/>
    <cellStyle name="Výstup 3 12 2 2 3 5" xfId="44738"/>
    <cellStyle name="Výstup 3 12 2 2 4" xfId="44739"/>
    <cellStyle name="Výstup 3 12 2 2 4 2" xfId="44740"/>
    <cellStyle name="Výstup 3 12 2 2 4 2 2" xfId="44741"/>
    <cellStyle name="Výstup 3 12 2 2 4 2 3" xfId="44742"/>
    <cellStyle name="Výstup 3 12 2 2 4 3" xfId="44743"/>
    <cellStyle name="Výstup 3 12 2 2 4 3 2" xfId="44744"/>
    <cellStyle name="Výstup 3 12 2 2 4 4" xfId="44745"/>
    <cellStyle name="Výstup 3 12 2 2 4 5" xfId="44746"/>
    <cellStyle name="Výstup 3 12 2 2 5" xfId="44747"/>
    <cellStyle name="Výstup 3 12 2 2 5 2" xfId="44748"/>
    <cellStyle name="Výstup 3 12 2 2 5 3" xfId="44749"/>
    <cellStyle name="Výstup 3 12 2 2 6" xfId="44750"/>
    <cellStyle name="Výstup 3 12 2 2 6 2" xfId="44751"/>
    <cellStyle name="Výstup 3 12 2 2 7" xfId="44752"/>
    <cellStyle name="Výstup 3 12 2 2 8" xfId="44753"/>
    <cellStyle name="Výstup 3 12 2 3" xfId="44754"/>
    <cellStyle name="Výstup 3 12 2 3 2" xfId="44755"/>
    <cellStyle name="Výstup 3 12 2 3 2 2" xfId="44756"/>
    <cellStyle name="Výstup 3 12 2 3 2 3" xfId="44757"/>
    <cellStyle name="Výstup 3 12 2 3 3" xfId="44758"/>
    <cellStyle name="Výstup 3 12 2 3 3 2" xfId="44759"/>
    <cellStyle name="Výstup 3 12 2 3 4" xfId="44760"/>
    <cellStyle name="Výstup 3 12 2 3 5" xfId="44761"/>
    <cellStyle name="Výstup 3 12 2 4" xfId="44762"/>
    <cellStyle name="Výstup 3 12 2 4 2" xfId="44763"/>
    <cellStyle name="Výstup 3 12 2 4 2 2" xfId="44764"/>
    <cellStyle name="Výstup 3 12 2 4 2 3" xfId="44765"/>
    <cellStyle name="Výstup 3 12 2 4 3" xfId="44766"/>
    <cellStyle name="Výstup 3 12 2 4 3 2" xfId="44767"/>
    <cellStyle name="Výstup 3 12 2 4 4" xfId="44768"/>
    <cellStyle name="Výstup 3 12 2 4 5" xfId="44769"/>
    <cellStyle name="Výstup 3 12 2 5" xfId="44770"/>
    <cellStyle name="Výstup 3 12 2 5 2" xfId="44771"/>
    <cellStyle name="Výstup 3 12 2 5 2 2" xfId="44772"/>
    <cellStyle name="Výstup 3 12 2 5 2 3" xfId="44773"/>
    <cellStyle name="Výstup 3 12 2 5 3" xfId="44774"/>
    <cellStyle name="Výstup 3 12 2 5 3 2" xfId="44775"/>
    <cellStyle name="Výstup 3 12 2 5 4" xfId="44776"/>
    <cellStyle name="Výstup 3 12 2 5 5" xfId="44777"/>
    <cellStyle name="Výstup 3 12 2 6" xfId="44778"/>
    <cellStyle name="Výstup 3 12 2 6 2" xfId="44779"/>
    <cellStyle name="Výstup 3 12 2 6 2 2" xfId="44780"/>
    <cellStyle name="Výstup 3 12 2 6 2 3" xfId="44781"/>
    <cellStyle name="Výstup 3 12 2 6 3" xfId="44782"/>
    <cellStyle name="Výstup 3 12 2 6 3 2" xfId="44783"/>
    <cellStyle name="Výstup 3 12 2 6 4" xfId="44784"/>
    <cellStyle name="Výstup 3 12 2 6 5" xfId="44785"/>
    <cellStyle name="Výstup 3 12 2 7" xfId="44786"/>
    <cellStyle name="Výstup 3 12 2 7 2" xfId="44787"/>
    <cellStyle name="Výstup 3 12 2 7 3" xfId="44788"/>
    <cellStyle name="Výstup 3 12 2 8" xfId="44789"/>
    <cellStyle name="Výstup 3 12 2 8 2" xfId="44790"/>
    <cellStyle name="Výstup 3 12 2 9" xfId="44791"/>
    <cellStyle name="Výstup 3 12 3" xfId="44792"/>
    <cellStyle name="Výstup 3 12 3 2" xfId="44793"/>
    <cellStyle name="Výstup 3 12 3 2 2" xfId="44794"/>
    <cellStyle name="Výstup 3 12 3 2 2 2" xfId="44795"/>
    <cellStyle name="Výstup 3 12 3 2 2 3" xfId="44796"/>
    <cellStyle name="Výstup 3 12 3 2 3" xfId="44797"/>
    <cellStyle name="Výstup 3 12 3 2 3 2" xfId="44798"/>
    <cellStyle name="Výstup 3 12 3 2 4" xfId="44799"/>
    <cellStyle name="Výstup 3 12 3 2 5" xfId="44800"/>
    <cellStyle name="Výstup 3 12 3 3" xfId="44801"/>
    <cellStyle name="Výstup 3 12 3 3 2" xfId="44802"/>
    <cellStyle name="Výstup 3 12 3 3 2 2" xfId="44803"/>
    <cellStyle name="Výstup 3 12 3 3 2 3" xfId="44804"/>
    <cellStyle name="Výstup 3 12 3 3 3" xfId="44805"/>
    <cellStyle name="Výstup 3 12 3 3 3 2" xfId="44806"/>
    <cellStyle name="Výstup 3 12 3 3 4" xfId="44807"/>
    <cellStyle name="Výstup 3 12 3 3 5" xfId="44808"/>
    <cellStyle name="Výstup 3 12 3 4" xfId="44809"/>
    <cellStyle name="Výstup 3 12 3 4 2" xfId="44810"/>
    <cellStyle name="Výstup 3 12 3 4 2 2" xfId="44811"/>
    <cellStyle name="Výstup 3 12 3 4 2 3" xfId="44812"/>
    <cellStyle name="Výstup 3 12 3 4 3" xfId="44813"/>
    <cellStyle name="Výstup 3 12 3 4 3 2" xfId="44814"/>
    <cellStyle name="Výstup 3 12 3 4 4" xfId="44815"/>
    <cellStyle name="Výstup 3 12 3 4 5" xfId="44816"/>
    <cellStyle name="Výstup 3 12 3 5" xfId="44817"/>
    <cellStyle name="Výstup 3 12 3 5 2" xfId="44818"/>
    <cellStyle name="Výstup 3 12 3 5 2 2" xfId="44819"/>
    <cellStyle name="Výstup 3 12 3 5 2 3" xfId="44820"/>
    <cellStyle name="Výstup 3 12 3 5 3" xfId="44821"/>
    <cellStyle name="Výstup 3 12 3 5 3 2" xfId="44822"/>
    <cellStyle name="Výstup 3 12 3 5 4" xfId="44823"/>
    <cellStyle name="Výstup 3 12 3 5 5" xfId="44824"/>
    <cellStyle name="Výstup 3 12 3 6" xfId="44825"/>
    <cellStyle name="Výstup 3 12 3 6 2" xfId="44826"/>
    <cellStyle name="Výstup 3 12 3 6 3" xfId="44827"/>
    <cellStyle name="Výstup 3 12 3 7" xfId="44828"/>
    <cellStyle name="Výstup 3 12 3 7 2" xfId="44829"/>
    <cellStyle name="Výstup 3 12 3 8" xfId="44830"/>
    <cellStyle name="Výstup 3 12 3 9" xfId="44831"/>
    <cellStyle name="Výstup 3 12 4" xfId="44832"/>
    <cellStyle name="Výstup 3 12 4 2" xfId="44833"/>
    <cellStyle name="Výstup 3 12 4 2 2" xfId="44834"/>
    <cellStyle name="Výstup 3 12 4 2 3" xfId="44835"/>
    <cellStyle name="Výstup 3 12 4 3" xfId="44836"/>
    <cellStyle name="Výstup 3 12 4 3 2" xfId="44837"/>
    <cellStyle name="Výstup 3 12 4 4" xfId="44838"/>
    <cellStyle name="Výstup 3 12 4 5" xfId="44839"/>
    <cellStyle name="Výstup 3 12 5" xfId="44840"/>
    <cellStyle name="Výstup 3 12 5 2" xfId="44841"/>
    <cellStyle name="Výstup 3 12 5 2 2" xfId="44842"/>
    <cellStyle name="Výstup 3 12 5 2 3" xfId="44843"/>
    <cellStyle name="Výstup 3 12 5 3" xfId="44844"/>
    <cellStyle name="Výstup 3 12 5 3 2" xfId="44845"/>
    <cellStyle name="Výstup 3 12 5 4" xfId="44846"/>
    <cellStyle name="Výstup 3 12 5 5" xfId="44847"/>
    <cellStyle name="Výstup 3 12 6" xfId="44848"/>
    <cellStyle name="Výstup 3 12 6 2" xfId="44849"/>
    <cellStyle name="Výstup 3 12 6 2 2" xfId="44850"/>
    <cellStyle name="Výstup 3 12 6 2 3" xfId="44851"/>
    <cellStyle name="Výstup 3 12 6 3" xfId="44852"/>
    <cellStyle name="Výstup 3 12 6 3 2" xfId="44853"/>
    <cellStyle name="Výstup 3 12 6 4" xfId="44854"/>
    <cellStyle name="Výstup 3 12 6 5" xfId="44855"/>
    <cellStyle name="Výstup 3 12 7" xfId="44856"/>
    <cellStyle name="Výstup 3 12 7 2" xfId="44857"/>
    <cellStyle name="Výstup 3 12 7 2 2" xfId="44858"/>
    <cellStyle name="Výstup 3 12 7 2 3" xfId="44859"/>
    <cellStyle name="Výstup 3 12 7 3" xfId="44860"/>
    <cellStyle name="Výstup 3 12 7 3 2" xfId="44861"/>
    <cellStyle name="Výstup 3 12 7 4" xfId="44862"/>
    <cellStyle name="Výstup 3 12 7 5" xfId="44863"/>
    <cellStyle name="Výstup 3 12 8" xfId="44864"/>
    <cellStyle name="Výstup 3 12 8 2" xfId="44865"/>
    <cellStyle name="Výstup 3 12 8 3" xfId="44866"/>
    <cellStyle name="Výstup 3 12 9" xfId="44867"/>
    <cellStyle name="Výstup 3 12 9 2" xfId="44868"/>
    <cellStyle name="Výstup 3 13" xfId="44869"/>
    <cellStyle name="Výstup 3 13 10" xfId="44870"/>
    <cellStyle name="Výstup 3 13 2" xfId="44871"/>
    <cellStyle name="Výstup 3 13 2 2" xfId="44872"/>
    <cellStyle name="Výstup 3 13 2 2 2" xfId="44873"/>
    <cellStyle name="Výstup 3 13 2 2 2 2" xfId="44874"/>
    <cellStyle name="Výstup 3 13 2 2 2 3" xfId="44875"/>
    <cellStyle name="Výstup 3 13 2 2 3" xfId="44876"/>
    <cellStyle name="Výstup 3 13 2 2 3 2" xfId="44877"/>
    <cellStyle name="Výstup 3 13 2 2 4" xfId="44878"/>
    <cellStyle name="Výstup 3 13 2 2 5" xfId="44879"/>
    <cellStyle name="Výstup 3 13 2 3" xfId="44880"/>
    <cellStyle name="Výstup 3 13 2 3 2" xfId="44881"/>
    <cellStyle name="Výstup 3 13 2 3 2 2" xfId="44882"/>
    <cellStyle name="Výstup 3 13 2 3 2 3" xfId="44883"/>
    <cellStyle name="Výstup 3 13 2 3 3" xfId="44884"/>
    <cellStyle name="Výstup 3 13 2 3 3 2" xfId="44885"/>
    <cellStyle name="Výstup 3 13 2 3 4" xfId="44886"/>
    <cellStyle name="Výstup 3 13 2 3 5" xfId="44887"/>
    <cellStyle name="Výstup 3 13 2 4" xfId="44888"/>
    <cellStyle name="Výstup 3 13 2 4 2" xfId="44889"/>
    <cellStyle name="Výstup 3 13 2 4 2 2" xfId="44890"/>
    <cellStyle name="Výstup 3 13 2 4 2 3" xfId="44891"/>
    <cellStyle name="Výstup 3 13 2 4 3" xfId="44892"/>
    <cellStyle name="Výstup 3 13 2 4 3 2" xfId="44893"/>
    <cellStyle name="Výstup 3 13 2 4 4" xfId="44894"/>
    <cellStyle name="Výstup 3 13 2 4 5" xfId="44895"/>
    <cellStyle name="Výstup 3 13 2 5" xfId="44896"/>
    <cellStyle name="Výstup 3 13 2 5 2" xfId="44897"/>
    <cellStyle name="Výstup 3 13 2 5 2 2" xfId="44898"/>
    <cellStyle name="Výstup 3 13 2 5 2 3" xfId="44899"/>
    <cellStyle name="Výstup 3 13 2 5 3" xfId="44900"/>
    <cellStyle name="Výstup 3 13 2 5 3 2" xfId="44901"/>
    <cellStyle name="Výstup 3 13 2 5 4" xfId="44902"/>
    <cellStyle name="Výstup 3 13 2 5 5" xfId="44903"/>
    <cellStyle name="Výstup 3 13 2 6" xfId="44904"/>
    <cellStyle name="Výstup 3 13 2 6 2" xfId="44905"/>
    <cellStyle name="Výstup 3 13 2 6 3" xfId="44906"/>
    <cellStyle name="Výstup 3 13 2 7" xfId="44907"/>
    <cellStyle name="Výstup 3 13 2 7 2" xfId="44908"/>
    <cellStyle name="Výstup 3 13 2 8" xfId="44909"/>
    <cellStyle name="Výstup 3 13 2 9" xfId="44910"/>
    <cellStyle name="Výstup 3 13 3" xfId="44911"/>
    <cellStyle name="Výstup 3 13 3 2" xfId="44912"/>
    <cellStyle name="Výstup 3 13 3 2 2" xfId="44913"/>
    <cellStyle name="Výstup 3 13 3 2 3" xfId="44914"/>
    <cellStyle name="Výstup 3 13 3 3" xfId="44915"/>
    <cellStyle name="Výstup 3 13 3 3 2" xfId="44916"/>
    <cellStyle name="Výstup 3 13 3 4" xfId="44917"/>
    <cellStyle name="Výstup 3 13 3 5" xfId="44918"/>
    <cellStyle name="Výstup 3 13 4" xfId="44919"/>
    <cellStyle name="Výstup 3 13 4 2" xfId="44920"/>
    <cellStyle name="Výstup 3 13 4 2 2" xfId="44921"/>
    <cellStyle name="Výstup 3 13 4 2 3" xfId="44922"/>
    <cellStyle name="Výstup 3 13 4 3" xfId="44923"/>
    <cellStyle name="Výstup 3 13 4 3 2" xfId="44924"/>
    <cellStyle name="Výstup 3 13 4 4" xfId="44925"/>
    <cellStyle name="Výstup 3 13 4 5" xfId="44926"/>
    <cellStyle name="Výstup 3 13 5" xfId="44927"/>
    <cellStyle name="Výstup 3 13 5 2" xfId="44928"/>
    <cellStyle name="Výstup 3 13 5 2 2" xfId="44929"/>
    <cellStyle name="Výstup 3 13 5 2 3" xfId="44930"/>
    <cellStyle name="Výstup 3 13 5 3" xfId="44931"/>
    <cellStyle name="Výstup 3 13 5 3 2" xfId="44932"/>
    <cellStyle name="Výstup 3 13 5 4" xfId="44933"/>
    <cellStyle name="Výstup 3 13 5 5" xfId="44934"/>
    <cellStyle name="Výstup 3 13 6" xfId="44935"/>
    <cellStyle name="Výstup 3 13 6 2" xfId="44936"/>
    <cellStyle name="Výstup 3 13 6 2 2" xfId="44937"/>
    <cellStyle name="Výstup 3 13 6 2 3" xfId="44938"/>
    <cellStyle name="Výstup 3 13 6 3" xfId="44939"/>
    <cellStyle name="Výstup 3 13 6 3 2" xfId="44940"/>
    <cellStyle name="Výstup 3 13 6 4" xfId="44941"/>
    <cellStyle name="Výstup 3 13 6 5" xfId="44942"/>
    <cellStyle name="Výstup 3 13 7" xfId="44943"/>
    <cellStyle name="Výstup 3 13 7 2" xfId="44944"/>
    <cellStyle name="Výstup 3 13 7 3" xfId="44945"/>
    <cellStyle name="Výstup 3 13 8" xfId="44946"/>
    <cellStyle name="Výstup 3 13 8 2" xfId="44947"/>
    <cellStyle name="Výstup 3 13 9" xfId="44948"/>
    <cellStyle name="Výstup 3 14" xfId="44949"/>
    <cellStyle name="Výstup 3 14 2" xfId="44950"/>
    <cellStyle name="Výstup 3 14 2 2" xfId="44951"/>
    <cellStyle name="Výstup 3 14 2 2 2" xfId="44952"/>
    <cellStyle name="Výstup 3 14 2 2 3" xfId="44953"/>
    <cellStyle name="Výstup 3 14 2 3" xfId="44954"/>
    <cellStyle name="Výstup 3 14 2 3 2" xfId="44955"/>
    <cellStyle name="Výstup 3 14 2 4" xfId="44956"/>
    <cellStyle name="Výstup 3 14 2 5" xfId="44957"/>
    <cellStyle name="Výstup 3 14 3" xfId="44958"/>
    <cellStyle name="Výstup 3 14 3 2" xfId="44959"/>
    <cellStyle name="Výstup 3 14 3 2 2" xfId="44960"/>
    <cellStyle name="Výstup 3 14 3 2 3" xfId="44961"/>
    <cellStyle name="Výstup 3 14 3 3" xfId="44962"/>
    <cellStyle name="Výstup 3 14 3 3 2" xfId="44963"/>
    <cellStyle name="Výstup 3 14 3 4" xfId="44964"/>
    <cellStyle name="Výstup 3 14 3 5" xfId="44965"/>
    <cellStyle name="Výstup 3 14 4" xfId="44966"/>
    <cellStyle name="Výstup 3 14 4 2" xfId="44967"/>
    <cellStyle name="Výstup 3 14 4 3" xfId="44968"/>
    <cellStyle name="Výstup 3 14 5" xfId="44969"/>
    <cellStyle name="Výstup 3 14 5 2" xfId="44970"/>
    <cellStyle name="Výstup 3 14 6" xfId="44971"/>
    <cellStyle name="Výstup 3 14 7" xfId="44972"/>
    <cellStyle name="Výstup 3 15" xfId="44973"/>
    <cellStyle name="Výstup 3 15 2" xfId="44974"/>
    <cellStyle name="Výstup 3 15 2 2" xfId="44975"/>
    <cellStyle name="Výstup 3 15 2 3" xfId="44976"/>
    <cellStyle name="Výstup 3 15 3" xfId="44977"/>
    <cellStyle name="Výstup 3 15 3 2" xfId="44978"/>
    <cellStyle name="Výstup 3 15 4" xfId="44979"/>
    <cellStyle name="Výstup 3 15 5" xfId="44980"/>
    <cellStyle name="Výstup 3 16" xfId="44981"/>
    <cellStyle name="Výstup 3 16 2" xfId="44982"/>
    <cellStyle name="Výstup 3 16 2 2" xfId="44983"/>
    <cellStyle name="Výstup 3 16 2 3" xfId="44984"/>
    <cellStyle name="Výstup 3 16 3" xfId="44985"/>
    <cellStyle name="Výstup 3 16 3 2" xfId="44986"/>
    <cellStyle name="Výstup 3 16 4" xfId="44987"/>
    <cellStyle name="Výstup 3 16 5" xfId="44988"/>
    <cellStyle name="Výstup 3 17" xfId="44989"/>
    <cellStyle name="Výstup 3 17 2" xfId="44990"/>
    <cellStyle name="Výstup 3 17 2 2" xfId="44991"/>
    <cellStyle name="Výstup 3 17 2 3" xfId="44992"/>
    <cellStyle name="Výstup 3 17 3" xfId="44993"/>
    <cellStyle name="Výstup 3 17 3 2" xfId="44994"/>
    <cellStyle name="Výstup 3 17 4" xfId="44995"/>
    <cellStyle name="Výstup 3 17 5" xfId="44996"/>
    <cellStyle name="Výstup 3 18" xfId="44997"/>
    <cellStyle name="Výstup 3 18 2" xfId="44998"/>
    <cellStyle name="Výstup 3 18 2 2" xfId="44999"/>
    <cellStyle name="Výstup 3 18 2 3" xfId="45000"/>
    <cellStyle name="Výstup 3 18 3" xfId="45001"/>
    <cellStyle name="Výstup 3 18 3 2" xfId="45002"/>
    <cellStyle name="Výstup 3 18 4" xfId="45003"/>
    <cellStyle name="Výstup 3 18 5" xfId="45004"/>
    <cellStyle name="Výstup 3 19" xfId="45005"/>
    <cellStyle name="Výstup 3 19 2" xfId="45006"/>
    <cellStyle name="Výstup 3 19 2 2" xfId="45007"/>
    <cellStyle name="Výstup 3 19 2 3" xfId="45008"/>
    <cellStyle name="Výstup 3 19 3" xfId="45009"/>
    <cellStyle name="Výstup 3 19 3 2" xfId="45010"/>
    <cellStyle name="Výstup 3 19 4" xfId="45011"/>
    <cellStyle name="Výstup 3 19 5" xfId="45012"/>
    <cellStyle name="Výstup 3 2" xfId="45013"/>
    <cellStyle name="Výstup 3 2 10" xfId="45014"/>
    <cellStyle name="Výstup 3 2 10 2" xfId="45015"/>
    <cellStyle name="Výstup 3 2 10 2 2" xfId="45016"/>
    <cellStyle name="Výstup 3 2 10 2 3" xfId="45017"/>
    <cellStyle name="Výstup 3 2 10 3" xfId="45018"/>
    <cellStyle name="Výstup 3 2 10 3 2" xfId="45019"/>
    <cellStyle name="Výstup 3 2 10 4" xfId="45020"/>
    <cellStyle name="Výstup 3 2 10 5" xfId="45021"/>
    <cellStyle name="Výstup 3 2 11" xfId="45022"/>
    <cellStyle name="Výstup 3 2 11 2" xfId="45023"/>
    <cellStyle name="Výstup 3 2 11 2 2" xfId="45024"/>
    <cellStyle name="Výstup 3 2 11 2 3" xfId="45025"/>
    <cellStyle name="Výstup 3 2 11 3" xfId="45026"/>
    <cellStyle name="Výstup 3 2 11 3 2" xfId="45027"/>
    <cellStyle name="Výstup 3 2 11 4" xfId="45028"/>
    <cellStyle name="Výstup 3 2 11 5" xfId="45029"/>
    <cellStyle name="Výstup 3 2 12" xfId="45030"/>
    <cellStyle name="Výstup 3 2 12 2" xfId="45031"/>
    <cellStyle name="Výstup 3 2 12 2 2" xfId="45032"/>
    <cellStyle name="Výstup 3 2 12 2 3" xfId="45033"/>
    <cellStyle name="Výstup 3 2 12 3" xfId="45034"/>
    <cellStyle name="Výstup 3 2 12 3 2" xfId="45035"/>
    <cellStyle name="Výstup 3 2 12 4" xfId="45036"/>
    <cellStyle name="Výstup 3 2 12 5" xfId="45037"/>
    <cellStyle name="Výstup 3 2 13" xfId="45038"/>
    <cellStyle name="Výstup 3 2 13 2" xfId="45039"/>
    <cellStyle name="Výstup 3 2 2" xfId="45040"/>
    <cellStyle name="Výstup 3 2 2 10" xfId="45041"/>
    <cellStyle name="Výstup 3 2 2 10 2" xfId="45042"/>
    <cellStyle name="Výstup 3 2 2 10 2 2" xfId="45043"/>
    <cellStyle name="Výstup 3 2 2 10 2 3" xfId="45044"/>
    <cellStyle name="Výstup 3 2 2 10 3" xfId="45045"/>
    <cellStyle name="Výstup 3 2 2 10 3 2" xfId="45046"/>
    <cellStyle name="Výstup 3 2 2 10 4" xfId="45047"/>
    <cellStyle name="Výstup 3 2 2 10 5" xfId="45048"/>
    <cellStyle name="Výstup 3 2 2 11" xfId="45049"/>
    <cellStyle name="Výstup 3 2 2 11 2" xfId="45050"/>
    <cellStyle name="Výstup 3 2 2 11 2 2" xfId="45051"/>
    <cellStyle name="Výstup 3 2 2 11 2 3" xfId="45052"/>
    <cellStyle name="Výstup 3 2 2 11 3" xfId="45053"/>
    <cellStyle name="Výstup 3 2 2 11 3 2" xfId="45054"/>
    <cellStyle name="Výstup 3 2 2 11 4" xfId="45055"/>
    <cellStyle name="Výstup 3 2 2 11 5" xfId="45056"/>
    <cellStyle name="Výstup 3 2 2 12" xfId="45057"/>
    <cellStyle name="Výstup 3 2 2 12 2" xfId="45058"/>
    <cellStyle name="Výstup 3 2 2 2" xfId="45059"/>
    <cellStyle name="Výstup 3 2 2 2 10" xfId="45060"/>
    <cellStyle name="Výstup 3 2 2 2 10 2" xfId="45061"/>
    <cellStyle name="Výstup 3 2 2 2 11" xfId="45062"/>
    <cellStyle name="Výstup 3 2 2 2 12" xfId="45063"/>
    <cellStyle name="Výstup 3 2 2 2 2" xfId="45064"/>
    <cellStyle name="Výstup 3 2 2 2 2 10" xfId="45065"/>
    <cellStyle name="Výstup 3 2 2 2 2 11" xfId="45066"/>
    <cellStyle name="Výstup 3 2 2 2 2 2" xfId="45067"/>
    <cellStyle name="Výstup 3 2 2 2 2 2 2" xfId="45068"/>
    <cellStyle name="Výstup 3 2 2 2 2 2 2 2" xfId="45069"/>
    <cellStyle name="Výstup 3 2 2 2 2 2 2 3" xfId="45070"/>
    <cellStyle name="Výstup 3 2 2 2 2 2 3" xfId="45071"/>
    <cellStyle name="Výstup 3 2 2 2 2 2 3 2" xfId="45072"/>
    <cellStyle name="Výstup 3 2 2 2 2 2 4" xfId="45073"/>
    <cellStyle name="Výstup 3 2 2 2 2 2 5" xfId="45074"/>
    <cellStyle name="Výstup 3 2 2 2 2 3" xfId="45075"/>
    <cellStyle name="Výstup 3 2 2 2 2 3 2" xfId="45076"/>
    <cellStyle name="Výstup 3 2 2 2 2 3 2 2" xfId="45077"/>
    <cellStyle name="Výstup 3 2 2 2 2 3 2 3" xfId="45078"/>
    <cellStyle name="Výstup 3 2 2 2 2 3 3" xfId="45079"/>
    <cellStyle name="Výstup 3 2 2 2 2 3 3 2" xfId="45080"/>
    <cellStyle name="Výstup 3 2 2 2 2 3 4" xfId="45081"/>
    <cellStyle name="Výstup 3 2 2 2 2 3 5" xfId="45082"/>
    <cellStyle name="Výstup 3 2 2 2 2 4" xfId="45083"/>
    <cellStyle name="Výstup 3 2 2 2 2 4 2" xfId="45084"/>
    <cellStyle name="Výstup 3 2 2 2 2 4 2 2" xfId="45085"/>
    <cellStyle name="Výstup 3 2 2 2 2 4 2 3" xfId="45086"/>
    <cellStyle name="Výstup 3 2 2 2 2 4 3" xfId="45087"/>
    <cellStyle name="Výstup 3 2 2 2 2 4 3 2" xfId="45088"/>
    <cellStyle name="Výstup 3 2 2 2 2 4 4" xfId="45089"/>
    <cellStyle name="Výstup 3 2 2 2 2 4 5" xfId="45090"/>
    <cellStyle name="Výstup 3 2 2 2 2 5" xfId="45091"/>
    <cellStyle name="Výstup 3 2 2 2 2 5 2" xfId="45092"/>
    <cellStyle name="Výstup 3 2 2 2 2 5 2 2" xfId="45093"/>
    <cellStyle name="Výstup 3 2 2 2 2 5 2 3" xfId="45094"/>
    <cellStyle name="Výstup 3 2 2 2 2 5 3" xfId="45095"/>
    <cellStyle name="Výstup 3 2 2 2 2 5 3 2" xfId="45096"/>
    <cellStyle name="Výstup 3 2 2 2 2 5 4" xfId="45097"/>
    <cellStyle name="Výstup 3 2 2 2 2 5 5" xfId="45098"/>
    <cellStyle name="Výstup 3 2 2 2 2 6" xfId="45099"/>
    <cellStyle name="Výstup 3 2 2 2 2 6 2" xfId="45100"/>
    <cellStyle name="Výstup 3 2 2 2 2 6 2 2" xfId="45101"/>
    <cellStyle name="Výstup 3 2 2 2 2 6 2 3" xfId="45102"/>
    <cellStyle name="Výstup 3 2 2 2 2 6 3" xfId="45103"/>
    <cellStyle name="Výstup 3 2 2 2 2 6 3 2" xfId="45104"/>
    <cellStyle name="Výstup 3 2 2 2 2 6 4" xfId="45105"/>
    <cellStyle name="Výstup 3 2 2 2 2 6 5" xfId="45106"/>
    <cellStyle name="Výstup 3 2 2 2 2 7" xfId="45107"/>
    <cellStyle name="Výstup 3 2 2 2 2 7 2" xfId="45108"/>
    <cellStyle name="Výstup 3 2 2 2 2 7 2 2" xfId="45109"/>
    <cellStyle name="Výstup 3 2 2 2 2 7 3" xfId="45110"/>
    <cellStyle name="Výstup 3 2 2 2 2 7 4" xfId="45111"/>
    <cellStyle name="Výstup 3 2 2 2 2 8" xfId="45112"/>
    <cellStyle name="Výstup 3 2 2 2 2 8 2" xfId="45113"/>
    <cellStyle name="Výstup 3 2 2 2 2 8 3" xfId="45114"/>
    <cellStyle name="Výstup 3 2 2 2 2 9" xfId="45115"/>
    <cellStyle name="Výstup 3 2 2 2 2 9 2" xfId="45116"/>
    <cellStyle name="Výstup 3 2 2 2 3" xfId="45117"/>
    <cellStyle name="Výstup 3 2 2 2 3 2" xfId="45118"/>
    <cellStyle name="Výstup 3 2 2 2 3 2 2" xfId="45119"/>
    <cellStyle name="Výstup 3 2 2 2 3 2 2 2" xfId="45120"/>
    <cellStyle name="Výstup 3 2 2 2 3 2 2 3" xfId="45121"/>
    <cellStyle name="Výstup 3 2 2 2 3 2 3" xfId="45122"/>
    <cellStyle name="Výstup 3 2 2 2 3 2 3 2" xfId="45123"/>
    <cellStyle name="Výstup 3 2 2 2 3 2 4" xfId="45124"/>
    <cellStyle name="Výstup 3 2 2 2 3 2 5" xfId="45125"/>
    <cellStyle name="Výstup 3 2 2 2 3 3" xfId="45126"/>
    <cellStyle name="Výstup 3 2 2 2 3 3 2" xfId="45127"/>
    <cellStyle name="Výstup 3 2 2 2 3 3 2 2" xfId="45128"/>
    <cellStyle name="Výstup 3 2 2 2 3 3 2 3" xfId="45129"/>
    <cellStyle name="Výstup 3 2 2 2 3 3 3" xfId="45130"/>
    <cellStyle name="Výstup 3 2 2 2 3 3 3 2" xfId="45131"/>
    <cellStyle name="Výstup 3 2 2 2 3 3 4" xfId="45132"/>
    <cellStyle name="Výstup 3 2 2 2 3 3 5" xfId="45133"/>
    <cellStyle name="Výstup 3 2 2 2 3 4" xfId="45134"/>
    <cellStyle name="Výstup 3 2 2 2 3 4 2" xfId="45135"/>
    <cellStyle name="Výstup 3 2 2 2 3 4 3" xfId="45136"/>
    <cellStyle name="Výstup 3 2 2 2 3 5" xfId="45137"/>
    <cellStyle name="Výstup 3 2 2 2 3 5 2" xfId="45138"/>
    <cellStyle name="Výstup 3 2 2 2 3 6" xfId="45139"/>
    <cellStyle name="Výstup 3 2 2 2 3 7" xfId="45140"/>
    <cellStyle name="Výstup 3 2 2 2 4" xfId="45141"/>
    <cellStyle name="Výstup 3 2 2 2 4 2" xfId="45142"/>
    <cellStyle name="Výstup 3 2 2 2 4 2 2" xfId="45143"/>
    <cellStyle name="Výstup 3 2 2 2 4 2 3" xfId="45144"/>
    <cellStyle name="Výstup 3 2 2 2 4 3" xfId="45145"/>
    <cellStyle name="Výstup 3 2 2 2 4 3 2" xfId="45146"/>
    <cellStyle name="Výstup 3 2 2 2 4 4" xfId="45147"/>
    <cellStyle name="Výstup 3 2 2 2 4 5" xfId="45148"/>
    <cellStyle name="Výstup 3 2 2 2 5" xfId="45149"/>
    <cellStyle name="Výstup 3 2 2 2 5 2" xfId="45150"/>
    <cellStyle name="Výstup 3 2 2 2 5 2 2" xfId="45151"/>
    <cellStyle name="Výstup 3 2 2 2 5 2 3" xfId="45152"/>
    <cellStyle name="Výstup 3 2 2 2 5 3" xfId="45153"/>
    <cellStyle name="Výstup 3 2 2 2 5 3 2" xfId="45154"/>
    <cellStyle name="Výstup 3 2 2 2 5 4" xfId="45155"/>
    <cellStyle name="Výstup 3 2 2 2 5 5" xfId="45156"/>
    <cellStyle name="Výstup 3 2 2 2 6" xfId="45157"/>
    <cellStyle name="Výstup 3 2 2 2 6 2" xfId="45158"/>
    <cellStyle name="Výstup 3 2 2 2 6 2 2" xfId="45159"/>
    <cellStyle name="Výstup 3 2 2 2 6 2 3" xfId="45160"/>
    <cellStyle name="Výstup 3 2 2 2 6 3" xfId="45161"/>
    <cellStyle name="Výstup 3 2 2 2 6 3 2" xfId="45162"/>
    <cellStyle name="Výstup 3 2 2 2 6 4" xfId="45163"/>
    <cellStyle name="Výstup 3 2 2 2 6 5" xfId="45164"/>
    <cellStyle name="Výstup 3 2 2 2 7" xfId="45165"/>
    <cellStyle name="Výstup 3 2 2 2 7 2" xfId="45166"/>
    <cellStyle name="Výstup 3 2 2 2 7 2 2" xfId="45167"/>
    <cellStyle name="Výstup 3 2 2 2 7 2 3" xfId="45168"/>
    <cellStyle name="Výstup 3 2 2 2 7 3" xfId="45169"/>
    <cellStyle name="Výstup 3 2 2 2 7 3 2" xfId="45170"/>
    <cellStyle name="Výstup 3 2 2 2 7 4" xfId="45171"/>
    <cellStyle name="Výstup 3 2 2 2 7 5" xfId="45172"/>
    <cellStyle name="Výstup 3 2 2 2 8" xfId="45173"/>
    <cellStyle name="Výstup 3 2 2 2 8 2" xfId="45174"/>
    <cellStyle name="Výstup 3 2 2 2 8 2 2" xfId="45175"/>
    <cellStyle name="Výstup 3 2 2 2 8 2 3" xfId="45176"/>
    <cellStyle name="Výstup 3 2 2 2 8 3" xfId="45177"/>
    <cellStyle name="Výstup 3 2 2 2 8 3 2" xfId="45178"/>
    <cellStyle name="Výstup 3 2 2 2 8 4" xfId="45179"/>
    <cellStyle name="Výstup 3 2 2 2 8 5" xfId="45180"/>
    <cellStyle name="Výstup 3 2 2 2 9" xfId="45181"/>
    <cellStyle name="Výstup 3 2 2 2 9 2" xfId="45182"/>
    <cellStyle name="Výstup 3 2 2 2 9 3" xfId="45183"/>
    <cellStyle name="Výstup 3 2 2 3" xfId="45184"/>
    <cellStyle name="Výstup 3 2 2 3 10" xfId="45185"/>
    <cellStyle name="Výstup 3 2 2 3 2" xfId="45186"/>
    <cellStyle name="Výstup 3 2 2 3 2 2" xfId="45187"/>
    <cellStyle name="Výstup 3 2 2 3 2 2 2" xfId="45188"/>
    <cellStyle name="Výstup 3 2 2 3 2 2 2 2" xfId="45189"/>
    <cellStyle name="Výstup 3 2 2 3 2 2 3" xfId="45190"/>
    <cellStyle name="Výstup 3 2 2 3 2 2 4" xfId="45191"/>
    <cellStyle name="Výstup 3 2 2 3 2 3" xfId="45192"/>
    <cellStyle name="Výstup 3 2 2 3 2 3 2" xfId="45193"/>
    <cellStyle name="Výstup 3 2 2 3 2 3 3" xfId="45194"/>
    <cellStyle name="Výstup 3 2 2 3 2 4" xfId="45195"/>
    <cellStyle name="Výstup 3 2 2 3 2 4 2" xfId="45196"/>
    <cellStyle name="Výstup 3 2 2 3 2 5" xfId="45197"/>
    <cellStyle name="Výstup 3 2 2 3 2 6" xfId="45198"/>
    <cellStyle name="Výstup 3 2 2 3 3" xfId="45199"/>
    <cellStyle name="Výstup 3 2 2 3 3 2" xfId="45200"/>
    <cellStyle name="Výstup 3 2 2 3 3 2 2" xfId="45201"/>
    <cellStyle name="Výstup 3 2 2 3 3 2 3" xfId="45202"/>
    <cellStyle name="Výstup 3 2 2 3 3 3" xfId="45203"/>
    <cellStyle name="Výstup 3 2 2 3 3 3 2" xfId="45204"/>
    <cellStyle name="Výstup 3 2 2 3 3 4" xfId="45205"/>
    <cellStyle name="Výstup 3 2 2 3 3 5" xfId="45206"/>
    <cellStyle name="Výstup 3 2 2 3 4" xfId="45207"/>
    <cellStyle name="Výstup 3 2 2 3 4 2" xfId="45208"/>
    <cellStyle name="Výstup 3 2 2 3 4 2 2" xfId="45209"/>
    <cellStyle name="Výstup 3 2 2 3 4 2 3" xfId="45210"/>
    <cellStyle name="Výstup 3 2 2 3 4 3" xfId="45211"/>
    <cellStyle name="Výstup 3 2 2 3 4 3 2" xfId="45212"/>
    <cellStyle name="Výstup 3 2 2 3 4 4" xfId="45213"/>
    <cellStyle name="Výstup 3 2 2 3 4 5" xfId="45214"/>
    <cellStyle name="Výstup 3 2 2 3 5" xfId="45215"/>
    <cellStyle name="Výstup 3 2 2 3 5 2" xfId="45216"/>
    <cellStyle name="Výstup 3 2 2 3 5 2 2" xfId="45217"/>
    <cellStyle name="Výstup 3 2 2 3 5 2 3" xfId="45218"/>
    <cellStyle name="Výstup 3 2 2 3 5 3" xfId="45219"/>
    <cellStyle name="Výstup 3 2 2 3 5 3 2" xfId="45220"/>
    <cellStyle name="Výstup 3 2 2 3 5 4" xfId="45221"/>
    <cellStyle name="Výstup 3 2 2 3 5 5" xfId="45222"/>
    <cellStyle name="Výstup 3 2 2 3 6" xfId="45223"/>
    <cellStyle name="Výstup 3 2 2 3 6 2" xfId="45224"/>
    <cellStyle name="Výstup 3 2 2 3 6 2 2" xfId="45225"/>
    <cellStyle name="Výstup 3 2 2 3 6 2 3" xfId="45226"/>
    <cellStyle name="Výstup 3 2 2 3 6 3" xfId="45227"/>
    <cellStyle name="Výstup 3 2 2 3 6 3 2" xfId="45228"/>
    <cellStyle name="Výstup 3 2 2 3 6 4" xfId="45229"/>
    <cellStyle name="Výstup 3 2 2 3 6 5" xfId="45230"/>
    <cellStyle name="Výstup 3 2 2 3 7" xfId="45231"/>
    <cellStyle name="Výstup 3 2 2 3 7 2" xfId="45232"/>
    <cellStyle name="Výstup 3 2 2 3 7 3" xfId="45233"/>
    <cellStyle name="Výstup 3 2 2 3 8" xfId="45234"/>
    <cellStyle name="Výstup 3 2 2 3 8 2" xfId="45235"/>
    <cellStyle name="Výstup 3 2 2 3 9" xfId="45236"/>
    <cellStyle name="Výstup 3 2 2 4" xfId="45237"/>
    <cellStyle name="Výstup 3 2 2 4 2" xfId="45238"/>
    <cellStyle name="Výstup 3 2 2 4 2 2" xfId="45239"/>
    <cellStyle name="Výstup 3 2 2 4 2 2 2" xfId="45240"/>
    <cellStyle name="Výstup 3 2 2 4 2 2 3" xfId="45241"/>
    <cellStyle name="Výstup 3 2 2 4 2 3" xfId="45242"/>
    <cellStyle name="Výstup 3 2 2 4 2 3 2" xfId="45243"/>
    <cellStyle name="Výstup 3 2 2 4 2 4" xfId="45244"/>
    <cellStyle name="Výstup 3 2 2 4 2 5" xfId="45245"/>
    <cellStyle name="Výstup 3 2 2 4 3" xfId="45246"/>
    <cellStyle name="Výstup 3 2 2 4 3 2" xfId="45247"/>
    <cellStyle name="Výstup 3 2 2 4 3 2 2" xfId="45248"/>
    <cellStyle name="Výstup 3 2 2 4 3 2 3" xfId="45249"/>
    <cellStyle name="Výstup 3 2 2 4 3 3" xfId="45250"/>
    <cellStyle name="Výstup 3 2 2 4 3 3 2" xfId="45251"/>
    <cellStyle name="Výstup 3 2 2 4 3 4" xfId="45252"/>
    <cellStyle name="Výstup 3 2 2 4 3 5" xfId="45253"/>
    <cellStyle name="Výstup 3 2 2 4 4" xfId="45254"/>
    <cellStyle name="Výstup 3 2 2 4 4 2" xfId="45255"/>
    <cellStyle name="Výstup 3 2 2 4 4 3" xfId="45256"/>
    <cellStyle name="Výstup 3 2 2 4 5" xfId="45257"/>
    <cellStyle name="Výstup 3 2 2 4 5 2" xfId="45258"/>
    <cellStyle name="Výstup 3 2 2 4 6" xfId="45259"/>
    <cellStyle name="Výstup 3 2 2 4 7" xfId="45260"/>
    <cellStyle name="Výstup 3 2 2 5" xfId="45261"/>
    <cellStyle name="Výstup 3 2 2 5 2" xfId="45262"/>
    <cellStyle name="Výstup 3 2 2 5 2 2" xfId="45263"/>
    <cellStyle name="Výstup 3 2 2 5 2 2 2" xfId="45264"/>
    <cellStyle name="Výstup 3 2 2 5 2 2 3" xfId="45265"/>
    <cellStyle name="Výstup 3 2 2 5 2 3" xfId="45266"/>
    <cellStyle name="Výstup 3 2 2 5 2 3 2" xfId="45267"/>
    <cellStyle name="Výstup 3 2 2 5 2 4" xfId="45268"/>
    <cellStyle name="Výstup 3 2 2 5 2 5" xfId="45269"/>
    <cellStyle name="Výstup 3 2 2 5 3" xfId="45270"/>
    <cellStyle name="Výstup 3 2 2 5 3 2" xfId="45271"/>
    <cellStyle name="Výstup 3 2 2 5 3 2 2" xfId="45272"/>
    <cellStyle name="Výstup 3 2 2 5 3 2 3" xfId="45273"/>
    <cellStyle name="Výstup 3 2 2 5 3 3" xfId="45274"/>
    <cellStyle name="Výstup 3 2 2 5 3 3 2" xfId="45275"/>
    <cellStyle name="Výstup 3 2 2 5 3 4" xfId="45276"/>
    <cellStyle name="Výstup 3 2 2 5 3 5" xfId="45277"/>
    <cellStyle name="Výstup 3 2 2 5 4" xfId="45278"/>
    <cellStyle name="Výstup 3 2 2 5 4 2" xfId="45279"/>
    <cellStyle name="Výstup 3 2 2 5 4 3" xfId="45280"/>
    <cellStyle name="Výstup 3 2 2 5 5" xfId="45281"/>
    <cellStyle name="Výstup 3 2 2 5 5 2" xfId="45282"/>
    <cellStyle name="Výstup 3 2 2 5 6" xfId="45283"/>
    <cellStyle name="Výstup 3 2 2 5 7" xfId="45284"/>
    <cellStyle name="Výstup 3 2 2 6" xfId="45285"/>
    <cellStyle name="Výstup 3 2 2 6 2" xfId="45286"/>
    <cellStyle name="Výstup 3 2 2 6 2 2" xfId="45287"/>
    <cellStyle name="Výstup 3 2 2 6 2 3" xfId="45288"/>
    <cellStyle name="Výstup 3 2 2 6 3" xfId="45289"/>
    <cellStyle name="Výstup 3 2 2 6 3 2" xfId="45290"/>
    <cellStyle name="Výstup 3 2 2 6 4" xfId="45291"/>
    <cellStyle name="Výstup 3 2 2 6 5" xfId="45292"/>
    <cellStyle name="Výstup 3 2 2 7" xfId="45293"/>
    <cellStyle name="Výstup 3 2 2 7 2" xfId="45294"/>
    <cellStyle name="Výstup 3 2 2 7 2 2" xfId="45295"/>
    <cellStyle name="Výstup 3 2 2 7 2 3" xfId="45296"/>
    <cellStyle name="Výstup 3 2 2 7 3" xfId="45297"/>
    <cellStyle name="Výstup 3 2 2 7 3 2" xfId="45298"/>
    <cellStyle name="Výstup 3 2 2 7 4" xfId="45299"/>
    <cellStyle name="Výstup 3 2 2 7 5" xfId="45300"/>
    <cellStyle name="Výstup 3 2 2 8" xfId="45301"/>
    <cellStyle name="Výstup 3 2 2 8 2" xfId="45302"/>
    <cellStyle name="Výstup 3 2 2 8 2 2" xfId="45303"/>
    <cellStyle name="Výstup 3 2 2 8 2 3" xfId="45304"/>
    <cellStyle name="Výstup 3 2 2 8 3" xfId="45305"/>
    <cellStyle name="Výstup 3 2 2 8 3 2" xfId="45306"/>
    <cellStyle name="Výstup 3 2 2 8 4" xfId="45307"/>
    <cellStyle name="Výstup 3 2 2 8 5" xfId="45308"/>
    <cellStyle name="Výstup 3 2 2 9" xfId="45309"/>
    <cellStyle name="Výstup 3 2 2 9 2" xfId="45310"/>
    <cellStyle name="Výstup 3 2 2 9 2 2" xfId="45311"/>
    <cellStyle name="Výstup 3 2 2 9 2 3" xfId="45312"/>
    <cellStyle name="Výstup 3 2 2 9 3" xfId="45313"/>
    <cellStyle name="Výstup 3 2 2 9 3 2" xfId="45314"/>
    <cellStyle name="Výstup 3 2 2 9 4" xfId="45315"/>
    <cellStyle name="Výstup 3 2 2 9 5" xfId="45316"/>
    <cellStyle name="Výstup 3 2 3" xfId="45317"/>
    <cellStyle name="Výstup 3 2 3 10" xfId="45318"/>
    <cellStyle name="Výstup 3 2 3 10 2" xfId="45319"/>
    <cellStyle name="Výstup 3 2 3 10 2 2" xfId="45320"/>
    <cellStyle name="Výstup 3 2 3 10 2 3" xfId="45321"/>
    <cellStyle name="Výstup 3 2 3 10 3" xfId="45322"/>
    <cellStyle name="Výstup 3 2 3 10 3 2" xfId="45323"/>
    <cellStyle name="Výstup 3 2 3 10 4" xfId="45324"/>
    <cellStyle name="Výstup 3 2 3 10 5" xfId="45325"/>
    <cellStyle name="Výstup 3 2 3 11" xfId="45326"/>
    <cellStyle name="Výstup 3 2 3 11 2" xfId="45327"/>
    <cellStyle name="Výstup 3 2 3 11 2 2" xfId="45328"/>
    <cellStyle name="Výstup 3 2 3 11 2 3" xfId="45329"/>
    <cellStyle name="Výstup 3 2 3 11 3" xfId="45330"/>
    <cellStyle name="Výstup 3 2 3 11 3 2" xfId="45331"/>
    <cellStyle name="Výstup 3 2 3 11 4" xfId="45332"/>
    <cellStyle name="Výstup 3 2 3 11 5" xfId="45333"/>
    <cellStyle name="Výstup 3 2 3 12" xfId="45334"/>
    <cellStyle name="Výstup 3 2 3 12 2" xfId="45335"/>
    <cellStyle name="Výstup 3 2 3 12 3" xfId="45336"/>
    <cellStyle name="Výstup 3 2 3 13" xfId="45337"/>
    <cellStyle name="Výstup 3 2 3 13 2" xfId="45338"/>
    <cellStyle name="Výstup 3 2 3 14" xfId="45339"/>
    <cellStyle name="Výstup 3 2 3 15" xfId="45340"/>
    <cellStyle name="Výstup 3 2 3 2" xfId="45341"/>
    <cellStyle name="Výstup 3 2 3 2 10" xfId="45342"/>
    <cellStyle name="Výstup 3 2 3 2 2" xfId="45343"/>
    <cellStyle name="Výstup 3 2 3 2 2 2" xfId="45344"/>
    <cellStyle name="Výstup 3 2 3 2 2 2 2" xfId="45345"/>
    <cellStyle name="Výstup 3 2 3 2 2 2 2 2" xfId="45346"/>
    <cellStyle name="Výstup 3 2 3 2 2 2 3" xfId="45347"/>
    <cellStyle name="Výstup 3 2 3 2 2 2 4" xfId="45348"/>
    <cellStyle name="Výstup 3 2 3 2 2 3" xfId="45349"/>
    <cellStyle name="Výstup 3 2 3 2 2 3 2" xfId="45350"/>
    <cellStyle name="Výstup 3 2 3 2 2 3 3" xfId="45351"/>
    <cellStyle name="Výstup 3 2 3 2 2 4" xfId="45352"/>
    <cellStyle name="Výstup 3 2 3 2 2 4 2" xfId="45353"/>
    <cellStyle name="Výstup 3 2 3 2 2 5" xfId="45354"/>
    <cellStyle name="Výstup 3 2 3 2 2 6" xfId="45355"/>
    <cellStyle name="Výstup 3 2 3 2 3" xfId="45356"/>
    <cellStyle name="Výstup 3 2 3 2 3 2" xfId="45357"/>
    <cellStyle name="Výstup 3 2 3 2 3 2 2" xfId="45358"/>
    <cellStyle name="Výstup 3 2 3 2 3 2 3" xfId="45359"/>
    <cellStyle name="Výstup 3 2 3 2 3 3" xfId="45360"/>
    <cellStyle name="Výstup 3 2 3 2 3 3 2" xfId="45361"/>
    <cellStyle name="Výstup 3 2 3 2 3 4" xfId="45362"/>
    <cellStyle name="Výstup 3 2 3 2 3 5" xfId="45363"/>
    <cellStyle name="Výstup 3 2 3 2 4" xfId="45364"/>
    <cellStyle name="Výstup 3 2 3 2 4 2" xfId="45365"/>
    <cellStyle name="Výstup 3 2 3 2 4 2 2" xfId="45366"/>
    <cellStyle name="Výstup 3 2 3 2 4 2 3" xfId="45367"/>
    <cellStyle name="Výstup 3 2 3 2 4 3" xfId="45368"/>
    <cellStyle name="Výstup 3 2 3 2 4 3 2" xfId="45369"/>
    <cellStyle name="Výstup 3 2 3 2 4 4" xfId="45370"/>
    <cellStyle name="Výstup 3 2 3 2 4 5" xfId="45371"/>
    <cellStyle name="Výstup 3 2 3 2 5" xfId="45372"/>
    <cellStyle name="Výstup 3 2 3 2 5 2" xfId="45373"/>
    <cellStyle name="Výstup 3 2 3 2 5 2 2" xfId="45374"/>
    <cellStyle name="Výstup 3 2 3 2 5 2 3" xfId="45375"/>
    <cellStyle name="Výstup 3 2 3 2 5 3" xfId="45376"/>
    <cellStyle name="Výstup 3 2 3 2 5 3 2" xfId="45377"/>
    <cellStyle name="Výstup 3 2 3 2 5 4" xfId="45378"/>
    <cellStyle name="Výstup 3 2 3 2 5 5" xfId="45379"/>
    <cellStyle name="Výstup 3 2 3 2 6" xfId="45380"/>
    <cellStyle name="Výstup 3 2 3 2 6 2" xfId="45381"/>
    <cellStyle name="Výstup 3 2 3 2 6 2 2" xfId="45382"/>
    <cellStyle name="Výstup 3 2 3 2 6 2 3" xfId="45383"/>
    <cellStyle name="Výstup 3 2 3 2 6 3" xfId="45384"/>
    <cellStyle name="Výstup 3 2 3 2 6 3 2" xfId="45385"/>
    <cellStyle name="Výstup 3 2 3 2 6 4" xfId="45386"/>
    <cellStyle name="Výstup 3 2 3 2 6 5" xfId="45387"/>
    <cellStyle name="Výstup 3 2 3 2 7" xfId="45388"/>
    <cellStyle name="Výstup 3 2 3 2 7 2" xfId="45389"/>
    <cellStyle name="Výstup 3 2 3 2 7 3" xfId="45390"/>
    <cellStyle name="Výstup 3 2 3 2 8" xfId="45391"/>
    <cellStyle name="Výstup 3 2 3 2 8 2" xfId="45392"/>
    <cellStyle name="Výstup 3 2 3 2 9" xfId="45393"/>
    <cellStyle name="Výstup 3 2 3 3" xfId="45394"/>
    <cellStyle name="Výstup 3 2 3 3 2" xfId="45395"/>
    <cellStyle name="Výstup 3 2 3 3 2 2" xfId="45396"/>
    <cellStyle name="Výstup 3 2 3 3 2 2 2" xfId="45397"/>
    <cellStyle name="Výstup 3 2 3 3 2 2 3" xfId="45398"/>
    <cellStyle name="Výstup 3 2 3 3 2 3" xfId="45399"/>
    <cellStyle name="Výstup 3 2 3 3 2 3 2" xfId="45400"/>
    <cellStyle name="Výstup 3 2 3 3 2 4" xfId="45401"/>
    <cellStyle name="Výstup 3 2 3 3 2 5" xfId="45402"/>
    <cellStyle name="Výstup 3 2 3 3 3" xfId="45403"/>
    <cellStyle name="Výstup 3 2 3 3 3 2" xfId="45404"/>
    <cellStyle name="Výstup 3 2 3 3 3 2 2" xfId="45405"/>
    <cellStyle name="Výstup 3 2 3 3 3 2 3" xfId="45406"/>
    <cellStyle name="Výstup 3 2 3 3 3 3" xfId="45407"/>
    <cellStyle name="Výstup 3 2 3 3 3 3 2" xfId="45408"/>
    <cellStyle name="Výstup 3 2 3 3 3 4" xfId="45409"/>
    <cellStyle name="Výstup 3 2 3 3 3 5" xfId="45410"/>
    <cellStyle name="Výstup 3 2 3 3 4" xfId="45411"/>
    <cellStyle name="Výstup 3 2 3 3 4 2" xfId="45412"/>
    <cellStyle name="Výstup 3 2 3 3 4 2 2" xfId="45413"/>
    <cellStyle name="Výstup 3 2 3 3 4 3" xfId="45414"/>
    <cellStyle name="Výstup 3 2 3 3 4 4" xfId="45415"/>
    <cellStyle name="Výstup 3 2 3 3 5" xfId="45416"/>
    <cellStyle name="Výstup 3 2 3 3 5 2" xfId="45417"/>
    <cellStyle name="Výstup 3 2 3 3 5 3" xfId="45418"/>
    <cellStyle name="Výstup 3 2 3 3 6" xfId="45419"/>
    <cellStyle name="Výstup 3 2 3 3 6 2" xfId="45420"/>
    <cellStyle name="Výstup 3 2 3 3 7" xfId="45421"/>
    <cellStyle name="Výstup 3 2 3 3 8" xfId="45422"/>
    <cellStyle name="Výstup 3 2 3 4" xfId="45423"/>
    <cellStyle name="Výstup 3 2 3 4 2" xfId="45424"/>
    <cellStyle name="Výstup 3 2 3 4 2 2" xfId="45425"/>
    <cellStyle name="Výstup 3 2 3 4 2 2 2" xfId="45426"/>
    <cellStyle name="Výstup 3 2 3 4 2 2 3" xfId="45427"/>
    <cellStyle name="Výstup 3 2 3 4 2 3" xfId="45428"/>
    <cellStyle name="Výstup 3 2 3 4 2 3 2" xfId="45429"/>
    <cellStyle name="Výstup 3 2 3 4 2 4" xfId="45430"/>
    <cellStyle name="Výstup 3 2 3 4 2 5" xfId="45431"/>
    <cellStyle name="Výstup 3 2 3 4 3" xfId="45432"/>
    <cellStyle name="Výstup 3 2 3 4 3 2" xfId="45433"/>
    <cellStyle name="Výstup 3 2 3 4 3 2 2" xfId="45434"/>
    <cellStyle name="Výstup 3 2 3 4 3 2 3" xfId="45435"/>
    <cellStyle name="Výstup 3 2 3 4 3 3" xfId="45436"/>
    <cellStyle name="Výstup 3 2 3 4 3 3 2" xfId="45437"/>
    <cellStyle name="Výstup 3 2 3 4 3 4" xfId="45438"/>
    <cellStyle name="Výstup 3 2 3 4 3 5" xfId="45439"/>
    <cellStyle name="Výstup 3 2 3 4 4" xfId="45440"/>
    <cellStyle name="Výstup 3 2 3 4 4 2" xfId="45441"/>
    <cellStyle name="Výstup 3 2 3 4 4 3" xfId="45442"/>
    <cellStyle name="Výstup 3 2 3 4 5" xfId="45443"/>
    <cellStyle name="Výstup 3 2 3 4 5 2" xfId="45444"/>
    <cellStyle name="Výstup 3 2 3 4 6" xfId="45445"/>
    <cellStyle name="Výstup 3 2 3 4 7" xfId="45446"/>
    <cellStyle name="Výstup 3 2 3 5" xfId="45447"/>
    <cellStyle name="Výstup 3 2 3 5 2" xfId="45448"/>
    <cellStyle name="Výstup 3 2 3 5 2 2" xfId="45449"/>
    <cellStyle name="Výstup 3 2 3 5 2 3" xfId="45450"/>
    <cellStyle name="Výstup 3 2 3 5 3" xfId="45451"/>
    <cellStyle name="Výstup 3 2 3 5 3 2" xfId="45452"/>
    <cellStyle name="Výstup 3 2 3 5 4" xfId="45453"/>
    <cellStyle name="Výstup 3 2 3 5 5" xfId="45454"/>
    <cellStyle name="Výstup 3 2 3 6" xfId="45455"/>
    <cellStyle name="Výstup 3 2 3 6 2" xfId="45456"/>
    <cellStyle name="Výstup 3 2 3 6 2 2" xfId="45457"/>
    <cellStyle name="Výstup 3 2 3 6 2 3" xfId="45458"/>
    <cellStyle name="Výstup 3 2 3 6 3" xfId="45459"/>
    <cellStyle name="Výstup 3 2 3 6 3 2" xfId="45460"/>
    <cellStyle name="Výstup 3 2 3 6 4" xfId="45461"/>
    <cellStyle name="Výstup 3 2 3 6 5" xfId="45462"/>
    <cellStyle name="Výstup 3 2 3 7" xfId="45463"/>
    <cellStyle name="Výstup 3 2 3 7 2" xfId="45464"/>
    <cellStyle name="Výstup 3 2 3 7 2 2" xfId="45465"/>
    <cellStyle name="Výstup 3 2 3 7 2 3" xfId="45466"/>
    <cellStyle name="Výstup 3 2 3 7 3" xfId="45467"/>
    <cellStyle name="Výstup 3 2 3 7 3 2" xfId="45468"/>
    <cellStyle name="Výstup 3 2 3 7 4" xfId="45469"/>
    <cellStyle name="Výstup 3 2 3 7 5" xfId="45470"/>
    <cellStyle name="Výstup 3 2 3 8" xfId="45471"/>
    <cellStyle name="Výstup 3 2 3 8 2" xfId="45472"/>
    <cellStyle name="Výstup 3 2 3 8 2 2" xfId="45473"/>
    <cellStyle name="Výstup 3 2 3 8 2 3" xfId="45474"/>
    <cellStyle name="Výstup 3 2 3 8 3" xfId="45475"/>
    <cellStyle name="Výstup 3 2 3 8 3 2" xfId="45476"/>
    <cellStyle name="Výstup 3 2 3 8 4" xfId="45477"/>
    <cellStyle name="Výstup 3 2 3 8 5" xfId="45478"/>
    <cellStyle name="Výstup 3 2 3 9" xfId="45479"/>
    <cellStyle name="Výstup 3 2 3 9 2" xfId="45480"/>
    <cellStyle name="Výstup 3 2 3 9 2 2" xfId="45481"/>
    <cellStyle name="Výstup 3 2 3 9 2 3" xfId="45482"/>
    <cellStyle name="Výstup 3 2 3 9 3" xfId="45483"/>
    <cellStyle name="Výstup 3 2 3 9 3 2" xfId="45484"/>
    <cellStyle name="Výstup 3 2 3 9 4" xfId="45485"/>
    <cellStyle name="Výstup 3 2 3 9 5" xfId="45486"/>
    <cellStyle name="Výstup 3 2 4" xfId="45487"/>
    <cellStyle name="Výstup 3 2 4 10" xfId="45488"/>
    <cellStyle name="Výstup 3 2 4 10 2" xfId="45489"/>
    <cellStyle name="Výstup 3 2 4 10 2 2" xfId="45490"/>
    <cellStyle name="Výstup 3 2 4 10 2 3" xfId="45491"/>
    <cellStyle name="Výstup 3 2 4 10 3" xfId="45492"/>
    <cellStyle name="Výstup 3 2 4 10 3 2" xfId="45493"/>
    <cellStyle name="Výstup 3 2 4 10 4" xfId="45494"/>
    <cellStyle name="Výstup 3 2 4 10 5" xfId="45495"/>
    <cellStyle name="Výstup 3 2 4 11" xfId="45496"/>
    <cellStyle name="Výstup 3 2 4 11 2" xfId="45497"/>
    <cellStyle name="Výstup 3 2 4 11 2 2" xfId="45498"/>
    <cellStyle name="Výstup 3 2 4 11 2 3" xfId="45499"/>
    <cellStyle name="Výstup 3 2 4 11 3" xfId="45500"/>
    <cellStyle name="Výstup 3 2 4 11 3 2" xfId="45501"/>
    <cellStyle name="Výstup 3 2 4 11 4" xfId="45502"/>
    <cellStyle name="Výstup 3 2 4 11 5" xfId="45503"/>
    <cellStyle name="Výstup 3 2 4 12" xfId="45504"/>
    <cellStyle name="Výstup 3 2 4 12 2" xfId="45505"/>
    <cellStyle name="Výstup 3 2 4 12 3" xfId="45506"/>
    <cellStyle name="Výstup 3 2 4 13" xfId="45507"/>
    <cellStyle name="Výstup 3 2 4 13 2" xfId="45508"/>
    <cellStyle name="Výstup 3 2 4 14" xfId="45509"/>
    <cellStyle name="Výstup 3 2 4 15" xfId="45510"/>
    <cellStyle name="Výstup 3 2 4 2" xfId="45511"/>
    <cellStyle name="Výstup 3 2 4 2 10" xfId="45512"/>
    <cellStyle name="Výstup 3 2 4 2 2" xfId="45513"/>
    <cellStyle name="Výstup 3 2 4 2 2 2" xfId="45514"/>
    <cellStyle name="Výstup 3 2 4 2 2 2 2" xfId="45515"/>
    <cellStyle name="Výstup 3 2 4 2 2 2 2 2" xfId="45516"/>
    <cellStyle name="Výstup 3 2 4 2 2 2 2 3" xfId="45517"/>
    <cellStyle name="Výstup 3 2 4 2 2 2 3" xfId="45518"/>
    <cellStyle name="Výstup 3 2 4 2 2 2 3 2" xfId="45519"/>
    <cellStyle name="Výstup 3 2 4 2 2 2 4" xfId="45520"/>
    <cellStyle name="Výstup 3 2 4 2 2 2 5" xfId="45521"/>
    <cellStyle name="Výstup 3 2 4 2 2 3" xfId="45522"/>
    <cellStyle name="Výstup 3 2 4 2 2 3 2" xfId="45523"/>
    <cellStyle name="Výstup 3 2 4 2 2 3 2 2" xfId="45524"/>
    <cellStyle name="Výstup 3 2 4 2 2 3 2 3" xfId="45525"/>
    <cellStyle name="Výstup 3 2 4 2 2 3 3" xfId="45526"/>
    <cellStyle name="Výstup 3 2 4 2 2 3 3 2" xfId="45527"/>
    <cellStyle name="Výstup 3 2 4 2 2 3 4" xfId="45528"/>
    <cellStyle name="Výstup 3 2 4 2 2 3 5" xfId="45529"/>
    <cellStyle name="Výstup 3 2 4 2 2 4" xfId="45530"/>
    <cellStyle name="Výstup 3 2 4 2 2 4 2" xfId="45531"/>
    <cellStyle name="Výstup 3 2 4 2 2 4 2 2" xfId="45532"/>
    <cellStyle name="Výstup 3 2 4 2 2 4 2 3" xfId="45533"/>
    <cellStyle name="Výstup 3 2 4 2 2 4 3" xfId="45534"/>
    <cellStyle name="Výstup 3 2 4 2 2 4 3 2" xfId="45535"/>
    <cellStyle name="Výstup 3 2 4 2 2 4 4" xfId="45536"/>
    <cellStyle name="Výstup 3 2 4 2 2 4 5" xfId="45537"/>
    <cellStyle name="Výstup 3 2 4 2 2 5" xfId="45538"/>
    <cellStyle name="Výstup 3 2 4 2 2 5 2" xfId="45539"/>
    <cellStyle name="Výstup 3 2 4 2 2 5 2 2" xfId="45540"/>
    <cellStyle name="Výstup 3 2 4 2 2 5 2 3" xfId="45541"/>
    <cellStyle name="Výstup 3 2 4 2 2 5 3" xfId="45542"/>
    <cellStyle name="Výstup 3 2 4 2 2 5 3 2" xfId="45543"/>
    <cellStyle name="Výstup 3 2 4 2 2 5 4" xfId="45544"/>
    <cellStyle name="Výstup 3 2 4 2 2 5 5" xfId="45545"/>
    <cellStyle name="Výstup 3 2 4 2 2 6" xfId="45546"/>
    <cellStyle name="Výstup 3 2 4 2 2 6 2" xfId="45547"/>
    <cellStyle name="Výstup 3 2 4 2 2 6 3" xfId="45548"/>
    <cellStyle name="Výstup 3 2 4 2 2 7" xfId="45549"/>
    <cellStyle name="Výstup 3 2 4 2 2 7 2" xfId="45550"/>
    <cellStyle name="Výstup 3 2 4 2 2 8" xfId="45551"/>
    <cellStyle name="Výstup 3 2 4 2 2 9" xfId="45552"/>
    <cellStyle name="Výstup 3 2 4 2 3" xfId="45553"/>
    <cellStyle name="Výstup 3 2 4 2 3 2" xfId="45554"/>
    <cellStyle name="Výstup 3 2 4 2 3 2 2" xfId="45555"/>
    <cellStyle name="Výstup 3 2 4 2 3 2 3" xfId="45556"/>
    <cellStyle name="Výstup 3 2 4 2 3 3" xfId="45557"/>
    <cellStyle name="Výstup 3 2 4 2 3 3 2" xfId="45558"/>
    <cellStyle name="Výstup 3 2 4 2 3 4" xfId="45559"/>
    <cellStyle name="Výstup 3 2 4 2 3 5" xfId="45560"/>
    <cellStyle name="Výstup 3 2 4 2 4" xfId="45561"/>
    <cellStyle name="Výstup 3 2 4 2 4 2" xfId="45562"/>
    <cellStyle name="Výstup 3 2 4 2 4 2 2" xfId="45563"/>
    <cellStyle name="Výstup 3 2 4 2 4 2 3" xfId="45564"/>
    <cellStyle name="Výstup 3 2 4 2 4 3" xfId="45565"/>
    <cellStyle name="Výstup 3 2 4 2 4 3 2" xfId="45566"/>
    <cellStyle name="Výstup 3 2 4 2 4 4" xfId="45567"/>
    <cellStyle name="Výstup 3 2 4 2 4 5" xfId="45568"/>
    <cellStyle name="Výstup 3 2 4 2 5" xfId="45569"/>
    <cellStyle name="Výstup 3 2 4 2 5 2" xfId="45570"/>
    <cellStyle name="Výstup 3 2 4 2 5 2 2" xfId="45571"/>
    <cellStyle name="Výstup 3 2 4 2 5 2 3" xfId="45572"/>
    <cellStyle name="Výstup 3 2 4 2 5 3" xfId="45573"/>
    <cellStyle name="Výstup 3 2 4 2 5 3 2" xfId="45574"/>
    <cellStyle name="Výstup 3 2 4 2 5 4" xfId="45575"/>
    <cellStyle name="Výstup 3 2 4 2 5 5" xfId="45576"/>
    <cellStyle name="Výstup 3 2 4 2 6" xfId="45577"/>
    <cellStyle name="Výstup 3 2 4 2 6 2" xfId="45578"/>
    <cellStyle name="Výstup 3 2 4 2 6 2 2" xfId="45579"/>
    <cellStyle name="Výstup 3 2 4 2 6 2 3" xfId="45580"/>
    <cellStyle name="Výstup 3 2 4 2 6 3" xfId="45581"/>
    <cellStyle name="Výstup 3 2 4 2 6 3 2" xfId="45582"/>
    <cellStyle name="Výstup 3 2 4 2 6 4" xfId="45583"/>
    <cellStyle name="Výstup 3 2 4 2 6 5" xfId="45584"/>
    <cellStyle name="Výstup 3 2 4 2 7" xfId="45585"/>
    <cellStyle name="Výstup 3 2 4 2 7 2" xfId="45586"/>
    <cellStyle name="Výstup 3 2 4 2 7 3" xfId="45587"/>
    <cellStyle name="Výstup 3 2 4 2 8" xfId="45588"/>
    <cellStyle name="Výstup 3 2 4 2 8 2" xfId="45589"/>
    <cellStyle name="Výstup 3 2 4 2 9" xfId="45590"/>
    <cellStyle name="Výstup 3 2 4 3" xfId="45591"/>
    <cellStyle name="Výstup 3 2 4 3 10" xfId="45592"/>
    <cellStyle name="Výstup 3 2 4 3 2" xfId="45593"/>
    <cellStyle name="Výstup 3 2 4 3 2 2" xfId="45594"/>
    <cellStyle name="Výstup 3 2 4 3 2 2 2" xfId="45595"/>
    <cellStyle name="Výstup 3 2 4 3 2 2 3" xfId="45596"/>
    <cellStyle name="Výstup 3 2 4 3 2 3" xfId="45597"/>
    <cellStyle name="Výstup 3 2 4 3 2 3 2" xfId="45598"/>
    <cellStyle name="Výstup 3 2 4 3 2 4" xfId="45599"/>
    <cellStyle name="Výstup 3 2 4 3 2 5" xfId="45600"/>
    <cellStyle name="Výstup 3 2 4 3 3" xfId="45601"/>
    <cellStyle name="Výstup 3 2 4 3 3 2" xfId="45602"/>
    <cellStyle name="Výstup 3 2 4 3 3 2 2" xfId="45603"/>
    <cellStyle name="Výstup 3 2 4 3 3 2 3" xfId="45604"/>
    <cellStyle name="Výstup 3 2 4 3 3 3" xfId="45605"/>
    <cellStyle name="Výstup 3 2 4 3 3 3 2" xfId="45606"/>
    <cellStyle name="Výstup 3 2 4 3 3 4" xfId="45607"/>
    <cellStyle name="Výstup 3 2 4 3 3 5" xfId="45608"/>
    <cellStyle name="Výstup 3 2 4 3 4" xfId="45609"/>
    <cellStyle name="Výstup 3 2 4 3 4 2" xfId="45610"/>
    <cellStyle name="Výstup 3 2 4 3 4 2 2" xfId="45611"/>
    <cellStyle name="Výstup 3 2 4 3 4 2 3" xfId="45612"/>
    <cellStyle name="Výstup 3 2 4 3 4 3" xfId="45613"/>
    <cellStyle name="Výstup 3 2 4 3 4 3 2" xfId="45614"/>
    <cellStyle name="Výstup 3 2 4 3 4 4" xfId="45615"/>
    <cellStyle name="Výstup 3 2 4 3 4 5" xfId="45616"/>
    <cellStyle name="Výstup 3 2 4 3 5" xfId="45617"/>
    <cellStyle name="Výstup 3 2 4 3 5 2" xfId="45618"/>
    <cellStyle name="Výstup 3 2 4 3 5 2 2" xfId="45619"/>
    <cellStyle name="Výstup 3 2 4 3 5 2 3" xfId="45620"/>
    <cellStyle name="Výstup 3 2 4 3 5 3" xfId="45621"/>
    <cellStyle name="Výstup 3 2 4 3 5 3 2" xfId="45622"/>
    <cellStyle name="Výstup 3 2 4 3 5 4" xfId="45623"/>
    <cellStyle name="Výstup 3 2 4 3 5 5" xfId="45624"/>
    <cellStyle name="Výstup 3 2 4 3 6" xfId="45625"/>
    <cellStyle name="Výstup 3 2 4 3 6 2" xfId="45626"/>
    <cellStyle name="Výstup 3 2 4 3 6 2 2" xfId="45627"/>
    <cellStyle name="Výstup 3 2 4 3 6 2 3" xfId="45628"/>
    <cellStyle name="Výstup 3 2 4 3 6 3" xfId="45629"/>
    <cellStyle name="Výstup 3 2 4 3 6 3 2" xfId="45630"/>
    <cellStyle name="Výstup 3 2 4 3 6 4" xfId="45631"/>
    <cellStyle name="Výstup 3 2 4 3 6 5" xfId="45632"/>
    <cellStyle name="Výstup 3 2 4 3 7" xfId="45633"/>
    <cellStyle name="Výstup 3 2 4 3 7 2" xfId="45634"/>
    <cellStyle name="Výstup 3 2 4 3 7 3" xfId="45635"/>
    <cellStyle name="Výstup 3 2 4 3 8" xfId="45636"/>
    <cellStyle name="Výstup 3 2 4 3 8 2" xfId="45637"/>
    <cellStyle name="Výstup 3 2 4 3 9" xfId="45638"/>
    <cellStyle name="Výstup 3 2 4 4" xfId="45639"/>
    <cellStyle name="Výstup 3 2 4 4 2" xfId="45640"/>
    <cellStyle name="Výstup 3 2 4 4 2 2" xfId="45641"/>
    <cellStyle name="Výstup 3 2 4 4 2 2 2" xfId="45642"/>
    <cellStyle name="Výstup 3 2 4 4 2 2 3" xfId="45643"/>
    <cellStyle name="Výstup 3 2 4 4 2 3" xfId="45644"/>
    <cellStyle name="Výstup 3 2 4 4 2 3 2" xfId="45645"/>
    <cellStyle name="Výstup 3 2 4 4 2 4" xfId="45646"/>
    <cellStyle name="Výstup 3 2 4 4 2 5" xfId="45647"/>
    <cellStyle name="Výstup 3 2 4 4 3" xfId="45648"/>
    <cellStyle name="Výstup 3 2 4 4 3 2" xfId="45649"/>
    <cellStyle name="Výstup 3 2 4 4 3 2 2" xfId="45650"/>
    <cellStyle name="Výstup 3 2 4 4 3 2 3" xfId="45651"/>
    <cellStyle name="Výstup 3 2 4 4 3 3" xfId="45652"/>
    <cellStyle name="Výstup 3 2 4 4 3 3 2" xfId="45653"/>
    <cellStyle name="Výstup 3 2 4 4 3 4" xfId="45654"/>
    <cellStyle name="Výstup 3 2 4 4 3 5" xfId="45655"/>
    <cellStyle name="Výstup 3 2 4 4 4" xfId="45656"/>
    <cellStyle name="Výstup 3 2 4 4 4 2" xfId="45657"/>
    <cellStyle name="Výstup 3 2 4 4 4 3" xfId="45658"/>
    <cellStyle name="Výstup 3 2 4 4 5" xfId="45659"/>
    <cellStyle name="Výstup 3 2 4 4 5 2" xfId="45660"/>
    <cellStyle name="Výstup 3 2 4 4 6" xfId="45661"/>
    <cellStyle name="Výstup 3 2 4 4 7" xfId="45662"/>
    <cellStyle name="Výstup 3 2 4 5" xfId="45663"/>
    <cellStyle name="Výstup 3 2 4 5 2" xfId="45664"/>
    <cellStyle name="Výstup 3 2 4 5 2 2" xfId="45665"/>
    <cellStyle name="Výstup 3 2 4 5 2 3" xfId="45666"/>
    <cellStyle name="Výstup 3 2 4 5 3" xfId="45667"/>
    <cellStyle name="Výstup 3 2 4 5 3 2" xfId="45668"/>
    <cellStyle name="Výstup 3 2 4 5 4" xfId="45669"/>
    <cellStyle name="Výstup 3 2 4 5 5" xfId="45670"/>
    <cellStyle name="Výstup 3 2 4 6" xfId="45671"/>
    <cellStyle name="Výstup 3 2 4 6 2" xfId="45672"/>
    <cellStyle name="Výstup 3 2 4 6 2 2" xfId="45673"/>
    <cellStyle name="Výstup 3 2 4 6 2 3" xfId="45674"/>
    <cellStyle name="Výstup 3 2 4 6 3" xfId="45675"/>
    <cellStyle name="Výstup 3 2 4 6 3 2" xfId="45676"/>
    <cellStyle name="Výstup 3 2 4 6 4" xfId="45677"/>
    <cellStyle name="Výstup 3 2 4 6 5" xfId="45678"/>
    <cellStyle name="Výstup 3 2 4 7" xfId="45679"/>
    <cellStyle name="Výstup 3 2 4 7 2" xfId="45680"/>
    <cellStyle name="Výstup 3 2 4 7 2 2" xfId="45681"/>
    <cellStyle name="Výstup 3 2 4 7 2 3" xfId="45682"/>
    <cellStyle name="Výstup 3 2 4 7 3" xfId="45683"/>
    <cellStyle name="Výstup 3 2 4 7 3 2" xfId="45684"/>
    <cellStyle name="Výstup 3 2 4 7 4" xfId="45685"/>
    <cellStyle name="Výstup 3 2 4 7 5" xfId="45686"/>
    <cellStyle name="Výstup 3 2 4 8" xfId="45687"/>
    <cellStyle name="Výstup 3 2 4 8 2" xfId="45688"/>
    <cellStyle name="Výstup 3 2 4 8 2 2" xfId="45689"/>
    <cellStyle name="Výstup 3 2 4 8 2 3" xfId="45690"/>
    <cellStyle name="Výstup 3 2 4 8 3" xfId="45691"/>
    <cellStyle name="Výstup 3 2 4 8 3 2" xfId="45692"/>
    <cellStyle name="Výstup 3 2 4 8 4" xfId="45693"/>
    <cellStyle name="Výstup 3 2 4 8 5" xfId="45694"/>
    <cellStyle name="Výstup 3 2 4 9" xfId="45695"/>
    <cellStyle name="Výstup 3 2 4 9 2" xfId="45696"/>
    <cellStyle name="Výstup 3 2 4 9 2 2" xfId="45697"/>
    <cellStyle name="Výstup 3 2 4 9 2 3" xfId="45698"/>
    <cellStyle name="Výstup 3 2 4 9 3" xfId="45699"/>
    <cellStyle name="Výstup 3 2 4 9 3 2" xfId="45700"/>
    <cellStyle name="Výstup 3 2 4 9 4" xfId="45701"/>
    <cellStyle name="Výstup 3 2 4 9 5" xfId="45702"/>
    <cellStyle name="Výstup 3 2 5" xfId="45703"/>
    <cellStyle name="Výstup 3 2 5 10" xfId="45704"/>
    <cellStyle name="Výstup 3 2 5 11" xfId="45705"/>
    <cellStyle name="Výstup 3 2 5 2" xfId="45706"/>
    <cellStyle name="Výstup 3 2 5 2 10" xfId="45707"/>
    <cellStyle name="Výstup 3 2 5 2 2" xfId="45708"/>
    <cellStyle name="Výstup 3 2 5 2 2 2" xfId="45709"/>
    <cellStyle name="Výstup 3 2 5 2 2 2 2" xfId="45710"/>
    <cellStyle name="Výstup 3 2 5 2 2 2 2 2" xfId="45711"/>
    <cellStyle name="Výstup 3 2 5 2 2 2 2 3" xfId="45712"/>
    <cellStyle name="Výstup 3 2 5 2 2 2 3" xfId="45713"/>
    <cellStyle name="Výstup 3 2 5 2 2 2 3 2" xfId="45714"/>
    <cellStyle name="Výstup 3 2 5 2 2 2 4" xfId="45715"/>
    <cellStyle name="Výstup 3 2 5 2 2 2 5" xfId="45716"/>
    <cellStyle name="Výstup 3 2 5 2 2 3" xfId="45717"/>
    <cellStyle name="Výstup 3 2 5 2 2 3 2" xfId="45718"/>
    <cellStyle name="Výstup 3 2 5 2 2 3 2 2" xfId="45719"/>
    <cellStyle name="Výstup 3 2 5 2 2 3 2 3" xfId="45720"/>
    <cellStyle name="Výstup 3 2 5 2 2 3 3" xfId="45721"/>
    <cellStyle name="Výstup 3 2 5 2 2 3 3 2" xfId="45722"/>
    <cellStyle name="Výstup 3 2 5 2 2 3 4" xfId="45723"/>
    <cellStyle name="Výstup 3 2 5 2 2 3 5" xfId="45724"/>
    <cellStyle name="Výstup 3 2 5 2 2 4" xfId="45725"/>
    <cellStyle name="Výstup 3 2 5 2 2 4 2" xfId="45726"/>
    <cellStyle name="Výstup 3 2 5 2 2 4 2 2" xfId="45727"/>
    <cellStyle name="Výstup 3 2 5 2 2 4 2 3" xfId="45728"/>
    <cellStyle name="Výstup 3 2 5 2 2 4 3" xfId="45729"/>
    <cellStyle name="Výstup 3 2 5 2 2 4 3 2" xfId="45730"/>
    <cellStyle name="Výstup 3 2 5 2 2 4 4" xfId="45731"/>
    <cellStyle name="Výstup 3 2 5 2 2 4 5" xfId="45732"/>
    <cellStyle name="Výstup 3 2 5 2 2 5" xfId="45733"/>
    <cellStyle name="Výstup 3 2 5 2 2 5 2" xfId="45734"/>
    <cellStyle name="Výstup 3 2 5 2 2 5 3" xfId="45735"/>
    <cellStyle name="Výstup 3 2 5 2 2 6" xfId="45736"/>
    <cellStyle name="Výstup 3 2 5 2 2 6 2" xfId="45737"/>
    <cellStyle name="Výstup 3 2 5 2 2 7" xfId="45738"/>
    <cellStyle name="Výstup 3 2 5 2 2 8" xfId="45739"/>
    <cellStyle name="Výstup 3 2 5 2 3" xfId="45740"/>
    <cellStyle name="Výstup 3 2 5 2 3 2" xfId="45741"/>
    <cellStyle name="Výstup 3 2 5 2 3 2 2" xfId="45742"/>
    <cellStyle name="Výstup 3 2 5 2 3 2 3" xfId="45743"/>
    <cellStyle name="Výstup 3 2 5 2 3 3" xfId="45744"/>
    <cellStyle name="Výstup 3 2 5 2 3 3 2" xfId="45745"/>
    <cellStyle name="Výstup 3 2 5 2 3 4" xfId="45746"/>
    <cellStyle name="Výstup 3 2 5 2 3 5" xfId="45747"/>
    <cellStyle name="Výstup 3 2 5 2 4" xfId="45748"/>
    <cellStyle name="Výstup 3 2 5 2 4 2" xfId="45749"/>
    <cellStyle name="Výstup 3 2 5 2 4 2 2" xfId="45750"/>
    <cellStyle name="Výstup 3 2 5 2 4 2 3" xfId="45751"/>
    <cellStyle name="Výstup 3 2 5 2 4 3" xfId="45752"/>
    <cellStyle name="Výstup 3 2 5 2 4 3 2" xfId="45753"/>
    <cellStyle name="Výstup 3 2 5 2 4 4" xfId="45754"/>
    <cellStyle name="Výstup 3 2 5 2 4 5" xfId="45755"/>
    <cellStyle name="Výstup 3 2 5 2 5" xfId="45756"/>
    <cellStyle name="Výstup 3 2 5 2 5 2" xfId="45757"/>
    <cellStyle name="Výstup 3 2 5 2 5 2 2" xfId="45758"/>
    <cellStyle name="Výstup 3 2 5 2 5 2 3" xfId="45759"/>
    <cellStyle name="Výstup 3 2 5 2 5 3" xfId="45760"/>
    <cellStyle name="Výstup 3 2 5 2 5 3 2" xfId="45761"/>
    <cellStyle name="Výstup 3 2 5 2 5 4" xfId="45762"/>
    <cellStyle name="Výstup 3 2 5 2 5 5" xfId="45763"/>
    <cellStyle name="Výstup 3 2 5 2 6" xfId="45764"/>
    <cellStyle name="Výstup 3 2 5 2 6 2" xfId="45765"/>
    <cellStyle name="Výstup 3 2 5 2 6 2 2" xfId="45766"/>
    <cellStyle name="Výstup 3 2 5 2 6 2 3" xfId="45767"/>
    <cellStyle name="Výstup 3 2 5 2 6 3" xfId="45768"/>
    <cellStyle name="Výstup 3 2 5 2 6 3 2" xfId="45769"/>
    <cellStyle name="Výstup 3 2 5 2 6 4" xfId="45770"/>
    <cellStyle name="Výstup 3 2 5 2 6 5" xfId="45771"/>
    <cellStyle name="Výstup 3 2 5 2 7" xfId="45772"/>
    <cellStyle name="Výstup 3 2 5 2 7 2" xfId="45773"/>
    <cellStyle name="Výstup 3 2 5 2 7 3" xfId="45774"/>
    <cellStyle name="Výstup 3 2 5 2 8" xfId="45775"/>
    <cellStyle name="Výstup 3 2 5 2 8 2" xfId="45776"/>
    <cellStyle name="Výstup 3 2 5 2 9" xfId="45777"/>
    <cellStyle name="Výstup 3 2 5 3" xfId="45778"/>
    <cellStyle name="Výstup 3 2 5 3 2" xfId="45779"/>
    <cellStyle name="Výstup 3 2 5 3 2 2" xfId="45780"/>
    <cellStyle name="Výstup 3 2 5 3 2 2 2" xfId="45781"/>
    <cellStyle name="Výstup 3 2 5 3 2 2 3" xfId="45782"/>
    <cellStyle name="Výstup 3 2 5 3 2 3" xfId="45783"/>
    <cellStyle name="Výstup 3 2 5 3 2 3 2" xfId="45784"/>
    <cellStyle name="Výstup 3 2 5 3 2 4" xfId="45785"/>
    <cellStyle name="Výstup 3 2 5 3 2 5" xfId="45786"/>
    <cellStyle name="Výstup 3 2 5 3 3" xfId="45787"/>
    <cellStyle name="Výstup 3 2 5 3 3 2" xfId="45788"/>
    <cellStyle name="Výstup 3 2 5 3 3 2 2" xfId="45789"/>
    <cellStyle name="Výstup 3 2 5 3 3 2 3" xfId="45790"/>
    <cellStyle name="Výstup 3 2 5 3 3 3" xfId="45791"/>
    <cellStyle name="Výstup 3 2 5 3 3 3 2" xfId="45792"/>
    <cellStyle name="Výstup 3 2 5 3 3 4" xfId="45793"/>
    <cellStyle name="Výstup 3 2 5 3 3 5" xfId="45794"/>
    <cellStyle name="Výstup 3 2 5 3 4" xfId="45795"/>
    <cellStyle name="Výstup 3 2 5 3 4 2" xfId="45796"/>
    <cellStyle name="Výstup 3 2 5 3 4 2 2" xfId="45797"/>
    <cellStyle name="Výstup 3 2 5 3 4 2 3" xfId="45798"/>
    <cellStyle name="Výstup 3 2 5 3 4 3" xfId="45799"/>
    <cellStyle name="Výstup 3 2 5 3 4 3 2" xfId="45800"/>
    <cellStyle name="Výstup 3 2 5 3 4 4" xfId="45801"/>
    <cellStyle name="Výstup 3 2 5 3 4 5" xfId="45802"/>
    <cellStyle name="Výstup 3 2 5 3 5" xfId="45803"/>
    <cellStyle name="Výstup 3 2 5 3 5 2" xfId="45804"/>
    <cellStyle name="Výstup 3 2 5 3 5 2 2" xfId="45805"/>
    <cellStyle name="Výstup 3 2 5 3 5 2 3" xfId="45806"/>
    <cellStyle name="Výstup 3 2 5 3 5 3" xfId="45807"/>
    <cellStyle name="Výstup 3 2 5 3 5 3 2" xfId="45808"/>
    <cellStyle name="Výstup 3 2 5 3 5 4" xfId="45809"/>
    <cellStyle name="Výstup 3 2 5 3 5 5" xfId="45810"/>
    <cellStyle name="Výstup 3 2 5 3 6" xfId="45811"/>
    <cellStyle name="Výstup 3 2 5 3 6 2" xfId="45812"/>
    <cellStyle name="Výstup 3 2 5 3 6 3" xfId="45813"/>
    <cellStyle name="Výstup 3 2 5 3 7" xfId="45814"/>
    <cellStyle name="Výstup 3 2 5 3 7 2" xfId="45815"/>
    <cellStyle name="Výstup 3 2 5 3 8" xfId="45816"/>
    <cellStyle name="Výstup 3 2 5 3 9" xfId="45817"/>
    <cellStyle name="Výstup 3 2 5 4" xfId="45818"/>
    <cellStyle name="Výstup 3 2 5 4 2" xfId="45819"/>
    <cellStyle name="Výstup 3 2 5 4 2 2" xfId="45820"/>
    <cellStyle name="Výstup 3 2 5 4 2 3" xfId="45821"/>
    <cellStyle name="Výstup 3 2 5 4 3" xfId="45822"/>
    <cellStyle name="Výstup 3 2 5 4 3 2" xfId="45823"/>
    <cellStyle name="Výstup 3 2 5 4 4" xfId="45824"/>
    <cellStyle name="Výstup 3 2 5 4 5" xfId="45825"/>
    <cellStyle name="Výstup 3 2 5 5" xfId="45826"/>
    <cellStyle name="Výstup 3 2 5 5 2" xfId="45827"/>
    <cellStyle name="Výstup 3 2 5 5 2 2" xfId="45828"/>
    <cellStyle name="Výstup 3 2 5 5 2 3" xfId="45829"/>
    <cellStyle name="Výstup 3 2 5 5 3" xfId="45830"/>
    <cellStyle name="Výstup 3 2 5 5 3 2" xfId="45831"/>
    <cellStyle name="Výstup 3 2 5 5 4" xfId="45832"/>
    <cellStyle name="Výstup 3 2 5 5 5" xfId="45833"/>
    <cellStyle name="Výstup 3 2 5 6" xfId="45834"/>
    <cellStyle name="Výstup 3 2 5 6 2" xfId="45835"/>
    <cellStyle name="Výstup 3 2 5 6 2 2" xfId="45836"/>
    <cellStyle name="Výstup 3 2 5 6 2 3" xfId="45837"/>
    <cellStyle name="Výstup 3 2 5 6 3" xfId="45838"/>
    <cellStyle name="Výstup 3 2 5 6 3 2" xfId="45839"/>
    <cellStyle name="Výstup 3 2 5 6 4" xfId="45840"/>
    <cellStyle name="Výstup 3 2 5 6 5" xfId="45841"/>
    <cellStyle name="Výstup 3 2 5 7" xfId="45842"/>
    <cellStyle name="Výstup 3 2 5 7 2" xfId="45843"/>
    <cellStyle name="Výstup 3 2 5 7 2 2" xfId="45844"/>
    <cellStyle name="Výstup 3 2 5 7 2 3" xfId="45845"/>
    <cellStyle name="Výstup 3 2 5 7 3" xfId="45846"/>
    <cellStyle name="Výstup 3 2 5 7 3 2" xfId="45847"/>
    <cellStyle name="Výstup 3 2 5 7 4" xfId="45848"/>
    <cellStyle name="Výstup 3 2 5 7 5" xfId="45849"/>
    <cellStyle name="Výstup 3 2 5 8" xfId="45850"/>
    <cellStyle name="Výstup 3 2 5 8 2" xfId="45851"/>
    <cellStyle name="Výstup 3 2 5 8 3" xfId="45852"/>
    <cellStyle name="Výstup 3 2 5 9" xfId="45853"/>
    <cellStyle name="Výstup 3 2 5 9 2" xfId="45854"/>
    <cellStyle name="Výstup 3 2 6" xfId="45855"/>
    <cellStyle name="Výstup 3 2 6 10" xfId="45856"/>
    <cellStyle name="Výstup 3 2 6 2" xfId="45857"/>
    <cellStyle name="Výstup 3 2 6 2 2" xfId="45858"/>
    <cellStyle name="Výstup 3 2 6 2 2 2" xfId="45859"/>
    <cellStyle name="Výstup 3 2 6 2 2 2 2" xfId="45860"/>
    <cellStyle name="Výstup 3 2 6 2 2 2 3" xfId="45861"/>
    <cellStyle name="Výstup 3 2 6 2 2 3" xfId="45862"/>
    <cellStyle name="Výstup 3 2 6 2 2 3 2" xfId="45863"/>
    <cellStyle name="Výstup 3 2 6 2 2 4" xfId="45864"/>
    <cellStyle name="Výstup 3 2 6 2 2 5" xfId="45865"/>
    <cellStyle name="Výstup 3 2 6 2 3" xfId="45866"/>
    <cellStyle name="Výstup 3 2 6 2 3 2" xfId="45867"/>
    <cellStyle name="Výstup 3 2 6 2 3 2 2" xfId="45868"/>
    <cellStyle name="Výstup 3 2 6 2 3 2 3" xfId="45869"/>
    <cellStyle name="Výstup 3 2 6 2 3 3" xfId="45870"/>
    <cellStyle name="Výstup 3 2 6 2 3 3 2" xfId="45871"/>
    <cellStyle name="Výstup 3 2 6 2 3 4" xfId="45872"/>
    <cellStyle name="Výstup 3 2 6 2 3 5" xfId="45873"/>
    <cellStyle name="Výstup 3 2 6 2 4" xfId="45874"/>
    <cellStyle name="Výstup 3 2 6 2 4 2" xfId="45875"/>
    <cellStyle name="Výstup 3 2 6 2 4 2 2" xfId="45876"/>
    <cellStyle name="Výstup 3 2 6 2 4 2 3" xfId="45877"/>
    <cellStyle name="Výstup 3 2 6 2 4 3" xfId="45878"/>
    <cellStyle name="Výstup 3 2 6 2 4 3 2" xfId="45879"/>
    <cellStyle name="Výstup 3 2 6 2 4 4" xfId="45880"/>
    <cellStyle name="Výstup 3 2 6 2 4 5" xfId="45881"/>
    <cellStyle name="Výstup 3 2 6 2 5" xfId="45882"/>
    <cellStyle name="Výstup 3 2 6 2 5 2" xfId="45883"/>
    <cellStyle name="Výstup 3 2 6 2 5 2 2" xfId="45884"/>
    <cellStyle name="Výstup 3 2 6 2 5 2 3" xfId="45885"/>
    <cellStyle name="Výstup 3 2 6 2 5 3" xfId="45886"/>
    <cellStyle name="Výstup 3 2 6 2 5 3 2" xfId="45887"/>
    <cellStyle name="Výstup 3 2 6 2 5 4" xfId="45888"/>
    <cellStyle name="Výstup 3 2 6 2 5 5" xfId="45889"/>
    <cellStyle name="Výstup 3 2 6 2 6" xfId="45890"/>
    <cellStyle name="Výstup 3 2 6 2 6 2" xfId="45891"/>
    <cellStyle name="Výstup 3 2 6 2 6 3" xfId="45892"/>
    <cellStyle name="Výstup 3 2 6 2 7" xfId="45893"/>
    <cellStyle name="Výstup 3 2 6 2 7 2" xfId="45894"/>
    <cellStyle name="Výstup 3 2 6 2 8" xfId="45895"/>
    <cellStyle name="Výstup 3 2 6 2 9" xfId="45896"/>
    <cellStyle name="Výstup 3 2 6 3" xfId="45897"/>
    <cellStyle name="Výstup 3 2 6 3 2" xfId="45898"/>
    <cellStyle name="Výstup 3 2 6 3 2 2" xfId="45899"/>
    <cellStyle name="Výstup 3 2 6 3 2 3" xfId="45900"/>
    <cellStyle name="Výstup 3 2 6 3 3" xfId="45901"/>
    <cellStyle name="Výstup 3 2 6 3 3 2" xfId="45902"/>
    <cellStyle name="Výstup 3 2 6 3 4" xfId="45903"/>
    <cellStyle name="Výstup 3 2 6 3 5" xfId="45904"/>
    <cellStyle name="Výstup 3 2 6 4" xfId="45905"/>
    <cellStyle name="Výstup 3 2 6 4 2" xfId="45906"/>
    <cellStyle name="Výstup 3 2 6 4 2 2" xfId="45907"/>
    <cellStyle name="Výstup 3 2 6 4 2 3" xfId="45908"/>
    <cellStyle name="Výstup 3 2 6 4 3" xfId="45909"/>
    <cellStyle name="Výstup 3 2 6 4 3 2" xfId="45910"/>
    <cellStyle name="Výstup 3 2 6 4 4" xfId="45911"/>
    <cellStyle name="Výstup 3 2 6 4 5" xfId="45912"/>
    <cellStyle name="Výstup 3 2 6 5" xfId="45913"/>
    <cellStyle name="Výstup 3 2 6 5 2" xfId="45914"/>
    <cellStyle name="Výstup 3 2 6 5 2 2" xfId="45915"/>
    <cellStyle name="Výstup 3 2 6 5 2 3" xfId="45916"/>
    <cellStyle name="Výstup 3 2 6 5 3" xfId="45917"/>
    <cellStyle name="Výstup 3 2 6 5 3 2" xfId="45918"/>
    <cellStyle name="Výstup 3 2 6 5 4" xfId="45919"/>
    <cellStyle name="Výstup 3 2 6 5 5" xfId="45920"/>
    <cellStyle name="Výstup 3 2 6 6" xfId="45921"/>
    <cellStyle name="Výstup 3 2 6 6 2" xfId="45922"/>
    <cellStyle name="Výstup 3 2 6 6 2 2" xfId="45923"/>
    <cellStyle name="Výstup 3 2 6 6 2 3" xfId="45924"/>
    <cellStyle name="Výstup 3 2 6 6 3" xfId="45925"/>
    <cellStyle name="Výstup 3 2 6 6 3 2" xfId="45926"/>
    <cellStyle name="Výstup 3 2 6 6 4" xfId="45927"/>
    <cellStyle name="Výstup 3 2 6 6 5" xfId="45928"/>
    <cellStyle name="Výstup 3 2 6 7" xfId="45929"/>
    <cellStyle name="Výstup 3 2 6 7 2" xfId="45930"/>
    <cellStyle name="Výstup 3 2 6 7 3" xfId="45931"/>
    <cellStyle name="Výstup 3 2 6 8" xfId="45932"/>
    <cellStyle name="Výstup 3 2 6 8 2" xfId="45933"/>
    <cellStyle name="Výstup 3 2 6 9" xfId="45934"/>
    <cellStyle name="Výstup 3 2 7" xfId="45935"/>
    <cellStyle name="Výstup 3 2 7 2" xfId="45936"/>
    <cellStyle name="Výstup 3 2 7 2 2" xfId="45937"/>
    <cellStyle name="Výstup 3 2 7 2 2 2" xfId="45938"/>
    <cellStyle name="Výstup 3 2 7 2 2 3" xfId="45939"/>
    <cellStyle name="Výstup 3 2 7 2 3" xfId="45940"/>
    <cellStyle name="Výstup 3 2 7 2 3 2" xfId="45941"/>
    <cellStyle name="Výstup 3 2 7 2 4" xfId="45942"/>
    <cellStyle name="Výstup 3 2 7 2 5" xfId="45943"/>
    <cellStyle name="Výstup 3 2 7 3" xfId="45944"/>
    <cellStyle name="Výstup 3 2 7 3 2" xfId="45945"/>
    <cellStyle name="Výstup 3 2 7 3 2 2" xfId="45946"/>
    <cellStyle name="Výstup 3 2 7 3 2 3" xfId="45947"/>
    <cellStyle name="Výstup 3 2 7 3 3" xfId="45948"/>
    <cellStyle name="Výstup 3 2 7 3 3 2" xfId="45949"/>
    <cellStyle name="Výstup 3 2 7 3 4" xfId="45950"/>
    <cellStyle name="Výstup 3 2 7 3 5" xfId="45951"/>
    <cellStyle name="Výstup 3 2 7 4" xfId="45952"/>
    <cellStyle name="Výstup 3 2 7 4 2" xfId="45953"/>
    <cellStyle name="Výstup 3 2 7 4 3" xfId="45954"/>
    <cellStyle name="Výstup 3 2 7 5" xfId="45955"/>
    <cellStyle name="Výstup 3 2 7 5 2" xfId="45956"/>
    <cellStyle name="Výstup 3 2 7 6" xfId="45957"/>
    <cellStyle name="Výstup 3 2 7 7" xfId="45958"/>
    <cellStyle name="Výstup 3 2 8" xfId="45959"/>
    <cellStyle name="Výstup 3 2 8 2" xfId="45960"/>
    <cellStyle name="Výstup 3 2 8 2 2" xfId="45961"/>
    <cellStyle name="Výstup 3 2 8 2 3" xfId="45962"/>
    <cellStyle name="Výstup 3 2 8 3" xfId="45963"/>
    <cellStyle name="Výstup 3 2 8 3 2" xfId="45964"/>
    <cellStyle name="Výstup 3 2 8 4" xfId="45965"/>
    <cellStyle name="Výstup 3 2 8 5" xfId="45966"/>
    <cellStyle name="Výstup 3 2 9" xfId="45967"/>
    <cellStyle name="Výstup 3 2 9 2" xfId="45968"/>
    <cellStyle name="Výstup 3 2 9 2 2" xfId="45969"/>
    <cellStyle name="Výstup 3 2 9 2 3" xfId="45970"/>
    <cellStyle name="Výstup 3 2 9 3" xfId="45971"/>
    <cellStyle name="Výstup 3 2 9 3 2" xfId="45972"/>
    <cellStyle name="Výstup 3 2 9 4" xfId="45973"/>
    <cellStyle name="Výstup 3 2 9 5" xfId="45974"/>
    <cellStyle name="Výstup 3 20" xfId="45975"/>
    <cellStyle name="Výstup 3 20 2" xfId="45976"/>
    <cellStyle name="Výstup 3 3" xfId="45977"/>
    <cellStyle name="Výstup 3 3 10" xfId="45978"/>
    <cellStyle name="Výstup 3 3 10 2" xfId="45979"/>
    <cellStyle name="Výstup 3 3 2" xfId="45980"/>
    <cellStyle name="Výstup 3 3 2 10" xfId="45981"/>
    <cellStyle name="Výstup 3 3 2 10 2" xfId="45982"/>
    <cellStyle name="Výstup 3 3 2 11" xfId="45983"/>
    <cellStyle name="Výstup 3 3 2 12" xfId="45984"/>
    <cellStyle name="Výstup 3 3 2 2" xfId="45985"/>
    <cellStyle name="Výstup 3 3 2 2 10" xfId="45986"/>
    <cellStyle name="Výstup 3 3 2 2 11" xfId="45987"/>
    <cellStyle name="Výstup 3 3 2 2 2" xfId="45988"/>
    <cellStyle name="Výstup 3 3 2 2 2 2" xfId="45989"/>
    <cellStyle name="Výstup 3 3 2 2 2 2 2" xfId="45990"/>
    <cellStyle name="Výstup 3 3 2 2 2 2 3" xfId="45991"/>
    <cellStyle name="Výstup 3 3 2 2 2 3" xfId="45992"/>
    <cellStyle name="Výstup 3 3 2 2 2 3 2" xfId="45993"/>
    <cellStyle name="Výstup 3 3 2 2 2 4" xfId="45994"/>
    <cellStyle name="Výstup 3 3 2 2 2 5" xfId="45995"/>
    <cellStyle name="Výstup 3 3 2 2 3" xfId="45996"/>
    <cellStyle name="Výstup 3 3 2 2 3 2" xfId="45997"/>
    <cellStyle name="Výstup 3 3 2 2 3 2 2" xfId="45998"/>
    <cellStyle name="Výstup 3 3 2 2 3 2 3" xfId="45999"/>
    <cellStyle name="Výstup 3 3 2 2 3 3" xfId="46000"/>
    <cellStyle name="Výstup 3 3 2 2 3 3 2" xfId="46001"/>
    <cellStyle name="Výstup 3 3 2 2 3 4" xfId="46002"/>
    <cellStyle name="Výstup 3 3 2 2 3 5" xfId="46003"/>
    <cellStyle name="Výstup 3 3 2 2 4" xfId="46004"/>
    <cellStyle name="Výstup 3 3 2 2 4 2" xfId="46005"/>
    <cellStyle name="Výstup 3 3 2 2 4 2 2" xfId="46006"/>
    <cellStyle name="Výstup 3 3 2 2 4 2 3" xfId="46007"/>
    <cellStyle name="Výstup 3 3 2 2 4 3" xfId="46008"/>
    <cellStyle name="Výstup 3 3 2 2 4 3 2" xfId="46009"/>
    <cellStyle name="Výstup 3 3 2 2 4 4" xfId="46010"/>
    <cellStyle name="Výstup 3 3 2 2 4 5" xfId="46011"/>
    <cellStyle name="Výstup 3 3 2 2 5" xfId="46012"/>
    <cellStyle name="Výstup 3 3 2 2 5 2" xfId="46013"/>
    <cellStyle name="Výstup 3 3 2 2 5 2 2" xfId="46014"/>
    <cellStyle name="Výstup 3 3 2 2 5 2 3" xfId="46015"/>
    <cellStyle name="Výstup 3 3 2 2 5 3" xfId="46016"/>
    <cellStyle name="Výstup 3 3 2 2 5 3 2" xfId="46017"/>
    <cellStyle name="Výstup 3 3 2 2 5 4" xfId="46018"/>
    <cellStyle name="Výstup 3 3 2 2 5 5" xfId="46019"/>
    <cellStyle name="Výstup 3 3 2 2 6" xfId="46020"/>
    <cellStyle name="Výstup 3 3 2 2 6 2" xfId="46021"/>
    <cellStyle name="Výstup 3 3 2 2 6 2 2" xfId="46022"/>
    <cellStyle name="Výstup 3 3 2 2 6 2 3" xfId="46023"/>
    <cellStyle name="Výstup 3 3 2 2 6 3" xfId="46024"/>
    <cellStyle name="Výstup 3 3 2 2 6 3 2" xfId="46025"/>
    <cellStyle name="Výstup 3 3 2 2 6 4" xfId="46026"/>
    <cellStyle name="Výstup 3 3 2 2 6 5" xfId="46027"/>
    <cellStyle name="Výstup 3 3 2 2 7" xfId="46028"/>
    <cellStyle name="Výstup 3 3 2 2 7 2" xfId="46029"/>
    <cellStyle name="Výstup 3 3 2 2 7 2 2" xfId="46030"/>
    <cellStyle name="Výstup 3 3 2 2 7 3" xfId="46031"/>
    <cellStyle name="Výstup 3 3 2 2 7 4" xfId="46032"/>
    <cellStyle name="Výstup 3 3 2 2 8" xfId="46033"/>
    <cellStyle name="Výstup 3 3 2 2 8 2" xfId="46034"/>
    <cellStyle name="Výstup 3 3 2 2 8 3" xfId="46035"/>
    <cellStyle name="Výstup 3 3 2 2 9" xfId="46036"/>
    <cellStyle name="Výstup 3 3 2 2 9 2" xfId="46037"/>
    <cellStyle name="Výstup 3 3 2 3" xfId="46038"/>
    <cellStyle name="Výstup 3 3 2 3 2" xfId="46039"/>
    <cellStyle name="Výstup 3 3 2 3 2 2" xfId="46040"/>
    <cellStyle name="Výstup 3 3 2 3 2 2 2" xfId="46041"/>
    <cellStyle name="Výstup 3 3 2 3 2 2 3" xfId="46042"/>
    <cellStyle name="Výstup 3 3 2 3 2 3" xfId="46043"/>
    <cellStyle name="Výstup 3 3 2 3 2 3 2" xfId="46044"/>
    <cellStyle name="Výstup 3 3 2 3 2 4" xfId="46045"/>
    <cellStyle name="Výstup 3 3 2 3 2 5" xfId="46046"/>
    <cellStyle name="Výstup 3 3 2 3 3" xfId="46047"/>
    <cellStyle name="Výstup 3 3 2 3 3 2" xfId="46048"/>
    <cellStyle name="Výstup 3 3 2 3 3 2 2" xfId="46049"/>
    <cellStyle name="Výstup 3 3 2 3 3 2 3" xfId="46050"/>
    <cellStyle name="Výstup 3 3 2 3 3 3" xfId="46051"/>
    <cellStyle name="Výstup 3 3 2 3 3 3 2" xfId="46052"/>
    <cellStyle name="Výstup 3 3 2 3 3 4" xfId="46053"/>
    <cellStyle name="Výstup 3 3 2 3 3 5" xfId="46054"/>
    <cellStyle name="Výstup 3 3 2 3 4" xfId="46055"/>
    <cellStyle name="Výstup 3 3 2 3 4 2" xfId="46056"/>
    <cellStyle name="Výstup 3 3 2 3 4 3" xfId="46057"/>
    <cellStyle name="Výstup 3 3 2 3 5" xfId="46058"/>
    <cellStyle name="Výstup 3 3 2 3 5 2" xfId="46059"/>
    <cellStyle name="Výstup 3 3 2 3 6" xfId="46060"/>
    <cellStyle name="Výstup 3 3 2 3 7" xfId="46061"/>
    <cellStyle name="Výstup 3 3 2 4" xfId="46062"/>
    <cellStyle name="Výstup 3 3 2 4 2" xfId="46063"/>
    <cellStyle name="Výstup 3 3 2 4 2 2" xfId="46064"/>
    <cellStyle name="Výstup 3 3 2 4 2 3" xfId="46065"/>
    <cellStyle name="Výstup 3 3 2 4 3" xfId="46066"/>
    <cellStyle name="Výstup 3 3 2 4 3 2" xfId="46067"/>
    <cellStyle name="Výstup 3 3 2 4 4" xfId="46068"/>
    <cellStyle name="Výstup 3 3 2 4 5" xfId="46069"/>
    <cellStyle name="Výstup 3 3 2 5" xfId="46070"/>
    <cellStyle name="Výstup 3 3 2 5 2" xfId="46071"/>
    <cellStyle name="Výstup 3 3 2 5 2 2" xfId="46072"/>
    <cellStyle name="Výstup 3 3 2 5 2 3" xfId="46073"/>
    <cellStyle name="Výstup 3 3 2 5 3" xfId="46074"/>
    <cellStyle name="Výstup 3 3 2 5 3 2" xfId="46075"/>
    <cellStyle name="Výstup 3 3 2 5 4" xfId="46076"/>
    <cellStyle name="Výstup 3 3 2 5 5" xfId="46077"/>
    <cellStyle name="Výstup 3 3 2 6" xfId="46078"/>
    <cellStyle name="Výstup 3 3 2 6 2" xfId="46079"/>
    <cellStyle name="Výstup 3 3 2 6 2 2" xfId="46080"/>
    <cellStyle name="Výstup 3 3 2 6 2 3" xfId="46081"/>
    <cellStyle name="Výstup 3 3 2 6 3" xfId="46082"/>
    <cellStyle name="Výstup 3 3 2 6 3 2" xfId="46083"/>
    <cellStyle name="Výstup 3 3 2 6 4" xfId="46084"/>
    <cellStyle name="Výstup 3 3 2 6 5" xfId="46085"/>
    <cellStyle name="Výstup 3 3 2 7" xfId="46086"/>
    <cellStyle name="Výstup 3 3 2 7 2" xfId="46087"/>
    <cellStyle name="Výstup 3 3 2 7 2 2" xfId="46088"/>
    <cellStyle name="Výstup 3 3 2 7 2 3" xfId="46089"/>
    <cellStyle name="Výstup 3 3 2 7 3" xfId="46090"/>
    <cellStyle name="Výstup 3 3 2 7 3 2" xfId="46091"/>
    <cellStyle name="Výstup 3 3 2 7 4" xfId="46092"/>
    <cellStyle name="Výstup 3 3 2 7 5" xfId="46093"/>
    <cellStyle name="Výstup 3 3 2 8" xfId="46094"/>
    <cellStyle name="Výstup 3 3 2 8 2" xfId="46095"/>
    <cellStyle name="Výstup 3 3 2 8 2 2" xfId="46096"/>
    <cellStyle name="Výstup 3 3 2 8 2 3" xfId="46097"/>
    <cellStyle name="Výstup 3 3 2 8 3" xfId="46098"/>
    <cellStyle name="Výstup 3 3 2 8 3 2" xfId="46099"/>
    <cellStyle name="Výstup 3 3 2 8 4" xfId="46100"/>
    <cellStyle name="Výstup 3 3 2 8 5" xfId="46101"/>
    <cellStyle name="Výstup 3 3 2 9" xfId="46102"/>
    <cellStyle name="Výstup 3 3 2 9 2" xfId="46103"/>
    <cellStyle name="Výstup 3 3 2 9 3" xfId="46104"/>
    <cellStyle name="Výstup 3 3 3" xfId="46105"/>
    <cellStyle name="Výstup 3 3 3 10" xfId="46106"/>
    <cellStyle name="Výstup 3 3 3 2" xfId="46107"/>
    <cellStyle name="Výstup 3 3 3 2 2" xfId="46108"/>
    <cellStyle name="Výstup 3 3 3 2 2 2" xfId="46109"/>
    <cellStyle name="Výstup 3 3 3 2 2 2 2" xfId="46110"/>
    <cellStyle name="Výstup 3 3 3 2 2 3" xfId="46111"/>
    <cellStyle name="Výstup 3 3 3 2 2 4" xfId="46112"/>
    <cellStyle name="Výstup 3 3 3 2 3" xfId="46113"/>
    <cellStyle name="Výstup 3 3 3 2 3 2" xfId="46114"/>
    <cellStyle name="Výstup 3 3 3 2 3 3" xfId="46115"/>
    <cellStyle name="Výstup 3 3 3 2 4" xfId="46116"/>
    <cellStyle name="Výstup 3 3 3 2 4 2" xfId="46117"/>
    <cellStyle name="Výstup 3 3 3 2 5" xfId="46118"/>
    <cellStyle name="Výstup 3 3 3 2 6" xfId="46119"/>
    <cellStyle name="Výstup 3 3 3 3" xfId="46120"/>
    <cellStyle name="Výstup 3 3 3 3 2" xfId="46121"/>
    <cellStyle name="Výstup 3 3 3 3 2 2" xfId="46122"/>
    <cellStyle name="Výstup 3 3 3 3 2 3" xfId="46123"/>
    <cellStyle name="Výstup 3 3 3 3 3" xfId="46124"/>
    <cellStyle name="Výstup 3 3 3 3 3 2" xfId="46125"/>
    <cellStyle name="Výstup 3 3 3 3 4" xfId="46126"/>
    <cellStyle name="Výstup 3 3 3 3 5" xfId="46127"/>
    <cellStyle name="Výstup 3 3 3 4" xfId="46128"/>
    <cellStyle name="Výstup 3 3 3 4 2" xfId="46129"/>
    <cellStyle name="Výstup 3 3 3 4 2 2" xfId="46130"/>
    <cellStyle name="Výstup 3 3 3 4 2 3" xfId="46131"/>
    <cellStyle name="Výstup 3 3 3 4 3" xfId="46132"/>
    <cellStyle name="Výstup 3 3 3 4 3 2" xfId="46133"/>
    <cellStyle name="Výstup 3 3 3 4 4" xfId="46134"/>
    <cellStyle name="Výstup 3 3 3 4 5" xfId="46135"/>
    <cellStyle name="Výstup 3 3 3 5" xfId="46136"/>
    <cellStyle name="Výstup 3 3 3 5 2" xfId="46137"/>
    <cellStyle name="Výstup 3 3 3 5 2 2" xfId="46138"/>
    <cellStyle name="Výstup 3 3 3 5 2 3" xfId="46139"/>
    <cellStyle name="Výstup 3 3 3 5 3" xfId="46140"/>
    <cellStyle name="Výstup 3 3 3 5 3 2" xfId="46141"/>
    <cellStyle name="Výstup 3 3 3 5 4" xfId="46142"/>
    <cellStyle name="Výstup 3 3 3 5 5" xfId="46143"/>
    <cellStyle name="Výstup 3 3 3 6" xfId="46144"/>
    <cellStyle name="Výstup 3 3 3 6 2" xfId="46145"/>
    <cellStyle name="Výstup 3 3 3 6 2 2" xfId="46146"/>
    <cellStyle name="Výstup 3 3 3 6 2 3" xfId="46147"/>
    <cellStyle name="Výstup 3 3 3 6 3" xfId="46148"/>
    <cellStyle name="Výstup 3 3 3 6 3 2" xfId="46149"/>
    <cellStyle name="Výstup 3 3 3 6 4" xfId="46150"/>
    <cellStyle name="Výstup 3 3 3 6 5" xfId="46151"/>
    <cellStyle name="Výstup 3 3 3 7" xfId="46152"/>
    <cellStyle name="Výstup 3 3 3 7 2" xfId="46153"/>
    <cellStyle name="Výstup 3 3 3 7 3" xfId="46154"/>
    <cellStyle name="Výstup 3 3 3 8" xfId="46155"/>
    <cellStyle name="Výstup 3 3 3 8 2" xfId="46156"/>
    <cellStyle name="Výstup 3 3 3 9" xfId="46157"/>
    <cellStyle name="Výstup 3 3 4" xfId="46158"/>
    <cellStyle name="Výstup 3 3 4 2" xfId="46159"/>
    <cellStyle name="Výstup 3 3 4 2 2" xfId="46160"/>
    <cellStyle name="Výstup 3 3 4 2 2 2" xfId="46161"/>
    <cellStyle name="Výstup 3 3 4 2 2 3" xfId="46162"/>
    <cellStyle name="Výstup 3 3 4 2 3" xfId="46163"/>
    <cellStyle name="Výstup 3 3 4 2 3 2" xfId="46164"/>
    <cellStyle name="Výstup 3 3 4 2 4" xfId="46165"/>
    <cellStyle name="Výstup 3 3 4 2 5" xfId="46166"/>
    <cellStyle name="Výstup 3 3 4 3" xfId="46167"/>
    <cellStyle name="Výstup 3 3 4 3 2" xfId="46168"/>
    <cellStyle name="Výstup 3 3 4 3 2 2" xfId="46169"/>
    <cellStyle name="Výstup 3 3 4 3 2 3" xfId="46170"/>
    <cellStyle name="Výstup 3 3 4 3 3" xfId="46171"/>
    <cellStyle name="Výstup 3 3 4 3 3 2" xfId="46172"/>
    <cellStyle name="Výstup 3 3 4 3 4" xfId="46173"/>
    <cellStyle name="Výstup 3 3 4 3 5" xfId="46174"/>
    <cellStyle name="Výstup 3 3 4 4" xfId="46175"/>
    <cellStyle name="Výstup 3 3 4 4 2" xfId="46176"/>
    <cellStyle name="Výstup 3 3 4 4 3" xfId="46177"/>
    <cellStyle name="Výstup 3 3 4 5" xfId="46178"/>
    <cellStyle name="Výstup 3 3 4 5 2" xfId="46179"/>
    <cellStyle name="Výstup 3 3 4 6" xfId="46180"/>
    <cellStyle name="Výstup 3 3 4 7" xfId="46181"/>
    <cellStyle name="Výstup 3 3 5" xfId="46182"/>
    <cellStyle name="Výstup 3 3 5 2" xfId="46183"/>
    <cellStyle name="Výstup 3 3 5 2 2" xfId="46184"/>
    <cellStyle name="Výstup 3 3 5 2 3" xfId="46185"/>
    <cellStyle name="Výstup 3 3 5 3" xfId="46186"/>
    <cellStyle name="Výstup 3 3 5 3 2" xfId="46187"/>
    <cellStyle name="Výstup 3 3 5 4" xfId="46188"/>
    <cellStyle name="Výstup 3 3 5 5" xfId="46189"/>
    <cellStyle name="Výstup 3 3 6" xfId="46190"/>
    <cellStyle name="Výstup 3 3 6 2" xfId="46191"/>
    <cellStyle name="Výstup 3 3 6 2 2" xfId="46192"/>
    <cellStyle name="Výstup 3 3 6 2 3" xfId="46193"/>
    <cellStyle name="Výstup 3 3 6 3" xfId="46194"/>
    <cellStyle name="Výstup 3 3 6 3 2" xfId="46195"/>
    <cellStyle name="Výstup 3 3 6 4" xfId="46196"/>
    <cellStyle name="Výstup 3 3 6 5" xfId="46197"/>
    <cellStyle name="Výstup 3 3 7" xfId="46198"/>
    <cellStyle name="Výstup 3 3 7 2" xfId="46199"/>
    <cellStyle name="Výstup 3 3 7 2 2" xfId="46200"/>
    <cellStyle name="Výstup 3 3 7 2 3" xfId="46201"/>
    <cellStyle name="Výstup 3 3 7 3" xfId="46202"/>
    <cellStyle name="Výstup 3 3 7 3 2" xfId="46203"/>
    <cellStyle name="Výstup 3 3 7 4" xfId="46204"/>
    <cellStyle name="Výstup 3 3 7 5" xfId="46205"/>
    <cellStyle name="Výstup 3 3 8" xfId="46206"/>
    <cellStyle name="Výstup 3 3 8 2" xfId="46207"/>
    <cellStyle name="Výstup 3 3 8 2 2" xfId="46208"/>
    <cellStyle name="Výstup 3 3 8 2 3" xfId="46209"/>
    <cellStyle name="Výstup 3 3 8 3" xfId="46210"/>
    <cellStyle name="Výstup 3 3 8 3 2" xfId="46211"/>
    <cellStyle name="Výstup 3 3 8 4" xfId="46212"/>
    <cellStyle name="Výstup 3 3 8 5" xfId="46213"/>
    <cellStyle name="Výstup 3 3 9" xfId="46214"/>
    <cellStyle name="Výstup 3 3 9 2" xfId="46215"/>
    <cellStyle name="Výstup 3 3 9 2 2" xfId="46216"/>
    <cellStyle name="Výstup 3 3 9 2 3" xfId="46217"/>
    <cellStyle name="Výstup 3 3 9 3" xfId="46218"/>
    <cellStyle name="Výstup 3 3 9 3 2" xfId="46219"/>
    <cellStyle name="Výstup 3 3 9 4" xfId="46220"/>
    <cellStyle name="Výstup 3 3 9 5" xfId="46221"/>
    <cellStyle name="Výstup 3 4" xfId="46222"/>
    <cellStyle name="Výstup 3 4 10" xfId="46223"/>
    <cellStyle name="Výstup 3 4 10 2" xfId="46224"/>
    <cellStyle name="Výstup 3 4 10 3" xfId="46225"/>
    <cellStyle name="Výstup 3 4 11" xfId="46226"/>
    <cellStyle name="Výstup 3 4 11 2" xfId="46227"/>
    <cellStyle name="Výstup 3 4 12" xfId="46228"/>
    <cellStyle name="Výstup 3 4 13" xfId="46229"/>
    <cellStyle name="Výstup 3 4 2" xfId="46230"/>
    <cellStyle name="Výstup 3 4 2 10" xfId="46231"/>
    <cellStyle name="Výstup 3 4 2 2" xfId="46232"/>
    <cellStyle name="Výstup 3 4 2 2 2" xfId="46233"/>
    <cellStyle name="Výstup 3 4 2 2 2 2" xfId="46234"/>
    <cellStyle name="Výstup 3 4 2 2 2 2 2" xfId="46235"/>
    <cellStyle name="Výstup 3 4 2 2 2 2 3" xfId="46236"/>
    <cellStyle name="Výstup 3 4 2 2 2 3" xfId="46237"/>
    <cellStyle name="Výstup 3 4 2 2 2 3 2" xfId="46238"/>
    <cellStyle name="Výstup 3 4 2 2 2 4" xfId="46239"/>
    <cellStyle name="Výstup 3 4 2 2 2 5" xfId="46240"/>
    <cellStyle name="Výstup 3 4 2 2 3" xfId="46241"/>
    <cellStyle name="Výstup 3 4 2 2 3 2" xfId="46242"/>
    <cellStyle name="Výstup 3 4 2 2 3 2 2" xfId="46243"/>
    <cellStyle name="Výstup 3 4 2 2 3 2 3" xfId="46244"/>
    <cellStyle name="Výstup 3 4 2 2 3 3" xfId="46245"/>
    <cellStyle name="Výstup 3 4 2 2 3 3 2" xfId="46246"/>
    <cellStyle name="Výstup 3 4 2 2 3 4" xfId="46247"/>
    <cellStyle name="Výstup 3 4 2 2 3 5" xfId="46248"/>
    <cellStyle name="Výstup 3 4 2 2 4" xfId="46249"/>
    <cellStyle name="Výstup 3 4 2 2 4 2" xfId="46250"/>
    <cellStyle name="Výstup 3 4 2 2 4 2 2" xfId="46251"/>
    <cellStyle name="Výstup 3 4 2 2 4 2 3" xfId="46252"/>
    <cellStyle name="Výstup 3 4 2 2 4 3" xfId="46253"/>
    <cellStyle name="Výstup 3 4 2 2 4 3 2" xfId="46254"/>
    <cellStyle name="Výstup 3 4 2 2 4 4" xfId="46255"/>
    <cellStyle name="Výstup 3 4 2 2 4 5" xfId="46256"/>
    <cellStyle name="Výstup 3 4 2 2 5" xfId="46257"/>
    <cellStyle name="Výstup 3 4 2 2 5 2" xfId="46258"/>
    <cellStyle name="Výstup 3 4 2 2 5 2 2" xfId="46259"/>
    <cellStyle name="Výstup 3 4 2 2 5 2 3" xfId="46260"/>
    <cellStyle name="Výstup 3 4 2 2 5 3" xfId="46261"/>
    <cellStyle name="Výstup 3 4 2 2 5 3 2" xfId="46262"/>
    <cellStyle name="Výstup 3 4 2 2 5 4" xfId="46263"/>
    <cellStyle name="Výstup 3 4 2 2 5 5" xfId="46264"/>
    <cellStyle name="Výstup 3 4 2 2 6" xfId="46265"/>
    <cellStyle name="Výstup 3 4 2 2 6 2" xfId="46266"/>
    <cellStyle name="Výstup 3 4 2 2 6 3" xfId="46267"/>
    <cellStyle name="Výstup 3 4 2 2 7" xfId="46268"/>
    <cellStyle name="Výstup 3 4 2 2 7 2" xfId="46269"/>
    <cellStyle name="Výstup 3 4 2 2 8" xfId="46270"/>
    <cellStyle name="Výstup 3 4 2 2 9" xfId="46271"/>
    <cellStyle name="Výstup 3 4 2 3" xfId="46272"/>
    <cellStyle name="Výstup 3 4 2 3 2" xfId="46273"/>
    <cellStyle name="Výstup 3 4 2 3 2 2" xfId="46274"/>
    <cellStyle name="Výstup 3 4 2 3 2 3" xfId="46275"/>
    <cellStyle name="Výstup 3 4 2 3 3" xfId="46276"/>
    <cellStyle name="Výstup 3 4 2 3 3 2" xfId="46277"/>
    <cellStyle name="Výstup 3 4 2 3 4" xfId="46278"/>
    <cellStyle name="Výstup 3 4 2 3 5" xfId="46279"/>
    <cellStyle name="Výstup 3 4 2 4" xfId="46280"/>
    <cellStyle name="Výstup 3 4 2 4 2" xfId="46281"/>
    <cellStyle name="Výstup 3 4 2 4 2 2" xfId="46282"/>
    <cellStyle name="Výstup 3 4 2 4 2 3" xfId="46283"/>
    <cellStyle name="Výstup 3 4 2 4 3" xfId="46284"/>
    <cellStyle name="Výstup 3 4 2 4 3 2" xfId="46285"/>
    <cellStyle name="Výstup 3 4 2 4 4" xfId="46286"/>
    <cellStyle name="Výstup 3 4 2 4 5" xfId="46287"/>
    <cellStyle name="Výstup 3 4 2 5" xfId="46288"/>
    <cellStyle name="Výstup 3 4 2 5 2" xfId="46289"/>
    <cellStyle name="Výstup 3 4 2 5 2 2" xfId="46290"/>
    <cellStyle name="Výstup 3 4 2 5 2 3" xfId="46291"/>
    <cellStyle name="Výstup 3 4 2 5 3" xfId="46292"/>
    <cellStyle name="Výstup 3 4 2 5 3 2" xfId="46293"/>
    <cellStyle name="Výstup 3 4 2 5 4" xfId="46294"/>
    <cellStyle name="Výstup 3 4 2 5 5" xfId="46295"/>
    <cellStyle name="Výstup 3 4 2 6" xfId="46296"/>
    <cellStyle name="Výstup 3 4 2 6 2" xfId="46297"/>
    <cellStyle name="Výstup 3 4 2 6 2 2" xfId="46298"/>
    <cellStyle name="Výstup 3 4 2 6 2 3" xfId="46299"/>
    <cellStyle name="Výstup 3 4 2 6 3" xfId="46300"/>
    <cellStyle name="Výstup 3 4 2 6 3 2" xfId="46301"/>
    <cellStyle name="Výstup 3 4 2 6 4" xfId="46302"/>
    <cellStyle name="Výstup 3 4 2 6 5" xfId="46303"/>
    <cellStyle name="Výstup 3 4 2 7" xfId="46304"/>
    <cellStyle name="Výstup 3 4 2 7 2" xfId="46305"/>
    <cellStyle name="Výstup 3 4 2 7 3" xfId="46306"/>
    <cellStyle name="Výstup 3 4 2 8" xfId="46307"/>
    <cellStyle name="Výstup 3 4 2 8 2" xfId="46308"/>
    <cellStyle name="Výstup 3 4 2 9" xfId="46309"/>
    <cellStyle name="Výstup 3 4 3" xfId="46310"/>
    <cellStyle name="Výstup 3 4 3 10" xfId="46311"/>
    <cellStyle name="Výstup 3 4 3 11" xfId="46312"/>
    <cellStyle name="Výstup 3 4 3 2" xfId="46313"/>
    <cellStyle name="Výstup 3 4 3 2 2" xfId="46314"/>
    <cellStyle name="Výstup 3 4 3 2 2 2" xfId="46315"/>
    <cellStyle name="Výstup 3 4 3 2 2 3" xfId="46316"/>
    <cellStyle name="Výstup 3 4 3 2 3" xfId="46317"/>
    <cellStyle name="Výstup 3 4 3 2 3 2" xfId="46318"/>
    <cellStyle name="Výstup 3 4 3 2 4" xfId="46319"/>
    <cellStyle name="Výstup 3 4 3 2 5" xfId="46320"/>
    <cellStyle name="Výstup 3 4 3 3" xfId="46321"/>
    <cellStyle name="Výstup 3 4 3 3 2" xfId="46322"/>
    <cellStyle name="Výstup 3 4 3 3 2 2" xfId="46323"/>
    <cellStyle name="Výstup 3 4 3 3 2 3" xfId="46324"/>
    <cellStyle name="Výstup 3 4 3 3 3" xfId="46325"/>
    <cellStyle name="Výstup 3 4 3 3 3 2" xfId="46326"/>
    <cellStyle name="Výstup 3 4 3 3 4" xfId="46327"/>
    <cellStyle name="Výstup 3 4 3 3 5" xfId="46328"/>
    <cellStyle name="Výstup 3 4 3 4" xfId="46329"/>
    <cellStyle name="Výstup 3 4 3 4 2" xfId="46330"/>
    <cellStyle name="Výstup 3 4 3 4 2 2" xfId="46331"/>
    <cellStyle name="Výstup 3 4 3 4 2 3" xfId="46332"/>
    <cellStyle name="Výstup 3 4 3 4 3" xfId="46333"/>
    <cellStyle name="Výstup 3 4 3 4 3 2" xfId="46334"/>
    <cellStyle name="Výstup 3 4 3 4 4" xfId="46335"/>
    <cellStyle name="Výstup 3 4 3 4 5" xfId="46336"/>
    <cellStyle name="Výstup 3 4 3 5" xfId="46337"/>
    <cellStyle name="Výstup 3 4 3 5 2" xfId="46338"/>
    <cellStyle name="Výstup 3 4 3 5 2 2" xfId="46339"/>
    <cellStyle name="Výstup 3 4 3 5 2 3" xfId="46340"/>
    <cellStyle name="Výstup 3 4 3 5 3" xfId="46341"/>
    <cellStyle name="Výstup 3 4 3 5 3 2" xfId="46342"/>
    <cellStyle name="Výstup 3 4 3 5 4" xfId="46343"/>
    <cellStyle name="Výstup 3 4 3 5 5" xfId="46344"/>
    <cellStyle name="Výstup 3 4 3 6" xfId="46345"/>
    <cellStyle name="Výstup 3 4 3 6 2" xfId="46346"/>
    <cellStyle name="Výstup 3 4 3 6 2 2" xfId="46347"/>
    <cellStyle name="Výstup 3 4 3 6 2 3" xfId="46348"/>
    <cellStyle name="Výstup 3 4 3 6 3" xfId="46349"/>
    <cellStyle name="Výstup 3 4 3 6 3 2" xfId="46350"/>
    <cellStyle name="Výstup 3 4 3 6 4" xfId="46351"/>
    <cellStyle name="Výstup 3 4 3 6 5" xfId="46352"/>
    <cellStyle name="Výstup 3 4 3 7" xfId="46353"/>
    <cellStyle name="Výstup 3 4 3 7 2" xfId="46354"/>
    <cellStyle name="Výstup 3 4 3 7 2 2" xfId="46355"/>
    <cellStyle name="Výstup 3 4 3 7 3" xfId="46356"/>
    <cellStyle name="Výstup 3 4 3 7 4" xfId="46357"/>
    <cellStyle name="Výstup 3 4 3 8" xfId="46358"/>
    <cellStyle name="Výstup 3 4 3 8 2" xfId="46359"/>
    <cellStyle name="Výstup 3 4 3 8 3" xfId="46360"/>
    <cellStyle name="Výstup 3 4 3 9" xfId="46361"/>
    <cellStyle name="Výstup 3 4 3 9 2" xfId="46362"/>
    <cellStyle name="Výstup 3 4 4" xfId="46363"/>
    <cellStyle name="Výstup 3 4 4 2" xfId="46364"/>
    <cellStyle name="Výstup 3 4 4 2 2" xfId="46365"/>
    <cellStyle name="Výstup 3 4 4 2 2 2" xfId="46366"/>
    <cellStyle name="Výstup 3 4 4 2 2 3" xfId="46367"/>
    <cellStyle name="Výstup 3 4 4 2 3" xfId="46368"/>
    <cellStyle name="Výstup 3 4 4 2 3 2" xfId="46369"/>
    <cellStyle name="Výstup 3 4 4 2 4" xfId="46370"/>
    <cellStyle name="Výstup 3 4 4 2 5" xfId="46371"/>
    <cellStyle name="Výstup 3 4 4 3" xfId="46372"/>
    <cellStyle name="Výstup 3 4 4 3 2" xfId="46373"/>
    <cellStyle name="Výstup 3 4 4 3 2 2" xfId="46374"/>
    <cellStyle name="Výstup 3 4 4 3 2 3" xfId="46375"/>
    <cellStyle name="Výstup 3 4 4 3 3" xfId="46376"/>
    <cellStyle name="Výstup 3 4 4 3 3 2" xfId="46377"/>
    <cellStyle name="Výstup 3 4 4 3 4" xfId="46378"/>
    <cellStyle name="Výstup 3 4 4 3 5" xfId="46379"/>
    <cellStyle name="Výstup 3 4 4 4" xfId="46380"/>
    <cellStyle name="Výstup 3 4 4 4 2" xfId="46381"/>
    <cellStyle name="Výstup 3 4 4 4 3" xfId="46382"/>
    <cellStyle name="Výstup 3 4 4 5" xfId="46383"/>
    <cellStyle name="Výstup 3 4 4 5 2" xfId="46384"/>
    <cellStyle name="Výstup 3 4 4 6" xfId="46385"/>
    <cellStyle name="Výstup 3 4 4 7" xfId="46386"/>
    <cellStyle name="Výstup 3 4 5" xfId="46387"/>
    <cellStyle name="Výstup 3 4 5 2" xfId="46388"/>
    <cellStyle name="Výstup 3 4 5 2 2" xfId="46389"/>
    <cellStyle name="Výstup 3 4 5 2 3" xfId="46390"/>
    <cellStyle name="Výstup 3 4 5 3" xfId="46391"/>
    <cellStyle name="Výstup 3 4 5 3 2" xfId="46392"/>
    <cellStyle name="Výstup 3 4 5 4" xfId="46393"/>
    <cellStyle name="Výstup 3 4 5 5" xfId="46394"/>
    <cellStyle name="Výstup 3 4 6" xfId="46395"/>
    <cellStyle name="Výstup 3 4 6 2" xfId="46396"/>
    <cellStyle name="Výstup 3 4 6 2 2" xfId="46397"/>
    <cellStyle name="Výstup 3 4 6 2 3" xfId="46398"/>
    <cellStyle name="Výstup 3 4 6 3" xfId="46399"/>
    <cellStyle name="Výstup 3 4 6 3 2" xfId="46400"/>
    <cellStyle name="Výstup 3 4 6 4" xfId="46401"/>
    <cellStyle name="Výstup 3 4 6 5" xfId="46402"/>
    <cellStyle name="Výstup 3 4 7" xfId="46403"/>
    <cellStyle name="Výstup 3 4 7 2" xfId="46404"/>
    <cellStyle name="Výstup 3 4 7 2 2" xfId="46405"/>
    <cellStyle name="Výstup 3 4 7 2 3" xfId="46406"/>
    <cellStyle name="Výstup 3 4 7 3" xfId="46407"/>
    <cellStyle name="Výstup 3 4 7 3 2" xfId="46408"/>
    <cellStyle name="Výstup 3 4 7 4" xfId="46409"/>
    <cellStyle name="Výstup 3 4 7 5" xfId="46410"/>
    <cellStyle name="Výstup 3 4 8" xfId="46411"/>
    <cellStyle name="Výstup 3 4 8 2" xfId="46412"/>
    <cellStyle name="Výstup 3 4 8 2 2" xfId="46413"/>
    <cellStyle name="Výstup 3 4 8 2 3" xfId="46414"/>
    <cellStyle name="Výstup 3 4 8 3" xfId="46415"/>
    <cellStyle name="Výstup 3 4 8 3 2" xfId="46416"/>
    <cellStyle name="Výstup 3 4 8 4" xfId="46417"/>
    <cellStyle name="Výstup 3 4 8 5" xfId="46418"/>
    <cellStyle name="Výstup 3 4 9" xfId="46419"/>
    <cellStyle name="Výstup 3 4 9 2" xfId="46420"/>
    <cellStyle name="Výstup 3 4 9 2 2" xfId="46421"/>
    <cellStyle name="Výstup 3 4 9 2 3" xfId="46422"/>
    <cellStyle name="Výstup 3 4 9 3" xfId="46423"/>
    <cellStyle name="Výstup 3 4 9 3 2" xfId="46424"/>
    <cellStyle name="Výstup 3 4 9 4" xfId="46425"/>
    <cellStyle name="Výstup 3 4 9 5" xfId="46426"/>
    <cellStyle name="Výstup 3 5" xfId="46427"/>
    <cellStyle name="Výstup 3 5 10" xfId="46428"/>
    <cellStyle name="Výstup 3 5 10 2" xfId="46429"/>
    <cellStyle name="Výstup 3 5 10 3" xfId="46430"/>
    <cellStyle name="Výstup 3 5 11" xfId="46431"/>
    <cellStyle name="Výstup 3 5 11 2" xfId="46432"/>
    <cellStyle name="Výstup 3 5 12" xfId="46433"/>
    <cellStyle name="Výstup 3 5 13" xfId="46434"/>
    <cellStyle name="Výstup 3 5 2" xfId="46435"/>
    <cellStyle name="Výstup 3 5 2 10" xfId="46436"/>
    <cellStyle name="Výstup 3 5 2 2" xfId="46437"/>
    <cellStyle name="Výstup 3 5 2 2 2" xfId="46438"/>
    <cellStyle name="Výstup 3 5 2 2 2 2" xfId="46439"/>
    <cellStyle name="Výstup 3 5 2 2 2 2 2" xfId="46440"/>
    <cellStyle name="Výstup 3 5 2 2 2 2 3" xfId="46441"/>
    <cellStyle name="Výstup 3 5 2 2 2 3" xfId="46442"/>
    <cellStyle name="Výstup 3 5 2 2 2 3 2" xfId="46443"/>
    <cellStyle name="Výstup 3 5 2 2 2 4" xfId="46444"/>
    <cellStyle name="Výstup 3 5 2 2 2 5" xfId="46445"/>
    <cellStyle name="Výstup 3 5 2 2 3" xfId="46446"/>
    <cellStyle name="Výstup 3 5 2 2 3 2" xfId="46447"/>
    <cellStyle name="Výstup 3 5 2 2 3 2 2" xfId="46448"/>
    <cellStyle name="Výstup 3 5 2 2 3 2 3" xfId="46449"/>
    <cellStyle name="Výstup 3 5 2 2 3 3" xfId="46450"/>
    <cellStyle name="Výstup 3 5 2 2 3 3 2" xfId="46451"/>
    <cellStyle name="Výstup 3 5 2 2 3 4" xfId="46452"/>
    <cellStyle name="Výstup 3 5 2 2 3 5" xfId="46453"/>
    <cellStyle name="Výstup 3 5 2 2 4" xfId="46454"/>
    <cellStyle name="Výstup 3 5 2 2 4 2" xfId="46455"/>
    <cellStyle name="Výstup 3 5 2 2 4 2 2" xfId="46456"/>
    <cellStyle name="Výstup 3 5 2 2 4 2 3" xfId="46457"/>
    <cellStyle name="Výstup 3 5 2 2 4 3" xfId="46458"/>
    <cellStyle name="Výstup 3 5 2 2 4 3 2" xfId="46459"/>
    <cellStyle name="Výstup 3 5 2 2 4 4" xfId="46460"/>
    <cellStyle name="Výstup 3 5 2 2 4 5" xfId="46461"/>
    <cellStyle name="Výstup 3 5 2 2 5" xfId="46462"/>
    <cellStyle name="Výstup 3 5 2 2 5 2" xfId="46463"/>
    <cellStyle name="Výstup 3 5 2 2 5 2 2" xfId="46464"/>
    <cellStyle name="Výstup 3 5 2 2 5 2 3" xfId="46465"/>
    <cellStyle name="Výstup 3 5 2 2 5 3" xfId="46466"/>
    <cellStyle name="Výstup 3 5 2 2 5 3 2" xfId="46467"/>
    <cellStyle name="Výstup 3 5 2 2 5 4" xfId="46468"/>
    <cellStyle name="Výstup 3 5 2 2 5 5" xfId="46469"/>
    <cellStyle name="Výstup 3 5 2 2 6" xfId="46470"/>
    <cellStyle name="Výstup 3 5 2 2 6 2" xfId="46471"/>
    <cellStyle name="Výstup 3 5 2 2 6 3" xfId="46472"/>
    <cellStyle name="Výstup 3 5 2 2 7" xfId="46473"/>
    <cellStyle name="Výstup 3 5 2 2 7 2" xfId="46474"/>
    <cellStyle name="Výstup 3 5 2 2 8" xfId="46475"/>
    <cellStyle name="Výstup 3 5 2 2 9" xfId="46476"/>
    <cellStyle name="Výstup 3 5 2 3" xfId="46477"/>
    <cellStyle name="Výstup 3 5 2 3 2" xfId="46478"/>
    <cellStyle name="Výstup 3 5 2 3 2 2" xfId="46479"/>
    <cellStyle name="Výstup 3 5 2 3 2 3" xfId="46480"/>
    <cellStyle name="Výstup 3 5 2 3 3" xfId="46481"/>
    <cellStyle name="Výstup 3 5 2 3 3 2" xfId="46482"/>
    <cellStyle name="Výstup 3 5 2 3 4" xfId="46483"/>
    <cellStyle name="Výstup 3 5 2 3 5" xfId="46484"/>
    <cellStyle name="Výstup 3 5 2 4" xfId="46485"/>
    <cellStyle name="Výstup 3 5 2 4 2" xfId="46486"/>
    <cellStyle name="Výstup 3 5 2 4 2 2" xfId="46487"/>
    <cellStyle name="Výstup 3 5 2 4 2 3" xfId="46488"/>
    <cellStyle name="Výstup 3 5 2 4 3" xfId="46489"/>
    <cellStyle name="Výstup 3 5 2 4 3 2" xfId="46490"/>
    <cellStyle name="Výstup 3 5 2 4 4" xfId="46491"/>
    <cellStyle name="Výstup 3 5 2 4 5" xfId="46492"/>
    <cellStyle name="Výstup 3 5 2 5" xfId="46493"/>
    <cellStyle name="Výstup 3 5 2 5 2" xfId="46494"/>
    <cellStyle name="Výstup 3 5 2 5 2 2" xfId="46495"/>
    <cellStyle name="Výstup 3 5 2 5 2 3" xfId="46496"/>
    <cellStyle name="Výstup 3 5 2 5 3" xfId="46497"/>
    <cellStyle name="Výstup 3 5 2 5 3 2" xfId="46498"/>
    <cellStyle name="Výstup 3 5 2 5 4" xfId="46499"/>
    <cellStyle name="Výstup 3 5 2 5 5" xfId="46500"/>
    <cellStyle name="Výstup 3 5 2 6" xfId="46501"/>
    <cellStyle name="Výstup 3 5 2 6 2" xfId="46502"/>
    <cellStyle name="Výstup 3 5 2 6 2 2" xfId="46503"/>
    <cellStyle name="Výstup 3 5 2 6 2 3" xfId="46504"/>
    <cellStyle name="Výstup 3 5 2 6 3" xfId="46505"/>
    <cellStyle name="Výstup 3 5 2 6 3 2" xfId="46506"/>
    <cellStyle name="Výstup 3 5 2 6 4" xfId="46507"/>
    <cellStyle name="Výstup 3 5 2 6 5" xfId="46508"/>
    <cellStyle name="Výstup 3 5 2 7" xfId="46509"/>
    <cellStyle name="Výstup 3 5 2 7 2" xfId="46510"/>
    <cellStyle name="Výstup 3 5 2 7 3" xfId="46511"/>
    <cellStyle name="Výstup 3 5 2 8" xfId="46512"/>
    <cellStyle name="Výstup 3 5 2 8 2" xfId="46513"/>
    <cellStyle name="Výstup 3 5 2 9" xfId="46514"/>
    <cellStyle name="Výstup 3 5 3" xfId="46515"/>
    <cellStyle name="Výstup 3 5 3 10" xfId="46516"/>
    <cellStyle name="Výstup 3 5 3 2" xfId="46517"/>
    <cellStyle name="Výstup 3 5 3 2 2" xfId="46518"/>
    <cellStyle name="Výstup 3 5 3 2 2 2" xfId="46519"/>
    <cellStyle name="Výstup 3 5 3 2 2 3" xfId="46520"/>
    <cellStyle name="Výstup 3 5 3 2 3" xfId="46521"/>
    <cellStyle name="Výstup 3 5 3 2 3 2" xfId="46522"/>
    <cellStyle name="Výstup 3 5 3 2 4" xfId="46523"/>
    <cellStyle name="Výstup 3 5 3 2 5" xfId="46524"/>
    <cellStyle name="Výstup 3 5 3 3" xfId="46525"/>
    <cellStyle name="Výstup 3 5 3 3 2" xfId="46526"/>
    <cellStyle name="Výstup 3 5 3 3 2 2" xfId="46527"/>
    <cellStyle name="Výstup 3 5 3 3 2 3" xfId="46528"/>
    <cellStyle name="Výstup 3 5 3 3 3" xfId="46529"/>
    <cellStyle name="Výstup 3 5 3 3 3 2" xfId="46530"/>
    <cellStyle name="Výstup 3 5 3 3 4" xfId="46531"/>
    <cellStyle name="Výstup 3 5 3 3 5" xfId="46532"/>
    <cellStyle name="Výstup 3 5 3 4" xfId="46533"/>
    <cellStyle name="Výstup 3 5 3 4 2" xfId="46534"/>
    <cellStyle name="Výstup 3 5 3 4 2 2" xfId="46535"/>
    <cellStyle name="Výstup 3 5 3 4 2 3" xfId="46536"/>
    <cellStyle name="Výstup 3 5 3 4 3" xfId="46537"/>
    <cellStyle name="Výstup 3 5 3 4 3 2" xfId="46538"/>
    <cellStyle name="Výstup 3 5 3 4 4" xfId="46539"/>
    <cellStyle name="Výstup 3 5 3 4 5" xfId="46540"/>
    <cellStyle name="Výstup 3 5 3 5" xfId="46541"/>
    <cellStyle name="Výstup 3 5 3 5 2" xfId="46542"/>
    <cellStyle name="Výstup 3 5 3 5 2 2" xfId="46543"/>
    <cellStyle name="Výstup 3 5 3 5 2 3" xfId="46544"/>
    <cellStyle name="Výstup 3 5 3 5 3" xfId="46545"/>
    <cellStyle name="Výstup 3 5 3 5 3 2" xfId="46546"/>
    <cellStyle name="Výstup 3 5 3 5 4" xfId="46547"/>
    <cellStyle name="Výstup 3 5 3 5 5" xfId="46548"/>
    <cellStyle name="Výstup 3 5 3 6" xfId="46549"/>
    <cellStyle name="Výstup 3 5 3 6 2" xfId="46550"/>
    <cellStyle name="Výstup 3 5 3 6 2 2" xfId="46551"/>
    <cellStyle name="Výstup 3 5 3 6 2 3" xfId="46552"/>
    <cellStyle name="Výstup 3 5 3 6 3" xfId="46553"/>
    <cellStyle name="Výstup 3 5 3 6 3 2" xfId="46554"/>
    <cellStyle name="Výstup 3 5 3 6 4" xfId="46555"/>
    <cellStyle name="Výstup 3 5 3 6 5" xfId="46556"/>
    <cellStyle name="Výstup 3 5 3 7" xfId="46557"/>
    <cellStyle name="Výstup 3 5 3 7 2" xfId="46558"/>
    <cellStyle name="Výstup 3 5 3 7 3" xfId="46559"/>
    <cellStyle name="Výstup 3 5 3 8" xfId="46560"/>
    <cellStyle name="Výstup 3 5 3 8 2" xfId="46561"/>
    <cellStyle name="Výstup 3 5 3 9" xfId="46562"/>
    <cellStyle name="Výstup 3 5 4" xfId="46563"/>
    <cellStyle name="Výstup 3 5 4 2" xfId="46564"/>
    <cellStyle name="Výstup 3 5 4 2 2" xfId="46565"/>
    <cellStyle name="Výstup 3 5 4 2 2 2" xfId="46566"/>
    <cellStyle name="Výstup 3 5 4 2 2 3" xfId="46567"/>
    <cellStyle name="Výstup 3 5 4 2 3" xfId="46568"/>
    <cellStyle name="Výstup 3 5 4 2 3 2" xfId="46569"/>
    <cellStyle name="Výstup 3 5 4 2 4" xfId="46570"/>
    <cellStyle name="Výstup 3 5 4 2 5" xfId="46571"/>
    <cellStyle name="Výstup 3 5 4 3" xfId="46572"/>
    <cellStyle name="Výstup 3 5 4 3 2" xfId="46573"/>
    <cellStyle name="Výstup 3 5 4 3 2 2" xfId="46574"/>
    <cellStyle name="Výstup 3 5 4 3 2 3" xfId="46575"/>
    <cellStyle name="Výstup 3 5 4 3 3" xfId="46576"/>
    <cellStyle name="Výstup 3 5 4 3 3 2" xfId="46577"/>
    <cellStyle name="Výstup 3 5 4 3 4" xfId="46578"/>
    <cellStyle name="Výstup 3 5 4 3 5" xfId="46579"/>
    <cellStyle name="Výstup 3 5 4 4" xfId="46580"/>
    <cellStyle name="Výstup 3 5 4 4 2" xfId="46581"/>
    <cellStyle name="Výstup 3 5 4 4 3" xfId="46582"/>
    <cellStyle name="Výstup 3 5 4 5" xfId="46583"/>
    <cellStyle name="Výstup 3 5 4 5 2" xfId="46584"/>
    <cellStyle name="Výstup 3 5 4 6" xfId="46585"/>
    <cellStyle name="Výstup 3 5 4 7" xfId="46586"/>
    <cellStyle name="Výstup 3 5 5" xfId="46587"/>
    <cellStyle name="Výstup 3 5 5 2" xfId="46588"/>
    <cellStyle name="Výstup 3 5 5 2 2" xfId="46589"/>
    <cellStyle name="Výstup 3 5 5 2 3" xfId="46590"/>
    <cellStyle name="Výstup 3 5 5 3" xfId="46591"/>
    <cellStyle name="Výstup 3 5 5 3 2" xfId="46592"/>
    <cellStyle name="Výstup 3 5 5 4" xfId="46593"/>
    <cellStyle name="Výstup 3 5 5 5" xfId="46594"/>
    <cellStyle name="Výstup 3 5 6" xfId="46595"/>
    <cellStyle name="Výstup 3 5 6 2" xfId="46596"/>
    <cellStyle name="Výstup 3 5 6 2 2" xfId="46597"/>
    <cellStyle name="Výstup 3 5 6 2 3" xfId="46598"/>
    <cellStyle name="Výstup 3 5 6 3" xfId="46599"/>
    <cellStyle name="Výstup 3 5 6 3 2" xfId="46600"/>
    <cellStyle name="Výstup 3 5 6 4" xfId="46601"/>
    <cellStyle name="Výstup 3 5 6 5" xfId="46602"/>
    <cellStyle name="Výstup 3 5 7" xfId="46603"/>
    <cellStyle name="Výstup 3 5 7 2" xfId="46604"/>
    <cellStyle name="Výstup 3 5 7 2 2" xfId="46605"/>
    <cellStyle name="Výstup 3 5 7 2 3" xfId="46606"/>
    <cellStyle name="Výstup 3 5 7 3" xfId="46607"/>
    <cellStyle name="Výstup 3 5 7 3 2" xfId="46608"/>
    <cellStyle name="Výstup 3 5 7 4" xfId="46609"/>
    <cellStyle name="Výstup 3 5 7 5" xfId="46610"/>
    <cellStyle name="Výstup 3 5 8" xfId="46611"/>
    <cellStyle name="Výstup 3 5 8 2" xfId="46612"/>
    <cellStyle name="Výstup 3 5 8 2 2" xfId="46613"/>
    <cellStyle name="Výstup 3 5 8 2 3" xfId="46614"/>
    <cellStyle name="Výstup 3 5 8 3" xfId="46615"/>
    <cellStyle name="Výstup 3 5 8 3 2" xfId="46616"/>
    <cellStyle name="Výstup 3 5 8 4" xfId="46617"/>
    <cellStyle name="Výstup 3 5 8 5" xfId="46618"/>
    <cellStyle name="Výstup 3 5 9" xfId="46619"/>
    <cellStyle name="Výstup 3 5 9 2" xfId="46620"/>
    <cellStyle name="Výstup 3 5 9 2 2" xfId="46621"/>
    <cellStyle name="Výstup 3 5 9 2 3" xfId="46622"/>
    <cellStyle name="Výstup 3 5 9 3" xfId="46623"/>
    <cellStyle name="Výstup 3 5 9 3 2" xfId="46624"/>
    <cellStyle name="Výstup 3 5 9 4" xfId="46625"/>
    <cellStyle name="Výstup 3 5 9 5" xfId="46626"/>
    <cellStyle name="Výstup 3 6" xfId="46627"/>
    <cellStyle name="Výstup 3 6 10" xfId="46628"/>
    <cellStyle name="Výstup 3 6 10 2" xfId="46629"/>
    <cellStyle name="Výstup 3 6 10 3" xfId="46630"/>
    <cellStyle name="Výstup 3 6 11" xfId="46631"/>
    <cellStyle name="Výstup 3 6 11 2" xfId="46632"/>
    <cellStyle name="Výstup 3 6 12" xfId="46633"/>
    <cellStyle name="Výstup 3 6 13" xfId="46634"/>
    <cellStyle name="Výstup 3 6 2" xfId="46635"/>
    <cellStyle name="Výstup 3 6 2 10" xfId="46636"/>
    <cellStyle name="Výstup 3 6 2 2" xfId="46637"/>
    <cellStyle name="Výstup 3 6 2 2 2" xfId="46638"/>
    <cellStyle name="Výstup 3 6 2 2 2 2" xfId="46639"/>
    <cellStyle name="Výstup 3 6 2 2 2 2 2" xfId="46640"/>
    <cellStyle name="Výstup 3 6 2 2 2 2 3" xfId="46641"/>
    <cellStyle name="Výstup 3 6 2 2 2 3" xfId="46642"/>
    <cellStyle name="Výstup 3 6 2 2 2 3 2" xfId="46643"/>
    <cellStyle name="Výstup 3 6 2 2 2 4" xfId="46644"/>
    <cellStyle name="Výstup 3 6 2 2 2 5" xfId="46645"/>
    <cellStyle name="Výstup 3 6 2 2 3" xfId="46646"/>
    <cellStyle name="Výstup 3 6 2 2 3 2" xfId="46647"/>
    <cellStyle name="Výstup 3 6 2 2 3 2 2" xfId="46648"/>
    <cellStyle name="Výstup 3 6 2 2 3 2 3" xfId="46649"/>
    <cellStyle name="Výstup 3 6 2 2 3 3" xfId="46650"/>
    <cellStyle name="Výstup 3 6 2 2 3 3 2" xfId="46651"/>
    <cellStyle name="Výstup 3 6 2 2 3 4" xfId="46652"/>
    <cellStyle name="Výstup 3 6 2 2 3 5" xfId="46653"/>
    <cellStyle name="Výstup 3 6 2 2 4" xfId="46654"/>
    <cellStyle name="Výstup 3 6 2 2 4 2" xfId="46655"/>
    <cellStyle name="Výstup 3 6 2 2 4 2 2" xfId="46656"/>
    <cellStyle name="Výstup 3 6 2 2 4 2 3" xfId="46657"/>
    <cellStyle name="Výstup 3 6 2 2 4 3" xfId="46658"/>
    <cellStyle name="Výstup 3 6 2 2 4 3 2" xfId="46659"/>
    <cellStyle name="Výstup 3 6 2 2 4 4" xfId="46660"/>
    <cellStyle name="Výstup 3 6 2 2 4 5" xfId="46661"/>
    <cellStyle name="Výstup 3 6 2 2 5" xfId="46662"/>
    <cellStyle name="Výstup 3 6 2 2 5 2" xfId="46663"/>
    <cellStyle name="Výstup 3 6 2 2 5 2 2" xfId="46664"/>
    <cellStyle name="Výstup 3 6 2 2 5 2 3" xfId="46665"/>
    <cellStyle name="Výstup 3 6 2 2 5 3" xfId="46666"/>
    <cellStyle name="Výstup 3 6 2 2 5 3 2" xfId="46667"/>
    <cellStyle name="Výstup 3 6 2 2 5 4" xfId="46668"/>
    <cellStyle name="Výstup 3 6 2 2 5 5" xfId="46669"/>
    <cellStyle name="Výstup 3 6 2 2 6" xfId="46670"/>
    <cellStyle name="Výstup 3 6 2 2 6 2" xfId="46671"/>
    <cellStyle name="Výstup 3 6 2 2 6 3" xfId="46672"/>
    <cellStyle name="Výstup 3 6 2 2 7" xfId="46673"/>
    <cellStyle name="Výstup 3 6 2 2 7 2" xfId="46674"/>
    <cellStyle name="Výstup 3 6 2 2 8" xfId="46675"/>
    <cellStyle name="Výstup 3 6 2 2 9" xfId="46676"/>
    <cellStyle name="Výstup 3 6 2 3" xfId="46677"/>
    <cellStyle name="Výstup 3 6 2 3 2" xfId="46678"/>
    <cellStyle name="Výstup 3 6 2 3 2 2" xfId="46679"/>
    <cellStyle name="Výstup 3 6 2 3 2 3" xfId="46680"/>
    <cellStyle name="Výstup 3 6 2 3 3" xfId="46681"/>
    <cellStyle name="Výstup 3 6 2 3 3 2" xfId="46682"/>
    <cellStyle name="Výstup 3 6 2 3 4" xfId="46683"/>
    <cellStyle name="Výstup 3 6 2 3 5" xfId="46684"/>
    <cellStyle name="Výstup 3 6 2 4" xfId="46685"/>
    <cellStyle name="Výstup 3 6 2 4 2" xfId="46686"/>
    <cellStyle name="Výstup 3 6 2 4 2 2" xfId="46687"/>
    <cellStyle name="Výstup 3 6 2 4 2 3" xfId="46688"/>
    <cellStyle name="Výstup 3 6 2 4 3" xfId="46689"/>
    <cellStyle name="Výstup 3 6 2 4 3 2" xfId="46690"/>
    <cellStyle name="Výstup 3 6 2 4 4" xfId="46691"/>
    <cellStyle name="Výstup 3 6 2 4 5" xfId="46692"/>
    <cellStyle name="Výstup 3 6 2 5" xfId="46693"/>
    <cellStyle name="Výstup 3 6 2 5 2" xfId="46694"/>
    <cellStyle name="Výstup 3 6 2 5 2 2" xfId="46695"/>
    <cellStyle name="Výstup 3 6 2 5 2 3" xfId="46696"/>
    <cellStyle name="Výstup 3 6 2 5 3" xfId="46697"/>
    <cellStyle name="Výstup 3 6 2 5 3 2" xfId="46698"/>
    <cellStyle name="Výstup 3 6 2 5 4" xfId="46699"/>
    <cellStyle name="Výstup 3 6 2 5 5" xfId="46700"/>
    <cellStyle name="Výstup 3 6 2 6" xfId="46701"/>
    <cellStyle name="Výstup 3 6 2 6 2" xfId="46702"/>
    <cellStyle name="Výstup 3 6 2 6 2 2" xfId="46703"/>
    <cellStyle name="Výstup 3 6 2 6 2 3" xfId="46704"/>
    <cellStyle name="Výstup 3 6 2 6 3" xfId="46705"/>
    <cellStyle name="Výstup 3 6 2 6 3 2" xfId="46706"/>
    <cellStyle name="Výstup 3 6 2 6 4" xfId="46707"/>
    <cellStyle name="Výstup 3 6 2 6 5" xfId="46708"/>
    <cellStyle name="Výstup 3 6 2 7" xfId="46709"/>
    <cellStyle name="Výstup 3 6 2 7 2" xfId="46710"/>
    <cellStyle name="Výstup 3 6 2 7 3" xfId="46711"/>
    <cellStyle name="Výstup 3 6 2 8" xfId="46712"/>
    <cellStyle name="Výstup 3 6 2 8 2" xfId="46713"/>
    <cellStyle name="Výstup 3 6 2 9" xfId="46714"/>
    <cellStyle name="Výstup 3 6 3" xfId="46715"/>
    <cellStyle name="Výstup 3 6 3 10" xfId="46716"/>
    <cellStyle name="Výstup 3 6 3 2" xfId="46717"/>
    <cellStyle name="Výstup 3 6 3 2 2" xfId="46718"/>
    <cellStyle name="Výstup 3 6 3 2 2 2" xfId="46719"/>
    <cellStyle name="Výstup 3 6 3 2 2 3" xfId="46720"/>
    <cellStyle name="Výstup 3 6 3 2 3" xfId="46721"/>
    <cellStyle name="Výstup 3 6 3 2 3 2" xfId="46722"/>
    <cellStyle name="Výstup 3 6 3 2 4" xfId="46723"/>
    <cellStyle name="Výstup 3 6 3 2 5" xfId="46724"/>
    <cellStyle name="Výstup 3 6 3 3" xfId="46725"/>
    <cellStyle name="Výstup 3 6 3 3 2" xfId="46726"/>
    <cellStyle name="Výstup 3 6 3 3 2 2" xfId="46727"/>
    <cellStyle name="Výstup 3 6 3 3 2 3" xfId="46728"/>
    <cellStyle name="Výstup 3 6 3 3 3" xfId="46729"/>
    <cellStyle name="Výstup 3 6 3 3 3 2" xfId="46730"/>
    <cellStyle name="Výstup 3 6 3 3 4" xfId="46731"/>
    <cellStyle name="Výstup 3 6 3 3 5" xfId="46732"/>
    <cellStyle name="Výstup 3 6 3 4" xfId="46733"/>
    <cellStyle name="Výstup 3 6 3 4 2" xfId="46734"/>
    <cellStyle name="Výstup 3 6 3 4 2 2" xfId="46735"/>
    <cellStyle name="Výstup 3 6 3 4 2 3" xfId="46736"/>
    <cellStyle name="Výstup 3 6 3 4 3" xfId="46737"/>
    <cellStyle name="Výstup 3 6 3 4 3 2" xfId="46738"/>
    <cellStyle name="Výstup 3 6 3 4 4" xfId="46739"/>
    <cellStyle name="Výstup 3 6 3 4 5" xfId="46740"/>
    <cellStyle name="Výstup 3 6 3 5" xfId="46741"/>
    <cellStyle name="Výstup 3 6 3 5 2" xfId="46742"/>
    <cellStyle name="Výstup 3 6 3 5 2 2" xfId="46743"/>
    <cellStyle name="Výstup 3 6 3 5 2 3" xfId="46744"/>
    <cellStyle name="Výstup 3 6 3 5 3" xfId="46745"/>
    <cellStyle name="Výstup 3 6 3 5 3 2" xfId="46746"/>
    <cellStyle name="Výstup 3 6 3 5 4" xfId="46747"/>
    <cellStyle name="Výstup 3 6 3 5 5" xfId="46748"/>
    <cellStyle name="Výstup 3 6 3 6" xfId="46749"/>
    <cellStyle name="Výstup 3 6 3 6 2" xfId="46750"/>
    <cellStyle name="Výstup 3 6 3 6 2 2" xfId="46751"/>
    <cellStyle name="Výstup 3 6 3 6 2 3" xfId="46752"/>
    <cellStyle name="Výstup 3 6 3 6 3" xfId="46753"/>
    <cellStyle name="Výstup 3 6 3 6 3 2" xfId="46754"/>
    <cellStyle name="Výstup 3 6 3 6 4" xfId="46755"/>
    <cellStyle name="Výstup 3 6 3 6 5" xfId="46756"/>
    <cellStyle name="Výstup 3 6 3 7" xfId="46757"/>
    <cellStyle name="Výstup 3 6 3 7 2" xfId="46758"/>
    <cellStyle name="Výstup 3 6 3 7 3" xfId="46759"/>
    <cellStyle name="Výstup 3 6 3 8" xfId="46760"/>
    <cellStyle name="Výstup 3 6 3 8 2" xfId="46761"/>
    <cellStyle name="Výstup 3 6 3 9" xfId="46762"/>
    <cellStyle name="Výstup 3 6 4" xfId="46763"/>
    <cellStyle name="Výstup 3 6 4 2" xfId="46764"/>
    <cellStyle name="Výstup 3 6 4 2 2" xfId="46765"/>
    <cellStyle name="Výstup 3 6 4 2 2 2" xfId="46766"/>
    <cellStyle name="Výstup 3 6 4 2 2 3" xfId="46767"/>
    <cellStyle name="Výstup 3 6 4 2 3" xfId="46768"/>
    <cellStyle name="Výstup 3 6 4 2 3 2" xfId="46769"/>
    <cellStyle name="Výstup 3 6 4 2 4" xfId="46770"/>
    <cellStyle name="Výstup 3 6 4 2 5" xfId="46771"/>
    <cellStyle name="Výstup 3 6 4 3" xfId="46772"/>
    <cellStyle name="Výstup 3 6 4 3 2" xfId="46773"/>
    <cellStyle name="Výstup 3 6 4 3 2 2" xfId="46774"/>
    <cellStyle name="Výstup 3 6 4 3 2 3" xfId="46775"/>
    <cellStyle name="Výstup 3 6 4 3 3" xfId="46776"/>
    <cellStyle name="Výstup 3 6 4 3 3 2" xfId="46777"/>
    <cellStyle name="Výstup 3 6 4 3 4" xfId="46778"/>
    <cellStyle name="Výstup 3 6 4 3 5" xfId="46779"/>
    <cellStyle name="Výstup 3 6 4 4" xfId="46780"/>
    <cellStyle name="Výstup 3 6 4 4 2" xfId="46781"/>
    <cellStyle name="Výstup 3 6 4 4 3" xfId="46782"/>
    <cellStyle name="Výstup 3 6 4 5" xfId="46783"/>
    <cellStyle name="Výstup 3 6 4 5 2" xfId="46784"/>
    <cellStyle name="Výstup 3 6 4 6" xfId="46785"/>
    <cellStyle name="Výstup 3 6 4 7" xfId="46786"/>
    <cellStyle name="Výstup 3 6 5" xfId="46787"/>
    <cellStyle name="Výstup 3 6 5 2" xfId="46788"/>
    <cellStyle name="Výstup 3 6 5 2 2" xfId="46789"/>
    <cellStyle name="Výstup 3 6 5 2 3" xfId="46790"/>
    <cellStyle name="Výstup 3 6 5 3" xfId="46791"/>
    <cellStyle name="Výstup 3 6 5 3 2" xfId="46792"/>
    <cellStyle name="Výstup 3 6 5 4" xfId="46793"/>
    <cellStyle name="Výstup 3 6 5 5" xfId="46794"/>
    <cellStyle name="Výstup 3 6 6" xfId="46795"/>
    <cellStyle name="Výstup 3 6 6 2" xfId="46796"/>
    <cellStyle name="Výstup 3 6 6 2 2" xfId="46797"/>
    <cellStyle name="Výstup 3 6 6 2 3" xfId="46798"/>
    <cellStyle name="Výstup 3 6 6 3" xfId="46799"/>
    <cellStyle name="Výstup 3 6 6 3 2" xfId="46800"/>
    <cellStyle name="Výstup 3 6 6 4" xfId="46801"/>
    <cellStyle name="Výstup 3 6 6 5" xfId="46802"/>
    <cellStyle name="Výstup 3 6 7" xfId="46803"/>
    <cellStyle name="Výstup 3 6 7 2" xfId="46804"/>
    <cellStyle name="Výstup 3 6 7 2 2" xfId="46805"/>
    <cellStyle name="Výstup 3 6 7 2 3" xfId="46806"/>
    <cellStyle name="Výstup 3 6 7 3" xfId="46807"/>
    <cellStyle name="Výstup 3 6 7 3 2" xfId="46808"/>
    <cellStyle name="Výstup 3 6 7 4" xfId="46809"/>
    <cellStyle name="Výstup 3 6 7 5" xfId="46810"/>
    <cellStyle name="Výstup 3 6 8" xfId="46811"/>
    <cellStyle name="Výstup 3 6 8 2" xfId="46812"/>
    <cellStyle name="Výstup 3 6 8 2 2" xfId="46813"/>
    <cellStyle name="Výstup 3 6 8 2 3" xfId="46814"/>
    <cellStyle name="Výstup 3 6 8 3" xfId="46815"/>
    <cellStyle name="Výstup 3 6 8 3 2" xfId="46816"/>
    <cellStyle name="Výstup 3 6 8 4" xfId="46817"/>
    <cellStyle name="Výstup 3 6 8 5" xfId="46818"/>
    <cellStyle name="Výstup 3 6 9" xfId="46819"/>
    <cellStyle name="Výstup 3 6 9 2" xfId="46820"/>
    <cellStyle name="Výstup 3 6 9 2 2" xfId="46821"/>
    <cellStyle name="Výstup 3 6 9 2 3" xfId="46822"/>
    <cellStyle name="Výstup 3 6 9 3" xfId="46823"/>
    <cellStyle name="Výstup 3 6 9 3 2" xfId="46824"/>
    <cellStyle name="Výstup 3 6 9 4" xfId="46825"/>
    <cellStyle name="Výstup 3 6 9 5" xfId="46826"/>
    <cellStyle name="Výstup 3 7" xfId="46827"/>
    <cellStyle name="Výstup 3 7 10" xfId="46828"/>
    <cellStyle name="Výstup 3 7 10 2" xfId="46829"/>
    <cellStyle name="Výstup 3 7 10 3" xfId="46830"/>
    <cellStyle name="Výstup 3 7 11" xfId="46831"/>
    <cellStyle name="Výstup 3 7 11 2" xfId="46832"/>
    <cellStyle name="Výstup 3 7 12" xfId="46833"/>
    <cellStyle name="Výstup 3 7 13" xfId="46834"/>
    <cellStyle name="Výstup 3 7 2" xfId="46835"/>
    <cellStyle name="Výstup 3 7 2 10" xfId="46836"/>
    <cellStyle name="Výstup 3 7 2 2" xfId="46837"/>
    <cellStyle name="Výstup 3 7 2 2 2" xfId="46838"/>
    <cellStyle name="Výstup 3 7 2 2 2 2" xfId="46839"/>
    <cellStyle name="Výstup 3 7 2 2 2 2 2" xfId="46840"/>
    <cellStyle name="Výstup 3 7 2 2 2 2 3" xfId="46841"/>
    <cellStyle name="Výstup 3 7 2 2 2 3" xfId="46842"/>
    <cellStyle name="Výstup 3 7 2 2 2 3 2" xfId="46843"/>
    <cellStyle name="Výstup 3 7 2 2 2 4" xfId="46844"/>
    <cellStyle name="Výstup 3 7 2 2 2 5" xfId="46845"/>
    <cellStyle name="Výstup 3 7 2 2 3" xfId="46846"/>
    <cellStyle name="Výstup 3 7 2 2 3 2" xfId="46847"/>
    <cellStyle name="Výstup 3 7 2 2 3 2 2" xfId="46848"/>
    <cellStyle name="Výstup 3 7 2 2 3 2 3" xfId="46849"/>
    <cellStyle name="Výstup 3 7 2 2 3 3" xfId="46850"/>
    <cellStyle name="Výstup 3 7 2 2 3 3 2" xfId="46851"/>
    <cellStyle name="Výstup 3 7 2 2 3 4" xfId="46852"/>
    <cellStyle name="Výstup 3 7 2 2 3 5" xfId="46853"/>
    <cellStyle name="Výstup 3 7 2 2 4" xfId="46854"/>
    <cellStyle name="Výstup 3 7 2 2 4 2" xfId="46855"/>
    <cellStyle name="Výstup 3 7 2 2 4 2 2" xfId="46856"/>
    <cellStyle name="Výstup 3 7 2 2 4 2 3" xfId="46857"/>
    <cellStyle name="Výstup 3 7 2 2 4 3" xfId="46858"/>
    <cellStyle name="Výstup 3 7 2 2 4 3 2" xfId="46859"/>
    <cellStyle name="Výstup 3 7 2 2 4 4" xfId="46860"/>
    <cellStyle name="Výstup 3 7 2 2 4 5" xfId="46861"/>
    <cellStyle name="Výstup 3 7 2 2 5" xfId="46862"/>
    <cellStyle name="Výstup 3 7 2 2 5 2" xfId="46863"/>
    <cellStyle name="Výstup 3 7 2 2 5 2 2" xfId="46864"/>
    <cellStyle name="Výstup 3 7 2 2 5 2 3" xfId="46865"/>
    <cellStyle name="Výstup 3 7 2 2 5 3" xfId="46866"/>
    <cellStyle name="Výstup 3 7 2 2 5 3 2" xfId="46867"/>
    <cellStyle name="Výstup 3 7 2 2 5 4" xfId="46868"/>
    <cellStyle name="Výstup 3 7 2 2 5 5" xfId="46869"/>
    <cellStyle name="Výstup 3 7 2 2 6" xfId="46870"/>
    <cellStyle name="Výstup 3 7 2 2 6 2" xfId="46871"/>
    <cellStyle name="Výstup 3 7 2 2 6 3" xfId="46872"/>
    <cellStyle name="Výstup 3 7 2 2 7" xfId="46873"/>
    <cellStyle name="Výstup 3 7 2 2 7 2" xfId="46874"/>
    <cellStyle name="Výstup 3 7 2 2 8" xfId="46875"/>
    <cellStyle name="Výstup 3 7 2 2 9" xfId="46876"/>
    <cellStyle name="Výstup 3 7 2 3" xfId="46877"/>
    <cellStyle name="Výstup 3 7 2 3 2" xfId="46878"/>
    <cellStyle name="Výstup 3 7 2 3 2 2" xfId="46879"/>
    <cellStyle name="Výstup 3 7 2 3 2 3" xfId="46880"/>
    <cellStyle name="Výstup 3 7 2 3 3" xfId="46881"/>
    <cellStyle name="Výstup 3 7 2 3 3 2" xfId="46882"/>
    <cellStyle name="Výstup 3 7 2 3 4" xfId="46883"/>
    <cellStyle name="Výstup 3 7 2 3 5" xfId="46884"/>
    <cellStyle name="Výstup 3 7 2 4" xfId="46885"/>
    <cellStyle name="Výstup 3 7 2 4 2" xfId="46886"/>
    <cellStyle name="Výstup 3 7 2 4 2 2" xfId="46887"/>
    <cellStyle name="Výstup 3 7 2 4 2 3" xfId="46888"/>
    <cellStyle name="Výstup 3 7 2 4 3" xfId="46889"/>
    <cellStyle name="Výstup 3 7 2 4 3 2" xfId="46890"/>
    <cellStyle name="Výstup 3 7 2 4 4" xfId="46891"/>
    <cellStyle name="Výstup 3 7 2 4 5" xfId="46892"/>
    <cellStyle name="Výstup 3 7 2 5" xfId="46893"/>
    <cellStyle name="Výstup 3 7 2 5 2" xfId="46894"/>
    <cellStyle name="Výstup 3 7 2 5 2 2" xfId="46895"/>
    <cellStyle name="Výstup 3 7 2 5 2 3" xfId="46896"/>
    <cellStyle name="Výstup 3 7 2 5 3" xfId="46897"/>
    <cellStyle name="Výstup 3 7 2 5 3 2" xfId="46898"/>
    <cellStyle name="Výstup 3 7 2 5 4" xfId="46899"/>
    <cellStyle name="Výstup 3 7 2 5 5" xfId="46900"/>
    <cellStyle name="Výstup 3 7 2 6" xfId="46901"/>
    <cellStyle name="Výstup 3 7 2 6 2" xfId="46902"/>
    <cellStyle name="Výstup 3 7 2 6 2 2" xfId="46903"/>
    <cellStyle name="Výstup 3 7 2 6 2 3" xfId="46904"/>
    <cellStyle name="Výstup 3 7 2 6 3" xfId="46905"/>
    <cellStyle name="Výstup 3 7 2 6 3 2" xfId="46906"/>
    <cellStyle name="Výstup 3 7 2 6 4" xfId="46907"/>
    <cellStyle name="Výstup 3 7 2 6 5" xfId="46908"/>
    <cellStyle name="Výstup 3 7 2 7" xfId="46909"/>
    <cellStyle name="Výstup 3 7 2 7 2" xfId="46910"/>
    <cellStyle name="Výstup 3 7 2 7 3" xfId="46911"/>
    <cellStyle name="Výstup 3 7 2 8" xfId="46912"/>
    <cellStyle name="Výstup 3 7 2 8 2" xfId="46913"/>
    <cellStyle name="Výstup 3 7 2 9" xfId="46914"/>
    <cellStyle name="Výstup 3 7 3" xfId="46915"/>
    <cellStyle name="Výstup 3 7 3 10" xfId="46916"/>
    <cellStyle name="Výstup 3 7 3 2" xfId="46917"/>
    <cellStyle name="Výstup 3 7 3 2 2" xfId="46918"/>
    <cellStyle name="Výstup 3 7 3 2 2 2" xfId="46919"/>
    <cellStyle name="Výstup 3 7 3 2 2 3" xfId="46920"/>
    <cellStyle name="Výstup 3 7 3 2 3" xfId="46921"/>
    <cellStyle name="Výstup 3 7 3 2 3 2" xfId="46922"/>
    <cellStyle name="Výstup 3 7 3 2 4" xfId="46923"/>
    <cellStyle name="Výstup 3 7 3 2 5" xfId="46924"/>
    <cellStyle name="Výstup 3 7 3 3" xfId="46925"/>
    <cellStyle name="Výstup 3 7 3 3 2" xfId="46926"/>
    <cellStyle name="Výstup 3 7 3 3 2 2" xfId="46927"/>
    <cellStyle name="Výstup 3 7 3 3 2 3" xfId="46928"/>
    <cellStyle name="Výstup 3 7 3 3 3" xfId="46929"/>
    <cellStyle name="Výstup 3 7 3 3 3 2" xfId="46930"/>
    <cellStyle name="Výstup 3 7 3 3 4" xfId="46931"/>
    <cellStyle name="Výstup 3 7 3 3 5" xfId="46932"/>
    <cellStyle name="Výstup 3 7 3 4" xfId="46933"/>
    <cellStyle name="Výstup 3 7 3 4 2" xfId="46934"/>
    <cellStyle name="Výstup 3 7 3 4 2 2" xfId="46935"/>
    <cellStyle name="Výstup 3 7 3 4 2 3" xfId="46936"/>
    <cellStyle name="Výstup 3 7 3 4 3" xfId="46937"/>
    <cellStyle name="Výstup 3 7 3 4 3 2" xfId="46938"/>
    <cellStyle name="Výstup 3 7 3 4 4" xfId="46939"/>
    <cellStyle name="Výstup 3 7 3 4 5" xfId="46940"/>
    <cellStyle name="Výstup 3 7 3 5" xfId="46941"/>
    <cellStyle name="Výstup 3 7 3 5 2" xfId="46942"/>
    <cellStyle name="Výstup 3 7 3 5 2 2" xfId="46943"/>
    <cellStyle name="Výstup 3 7 3 5 2 3" xfId="46944"/>
    <cellStyle name="Výstup 3 7 3 5 3" xfId="46945"/>
    <cellStyle name="Výstup 3 7 3 5 3 2" xfId="46946"/>
    <cellStyle name="Výstup 3 7 3 5 4" xfId="46947"/>
    <cellStyle name="Výstup 3 7 3 5 5" xfId="46948"/>
    <cellStyle name="Výstup 3 7 3 6" xfId="46949"/>
    <cellStyle name="Výstup 3 7 3 6 2" xfId="46950"/>
    <cellStyle name="Výstup 3 7 3 6 2 2" xfId="46951"/>
    <cellStyle name="Výstup 3 7 3 6 2 3" xfId="46952"/>
    <cellStyle name="Výstup 3 7 3 6 3" xfId="46953"/>
    <cellStyle name="Výstup 3 7 3 6 3 2" xfId="46954"/>
    <cellStyle name="Výstup 3 7 3 6 4" xfId="46955"/>
    <cellStyle name="Výstup 3 7 3 6 5" xfId="46956"/>
    <cellStyle name="Výstup 3 7 3 7" xfId="46957"/>
    <cellStyle name="Výstup 3 7 3 7 2" xfId="46958"/>
    <cellStyle name="Výstup 3 7 3 7 3" xfId="46959"/>
    <cellStyle name="Výstup 3 7 3 8" xfId="46960"/>
    <cellStyle name="Výstup 3 7 3 8 2" xfId="46961"/>
    <cellStyle name="Výstup 3 7 3 9" xfId="46962"/>
    <cellStyle name="Výstup 3 7 4" xfId="46963"/>
    <cellStyle name="Výstup 3 7 4 2" xfId="46964"/>
    <cellStyle name="Výstup 3 7 4 2 2" xfId="46965"/>
    <cellStyle name="Výstup 3 7 4 2 2 2" xfId="46966"/>
    <cellStyle name="Výstup 3 7 4 2 2 3" xfId="46967"/>
    <cellStyle name="Výstup 3 7 4 2 3" xfId="46968"/>
    <cellStyle name="Výstup 3 7 4 2 3 2" xfId="46969"/>
    <cellStyle name="Výstup 3 7 4 2 4" xfId="46970"/>
    <cellStyle name="Výstup 3 7 4 2 5" xfId="46971"/>
    <cellStyle name="Výstup 3 7 4 3" xfId="46972"/>
    <cellStyle name="Výstup 3 7 4 3 2" xfId="46973"/>
    <cellStyle name="Výstup 3 7 4 3 2 2" xfId="46974"/>
    <cellStyle name="Výstup 3 7 4 3 2 3" xfId="46975"/>
    <cellStyle name="Výstup 3 7 4 3 3" xfId="46976"/>
    <cellStyle name="Výstup 3 7 4 3 3 2" xfId="46977"/>
    <cellStyle name="Výstup 3 7 4 3 4" xfId="46978"/>
    <cellStyle name="Výstup 3 7 4 3 5" xfId="46979"/>
    <cellStyle name="Výstup 3 7 4 4" xfId="46980"/>
    <cellStyle name="Výstup 3 7 4 4 2" xfId="46981"/>
    <cellStyle name="Výstup 3 7 4 4 3" xfId="46982"/>
    <cellStyle name="Výstup 3 7 4 5" xfId="46983"/>
    <cellStyle name="Výstup 3 7 4 5 2" xfId="46984"/>
    <cellStyle name="Výstup 3 7 4 6" xfId="46985"/>
    <cellStyle name="Výstup 3 7 4 7" xfId="46986"/>
    <cellStyle name="Výstup 3 7 5" xfId="46987"/>
    <cellStyle name="Výstup 3 7 5 2" xfId="46988"/>
    <cellStyle name="Výstup 3 7 5 2 2" xfId="46989"/>
    <cellStyle name="Výstup 3 7 5 2 3" xfId="46990"/>
    <cellStyle name="Výstup 3 7 5 3" xfId="46991"/>
    <cellStyle name="Výstup 3 7 5 3 2" xfId="46992"/>
    <cellStyle name="Výstup 3 7 5 4" xfId="46993"/>
    <cellStyle name="Výstup 3 7 5 5" xfId="46994"/>
    <cellStyle name="Výstup 3 7 6" xfId="46995"/>
    <cellStyle name="Výstup 3 7 6 2" xfId="46996"/>
    <cellStyle name="Výstup 3 7 6 2 2" xfId="46997"/>
    <cellStyle name="Výstup 3 7 6 2 3" xfId="46998"/>
    <cellStyle name="Výstup 3 7 6 3" xfId="46999"/>
    <cellStyle name="Výstup 3 7 6 3 2" xfId="47000"/>
    <cellStyle name="Výstup 3 7 6 4" xfId="47001"/>
    <cellStyle name="Výstup 3 7 6 5" xfId="47002"/>
    <cellStyle name="Výstup 3 7 7" xfId="47003"/>
    <cellStyle name="Výstup 3 7 7 2" xfId="47004"/>
    <cellStyle name="Výstup 3 7 7 2 2" xfId="47005"/>
    <cellStyle name="Výstup 3 7 7 2 3" xfId="47006"/>
    <cellStyle name="Výstup 3 7 7 3" xfId="47007"/>
    <cellStyle name="Výstup 3 7 7 3 2" xfId="47008"/>
    <cellStyle name="Výstup 3 7 7 4" xfId="47009"/>
    <cellStyle name="Výstup 3 7 7 5" xfId="47010"/>
    <cellStyle name="Výstup 3 7 8" xfId="47011"/>
    <cellStyle name="Výstup 3 7 8 2" xfId="47012"/>
    <cellStyle name="Výstup 3 7 8 2 2" xfId="47013"/>
    <cellStyle name="Výstup 3 7 8 2 3" xfId="47014"/>
    <cellStyle name="Výstup 3 7 8 3" xfId="47015"/>
    <cellStyle name="Výstup 3 7 8 3 2" xfId="47016"/>
    <cellStyle name="Výstup 3 7 8 4" xfId="47017"/>
    <cellStyle name="Výstup 3 7 8 5" xfId="47018"/>
    <cellStyle name="Výstup 3 7 9" xfId="47019"/>
    <cellStyle name="Výstup 3 7 9 2" xfId="47020"/>
    <cellStyle name="Výstup 3 7 9 2 2" xfId="47021"/>
    <cellStyle name="Výstup 3 7 9 2 3" xfId="47022"/>
    <cellStyle name="Výstup 3 7 9 3" xfId="47023"/>
    <cellStyle name="Výstup 3 7 9 3 2" xfId="47024"/>
    <cellStyle name="Výstup 3 7 9 4" xfId="47025"/>
    <cellStyle name="Výstup 3 7 9 5" xfId="47026"/>
    <cellStyle name="Výstup 3 8" xfId="47027"/>
    <cellStyle name="Výstup 3 8 10" xfId="47028"/>
    <cellStyle name="Výstup 3 8 10 2" xfId="47029"/>
    <cellStyle name="Výstup 3 8 10 2 2" xfId="47030"/>
    <cellStyle name="Výstup 3 8 10 2 3" xfId="47031"/>
    <cellStyle name="Výstup 3 8 10 3" xfId="47032"/>
    <cellStyle name="Výstup 3 8 10 3 2" xfId="47033"/>
    <cellStyle name="Výstup 3 8 10 4" xfId="47034"/>
    <cellStyle name="Výstup 3 8 10 5" xfId="47035"/>
    <cellStyle name="Výstup 3 8 11" xfId="47036"/>
    <cellStyle name="Výstup 3 8 11 2" xfId="47037"/>
    <cellStyle name="Výstup 3 8 11 2 2" xfId="47038"/>
    <cellStyle name="Výstup 3 8 11 2 3" xfId="47039"/>
    <cellStyle name="Výstup 3 8 11 3" xfId="47040"/>
    <cellStyle name="Výstup 3 8 11 3 2" xfId="47041"/>
    <cellStyle name="Výstup 3 8 11 4" xfId="47042"/>
    <cellStyle name="Výstup 3 8 11 5" xfId="47043"/>
    <cellStyle name="Výstup 3 8 12" xfId="47044"/>
    <cellStyle name="Výstup 3 8 12 2" xfId="47045"/>
    <cellStyle name="Výstup 3 8 12 3" xfId="47046"/>
    <cellStyle name="Výstup 3 8 13" xfId="47047"/>
    <cellStyle name="Výstup 3 8 13 2" xfId="47048"/>
    <cellStyle name="Výstup 3 8 14" xfId="47049"/>
    <cellStyle name="Výstup 3 8 15" xfId="47050"/>
    <cellStyle name="Výstup 3 8 2" xfId="47051"/>
    <cellStyle name="Výstup 3 8 2 10" xfId="47052"/>
    <cellStyle name="Výstup 3 8 2 2" xfId="47053"/>
    <cellStyle name="Výstup 3 8 2 2 2" xfId="47054"/>
    <cellStyle name="Výstup 3 8 2 2 2 2" xfId="47055"/>
    <cellStyle name="Výstup 3 8 2 2 2 2 2" xfId="47056"/>
    <cellStyle name="Výstup 3 8 2 2 2 2 3" xfId="47057"/>
    <cellStyle name="Výstup 3 8 2 2 2 3" xfId="47058"/>
    <cellStyle name="Výstup 3 8 2 2 2 3 2" xfId="47059"/>
    <cellStyle name="Výstup 3 8 2 2 2 4" xfId="47060"/>
    <cellStyle name="Výstup 3 8 2 2 2 5" xfId="47061"/>
    <cellStyle name="Výstup 3 8 2 2 3" xfId="47062"/>
    <cellStyle name="Výstup 3 8 2 2 3 2" xfId="47063"/>
    <cellStyle name="Výstup 3 8 2 2 3 2 2" xfId="47064"/>
    <cellStyle name="Výstup 3 8 2 2 3 2 3" xfId="47065"/>
    <cellStyle name="Výstup 3 8 2 2 3 3" xfId="47066"/>
    <cellStyle name="Výstup 3 8 2 2 3 3 2" xfId="47067"/>
    <cellStyle name="Výstup 3 8 2 2 3 4" xfId="47068"/>
    <cellStyle name="Výstup 3 8 2 2 3 5" xfId="47069"/>
    <cellStyle name="Výstup 3 8 2 2 4" xfId="47070"/>
    <cellStyle name="Výstup 3 8 2 2 4 2" xfId="47071"/>
    <cellStyle name="Výstup 3 8 2 2 4 2 2" xfId="47072"/>
    <cellStyle name="Výstup 3 8 2 2 4 2 3" xfId="47073"/>
    <cellStyle name="Výstup 3 8 2 2 4 3" xfId="47074"/>
    <cellStyle name="Výstup 3 8 2 2 4 3 2" xfId="47075"/>
    <cellStyle name="Výstup 3 8 2 2 4 4" xfId="47076"/>
    <cellStyle name="Výstup 3 8 2 2 4 5" xfId="47077"/>
    <cellStyle name="Výstup 3 8 2 2 5" xfId="47078"/>
    <cellStyle name="Výstup 3 8 2 2 5 2" xfId="47079"/>
    <cellStyle name="Výstup 3 8 2 2 5 2 2" xfId="47080"/>
    <cellStyle name="Výstup 3 8 2 2 5 2 3" xfId="47081"/>
    <cellStyle name="Výstup 3 8 2 2 5 3" xfId="47082"/>
    <cellStyle name="Výstup 3 8 2 2 5 3 2" xfId="47083"/>
    <cellStyle name="Výstup 3 8 2 2 5 4" xfId="47084"/>
    <cellStyle name="Výstup 3 8 2 2 5 5" xfId="47085"/>
    <cellStyle name="Výstup 3 8 2 2 6" xfId="47086"/>
    <cellStyle name="Výstup 3 8 2 2 6 2" xfId="47087"/>
    <cellStyle name="Výstup 3 8 2 2 6 3" xfId="47088"/>
    <cellStyle name="Výstup 3 8 2 2 7" xfId="47089"/>
    <cellStyle name="Výstup 3 8 2 2 7 2" xfId="47090"/>
    <cellStyle name="Výstup 3 8 2 2 8" xfId="47091"/>
    <cellStyle name="Výstup 3 8 2 2 9" xfId="47092"/>
    <cellStyle name="Výstup 3 8 2 3" xfId="47093"/>
    <cellStyle name="Výstup 3 8 2 3 2" xfId="47094"/>
    <cellStyle name="Výstup 3 8 2 3 2 2" xfId="47095"/>
    <cellStyle name="Výstup 3 8 2 3 2 3" xfId="47096"/>
    <cellStyle name="Výstup 3 8 2 3 3" xfId="47097"/>
    <cellStyle name="Výstup 3 8 2 3 3 2" xfId="47098"/>
    <cellStyle name="Výstup 3 8 2 3 4" xfId="47099"/>
    <cellStyle name="Výstup 3 8 2 3 5" xfId="47100"/>
    <cellStyle name="Výstup 3 8 2 4" xfId="47101"/>
    <cellStyle name="Výstup 3 8 2 4 2" xfId="47102"/>
    <cellStyle name="Výstup 3 8 2 4 2 2" xfId="47103"/>
    <cellStyle name="Výstup 3 8 2 4 2 3" xfId="47104"/>
    <cellStyle name="Výstup 3 8 2 4 3" xfId="47105"/>
    <cellStyle name="Výstup 3 8 2 4 3 2" xfId="47106"/>
    <cellStyle name="Výstup 3 8 2 4 4" xfId="47107"/>
    <cellStyle name="Výstup 3 8 2 4 5" xfId="47108"/>
    <cellStyle name="Výstup 3 8 2 5" xfId="47109"/>
    <cellStyle name="Výstup 3 8 2 5 2" xfId="47110"/>
    <cellStyle name="Výstup 3 8 2 5 2 2" xfId="47111"/>
    <cellStyle name="Výstup 3 8 2 5 2 3" xfId="47112"/>
    <cellStyle name="Výstup 3 8 2 5 3" xfId="47113"/>
    <cellStyle name="Výstup 3 8 2 5 3 2" xfId="47114"/>
    <cellStyle name="Výstup 3 8 2 5 4" xfId="47115"/>
    <cellStyle name="Výstup 3 8 2 5 5" xfId="47116"/>
    <cellStyle name="Výstup 3 8 2 6" xfId="47117"/>
    <cellStyle name="Výstup 3 8 2 6 2" xfId="47118"/>
    <cellStyle name="Výstup 3 8 2 6 2 2" xfId="47119"/>
    <cellStyle name="Výstup 3 8 2 6 2 3" xfId="47120"/>
    <cellStyle name="Výstup 3 8 2 6 3" xfId="47121"/>
    <cellStyle name="Výstup 3 8 2 6 3 2" xfId="47122"/>
    <cellStyle name="Výstup 3 8 2 6 4" xfId="47123"/>
    <cellStyle name="Výstup 3 8 2 6 5" xfId="47124"/>
    <cellStyle name="Výstup 3 8 2 7" xfId="47125"/>
    <cellStyle name="Výstup 3 8 2 7 2" xfId="47126"/>
    <cellStyle name="Výstup 3 8 2 7 3" xfId="47127"/>
    <cellStyle name="Výstup 3 8 2 8" xfId="47128"/>
    <cellStyle name="Výstup 3 8 2 8 2" xfId="47129"/>
    <cellStyle name="Výstup 3 8 2 9" xfId="47130"/>
    <cellStyle name="Výstup 3 8 3" xfId="47131"/>
    <cellStyle name="Výstup 3 8 3 10" xfId="47132"/>
    <cellStyle name="Výstup 3 8 3 2" xfId="47133"/>
    <cellStyle name="Výstup 3 8 3 2 2" xfId="47134"/>
    <cellStyle name="Výstup 3 8 3 2 2 2" xfId="47135"/>
    <cellStyle name="Výstup 3 8 3 2 2 3" xfId="47136"/>
    <cellStyle name="Výstup 3 8 3 2 3" xfId="47137"/>
    <cellStyle name="Výstup 3 8 3 2 3 2" xfId="47138"/>
    <cellStyle name="Výstup 3 8 3 2 4" xfId="47139"/>
    <cellStyle name="Výstup 3 8 3 2 5" xfId="47140"/>
    <cellStyle name="Výstup 3 8 3 3" xfId="47141"/>
    <cellStyle name="Výstup 3 8 3 3 2" xfId="47142"/>
    <cellStyle name="Výstup 3 8 3 3 2 2" xfId="47143"/>
    <cellStyle name="Výstup 3 8 3 3 2 3" xfId="47144"/>
    <cellStyle name="Výstup 3 8 3 3 3" xfId="47145"/>
    <cellStyle name="Výstup 3 8 3 3 3 2" xfId="47146"/>
    <cellStyle name="Výstup 3 8 3 3 4" xfId="47147"/>
    <cellStyle name="Výstup 3 8 3 3 5" xfId="47148"/>
    <cellStyle name="Výstup 3 8 3 4" xfId="47149"/>
    <cellStyle name="Výstup 3 8 3 4 2" xfId="47150"/>
    <cellStyle name="Výstup 3 8 3 4 2 2" xfId="47151"/>
    <cellStyle name="Výstup 3 8 3 4 2 3" xfId="47152"/>
    <cellStyle name="Výstup 3 8 3 4 3" xfId="47153"/>
    <cellStyle name="Výstup 3 8 3 4 3 2" xfId="47154"/>
    <cellStyle name="Výstup 3 8 3 4 4" xfId="47155"/>
    <cellStyle name="Výstup 3 8 3 4 5" xfId="47156"/>
    <cellStyle name="Výstup 3 8 3 5" xfId="47157"/>
    <cellStyle name="Výstup 3 8 3 5 2" xfId="47158"/>
    <cellStyle name="Výstup 3 8 3 5 2 2" xfId="47159"/>
    <cellStyle name="Výstup 3 8 3 5 2 3" xfId="47160"/>
    <cellStyle name="Výstup 3 8 3 5 3" xfId="47161"/>
    <cellStyle name="Výstup 3 8 3 5 3 2" xfId="47162"/>
    <cellStyle name="Výstup 3 8 3 5 4" xfId="47163"/>
    <cellStyle name="Výstup 3 8 3 5 5" xfId="47164"/>
    <cellStyle name="Výstup 3 8 3 6" xfId="47165"/>
    <cellStyle name="Výstup 3 8 3 6 2" xfId="47166"/>
    <cellStyle name="Výstup 3 8 3 6 2 2" xfId="47167"/>
    <cellStyle name="Výstup 3 8 3 6 2 3" xfId="47168"/>
    <cellStyle name="Výstup 3 8 3 6 3" xfId="47169"/>
    <cellStyle name="Výstup 3 8 3 6 3 2" xfId="47170"/>
    <cellStyle name="Výstup 3 8 3 6 4" xfId="47171"/>
    <cellStyle name="Výstup 3 8 3 6 5" xfId="47172"/>
    <cellStyle name="Výstup 3 8 3 7" xfId="47173"/>
    <cellStyle name="Výstup 3 8 3 7 2" xfId="47174"/>
    <cellStyle name="Výstup 3 8 3 7 3" xfId="47175"/>
    <cellStyle name="Výstup 3 8 3 8" xfId="47176"/>
    <cellStyle name="Výstup 3 8 3 8 2" xfId="47177"/>
    <cellStyle name="Výstup 3 8 3 9" xfId="47178"/>
    <cellStyle name="Výstup 3 8 4" xfId="47179"/>
    <cellStyle name="Výstup 3 8 4 2" xfId="47180"/>
    <cellStyle name="Výstup 3 8 4 2 2" xfId="47181"/>
    <cellStyle name="Výstup 3 8 4 2 2 2" xfId="47182"/>
    <cellStyle name="Výstup 3 8 4 2 2 3" xfId="47183"/>
    <cellStyle name="Výstup 3 8 4 2 3" xfId="47184"/>
    <cellStyle name="Výstup 3 8 4 2 3 2" xfId="47185"/>
    <cellStyle name="Výstup 3 8 4 2 4" xfId="47186"/>
    <cellStyle name="Výstup 3 8 4 2 5" xfId="47187"/>
    <cellStyle name="Výstup 3 8 4 3" xfId="47188"/>
    <cellStyle name="Výstup 3 8 4 3 2" xfId="47189"/>
    <cellStyle name="Výstup 3 8 4 3 2 2" xfId="47190"/>
    <cellStyle name="Výstup 3 8 4 3 2 3" xfId="47191"/>
    <cellStyle name="Výstup 3 8 4 3 3" xfId="47192"/>
    <cellStyle name="Výstup 3 8 4 3 3 2" xfId="47193"/>
    <cellStyle name="Výstup 3 8 4 3 4" xfId="47194"/>
    <cellStyle name="Výstup 3 8 4 3 5" xfId="47195"/>
    <cellStyle name="Výstup 3 8 4 4" xfId="47196"/>
    <cellStyle name="Výstup 3 8 4 4 2" xfId="47197"/>
    <cellStyle name="Výstup 3 8 4 4 3" xfId="47198"/>
    <cellStyle name="Výstup 3 8 4 5" xfId="47199"/>
    <cellStyle name="Výstup 3 8 4 5 2" xfId="47200"/>
    <cellStyle name="Výstup 3 8 4 6" xfId="47201"/>
    <cellStyle name="Výstup 3 8 4 7" xfId="47202"/>
    <cellStyle name="Výstup 3 8 5" xfId="47203"/>
    <cellStyle name="Výstup 3 8 5 2" xfId="47204"/>
    <cellStyle name="Výstup 3 8 5 2 2" xfId="47205"/>
    <cellStyle name="Výstup 3 8 5 2 3" xfId="47206"/>
    <cellStyle name="Výstup 3 8 5 3" xfId="47207"/>
    <cellStyle name="Výstup 3 8 5 3 2" xfId="47208"/>
    <cellStyle name="Výstup 3 8 5 4" xfId="47209"/>
    <cellStyle name="Výstup 3 8 5 5" xfId="47210"/>
    <cellStyle name="Výstup 3 8 6" xfId="47211"/>
    <cellStyle name="Výstup 3 8 6 2" xfId="47212"/>
    <cellStyle name="Výstup 3 8 6 2 2" xfId="47213"/>
    <cellStyle name="Výstup 3 8 6 2 3" xfId="47214"/>
    <cellStyle name="Výstup 3 8 6 3" xfId="47215"/>
    <cellStyle name="Výstup 3 8 6 3 2" xfId="47216"/>
    <cellStyle name="Výstup 3 8 6 4" xfId="47217"/>
    <cellStyle name="Výstup 3 8 6 5" xfId="47218"/>
    <cellStyle name="Výstup 3 8 7" xfId="47219"/>
    <cellStyle name="Výstup 3 8 7 2" xfId="47220"/>
    <cellStyle name="Výstup 3 8 7 2 2" xfId="47221"/>
    <cellStyle name="Výstup 3 8 7 2 3" xfId="47222"/>
    <cellStyle name="Výstup 3 8 7 3" xfId="47223"/>
    <cellStyle name="Výstup 3 8 7 3 2" xfId="47224"/>
    <cellStyle name="Výstup 3 8 7 4" xfId="47225"/>
    <cellStyle name="Výstup 3 8 7 5" xfId="47226"/>
    <cellStyle name="Výstup 3 8 8" xfId="47227"/>
    <cellStyle name="Výstup 3 8 8 2" xfId="47228"/>
    <cellStyle name="Výstup 3 8 8 2 2" xfId="47229"/>
    <cellStyle name="Výstup 3 8 8 2 3" xfId="47230"/>
    <cellStyle name="Výstup 3 8 8 3" xfId="47231"/>
    <cellStyle name="Výstup 3 8 8 3 2" xfId="47232"/>
    <cellStyle name="Výstup 3 8 8 4" xfId="47233"/>
    <cellStyle name="Výstup 3 8 8 5" xfId="47234"/>
    <cellStyle name="Výstup 3 8 9" xfId="47235"/>
    <cellStyle name="Výstup 3 8 9 2" xfId="47236"/>
    <cellStyle name="Výstup 3 8 9 2 2" xfId="47237"/>
    <cellStyle name="Výstup 3 8 9 2 3" xfId="47238"/>
    <cellStyle name="Výstup 3 8 9 3" xfId="47239"/>
    <cellStyle name="Výstup 3 8 9 3 2" xfId="47240"/>
    <cellStyle name="Výstup 3 8 9 4" xfId="47241"/>
    <cellStyle name="Výstup 3 8 9 5" xfId="47242"/>
    <cellStyle name="Výstup 3 9" xfId="47243"/>
    <cellStyle name="Výstup 3 9 10" xfId="47244"/>
    <cellStyle name="Výstup 3 9 10 2" xfId="47245"/>
    <cellStyle name="Výstup 3 9 10 2 2" xfId="47246"/>
    <cellStyle name="Výstup 3 9 10 2 3" xfId="47247"/>
    <cellStyle name="Výstup 3 9 10 3" xfId="47248"/>
    <cellStyle name="Výstup 3 9 10 3 2" xfId="47249"/>
    <cellStyle name="Výstup 3 9 10 4" xfId="47250"/>
    <cellStyle name="Výstup 3 9 10 5" xfId="47251"/>
    <cellStyle name="Výstup 3 9 11" xfId="47252"/>
    <cellStyle name="Výstup 3 9 11 2" xfId="47253"/>
    <cellStyle name="Výstup 3 9 11 2 2" xfId="47254"/>
    <cellStyle name="Výstup 3 9 11 2 3" xfId="47255"/>
    <cellStyle name="Výstup 3 9 11 3" xfId="47256"/>
    <cellStyle name="Výstup 3 9 11 3 2" xfId="47257"/>
    <cellStyle name="Výstup 3 9 11 4" xfId="47258"/>
    <cellStyle name="Výstup 3 9 11 5" xfId="47259"/>
    <cellStyle name="Výstup 3 9 12" xfId="47260"/>
    <cellStyle name="Výstup 3 9 12 2" xfId="47261"/>
    <cellStyle name="Výstup 3 9 12 3" xfId="47262"/>
    <cellStyle name="Výstup 3 9 13" xfId="47263"/>
    <cellStyle name="Výstup 3 9 13 2" xfId="47264"/>
    <cellStyle name="Výstup 3 9 14" xfId="47265"/>
    <cellStyle name="Výstup 3 9 15" xfId="47266"/>
    <cellStyle name="Výstup 3 9 2" xfId="47267"/>
    <cellStyle name="Výstup 3 9 2 10" xfId="47268"/>
    <cellStyle name="Výstup 3 9 2 2" xfId="47269"/>
    <cellStyle name="Výstup 3 9 2 2 2" xfId="47270"/>
    <cellStyle name="Výstup 3 9 2 2 2 2" xfId="47271"/>
    <cellStyle name="Výstup 3 9 2 2 2 2 2" xfId="47272"/>
    <cellStyle name="Výstup 3 9 2 2 2 2 3" xfId="47273"/>
    <cellStyle name="Výstup 3 9 2 2 2 3" xfId="47274"/>
    <cellStyle name="Výstup 3 9 2 2 2 3 2" xfId="47275"/>
    <cellStyle name="Výstup 3 9 2 2 2 4" xfId="47276"/>
    <cellStyle name="Výstup 3 9 2 2 2 5" xfId="47277"/>
    <cellStyle name="Výstup 3 9 2 2 3" xfId="47278"/>
    <cellStyle name="Výstup 3 9 2 2 3 2" xfId="47279"/>
    <cellStyle name="Výstup 3 9 2 2 3 2 2" xfId="47280"/>
    <cellStyle name="Výstup 3 9 2 2 3 2 3" xfId="47281"/>
    <cellStyle name="Výstup 3 9 2 2 3 3" xfId="47282"/>
    <cellStyle name="Výstup 3 9 2 2 3 3 2" xfId="47283"/>
    <cellStyle name="Výstup 3 9 2 2 3 4" xfId="47284"/>
    <cellStyle name="Výstup 3 9 2 2 3 5" xfId="47285"/>
    <cellStyle name="Výstup 3 9 2 2 4" xfId="47286"/>
    <cellStyle name="Výstup 3 9 2 2 4 2" xfId="47287"/>
    <cellStyle name="Výstup 3 9 2 2 4 2 2" xfId="47288"/>
    <cellStyle name="Výstup 3 9 2 2 4 2 3" xfId="47289"/>
    <cellStyle name="Výstup 3 9 2 2 4 3" xfId="47290"/>
    <cellStyle name="Výstup 3 9 2 2 4 3 2" xfId="47291"/>
    <cellStyle name="Výstup 3 9 2 2 4 4" xfId="47292"/>
    <cellStyle name="Výstup 3 9 2 2 4 5" xfId="47293"/>
    <cellStyle name="Výstup 3 9 2 2 5" xfId="47294"/>
    <cellStyle name="Výstup 3 9 2 2 5 2" xfId="47295"/>
    <cellStyle name="Výstup 3 9 2 2 5 2 2" xfId="47296"/>
    <cellStyle name="Výstup 3 9 2 2 5 2 3" xfId="47297"/>
    <cellStyle name="Výstup 3 9 2 2 5 3" xfId="47298"/>
    <cellStyle name="Výstup 3 9 2 2 5 3 2" xfId="47299"/>
    <cellStyle name="Výstup 3 9 2 2 5 4" xfId="47300"/>
    <cellStyle name="Výstup 3 9 2 2 5 5" xfId="47301"/>
    <cellStyle name="Výstup 3 9 2 2 6" xfId="47302"/>
    <cellStyle name="Výstup 3 9 2 2 6 2" xfId="47303"/>
    <cellStyle name="Výstup 3 9 2 2 6 3" xfId="47304"/>
    <cellStyle name="Výstup 3 9 2 2 7" xfId="47305"/>
    <cellStyle name="Výstup 3 9 2 2 7 2" xfId="47306"/>
    <cellStyle name="Výstup 3 9 2 2 8" xfId="47307"/>
    <cellStyle name="Výstup 3 9 2 2 9" xfId="47308"/>
    <cellStyle name="Výstup 3 9 2 3" xfId="47309"/>
    <cellStyle name="Výstup 3 9 2 3 2" xfId="47310"/>
    <cellStyle name="Výstup 3 9 2 3 2 2" xfId="47311"/>
    <cellStyle name="Výstup 3 9 2 3 2 3" xfId="47312"/>
    <cellStyle name="Výstup 3 9 2 3 3" xfId="47313"/>
    <cellStyle name="Výstup 3 9 2 3 3 2" xfId="47314"/>
    <cellStyle name="Výstup 3 9 2 3 4" xfId="47315"/>
    <cellStyle name="Výstup 3 9 2 3 5" xfId="47316"/>
    <cellStyle name="Výstup 3 9 2 4" xfId="47317"/>
    <cellStyle name="Výstup 3 9 2 4 2" xfId="47318"/>
    <cellStyle name="Výstup 3 9 2 4 2 2" xfId="47319"/>
    <cellStyle name="Výstup 3 9 2 4 2 3" xfId="47320"/>
    <cellStyle name="Výstup 3 9 2 4 3" xfId="47321"/>
    <cellStyle name="Výstup 3 9 2 4 3 2" xfId="47322"/>
    <cellStyle name="Výstup 3 9 2 4 4" xfId="47323"/>
    <cellStyle name="Výstup 3 9 2 4 5" xfId="47324"/>
    <cellStyle name="Výstup 3 9 2 5" xfId="47325"/>
    <cellStyle name="Výstup 3 9 2 5 2" xfId="47326"/>
    <cellStyle name="Výstup 3 9 2 5 2 2" xfId="47327"/>
    <cellStyle name="Výstup 3 9 2 5 2 3" xfId="47328"/>
    <cellStyle name="Výstup 3 9 2 5 3" xfId="47329"/>
    <cellStyle name="Výstup 3 9 2 5 3 2" xfId="47330"/>
    <cellStyle name="Výstup 3 9 2 5 4" xfId="47331"/>
    <cellStyle name="Výstup 3 9 2 5 5" xfId="47332"/>
    <cellStyle name="Výstup 3 9 2 6" xfId="47333"/>
    <cellStyle name="Výstup 3 9 2 6 2" xfId="47334"/>
    <cellStyle name="Výstup 3 9 2 6 2 2" xfId="47335"/>
    <cellStyle name="Výstup 3 9 2 6 2 3" xfId="47336"/>
    <cellStyle name="Výstup 3 9 2 6 3" xfId="47337"/>
    <cellStyle name="Výstup 3 9 2 6 3 2" xfId="47338"/>
    <cellStyle name="Výstup 3 9 2 6 4" xfId="47339"/>
    <cellStyle name="Výstup 3 9 2 6 5" xfId="47340"/>
    <cellStyle name="Výstup 3 9 2 7" xfId="47341"/>
    <cellStyle name="Výstup 3 9 2 7 2" xfId="47342"/>
    <cellStyle name="Výstup 3 9 2 7 3" xfId="47343"/>
    <cellStyle name="Výstup 3 9 2 8" xfId="47344"/>
    <cellStyle name="Výstup 3 9 2 8 2" xfId="47345"/>
    <cellStyle name="Výstup 3 9 2 9" xfId="47346"/>
    <cellStyle name="Výstup 3 9 3" xfId="47347"/>
    <cellStyle name="Výstup 3 9 3 10" xfId="47348"/>
    <cellStyle name="Výstup 3 9 3 2" xfId="47349"/>
    <cellStyle name="Výstup 3 9 3 2 2" xfId="47350"/>
    <cellStyle name="Výstup 3 9 3 2 2 2" xfId="47351"/>
    <cellStyle name="Výstup 3 9 3 2 2 3" xfId="47352"/>
    <cellStyle name="Výstup 3 9 3 2 3" xfId="47353"/>
    <cellStyle name="Výstup 3 9 3 2 3 2" xfId="47354"/>
    <cellStyle name="Výstup 3 9 3 2 4" xfId="47355"/>
    <cellStyle name="Výstup 3 9 3 2 5" xfId="47356"/>
    <cellStyle name="Výstup 3 9 3 3" xfId="47357"/>
    <cellStyle name="Výstup 3 9 3 3 2" xfId="47358"/>
    <cellStyle name="Výstup 3 9 3 3 2 2" xfId="47359"/>
    <cellStyle name="Výstup 3 9 3 3 2 3" xfId="47360"/>
    <cellStyle name="Výstup 3 9 3 3 3" xfId="47361"/>
    <cellStyle name="Výstup 3 9 3 3 3 2" xfId="47362"/>
    <cellStyle name="Výstup 3 9 3 3 4" xfId="47363"/>
    <cellStyle name="Výstup 3 9 3 3 5" xfId="47364"/>
    <cellStyle name="Výstup 3 9 3 4" xfId="47365"/>
    <cellStyle name="Výstup 3 9 3 4 2" xfId="47366"/>
    <cellStyle name="Výstup 3 9 3 4 2 2" xfId="47367"/>
    <cellStyle name="Výstup 3 9 3 4 2 3" xfId="47368"/>
    <cellStyle name="Výstup 3 9 3 4 3" xfId="47369"/>
    <cellStyle name="Výstup 3 9 3 4 3 2" xfId="47370"/>
    <cellStyle name="Výstup 3 9 3 4 4" xfId="47371"/>
    <cellStyle name="Výstup 3 9 3 4 5" xfId="47372"/>
    <cellStyle name="Výstup 3 9 3 5" xfId="47373"/>
    <cellStyle name="Výstup 3 9 3 5 2" xfId="47374"/>
    <cellStyle name="Výstup 3 9 3 5 2 2" xfId="47375"/>
    <cellStyle name="Výstup 3 9 3 5 2 3" xfId="47376"/>
    <cellStyle name="Výstup 3 9 3 5 3" xfId="47377"/>
    <cellStyle name="Výstup 3 9 3 5 3 2" xfId="47378"/>
    <cellStyle name="Výstup 3 9 3 5 4" xfId="47379"/>
    <cellStyle name="Výstup 3 9 3 5 5" xfId="47380"/>
    <cellStyle name="Výstup 3 9 3 6" xfId="47381"/>
    <cellStyle name="Výstup 3 9 3 6 2" xfId="47382"/>
    <cellStyle name="Výstup 3 9 3 6 2 2" xfId="47383"/>
    <cellStyle name="Výstup 3 9 3 6 2 3" xfId="47384"/>
    <cellStyle name="Výstup 3 9 3 6 3" xfId="47385"/>
    <cellStyle name="Výstup 3 9 3 6 3 2" xfId="47386"/>
    <cellStyle name="Výstup 3 9 3 6 4" xfId="47387"/>
    <cellStyle name="Výstup 3 9 3 6 5" xfId="47388"/>
    <cellStyle name="Výstup 3 9 3 7" xfId="47389"/>
    <cellStyle name="Výstup 3 9 3 7 2" xfId="47390"/>
    <cellStyle name="Výstup 3 9 3 7 3" xfId="47391"/>
    <cellStyle name="Výstup 3 9 3 8" xfId="47392"/>
    <cellStyle name="Výstup 3 9 3 8 2" xfId="47393"/>
    <cellStyle name="Výstup 3 9 3 9" xfId="47394"/>
    <cellStyle name="Výstup 3 9 4" xfId="47395"/>
    <cellStyle name="Výstup 3 9 4 2" xfId="47396"/>
    <cellStyle name="Výstup 3 9 4 2 2" xfId="47397"/>
    <cellStyle name="Výstup 3 9 4 2 2 2" xfId="47398"/>
    <cellStyle name="Výstup 3 9 4 2 2 3" xfId="47399"/>
    <cellStyle name="Výstup 3 9 4 2 3" xfId="47400"/>
    <cellStyle name="Výstup 3 9 4 2 3 2" xfId="47401"/>
    <cellStyle name="Výstup 3 9 4 2 4" xfId="47402"/>
    <cellStyle name="Výstup 3 9 4 2 5" xfId="47403"/>
    <cellStyle name="Výstup 3 9 4 3" xfId="47404"/>
    <cellStyle name="Výstup 3 9 4 3 2" xfId="47405"/>
    <cellStyle name="Výstup 3 9 4 3 2 2" xfId="47406"/>
    <cellStyle name="Výstup 3 9 4 3 2 3" xfId="47407"/>
    <cellStyle name="Výstup 3 9 4 3 3" xfId="47408"/>
    <cellStyle name="Výstup 3 9 4 3 3 2" xfId="47409"/>
    <cellStyle name="Výstup 3 9 4 3 4" xfId="47410"/>
    <cellStyle name="Výstup 3 9 4 3 5" xfId="47411"/>
    <cellStyle name="Výstup 3 9 4 4" xfId="47412"/>
    <cellStyle name="Výstup 3 9 4 4 2" xfId="47413"/>
    <cellStyle name="Výstup 3 9 4 4 3" xfId="47414"/>
    <cellStyle name="Výstup 3 9 4 5" xfId="47415"/>
    <cellStyle name="Výstup 3 9 4 5 2" xfId="47416"/>
    <cellStyle name="Výstup 3 9 4 6" xfId="47417"/>
    <cellStyle name="Výstup 3 9 4 7" xfId="47418"/>
    <cellStyle name="Výstup 3 9 5" xfId="47419"/>
    <cellStyle name="Výstup 3 9 5 2" xfId="47420"/>
    <cellStyle name="Výstup 3 9 5 2 2" xfId="47421"/>
    <cellStyle name="Výstup 3 9 5 2 3" xfId="47422"/>
    <cellStyle name="Výstup 3 9 5 3" xfId="47423"/>
    <cellStyle name="Výstup 3 9 5 3 2" xfId="47424"/>
    <cellStyle name="Výstup 3 9 5 4" xfId="47425"/>
    <cellStyle name="Výstup 3 9 5 5" xfId="47426"/>
    <cellStyle name="Výstup 3 9 6" xfId="47427"/>
    <cellStyle name="Výstup 3 9 6 2" xfId="47428"/>
    <cellStyle name="Výstup 3 9 6 2 2" xfId="47429"/>
    <cellStyle name="Výstup 3 9 6 2 3" xfId="47430"/>
    <cellStyle name="Výstup 3 9 6 3" xfId="47431"/>
    <cellStyle name="Výstup 3 9 6 3 2" xfId="47432"/>
    <cellStyle name="Výstup 3 9 6 4" xfId="47433"/>
    <cellStyle name="Výstup 3 9 6 5" xfId="47434"/>
    <cellStyle name="Výstup 3 9 7" xfId="47435"/>
    <cellStyle name="Výstup 3 9 7 2" xfId="47436"/>
    <cellStyle name="Výstup 3 9 7 2 2" xfId="47437"/>
    <cellStyle name="Výstup 3 9 7 2 3" xfId="47438"/>
    <cellStyle name="Výstup 3 9 7 3" xfId="47439"/>
    <cellStyle name="Výstup 3 9 7 3 2" xfId="47440"/>
    <cellStyle name="Výstup 3 9 7 4" xfId="47441"/>
    <cellStyle name="Výstup 3 9 7 5" xfId="47442"/>
    <cellStyle name="Výstup 3 9 8" xfId="47443"/>
    <cellStyle name="Výstup 3 9 8 2" xfId="47444"/>
    <cellStyle name="Výstup 3 9 8 2 2" xfId="47445"/>
    <cellStyle name="Výstup 3 9 8 2 3" xfId="47446"/>
    <cellStyle name="Výstup 3 9 8 3" xfId="47447"/>
    <cellStyle name="Výstup 3 9 8 3 2" xfId="47448"/>
    <cellStyle name="Výstup 3 9 8 4" xfId="47449"/>
    <cellStyle name="Výstup 3 9 8 5" xfId="47450"/>
    <cellStyle name="Výstup 3 9 9" xfId="47451"/>
    <cellStyle name="Výstup 3 9 9 2" xfId="47452"/>
    <cellStyle name="Výstup 3 9 9 2 2" xfId="47453"/>
    <cellStyle name="Výstup 3 9 9 2 3" xfId="47454"/>
    <cellStyle name="Výstup 3 9 9 3" xfId="47455"/>
    <cellStyle name="Výstup 3 9 9 3 2" xfId="47456"/>
    <cellStyle name="Výstup 3 9 9 4" xfId="47457"/>
    <cellStyle name="Výstup 3 9 9 5" xfId="47458"/>
    <cellStyle name="Výstup 4" xfId="47459"/>
    <cellStyle name="Výstup 4 10" xfId="47460"/>
    <cellStyle name="Výstup 4 10 10" xfId="47461"/>
    <cellStyle name="Výstup 4 10 10 2" xfId="47462"/>
    <cellStyle name="Výstup 4 10 10 2 2" xfId="47463"/>
    <cellStyle name="Výstup 4 10 10 2 3" xfId="47464"/>
    <cellStyle name="Výstup 4 10 10 3" xfId="47465"/>
    <cellStyle name="Výstup 4 10 10 3 2" xfId="47466"/>
    <cellStyle name="Výstup 4 10 10 4" xfId="47467"/>
    <cellStyle name="Výstup 4 10 10 5" xfId="47468"/>
    <cellStyle name="Výstup 4 10 11" xfId="47469"/>
    <cellStyle name="Výstup 4 10 11 2" xfId="47470"/>
    <cellStyle name="Výstup 4 10 11 2 2" xfId="47471"/>
    <cellStyle name="Výstup 4 10 11 2 3" xfId="47472"/>
    <cellStyle name="Výstup 4 10 11 3" xfId="47473"/>
    <cellStyle name="Výstup 4 10 11 3 2" xfId="47474"/>
    <cellStyle name="Výstup 4 10 11 4" xfId="47475"/>
    <cellStyle name="Výstup 4 10 11 5" xfId="47476"/>
    <cellStyle name="Výstup 4 10 12" xfId="47477"/>
    <cellStyle name="Výstup 4 10 12 2" xfId="47478"/>
    <cellStyle name="Výstup 4 10 12 3" xfId="47479"/>
    <cellStyle name="Výstup 4 10 13" xfId="47480"/>
    <cellStyle name="Výstup 4 10 13 2" xfId="47481"/>
    <cellStyle name="Výstup 4 10 14" xfId="47482"/>
    <cellStyle name="Výstup 4 10 15" xfId="47483"/>
    <cellStyle name="Výstup 4 10 2" xfId="47484"/>
    <cellStyle name="Výstup 4 10 2 10" xfId="47485"/>
    <cellStyle name="Výstup 4 10 2 2" xfId="47486"/>
    <cellStyle name="Výstup 4 10 2 2 2" xfId="47487"/>
    <cellStyle name="Výstup 4 10 2 2 2 2" xfId="47488"/>
    <cellStyle name="Výstup 4 10 2 2 2 2 2" xfId="47489"/>
    <cellStyle name="Výstup 4 10 2 2 2 2 3" xfId="47490"/>
    <cellStyle name="Výstup 4 10 2 2 2 3" xfId="47491"/>
    <cellStyle name="Výstup 4 10 2 2 2 3 2" xfId="47492"/>
    <cellStyle name="Výstup 4 10 2 2 2 4" xfId="47493"/>
    <cellStyle name="Výstup 4 10 2 2 2 5" xfId="47494"/>
    <cellStyle name="Výstup 4 10 2 2 3" xfId="47495"/>
    <cellStyle name="Výstup 4 10 2 2 3 2" xfId="47496"/>
    <cellStyle name="Výstup 4 10 2 2 3 2 2" xfId="47497"/>
    <cellStyle name="Výstup 4 10 2 2 3 2 3" xfId="47498"/>
    <cellStyle name="Výstup 4 10 2 2 3 3" xfId="47499"/>
    <cellStyle name="Výstup 4 10 2 2 3 3 2" xfId="47500"/>
    <cellStyle name="Výstup 4 10 2 2 3 4" xfId="47501"/>
    <cellStyle name="Výstup 4 10 2 2 3 5" xfId="47502"/>
    <cellStyle name="Výstup 4 10 2 2 4" xfId="47503"/>
    <cellStyle name="Výstup 4 10 2 2 4 2" xfId="47504"/>
    <cellStyle name="Výstup 4 10 2 2 4 2 2" xfId="47505"/>
    <cellStyle name="Výstup 4 10 2 2 4 2 3" xfId="47506"/>
    <cellStyle name="Výstup 4 10 2 2 4 3" xfId="47507"/>
    <cellStyle name="Výstup 4 10 2 2 4 3 2" xfId="47508"/>
    <cellStyle name="Výstup 4 10 2 2 4 4" xfId="47509"/>
    <cellStyle name="Výstup 4 10 2 2 4 5" xfId="47510"/>
    <cellStyle name="Výstup 4 10 2 2 5" xfId="47511"/>
    <cellStyle name="Výstup 4 10 2 2 5 2" xfId="47512"/>
    <cellStyle name="Výstup 4 10 2 2 5 2 2" xfId="47513"/>
    <cellStyle name="Výstup 4 10 2 2 5 2 3" xfId="47514"/>
    <cellStyle name="Výstup 4 10 2 2 5 3" xfId="47515"/>
    <cellStyle name="Výstup 4 10 2 2 5 3 2" xfId="47516"/>
    <cellStyle name="Výstup 4 10 2 2 5 4" xfId="47517"/>
    <cellStyle name="Výstup 4 10 2 2 5 5" xfId="47518"/>
    <cellStyle name="Výstup 4 10 2 2 6" xfId="47519"/>
    <cellStyle name="Výstup 4 10 2 2 6 2" xfId="47520"/>
    <cellStyle name="Výstup 4 10 2 2 6 3" xfId="47521"/>
    <cellStyle name="Výstup 4 10 2 2 7" xfId="47522"/>
    <cellStyle name="Výstup 4 10 2 2 7 2" xfId="47523"/>
    <cellStyle name="Výstup 4 10 2 2 8" xfId="47524"/>
    <cellStyle name="Výstup 4 10 2 2 9" xfId="47525"/>
    <cellStyle name="Výstup 4 10 2 3" xfId="47526"/>
    <cellStyle name="Výstup 4 10 2 3 2" xfId="47527"/>
    <cellStyle name="Výstup 4 10 2 3 2 2" xfId="47528"/>
    <cellStyle name="Výstup 4 10 2 3 2 3" xfId="47529"/>
    <cellStyle name="Výstup 4 10 2 3 3" xfId="47530"/>
    <cellStyle name="Výstup 4 10 2 3 3 2" xfId="47531"/>
    <cellStyle name="Výstup 4 10 2 3 4" xfId="47532"/>
    <cellStyle name="Výstup 4 10 2 3 5" xfId="47533"/>
    <cellStyle name="Výstup 4 10 2 4" xfId="47534"/>
    <cellStyle name="Výstup 4 10 2 4 2" xfId="47535"/>
    <cellStyle name="Výstup 4 10 2 4 2 2" xfId="47536"/>
    <cellStyle name="Výstup 4 10 2 4 2 3" xfId="47537"/>
    <cellStyle name="Výstup 4 10 2 4 3" xfId="47538"/>
    <cellStyle name="Výstup 4 10 2 4 3 2" xfId="47539"/>
    <cellStyle name="Výstup 4 10 2 4 4" xfId="47540"/>
    <cellStyle name="Výstup 4 10 2 4 5" xfId="47541"/>
    <cellStyle name="Výstup 4 10 2 5" xfId="47542"/>
    <cellStyle name="Výstup 4 10 2 5 2" xfId="47543"/>
    <cellStyle name="Výstup 4 10 2 5 2 2" xfId="47544"/>
    <cellStyle name="Výstup 4 10 2 5 2 3" xfId="47545"/>
    <cellStyle name="Výstup 4 10 2 5 3" xfId="47546"/>
    <cellStyle name="Výstup 4 10 2 5 3 2" xfId="47547"/>
    <cellStyle name="Výstup 4 10 2 5 4" xfId="47548"/>
    <cellStyle name="Výstup 4 10 2 5 5" xfId="47549"/>
    <cellStyle name="Výstup 4 10 2 6" xfId="47550"/>
    <cellStyle name="Výstup 4 10 2 6 2" xfId="47551"/>
    <cellStyle name="Výstup 4 10 2 6 2 2" xfId="47552"/>
    <cellStyle name="Výstup 4 10 2 6 2 3" xfId="47553"/>
    <cellStyle name="Výstup 4 10 2 6 3" xfId="47554"/>
    <cellStyle name="Výstup 4 10 2 6 3 2" xfId="47555"/>
    <cellStyle name="Výstup 4 10 2 6 4" xfId="47556"/>
    <cellStyle name="Výstup 4 10 2 6 5" xfId="47557"/>
    <cellStyle name="Výstup 4 10 2 7" xfId="47558"/>
    <cellStyle name="Výstup 4 10 2 7 2" xfId="47559"/>
    <cellStyle name="Výstup 4 10 2 7 3" xfId="47560"/>
    <cellStyle name="Výstup 4 10 2 8" xfId="47561"/>
    <cellStyle name="Výstup 4 10 2 8 2" xfId="47562"/>
    <cellStyle name="Výstup 4 10 2 9" xfId="47563"/>
    <cellStyle name="Výstup 4 10 3" xfId="47564"/>
    <cellStyle name="Výstup 4 10 3 10" xfId="47565"/>
    <cellStyle name="Výstup 4 10 3 2" xfId="47566"/>
    <cellStyle name="Výstup 4 10 3 2 2" xfId="47567"/>
    <cellStyle name="Výstup 4 10 3 2 2 2" xfId="47568"/>
    <cellStyle name="Výstup 4 10 3 2 2 3" xfId="47569"/>
    <cellStyle name="Výstup 4 10 3 2 3" xfId="47570"/>
    <cellStyle name="Výstup 4 10 3 2 3 2" xfId="47571"/>
    <cellStyle name="Výstup 4 10 3 2 4" xfId="47572"/>
    <cellStyle name="Výstup 4 10 3 2 5" xfId="47573"/>
    <cellStyle name="Výstup 4 10 3 3" xfId="47574"/>
    <cellStyle name="Výstup 4 10 3 3 2" xfId="47575"/>
    <cellStyle name="Výstup 4 10 3 3 2 2" xfId="47576"/>
    <cellStyle name="Výstup 4 10 3 3 2 3" xfId="47577"/>
    <cellStyle name="Výstup 4 10 3 3 3" xfId="47578"/>
    <cellStyle name="Výstup 4 10 3 3 3 2" xfId="47579"/>
    <cellStyle name="Výstup 4 10 3 3 4" xfId="47580"/>
    <cellStyle name="Výstup 4 10 3 3 5" xfId="47581"/>
    <cellStyle name="Výstup 4 10 3 4" xfId="47582"/>
    <cellStyle name="Výstup 4 10 3 4 2" xfId="47583"/>
    <cellStyle name="Výstup 4 10 3 4 2 2" xfId="47584"/>
    <cellStyle name="Výstup 4 10 3 4 2 3" xfId="47585"/>
    <cellStyle name="Výstup 4 10 3 4 3" xfId="47586"/>
    <cellStyle name="Výstup 4 10 3 4 3 2" xfId="47587"/>
    <cellStyle name="Výstup 4 10 3 4 4" xfId="47588"/>
    <cellStyle name="Výstup 4 10 3 4 5" xfId="47589"/>
    <cellStyle name="Výstup 4 10 3 5" xfId="47590"/>
    <cellStyle name="Výstup 4 10 3 5 2" xfId="47591"/>
    <cellStyle name="Výstup 4 10 3 5 2 2" xfId="47592"/>
    <cellStyle name="Výstup 4 10 3 5 2 3" xfId="47593"/>
    <cellStyle name="Výstup 4 10 3 5 3" xfId="47594"/>
    <cellStyle name="Výstup 4 10 3 5 3 2" xfId="47595"/>
    <cellStyle name="Výstup 4 10 3 5 4" xfId="47596"/>
    <cellStyle name="Výstup 4 10 3 5 5" xfId="47597"/>
    <cellStyle name="Výstup 4 10 3 6" xfId="47598"/>
    <cellStyle name="Výstup 4 10 3 6 2" xfId="47599"/>
    <cellStyle name="Výstup 4 10 3 6 2 2" xfId="47600"/>
    <cellStyle name="Výstup 4 10 3 6 2 3" xfId="47601"/>
    <cellStyle name="Výstup 4 10 3 6 3" xfId="47602"/>
    <cellStyle name="Výstup 4 10 3 6 3 2" xfId="47603"/>
    <cellStyle name="Výstup 4 10 3 6 4" xfId="47604"/>
    <cellStyle name="Výstup 4 10 3 6 5" xfId="47605"/>
    <cellStyle name="Výstup 4 10 3 7" xfId="47606"/>
    <cellStyle name="Výstup 4 10 3 7 2" xfId="47607"/>
    <cellStyle name="Výstup 4 10 3 7 3" xfId="47608"/>
    <cellStyle name="Výstup 4 10 3 8" xfId="47609"/>
    <cellStyle name="Výstup 4 10 3 8 2" xfId="47610"/>
    <cellStyle name="Výstup 4 10 3 9" xfId="47611"/>
    <cellStyle name="Výstup 4 10 4" xfId="47612"/>
    <cellStyle name="Výstup 4 10 4 2" xfId="47613"/>
    <cellStyle name="Výstup 4 10 4 2 2" xfId="47614"/>
    <cellStyle name="Výstup 4 10 4 2 2 2" xfId="47615"/>
    <cellStyle name="Výstup 4 10 4 2 2 3" xfId="47616"/>
    <cellStyle name="Výstup 4 10 4 2 3" xfId="47617"/>
    <cellStyle name="Výstup 4 10 4 2 3 2" xfId="47618"/>
    <cellStyle name="Výstup 4 10 4 2 4" xfId="47619"/>
    <cellStyle name="Výstup 4 10 4 2 5" xfId="47620"/>
    <cellStyle name="Výstup 4 10 4 3" xfId="47621"/>
    <cellStyle name="Výstup 4 10 4 3 2" xfId="47622"/>
    <cellStyle name="Výstup 4 10 4 3 2 2" xfId="47623"/>
    <cellStyle name="Výstup 4 10 4 3 2 3" xfId="47624"/>
    <cellStyle name="Výstup 4 10 4 3 3" xfId="47625"/>
    <cellStyle name="Výstup 4 10 4 3 3 2" xfId="47626"/>
    <cellStyle name="Výstup 4 10 4 3 4" xfId="47627"/>
    <cellStyle name="Výstup 4 10 4 3 5" xfId="47628"/>
    <cellStyle name="Výstup 4 10 4 4" xfId="47629"/>
    <cellStyle name="Výstup 4 10 4 4 2" xfId="47630"/>
    <cellStyle name="Výstup 4 10 4 4 3" xfId="47631"/>
    <cellStyle name="Výstup 4 10 4 5" xfId="47632"/>
    <cellStyle name="Výstup 4 10 4 5 2" xfId="47633"/>
    <cellStyle name="Výstup 4 10 4 6" xfId="47634"/>
    <cellStyle name="Výstup 4 10 4 7" xfId="47635"/>
    <cellStyle name="Výstup 4 10 5" xfId="47636"/>
    <cellStyle name="Výstup 4 10 5 2" xfId="47637"/>
    <cellStyle name="Výstup 4 10 5 2 2" xfId="47638"/>
    <cellStyle name="Výstup 4 10 5 2 3" xfId="47639"/>
    <cellStyle name="Výstup 4 10 5 3" xfId="47640"/>
    <cellStyle name="Výstup 4 10 5 3 2" xfId="47641"/>
    <cellStyle name="Výstup 4 10 5 4" xfId="47642"/>
    <cellStyle name="Výstup 4 10 5 5" xfId="47643"/>
    <cellStyle name="Výstup 4 10 6" xfId="47644"/>
    <cellStyle name="Výstup 4 10 6 2" xfId="47645"/>
    <cellStyle name="Výstup 4 10 6 2 2" xfId="47646"/>
    <cellStyle name="Výstup 4 10 6 2 3" xfId="47647"/>
    <cellStyle name="Výstup 4 10 6 3" xfId="47648"/>
    <cellStyle name="Výstup 4 10 6 3 2" xfId="47649"/>
    <cellStyle name="Výstup 4 10 6 4" xfId="47650"/>
    <cellStyle name="Výstup 4 10 6 5" xfId="47651"/>
    <cellStyle name="Výstup 4 10 7" xfId="47652"/>
    <cellStyle name="Výstup 4 10 7 2" xfId="47653"/>
    <cellStyle name="Výstup 4 10 7 2 2" xfId="47654"/>
    <cellStyle name="Výstup 4 10 7 2 3" xfId="47655"/>
    <cellStyle name="Výstup 4 10 7 3" xfId="47656"/>
    <cellStyle name="Výstup 4 10 7 3 2" xfId="47657"/>
    <cellStyle name="Výstup 4 10 7 4" xfId="47658"/>
    <cellStyle name="Výstup 4 10 7 5" xfId="47659"/>
    <cellStyle name="Výstup 4 10 8" xfId="47660"/>
    <cellStyle name="Výstup 4 10 8 2" xfId="47661"/>
    <cellStyle name="Výstup 4 10 8 2 2" xfId="47662"/>
    <cellStyle name="Výstup 4 10 8 2 3" xfId="47663"/>
    <cellStyle name="Výstup 4 10 8 3" xfId="47664"/>
    <cellStyle name="Výstup 4 10 8 3 2" xfId="47665"/>
    <cellStyle name="Výstup 4 10 8 4" xfId="47666"/>
    <cellStyle name="Výstup 4 10 8 5" xfId="47667"/>
    <cellStyle name="Výstup 4 10 9" xfId="47668"/>
    <cellStyle name="Výstup 4 10 9 2" xfId="47669"/>
    <cellStyle name="Výstup 4 10 9 2 2" xfId="47670"/>
    <cellStyle name="Výstup 4 10 9 2 3" xfId="47671"/>
    <cellStyle name="Výstup 4 10 9 3" xfId="47672"/>
    <cellStyle name="Výstup 4 10 9 3 2" xfId="47673"/>
    <cellStyle name="Výstup 4 10 9 4" xfId="47674"/>
    <cellStyle name="Výstup 4 10 9 5" xfId="47675"/>
    <cellStyle name="Výstup 4 11" xfId="47676"/>
    <cellStyle name="Výstup 4 11 10" xfId="47677"/>
    <cellStyle name="Výstup 4 11 10 2" xfId="47678"/>
    <cellStyle name="Výstup 4 11 10 2 2" xfId="47679"/>
    <cellStyle name="Výstup 4 11 10 2 3" xfId="47680"/>
    <cellStyle name="Výstup 4 11 10 3" xfId="47681"/>
    <cellStyle name="Výstup 4 11 10 3 2" xfId="47682"/>
    <cellStyle name="Výstup 4 11 10 4" xfId="47683"/>
    <cellStyle name="Výstup 4 11 10 5" xfId="47684"/>
    <cellStyle name="Výstup 4 11 11" xfId="47685"/>
    <cellStyle name="Výstup 4 11 11 2" xfId="47686"/>
    <cellStyle name="Výstup 4 11 11 2 2" xfId="47687"/>
    <cellStyle name="Výstup 4 11 11 2 3" xfId="47688"/>
    <cellStyle name="Výstup 4 11 11 3" xfId="47689"/>
    <cellStyle name="Výstup 4 11 11 3 2" xfId="47690"/>
    <cellStyle name="Výstup 4 11 11 4" xfId="47691"/>
    <cellStyle name="Výstup 4 11 11 5" xfId="47692"/>
    <cellStyle name="Výstup 4 11 12" xfId="47693"/>
    <cellStyle name="Výstup 4 11 12 2" xfId="47694"/>
    <cellStyle name="Výstup 4 11 12 3" xfId="47695"/>
    <cellStyle name="Výstup 4 11 13" xfId="47696"/>
    <cellStyle name="Výstup 4 11 13 2" xfId="47697"/>
    <cellStyle name="Výstup 4 11 14" xfId="47698"/>
    <cellStyle name="Výstup 4 11 15" xfId="47699"/>
    <cellStyle name="Výstup 4 11 2" xfId="47700"/>
    <cellStyle name="Výstup 4 11 2 10" xfId="47701"/>
    <cellStyle name="Výstup 4 11 2 2" xfId="47702"/>
    <cellStyle name="Výstup 4 11 2 2 2" xfId="47703"/>
    <cellStyle name="Výstup 4 11 2 2 2 2" xfId="47704"/>
    <cellStyle name="Výstup 4 11 2 2 2 2 2" xfId="47705"/>
    <cellStyle name="Výstup 4 11 2 2 2 3" xfId="47706"/>
    <cellStyle name="Výstup 4 11 2 2 2 4" xfId="47707"/>
    <cellStyle name="Výstup 4 11 2 2 3" xfId="47708"/>
    <cellStyle name="Výstup 4 11 2 2 3 2" xfId="47709"/>
    <cellStyle name="Výstup 4 11 2 2 3 3" xfId="47710"/>
    <cellStyle name="Výstup 4 11 2 2 4" xfId="47711"/>
    <cellStyle name="Výstup 4 11 2 2 4 2" xfId="47712"/>
    <cellStyle name="Výstup 4 11 2 2 5" xfId="47713"/>
    <cellStyle name="Výstup 4 11 2 2 6" xfId="47714"/>
    <cellStyle name="Výstup 4 11 2 3" xfId="47715"/>
    <cellStyle name="Výstup 4 11 2 3 2" xfId="47716"/>
    <cellStyle name="Výstup 4 11 2 3 2 2" xfId="47717"/>
    <cellStyle name="Výstup 4 11 2 3 2 3" xfId="47718"/>
    <cellStyle name="Výstup 4 11 2 3 3" xfId="47719"/>
    <cellStyle name="Výstup 4 11 2 3 3 2" xfId="47720"/>
    <cellStyle name="Výstup 4 11 2 3 4" xfId="47721"/>
    <cellStyle name="Výstup 4 11 2 3 5" xfId="47722"/>
    <cellStyle name="Výstup 4 11 2 4" xfId="47723"/>
    <cellStyle name="Výstup 4 11 2 4 2" xfId="47724"/>
    <cellStyle name="Výstup 4 11 2 4 2 2" xfId="47725"/>
    <cellStyle name="Výstup 4 11 2 4 2 3" xfId="47726"/>
    <cellStyle name="Výstup 4 11 2 4 3" xfId="47727"/>
    <cellStyle name="Výstup 4 11 2 4 3 2" xfId="47728"/>
    <cellStyle name="Výstup 4 11 2 4 4" xfId="47729"/>
    <cellStyle name="Výstup 4 11 2 4 5" xfId="47730"/>
    <cellStyle name="Výstup 4 11 2 5" xfId="47731"/>
    <cellStyle name="Výstup 4 11 2 5 2" xfId="47732"/>
    <cellStyle name="Výstup 4 11 2 5 2 2" xfId="47733"/>
    <cellStyle name="Výstup 4 11 2 5 2 3" xfId="47734"/>
    <cellStyle name="Výstup 4 11 2 5 3" xfId="47735"/>
    <cellStyle name="Výstup 4 11 2 5 3 2" xfId="47736"/>
    <cellStyle name="Výstup 4 11 2 5 4" xfId="47737"/>
    <cellStyle name="Výstup 4 11 2 5 5" xfId="47738"/>
    <cellStyle name="Výstup 4 11 2 6" xfId="47739"/>
    <cellStyle name="Výstup 4 11 2 6 2" xfId="47740"/>
    <cellStyle name="Výstup 4 11 2 6 2 2" xfId="47741"/>
    <cellStyle name="Výstup 4 11 2 6 2 3" xfId="47742"/>
    <cellStyle name="Výstup 4 11 2 6 3" xfId="47743"/>
    <cellStyle name="Výstup 4 11 2 6 3 2" xfId="47744"/>
    <cellStyle name="Výstup 4 11 2 6 4" xfId="47745"/>
    <cellStyle name="Výstup 4 11 2 6 5" xfId="47746"/>
    <cellStyle name="Výstup 4 11 2 7" xfId="47747"/>
    <cellStyle name="Výstup 4 11 2 7 2" xfId="47748"/>
    <cellStyle name="Výstup 4 11 2 7 3" xfId="47749"/>
    <cellStyle name="Výstup 4 11 2 8" xfId="47750"/>
    <cellStyle name="Výstup 4 11 2 8 2" xfId="47751"/>
    <cellStyle name="Výstup 4 11 2 9" xfId="47752"/>
    <cellStyle name="Výstup 4 11 3" xfId="47753"/>
    <cellStyle name="Výstup 4 11 3 2" xfId="47754"/>
    <cellStyle name="Výstup 4 11 3 2 2" xfId="47755"/>
    <cellStyle name="Výstup 4 11 3 2 2 2" xfId="47756"/>
    <cellStyle name="Výstup 4 11 3 2 2 3" xfId="47757"/>
    <cellStyle name="Výstup 4 11 3 2 3" xfId="47758"/>
    <cellStyle name="Výstup 4 11 3 2 3 2" xfId="47759"/>
    <cellStyle name="Výstup 4 11 3 2 4" xfId="47760"/>
    <cellStyle name="Výstup 4 11 3 2 5" xfId="47761"/>
    <cellStyle name="Výstup 4 11 3 3" xfId="47762"/>
    <cellStyle name="Výstup 4 11 3 3 2" xfId="47763"/>
    <cellStyle name="Výstup 4 11 3 3 2 2" xfId="47764"/>
    <cellStyle name="Výstup 4 11 3 3 2 3" xfId="47765"/>
    <cellStyle name="Výstup 4 11 3 3 3" xfId="47766"/>
    <cellStyle name="Výstup 4 11 3 3 3 2" xfId="47767"/>
    <cellStyle name="Výstup 4 11 3 3 4" xfId="47768"/>
    <cellStyle name="Výstup 4 11 3 3 5" xfId="47769"/>
    <cellStyle name="Výstup 4 11 3 4" xfId="47770"/>
    <cellStyle name="Výstup 4 11 3 4 2" xfId="47771"/>
    <cellStyle name="Výstup 4 11 3 4 3" xfId="47772"/>
    <cellStyle name="Výstup 4 11 3 5" xfId="47773"/>
    <cellStyle name="Výstup 4 11 3 5 2" xfId="47774"/>
    <cellStyle name="Výstup 4 11 3 6" xfId="47775"/>
    <cellStyle name="Výstup 4 11 3 7" xfId="47776"/>
    <cellStyle name="Výstup 4 11 4" xfId="47777"/>
    <cellStyle name="Výstup 4 11 4 2" xfId="47778"/>
    <cellStyle name="Výstup 4 11 4 2 2" xfId="47779"/>
    <cellStyle name="Výstup 4 11 4 2 2 2" xfId="47780"/>
    <cellStyle name="Výstup 4 11 4 2 2 3" xfId="47781"/>
    <cellStyle name="Výstup 4 11 4 2 3" xfId="47782"/>
    <cellStyle name="Výstup 4 11 4 2 3 2" xfId="47783"/>
    <cellStyle name="Výstup 4 11 4 2 4" xfId="47784"/>
    <cellStyle name="Výstup 4 11 4 2 5" xfId="47785"/>
    <cellStyle name="Výstup 4 11 4 3" xfId="47786"/>
    <cellStyle name="Výstup 4 11 4 3 2" xfId="47787"/>
    <cellStyle name="Výstup 4 11 4 3 2 2" xfId="47788"/>
    <cellStyle name="Výstup 4 11 4 3 2 3" xfId="47789"/>
    <cellStyle name="Výstup 4 11 4 3 3" xfId="47790"/>
    <cellStyle name="Výstup 4 11 4 3 3 2" xfId="47791"/>
    <cellStyle name="Výstup 4 11 4 3 4" xfId="47792"/>
    <cellStyle name="Výstup 4 11 4 3 5" xfId="47793"/>
    <cellStyle name="Výstup 4 11 4 4" xfId="47794"/>
    <cellStyle name="Výstup 4 11 4 4 2" xfId="47795"/>
    <cellStyle name="Výstup 4 11 4 4 3" xfId="47796"/>
    <cellStyle name="Výstup 4 11 4 5" xfId="47797"/>
    <cellStyle name="Výstup 4 11 4 5 2" xfId="47798"/>
    <cellStyle name="Výstup 4 11 4 6" xfId="47799"/>
    <cellStyle name="Výstup 4 11 4 7" xfId="47800"/>
    <cellStyle name="Výstup 4 11 5" xfId="47801"/>
    <cellStyle name="Výstup 4 11 5 2" xfId="47802"/>
    <cellStyle name="Výstup 4 11 5 2 2" xfId="47803"/>
    <cellStyle name="Výstup 4 11 5 2 3" xfId="47804"/>
    <cellStyle name="Výstup 4 11 5 3" xfId="47805"/>
    <cellStyle name="Výstup 4 11 5 3 2" xfId="47806"/>
    <cellStyle name="Výstup 4 11 5 4" xfId="47807"/>
    <cellStyle name="Výstup 4 11 5 5" xfId="47808"/>
    <cellStyle name="Výstup 4 11 6" xfId="47809"/>
    <cellStyle name="Výstup 4 11 6 2" xfId="47810"/>
    <cellStyle name="Výstup 4 11 6 2 2" xfId="47811"/>
    <cellStyle name="Výstup 4 11 6 2 3" xfId="47812"/>
    <cellStyle name="Výstup 4 11 6 3" xfId="47813"/>
    <cellStyle name="Výstup 4 11 6 3 2" xfId="47814"/>
    <cellStyle name="Výstup 4 11 6 4" xfId="47815"/>
    <cellStyle name="Výstup 4 11 6 5" xfId="47816"/>
    <cellStyle name="Výstup 4 11 7" xfId="47817"/>
    <cellStyle name="Výstup 4 11 7 2" xfId="47818"/>
    <cellStyle name="Výstup 4 11 7 2 2" xfId="47819"/>
    <cellStyle name="Výstup 4 11 7 2 3" xfId="47820"/>
    <cellStyle name="Výstup 4 11 7 3" xfId="47821"/>
    <cellStyle name="Výstup 4 11 7 3 2" xfId="47822"/>
    <cellStyle name="Výstup 4 11 7 4" xfId="47823"/>
    <cellStyle name="Výstup 4 11 7 5" xfId="47824"/>
    <cellStyle name="Výstup 4 11 8" xfId="47825"/>
    <cellStyle name="Výstup 4 11 8 2" xfId="47826"/>
    <cellStyle name="Výstup 4 11 8 2 2" xfId="47827"/>
    <cellStyle name="Výstup 4 11 8 2 3" xfId="47828"/>
    <cellStyle name="Výstup 4 11 8 3" xfId="47829"/>
    <cellStyle name="Výstup 4 11 8 3 2" xfId="47830"/>
    <cellStyle name="Výstup 4 11 8 4" xfId="47831"/>
    <cellStyle name="Výstup 4 11 8 5" xfId="47832"/>
    <cellStyle name="Výstup 4 11 9" xfId="47833"/>
    <cellStyle name="Výstup 4 11 9 2" xfId="47834"/>
    <cellStyle name="Výstup 4 11 9 2 2" xfId="47835"/>
    <cellStyle name="Výstup 4 11 9 2 3" xfId="47836"/>
    <cellStyle name="Výstup 4 11 9 3" xfId="47837"/>
    <cellStyle name="Výstup 4 11 9 3 2" xfId="47838"/>
    <cellStyle name="Výstup 4 11 9 4" xfId="47839"/>
    <cellStyle name="Výstup 4 11 9 5" xfId="47840"/>
    <cellStyle name="Výstup 4 12" xfId="47841"/>
    <cellStyle name="Výstup 4 12 10" xfId="47842"/>
    <cellStyle name="Výstup 4 12 10 2" xfId="47843"/>
    <cellStyle name="Výstup 4 12 11" xfId="47844"/>
    <cellStyle name="Výstup 4 12 12" xfId="47845"/>
    <cellStyle name="Výstup 4 12 2" xfId="47846"/>
    <cellStyle name="Výstup 4 12 2 10" xfId="47847"/>
    <cellStyle name="Výstup 4 12 2 2" xfId="47848"/>
    <cellStyle name="Výstup 4 12 2 2 2" xfId="47849"/>
    <cellStyle name="Výstup 4 12 2 2 2 2" xfId="47850"/>
    <cellStyle name="Výstup 4 12 2 2 2 2 2" xfId="47851"/>
    <cellStyle name="Výstup 4 12 2 2 2 2 3" xfId="47852"/>
    <cellStyle name="Výstup 4 12 2 2 2 3" xfId="47853"/>
    <cellStyle name="Výstup 4 12 2 2 2 3 2" xfId="47854"/>
    <cellStyle name="Výstup 4 12 2 2 2 4" xfId="47855"/>
    <cellStyle name="Výstup 4 12 2 2 2 5" xfId="47856"/>
    <cellStyle name="Výstup 4 12 2 2 3" xfId="47857"/>
    <cellStyle name="Výstup 4 12 2 2 3 2" xfId="47858"/>
    <cellStyle name="Výstup 4 12 2 2 3 2 2" xfId="47859"/>
    <cellStyle name="Výstup 4 12 2 2 3 2 3" xfId="47860"/>
    <cellStyle name="Výstup 4 12 2 2 3 3" xfId="47861"/>
    <cellStyle name="Výstup 4 12 2 2 3 3 2" xfId="47862"/>
    <cellStyle name="Výstup 4 12 2 2 3 4" xfId="47863"/>
    <cellStyle name="Výstup 4 12 2 2 3 5" xfId="47864"/>
    <cellStyle name="Výstup 4 12 2 2 4" xfId="47865"/>
    <cellStyle name="Výstup 4 12 2 2 4 2" xfId="47866"/>
    <cellStyle name="Výstup 4 12 2 2 4 2 2" xfId="47867"/>
    <cellStyle name="Výstup 4 12 2 2 4 2 3" xfId="47868"/>
    <cellStyle name="Výstup 4 12 2 2 4 3" xfId="47869"/>
    <cellStyle name="Výstup 4 12 2 2 4 3 2" xfId="47870"/>
    <cellStyle name="Výstup 4 12 2 2 4 4" xfId="47871"/>
    <cellStyle name="Výstup 4 12 2 2 4 5" xfId="47872"/>
    <cellStyle name="Výstup 4 12 2 2 5" xfId="47873"/>
    <cellStyle name="Výstup 4 12 2 2 5 2" xfId="47874"/>
    <cellStyle name="Výstup 4 12 2 2 5 3" xfId="47875"/>
    <cellStyle name="Výstup 4 12 2 2 6" xfId="47876"/>
    <cellStyle name="Výstup 4 12 2 2 6 2" xfId="47877"/>
    <cellStyle name="Výstup 4 12 2 2 7" xfId="47878"/>
    <cellStyle name="Výstup 4 12 2 2 8" xfId="47879"/>
    <cellStyle name="Výstup 4 12 2 3" xfId="47880"/>
    <cellStyle name="Výstup 4 12 2 3 2" xfId="47881"/>
    <cellStyle name="Výstup 4 12 2 3 2 2" xfId="47882"/>
    <cellStyle name="Výstup 4 12 2 3 2 3" xfId="47883"/>
    <cellStyle name="Výstup 4 12 2 3 3" xfId="47884"/>
    <cellStyle name="Výstup 4 12 2 3 3 2" xfId="47885"/>
    <cellStyle name="Výstup 4 12 2 3 4" xfId="47886"/>
    <cellStyle name="Výstup 4 12 2 3 5" xfId="47887"/>
    <cellStyle name="Výstup 4 12 2 4" xfId="47888"/>
    <cellStyle name="Výstup 4 12 2 4 2" xfId="47889"/>
    <cellStyle name="Výstup 4 12 2 4 2 2" xfId="47890"/>
    <cellStyle name="Výstup 4 12 2 4 2 3" xfId="47891"/>
    <cellStyle name="Výstup 4 12 2 4 3" xfId="47892"/>
    <cellStyle name="Výstup 4 12 2 4 3 2" xfId="47893"/>
    <cellStyle name="Výstup 4 12 2 4 4" xfId="47894"/>
    <cellStyle name="Výstup 4 12 2 4 5" xfId="47895"/>
    <cellStyle name="Výstup 4 12 2 5" xfId="47896"/>
    <cellStyle name="Výstup 4 12 2 5 2" xfId="47897"/>
    <cellStyle name="Výstup 4 12 2 5 2 2" xfId="47898"/>
    <cellStyle name="Výstup 4 12 2 5 2 3" xfId="47899"/>
    <cellStyle name="Výstup 4 12 2 5 3" xfId="47900"/>
    <cellStyle name="Výstup 4 12 2 5 3 2" xfId="47901"/>
    <cellStyle name="Výstup 4 12 2 5 4" xfId="47902"/>
    <cellStyle name="Výstup 4 12 2 5 5" xfId="47903"/>
    <cellStyle name="Výstup 4 12 2 6" xfId="47904"/>
    <cellStyle name="Výstup 4 12 2 6 2" xfId="47905"/>
    <cellStyle name="Výstup 4 12 2 6 2 2" xfId="47906"/>
    <cellStyle name="Výstup 4 12 2 6 2 3" xfId="47907"/>
    <cellStyle name="Výstup 4 12 2 6 3" xfId="47908"/>
    <cellStyle name="Výstup 4 12 2 6 3 2" xfId="47909"/>
    <cellStyle name="Výstup 4 12 2 6 4" xfId="47910"/>
    <cellStyle name="Výstup 4 12 2 6 5" xfId="47911"/>
    <cellStyle name="Výstup 4 12 2 7" xfId="47912"/>
    <cellStyle name="Výstup 4 12 2 7 2" xfId="47913"/>
    <cellStyle name="Výstup 4 12 2 7 3" xfId="47914"/>
    <cellStyle name="Výstup 4 12 2 8" xfId="47915"/>
    <cellStyle name="Výstup 4 12 2 8 2" xfId="47916"/>
    <cellStyle name="Výstup 4 12 2 9" xfId="47917"/>
    <cellStyle name="Výstup 4 12 3" xfId="47918"/>
    <cellStyle name="Výstup 4 12 3 2" xfId="47919"/>
    <cellStyle name="Výstup 4 12 3 2 2" xfId="47920"/>
    <cellStyle name="Výstup 4 12 3 2 2 2" xfId="47921"/>
    <cellStyle name="Výstup 4 12 3 2 2 3" xfId="47922"/>
    <cellStyle name="Výstup 4 12 3 2 3" xfId="47923"/>
    <cellStyle name="Výstup 4 12 3 2 3 2" xfId="47924"/>
    <cellStyle name="Výstup 4 12 3 2 4" xfId="47925"/>
    <cellStyle name="Výstup 4 12 3 2 5" xfId="47926"/>
    <cellStyle name="Výstup 4 12 3 3" xfId="47927"/>
    <cellStyle name="Výstup 4 12 3 3 2" xfId="47928"/>
    <cellStyle name="Výstup 4 12 3 3 2 2" xfId="47929"/>
    <cellStyle name="Výstup 4 12 3 3 2 3" xfId="47930"/>
    <cellStyle name="Výstup 4 12 3 3 3" xfId="47931"/>
    <cellStyle name="Výstup 4 12 3 3 3 2" xfId="47932"/>
    <cellStyle name="Výstup 4 12 3 3 4" xfId="47933"/>
    <cellStyle name="Výstup 4 12 3 3 5" xfId="47934"/>
    <cellStyle name="Výstup 4 12 3 4" xfId="47935"/>
    <cellStyle name="Výstup 4 12 3 4 2" xfId="47936"/>
    <cellStyle name="Výstup 4 12 3 4 2 2" xfId="47937"/>
    <cellStyle name="Výstup 4 12 3 4 2 3" xfId="47938"/>
    <cellStyle name="Výstup 4 12 3 4 3" xfId="47939"/>
    <cellStyle name="Výstup 4 12 3 4 3 2" xfId="47940"/>
    <cellStyle name="Výstup 4 12 3 4 4" xfId="47941"/>
    <cellStyle name="Výstup 4 12 3 4 5" xfId="47942"/>
    <cellStyle name="Výstup 4 12 3 5" xfId="47943"/>
    <cellStyle name="Výstup 4 12 3 5 2" xfId="47944"/>
    <cellStyle name="Výstup 4 12 3 5 2 2" xfId="47945"/>
    <cellStyle name="Výstup 4 12 3 5 2 3" xfId="47946"/>
    <cellStyle name="Výstup 4 12 3 5 3" xfId="47947"/>
    <cellStyle name="Výstup 4 12 3 5 3 2" xfId="47948"/>
    <cellStyle name="Výstup 4 12 3 5 4" xfId="47949"/>
    <cellStyle name="Výstup 4 12 3 5 5" xfId="47950"/>
    <cellStyle name="Výstup 4 12 3 6" xfId="47951"/>
    <cellStyle name="Výstup 4 12 3 6 2" xfId="47952"/>
    <cellStyle name="Výstup 4 12 3 6 3" xfId="47953"/>
    <cellStyle name="Výstup 4 12 3 7" xfId="47954"/>
    <cellStyle name="Výstup 4 12 3 7 2" xfId="47955"/>
    <cellStyle name="Výstup 4 12 3 8" xfId="47956"/>
    <cellStyle name="Výstup 4 12 3 9" xfId="47957"/>
    <cellStyle name="Výstup 4 12 4" xfId="47958"/>
    <cellStyle name="Výstup 4 12 4 2" xfId="47959"/>
    <cellStyle name="Výstup 4 12 4 2 2" xfId="47960"/>
    <cellStyle name="Výstup 4 12 4 2 3" xfId="47961"/>
    <cellStyle name="Výstup 4 12 4 3" xfId="47962"/>
    <cellStyle name="Výstup 4 12 4 3 2" xfId="47963"/>
    <cellStyle name="Výstup 4 12 4 4" xfId="47964"/>
    <cellStyle name="Výstup 4 12 4 5" xfId="47965"/>
    <cellStyle name="Výstup 4 12 5" xfId="47966"/>
    <cellStyle name="Výstup 4 12 5 2" xfId="47967"/>
    <cellStyle name="Výstup 4 12 5 2 2" xfId="47968"/>
    <cellStyle name="Výstup 4 12 5 2 3" xfId="47969"/>
    <cellStyle name="Výstup 4 12 5 3" xfId="47970"/>
    <cellStyle name="Výstup 4 12 5 3 2" xfId="47971"/>
    <cellStyle name="Výstup 4 12 5 4" xfId="47972"/>
    <cellStyle name="Výstup 4 12 5 5" xfId="47973"/>
    <cellStyle name="Výstup 4 12 6" xfId="47974"/>
    <cellStyle name="Výstup 4 12 6 2" xfId="47975"/>
    <cellStyle name="Výstup 4 12 6 2 2" xfId="47976"/>
    <cellStyle name="Výstup 4 12 6 2 3" xfId="47977"/>
    <cellStyle name="Výstup 4 12 6 3" xfId="47978"/>
    <cellStyle name="Výstup 4 12 6 3 2" xfId="47979"/>
    <cellStyle name="Výstup 4 12 6 4" xfId="47980"/>
    <cellStyle name="Výstup 4 12 6 5" xfId="47981"/>
    <cellStyle name="Výstup 4 12 7" xfId="47982"/>
    <cellStyle name="Výstup 4 12 7 2" xfId="47983"/>
    <cellStyle name="Výstup 4 12 7 2 2" xfId="47984"/>
    <cellStyle name="Výstup 4 12 7 2 3" xfId="47985"/>
    <cellStyle name="Výstup 4 12 7 3" xfId="47986"/>
    <cellStyle name="Výstup 4 12 7 3 2" xfId="47987"/>
    <cellStyle name="Výstup 4 12 7 4" xfId="47988"/>
    <cellStyle name="Výstup 4 12 7 5" xfId="47989"/>
    <cellStyle name="Výstup 4 12 8" xfId="47990"/>
    <cellStyle name="Výstup 4 12 8 2" xfId="47991"/>
    <cellStyle name="Výstup 4 12 8 2 2" xfId="47992"/>
    <cellStyle name="Výstup 4 12 8 2 3" xfId="47993"/>
    <cellStyle name="Výstup 4 12 8 3" xfId="47994"/>
    <cellStyle name="Výstup 4 12 8 3 2" xfId="47995"/>
    <cellStyle name="Výstup 4 12 8 4" xfId="47996"/>
    <cellStyle name="Výstup 4 12 8 5" xfId="47997"/>
    <cellStyle name="Výstup 4 12 9" xfId="47998"/>
    <cellStyle name="Výstup 4 12 9 2" xfId="47999"/>
    <cellStyle name="Výstup 4 12 9 3" xfId="48000"/>
    <cellStyle name="Výstup 4 13" xfId="48001"/>
    <cellStyle name="Výstup 4 13 10" xfId="48002"/>
    <cellStyle name="Výstup 4 13 11" xfId="48003"/>
    <cellStyle name="Výstup 4 13 2" xfId="48004"/>
    <cellStyle name="Výstup 4 13 2 10" xfId="48005"/>
    <cellStyle name="Výstup 4 13 2 2" xfId="48006"/>
    <cellStyle name="Výstup 4 13 2 2 2" xfId="48007"/>
    <cellStyle name="Výstup 4 13 2 2 2 2" xfId="48008"/>
    <cellStyle name="Výstup 4 13 2 2 2 2 2" xfId="48009"/>
    <cellStyle name="Výstup 4 13 2 2 2 2 3" xfId="48010"/>
    <cellStyle name="Výstup 4 13 2 2 2 3" xfId="48011"/>
    <cellStyle name="Výstup 4 13 2 2 2 3 2" xfId="48012"/>
    <cellStyle name="Výstup 4 13 2 2 2 4" xfId="48013"/>
    <cellStyle name="Výstup 4 13 2 2 2 5" xfId="48014"/>
    <cellStyle name="Výstup 4 13 2 2 3" xfId="48015"/>
    <cellStyle name="Výstup 4 13 2 2 3 2" xfId="48016"/>
    <cellStyle name="Výstup 4 13 2 2 3 2 2" xfId="48017"/>
    <cellStyle name="Výstup 4 13 2 2 3 2 3" xfId="48018"/>
    <cellStyle name="Výstup 4 13 2 2 3 3" xfId="48019"/>
    <cellStyle name="Výstup 4 13 2 2 3 3 2" xfId="48020"/>
    <cellStyle name="Výstup 4 13 2 2 3 4" xfId="48021"/>
    <cellStyle name="Výstup 4 13 2 2 3 5" xfId="48022"/>
    <cellStyle name="Výstup 4 13 2 2 4" xfId="48023"/>
    <cellStyle name="Výstup 4 13 2 2 4 2" xfId="48024"/>
    <cellStyle name="Výstup 4 13 2 2 4 2 2" xfId="48025"/>
    <cellStyle name="Výstup 4 13 2 2 4 2 3" xfId="48026"/>
    <cellStyle name="Výstup 4 13 2 2 4 3" xfId="48027"/>
    <cellStyle name="Výstup 4 13 2 2 4 3 2" xfId="48028"/>
    <cellStyle name="Výstup 4 13 2 2 4 4" xfId="48029"/>
    <cellStyle name="Výstup 4 13 2 2 4 5" xfId="48030"/>
    <cellStyle name="Výstup 4 13 2 2 5" xfId="48031"/>
    <cellStyle name="Výstup 4 13 2 2 5 2" xfId="48032"/>
    <cellStyle name="Výstup 4 13 2 2 5 3" xfId="48033"/>
    <cellStyle name="Výstup 4 13 2 2 6" xfId="48034"/>
    <cellStyle name="Výstup 4 13 2 2 6 2" xfId="48035"/>
    <cellStyle name="Výstup 4 13 2 2 7" xfId="48036"/>
    <cellStyle name="Výstup 4 13 2 2 8" xfId="48037"/>
    <cellStyle name="Výstup 4 13 2 3" xfId="48038"/>
    <cellStyle name="Výstup 4 13 2 3 2" xfId="48039"/>
    <cellStyle name="Výstup 4 13 2 3 2 2" xfId="48040"/>
    <cellStyle name="Výstup 4 13 2 3 2 3" xfId="48041"/>
    <cellStyle name="Výstup 4 13 2 3 3" xfId="48042"/>
    <cellStyle name="Výstup 4 13 2 3 3 2" xfId="48043"/>
    <cellStyle name="Výstup 4 13 2 3 4" xfId="48044"/>
    <cellStyle name="Výstup 4 13 2 3 5" xfId="48045"/>
    <cellStyle name="Výstup 4 13 2 4" xfId="48046"/>
    <cellStyle name="Výstup 4 13 2 4 2" xfId="48047"/>
    <cellStyle name="Výstup 4 13 2 4 2 2" xfId="48048"/>
    <cellStyle name="Výstup 4 13 2 4 2 3" xfId="48049"/>
    <cellStyle name="Výstup 4 13 2 4 3" xfId="48050"/>
    <cellStyle name="Výstup 4 13 2 4 3 2" xfId="48051"/>
    <cellStyle name="Výstup 4 13 2 4 4" xfId="48052"/>
    <cellStyle name="Výstup 4 13 2 4 5" xfId="48053"/>
    <cellStyle name="Výstup 4 13 2 5" xfId="48054"/>
    <cellStyle name="Výstup 4 13 2 5 2" xfId="48055"/>
    <cellStyle name="Výstup 4 13 2 5 2 2" xfId="48056"/>
    <cellStyle name="Výstup 4 13 2 5 2 3" xfId="48057"/>
    <cellStyle name="Výstup 4 13 2 5 3" xfId="48058"/>
    <cellStyle name="Výstup 4 13 2 5 3 2" xfId="48059"/>
    <cellStyle name="Výstup 4 13 2 5 4" xfId="48060"/>
    <cellStyle name="Výstup 4 13 2 5 5" xfId="48061"/>
    <cellStyle name="Výstup 4 13 2 6" xfId="48062"/>
    <cellStyle name="Výstup 4 13 2 6 2" xfId="48063"/>
    <cellStyle name="Výstup 4 13 2 6 2 2" xfId="48064"/>
    <cellStyle name="Výstup 4 13 2 6 2 3" xfId="48065"/>
    <cellStyle name="Výstup 4 13 2 6 3" xfId="48066"/>
    <cellStyle name="Výstup 4 13 2 6 3 2" xfId="48067"/>
    <cellStyle name="Výstup 4 13 2 6 4" xfId="48068"/>
    <cellStyle name="Výstup 4 13 2 6 5" xfId="48069"/>
    <cellStyle name="Výstup 4 13 2 7" xfId="48070"/>
    <cellStyle name="Výstup 4 13 2 7 2" xfId="48071"/>
    <cellStyle name="Výstup 4 13 2 7 3" xfId="48072"/>
    <cellStyle name="Výstup 4 13 2 8" xfId="48073"/>
    <cellStyle name="Výstup 4 13 2 8 2" xfId="48074"/>
    <cellStyle name="Výstup 4 13 2 9" xfId="48075"/>
    <cellStyle name="Výstup 4 13 3" xfId="48076"/>
    <cellStyle name="Výstup 4 13 3 2" xfId="48077"/>
    <cellStyle name="Výstup 4 13 3 2 2" xfId="48078"/>
    <cellStyle name="Výstup 4 13 3 2 2 2" xfId="48079"/>
    <cellStyle name="Výstup 4 13 3 2 2 3" xfId="48080"/>
    <cellStyle name="Výstup 4 13 3 2 3" xfId="48081"/>
    <cellStyle name="Výstup 4 13 3 2 3 2" xfId="48082"/>
    <cellStyle name="Výstup 4 13 3 2 4" xfId="48083"/>
    <cellStyle name="Výstup 4 13 3 2 5" xfId="48084"/>
    <cellStyle name="Výstup 4 13 3 3" xfId="48085"/>
    <cellStyle name="Výstup 4 13 3 3 2" xfId="48086"/>
    <cellStyle name="Výstup 4 13 3 3 2 2" xfId="48087"/>
    <cellStyle name="Výstup 4 13 3 3 2 3" xfId="48088"/>
    <cellStyle name="Výstup 4 13 3 3 3" xfId="48089"/>
    <cellStyle name="Výstup 4 13 3 3 3 2" xfId="48090"/>
    <cellStyle name="Výstup 4 13 3 3 4" xfId="48091"/>
    <cellStyle name="Výstup 4 13 3 3 5" xfId="48092"/>
    <cellStyle name="Výstup 4 13 3 4" xfId="48093"/>
    <cellStyle name="Výstup 4 13 3 4 2" xfId="48094"/>
    <cellStyle name="Výstup 4 13 3 4 2 2" xfId="48095"/>
    <cellStyle name="Výstup 4 13 3 4 2 3" xfId="48096"/>
    <cellStyle name="Výstup 4 13 3 4 3" xfId="48097"/>
    <cellStyle name="Výstup 4 13 3 4 3 2" xfId="48098"/>
    <cellStyle name="Výstup 4 13 3 4 4" xfId="48099"/>
    <cellStyle name="Výstup 4 13 3 4 5" xfId="48100"/>
    <cellStyle name="Výstup 4 13 3 5" xfId="48101"/>
    <cellStyle name="Výstup 4 13 3 5 2" xfId="48102"/>
    <cellStyle name="Výstup 4 13 3 5 2 2" xfId="48103"/>
    <cellStyle name="Výstup 4 13 3 5 2 3" xfId="48104"/>
    <cellStyle name="Výstup 4 13 3 5 3" xfId="48105"/>
    <cellStyle name="Výstup 4 13 3 5 3 2" xfId="48106"/>
    <cellStyle name="Výstup 4 13 3 5 4" xfId="48107"/>
    <cellStyle name="Výstup 4 13 3 5 5" xfId="48108"/>
    <cellStyle name="Výstup 4 13 3 6" xfId="48109"/>
    <cellStyle name="Výstup 4 13 3 6 2" xfId="48110"/>
    <cellStyle name="Výstup 4 13 3 6 3" xfId="48111"/>
    <cellStyle name="Výstup 4 13 3 7" xfId="48112"/>
    <cellStyle name="Výstup 4 13 3 7 2" xfId="48113"/>
    <cellStyle name="Výstup 4 13 3 8" xfId="48114"/>
    <cellStyle name="Výstup 4 13 3 9" xfId="48115"/>
    <cellStyle name="Výstup 4 13 4" xfId="48116"/>
    <cellStyle name="Výstup 4 13 4 2" xfId="48117"/>
    <cellStyle name="Výstup 4 13 4 2 2" xfId="48118"/>
    <cellStyle name="Výstup 4 13 4 2 3" xfId="48119"/>
    <cellStyle name="Výstup 4 13 4 3" xfId="48120"/>
    <cellStyle name="Výstup 4 13 4 3 2" xfId="48121"/>
    <cellStyle name="Výstup 4 13 4 4" xfId="48122"/>
    <cellStyle name="Výstup 4 13 4 5" xfId="48123"/>
    <cellStyle name="Výstup 4 13 5" xfId="48124"/>
    <cellStyle name="Výstup 4 13 5 2" xfId="48125"/>
    <cellStyle name="Výstup 4 13 5 2 2" xfId="48126"/>
    <cellStyle name="Výstup 4 13 5 2 3" xfId="48127"/>
    <cellStyle name="Výstup 4 13 5 3" xfId="48128"/>
    <cellStyle name="Výstup 4 13 5 3 2" xfId="48129"/>
    <cellStyle name="Výstup 4 13 5 4" xfId="48130"/>
    <cellStyle name="Výstup 4 13 5 5" xfId="48131"/>
    <cellStyle name="Výstup 4 13 6" xfId="48132"/>
    <cellStyle name="Výstup 4 13 6 2" xfId="48133"/>
    <cellStyle name="Výstup 4 13 6 2 2" xfId="48134"/>
    <cellStyle name="Výstup 4 13 6 2 3" xfId="48135"/>
    <cellStyle name="Výstup 4 13 6 3" xfId="48136"/>
    <cellStyle name="Výstup 4 13 6 3 2" xfId="48137"/>
    <cellStyle name="Výstup 4 13 6 4" xfId="48138"/>
    <cellStyle name="Výstup 4 13 6 5" xfId="48139"/>
    <cellStyle name="Výstup 4 13 7" xfId="48140"/>
    <cellStyle name="Výstup 4 13 7 2" xfId="48141"/>
    <cellStyle name="Výstup 4 13 7 2 2" xfId="48142"/>
    <cellStyle name="Výstup 4 13 7 2 3" xfId="48143"/>
    <cellStyle name="Výstup 4 13 7 3" xfId="48144"/>
    <cellStyle name="Výstup 4 13 7 3 2" xfId="48145"/>
    <cellStyle name="Výstup 4 13 7 4" xfId="48146"/>
    <cellStyle name="Výstup 4 13 7 5" xfId="48147"/>
    <cellStyle name="Výstup 4 13 8" xfId="48148"/>
    <cellStyle name="Výstup 4 13 8 2" xfId="48149"/>
    <cellStyle name="Výstup 4 13 8 3" xfId="48150"/>
    <cellStyle name="Výstup 4 13 9" xfId="48151"/>
    <cellStyle name="Výstup 4 13 9 2" xfId="48152"/>
    <cellStyle name="Výstup 4 14" xfId="48153"/>
    <cellStyle name="Výstup 4 14 10" xfId="48154"/>
    <cellStyle name="Výstup 4 14 2" xfId="48155"/>
    <cellStyle name="Výstup 4 14 2 2" xfId="48156"/>
    <cellStyle name="Výstup 4 14 2 2 2" xfId="48157"/>
    <cellStyle name="Výstup 4 14 2 2 2 2" xfId="48158"/>
    <cellStyle name="Výstup 4 14 2 2 2 3" xfId="48159"/>
    <cellStyle name="Výstup 4 14 2 2 3" xfId="48160"/>
    <cellStyle name="Výstup 4 14 2 2 3 2" xfId="48161"/>
    <cellStyle name="Výstup 4 14 2 2 4" xfId="48162"/>
    <cellStyle name="Výstup 4 14 2 2 5" xfId="48163"/>
    <cellStyle name="Výstup 4 14 2 3" xfId="48164"/>
    <cellStyle name="Výstup 4 14 2 3 2" xfId="48165"/>
    <cellStyle name="Výstup 4 14 2 3 2 2" xfId="48166"/>
    <cellStyle name="Výstup 4 14 2 3 2 3" xfId="48167"/>
    <cellStyle name="Výstup 4 14 2 3 3" xfId="48168"/>
    <cellStyle name="Výstup 4 14 2 3 3 2" xfId="48169"/>
    <cellStyle name="Výstup 4 14 2 3 4" xfId="48170"/>
    <cellStyle name="Výstup 4 14 2 3 5" xfId="48171"/>
    <cellStyle name="Výstup 4 14 2 4" xfId="48172"/>
    <cellStyle name="Výstup 4 14 2 4 2" xfId="48173"/>
    <cellStyle name="Výstup 4 14 2 4 2 2" xfId="48174"/>
    <cellStyle name="Výstup 4 14 2 4 2 3" xfId="48175"/>
    <cellStyle name="Výstup 4 14 2 4 3" xfId="48176"/>
    <cellStyle name="Výstup 4 14 2 4 3 2" xfId="48177"/>
    <cellStyle name="Výstup 4 14 2 4 4" xfId="48178"/>
    <cellStyle name="Výstup 4 14 2 4 5" xfId="48179"/>
    <cellStyle name="Výstup 4 14 2 5" xfId="48180"/>
    <cellStyle name="Výstup 4 14 2 5 2" xfId="48181"/>
    <cellStyle name="Výstup 4 14 2 5 2 2" xfId="48182"/>
    <cellStyle name="Výstup 4 14 2 5 2 3" xfId="48183"/>
    <cellStyle name="Výstup 4 14 2 5 3" xfId="48184"/>
    <cellStyle name="Výstup 4 14 2 5 3 2" xfId="48185"/>
    <cellStyle name="Výstup 4 14 2 5 4" xfId="48186"/>
    <cellStyle name="Výstup 4 14 2 5 5" xfId="48187"/>
    <cellStyle name="Výstup 4 14 2 6" xfId="48188"/>
    <cellStyle name="Výstup 4 14 2 6 2" xfId="48189"/>
    <cellStyle name="Výstup 4 14 2 6 3" xfId="48190"/>
    <cellStyle name="Výstup 4 14 2 7" xfId="48191"/>
    <cellStyle name="Výstup 4 14 2 7 2" xfId="48192"/>
    <cellStyle name="Výstup 4 14 2 8" xfId="48193"/>
    <cellStyle name="Výstup 4 14 2 9" xfId="48194"/>
    <cellStyle name="Výstup 4 14 3" xfId="48195"/>
    <cellStyle name="Výstup 4 14 3 2" xfId="48196"/>
    <cellStyle name="Výstup 4 14 3 2 2" xfId="48197"/>
    <cellStyle name="Výstup 4 14 3 2 3" xfId="48198"/>
    <cellStyle name="Výstup 4 14 3 3" xfId="48199"/>
    <cellStyle name="Výstup 4 14 3 3 2" xfId="48200"/>
    <cellStyle name="Výstup 4 14 3 4" xfId="48201"/>
    <cellStyle name="Výstup 4 14 3 5" xfId="48202"/>
    <cellStyle name="Výstup 4 14 4" xfId="48203"/>
    <cellStyle name="Výstup 4 14 4 2" xfId="48204"/>
    <cellStyle name="Výstup 4 14 4 2 2" xfId="48205"/>
    <cellStyle name="Výstup 4 14 4 2 3" xfId="48206"/>
    <cellStyle name="Výstup 4 14 4 3" xfId="48207"/>
    <cellStyle name="Výstup 4 14 4 3 2" xfId="48208"/>
    <cellStyle name="Výstup 4 14 4 4" xfId="48209"/>
    <cellStyle name="Výstup 4 14 4 5" xfId="48210"/>
    <cellStyle name="Výstup 4 14 5" xfId="48211"/>
    <cellStyle name="Výstup 4 14 5 2" xfId="48212"/>
    <cellStyle name="Výstup 4 14 5 2 2" xfId="48213"/>
    <cellStyle name="Výstup 4 14 5 2 3" xfId="48214"/>
    <cellStyle name="Výstup 4 14 5 3" xfId="48215"/>
    <cellStyle name="Výstup 4 14 5 3 2" xfId="48216"/>
    <cellStyle name="Výstup 4 14 5 4" xfId="48217"/>
    <cellStyle name="Výstup 4 14 5 5" xfId="48218"/>
    <cellStyle name="Výstup 4 14 6" xfId="48219"/>
    <cellStyle name="Výstup 4 14 6 2" xfId="48220"/>
    <cellStyle name="Výstup 4 14 6 2 2" xfId="48221"/>
    <cellStyle name="Výstup 4 14 6 2 3" xfId="48222"/>
    <cellStyle name="Výstup 4 14 6 3" xfId="48223"/>
    <cellStyle name="Výstup 4 14 6 3 2" xfId="48224"/>
    <cellStyle name="Výstup 4 14 6 4" xfId="48225"/>
    <cellStyle name="Výstup 4 14 6 5" xfId="48226"/>
    <cellStyle name="Výstup 4 14 7" xfId="48227"/>
    <cellStyle name="Výstup 4 14 7 2" xfId="48228"/>
    <cellStyle name="Výstup 4 14 7 3" xfId="48229"/>
    <cellStyle name="Výstup 4 14 8" xfId="48230"/>
    <cellStyle name="Výstup 4 14 8 2" xfId="48231"/>
    <cellStyle name="Výstup 4 14 9" xfId="48232"/>
    <cellStyle name="Výstup 4 15" xfId="48233"/>
    <cellStyle name="Výstup 4 15 2" xfId="48234"/>
    <cellStyle name="Výstup 4 15 2 2" xfId="48235"/>
    <cellStyle name="Výstup 4 15 2 2 2" xfId="48236"/>
    <cellStyle name="Výstup 4 15 2 2 3" xfId="48237"/>
    <cellStyle name="Výstup 4 15 2 3" xfId="48238"/>
    <cellStyle name="Výstup 4 15 2 3 2" xfId="48239"/>
    <cellStyle name="Výstup 4 15 2 4" xfId="48240"/>
    <cellStyle name="Výstup 4 15 2 5" xfId="48241"/>
    <cellStyle name="Výstup 4 15 3" xfId="48242"/>
    <cellStyle name="Výstup 4 15 3 2" xfId="48243"/>
    <cellStyle name="Výstup 4 15 3 2 2" xfId="48244"/>
    <cellStyle name="Výstup 4 15 3 2 3" xfId="48245"/>
    <cellStyle name="Výstup 4 15 3 3" xfId="48246"/>
    <cellStyle name="Výstup 4 15 3 3 2" xfId="48247"/>
    <cellStyle name="Výstup 4 15 3 4" xfId="48248"/>
    <cellStyle name="Výstup 4 15 3 5" xfId="48249"/>
    <cellStyle name="Výstup 4 15 4" xfId="48250"/>
    <cellStyle name="Výstup 4 15 4 2" xfId="48251"/>
    <cellStyle name="Výstup 4 15 4 3" xfId="48252"/>
    <cellStyle name="Výstup 4 15 5" xfId="48253"/>
    <cellStyle name="Výstup 4 15 5 2" xfId="48254"/>
    <cellStyle name="Výstup 4 15 6" xfId="48255"/>
    <cellStyle name="Výstup 4 15 7" xfId="48256"/>
    <cellStyle name="Výstup 4 16" xfId="48257"/>
    <cellStyle name="Výstup 4 16 2" xfId="48258"/>
    <cellStyle name="Výstup 4 16 2 2" xfId="48259"/>
    <cellStyle name="Výstup 4 16 2 3" xfId="48260"/>
    <cellStyle name="Výstup 4 16 3" xfId="48261"/>
    <cellStyle name="Výstup 4 16 3 2" xfId="48262"/>
    <cellStyle name="Výstup 4 16 4" xfId="48263"/>
    <cellStyle name="Výstup 4 16 5" xfId="48264"/>
    <cellStyle name="Výstup 4 17" xfId="48265"/>
    <cellStyle name="Výstup 4 17 2" xfId="48266"/>
    <cellStyle name="Výstup 4 17 2 2" xfId="48267"/>
    <cellStyle name="Výstup 4 17 2 3" xfId="48268"/>
    <cellStyle name="Výstup 4 17 3" xfId="48269"/>
    <cellStyle name="Výstup 4 17 3 2" xfId="48270"/>
    <cellStyle name="Výstup 4 17 4" xfId="48271"/>
    <cellStyle name="Výstup 4 17 5" xfId="48272"/>
    <cellStyle name="Výstup 4 18" xfId="48273"/>
    <cellStyle name="Výstup 4 18 2" xfId="48274"/>
    <cellStyle name="Výstup 4 18 2 2" xfId="48275"/>
    <cellStyle name="Výstup 4 18 2 3" xfId="48276"/>
    <cellStyle name="Výstup 4 18 3" xfId="48277"/>
    <cellStyle name="Výstup 4 18 3 2" xfId="48278"/>
    <cellStyle name="Výstup 4 18 4" xfId="48279"/>
    <cellStyle name="Výstup 4 18 5" xfId="48280"/>
    <cellStyle name="Výstup 4 19" xfId="48281"/>
    <cellStyle name="Výstup 4 19 2" xfId="48282"/>
    <cellStyle name="Výstup 4 19 2 2" xfId="48283"/>
    <cellStyle name="Výstup 4 19 2 3" xfId="48284"/>
    <cellStyle name="Výstup 4 19 3" xfId="48285"/>
    <cellStyle name="Výstup 4 19 3 2" xfId="48286"/>
    <cellStyle name="Výstup 4 19 4" xfId="48287"/>
    <cellStyle name="Výstup 4 19 5" xfId="48288"/>
    <cellStyle name="Výstup 4 2" xfId="48289"/>
    <cellStyle name="Výstup 4 2 10" xfId="48290"/>
    <cellStyle name="Výstup 4 2 10 2" xfId="48291"/>
    <cellStyle name="Výstup 4 2 10 2 2" xfId="48292"/>
    <cellStyle name="Výstup 4 2 10 2 3" xfId="48293"/>
    <cellStyle name="Výstup 4 2 10 3" xfId="48294"/>
    <cellStyle name="Výstup 4 2 10 3 2" xfId="48295"/>
    <cellStyle name="Výstup 4 2 10 4" xfId="48296"/>
    <cellStyle name="Výstup 4 2 10 5" xfId="48297"/>
    <cellStyle name="Výstup 4 2 11" xfId="48298"/>
    <cellStyle name="Výstup 4 2 11 2" xfId="48299"/>
    <cellStyle name="Výstup 4 2 11 2 2" xfId="48300"/>
    <cellStyle name="Výstup 4 2 11 2 3" xfId="48301"/>
    <cellStyle name="Výstup 4 2 11 3" xfId="48302"/>
    <cellStyle name="Výstup 4 2 11 3 2" xfId="48303"/>
    <cellStyle name="Výstup 4 2 11 4" xfId="48304"/>
    <cellStyle name="Výstup 4 2 11 5" xfId="48305"/>
    <cellStyle name="Výstup 4 2 12" xfId="48306"/>
    <cellStyle name="Výstup 4 2 12 2" xfId="48307"/>
    <cellStyle name="Výstup 4 2 12 2 2" xfId="48308"/>
    <cellStyle name="Výstup 4 2 12 2 3" xfId="48309"/>
    <cellStyle name="Výstup 4 2 12 3" xfId="48310"/>
    <cellStyle name="Výstup 4 2 12 3 2" xfId="48311"/>
    <cellStyle name="Výstup 4 2 12 4" xfId="48312"/>
    <cellStyle name="Výstup 4 2 12 5" xfId="48313"/>
    <cellStyle name="Výstup 4 2 13" xfId="48314"/>
    <cellStyle name="Výstup 4 2 13 2" xfId="48315"/>
    <cellStyle name="Výstup 4 2 2" xfId="48316"/>
    <cellStyle name="Výstup 4 2 2 10" xfId="48317"/>
    <cellStyle name="Výstup 4 2 2 10 2" xfId="48318"/>
    <cellStyle name="Výstup 4 2 2 10 2 2" xfId="48319"/>
    <cellStyle name="Výstup 4 2 2 10 2 3" xfId="48320"/>
    <cellStyle name="Výstup 4 2 2 10 3" xfId="48321"/>
    <cellStyle name="Výstup 4 2 2 10 3 2" xfId="48322"/>
    <cellStyle name="Výstup 4 2 2 10 4" xfId="48323"/>
    <cellStyle name="Výstup 4 2 2 10 5" xfId="48324"/>
    <cellStyle name="Výstup 4 2 2 11" xfId="48325"/>
    <cellStyle name="Výstup 4 2 2 11 2" xfId="48326"/>
    <cellStyle name="Výstup 4 2 2 11 2 2" xfId="48327"/>
    <cellStyle name="Výstup 4 2 2 11 2 3" xfId="48328"/>
    <cellStyle name="Výstup 4 2 2 11 3" xfId="48329"/>
    <cellStyle name="Výstup 4 2 2 11 3 2" xfId="48330"/>
    <cellStyle name="Výstup 4 2 2 11 4" xfId="48331"/>
    <cellStyle name="Výstup 4 2 2 11 5" xfId="48332"/>
    <cellStyle name="Výstup 4 2 2 12" xfId="48333"/>
    <cellStyle name="Výstup 4 2 2 12 2" xfId="48334"/>
    <cellStyle name="Výstup 4 2 2 2" xfId="48335"/>
    <cellStyle name="Výstup 4 2 2 2 10" xfId="48336"/>
    <cellStyle name="Výstup 4 2 2 2 10 2" xfId="48337"/>
    <cellStyle name="Výstup 4 2 2 2 11" xfId="48338"/>
    <cellStyle name="Výstup 4 2 2 2 12" xfId="48339"/>
    <cellStyle name="Výstup 4 2 2 2 2" xfId="48340"/>
    <cellStyle name="Výstup 4 2 2 2 2 10" xfId="48341"/>
    <cellStyle name="Výstup 4 2 2 2 2 11" xfId="48342"/>
    <cellStyle name="Výstup 4 2 2 2 2 2" xfId="48343"/>
    <cellStyle name="Výstup 4 2 2 2 2 2 2" xfId="48344"/>
    <cellStyle name="Výstup 4 2 2 2 2 2 2 2" xfId="48345"/>
    <cellStyle name="Výstup 4 2 2 2 2 2 2 3" xfId="48346"/>
    <cellStyle name="Výstup 4 2 2 2 2 2 3" xfId="48347"/>
    <cellStyle name="Výstup 4 2 2 2 2 2 3 2" xfId="48348"/>
    <cellStyle name="Výstup 4 2 2 2 2 2 4" xfId="48349"/>
    <cellStyle name="Výstup 4 2 2 2 2 2 5" xfId="48350"/>
    <cellStyle name="Výstup 4 2 2 2 2 3" xfId="48351"/>
    <cellStyle name="Výstup 4 2 2 2 2 3 2" xfId="48352"/>
    <cellStyle name="Výstup 4 2 2 2 2 3 2 2" xfId="48353"/>
    <cellStyle name="Výstup 4 2 2 2 2 3 2 3" xfId="48354"/>
    <cellStyle name="Výstup 4 2 2 2 2 3 3" xfId="48355"/>
    <cellStyle name="Výstup 4 2 2 2 2 3 3 2" xfId="48356"/>
    <cellStyle name="Výstup 4 2 2 2 2 3 4" xfId="48357"/>
    <cellStyle name="Výstup 4 2 2 2 2 3 5" xfId="48358"/>
    <cellStyle name="Výstup 4 2 2 2 2 4" xfId="48359"/>
    <cellStyle name="Výstup 4 2 2 2 2 4 2" xfId="48360"/>
    <cellStyle name="Výstup 4 2 2 2 2 4 2 2" xfId="48361"/>
    <cellStyle name="Výstup 4 2 2 2 2 4 2 3" xfId="48362"/>
    <cellStyle name="Výstup 4 2 2 2 2 4 3" xfId="48363"/>
    <cellStyle name="Výstup 4 2 2 2 2 4 3 2" xfId="48364"/>
    <cellStyle name="Výstup 4 2 2 2 2 4 4" xfId="48365"/>
    <cellStyle name="Výstup 4 2 2 2 2 4 5" xfId="48366"/>
    <cellStyle name="Výstup 4 2 2 2 2 5" xfId="48367"/>
    <cellStyle name="Výstup 4 2 2 2 2 5 2" xfId="48368"/>
    <cellStyle name="Výstup 4 2 2 2 2 5 2 2" xfId="48369"/>
    <cellStyle name="Výstup 4 2 2 2 2 5 2 3" xfId="48370"/>
    <cellStyle name="Výstup 4 2 2 2 2 5 3" xfId="48371"/>
    <cellStyle name="Výstup 4 2 2 2 2 5 3 2" xfId="48372"/>
    <cellStyle name="Výstup 4 2 2 2 2 5 4" xfId="48373"/>
    <cellStyle name="Výstup 4 2 2 2 2 5 5" xfId="48374"/>
    <cellStyle name="Výstup 4 2 2 2 2 6" xfId="48375"/>
    <cellStyle name="Výstup 4 2 2 2 2 6 2" xfId="48376"/>
    <cellStyle name="Výstup 4 2 2 2 2 6 2 2" xfId="48377"/>
    <cellStyle name="Výstup 4 2 2 2 2 6 2 3" xfId="48378"/>
    <cellStyle name="Výstup 4 2 2 2 2 6 3" xfId="48379"/>
    <cellStyle name="Výstup 4 2 2 2 2 6 3 2" xfId="48380"/>
    <cellStyle name="Výstup 4 2 2 2 2 6 4" xfId="48381"/>
    <cellStyle name="Výstup 4 2 2 2 2 6 5" xfId="48382"/>
    <cellStyle name="Výstup 4 2 2 2 2 7" xfId="48383"/>
    <cellStyle name="Výstup 4 2 2 2 2 7 2" xfId="48384"/>
    <cellStyle name="Výstup 4 2 2 2 2 7 2 2" xfId="48385"/>
    <cellStyle name="Výstup 4 2 2 2 2 7 3" xfId="48386"/>
    <cellStyle name="Výstup 4 2 2 2 2 7 4" xfId="48387"/>
    <cellStyle name="Výstup 4 2 2 2 2 8" xfId="48388"/>
    <cellStyle name="Výstup 4 2 2 2 2 8 2" xfId="48389"/>
    <cellStyle name="Výstup 4 2 2 2 2 8 3" xfId="48390"/>
    <cellStyle name="Výstup 4 2 2 2 2 9" xfId="48391"/>
    <cellStyle name="Výstup 4 2 2 2 2 9 2" xfId="48392"/>
    <cellStyle name="Výstup 4 2 2 2 3" xfId="48393"/>
    <cellStyle name="Výstup 4 2 2 2 3 2" xfId="48394"/>
    <cellStyle name="Výstup 4 2 2 2 3 2 2" xfId="48395"/>
    <cellStyle name="Výstup 4 2 2 2 3 2 2 2" xfId="48396"/>
    <cellStyle name="Výstup 4 2 2 2 3 2 2 3" xfId="48397"/>
    <cellStyle name="Výstup 4 2 2 2 3 2 3" xfId="48398"/>
    <cellStyle name="Výstup 4 2 2 2 3 2 3 2" xfId="48399"/>
    <cellStyle name="Výstup 4 2 2 2 3 2 4" xfId="48400"/>
    <cellStyle name="Výstup 4 2 2 2 3 2 5" xfId="48401"/>
    <cellStyle name="Výstup 4 2 2 2 3 3" xfId="48402"/>
    <cellStyle name="Výstup 4 2 2 2 3 3 2" xfId="48403"/>
    <cellStyle name="Výstup 4 2 2 2 3 3 2 2" xfId="48404"/>
    <cellStyle name="Výstup 4 2 2 2 3 3 2 3" xfId="48405"/>
    <cellStyle name="Výstup 4 2 2 2 3 3 3" xfId="48406"/>
    <cellStyle name="Výstup 4 2 2 2 3 3 3 2" xfId="48407"/>
    <cellStyle name="Výstup 4 2 2 2 3 3 4" xfId="48408"/>
    <cellStyle name="Výstup 4 2 2 2 3 3 5" xfId="48409"/>
    <cellStyle name="Výstup 4 2 2 2 3 4" xfId="48410"/>
    <cellStyle name="Výstup 4 2 2 2 3 4 2" xfId="48411"/>
    <cellStyle name="Výstup 4 2 2 2 3 4 3" xfId="48412"/>
    <cellStyle name="Výstup 4 2 2 2 3 5" xfId="48413"/>
    <cellStyle name="Výstup 4 2 2 2 3 5 2" xfId="48414"/>
    <cellStyle name="Výstup 4 2 2 2 3 6" xfId="48415"/>
    <cellStyle name="Výstup 4 2 2 2 3 7" xfId="48416"/>
    <cellStyle name="Výstup 4 2 2 2 4" xfId="48417"/>
    <cellStyle name="Výstup 4 2 2 2 4 2" xfId="48418"/>
    <cellStyle name="Výstup 4 2 2 2 4 2 2" xfId="48419"/>
    <cellStyle name="Výstup 4 2 2 2 4 2 3" xfId="48420"/>
    <cellStyle name="Výstup 4 2 2 2 4 3" xfId="48421"/>
    <cellStyle name="Výstup 4 2 2 2 4 3 2" xfId="48422"/>
    <cellStyle name="Výstup 4 2 2 2 4 4" xfId="48423"/>
    <cellStyle name="Výstup 4 2 2 2 4 5" xfId="48424"/>
    <cellStyle name="Výstup 4 2 2 2 5" xfId="48425"/>
    <cellStyle name="Výstup 4 2 2 2 5 2" xfId="48426"/>
    <cellStyle name="Výstup 4 2 2 2 5 2 2" xfId="48427"/>
    <cellStyle name="Výstup 4 2 2 2 5 2 3" xfId="48428"/>
    <cellStyle name="Výstup 4 2 2 2 5 3" xfId="48429"/>
    <cellStyle name="Výstup 4 2 2 2 5 3 2" xfId="48430"/>
    <cellStyle name="Výstup 4 2 2 2 5 4" xfId="48431"/>
    <cellStyle name="Výstup 4 2 2 2 5 5" xfId="48432"/>
    <cellStyle name="Výstup 4 2 2 2 6" xfId="48433"/>
    <cellStyle name="Výstup 4 2 2 2 6 2" xfId="48434"/>
    <cellStyle name="Výstup 4 2 2 2 6 2 2" xfId="48435"/>
    <cellStyle name="Výstup 4 2 2 2 6 2 3" xfId="48436"/>
    <cellStyle name="Výstup 4 2 2 2 6 3" xfId="48437"/>
    <cellStyle name="Výstup 4 2 2 2 6 3 2" xfId="48438"/>
    <cellStyle name="Výstup 4 2 2 2 6 4" xfId="48439"/>
    <cellStyle name="Výstup 4 2 2 2 6 5" xfId="48440"/>
    <cellStyle name="Výstup 4 2 2 2 7" xfId="48441"/>
    <cellStyle name="Výstup 4 2 2 2 7 2" xfId="48442"/>
    <cellStyle name="Výstup 4 2 2 2 7 2 2" xfId="48443"/>
    <cellStyle name="Výstup 4 2 2 2 7 2 3" xfId="48444"/>
    <cellStyle name="Výstup 4 2 2 2 7 3" xfId="48445"/>
    <cellStyle name="Výstup 4 2 2 2 7 3 2" xfId="48446"/>
    <cellStyle name="Výstup 4 2 2 2 7 4" xfId="48447"/>
    <cellStyle name="Výstup 4 2 2 2 7 5" xfId="48448"/>
    <cellStyle name="Výstup 4 2 2 2 8" xfId="48449"/>
    <cellStyle name="Výstup 4 2 2 2 8 2" xfId="48450"/>
    <cellStyle name="Výstup 4 2 2 2 8 2 2" xfId="48451"/>
    <cellStyle name="Výstup 4 2 2 2 8 2 3" xfId="48452"/>
    <cellStyle name="Výstup 4 2 2 2 8 3" xfId="48453"/>
    <cellStyle name="Výstup 4 2 2 2 8 3 2" xfId="48454"/>
    <cellStyle name="Výstup 4 2 2 2 8 4" xfId="48455"/>
    <cellStyle name="Výstup 4 2 2 2 8 5" xfId="48456"/>
    <cellStyle name="Výstup 4 2 2 2 9" xfId="48457"/>
    <cellStyle name="Výstup 4 2 2 2 9 2" xfId="48458"/>
    <cellStyle name="Výstup 4 2 2 2 9 3" xfId="48459"/>
    <cellStyle name="Výstup 4 2 2 3" xfId="48460"/>
    <cellStyle name="Výstup 4 2 2 3 10" xfId="48461"/>
    <cellStyle name="Výstup 4 2 2 3 2" xfId="48462"/>
    <cellStyle name="Výstup 4 2 2 3 2 2" xfId="48463"/>
    <cellStyle name="Výstup 4 2 2 3 2 2 2" xfId="48464"/>
    <cellStyle name="Výstup 4 2 2 3 2 2 2 2" xfId="48465"/>
    <cellStyle name="Výstup 4 2 2 3 2 2 3" xfId="48466"/>
    <cellStyle name="Výstup 4 2 2 3 2 2 4" xfId="48467"/>
    <cellStyle name="Výstup 4 2 2 3 2 3" xfId="48468"/>
    <cellStyle name="Výstup 4 2 2 3 2 3 2" xfId="48469"/>
    <cellStyle name="Výstup 4 2 2 3 2 3 3" xfId="48470"/>
    <cellStyle name="Výstup 4 2 2 3 2 4" xfId="48471"/>
    <cellStyle name="Výstup 4 2 2 3 2 4 2" xfId="48472"/>
    <cellStyle name="Výstup 4 2 2 3 2 5" xfId="48473"/>
    <cellStyle name="Výstup 4 2 2 3 2 6" xfId="48474"/>
    <cellStyle name="Výstup 4 2 2 3 3" xfId="48475"/>
    <cellStyle name="Výstup 4 2 2 3 3 2" xfId="48476"/>
    <cellStyle name="Výstup 4 2 2 3 3 2 2" xfId="48477"/>
    <cellStyle name="Výstup 4 2 2 3 3 2 3" xfId="48478"/>
    <cellStyle name="Výstup 4 2 2 3 3 3" xfId="48479"/>
    <cellStyle name="Výstup 4 2 2 3 3 3 2" xfId="48480"/>
    <cellStyle name="Výstup 4 2 2 3 3 4" xfId="48481"/>
    <cellStyle name="Výstup 4 2 2 3 3 5" xfId="48482"/>
    <cellStyle name="Výstup 4 2 2 3 4" xfId="48483"/>
    <cellStyle name="Výstup 4 2 2 3 4 2" xfId="48484"/>
    <cellStyle name="Výstup 4 2 2 3 4 2 2" xfId="48485"/>
    <cellStyle name="Výstup 4 2 2 3 4 2 3" xfId="48486"/>
    <cellStyle name="Výstup 4 2 2 3 4 3" xfId="48487"/>
    <cellStyle name="Výstup 4 2 2 3 4 3 2" xfId="48488"/>
    <cellStyle name="Výstup 4 2 2 3 4 4" xfId="48489"/>
    <cellStyle name="Výstup 4 2 2 3 4 5" xfId="48490"/>
    <cellStyle name="Výstup 4 2 2 3 5" xfId="48491"/>
    <cellStyle name="Výstup 4 2 2 3 5 2" xfId="48492"/>
    <cellStyle name="Výstup 4 2 2 3 5 2 2" xfId="48493"/>
    <cellStyle name="Výstup 4 2 2 3 5 2 3" xfId="48494"/>
    <cellStyle name="Výstup 4 2 2 3 5 3" xfId="48495"/>
    <cellStyle name="Výstup 4 2 2 3 5 3 2" xfId="48496"/>
    <cellStyle name="Výstup 4 2 2 3 5 4" xfId="48497"/>
    <cellStyle name="Výstup 4 2 2 3 5 5" xfId="48498"/>
    <cellStyle name="Výstup 4 2 2 3 6" xfId="48499"/>
    <cellStyle name="Výstup 4 2 2 3 6 2" xfId="48500"/>
    <cellStyle name="Výstup 4 2 2 3 6 2 2" xfId="48501"/>
    <cellStyle name="Výstup 4 2 2 3 6 2 3" xfId="48502"/>
    <cellStyle name="Výstup 4 2 2 3 6 3" xfId="48503"/>
    <cellStyle name="Výstup 4 2 2 3 6 3 2" xfId="48504"/>
    <cellStyle name="Výstup 4 2 2 3 6 4" xfId="48505"/>
    <cellStyle name="Výstup 4 2 2 3 6 5" xfId="48506"/>
    <cellStyle name="Výstup 4 2 2 3 7" xfId="48507"/>
    <cellStyle name="Výstup 4 2 2 3 7 2" xfId="48508"/>
    <cellStyle name="Výstup 4 2 2 3 7 3" xfId="48509"/>
    <cellStyle name="Výstup 4 2 2 3 8" xfId="48510"/>
    <cellStyle name="Výstup 4 2 2 3 8 2" xfId="48511"/>
    <cellStyle name="Výstup 4 2 2 3 9" xfId="48512"/>
    <cellStyle name="Výstup 4 2 2 4" xfId="48513"/>
    <cellStyle name="Výstup 4 2 2 4 2" xfId="48514"/>
    <cellStyle name="Výstup 4 2 2 4 2 2" xfId="48515"/>
    <cellStyle name="Výstup 4 2 2 4 2 2 2" xfId="48516"/>
    <cellStyle name="Výstup 4 2 2 4 2 2 3" xfId="48517"/>
    <cellStyle name="Výstup 4 2 2 4 2 3" xfId="48518"/>
    <cellStyle name="Výstup 4 2 2 4 2 3 2" xfId="48519"/>
    <cellStyle name="Výstup 4 2 2 4 2 4" xfId="48520"/>
    <cellStyle name="Výstup 4 2 2 4 2 5" xfId="48521"/>
    <cellStyle name="Výstup 4 2 2 4 3" xfId="48522"/>
    <cellStyle name="Výstup 4 2 2 4 3 2" xfId="48523"/>
    <cellStyle name="Výstup 4 2 2 4 3 2 2" xfId="48524"/>
    <cellStyle name="Výstup 4 2 2 4 3 2 3" xfId="48525"/>
    <cellStyle name="Výstup 4 2 2 4 3 3" xfId="48526"/>
    <cellStyle name="Výstup 4 2 2 4 3 3 2" xfId="48527"/>
    <cellStyle name="Výstup 4 2 2 4 3 4" xfId="48528"/>
    <cellStyle name="Výstup 4 2 2 4 3 5" xfId="48529"/>
    <cellStyle name="Výstup 4 2 2 4 4" xfId="48530"/>
    <cellStyle name="Výstup 4 2 2 4 4 2" xfId="48531"/>
    <cellStyle name="Výstup 4 2 2 4 4 3" xfId="48532"/>
    <cellStyle name="Výstup 4 2 2 4 5" xfId="48533"/>
    <cellStyle name="Výstup 4 2 2 4 5 2" xfId="48534"/>
    <cellStyle name="Výstup 4 2 2 4 6" xfId="48535"/>
    <cellStyle name="Výstup 4 2 2 4 7" xfId="48536"/>
    <cellStyle name="Výstup 4 2 2 5" xfId="48537"/>
    <cellStyle name="Výstup 4 2 2 5 2" xfId="48538"/>
    <cellStyle name="Výstup 4 2 2 5 2 2" xfId="48539"/>
    <cellStyle name="Výstup 4 2 2 5 2 2 2" xfId="48540"/>
    <cellStyle name="Výstup 4 2 2 5 2 2 3" xfId="48541"/>
    <cellStyle name="Výstup 4 2 2 5 2 3" xfId="48542"/>
    <cellStyle name="Výstup 4 2 2 5 2 3 2" xfId="48543"/>
    <cellStyle name="Výstup 4 2 2 5 2 4" xfId="48544"/>
    <cellStyle name="Výstup 4 2 2 5 2 5" xfId="48545"/>
    <cellStyle name="Výstup 4 2 2 5 3" xfId="48546"/>
    <cellStyle name="Výstup 4 2 2 5 3 2" xfId="48547"/>
    <cellStyle name="Výstup 4 2 2 5 3 2 2" xfId="48548"/>
    <cellStyle name="Výstup 4 2 2 5 3 2 3" xfId="48549"/>
    <cellStyle name="Výstup 4 2 2 5 3 3" xfId="48550"/>
    <cellStyle name="Výstup 4 2 2 5 3 3 2" xfId="48551"/>
    <cellStyle name="Výstup 4 2 2 5 3 4" xfId="48552"/>
    <cellStyle name="Výstup 4 2 2 5 3 5" xfId="48553"/>
    <cellStyle name="Výstup 4 2 2 5 4" xfId="48554"/>
    <cellStyle name="Výstup 4 2 2 5 4 2" xfId="48555"/>
    <cellStyle name="Výstup 4 2 2 5 4 3" xfId="48556"/>
    <cellStyle name="Výstup 4 2 2 5 5" xfId="48557"/>
    <cellStyle name="Výstup 4 2 2 5 5 2" xfId="48558"/>
    <cellStyle name="Výstup 4 2 2 5 6" xfId="48559"/>
    <cellStyle name="Výstup 4 2 2 5 7" xfId="48560"/>
    <cellStyle name="Výstup 4 2 2 6" xfId="48561"/>
    <cellStyle name="Výstup 4 2 2 6 2" xfId="48562"/>
    <cellStyle name="Výstup 4 2 2 6 2 2" xfId="48563"/>
    <cellStyle name="Výstup 4 2 2 6 2 3" xfId="48564"/>
    <cellStyle name="Výstup 4 2 2 6 3" xfId="48565"/>
    <cellStyle name="Výstup 4 2 2 6 3 2" xfId="48566"/>
    <cellStyle name="Výstup 4 2 2 6 4" xfId="48567"/>
    <cellStyle name="Výstup 4 2 2 6 5" xfId="48568"/>
    <cellStyle name="Výstup 4 2 2 7" xfId="48569"/>
    <cellStyle name="Výstup 4 2 2 7 2" xfId="48570"/>
    <cellStyle name="Výstup 4 2 2 7 2 2" xfId="48571"/>
    <cellStyle name="Výstup 4 2 2 7 2 3" xfId="48572"/>
    <cellStyle name="Výstup 4 2 2 7 3" xfId="48573"/>
    <cellStyle name="Výstup 4 2 2 7 3 2" xfId="48574"/>
    <cellStyle name="Výstup 4 2 2 7 4" xfId="48575"/>
    <cellStyle name="Výstup 4 2 2 7 5" xfId="48576"/>
    <cellStyle name="Výstup 4 2 2 8" xfId="48577"/>
    <cellStyle name="Výstup 4 2 2 8 2" xfId="48578"/>
    <cellStyle name="Výstup 4 2 2 8 2 2" xfId="48579"/>
    <cellStyle name="Výstup 4 2 2 8 2 3" xfId="48580"/>
    <cellStyle name="Výstup 4 2 2 8 3" xfId="48581"/>
    <cellStyle name="Výstup 4 2 2 8 3 2" xfId="48582"/>
    <cellStyle name="Výstup 4 2 2 8 4" xfId="48583"/>
    <cellStyle name="Výstup 4 2 2 8 5" xfId="48584"/>
    <cellStyle name="Výstup 4 2 2 9" xfId="48585"/>
    <cellStyle name="Výstup 4 2 2 9 2" xfId="48586"/>
    <cellStyle name="Výstup 4 2 2 9 2 2" xfId="48587"/>
    <cellStyle name="Výstup 4 2 2 9 2 3" xfId="48588"/>
    <cellStyle name="Výstup 4 2 2 9 3" xfId="48589"/>
    <cellStyle name="Výstup 4 2 2 9 3 2" xfId="48590"/>
    <cellStyle name="Výstup 4 2 2 9 4" xfId="48591"/>
    <cellStyle name="Výstup 4 2 2 9 5" xfId="48592"/>
    <cellStyle name="Výstup 4 2 3" xfId="48593"/>
    <cellStyle name="Výstup 4 2 3 10" xfId="48594"/>
    <cellStyle name="Výstup 4 2 3 10 2" xfId="48595"/>
    <cellStyle name="Výstup 4 2 3 10 2 2" xfId="48596"/>
    <cellStyle name="Výstup 4 2 3 10 2 3" xfId="48597"/>
    <cellStyle name="Výstup 4 2 3 10 3" xfId="48598"/>
    <cellStyle name="Výstup 4 2 3 10 3 2" xfId="48599"/>
    <cellStyle name="Výstup 4 2 3 10 4" xfId="48600"/>
    <cellStyle name="Výstup 4 2 3 10 5" xfId="48601"/>
    <cellStyle name="Výstup 4 2 3 11" xfId="48602"/>
    <cellStyle name="Výstup 4 2 3 11 2" xfId="48603"/>
    <cellStyle name="Výstup 4 2 3 11 2 2" xfId="48604"/>
    <cellStyle name="Výstup 4 2 3 11 2 3" xfId="48605"/>
    <cellStyle name="Výstup 4 2 3 11 3" xfId="48606"/>
    <cellStyle name="Výstup 4 2 3 11 3 2" xfId="48607"/>
    <cellStyle name="Výstup 4 2 3 11 4" xfId="48608"/>
    <cellStyle name="Výstup 4 2 3 11 5" xfId="48609"/>
    <cellStyle name="Výstup 4 2 3 12" xfId="48610"/>
    <cellStyle name="Výstup 4 2 3 12 2" xfId="48611"/>
    <cellStyle name="Výstup 4 2 3 12 3" xfId="48612"/>
    <cellStyle name="Výstup 4 2 3 13" xfId="48613"/>
    <cellStyle name="Výstup 4 2 3 13 2" xfId="48614"/>
    <cellStyle name="Výstup 4 2 3 14" xfId="48615"/>
    <cellStyle name="Výstup 4 2 3 15" xfId="48616"/>
    <cellStyle name="Výstup 4 2 3 2" xfId="48617"/>
    <cellStyle name="Výstup 4 2 3 2 10" xfId="48618"/>
    <cellStyle name="Výstup 4 2 3 2 2" xfId="48619"/>
    <cellStyle name="Výstup 4 2 3 2 2 2" xfId="48620"/>
    <cellStyle name="Výstup 4 2 3 2 2 2 2" xfId="48621"/>
    <cellStyle name="Výstup 4 2 3 2 2 2 2 2" xfId="48622"/>
    <cellStyle name="Výstup 4 2 3 2 2 2 3" xfId="48623"/>
    <cellStyle name="Výstup 4 2 3 2 2 2 4" xfId="48624"/>
    <cellStyle name="Výstup 4 2 3 2 2 3" xfId="48625"/>
    <cellStyle name="Výstup 4 2 3 2 2 3 2" xfId="48626"/>
    <cellStyle name="Výstup 4 2 3 2 2 3 3" xfId="48627"/>
    <cellStyle name="Výstup 4 2 3 2 2 4" xfId="48628"/>
    <cellStyle name="Výstup 4 2 3 2 2 4 2" xfId="48629"/>
    <cellStyle name="Výstup 4 2 3 2 2 5" xfId="48630"/>
    <cellStyle name="Výstup 4 2 3 2 2 6" xfId="48631"/>
    <cellStyle name="Výstup 4 2 3 2 3" xfId="48632"/>
    <cellStyle name="Výstup 4 2 3 2 3 2" xfId="48633"/>
    <cellStyle name="Výstup 4 2 3 2 3 2 2" xfId="48634"/>
    <cellStyle name="Výstup 4 2 3 2 3 2 3" xfId="48635"/>
    <cellStyle name="Výstup 4 2 3 2 3 3" xfId="48636"/>
    <cellStyle name="Výstup 4 2 3 2 3 3 2" xfId="48637"/>
    <cellStyle name="Výstup 4 2 3 2 3 4" xfId="48638"/>
    <cellStyle name="Výstup 4 2 3 2 3 5" xfId="48639"/>
    <cellStyle name="Výstup 4 2 3 2 4" xfId="48640"/>
    <cellStyle name="Výstup 4 2 3 2 4 2" xfId="48641"/>
    <cellStyle name="Výstup 4 2 3 2 4 2 2" xfId="48642"/>
    <cellStyle name="Výstup 4 2 3 2 4 2 3" xfId="48643"/>
    <cellStyle name="Výstup 4 2 3 2 4 3" xfId="48644"/>
    <cellStyle name="Výstup 4 2 3 2 4 3 2" xfId="48645"/>
    <cellStyle name="Výstup 4 2 3 2 4 4" xfId="48646"/>
    <cellStyle name="Výstup 4 2 3 2 4 5" xfId="48647"/>
    <cellStyle name="Výstup 4 2 3 2 5" xfId="48648"/>
    <cellStyle name="Výstup 4 2 3 2 5 2" xfId="48649"/>
    <cellStyle name="Výstup 4 2 3 2 5 2 2" xfId="48650"/>
    <cellStyle name="Výstup 4 2 3 2 5 2 3" xfId="48651"/>
    <cellStyle name="Výstup 4 2 3 2 5 3" xfId="48652"/>
    <cellStyle name="Výstup 4 2 3 2 5 3 2" xfId="48653"/>
    <cellStyle name="Výstup 4 2 3 2 5 4" xfId="48654"/>
    <cellStyle name="Výstup 4 2 3 2 5 5" xfId="48655"/>
    <cellStyle name="Výstup 4 2 3 2 6" xfId="48656"/>
    <cellStyle name="Výstup 4 2 3 2 6 2" xfId="48657"/>
    <cellStyle name="Výstup 4 2 3 2 6 2 2" xfId="48658"/>
    <cellStyle name="Výstup 4 2 3 2 6 2 3" xfId="48659"/>
    <cellStyle name="Výstup 4 2 3 2 6 3" xfId="48660"/>
    <cellStyle name="Výstup 4 2 3 2 6 3 2" xfId="48661"/>
    <cellStyle name="Výstup 4 2 3 2 6 4" xfId="48662"/>
    <cellStyle name="Výstup 4 2 3 2 6 5" xfId="48663"/>
    <cellStyle name="Výstup 4 2 3 2 7" xfId="48664"/>
    <cellStyle name="Výstup 4 2 3 2 7 2" xfId="48665"/>
    <cellStyle name="Výstup 4 2 3 2 7 3" xfId="48666"/>
    <cellStyle name="Výstup 4 2 3 2 8" xfId="48667"/>
    <cellStyle name="Výstup 4 2 3 2 8 2" xfId="48668"/>
    <cellStyle name="Výstup 4 2 3 2 9" xfId="48669"/>
    <cellStyle name="Výstup 4 2 3 3" xfId="48670"/>
    <cellStyle name="Výstup 4 2 3 3 2" xfId="48671"/>
    <cellStyle name="Výstup 4 2 3 3 2 2" xfId="48672"/>
    <cellStyle name="Výstup 4 2 3 3 2 2 2" xfId="48673"/>
    <cellStyle name="Výstup 4 2 3 3 2 2 3" xfId="48674"/>
    <cellStyle name="Výstup 4 2 3 3 2 3" xfId="48675"/>
    <cellStyle name="Výstup 4 2 3 3 2 3 2" xfId="48676"/>
    <cellStyle name="Výstup 4 2 3 3 2 4" xfId="48677"/>
    <cellStyle name="Výstup 4 2 3 3 2 5" xfId="48678"/>
    <cellStyle name="Výstup 4 2 3 3 3" xfId="48679"/>
    <cellStyle name="Výstup 4 2 3 3 3 2" xfId="48680"/>
    <cellStyle name="Výstup 4 2 3 3 3 2 2" xfId="48681"/>
    <cellStyle name="Výstup 4 2 3 3 3 2 3" xfId="48682"/>
    <cellStyle name="Výstup 4 2 3 3 3 3" xfId="48683"/>
    <cellStyle name="Výstup 4 2 3 3 3 3 2" xfId="48684"/>
    <cellStyle name="Výstup 4 2 3 3 3 4" xfId="48685"/>
    <cellStyle name="Výstup 4 2 3 3 3 5" xfId="48686"/>
    <cellStyle name="Výstup 4 2 3 3 4" xfId="48687"/>
    <cellStyle name="Výstup 4 2 3 3 4 2" xfId="48688"/>
    <cellStyle name="Výstup 4 2 3 3 4 2 2" xfId="48689"/>
    <cellStyle name="Výstup 4 2 3 3 4 3" xfId="48690"/>
    <cellStyle name="Výstup 4 2 3 3 4 4" xfId="48691"/>
    <cellStyle name="Výstup 4 2 3 3 5" xfId="48692"/>
    <cellStyle name="Výstup 4 2 3 3 5 2" xfId="48693"/>
    <cellStyle name="Výstup 4 2 3 3 5 3" xfId="48694"/>
    <cellStyle name="Výstup 4 2 3 3 6" xfId="48695"/>
    <cellStyle name="Výstup 4 2 3 3 6 2" xfId="48696"/>
    <cellStyle name="Výstup 4 2 3 3 7" xfId="48697"/>
    <cellStyle name="Výstup 4 2 3 3 8" xfId="48698"/>
    <cellStyle name="Výstup 4 2 3 4" xfId="48699"/>
    <cellStyle name="Výstup 4 2 3 4 2" xfId="48700"/>
    <cellStyle name="Výstup 4 2 3 4 2 2" xfId="48701"/>
    <cellStyle name="Výstup 4 2 3 4 2 2 2" xfId="48702"/>
    <cellStyle name="Výstup 4 2 3 4 2 2 3" xfId="48703"/>
    <cellStyle name="Výstup 4 2 3 4 2 3" xfId="48704"/>
    <cellStyle name="Výstup 4 2 3 4 2 3 2" xfId="48705"/>
    <cellStyle name="Výstup 4 2 3 4 2 4" xfId="48706"/>
    <cellStyle name="Výstup 4 2 3 4 2 5" xfId="48707"/>
    <cellStyle name="Výstup 4 2 3 4 3" xfId="48708"/>
    <cellStyle name="Výstup 4 2 3 4 3 2" xfId="48709"/>
    <cellStyle name="Výstup 4 2 3 4 3 2 2" xfId="48710"/>
    <cellStyle name="Výstup 4 2 3 4 3 2 3" xfId="48711"/>
    <cellStyle name="Výstup 4 2 3 4 3 3" xfId="48712"/>
    <cellStyle name="Výstup 4 2 3 4 3 3 2" xfId="48713"/>
    <cellStyle name="Výstup 4 2 3 4 3 4" xfId="48714"/>
    <cellStyle name="Výstup 4 2 3 4 3 5" xfId="48715"/>
    <cellStyle name="Výstup 4 2 3 4 4" xfId="48716"/>
    <cellStyle name="Výstup 4 2 3 4 4 2" xfId="48717"/>
    <cellStyle name="Výstup 4 2 3 4 4 3" xfId="48718"/>
    <cellStyle name="Výstup 4 2 3 4 5" xfId="48719"/>
    <cellStyle name="Výstup 4 2 3 4 5 2" xfId="48720"/>
    <cellStyle name="Výstup 4 2 3 4 6" xfId="48721"/>
    <cellStyle name="Výstup 4 2 3 4 7" xfId="48722"/>
    <cellStyle name="Výstup 4 2 3 5" xfId="48723"/>
    <cellStyle name="Výstup 4 2 3 5 2" xfId="48724"/>
    <cellStyle name="Výstup 4 2 3 5 2 2" xfId="48725"/>
    <cellStyle name="Výstup 4 2 3 5 2 3" xfId="48726"/>
    <cellStyle name="Výstup 4 2 3 5 3" xfId="48727"/>
    <cellStyle name="Výstup 4 2 3 5 3 2" xfId="48728"/>
    <cellStyle name="Výstup 4 2 3 5 4" xfId="48729"/>
    <cellStyle name="Výstup 4 2 3 5 5" xfId="48730"/>
    <cellStyle name="Výstup 4 2 3 6" xfId="48731"/>
    <cellStyle name="Výstup 4 2 3 6 2" xfId="48732"/>
    <cellStyle name="Výstup 4 2 3 6 2 2" xfId="48733"/>
    <cellStyle name="Výstup 4 2 3 6 2 3" xfId="48734"/>
    <cellStyle name="Výstup 4 2 3 6 3" xfId="48735"/>
    <cellStyle name="Výstup 4 2 3 6 3 2" xfId="48736"/>
    <cellStyle name="Výstup 4 2 3 6 4" xfId="48737"/>
    <cellStyle name="Výstup 4 2 3 6 5" xfId="48738"/>
    <cellStyle name="Výstup 4 2 3 7" xfId="48739"/>
    <cellStyle name="Výstup 4 2 3 7 2" xfId="48740"/>
    <cellStyle name="Výstup 4 2 3 7 2 2" xfId="48741"/>
    <cellStyle name="Výstup 4 2 3 7 2 3" xfId="48742"/>
    <cellStyle name="Výstup 4 2 3 7 3" xfId="48743"/>
    <cellStyle name="Výstup 4 2 3 7 3 2" xfId="48744"/>
    <cellStyle name="Výstup 4 2 3 7 4" xfId="48745"/>
    <cellStyle name="Výstup 4 2 3 7 5" xfId="48746"/>
    <cellStyle name="Výstup 4 2 3 8" xfId="48747"/>
    <cellStyle name="Výstup 4 2 3 8 2" xfId="48748"/>
    <cellStyle name="Výstup 4 2 3 8 2 2" xfId="48749"/>
    <cellStyle name="Výstup 4 2 3 8 2 3" xfId="48750"/>
    <cellStyle name="Výstup 4 2 3 8 3" xfId="48751"/>
    <cellStyle name="Výstup 4 2 3 8 3 2" xfId="48752"/>
    <cellStyle name="Výstup 4 2 3 8 4" xfId="48753"/>
    <cellStyle name="Výstup 4 2 3 8 5" xfId="48754"/>
    <cellStyle name="Výstup 4 2 3 9" xfId="48755"/>
    <cellStyle name="Výstup 4 2 3 9 2" xfId="48756"/>
    <cellStyle name="Výstup 4 2 3 9 2 2" xfId="48757"/>
    <cellStyle name="Výstup 4 2 3 9 2 3" xfId="48758"/>
    <cellStyle name="Výstup 4 2 3 9 3" xfId="48759"/>
    <cellStyle name="Výstup 4 2 3 9 3 2" xfId="48760"/>
    <cellStyle name="Výstup 4 2 3 9 4" xfId="48761"/>
    <cellStyle name="Výstup 4 2 3 9 5" xfId="48762"/>
    <cellStyle name="Výstup 4 2 4" xfId="48763"/>
    <cellStyle name="Výstup 4 2 4 10" xfId="48764"/>
    <cellStyle name="Výstup 4 2 4 10 2" xfId="48765"/>
    <cellStyle name="Výstup 4 2 4 10 2 2" xfId="48766"/>
    <cellStyle name="Výstup 4 2 4 10 2 3" xfId="48767"/>
    <cellStyle name="Výstup 4 2 4 10 3" xfId="48768"/>
    <cellStyle name="Výstup 4 2 4 10 3 2" xfId="48769"/>
    <cellStyle name="Výstup 4 2 4 10 4" xfId="48770"/>
    <cellStyle name="Výstup 4 2 4 10 5" xfId="48771"/>
    <cellStyle name="Výstup 4 2 4 11" xfId="48772"/>
    <cellStyle name="Výstup 4 2 4 11 2" xfId="48773"/>
    <cellStyle name="Výstup 4 2 4 11 2 2" xfId="48774"/>
    <cellStyle name="Výstup 4 2 4 11 2 3" xfId="48775"/>
    <cellStyle name="Výstup 4 2 4 11 3" xfId="48776"/>
    <cellStyle name="Výstup 4 2 4 11 3 2" xfId="48777"/>
    <cellStyle name="Výstup 4 2 4 11 4" xfId="48778"/>
    <cellStyle name="Výstup 4 2 4 11 5" xfId="48779"/>
    <cellStyle name="Výstup 4 2 4 12" xfId="48780"/>
    <cellStyle name="Výstup 4 2 4 12 2" xfId="48781"/>
    <cellStyle name="Výstup 4 2 4 12 3" xfId="48782"/>
    <cellStyle name="Výstup 4 2 4 13" xfId="48783"/>
    <cellStyle name="Výstup 4 2 4 13 2" xfId="48784"/>
    <cellStyle name="Výstup 4 2 4 14" xfId="48785"/>
    <cellStyle name="Výstup 4 2 4 15" xfId="48786"/>
    <cellStyle name="Výstup 4 2 4 2" xfId="48787"/>
    <cellStyle name="Výstup 4 2 4 2 10" xfId="48788"/>
    <cellStyle name="Výstup 4 2 4 2 2" xfId="48789"/>
    <cellStyle name="Výstup 4 2 4 2 2 2" xfId="48790"/>
    <cellStyle name="Výstup 4 2 4 2 2 2 2" xfId="48791"/>
    <cellStyle name="Výstup 4 2 4 2 2 2 2 2" xfId="48792"/>
    <cellStyle name="Výstup 4 2 4 2 2 2 2 3" xfId="48793"/>
    <cellStyle name="Výstup 4 2 4 2 2 2 3" xfId="48794"/>
    <cellStyle name="Výstup 4 2 4 2 2 2 3 2" xfId="48795"/>
    <cellStyle name="Výstup 4 2 4 2 2 2 4" xfId="48796"/>
    <cellStyle name="Výstup 4 2 4 2 2 2 5" xfId="48797"/>
    <cellStyle name="Výstup 4 2 4 2 2 3" xfId="48798"/>
    <cellStyle name="Výstup 4 2 4 2 2 3 2" xfId="48799"/>
    <cellStyle name="Výstup 4 2 4 2 2 3 2 2" xfId="48800"/>
    <cellStyle name="Výstup 4 2 4 2 2 3 2 3" xfId="48801"/>
    <cellStyle name="Výstup 4 2 4 2 2 3 3" xfId="48802"/>
    <cellStyle name="Výstup 4 2 4 2 2 3 3 2" xfId="48803"/>
    <cellStyle name="Výstup 4 2 4 2 2 3 4" xfId="48804"/>
    <cellStyle name="Výstup 4 2 4 2 2 3 5" xfId="48805"/>
    <cellStyle name="Výstup 4 2 4 2 2 4" xfId="48806"/>
    <cellStyle name="Výstup 4 2 4 2 2 4 2" xfId="48807"/>
    <cellStyle name="Výstup 4 2 4 2 2 4 2 2" xfId="48808"/>
    <cellStyle name="Výstup 4 2 4 2 2 4 2 3" xfId="48809"/>
    <cellStyle name="Výstup 4 2 4 2 2 4 3" xfId="48810"/>
    <cellStyle name="Výstup 4 2 4 2 2 4 3 2" xfId="48811"/>
    <cellStyle name="Výstup 4 2 4 2 2 4 4" xfId="48812"/>
    <cellStyle name="Výstup 4 2 4 2 2 4 5" xfId="48813"/>
    <cellStyle name="Výstup 4 2 4 2 2 5" xfId="48814"/>
    <cellStyle name="Výstup 4 2 4 2 2 5 2" xfId="48815"/>
    <cellStyle name="Výstup 4 2 4 2 2 5 2 2" xfId="48816"/>
    <cellStyle name="Výstup 4 2 4 2 2 5 2 3" xfId="48817"/>
    <cellStyle name="Výstup 4 2 4 2 2 5 3" xfId="48818"/>
    <cellStyle name="Výstup 4 2 4 2 2 5 3 2" xfId="48819"/>
    <cellStyle name="Výstup 4 2 4 2 2 5 4" xfId="48820"/>
    <cellStyle name="Výstup 4 2 4 2 2 5 5" xfId="48821"/>
    <cellStyle name="Výstup 4 2 4 2 2 6" xfId="48822"/>
    <cellStyle name="Výstup 4 2 4 2 2 6 2" xfId="48823"/>
    <cellStyle name="Výstup 4 2 4 2 2 6 3" xfId="48824"/>
    <cellStyle name="Výstup 4 2 4 2 2 7" xfId="48825"/>
    <cellStyle name="Výstup 4 2 4 2 2 7 2" xfId="48826"/>
    <cellStyle name="Výstup 4 2 4 2 2 8" xfId="48827"/>
    <cellStyle name="Výstup 4 2 4 2 2 9" xfId="48828"/>
    <cellStyle name="Výstup 4 2 4 2 3" xfId="48829"/>
    <cellStyle name="Výstup 4 2 4 2 3 2" xfId="48830"/>
    <cellStyle name="Výstup 4 2 4 2 3 2 2" xfId="48831"/>
    <cellStyle name="Výstup 4 2 4 2 3 2 3" xfId="48832"/>
    <cellStyle name="Výstup 4 2 4 2 3 3" xfId="48833"/>
    <cellStyle name="Výstup 4 2 4 2 3 3 2" xfId="48834"/>
    <cellStyle name="Výstup 4 2 4 2 3 4" xfId="48835"/>
    <cellStyle name="Výstup 4 2 4 2 3 5" xfId="48836"/>
    <cellStyle name="Výstup 4 2 4 2 4" xfId="48837"/>
    <cellStyle name="Výstup 4 2 4 2 4 2" xfId="48838"/>
    <cellStyle name="Výstup 4 2 4 2 4 2 2" xfId="48839"/>
    <cellStyle name="Výstup 4 2 4 2 4 2 3" xfId="48840"/>
    <cellStyle name="Výstup 4 2 4 2 4 3" xfId="48841"/>
    <cellStyle name="Výstup 4 2 4 2 4 3 2" xfId="48842"/>
    <cellStyle name="Výstup 4 2 4 2 4 4" xfId="48843"/>
    <cellStyle name="Výstup 4 2 4 2 4 5" xfId="48844"/>
    <cellStyle name="Výstup 4 2 4 2 5" xfId="48845"/>
    <cellStyle name="Výstup 4 2 4 2 5 2" xfId="48846"/>
    <cellStyle name="Výstup 4 2 4 2 5 2 2" xfId="48847"/>
    <cellStyle name="Výstup 4 2 4 2 5 2 3" xfId="48848"/>
    <cellStyle name="Výstup 4 2 4 2 5 3" xfId="48849"/>
    <cellStyle name="Výstup 4 2 4 2 5 3 2" xfId="48850"/>
    <cellStyle name="Výstup 4 2 4 2 5 4" xfId="48851"/>
    <cellStyle name="Výstup 4 2 4 2 5 5" xfId="48852"/>
    <cellStyle name="Výstup 4 2 4 2 6" xfId="48853"/>
    <cellStyle name="Výstup 4 2 4 2 6 2" xfId="48854"/>
    <cellStyle name="Výstup 4 2 4 2 6 2 2" xfId="48855"/>
    <cellStyle name="Výstup 4 2 4 2 6 2 3" xfId="48856"/>
    <cellStyle name="Výstup 4 2 4 2 6 3" xfId="48857"/>
    <cellStyle name="Výstup 4 2 4 2 6 3 2" xfId="48858"/>
    <cellStyle name="Výstup 4 2 4 2 6 4" xfId="48859"/>
    <cellStyle name="Výstup 4 2 4 2 6 5" xfId="48860"/>
    <cellStyle name="Výstup 4 2 4 2 7" xfId="48861"/>
    <cellStyle name="Výstup 4 2 4 2 7 2" xfId="48862"/>
    <cellStyle name="Výstup 4 2 4 2 7 3" xfId="48863"/>
    <cellStyle name="Výstup 4 2 4 2 8" xfId="48864"/>
    <cellStyle name="Výstup 4 2 4 2 8 2" xfId="48865"/>
    <cellStyle name="Výstup 4 2 4 2 9" xfId="48866"/>
    <cellStyle name="Výstup 4 2 4 3" xfId="48867"/>
    <cellStyle name="Výstup 4 2 4 3 10" xfId="48868"/>
    <cellStyle name="Výstup 4 2 4 3 2" xfId="48869"/>
    <cellStyle name="Výstup 4 2 4 3 2 2" xfId="48870"/>
    <cellStyle name="Výstup 4 2 4 3 2 2 2" xfId="48871"/>
    <cellStyle name="Výstup 4 2 4 3 2 2 3" xfId="48872"/>
    <cellStyle name="Výstup 4 2 4 3 2 3" xfId="48873"/>
    <cellStyle name="Výstup 4 2 4 3 2 3 2" xfId="48874"/>
    <cellStyle name="Výstup 4 2 4 3 2 4" xfId="48875"/>
    <cellStyle name="Výstup 4 2 4 3 2 5" xfId="48876"/>
    <cellStyle name="Výstup 4 2 4 3 3" xfId="48877"/>
    <cellStyle name="Výstup 4 2 4 3 3 2" xfId="48878"/>
    <cellStyle name="Výstup 4 2 4 3 3 2 2" xfId="48879"/>
    <cellStyle name="Výstup 4 2 4 3 3 2 3" xfId="48880"/>
    <cellStyle name="Výstup 4 2 4 3 3 3" xfId="48881"/>
    <cellStyle name="Výstup 4 2 4 3 3 3 2" xfId="48882"/>
    <cellStyle name="Výstup 4 2 4 3 3 4" xfId="48883"/>
    <cellStyle name="Výstup 4 2 4 3 3 5" xfId="48884"/>
    <cellStyle name="Výstup 4 2 4 3 4" xfId="48885"/>
    <cellStyle name="Výstup 4 2 4 3 4 2" xfId="48886"/>
    <cellStyle name="Výstup 4 2 4 3 4 2 2" xfId="48887"/>
    <cellStyle name="Výstup 4 2 4 3 4 2 3" xfId="48888"/>
    <cellStyle name="Výstup 4 2 4 3 4 3" xfId="48889"/>
    <cellStyle name="Výstup 4 2 4 3 4 3 2" xfId="48890"/>
    <cellStyle name="Výstup 4 2 4 3 4 4" xfId="48891"/>
    <cellStyle name="Výstup 4 2 4 3 4 5" xfId="48892"/>
    <cellStyle name="Výstup 4 2 4 3 5" xfId="48893"/>
    <cellStyle name="Výstup 4 2 4 3 5 2" xfId="48894"/>
    <cellStyle name="Výstup 4 2 4 3 5 2 2" xfId="48895"/>
    <cellStyle name="Výstup 4 2 4 3 5 2 3" xfId="48896"/>
    <cellStyle name="Výstup 4 2 4 3 5 3" xfId="48897"/>
    <cellStyle name="Výstup 4 2 4 3 5 3 2" xfId="48898"/>
    <cellStyle name="Výstup 4 2 4 3 5 4" xfId="48899"/>
    <cellStyle name="Výstup 4 2 4 3 5 5" xfId="48900"/>
    <cellStyle name="Výstup 4 2 4 3 6" xfId="48901"/>
    <cellStyle name="Výstup 4 2 4 3 6 2" xfId="48902"/>
    <cellStyle name="Výstup 4 2 4 3 6 2 2" xfId="48903"/>
    <cellStyle name="Výstup 4 2 4 3 6 2 3" xfId="48904"/>
    <cellStyle name="Výstup 4 2 4 3 6 3" xfId="48905"/>
    <cellStyle name="Výstup 4 2 4 3 6 3 2" xfId="48906"/>
    <cellStyle name="Výstup 4 2 4 3 6 4" xfId="48907"/>
    <cellStyle name="Výstup 4 2 4 3 6 5" xfId="48908"/>
    <cellStyle name="Výstup 4 2 4 3 7" xfId="48909"/>
    <cellStyle name="Výstup 4 2 4 3 7 2" xfId="48910"/>
    <cellStyle name="Výstup 4 2 4 3 7 3" xfId="48911"/>
    <cellStyle name="Výstup 4 2 4 3 8" xfId="48912"/>
    <cellStyle name="Výstup 4 2 4 3 8 2" xfId="48913"/>
    <cellStyle name="Výstup 4 2 4 3 9" xfId="48914"/>
    <cellStyle name="Výstup 4 2 4 4" xfId="48915"/>
    <cellStyle name="Výstup 4 2 4 4 2" xfId="48916"/>
    <cellStyle name="Výstup 4 2 4 4 2 2" xfId="48917"/>
    <cellStyle name="Výstup 4 2 4 4 2 2 2" xfId="48918"/>
    <cellStyle name="Výstup 4 2 4 4 2 2 3" xfId="48919"/>
    <cellStyle name="Výstup 4 2 4 4 2 3" xfId="48920"/>
    <cellStyle name="Výstup 4 2 4 4 2 3 2" xfId="48921"/>
    <cellStyle name="Výstup 4 2 4 4 2 4" xfId="48922"/>
    <cellStyle name="Výstup 4 2 4 4 2 5" xfId="48923"/>
    <cellStyle name="Výstup 4 2 4 4 3" xfId="48924"/>
    <cellStyle name="Výstup 4 2 4 4 3 2" xfId="48925"/>
    <cellStyle name="Výstup 4 2 4 4 3 2 2" xfId="48926"/>
    <cellStyle name="Výstup 4 2 4 4 3 2 3" xfId="48927"/>
    <cellStyle name="Výstup 4 2 4 4 3 3" xfId="48928"/>
    <cellStyle name="Výstup 4 2 4 4 3 3 2" xfId="48929"/>
    <cellStyle name="Výstup 4 2 4 4 3 4" xfId="48930"/>
    <cellStyle name="Výstup 4 2 4 4 3 5" xfId="48931"/>
    <cellStyle name="Výstup 4 2 4 4 4" xfId="48932"/>
    <cellStyle name="Výstup 4 2 4 4 4 2" xfId="48933"/>
    <cellStyle name="Výstup 4 2 4 4 4 3" xfId="48934"/>
    <cellStyle name="Výstup 4 2 4 4 5" xfId="48935"/>
    <cellStyle name="Výstup 4 2 4 4 5 2" xfId="48936"/>
    <cellStyle name="Výstup 4 2 4 4 6" xfId="48937"/>
    <cellStyle name="Výstup 4 2 4 4 7" xfId="48938"/>
    <cellStyle name="Výstup 4 2 4 5" xfId="48939"/>
    <cellStyle name="Výstup 4 2 4 5 2" xfId="48940"/>
    <cellStyle name="Výstup 4 2 4 5 2 2" xfId="48941"/>
    <cellStyle name="Výstup 4 2 4 5 2 3" xfId="48942"/>
    <cellStyle name="Výstup 4 2 4 5 3" xfId="48943"/>
    <cellStyle name="Výstup 4 2 4 5 3 2" xfId="48944"/>
    <cellStyle name="Výstup 4 2 4 5 4" xfId="48945"/>
    <cellStyle name="Výstup 4 2 4 5 5" xfId="48946"/>
    <cellStyle name="Výstup 4 2 4 6" xfId="48947"/>
    <cellStyle name="Výstup 4 2 4 6 2" xfId="48948"/>
    <cellStyle name="Výstup 4 2 4 6 2 2" xfId="48949"/>
    <cellStyle name="Výstup 4 2 4 6 2 3" xfId="48950"/>
    <cellStyle name="Výstup 4 2 4 6 3" xfId="48951"/>
    <cellStyle name="Výstup 4 2 4 6 3 2" xfId="48952"/>
    <cellStyle name="Výstup 4 2 4 6 4" xfId="48953"/>
    <cellStyle name="Výstup 4 2 4 6 5" xfId="48954"/>
    <cellStyle name="Výstup 4 2 4 7" xfId="48955"/>
    <cellStyle name="Výstup 4 2 4 7 2" xfId="48956"/>
    <cellStyle name="Výstup 4 2 4 7 2 2" xfId="48957"/>
    <cellStyle name="Výstup 4 2 4 7 2 3" xfId="48958"/>
    <cellStyle name="Výstup 4 2 4 7 3" xfId="48959"/>
    <cellStyle name="Výstup 4 2 4 7 3 2" xfId="48960"/>
    <cellStyle name="Výstup 4 2 4 7 4" xfId="48961"/>
    <cellStyle name="Výstup 4 2 4 7 5" xfId="48962"/>
    <cellStyle name="Výstup 4 2 4 8" xfId="48963"/>
    <cellStyle name="Výstup 4 2 4 8 2" xfId="48964"/>
    <cellStyle name="Výstup 4 2 4 8 2 2" xfId="48965"/>
    <cellStyle name="Výstup 4 2 4 8 2 3" xfId="48966"/>
    <cellStyle name="Výstup 4 2 4 8 3" xfId="48967"/>
    <cellStyle name="Výstup 4 2 4 8 3 2" xfId="48968"/>
    <cellStyle name="Výstup 4 2 4 8 4" xfId="48969"/>
    <cellStyle name="Výstup 4 2 4 8 5" xfId="48970"/>
    <cellStyle name="Výstup 4 2 4 9" xfId="48971"/>
    <cellStyle name="Výstup 4 2 4 9 2" xfId="48972"/>
    <cellStyle name="Výstup 4 2 4 9 2 2" xfId="48973"/>
    <cellStyle name="Výstup 4 2 4 9 2 3" xfId="48974"/>
    <cellStyle name="Výstup 4 2 4 9 3" xfId="48975"/>
    <cellStyle name="Výstup 4 2 4 9 3 2" xfId="48976"/>
    <cellStyle name="Výstup 4 2 4 9 4" xfId="48977"/>
    <cellStyle name="Výstup 4 2 4 9 5" xfId="48978"/>
    <cellStyle name="Výstup 4 2 5" xfId="48979"/>
    <cellStyle name="Výstup 4 2 5 10" xfId="48980"/>
    <cellStyle name="Výstup 4 2 5 11" xfId="48981"/>
    <cellStyle name="Výstup 4 2 5 2" xfId="48982"/>
    <cellStyle name="Výstup 4 2 5 2 10" xfId="48983"/>
    <cellStyle name="Výstup 4 2 5 2 2" xfId="48984"/>
    <cellStyle name="Výstup 4 2 5 2 2 2" xfId="48985"/>
    <cellStyle name="Výstup 4 2 5 2 2 2 2" xfId="48986"/>
    <cellStyle name="Výstup 4 2 5 2 2 2 2 2" xfId="48987"/>
    <cellStyle name="Výstup 4 2 5 2 2 2 2 3" xfId="48988"/>
    <cellStyle name="Výstup 4 2 5 2 2 2 3" xfId="48989"/>
    <cellStyle name="Výstup 4 2 5 2 2 2 3 2" xfId="48990"/>
    <cellStyle name="Výstup 4 2 5 2 2 2 4" xfId="48991"/>
    <cellStyle name="Výstup 4 2 5 2 2 2 5" xfId="48992"/>
    <cellStyle name="Výstup 4 2 5 2 2 3" xfId="48993"/>
    <cellStyle name="Výstup 4 2 5 2 2 3 2" xfId="48994"/>
    <cellStyle name="Výstup 4 2 5 2 2 3 2 2" xfId="48995"/>
    <cellStyle name="Výstup 4 2 5 2 2 3 2 3" xfId="48996"/>
    <cellStyle name="Výstup 4 2 5 2 2 3 3" xfId="48997"/>
    <cellStyle name="Výstup 4 2 5 2 2 3 3 2" xfId="48998"/>
    <cellStyle name="Výstup 4 2 5 2 2 3 4" xfId="48999"/>
    <cellStyle name="Výstup 4 2 5 2 2 3 5" xfId="49000"/>
    <cellStyle name="Výstup 4 2 5 2 2 4" xfId="49001"/>
    <cellStyle name="Výstup 4 2 5 2 2 4 2" xfId="49002"/>
    <cellStyle name="Výstup 4 2 5 2 2 4 2 2" xfId="49003"/>
    <cellStyle name="Výstup 4 2 5 2 2 4 2 3" xfId="49004"/>
    <cellStyle name="Výstup 4 2 5 2 2 4 3" xfId="49005"/>
    <cellStyle name="Výstup 4 2 5 2 2 4 3 2" xfId="49006"/>
    <cellStyle name="Výstup 4 2 5 2 2 4 4" xfId="49007"/>
    <cellStyle name="Výstup 4 2 5 2 2 4 5" xfId="49008"/>
    <cellStyle name="Výstup 4 2 5 2 2 5" xfId="49009"/>
    <cellStyle name="Výstup 4 2 5 2 2 5 2" xfId="49010"/>
    <cellStyle name="Výstup 4 2 5 2 2 5 3" xfId="49011"/>
    <cellStyle name="Výstup 4 2 5 2 2 6" xfId="49012"/>
    <cellStyle name="Výstup 4 2 5 2 2 6 2" xfId="49013"/>
    <cellStyle name="Výstup 4 2 5 2 2 7" xfId="49014"/>
    <cellStyle name="Výstup 4 2 5 2 2 8" xfId="49015"/>
    <cellStyle name="Výstup 4 2 5 2 3" xfId="49016"/>
    <cellStyle name="Výstup 4 2 5 2 3 2" xfId="49017"/>
    <cellStyle name="Výstup 4 2 5 2 3 2 2" xfId="49018"/>
    <cellStyle name="Výstup 4 2 5 2 3 2 3" xfId="49019"/>
    <cellStyle name="Výstup 4 2 5 2 3 3" xfId="49020"/>
    <cellStyle name="Výstup 4 2 5 2 3 3 2" xfId="49021"/>
    <cellStyle name="Výstup 4 2 5 2 3 4" xfId="49022"/>
    <cellStyle name="Výstup 4 2 5 2 3 5" xfId="49023"/>
    <cellStyle name="Výstup 4 2 5 2 4" xfId="49024"/>
    <cellStyle name="Výstup 4 2 5 2 4 2" xfId="49025"/>
    <cellStyle name="Výstup 4 2 5 2 4 2 2" xfId="49026"/>
    <cellStyle name="Výstup 4 2 5 2 4 2 3" xfId="49027"/>
    <cellStyle name="Výstup 4 2 5 2 4 3" xfId="49028"/>
    <cellStyle name="Výstup 4 2 5 2 4 3 2" xfId="49029"/>
    <cellStyle name="Výstup 4 2 5 2 4 4" xfId="49030"/>
    <cellStyle name="Výstup 4 2 5 2 4 5" xfId="49031"/>
    <cellStyle name="Výstup 4 2 5 2 5" xfId="49032"/>
    <cellStyle name="Výstup 4 2 5 2 5 2" xfId="49033"/>
    <cellStyle name="Výstup 4 2 5 2 5 2 2" xfId="49034"/>
    <cellStyle name="Výstup 4 2 5 2 5 2 3" xfId="49035"/>
    <cellStyle name="Výstup 4 2 5 2 5 3" xfId="49036"/>
    <cellStyle name="Výstup 4 2 5 2 5 3 2" xfId="49037"/>
    <cellStyle name="Výstup 4 2 5 2 5 4" xfId="49038"/>
    <cellStyle name="Výstup 4 2 5 2 5 5" xfId="49039"/>
    <cellStyle name="Výstup 4 2 5 2 6" xfId="49040"/>
    <cellStyle name="Výstup 4 2 5 2 6 2" xfId="49041"/>
    <cellStyle name="Výstup 4 2 5 2 6 2 2" xfId="49042"/>
    <cellStyle name="Výstup 4 2 5 2 6 2 3" xfId="49043"/>
    <cellStyle name="Výstup 4 2 5 2 6 3" xfId="49044"/>
    <cellStyle name="Výstup 4 2 5 2 6 3 2" xfId="49045"/>
    <cellStyle name="Výstup 4 2 5 2 6 4" xfId="49046"/>
    <cellStyle name="Výstup 4 2 5 2 6 5" xfId="49047"/>
    <cellStyle name="Výstup 4 2 5 2 7" xfId="49048"/>
    <cellStyle name="Výstup 4 2 5 2 7 2" xfId="49049"/>
    <cellStyle name="Výstup 4 2 5 2 7 3" xfId="49050"/>
    <cellStyle name="Výstup 4 2 5 2 8" xfId="49051"/>
    <cellStyle name="Výstup 4 2 5 2 8 2" xfId="49052"/>
    <cellStyle name="Výstup 4 2 5 2 9" xfId="49053"/>
    <cellStyle name="Výstup 4 2 5 3" xfId="49054"/>
    <cellStyle name="Výstup 4 2 5 3 2" xfId="49055"/>
    <cellStyle name="Výstup 4 2 5 3 2 2" xfId="49056"/>
    <cellStyle name="Výstup 4 2 5 3 2 2 2" xfId="49057"/>
    <cellStyle name="Výstup 4 2 5 3 2 2 3" xfId="49058"/>
    <cellStyle name="Výstup 4 2 5 3 2 3" xfId="49059"/>
    <cellStyle name="Výstup 4 2 5 3 2 3 2" xfId="49060"/>
    <cellStyle name="Výstup 4 2 5 3 2 4" xfId="49061"/>
    <cellStyle name="Výstup 4 2 5 3 2 5" xfId="49062"/>
    <cellStyle name="Výstup 4 2 5 3 3" xfId="49063"/>
    <cellStyle name="Výstup 4 2 5 3 3 2" xfId="49064"/>
    <cellStyle name="Výstup 4 2 5 3 3 2 2" xfId="49065"/>
    <cellStyle name="Výstup 4 2 5 3 3 2 3" xfId="49066"/>
    <cellStyle name="Výstup 4 2 5 3 3 3" xfId="49067"/>
    <cellStyle name="Výstup 4 2 5 3 3 3 2" xfId="49068"/>
    <cellStyle name="Výstup 4 2 5 3 3 4" xfId="49069"/>
    <cellStyle name="Výstup 4 2 5 3 3 5" xfId="49070"/>
    <cellStyle name="Výstup 4 2 5 3 4" xfId="49071"/>
    <cellStyle name="Výstup 4 2 5 3 4 2" xfId="49072"/>
    <cellStyle name="Výstup 4 2 5 3 4 2 2" xfId="49073"/>
    <cellStyle name="Výstup 4 2 5 3 4 2 3" xfId="49074"/>
    <cellStyle name="Výstup 4 2 5 3 4 3" xfId="49075"/>
    <cellStyle name="Výstup 4 2 5 3 4 3 2" xfId="49076"/>
    <cellStyle name="Výstup 4 2 5 3 4 4" xfId="49077"/>
    <cellStyle name="Výstup 4 2 5 3 4 5" xfId="49078"/>
    <cellStyle name="Výstup 4 2 5 3 5" xfId="49079"/>
    <cellStyle name="Výstup 4 2 5 3 5 2" xfId="49080"/>
    <cellStyle name="Výstup 4 2 5 3 5 2 2" xfId="49081"/>
    <cellStyle name="Výstup 4 2 5 3 5 2 3" xfId="49082"/>
    <cellStyle name="Výstup 4 2 5 3 5 3" xfId="49083"/>
    <cellStyle name="Výstup 4 2 5 3 5 3 2" xfId="49084"/>
    <cellStyle name="Výstup 4 2 5 3 5 4" xfId="49085"/>
    <cellStyle name="Výstup 4 2 5 3 5 5" xfId="49086"/>
    <cellStyle name="Výstup 4 2 5 3 6" xfId="49087"/>
    <cellStyle name="Výstup 4 2 5 3 6 2" xfId="49088"/>
    <cellStyle name="Výstup 4 2 5 3 6 3" xfId="49089"/>
    <cellStyle name="Výstup 4 2 5 3 7" xfId="49090"/>
    <cellStyle name="Výstup 4 2 5 3 7 2" xfId="49091"/>
    <cellStyle name="Výstup 4 2 5 3 8" xfId="49092"/>
    <cellStyle name="Výstup 4 2 5 3 9" xfId="49093"/>
    <cellStyle name="Výstup 4 2 5 4" xfId="49094"/>
    <cellStyle name="Výstup 4 2 5 4 2" xfId="49095"/>
    <cellStyle name="Výstup 4 2 5 4 2 2" xfId="49096"/>
    <cellStyle name="Výstup 4 2 5 4 2 3" xfId="49097"/>
    <cellStyle name="Výstup 4 2 5 4 3" xfId="49098"/>
    <cellStyle name="Výstup 4 2 5 4 3 2" xfId="49099"/>
    <cellStyle name="Výstup 4 2 5 4 4" xfId="49100"/>
    <cellStyle name="Výstup 4 2 5 4 5" xfId="49101"/>
    <cellStyle name="Výstup 4 2 5 5" xfId="49102"/>
    <cellStyle name="Výstup 4 2 5 5 2" xfId="49103"/>
    <cellStyle name="Výstup 4 2 5 5 2 2" xfId="49104"/>
    <cellStyle name="Výstup 4 2 5 5 2 3" xfId="49105"/>
    <cellStyle name="Výstup 4 2 5 5 3" xfId="49106"/>
    <cellStyle name="Výstup 4 2 5 5 3 2" xfId="49107"/>
    <cellStyle name="Výstup 4 2 5 5 4" xfId="49108"/>
    <cellStyle name="Výstup 4 2 5 5 5" xfId="49109"/>
    <cellStyle name="Výstup 4 2 5 6" xfId="49110"/>
    <cellStyle name="Výstup 4 2 5 6 2" xfId="49111"/>
    <cellStyle name="Výstup 4 2 5 6 2 2" xfId="49112"/>
    <cellStyle name="Výstup 4 2 5 6 2 3" xfId="49113"/>
    <cellStyle name="Výstup 4 2 5 6 3" xfId="49114"/>
    <cellStyle name="Výstup 4 2 5 6 3 2" xfId="49115"/>
    <cellStyle name="Výstup 4 2 5 6 4" xfId="49116"/>
    <cellStyle name="Výstup 4 2 5 6 5" xfId="49117"/>
    <cellStyle name="Výstup 4 2 5 7" xfId="49118"/>
    <cellStyle name="Výstup 4 2 5 7 2" xfId="49119"/>
    <cellStyle name="Výstup 4 2 5 7 2 2" xfId="49120"/>
    <cellStyle name="Výstup 4 2 5 7 2 3" xfId="49121"/>
    <cellStyle name="Výstup 4 2 5 7 3" xfId="49122"/>
    <cellStyle name="Výstup 4 2 5 7 3 2" xfId="49123"/>
    <cellStyle name="Výstup 4 2 5 7 4" xfId="49124"/>
    <cellStyle name="Výstup 4 2 5 7 5" xfId="49125"/>
    <cellStyle name="Výstup 4 2 5 8" xfId="49126"/>
    <cellStyle name="Výstup 4 2 5 8 2" xfId="49127"/>
    <cellStyle name="Výstup 4 2 5 8 3" xfId="49128"/>
    <cellStyle name="Výstup 4 2 5 9" xfId="49129"/>
    <cellStyle name="Výstup 4 2 5 9 2" xfId="49130"/>
    <cellStyle name="Výstup 4 2 6" xfId="49131"/>
    <cellStyle name="Výstup 4 2 6 10" xfId="49132"/>
    <cellStyle name="Výstup 4 2 6 2" xfId="49133"/>
    <cellStyle name="Výstup 4 2 6 2 2" xfId="49134"/>
    <cellStyle name="Výstup 4 2 6 2 2 2" xfId="49135"/>
    <cellStyle name="Výstup 4 2 6 2 2 2 2" xfId="49136"/>
    <cellStyle name="Výstup 4 2 6 2 2 2 3" xfId="49137"/>
    <cellStyle name="Výstup 4 2 6 2 2 3" xfId="49138"/>
    <cellStyle name="Výstup 4 2 6 2 2 3 2" xfId="49139"/>
    <cellStyle name="Výstup 4 2 6 2 2 4" xfId="49140"/>
    <cellStyle name="Výstup 4 2 6 2 2 5" xfId="49141"/>
    <cellStyle name="Výstup 4 2 6 2 3" xfId="49142"/>
    <cellStyle name="Výstup 4 2 6 2 3 2" xfId="49143"/>
    <cellStyle name="Výstup 4 2 6 2 3 2 2" xfId="49144"/>
    <cellStyle name="Výstup 4 2 6 2 3 2 3" xfId="49145"/>
    <cellStyle name="Výstup 4 2 6 2 3 3" xfId="49146"/>
    <cellStyle name="Výstup 4 2 6 2 3 3 2" xfId="49147"/>
    <cellStyle name="Výstup 4 2 6 2 3 4" xfId="49148"/>
    <cellStyle name="Výstup 4 2 6 2 3 5" xfId="49149"/>
    <cellStyle name="Výstup 4 2 6 2 4" xfId="49150"/>
    <cellStyle name="Výstup 4 2 6 2 4 2" xfId="49151"/>
    <cellStyle name="Výstup 4 2 6 2 4 2 2" xfId="49152"/>
    <cellStyle name="Výstup 4 2 6 2 4 2 3" xfId="49153"/>
    <cellStyle name="Výstup 4 2 6 2 4 3" xfId="49154"/>
    <cellStyle name="Výstup 4 2 6 2 4 3 2" xfId="49155"/>
    <cellStyle name="Výstup 4 2 6 2 4 4" xfId="49156"/>
    <cellStyle name="Výstup 4 2 6 2 4 5" xfId="49157"/>
    <cellStyle name="Výstup 4 2 6 2 5" xfId="49158"/>
    <cellStyle name="Výstup 4 2 6 2 5 2" xfId="49159"/>
    <cellStyle name="Výstup 4 2 6 2 5 2 2" xfId="49160"/>
    <cellStyle name="Výstup 4 2 6 2 5 2 3" xfId="49161"/>
    <cellStyle name="Výstup 4 2 6 2 5 3" xfId="49162"/>
    <cellStyle name="Výstup 4 2 6 2 5 3 2" xfId="49163"/>
    <cellStyle name="Výstup 4 2 6 2 5 4" xfId="49164"/>
    <cellStyle name="Výstup 4 2 6 2 5 5" xfId="49165"/>
    <cellStyle name="Výstup 4 2 6 2 6" xfId="49166"/>
    <cellStyle name="Výstup 4 2 6 2 6 2" xfId="49167"/>
    <cellStyle name="Výstup 4 2 6 2 6 3" xfId="49168"/>
    <cellStyle name="Výstup 4 2 6 2 7" xfId="49169"/>
    <cellStyle name="Výstup 4 2 6 2 7 2" xfId="49170"/>
    <cellStyle name="Výstup 4 2 6 2 8" xfId="49171"/>
    <cellStyle name="Výstup 4 2 6 2 9" xfId="49172"/>
    <cellStyle name="Výstup 4 2 6 3" xfId="49173"/>
    <cellStyle name="Výstup 4 2 6 3 2" xfId="49174"/>
    <cellStyle name="Výstup 4 2 6 3 2 2" xfId="49175"/>
    <cellStyle name="Výstup 4 2 6 3 2 3" xfId="49176"/>
    <cellStyle name="Výstup 4 2 6 3 3" xfId="49177"/>
    <cellStyle name="Výstup 4 2 6 3 3 2" xfId="49178"/>
    <cellStyle name="Výstup 4 2 6 3 4" xfId="49179"/>
    <cellStyle name="Výstup 4 2 6 3 5" xfId="49180"/>
    <cellStyle name="Výstup 4 2 6 4" xfId="49181"/>
    <cellStyle name="Výstup 4 2 6 4 2" xfId="49182"/>
    <cellStyle name="Výstup 4 2 6 4 2 2" xfId="49183"/>
    <cellStyle name="Výstup 4 2 6 4 2 3" xfId="49184"/>
    <cellStyle name="Výstup 4 2 6 4 3" xfId="49185"/>
    <cellStyle name="Výstup 4 2 6 4 3 2" xfId="49186"/>
    <cellStyle name="Výstup 4 2 6 4 4" xfId="49187"/>
    <cellStyle name="Výstup 4 2 6 4 5" xfId="49188"/>
    <cellStyle name="Výstup 4 2 6 5" xfId="49189"/>
    <cellStyle name="Výstup 4 2 6 5 2" xfId="49190"/>
    <cellStyle name="Výstup 4 2 6 5 2 2" xfId="49191"/>
    <cellStyle name="Výstup 4 2 6 5 2 3" xfId="49192"/>
    <cellStyle name="Výstup 4 2 6 5 3" xfId="49193"/>
    <cellStyle name="Výstup 4 2 6 5 3 2" xfId="49194"/>
    <cellStyle name="Výstup 4 2 6 5 4" xfId="49195"/>
    <cellStyle name="Výstup 4 2 6 5 5" xfId="49196"/>
    <cellStyle name="Výstup 4 2 6 6" xfId="49197"/>
    <cellStyle name="Výstup 4 2 6 6 2" xfId="49198"/>
    <cellStyle name="Výstup 4 2 6 6 2 2" xfId="49199"/>
    <cellStyle name="Výstup 4 2 6 6 2 3" xfId="49200"/>
    <cellStyle name="Výstup 4 2 6 6 3" xfId="49201"/>
    <cellStyle name="Výstup 4 2 6 6 3 2" xfId="49202"/>
    <cellStyle name="Výstup 4 2 6 6 4" xfId="49203"/>
    <cellStyle name="Výstup 4 2 6 6 5" xfId="49204"/>
    <cellStyle name="Výstup 4 2 6 7" xfId="49205"/>
    <cellStyle name="Výstup 4 2 6 7 2" xfId="49206"/>
    <cellStyle name="Výstup 4 2 6 7 3" xfId="49207"/>
    <cellStyle name="Výstup 4 2 6 8" xfId="49208"/>
    <cellStyle name="Výstup 4 2 6 8 2" xfId="49209"/>
    <cellStyle name="Výstup 4 2 6 9" xfId="49210"/>
    <cellStyle name="Výstup 4 2 7" xfId="49211"/>
    <cellStyle name="Výstup 4 2 7 2" xfId="49212"/>
    <cellStyle name="Výstup 4 2 7 2 2" xfId="49213"/>
    <cellStyle name="Výstup 4 2 7 2 2 2" xfId="49214"/>
    <cellStyle name="Výstup 4 2 7 2 2 3" xfId="49215"/>
    <cellStyle name="Výstup 4 2 7 2 3" xfId="49216"/>
    <cellStyle name="Výstup 4 2 7 2 3 2" xfId="49217"/>
    <cellStyle name="Výstup 4 2 7 2 4" xfId="49218"/>
    <cellStyle name="Výstup 4 2 7 2 5" xfId="49219"/>
    <cellStyle name="Výstup 4 2 7 3" xfId="49220"/>
    <cellStyle name="Výstup 4 2 7 3 2" xfId="49221"/>
    <cellStyle name="Výstup 4 2 7 3 2 2" xfId="49222"/>
    <cellStyle name="Výstup 4 2 7 3 2 3" xfId="49223"/>
    <cellStyle name="Výstup 4 2 7 3 3" xfId="49224"/>
    <cellStyle name="Výstup 4 2 7 3 3 2" xfId="49225"/>
    <cellStyle name="Výstup 4 2 7 3 4" xfId="49226"/>
    <cellStyle name="Výstup 4 2 7 3 5" xfId="49227"/>
    <cellStyle name="Výstup 4 2 7 4" xfId="49228"/>
    <cellStyle name="Výstup 4 2 7 4 2" xfId="49229"/>
    <cellStyle name="Výstup 4 2 7 4 3" xfId="49230"/>
    <cellStyle name="Výstup 4 2 7 5" xfId="49231"/>
    <cellStyle name="Výstup 4 2 7 5 2" xfId="49232"/>
    <cellStyle name="Výstup 4 2 7 6" xfId="49233"/>
    <cellStyle name="Výstup 4 2 7 7" xfId="49234"/>
    <cellStyle name="Výstup 4 2 8" xfId="49235"/>
    <cellStyle name="Výstup 4 2 8 2" xfId="49236"/>
    <cellStyle name="Výstup 4 2 8 2 2" xfId="49237"/>
    <cellStyle name="Výstup 4 2 8 2 3" xfId="49238"/>
    <cellStyle name="Výstup 4 2 8 3" xfId="49239"/>
    <cellStyle name="Výstup 4 2 8 3 2" xfId="49240"/>
    <cellStyle name="Výstup 4 2 8 4" xfId="49241"/>
    <cellStyle name="Výstup 4 2 8 5" xfId="49242"/>
    <cellStyle name="Výstup 4 2 9" xfId="49243"/>
    <cellStyle name="Výstup 4 2 9 2" xfId="49244"/>
    <cellStyle name="Výstup 4 2 9 2 2" xfId="49245"/>
    <cellStyle name="Výstup 4 2 9 2 3" xfId="49246"/>
    <cellStyle name="Výstup 4 2 9 3" xfId="49247"/>
    <cellStyle name="Výstup 4 2 9 3 2" xfId="49248"/>
    <cellStyle name="Výstup 4 2 9 4" xfId="49249"/>
    <cellStyle name="Výstup 4 2 9 5" xfId="49250"/>
    <cellStyle name="Výstup 4 20" xfId="49251"/>
    <cellStyle name="Výstup 4 20 2" xfId="49252"/>
    <cellStyle name="Výstup 4 3" xfId="49253"/>
    <cellStyle name="Výstup 4 3 10" xfId="49254"/>
    <cellStyle name="Výstup 4 3 10 2" xfId="49255"/>
    <cellStyle name="Výstup 4 3 10 2 2" xfId="49256"/>
    <cellStyle name="Výstup 4 3 10 2 3" xfId="49257"/>
    <cellStyle name="Výstup 4 3 10 3" xfId="49258"/>
    <cellStyle name="Výstup 4 3 10 3 2" xfId="49259"/>
    <cellStyle name="Výstup 4 3 10 4" xfId="49260"/>
    <cellStyle name="Výstup 4 3 10 5" xfId="49261"/>
    <cellStyle name="Výstup 4 3 11" xfId="49262"/>
    <cellStyle name="Výstup 4 3 11 2" xfId="49263"/>
    <cellStyle name="Výstup 4 3 2" xfId="49264"/>
    <cellStyle name="Výstup 4 3 2 10" xfId="49265"/>
    <cellStyle name="Výstup 4 3 2 10 2" xfId="49266"/>
    <cellStyle name="Výstup 4 3 2 11" xfId="49267"/>
    <cellStyle name="Výstup 4 3 2 12" xfId="49268"/>
    <cellStyle name="Výstup 4 3 2 2" xfId="49269"/>
    <cellStyle name="Výstup 4 3 2 2 10" xfId="49270"/>
    <cellStyle name="Výstup 4 3 2 2 11" xfId="49271"/>
    <cellStyle name="Výstup 4 3 2 2 2" xfId="49272"/>
    <cellStyle name="Výstup 4 3 2 2 2 2" xfId="49273"/>
    <cellStyle name="Výstup 4 3 2 2 2 2 2" xfId="49274"/>
    <cellStyle name="Výstup 4 3 2 2 2 2 3" xfId="49275"/>
    <cellStyle name="Výstup 4 3 2 2 2 3" xfId="49276"/>
    <cellStyle name="Výstup 4 3 2 2 2 3 2" xfId="49277"/>
    <cellStyle name="Výstup 4 3 2 2 2 4" xfId="49278"/>
    <cellStyle name="Výstup 4 3 2 2 2 5" xfId="49279"/>
    <cellStyle name="Výstup 4 3 2 2 3" xfId="49280"/>
    <cellStyle name="Výstup 4 3 2 2 3 2" xfId="49281"/>
    <cellStyle name="Výstup 4 3 2 2 3 2 2" xfId="49282"/>
    <cellStyle name="Výstup 4 3 2 2 3 2 3" xfId="49283"/>
    <cellStyle name="Výstup 4 3 2 2 3 3" xfId="49284"/>
    <cellStyle name="Výstup 4 3 2 2 3 3 2" xfId="49285"/>
    <cellStyle name="Výstup 4 3 2 2 3 4" xfId="49286"/>
    <cellStyle name="Výstup 4 3 2 2 3 5" xfId="49287"/>
    <cellStyle name="Výstup 4 3 2 2 4" xfId="49288"/>
    <cellStyle name="Výstup 4 3 2 2 4 2" xfId="49289"/>
    <cellStyle name="Výstup 4 3 2 2 4 2 2" xfId="49290"/>
    <cellStyle name="Výstup 4 3 2 2 4 2 3" xfId="49291"/>
    <cellStyle name="Výstup 4 3 2 2 4 3" xfId="49292"/>
    <cellStyle name="Výstup 4 3 2 2 4 3 2" xfId="49293"/>
    <cellStyle name="Výstup 4 3 2 2 4 4" xfId="49294"/>
    <cellStyle name="Výstup 4 3 2 2 4 5" xfId="49295"/>
    <cellStyle name="Výstup 4 3 2 2 5" xfId="49296"/>
    <cellStyle name="Výstup 4 3 2 2 5 2" xfId="49297"/>
    <cellStyle name="Výstup 4 3 2 2 5 2 2" xfId="49298"/>
    <cellStyle name="Výstup 4 3 2 2 5 2 3" xfId="49299"/>
    <cellStyle name="Výstup 4 3 2 2 5 3" xfId="49300"/>
    <cellStyle name="Výstup 4 3 2 2 5 3 2" xfId="49301"/>
    <cellStyle name="Výstup 4 3 2 2 5 4" xfId="49302"/>
    <cellStyle name="Výstup 4 3 2 2 5 5" xfId="49303"/>
    <cellStyle name="Výstup 4 3 2 2 6" xfId="49304"/>
    <cellStyle name="Výstup 4 3 2 2 6 2" xfId="49305"/>
    <cellStyle name="Výstup 4 3 2 2 6 2 2" xfId="49306"/>
    <cellStyle name="Výstup 4 3 2 2 6 2 3" xfId="49307"/>
    <cellStyle name="Výstup 4 3 2 2 6 3" xfId="49308"/>
    <cellStyle name="Výstup 4 3 2 2 6 3 2" xfId="49309"/>
    <cellStyle name="Výstup 4 3 2 2 6 4" xfId="49310"/>
    <cellStyle name="Výstup 4 3 2 2 6 5" xfId="49311"/>
    <cellStyle name="Výstup 4 3 2 2 7" xfId="49312"/>
    <cellStyle name="Výstup 4 3 2 2 7 2" xfId="49313"/>
    <cellStyle name="Výstup 4 3 2 2 7 2 2" xfId="49314"/>
    <cellStyle name="Výstup 4 3 2 2 7 3" xfId="49315"/>
    <cellStyle name="Výstup 4 3 2 2 7 4" xfId="49316"/>
    <cellStyle name="Výstup 4 3 2 2 8" xfId="49317"/>
    <cellStyle name="Výstup 4 3 2 2 8 2" xfId="49318"/>
    <cellStyle name="Výstup 4 3 2 2 8 3" xfId="49319"/>
    <cellStyle name="Výstup 4 3 2 2 9" xfId="49320"/>
    <cellStyle name="Výstup 4 3 2 2 9 2" xfId="49321"/>
    <cellStyle name="Výstup 4 3 2 3" xfId="49322"/>
    <cellStyle name="Výstup 4 3 2 3 2" xfId="49323"/>
    <cellStyle name="Výstup 4 3 2 3 2 2" xfId="49324"/>
    <cellStyle name="Výstup 4 3 2 3 2 2 2" xfId="49325"/>
    <cellStyle name="Výstup 4 3 2 3 2 2 3" xfId="49326"/>
    <cellStyle name="Výstup 4 3 2 3 2 3" xfId="49327"/>
    <cellStyle name="Výstup 4 3 2 3 2 3 2" xfId="49328"/>
    <cellStyle name="Výstup 4 3 2 3 2 4" xfId="49329"/>
    <cellStyle name="Výstup 4 3 2 3 2 5" xfId="49330"/>
    <cellStyle name="Výstup 4 3 2 3 3" xfId="49331"/>
    <cellStyle name="Výstup 4 3 2 3 3 2" xfId="49332"/>
    <cellStyle name="Výstup 4 3 2 3 3 2 2" xfId="49333"/>
    <cellStyle name="Výstup 4 3 2 3 3 2 3" xfId="49334"/>
    <cellStyle name="Výstup 4 3 2 3 3 3" xfId="49335"/>
    <cellStyle name="Výstup 4 3 2 3 3 3 2" xfId="49336"/>
    <cellStyle name="Výstup 4 3 2 3 3 4" xfId="49337"/>
    <cellStyle name="Výstup 4 3 2 3 3 5" xfId="49338"/>
    <cellStyle name="Výstup 4 3 2 3 4" xfId="49339"/>
    <cellStyle name="Výstup 4 3 2 3 4 2" xfId="49340"/>
    <cellStyle name="Výstup 4 3 2 3 4 3" xfId="49341"/>
    <cellStyle name="Výstup 4 3 2 3 5" xfId="49342"/>
    <cellStyle name="Výstup 4 3 2 3 5 2" xfId="49343"/>
    <cellStyle name="Výstup 4 3 2 3 6" xfId="49344"/>
    <cellStyle name="Výstup 4 3 2 3 7" xfId="49345"/>
    <cellStyle name="Výstup 4 3 2 4" xfId="49346"/>
    <cellStyle name="Výstup 4 3 2 4 2" xfId="49347"/>
    <cellStyle name="Výstup 4 3 2 4 2 2" xfId="49348"/>
    <cellStyle name="Výstup 4 3 2 4 2 3" xfId="49349"/>
    <cellStyle name="Výstup 4 3 2 4 3" xfId="49350"/>
    <cellStyle name="Výstup 4 3 2 4 3 2" xfId="49351"/>
    <cellStyle name="Výstup 4 3 2 4 4" xfId="49352"/>
    <cellStyle name="Výstup 4 3 2 4 5" xfId="49353"/>
    <cellStyle name="Výstup 4 3 2 5" xfId="49354"/>
    <cellStyle name="Výstup 4 3 2 5 2" xfId="49355"/>
    <cellStyle name="Výstup 4 3 2 5 2 2" xfId="49356"/>
    <cellStyle name="Výstup 4 3 2 5 2 3" xfId="49357"/>
    <cellStyle name="Výstup 4 3 2 5 3" xfId="49358"/>
    <cellStyle name="Výstup 4 3 2 5 3 2" xfId="49359"/>
    <cellStyle name="Výstup 4 3 2 5 4" xfId="49360"/>
    <cellStyle name="Výstup 4 3 2 5 5" xfId="49361"/>
    <cellStyle name="Výstup 4 3 2 6" xfId="49362"/>
    <cellStyle name="Výstup 4 3 2 6 2" xfId="49363"/>
    <cellStyle name="Výstup 4 3 2 6 2 2" xfId="49364"/>
    <cellStyle name="Výstup 4 3 2 6 2 3" xfId="49365"/>
    <cellStyle name="Výstup 4 3 2 6 3" xfId="49366"/>
    <cellStyle name="Výstup 4 3 2 6 3 2" xfId="49367"/>
    <cellStyle name="Výstup 4 3 2 6 4" xfId="49368"/>
    <cellStyle name="Výstup 4 3 2 6 5" xfId="49369"/>
    <cellStyle name="Výstup 4 3 2 7" xfId="49370"/>
    <cellStyle name="Výstup 4 3 2 7 2" xfId="49371"/>
    <cellStyle name="Výstup 4 3 2 7 2 2" xfId="49372"/>
    <cellStyle name="Výstup 4 3 2 7 2 3" xfId="49373"/>
    <cellStyle name="Výstup 4 3 2 7 3" xfId="49374"/>
    <cellStyle name="Výstup 4 3 2 7 3 2" xfId="49375"/>
    <cellStyle name="Výstup 4 3 2 7 4" xfId="49376"/>
    <cellStyle name="Výstup 4 3 2 7 5" xfId="49377"/>
    <cellStyle name="Výstup 4 3 2 8" xfId="49378"/>
    <cellStyle name="Výstup 4 3 2 8 2" xfId="49379"/>
    <cellStyle name="Výstup 4 3 2 8 2 2" xfId="49380"/>
    <cellStyle name="Výstup 4 3 2 8 2 3" xfId="49381"/>
    <cellStyle name="Výstup 4 3 2 8 3" xfId="49382"/>
    <cellStyle name="Výstup 4 3 2 8 3 2" xfId="49383"/>
    <cellStyle name="Výstup 4 3 2 8 4" xfId="49384"/>
    <cellStyle name="Výstup 4 3 2 8 5" xfId="49385"/>
    <cellStyle name="Výstup 4 3 2 9" xfId="49386"/>
    <cellStyle name="Výstup 4 3 2 9 2" xfId="49387"/>
    <cellStyle name="Výstup 4 3 2 9 3" xfId="49388"/>
    <cellStyle name="Výstup 4 3 3" xfId="49389"/>
    <cellStyle name="Výstup 4 3 3 10" xfId="49390"/>
    <cellStyle name="Výstup 4 3 3 2" xfId="49391"/>
    <cellStyle name="Výstup 4 3 3 2 2" xfId="49392"/>
    <cellStyle name="Výstup 4 3 3 2 2 2" xfId="49393"/>
    <cellStyle name="Výstup 4 3 3 2 2 2 2" xfId="49394"/>
    <cellStyle name="Výstup 4 3 3 2 2 3" xfId="49395"/>
    <cellStyle name="Výstup 4 3 3 2 2 4" xfId="49396"/>
    <cellStyle name="Výstup 4 3 3 2 3" xfId="49397"/>
    <cellStyle name="Výstup 4 3 3 2 3 2" xfId="49398"/>
    <cellStyle name="Výstup 4 3 3 2 3 3" xfId="49399"/>
    <cellStyle name="Výstup 4 3 3 2 4" xfId="49400"/>
    <cellStyle name="Výstup 4 3 3 2 4 2" xfId="49401"/>
    <cellStyle name="Výstup 4 3 3 2 5" xfId="49402"/>
    <cellStyle name="Výstup 4 3 3 2 6" xfId="49403"/>
    <cellStyle name="Výstup 4 3 3 3" xfId="49404"/>
    <cellStyle name="Výstup 4 3 3 3 2" xfId="49405"/>
    <cellStyle name="Výstup 4 3 3 3 2 2" xfId="49406"/>
    <cellStyle name="Výstup 4 3 3 3 2 3" xfId="49407"/>
    <cellStyle name="Výstup 4 3 3 3 3" xfId="49408"/>
    <cellStyle name="Výstup 4 3 3 3 3 2" xfId="49409"/>
    <cellStyle name="Výstup 4 3 3 3 4" xfId="49410"/>
    <cellStyle name="Výstup 4 3 3 3 5" xfId="49411"/>
    <cellStyle name="Výstup 4 3 3 4" xfId="49412"/>
    <cellStyle name="Výstup 4 3 3 4 2" xfId="49413"/>
    <cellStyle name="Výstup 4 3 3 4 2 2" xfId="49414"/>
    <cellStyle name="Výstup 4 3 3 4 2 3" xfId="49415"/>
    <cellStyle name="Výstup 4 3 3 4 3" xfId="49416"/>
    <cellStyle name="Výstup 4 3 3 4 3 2" xfId="49417"/>
    <cellStyle name="Výstup 4 3 3 4 4" xfId="49418"/>
    <cellStyle name="Výstup 4 3 3 4 5" xfId="49419"/>
    <cellStyle name="Výstup 4 3 3 5" xfId="49420"/>
    <cellStyle name="Výstup 4 3 3 5 2" xfId="49421"/>
    <cellStyle name="Výstup 4 3 3 5 2 2" xfId="49422"/>
    <cellStyle name="Výstup 4 3 3 5 2 3" xfId="49423"/>
    <cellStyle name="Výstup 4 3 3 5 3" xfId="49424"/>
    <cellStyle name="Výstup 4 3 3 5 3 2" xfId="49425"/>
    <cellStyle name="Výstup 4 3 3 5 4" xfId="49426"/>
    <cellStyle name="Výstup 4 3 3 5 5" xfId="49427"/>
    <cellStyle name="Výstup 4 3 3 6" xfId="49428"/>
    <cellStyle name="Výstup 4 3 3 6 2" xfId="49429"/>
    <cellStyle name="Výstup 4 3 3 6 2 2" xfId="49430"/>
    <cellStyle name="Výstup 4 3 3 6 2 3" xfId="49431"/>
    <cellStyle name="Výstup 4 3 3 6 3" xfId="49432"/>
    <cellStyle name="Výstup 4 3 3 6 3 2" xfId="49433"/>
    <cellStyle name="Výstup 4 3 3 6 4" xfId="49434"/>
    <cellStyle name="Výstup 4 3 3 6 5" xfId="49435"/>
    <cellStyle name="Výstup 4 3 3 7" xfId="49436"/>
    <cellStyle name="Výstup 4 3 3 7 2" xfId="49437"/>
    <cellStyle name="Výstup 4 3 3 7 3" xfId="49438"/>
    <cellStyle name="Výstup 4 3 3 8" xfId="49439"/>
    <cellStyle name="Výstup 4 3 3 8 2" xfId="49440"/>
    <cellStyle name="Výstup 4 3 3 9" xfId="49441"/>
    <cellStyle name="Výstup 4 3 4" xfId="49442"/>
    <cellStyle name="Výstup 4 3 4 2" xfId="49443"/>
    <cellStyle name="Výstup 4 3 4 2 2" xfId="49444"/>
    <cellStyle name="Výstup 4 3 4 2 2 2" xfId="49445"/>
    <cellStyle name="Výstup 4 3 4 2 2 3" xfId="49446"/>
    <cellStyle name="Výstup 4 3 4 2 3" xfId="49447"/>
    <cellStyle name="Výstup 4 3 4 2 3 2" xfId="49448"/>
    <cellStyle name="Výstup 4 3 4 2 4" xfId="49449"/>
    <cellStyle name="Výstup 4 3 4 2 5" xfId="49450"/>
    <cellStyle name="Výstup 4 3 4 3" xfId="49451"/>
    <cellStyle name="Výstup 4 3 4 3 2" xfId="49452"/>
    <cellStyle name="Výstup 4 3 4 3 2 2" xfId="49453"/>
    <cellStyle name="Výstup 4 3 4 3 2 3" xfId="49454"/>
    <cellStyle name="Výstup 4 3 4 3 3" xfId="49455"/>
    <cellStyle name="Výstup 4 3 4 3 3 2" xfId="49456"/>
    <cellStyle name="Výstup 4 3 4 3 4" xfId="49457"/>
    <cellStyle name="Výstup 4 3 4 3 5" xfId="49458"/>
    <cellStyle name="Výstup 4 3 4 4" xfId="49459"/>
    <cellStyle name="Výstup 4 3 4 4 2" xfId="49460"/>
    <cellStyle name="Výstup 4 3 4 4 3" xfId="49461"/>
    <cellStyle name="Výstup 4 3 4 5" xfId="49462"/>
    <cellStyle name="Výstup 4 3 4 5 2" xfId="49463"/>
    <cellStyle name="Výstup 4 3 4 6" xfId="49464"/>
    <cellStyle name="Výstup 4 3 4 7" xfId="49465"/>
    <cellStyle name="Výstup 4 3 5" xfId="49466"/>
    <cellStyle name="Výstup 4 3 5 2" xfId="49467"/>
    <cellStyle name="Výstup 4 3 5 2 2" xfId="49468"/>
    <cellStyle name="Výstup 4 3 5 2 3" xfId="49469"/>
    <cellStyle name="Výstup 4 3 5 3" xfId="49470"/>
    <cellStyle name="Výstup 4 3 5 3 2" xfId="49471"/>
    <cellStyle name="Výstup 4 3 5 4" xfId="49472"/>
    <cellStyle name="Výstup 4 3 5 5" xfId="49473"/>
    <cellStyle name="Výstup 4 3 6" xfId="49474"/>
    <cellStyle name="Výstup 4 3 6 2" xfId="49475"/>
    <cellStyle name="Výstup 4 3 6 2 2" xfId="49476"/>
    <cellStyle name="Výstup 4 3 6 2 3" xfId="49477"/>
    <cellStyle name="Výstup 4 3 6 3" xfId="49478"/>
    <cellStyle name="Výstup 4 3 6 3 2" xfId="49479"/>
    <cellStyle name="Výstup 4 3 6 4" xfId="49480"/>
    <cellStyle name="Výstup 4 3 6 5" xfId="49481"/>
    <cellStyle name="Výstup 4 3 7" xfId="49482"/>
    <cellStyle name="Výstup 4 3 7 2" xfId="49483"/>
    <cellStyle name="Výstup 4 3 7 2 2" xfId="49484"/>
    <cellStyle name="Výstup 4 3 7 2 3" xfId="49485"/>
    <cellStyle name="Výstup 4 3 7 3" xfId="49486"/>
    <cellStyle name="Výstup 4 3 7 3 2" xfId="49487"/>
    <cellStyle name="Výstup 4 3 7 4" xfId="49488"/>
    <cellStyle name="Výstup 4 3 7 5" xfId="49489"/>
    <cellStyle name="Výstup 4 3 8" xfId="49490"/>
    <cellStyle name="Výstup 4 3 8 2" xfId="49491"/>
    <cellStyle name="Výstup 4 3 8 2 2" xfId="49492"/>
    <cellStyle name="Výstup 4 3 8 2 3" xfId="49493"/>
    <cellStyle name="Výstup 4 3 8 3" xfId="49494"/>
    <cellStyle name="Výstup 4 3 8 3 2" xfId="49495"/>
    <cellStyle name="Výstup 4 3 8 4" xfId="49496"/>
    <cellStyle name="Výstup 4 3 8 5" xfId="49497"/>
    <cellStyle name="Výstup 4 3 9" xfId="49498"/>
    <cellStyle name="Výstup 4 3 9 2" xfId="49499"/>
    <cellStyle name="Výstup 4 3 9 2 2" xfId="49500"/>
    <cellStyle name="Výstup 4 3 9 2 3" xfId="49501"/>
    <cellStyle name="Výstup 4 3 9 3" xfId="49502"/>
    <cellStyle name="Výstup 4 3 9 3 2" xfId="49503"/>
    <cellStyle name="Výstup 4 3 9 4" xfId="49504"/>
    <cellStyle name="Výstup 4 3 9 5" xfId="49505"/>
    <cellStyle name="Výstup 4 4" xfId="49506"/>
    <cellStyle name="Výstup 4 4 10" xfId="49507"/>
    <cellStyle name="Výstup 4 4 10 2" xfId="49508"/>
    <cellStyle name="Výstup 4 4 10 3" xfId="49509"/>
    <cellStyle name="Výstup 4 4 11" xfId="49510"/>
    <cellStyle name="Výstup 4 4 11 2" xfId="49511"/>
    <cellStyle name="Výstup 4 4 12" xfId="49512"/>
    <cellStyle name="Výstup 4 4 13" xfId="49513"/>
    <cellStyle name="Výstup 4 4 2" xfId="49514"/>
    <cellStyle name="Výstup 4 4 2 10" xfId="49515"/>
    <cellStyle name="Výstup 4 4 2 2" xfId="49516"/>
    <cellStyle name="Výstup 4 4 2 2 2" xfId="49517"/>
    <cellStyle name="Výstup 4 4 2 2 2 2" xfId="49518"/>
    <cellStyle name="Výstup 4 4 2 2 2 2 2" xfId="49519"/>
    <cellStyle name="Výstup 4 4 2 2 2 2 3" xfId="49520"/>
    <cellStyle name="Výstup 4 4 2 2 2 3" xfId="49521"/>
    <cellStyle name="Výstup 4 4 2 2 2 3 2" xfId="49522"/>
    <cellStyle name="Výstup 4 4 2 2 2 4" xfId="49523"/>
    <cellStyle name="Výstup 4 4 2 2 2 5" xfId="49524"/>
    <cellStyle name="Výstup 4 4 2 2 3" xfId="49525"/>
    <cellStyle name="Výstup 4 4 2 2 3 2" xfId="49526"/>
    <cellStyle name="Výstup 4 4 2 2 3 2 2" xfId="49527"/>
    <cellStyle name="Výstup 4 4 2 2 3 2 3" xfId="49528"/>
    <cellStyle name="Výstup 4 4 2 2 3 3" xfId="49529"/>
    <cellStyle name="Výstup 4 4 2 2 3 3 2" xfId="49530"/>
    <cellStyle name="Výstup 4 4 2 2 3 4" xfId="49531"/>
    <cellStyle name="Výstup 4 4 2 2 3 5" xfId="49532"/>
    <cellStyle name="Výstup 4 4 2 2 4" xfId="49533"/>
    <cellStyle name="Výstup 4 4 2 2 4 2" xfId="49534"/>
    <cellStyle name="Výstup 4 4 2 2 4 2 2" xfId="49535"/>
    <cellStyle name="Výstup 4 4 2 2 4 2 3" xfId="49536"/>
    <cellStyle name="Výstup 4 4 2 2 4 3" xfId="49537"/>
    <cellStyle name="Výstup 4 4 2 2 4 3 2" xfId="49538"/>
    <cellStyle name="Výstup 4 4 2 2 4 4" xfId="49539"/>
    <cellStyle name="Výstup 4 4 2 2 4 5" xfId="49540"/>
    <cellStyle name="Výstup 4 4 2 2 5" xfId="49541"/>
    <cellStyle name="Výstup 4 4 2 2 5 2" xfId="49542"/>
    <cellStyle name="Výstup 4 4 2 2 5 2 2" xfId="49543"/>
    <cellStyle name="Výstup 4 4 2 2 5 2 3" xfId="49544"/>
    <cellStyle name="Výstup 4 4 2 2 5 3" xfId="49545"/>
    <cellStyle name="Výstup 4 4 2 2 5 3 2" xfId="49546"/>
    <cellStyle name="Výstup 4 4 2 2 5 4" xfId="49547"/>
    <cellStyle name="Výstup 4 4 2 2 5 5" xfId="49548"/>
    <cellStyle name="Výstup 4 4 2 2 6" xfId="49549"/>
    <cellStyle name="Výstup 4 4 2 2 6 2" xfId="49550"/>
    <cellStyle name="Výstup 4 4 2 2 6 3" xfId="49551"/>
    <cellStyle name="Výstup 4 4 2 2 7" xfId="49552"/>
    <cellStyle name="Výstup 4 4 2 2 7 2" xfId="49553"/>
    <cellStyle name="Výstup 4 4 2 2 8" xfId="49554"/>
    <cellStyle name="Výstup 4 4 2 2 9" xfId="49555"/>
    <cellStyle name="Výstup 4 4 2 3" xfId="49556"/>
    <cellStyle name="Výstup 4 4 2 3 2" xfId="49557"/>
    <cellStyle name="Výstup 4 4 2 3 2 2" xfId="49558"/>
    <cellStyle name="Výstup 4 4 2 3 2 3" xfId="49559"/>
    <cellStyle name="Výstup 4 4 2 3 3" xfId="49560"/>
    <cellStyle name="Výstup 4 4 2 3 3 2" xfId="49561"/>
    <cellStyle name="Výstup 4 4 2 3 4" xfId="49562"/>
    <cellStyle name="Výstup 4 4 2 3 5" xfId="49563"/>
    <cellStyle name="Výstup 4 4 2 4" xfId="49564"/>
    <cellStyle name="Výstup 4 4 2 4 2" xfId="49565"/>
    <cellStyle name="Výstup 4 4 2 4 2 2" xfId="49566"/>
    <cellStyle name="Výstup 4 4 2 4 2 3" xfId="49567"/>
    <cellStyle name="Výstup 4 4 2 4 3" xfId="49568"/>
    <cellStyle name="Výstup 4 4 2 4 3 2" xfId="49569"/>
    <cellStyle name="Výstup 4 4 2 4 4" xfId="49570"/>
    <cellStyle name="Výstup 4 4 2 4 5" xfId="49571"/>
    <cellStyle name="Výstup 4 4 2 5" xfId="49572"/>
    <cellStyle name="Výstup 4 4 2 5 2" xfId="49573"/>
    <cellStyle name="Výstup 4 4 2 5 2 2" xfId="49574"/>
    <cellStyle name="Výstup 4 4 2 5 2 3" xfId="49575"/>
    <cellStyle name="Výstup 4 4 2 5 3" xfId="49576"/>
    <cellStyle name="Výstup 4 4 2 5 3 2" xfId="49577"/>
    <cellStyle name="Výstup 4 4 2 5 4" xfId="49578"/>
    <cellStyle name="Výstup 4 4 2 5 5" xfId="49579"/>
    <cellStyle name="Výstup 4 4 2 6" xfId="49580"/>
    <cellStyle name="Výstup 4 4 2 6 2" xfId="49581"/>
    <cellStyle name="Výstup 4 4 2 6 2 2" xfId="49582"/>
    <cellStyle name="Výstup 4 4 2 6 2 3" xfId="49583"/>
    <cellStyle name="Výstup 4 4 2 6 3" xfId="49584"/>
    <cellStyle name="Výstup 4 4 2 6 3 2" xfId="49585"/>
    <cellStyle name="Výstup 4 4 2 6 4" xfId="49586"/>
    <cellStyle name="Výstup 4 4 2 6 5" xfId="49587"/>
    <cellStyle name="Výstup 4 4 2 7" xfId="49588"/>
    <cellStyle name="Výstup 4 4 2 7 2" xfId="49589"/>
    <cellStyle name="Výstup 4 4 2 7 3" xfId="49590"/>
    <cellStyle name="Výstup 4 4 2 8" xfId="49591"/>
    <cellStyle name="Výstup 4 4 2 8 2" xfId="49592"/>
    <cellStyle name="Výstup 4 4 2 9" xfId="49593"/>
    <cellStyle name="Výstup 4 4 3" xfId="49594"/>
    <cellStyle name="Výstup 4 4 3 10" xfId="49595"/>
    <cellStyle name="Výstup 4 4 3 11" xfId="49596"/>
    <cellStyle name="Výstup 4 4 3 2" xfId="49597"/>
    <cellStyle name="Výstup 4 4 3 2 2" xfId="49598"/>
    <cellStyle name="Výstup 4 4 3 2 2 2" xfId="49599"/>
    <cellStyle name="Výstup 4 4 3 2 2 3" xfId="49600"/>
    <cellStyle name="Výstup 4 4 3 2 3" xfId="49601"/>
    <cellStyle name="Výstup 4 4 3 2 3 2" xfId="49602"/>
    <cellStyle name="Výstup 4 4 3 2 4" xfId="49603"/>
    <cellStyle name="Výstup 4 4 3 2 5" xfId="49604"/>
    <cellStyle name="Výstup 4 4 3 3" xfId="49605"/>
    <cellStyle name="Výstup 4 4 3 3 2" xfId="49606"/>
    <cellStyle name="Výstup 4 4 3 3 2 2" xfId="49607"/>
    <cellStyle name="Výstup 4 4 3 3 2 3" xfId="49608"/>
    <cellStyle name="Výstup 4 4 3 3 3" xfId="49609"/>
    <cellStyle name="Výstup 4 4 3 3 3 2" xfId="49610"/>
    <cellStyle name="Výstup 4 4 3 3 4" xfId="49611"/>
    <cellStyle name="Výstup 4 4 3 3 5" xfId="49612"/>
    <cellStyle name="Výstup 4 4 3 4" xfId="49613"/>
    <cellStyle name="Výstup 4 4 3 4 2" xfId="49614"/>
    <cellStyle name="Výstup 4 4 3 4 2 2" xfId="49615"/>
    <cellStyle name="Výstup 4 4 3 4 2 3" xfId="49616"/>
    <cellStyle name="Výstup 4 4 3 4 3" xfId="49617"/>
    <cellStyle name="Výstup 4 4 3 4 3 2" xfId="49618"/>
    <cellStyle name="Výstup 4 4 3 4 4" xfId="49619"/>
    <cellStyle name="Výstup 4 4 3 4 5" xfId="49620"/>
    <cellStyle name="Výstup 4 4 3 5" xfId="49621"/>
    <cellStyle name="Výstup 4 4 3 5 2" xfId="49622"/>
    <cellStyle name="Výstup 4 4 3 5 2 2" xfId="49623"/>
    <cellStyle name="Výstup 4 4 3 5 2 3" xfId="49624"/>
    <cellStyle name="Výstup 4 4 3 5 3" xfId="49625"/>
    <cellStyle name="Výstup 4 4 3 5 3 2" xfId="49626"/>
    <cellStyle name="Výstup 4 4 3 5 4" xfId="49627"/>
    <cellStyle name="Výstup 4 4 3 5 5" xfId="49628"/>
    <cellStyle name="Výstup 4 4 3 6" xfId="49629"/>
    <cellStyle name="Výstup 4 4 3 6 2" xfId="49630"/>
    <cellStyle name="Výstup 4 4 3 6 2 2" xfId="49631"/>
    <cellStyle name="Výstup 4 4 3 6 2 3" xfId="49632"/>
    <cellStyle name="Výstup 4 4 3 6 3" xfId="49633"/>
    <cellStyle name="Výstup 4 4 3 6 3 2" xfId="49634"/>
    <cellStyle name="Výstup 4 4 3 6 4" xfId="49635"/>
    <cellStyle name="Výstup 4 4 3 6 5" xfId="49636"/>
    <cellStyle name="Výstup 4 4 3 7" xfId="49637"/>
    <cellStyle name="Výstup 4 4 3 7 2" xfId="49638"/>
    <cellStyle name="Výstup 4 4 3 7 2 2" xfId="49639"/>
    <cellStyle name="Výstup 4 4 3 7 3" xfId="49640"/>
    <cellStyle name="Výstup 4 4 3 7 4" xfId="49641"/>
    <cellStyle name="Výstup 4 4 3 8" xfId="49642"/>
    <cellStyle name="Výstup 4 4 3 8 2" xfId="49643"/>
    <cellStyle name="Výstup 4 4 3 8 3" xfId="49644"/>
    <cellStyle name="Výstup 4 4 3 9" xfId="49645"/>
    <cellStyle name="Výstup 4 4 3 9 2" xfId="49646"/>
    <cellStyle name="Výstup 4 4 4" xfId="49647"/>
    <cellStyle name="Výstup 4 4 4 2" xfId="49648"/>
    <cellStyle name="Výstup 4 4 4 2 2" xfId="49649"/>
    <cellStyle name="Výstup 4 4 4 2 2 2" xfId="49650"/>
    <cellStyle name="Výstup 4 4 4 2 2 3" xfId="49651"/>
    <cellStyle name="Výstup 4 4 4 2 3" xfId="49652"/>
    <cellStyle name="Výstup 4 4 4 2 3 2" xfId="49653"/>
    <cellStyle name="Výstup 4 4 4 2 4" xfId="49654"/>
    <cellStyle name="Výstup 4 4 4 2 5" xfId="49655"/>
    <cellStyle name="Výstup 4 4 4 3" xfId="49656"/>
    <cellStyle name="Výstup 4 4 4 3 2" xfId="49657"/>
    <cellStyle name="Výstup 4 4 4 3 2 2" xfId="49658"/>
    <cellStyle name="Výstup 4 4 4 3 2 3" xfId="49659"/>
    <cellStyle name="Výstup 4 4 4 3 3" xfId="49660"/>
    <cellStyle name="Výstup 4 4 4 3 3 2" xfId="49661"/>
    <cellStyle name="Výstup 4 4 4 3 4" xfId="49662"/>
    <cellStyle name="Výstup 4 4 4 3 5" xfId="49663"/>
    <cellStyle name="Výstup 4 4 4 4" xfId="49664"/>
    <cellStyle name="Výstup 4 4 4 4 2" xfId="49665"/>
    <cellStyle name="Výstup 4 4 4 4 3" xfId="49666"/>
    <cellStyle name="Výstup 4 4 4 5" xfId="49667"/>
    <cellStyle name="Výstup 4 4 4 5 2" xfId="49668"/>
    <cellStyle name="Výstup 4 4 4 6" xfId="49669"/>
    <cellStyle name="Výstup 4 4 4 7" xfId="49670"/>
    <cellStyle name="Výstup 4 4 5" xfId="49671"/>
    <cellStyle name="Výstup 4 4 5 2" xfId="49672"/>
    <cellStyle name="Výstup 4 4 5 2 2" xfId="49673"/>
    <cellStyle name="Výstup 4 4 5 2 3" xfId="49674"/>
    <cellStyle name="Výstup 4 4 5 3" xfId="49675"/>
    <cellStyle name="Výstup 4 4 5 3 2" xfId="49676"/>
    <cellStyle name="Výstup 4 4 5 4" xfId="49677"/>
    <cellStyle name="Výstup 4 4 5 5" xfId="49678"/>
    <cellStyle name="Výstup 4 4 6" xfId="49679"/>
    <cellStyle name="Výstup 4 4 6 2" xfId="49680"/>
    <cellStyle name="Výstup 4 4 6 2 2" xfId="49681"/>
    <cellStyle name="Výstup 4 4 6 2 3" xfId="49682"/>
    <cellStyle name="Výstup 4 4 6 3" xfId="49683"/>
    <cellStyle name="Výstup 4 4 6 3 2" xfId="49684"/>
    <cellStyle name="Výstup 4 4 6 4" xfId="49685"/>
    <cellStyle name="Výstup 4 4 6 5" xfId="49686"/>
    <cellStyle name="Výstup 4 4 7" xfId="49687"/>
    <cellStyle name="Výstup 4 4 7 2" xfId="49688"/>
    <cellStyle name="Výstup 4 4 7 2 2" xfId="49689"/>
    <cellStyle name="Výstup 4 4 7 2 3" xfId="49690"/>
    <cellStyle name="Výstup 4 4 7 3" xfId="49691"/>
    <cellStyle name="Výstup 4 4 7 3 2" xfId="49692"/>
    <cellStyle name="Výstup 4 4 7 4" xfId="49693"/>
    <cellStyle name="Výstup 4 4 7 5" xfId="49694"/>
    <cellStyle name="Výstup 4 4 8" xfId="49695"/>
    <cellStyle name="Výstup 4 4 8 2" xfId="49696"/>
    <cellStyle name="Výstup 4 4 8 2 2" xfId="49697"/>
    <cellStyle name="Výstup 4 4 8 2 3" xfId="49698"/>
    <cellStyle name="Výstup 4 4 8 3" xfId="49699"/>
    <cellStyle name="Výstup 4 4 8 3 2" xfId="49700"/>
    <cellStyle name="Výstup 4 4 8 4" xfId="49701"/>
    <cellStyle name="Výstup 4 4 8 5" xfId="49702"/>
    <cellStyle name="Výstup 4 4 9" xfId="49703"/>
    <cellStyle name="Výstup 4 4 9 2" xfId="49704"/>
    <cellStyle name="Výstup 4 4 9 2 2" xfId="49705"/>
    <cellStyle name="Výstup 4 4 9 2 3" xfId="49706"/>
    <cellStyle name="Výstup 4 4 9 3" xfId="49707"/>
    <cellStyle name="Výstup 4 4 9 3 2" xfId="49708"/>
    <cellStyle name="Výstup 4 4 9 4" xfId="49709"/>
    <cellStyle name="Výstup 4 4 9 5" xfId="49710"/>
    <cellStyle name="Výstup 4 5" xfId="49711"/>
    <cellStyle name="Výstup 4 5 10" xfId="49712"/>
    <cellStyle name="Výstup 4 5 10 2" xfId="49713"/>
    <cellStyle name="Výstup 4 5 10 3" xfId="49714"/>
    <cellStyle name="Výstup 4 5 11" xfId="49715"/>
    <cellStyle name="Výstup 4 5 11 2" xfId="49716"/>
    <cellStyle name="Výstup 4 5 12" xfId="49717"/>
    <cellStyle name="Výstup 4 5 13" xfId="49718"/>
    <cellStyle name="Výstup 4 5 2" xfId="49719"/>
    <cellStyle name="Výstup 4 5 2 10" xfId="49720"/>
    <cellStyle name="Výstup 4 5 2 2" xfId="49721"/>
    <cellStyle name="Výstup 4 5 2 2 2" xfId="49722"/>
    <cellStyle name="Výstup 4 5 2 2 2 2" xfId="49723"/>
    <cellStyle name="Výstup 4 5 2 2 2 2 2" xfId="49724"/>
    <cellStyle name="Výstup 4 5 2 2 2 2 3" xfId="49725"/>
    <cellStyle name="Výstup 4 5 2 2 2 3" xfId="49726"/>
    <cellStyle name="Výstup 4 5 2 2 2 3 2" xfId="49727"/>
    <cellStyle name="Výstup 4 5 2 2 2 4" xfId="49728"/>
    <cellStyle name="Výstup 4 5 2 2 2 5" xfId="49729"/>
    <cellStyle name="Výstup 4 5 2 2 3" xfId="49730"/>
    <cellStyle name="Výstup 4 5 2 2 3 2" xfId="49731"/>
    <cellStyle name="Výstup 4 5 2 2 3 2 2" xfId="49732"/>
    <cellStyle name="Výstup 4 5 2 2 3 2 3" xfId="49733"/>
    <cellStyle name="Výstup 4 5 2 2 3 3" xfId="49734"/>
    <cellStyle name="Výstup 4 5 2 2 3 3 2" xfId="49735"/>
    <cellStyle name="Výstup 4 5 2 2 3 4" xfId="49736"/>
    <cellStyle name="Výstup 4 5 2 2 3 5" xfId="49737"/>
    <cellStyle name="Výstup 4 5 2 2 4" xfId="49738"/>
    <cellStyle name="Výstup 4 5 2 2 4 2" xfId="49739"/>
    <cellStyle name="Výstup 4 5 2 2 4 2 2" xfId="49740"/>
    <cellStyle name="Výstup 4 5 2 2 4 2 3" xfId="49741"/>
    <cellStyle name="Výstup 4 5 2 2 4 3" xfId="49742"/>
    <cellStyle name="Výstup 4 5 2 2 4 3 2" xfId="49743"/>
    <cellStyle name="Výstup 4 5 2 2 4 4" xfId="49744"/>
    <cellStyle name="Výstup 4 5 2 2 4 5" xfId="49745"/>
    <cellStyle name="Výstup 4 5 2 2 5" xfId="49746"/>
    <cellStyle name="Výstup 4 5 2 2 5 2" xfId="49747"/>
    <cellStyle name="Výstup 4 5 2 2 5 2 2" xfId="49748"/>
    <cellStyle name="Výstup 4 5 2 2 5 2 3" xfId="49749"/>
    <cellStyle name="Výstup 4 5 2 2 5 3" xfId="49750"/>
    <cellStyle name="Výstup 4 5 2 2 5 3 2" xfId="49751"/>
    <cellStyle name="Výstup 4 5 2 2 5 4" xfId="49752"/>
    <cellStyle name="Výstup 4 5 2 2 5 5" xfId="49753"/>
    <cellStyle name="Výstup 4 5 2 2 6" xfId="49754"/>
    <cellStyle name="Výstup 4 5 2 2 6 2" xfId="49755"/>
    <cellStyle name="Výstup 4 5 2 2 6 3" xfId="49756"/>
    <cellStyle name="Výstup 4 5 2 2 7" xfId="49757"/>
    <cellStyle name="Výstup 4 5 2 2 7 2" xfId="49758"/>
    <cellStyle name="Výstup 4 5 2 2 8" xfId="49759"/>
    <cellStyle name="Výstup 4 5 2 2 9" xfId="49760"/>
    <cellStyle name="Výstup 4 5 2 3" xfId="49761"/>
    <cellStyle name="Výstup 4 5 2 3 2" xfId="49762"/>
    <cellStyle name="Výstup 4 5 2 3 2 2" xfId="49763"/>
    <cellStyle name="Výstup 4 5 2 3 2 3" xfId="49764"/>
    <cellStyle name="Výstup 4 5 2 3 3" xfId="49765"/>
    <cellStyle name="Výstup 4 5 2 3 3 2" xfId="49766"/>
    <cellStyle name="Výstup 4 5 2 3 4" xfId="49767"/>
    <cellStyle name="Výstup 4 5 2 3 5" xfId="49768"/>
    <cellStyle name="Výstup 4 5 2 4" xfId="49769"/>
    <cellStyle name="Výstup 4 5 2 4 2" xfId="49770"/>
    <cellStyle name="Výstup 4 5 2 4 2 2" xfId="49771"/>
    <cellStyle name="Výstup 4 5 2 4 2 3" xfId="49772"/>
    <cellStyle name="Výstup 4 5 2 4 3" xfId="49773"/>
    <cellStyle name="Výstup 4 5 2 4 3 2" xfId="49774"/>
    <cellStyle name="Výstup 4 5 2 4 4" xfId="49775"/>
    <cellStyle name="Výstup 4 5 2 4 5" xfId="49776"/>
    <cellStyle name="Výstup 4 5 2 5" xfId="49777"/>
    <cellStyle name="Výstup 4 5 2 5 2" xfId="49778"/>
    <cellStyle name="Výstup 4 5 2 5 2 2" xfId="49779"/>
    <cellStyle name="Výstup 4 5 2 5 2 3" xfId="49780"/>
    <cellStyle name="Výstup 4 5 2 5 3" xfId="49781"/>
    <cellStyle name="Výstup 4 5 2 5 3 2" xfId="49782"/>
    <cellStyle name="Výstup 4 5 2 5 4" xfId="49783"/>
    <cellStyle name="Výstup 4 5 2 5 5" xfId="49784"/>
    <cellStyle name="Výstup 4 5 2 6" xfId="49785"/>
    <cellStyle name="Výstup 4 5 2 6 2" xfId="49786"/>
    <cellStyle name="Výstup 4 5 2 6 2 2" xfId="49787"/>
    <cellStyle name="Výstup 4 5 2 6 2 3" xfId="49788"/>
    <cellStyle name="Výstup 4 5 2 6 3" xfId="49789"/>
    <cellStyle name="Výstup 4 5 2 6 3 2" xfId="49790"/>
    <cellStyle name="Výstup 4 5 2 6 4" xfId="49791"/>
    <cellStyle name="Výstup 4 5 2 6 5" xfId="49792"/>
    <cellStyle name="Výstup 4 5 2 7" xfId="49793"/>
    <cellStyle name="Výstup 4 5 2 7 2" xfId="49794"/>
    <cellStyle name="Výstup 4 5 2 7 3" xfId="49795"/>
    <cellStyle name="Výstup 4 5 2 8" xfId="49796"/>
    <cellStyle name="Výstup 4 5 2 8 2" xfId="49797"/>
    <cellStyle name="Výstup 4 5 2 9" xfId="49798"/>
    <cellStyle name="Výstup 4 5 3" xfId="49799"/>
    <cellStyle name="Výstup 4 5 3 10" xfId="49800"/>
    <cellStyle name="Výstup 4 5 3 2" xfId="49801"/>
    <cellStyle name="Výstup 4 5 3 2 2" xfId="49802"/>
    <cellStyle name="Výstup 4 5 3 2 2 2" xfId="49803"/>
    <cellStyle name="Výstup 4 5 3 2 2 3" xfId="49804"/>
    <cellStyle name="Výstup 4 5 3 2 3" xfId="49805"/>
    <cellStyle name="Výstup 4 5 3 2 3 2" xfId="49806"/>
    <cellStyle name="Výstup 4 5 3 2 4" xfId="49807"/>
    <cellStyle name="Výstup 4 5 3 2 5" xfId="49808"/>
    <cellStyle name="Výstup 4 5 3 3" xfId="49809"/>
    <cellStyle name="Výstup 4 5 3 3 2" xfId="49810"/>
    <cellStyle name="Výstup 4 5 3 3 2 2" xfId="49811"/>
    <cellStyle name="Výstup 4 5 3 3 2 3" xfId="49812"/>
    <cellStyle name="Výstup 4 5 3 3 3" xfId="49813"/>
    <cellStyle name="Výstup 4 5 3 3 3 2" xfId="49814"/>
    <cellStyle name="Výstup 4 5 3 3 4" xfId="49815"/>
    <cellStyle name="Výstup 4 5 3 3 5" xfId="49816"/>
    <cellStyle name="Výstup 4 5 3 4" xfId="49817"/>
    <cellStyle name="Výstup 4 5 3 4 2" xfId="49818"/>
    <cellStyle name="Výstup 4 5 3 4 2 2" xfId="49819"/>
    <cellStyle name="Výstup 4 5 3 4 2 3" xfId="49820"/>
    <cellStyle name="Výstup 4 5 3 4 3" xfId="49821"/>
    <cellStyle name="Výstup 4 5 3 4 3 2" xfId="49822"/>
    <cellStyle name="Výstup 4 5 3 4 4" xfId="49823"/>
    <cellStyle name="Výstup 4 5 3 4 5" xfId="49824"/>
    <cellStyle name="Výstup 4 5 3 5" xfId="49825"/>
    <cellStyle name="Výstup 4 5 3 5 2" xfId="49826"/>
    <cellStyle name="Výstup 4 5 3 5 2 2" xfId="49827"/>
    <cellStyle name="Výstup 4 5 3 5 2 3" xfId="49828"/>
    <cellStyle name="Výstup 4 5 3 5 3" xfId="49829"/>
    <cellStyle name="Výstup 4 5 3 5 3 2" xfId="49830"/>
    <cellStyle name="Výstup 4 5 3 5 4" xfId="49831"/>
    <cellStyle name="Výstup 4 5 3 5 5" xfId="49832"/>
    <cellStyle name="Výstup 4 5 3 6" xfId="49833"/>
    <cellStyle name="Výstup 4 5 3 6 2" xfId="49834"/>
    <cellStyle name="Výstup 4 5 3 6 2 2" xfId="49835"/>
    <cellStyle name="Výstup 4 5 3 6 2 3" xfId="49836"/>
    <cellStyle name="Výstup 4 5 3 6 3" xfId="49837"/>
    <cellStyle name="Výstup 4 5 3 6 3 2" xfId="49838"/>
    <cellStyle name="Výstup 4 5 3 6 4" xfId="49839"/>
    <cellStyle name="Výstup 4 5 3 6 5" xfId="49840"/>
    <cellStyle name="Výstup 4 5 3 7" xfId="49841"/>
    <cellStyle name="Výstup 4 5 3 7 2" xfId="49842"/>
    <cellStyle name="Výstup 4 5 3 7 3" xfId="49843"/>
    <cellStyle name="Výstup 4 5 3 8" xfId="49844"/>
    <cellStyle name="Výstup 4 5 3 8 2" xfId="49845"/>
    <cellStyle name="Výstup 4 5 3 9" xfId="49846"/>
    <cellStyle name="Výstup 4 5 4" xfId="49847"/>
    <cellStyle name="Výstup 4 5 4 2" xfId="49848"/>
    <cellStyle name="Výstup 4 5 4 2 2" xfId="49849"/>
    <cellStyle name="Výstup 4 5 4 2 2 2" xfId="49850"/>
    <cellStyle name="Výstup 4 5 4 2 2 3" xfId="49851"/>
    <cellStyle name="Výstup 4 5 4 2 3" xfId="49852"/>
    <cellStyle name="Výstup 4 5 4 2 3 2" xfId="49853"/>
    <cellStyle name="Výstup 4 5 4 2 4" xfId="49854"/>
    <cellStyle name="Výstup 4 5 4 2 5" xfId="49855"/>
    <cellStyle name="Výstup 4 5 4 3" xfId="49856"/>
    <cellStyle name="Výstup 4 5 4 3 2" xfId="49857"/>
    <cellStyle name="Výstup 4 5 4 3 2 2" xfId="49858"/>
    <cellStyle name="Výstup 4 5 4 3 2 3" xfId="49859"/>
    <cellStyle name="Výstup 4 5 4 3 3" xfId="49860"/>
    <cellStyle name="Výstup 4 5 4 3 3 2" xfId="49861"/>
    <cellStyle name="Výstup 4 5 4 3 4" xfId="49862"/>
    <cellStyle name="Výstup 4 5 4 3 5" xfId="49863"/>
    <cellStyle name="Výstup 4 5 4 4" xfId="49864"/>
    <cellStyle name="Výstup 4 5 4 4 2" xfId="49865"/>
    <cellStyle name="Výstup 4 5 4 4 3" xfId="49866"/>
    <cellStyle name="Výstup 4 5 4 5" xfId="49867"/>
    <cellStyle name="Výstup 4 5 4 5 2" xfId="49868"/>
    <cellStyle name="Výstup 4 5 4 6" xfId="49869"/>
    <cellStyle name="Výstup 4 5 4 7" xfId="49870"/>
    <cellStyle name="Výstup 4 5 5" xfId="49871"/>
    <cellStyle name="Výstup 4 5 5 2" xfId="49872"/>
    <cellStyle name="Výstup 4 5 5 2 2" xfId="49873"/>
    <cellStyle name="Výstup 4 5 5 2 3" xfId="49874"/>
    <cellStyle name="Výstup 4 5 5 3" xfId="49875"/>
    <cellStyle name="Výstup 4 5 5 3 2" xfId="49876"/>
    <cellStyle name="Výstup 4 5 5 4" xfId="49877"/>
    <cellStyle name="Výstup 4 5 5 5" xfId="49878"/>
    <cellStyle name="Výstup 4 5 6" xfId="49879"/>
    <cellStyle name="Výstup 4 5 6 2" xfId="49880"/>
    <cellStyle name="Výstup 4 5 6 2 2" xfId="49881"/>
    <cellStyle name="Výstup 4 5 6 2 3" xfId="49882"/>
    <cellStyle name="Výstup 4 5 6 3" xfId="49883"/>
    <cellStyle name="Výstup 4 5 6 3 2" xfId="49884"/>
    <cellStyle name="Výstup 4 5 6 4" xfId="49885"/>
    <cellStyle name="Výstup 4 5 6 5" xfId="49886"/>
    <cellStyle name="Výstup 4 5 7" xfId="49887"/>
    <cellStyle name="Výstup 4 5 7 2" xfId="49888"/>
    <cellStyle name="Výstup 4 5 7 2 2" xfId="49889"/>
    <cellStyle name="Výstup 4 5 7 2 3" xfId="49890"/>
    <cellStyle name="Výstup 4 5 7 3" xfId="49891"/>
    <cellStyle name="Výstup 4 5 7 3 2" xfId="49892"/>
    <cellStyle name="Výstup 4 5 7 4" xfId="49893"/>
    <cellStyle name="Výstup 4 5 7 5" xfId="49894"/>
    <cellStyle name="Výstup 4 5 8" xfId="49895"/>
    <cellStyle name="Výstup 4 5 8 2" xfId="49896"/>
    <cellStyle name="Výstup 4 5 8 2 2" xfId="49897"/>
    <cellStyle name="Výstup 4 5 8 2 3" xfId="49898"/>
    <cellStyle name="Výstup 4 5 8 3" xfId="49899"/>
    <cellStyle name="Výstup 4 5 8 3 2" xfId="49900"/>
    <cellStyle name="Výstup 4 5 8 4" xfId="49901"/>
    <cellStyle name="Výstup 4 5 8 5" xfId="49902"/>
    <cellStyle name="Výstup 4 5 9" xfId="49903"/>
    <cellStyle name="Výstup 4 5 9 2" xfId="49904"/>
    <cellStyle name="Výstup 4 5 9 2 2" xfId="49905"/>
    <cellStyle name="Výstup 4 5 9 2 3" xfId="49906"/>
    <cellStyle name="Výstup 4 5 9 3" xfId="49907"/>
    <cellStyle name="Výstup 4 5 9 3 2" xfId="49908"/>
    <cellStyle name="Výstup 4 5 9 4" xfId="49909"/>
    <cellStyle name="Výstup 4 5 9 5" xfId="49910"/>
    <cellStyle name="Výstup 4 6" xfId="49911"/>
    <cellStyle name="Výstup 4 6 10" xfId="49912"/>
    <cellStyle name="Výstup 4 6 10 2" xfId="49913"/>
    <cellStyle name="Výstup 4 6 10 3" xfId="49914"/>
    <cellStyle name="Výstup 4 6 11" xfId="49915"/>
    <cellStyle name="Výstup 4 6 11 2" xfId="49916"/>
    <cellStyle name="Výstup 4 6 12" xfId="49917"/>
    <cellStyle name="Výstup 4 6 13" xfId="49918"/>
    <cellStyle name="Výstup 4 6 2" xfId="49919"/>
    <cellStyle name="Výstup 4 6 2 10" xfId="49920"/>
    <cellStyle name="Výstup 4 6 2 2" xfId="49921"/>
    <cellStyle name="Výstup 4 6 2 2 2" xfId="49922"/>
    <cellStyle name="Výstup 4 6 2 2 2 2" xfId="49923"/>
    <cellStyle name="Výstup 4 6 2 2 2 2 2" xfId="49924"/>
    <cellStyle name="Výstup 4 6 2 2 2 2 3" xfId="49925"/>
    <cellStyle name="Výstup 4 6 2 2 2 3" xfId="49926"/>
    <cellStyle name="Výstup 4 6 2 2 2 3 2" xfId="49927"/>
    <cellStyle name="Výstup 4 6 2 2 2 4" xfId="49928"/>
    <cellStyle name="Výstup 4 6 2 2 2 5" xfId="49929"/>
    <cellStyle name="Výstup 4 6 2 2 3" xfId="49930"/>
    <cellStyle name="Výstup 4 6 2 2 3 2" xfId="49931"/>
    <cellStyle name="Výstup 4 6 2 2 3 2 2" xfId="49932"/>
    <cellStyle name="Výstup 4 6 2 2 3 2 3" xfId="49933"/>
    <cellStyle name="Výstup 4 6 2 2 3 3" xfId="49934"/>
    <cellStyle name="Výstup 4 6 2 2 3 3 2" xfId="49935"/>
    <cellStyle name="Výstup 4 6 2 2 3 4" xfId="49936"/>
    <cellStyle name="Výstup 4 6 2 2 3 5" xfId="49937"/>
    <cellStyle name="Výstup 4 6 2 2 4" xfId="49938"/>
    <cellStyle name="Výstup 4 6 2 2 4 2" xfId="49939"/>
    <cellStyle name="Výstup 4 6 2 2 4 2 2" xfId="49940"/>
    <cellStyle name="Výstup 4 6 2 2 4 2 3" xfId="49941"/>
    <cellStyle name="Výstup 4 6 2 2 4 3" xfId="49942"/>
    <cellStyle name="Výstup 4 6 2 2 4 3 2" xfId="49943"/>
    <cellStyle name="Výstup 4 6 2 2 4 4" xfId="49944"/>
    <cellStyle name="Výstup 4 6 2 2 4 5" xfId="49945"/>
    <cellStyle name="Výstup 4 6 2 2 5" xfId="49946"/>
    <cellStyle name="Výstup 4 6 2 2 5 2" xfId="49947"/>
    <cellStyle name="Výstup 4 6 2 2 5 2 2" xfId="49948"/>
    <cellStyle name="Výstup 4 6 2 2 5 2 3" xfId="49949"/>
    <cellStyle name="Výstup 4 6 2 2 5 3" xfId="49950"/>
    <cellStyle name="Výstup 4 6 2 2 5 3 2" xfId="49951"/>
    <cellStyle name="Výstup 4 6 2 2 5 4" xfId="49952"/>
    <cellStyle name="Výstup 4 6 2 2 5 5" xfId="49953"/>
    <cellStyle name="Výstup 4 6 2 2 6" xfId="49954"/>
    <cellStyle name="Výstup 4 6 2 2 6 2" xfId="49955"/>
    <cellStyle name="Výstup 4 6 2 2 6 3" xfId="49956"/>
    <cellStyle name="Výstup 4 6 2 2 7" xfId="49957"/>
    <cellStyle name="Výstup 4 6 2 2 7 2" xfId="49958"/>
    <cellStyle name="Výstup 4 6 2 2 8" xfId="49959"/>
    <cellStyle name="Výstup 4 6 2 2 9" xfId="49960"/>
    <cellStyle name="Výstup 4 6 2 3" xfId="49961"/>
    <cellStyle name="Výstup 4 6 2 3 2" xfId="49962"/>
    <cellStyle name="Výstup 4 6 2 3 2 2" xfId="49963"/>
    <cellStyle name="Výstup 4 6 2 3 2 3" xfId="49964"/>
    <cellStyle name="Výstup 4 6 2 3 3" xfId="49965"/>
    <cellStyle name="Výstup 4 6 2 3 3 2" xfId="49966"/>
    <cellStyle name="Výstup 4 6 2 3 4" xfId="49967"/>
    <cellStyle name="Výstup 4 6 2 3 5" xfId="49968"/>
    <cellStyle name="Výstup 4 6 2 4" xfId="49969"/>
    <cellStyle name="Výstup 4 6 2 4 2" xfId="49970"/>
    <cellStyle name="Výstup 4 6 2 4 2 2" xfId="49971"/>
    <cellStyle name="Výstup 4 6 2 4 2 3" xfId="49972"/>
    <cellStyle name="Výstup 4 6 2 4 3" xfId="49973"/>
    <cellStyle name="Výstup 4 6 2 4 3 2" xfId="49974"/>
    <cellStyle name="Výstup 4 6 2 4 4" xfId="49975"/>
    <cellStyle name="Výstup 4 6 2 4 5" xfId="49976"/>
    <cellStyle name="Výstup 4 6 2 5" xfId="49977"/>
    <cellStyle name="Výstup 4 6 2 5 2" xfId="49978"/>
    <cellStyle name="Výstup 4 6 2 5 2 2" xfId="49979"/>
    <cellStyle name="Výstup 4 6 2 5 2 3" xfId="49980"/>
    <cellStyle name="Výstup 4 6 2 5 3" xfId="49981"/>
    <cellStyle name="Výstup 4 6 2 5 3 2" xfId="49982"/>
    <cellStyle name="Výstup 4 6 2 5 4" xfId="49983"/>
    <cellStyle name="Výstup 4 6 2 5 5" xfId="49984"/>
    <cellStyle name="Výstup 4 6 2 6" xfId="49985"/>
    <cellStyle name="Výstup 4 6 2 6 2" xfId="49986"/>
    <cellStyle name="Výstup 4 6 2 6 2 2" xfId="49987"/>
    <cellStyle name="Výstup 4 6 2 6 2 3" xfId="49988"/>
    <cellStyle name="Výstup 4 6 2 6 3" xfId="49989"/>
    <cellStyle name="Výstup 4 6 2 6 3 2" xfId="49990"/>
    <cellStyle name="Výstup 4 6 2 6 4" xfId="49991"/>
    <cellStyle name="Výstup 4 6 2 6 5" xfId="49992"/>
    <cellStyle name="Výstup 4 6 2 7" xfId="49993"/>
    <cellStyle name="Výstup 4 6 2 7 2" xfId="49994"/>
    <cellStyle name="Výstup 4 6 2 7 3" xfId="49995"/>
    <cellStyle name="Výstup 4 6 2 8" xfId="49996"/>
    <cellStyle name="Výstup 4 6 2 8 2" xfId="49997"/>
    <cellStyle name="Výstup 4 6 2 9" xfId="49998"/>
    <cellStyle name="Výstup 4 6 3" xfId="49999"/>
    <cellStyle name="Výstup 4 6 3 10" xfId="50000"/>
    <cellStyle name="Výstup 4 6 3 2" xfId="50001"/>
    <cellStyle name="Výstup 4 6 3 2 2" xfId="50002"/>
    <cellStyle name="Výstup 4 6 3 2 2 2" xfId="50003"/>
    <cellStyle name="Výstup 4 6 3 2 2 3" xfId="50004"/>
    <cellStyle name="Výstup 4 6 3 2 3" xfId="50005"/>
    <cellStyle name="Výstup 4 6 3 2 3 2" xfId="50006"/>
    <cellStyle name="Výstup 4 6 3 2 4" xfId="50007"/>
    <cellStyle name="Výstup 4 6 3 2 5" xfId="50008"/>
    <cellStyle name="Výstup 4 6 3 3" xfId="50009"/>
    <cellStyle name="Výstup 4 6 3 3 2" xfId="50010"/>
    <cellStyle name="Výstup 4 6 3 3 2 2" xfId="50011"/>
    <cellStyle name="Výstup 4 6 3 3 2 3" xfId="50012"/>
    <cellStyle name="Výstup 4 6 3 3 3" xfId="50013"/>
    <cellStyle name="Výstup 4 6 3 3 3 2" xfId="50014"/>
    <cellStyle name="Výstup 4 6 3 3 4" xfId="50015"/>
    <cellStyle name="Výstup 4 6 3 3 5" xfId="50016"/>
    <cellStyle name="Výstup 4 6 3 4" xfId="50017"/>
    <cellStyle name="Výstup 4 6 3 4 2" xfId="50018"/>
    <cellStyle name="Výstup 4 6 3 4 2 2" xfId="50019"/>
    <cellStyle name="Výstup 4 6 3 4 2 3" xfId="50020"/>
    <cellStyle name="Výstup 4 6 3 4 3" xfId="50021"/>
    <cellStyle name="Výstup 4 6 3 4 3 2" xfId="50022"/>
    <cellStyle name="Výstup 4 6 3 4 4" xfId="50023"/>
    <cellStyle name="Výstup 4 6 3 4 5" xfId="50024"/>
    <cellStyle name="Výstup 4 6 3 5" xfId="50025"/>
    <cellStyle name="Výstup 4 6 3 5 2" xfId="50026"/>
    <cellStyle name="Výstup 4 6 3 5 2 2" xfId="50027"/>
    <cellStyle name="Výstup 4 6 3 5 2 3" xfId="50028"/>
    <cellStyle name="Výstup 4 6 3 5 3" xfId="50029"/>
    <cellStyle name="Výstup 4 6 3 5 3 2" xfId="50030"/>
    <cellStyle name="Výstup 4 6 3 5 4" xfId="50031"/>
    <cellStyle name="Výstup 4 6 3 5 5" xfId="50032"/>
    <cellStyle name="Výstup 4 6 3 6" xfId="50033"/>
    <cellStyle name="Výstup 4 6 3 6 2" xfId="50034"/>
    <cellStyle name="Výstup 4 6 3 6 2 2" xfId="50035"/>
    <cellStyle name="Výstup 4 6 3 6 2 3" xfId="50036"/>
    <cellStyle name="Výstup 4 6 3 6 3" xfId="50037"/>
    <cellStyle name="Výstup 4 6 3 6 3 2" xfId="50038"/>
    <cellStyle name="Výstup 4 6 3 6 4" xfId="50039"/>
    <cellStyle name="Výstup 4 6 3 6 5" xfId="50040"/>
    <cellStyle name="Výstup 4 6 3 7" xfId="50041"/>
    <cellStyle name="Výstup 4 6 3 7 2" xfId="50042"/>
    <cellStyle name="Výstup 4 6 3 7 3" xfId="50043"/>
    <cellStyle name="Výstup 4 6 3 8" xfId="50044"/>
    <cellStyle name="Výstup 4 6 3 8 2" xfId="50045"/>
    <cellStyle name="Výstup 4 6 3 9" xfId="50046"/>
    <cellStyle name="Výstup 4 6 4" xfId="50047"/>
    <cellStyle name="Výstup 4 6 4 2" xfId="50048"/>
    <cellStyle name="Výstup 4 6 4 2 2" xfId="50049"/>
    <cellStyle name="Výstup 4 6 4 2 2 2" xfId="50050"/>
    <cellStyle name="Výstup 4 6 4 2 2 3" xfId="50051"/>
    <cellStyle name="Výstup 4 6 4 2 3" xfId="50052"/>
    <cellStyle name="Výstup 4 6 4 2 3 2" xfId="50053"/>
    <cellStyle name="Výstup 4 6 4 2 4" xfId="50054"/>
    <cellStyle name="Výstup 4 6 4 2 5" xfId="50055"/>
    <cellStyle name="Výstup 4 6 4 3" xfId="50056"/>
    <cellStyle name="Výstup 4 6 4 3 2" xfId="50057"/>
    <cellStyle name="Výstup 4 6 4 3 2 2" xfId="50058"/>
    <cellStyle name="Výstup 4 6 4 3 2 3" xfId="50059"/>
    <cellStyle name="Výstup 4 6 4 3 3" xfId="50060"/>
    <cellStyle name="Výstup 4 6 4 3 3 2" xfId="50061"/>
    <cellStyle name="Výstup 4 6 4 3 4" xfId="50062"/>
    <cellStyle name="Výstup 4 6 4 3 5" xfId="50063"/>
    <cellStyle name="Výstup 4 6 4 4" xfId="50064"/>
    <cellStyle name="Výstup 4 6 4 4 2" xfId="50065"/>
    <cellStyle name="Výstup 4 6 4 4 3" xfId="50066"/>
    <cellStyle name="Výstup 4 6 4 5" xfId="50067"/>
    <cellStyle name="Výstup 4 6 4 5 2" xfId="50068"/>
    <cellStyle name="Výstup 4 6 4 6" xfId="50069"/>
    <cellStyle name="Výstup 4 6 4 7" xfId="50070"/>
    <cellStyle name="Výstup 4 6 5" xfId="50071"/>
    <cellStyle name="Výstup 4 6 5 2" xfId="50072"/>
    <cellStyle name="Výstup 4 6 5 2 2" xfId="50073"/>
    <cellStyle name="Výstup 4 6 5 2 3" xfId="50074"/>
    <cellStyle name="Výstup 4 6 5 3" xfId="50075"/>
    <cellStyle name="Výstup 4 6 5 3 2" xfId="50076"/>
    <cellStyle name="Výstup 4 6 5 4" xfId="50077"/>
    <cellStyle name="Výstup 4 6 5 5" xfId="50078"/>
    <cellStyle name="Výstup 4 6 6" xfId="50079"/>
    <cellStyle name="Výstup 4 6 6 2" xfId="50080"/>
    <cellStyle name="Výstup 4 6 6 2 2" xfId="50081"/>
    <cellStyle name="Výstup 4 6 6 2 3" xfId="50082"/>
    <cellStyle name="Výstup 4 6 6 3" xfId="50083"/>
    <cellStyle name="Výstup 4 6 6 3 2" xfId="50084"/>
    <cellStyle name="Výstup 4 6 6 4" xfId="50085"/>
    <cellStyle name="Výstup 4 6 6 5" xfId="50086"/>
    <cellStyle name="Výstup 4 6 7" xfId="50087"/>
    <cellStyle name="Výstup 4 6 7 2" xfId="50088"/>
    <cellStyle name="Výstup 4 6 7 2 2" xfId="50089"/>
    <cellStyle name="Výstup 4 6 7 2 3" xfId="50090"/>
    <cellStyle name="Výstup 4 6 7 3" xfId="50091"/>
    <cellStyle name="Výstup 4 6 7 3 2" xfId="50092"/>
    <cellStyle name="Výstup 4 6 7 4" xfId="50093"/>
    <cellStyle name="Výstup 4 6 7 5" xfId="50094"/>
    <cellStyle name="Výstup 4 6 8" xfId="50095"/>
    <cellStyle name="Výstup 4 6 8 2" xfId="50096"/>
    <cellStyle name="Výstup 4 6 8 2 2" xfId="50097"/>
    <cellStyle name="Výstup 4 6 8 2 3" xfId="50098"/>
    <cellStyle name="Výstup 4 6 8 3" xfId="50099"/>
    <cellStyle name="Výstup 4 6 8 3 2" xfId="50100"/>
    <cellStyle name="Výstup 4 6 8 4" xfId="50101"/>
    <cellStyle name="Výstup 4 6 8 5" xfId="50102"/>
    <cellStyle name="Výstup 4 6 9" xfId="50103"/>
    <cellStyle name="Výstup 4 6 9 2" xfId="50104"/>
    <cellStyle name="Výstup 4 6 9 2 2" xfId="50105"/>
    <cellStyle name="Výstup 4 6 9 2 3" xfId="50106"/>
    <cellStyle name="Výstup 4 6 9 3" xfId="50107"/>
    <cellStyle name="Výstup 4 6 9 3 2" xfId="50108"/>
    <cellStyle name="Výstup 4 6 9 4" xfId="50109"/>
    <cellStyle name="Výstup 4 6 9 5" xfId="50110"/>
    <cellStyle name="Výstup 4 7" xfId="50111"/>
    <cellStyle name="Výstup 4 7 10" xfId="50112"/>
    <cellStyle name="Výstup 4 7 10 2" xfId="50113"/>
    <cellStyle name="Výstup 4 7 10 3" xfId="50114"/>
    <cellStyle name="Výstup 4 7 11" xfId="50115"/>
    <cellStyle name="Výstup 4 7 11 2" xfId="50116"/>
    <cellStyle name="Výstup 4 7 12" xfId="50117"/>
    <cellStyle name="Výstup 4 7 13" xfId="50118"/>
    <cellStyle name="Výstup 4 7 2" xfId="50119"/>
    <cellStyle name="Výstup 4 7 2 10" xfId="50120"/>
    <cellStyle name="Výstup 4 7 2 2" xfId="50121"/>
    <cellStyle name="Výstup 4 7 2 2 2" xfId="50122"/>
    <cellStyle name="Výstup 4 7 2 2 2 2" xfId="50123"/>
    <cellStyle name="Výstup 4 7 2 2 2 2 2" xfId="50124"/>
    <cellStyle name="Výstup 4 7 2 2 2 2 3" xfId="50125"/>
    <cellStyle name="Výstup 4 7 2 2 2 3" xfId="50126"/>
    <cellStyle name="Výstup 4 7 2 2 2 3 2" xfId="50127"/>
    <cellStyle name="Výstup 4 7 2 2 2 4" xfId="50128"/>
    <cellStyle name="Výstup 4 7 2 2 2 5" xfId="50129"/>
    <cellStyle name="Výstup 4 7 2 2 3" xfId="50130"/>
    <cellStyle name="Výstup 4 7 2 2 3 2" xfId="50131"/>
    <cellStyle name="Výstup 4 7 2 2 3 2 2" xfId="50132"/>
    <cellStyle name="Výstup 4 7 2 2 3 2 3" xfId="50133"/>
    <cellStyle name="Výstup 4 7 2 2 3 3" xfId="50134"/>
    <cellStyle name="Výstup 4 7 2 2 3 3 2" xfId="50135"/>
    <cellStyle name="Výstup 4 7 2 2 3 4" xfId="50136"/>
    <cellStyle name="Výstup 4 7 2 2 3 5" xfId="50137"/>
    <cellStyle name="Výstup 4 7 2 2 4" xfId="50138"/>
    <cellStyle name="Výstup 4 7 2 2 4 2" xfId="50139"/>
    <cellStyle name="Výstup 4 7 2 2 4 2 2" xfId="50140"/>
    <cellStyle name="Výstup 4 7 2 2 4 2 3" xfId="50141"/>
    <cellStyle name="Výstup 4 7 2 2 4 3" xfId="50142"/>
    <cellStyle name="Výstup 4 7 2 2 4 3 2" xfId="50143"/>
    <cellStyle name="Výstup 4 7 2 2 4 4" xfId="50144"/>
    <cellStyle name="Výstup 4 7 2 2 4 5" xfId="50145"/>
    <cellStyle name="Výstup 4 7 2 2 5" xfId="50146"/>
    <cellStyle name="Výstup 4 7 2 2 5 2" xfId="50147"/>
    <cellStyle name="Výstup 4 7 2 2 5 2 2" xfId="50148"/>
    <cellStyle name="Výstup 4 7 2 2 5 2 3" xfId="50149"/>
    <cellStyle name="Výstup 4 7 2 2 5 3" xfId="50150"/>
    <cellStyle name="Výstup 4 7 2 2 5 3 2" xfId="50151"/>
    <cellStyle name="Výstup 4 7 2 2 5 4" xfId="50152"/>
    <cellStyle name="Výstup 4 7 2 2 5 5" xfId="50153"/>
    <cellStyle name="Výstup 4 7 2 2 6" xfId="50154"/>
    <cellStyle name="Výstup 4 7 2 2 6 2" xfId="50155"/>
    <cellStyle name="Výstup 4 7 2 2 6 3" xfId="50156"/>
    <cellStyle name="Výstup 4 7 2 2 7" xfId="50157"/>
    <cellStyle name="Výstup 4 7 2 2 7 2" xfId="50158"/>
    <cellStyle name="Výstup 4 7 2 2 8" xfId="50159"/>
    <cellStyle name="Výstup 4 7 2 2 9" xfId="50160"/>
    <cellStyle name="Výstup 4 7 2 3" xfId="50161"/>
    <cellStyle name="Výstup 4 7 2 3 2" xfId="50162"/>
    <cellStyle name="Výstup 4 7 2 3 2 2" xfId="50163"/>
    <cellStyle name="Výstup 4 7 2 3 2 3" xfId="50164"/>
    <cellStyle name="Výstup 4 7 2 3 3" xfId="50165"/>
    <cellStyle name="Výstup 4 7 2 3 3 2" xfId="50166"/>
    <cellStyle name="Výstup 4 7 2 3 4" xfId="50167"/>
    <cellStyle name="Výstup 4 7 2 3 5" xfId="50168"/>
    <cellStyle name="Výstup 4 7 2 4" xfId="50169"/>
    <cellStyle name="Výstup 4 7 2 4 2" xfId="50170"/>
    <cellStyle name="Výstup 4 7 2 4 2 2" xfId="50171"/>
    <cellStyle name="Výstup 4 7 2 4 2 3" xfId="50172"/>
    <cellStyle name="Výstup 4 7 2 4 3" xfId="50173"/>
    <cellStyle name="Výstup 4 7 2 4 3 2" xfId="50174"/>
    <cellStyle name="Výstup 4 7 2 4 4" xfId="50175"/>
    <cellStyle name="Výstup 4 7 2 4 5" xfId="50176"/>
    <cellStyle name="Výstup 4 7 2 5" xfId="50177"/>
    <cellStyle name="Výstup 4 7 2 5 2" xfId="50178"/>
    <cellStyle name="Výstup 4 7 2 5 2 2" xfId="50179"/>
    <cellStyle name="Výstup 4 7 2 5 2 3" xfId="50180"/>
    <cellStyle name="Výstup 4 7 2 5 3" xfId="50181"/>
    <cellStyle name="Výstup 4 7 2 5 3 2" xfId="50182"/>
    <cellStyle name="Výstup 4 7 2 5 4" xfId="50183"/>
    <cellStyle name="Výstup 4 7 2 5 5" xfId="50184"/>
    <cellStyle name="Výstup 4 7 2 6" xfId="50185"/>
    <cellStyle name="Výstup 4 7 2 6 2" xfId="50186"/>
    <cellStyle name="Výstup 4 7 2 6 2 2" xfId="50187"/>
    <cellStyle name="Výstup 4 7 2 6 2 3" xfId="50188"/>
    <cellStyle name="Výstup 4 7 2 6 3" xfId="50189"/>
    <cellStyle name="Výstup 4 7 2 6 3 2" xfId="50190"/>
    <cellStyle name="Výstup 4 7 2 6 4" xfId="50191"/>
    <cellStyle name="Výstup 4 7 2 6 5" xfId="50192"/>
    <cellStyle name="Výstup 4 7 2 7" xfId="50193"/>
    <cellStyle name="Výstup 4 7 2 7 2" xfId="50194"/>
    <cellStyle name="Výstup 4 7 2 7 3" xfId="50195"/>
    <cellStyle name="Výstup 4 7 2 8" xfId="50196"/>
    <cellStyle name="Výstup 4 7 2 8 2" xfId="50197"/>
    <cellStyle name="Výstup 4 7 2 9" xfId="50198"/>
    <cellStyle name="Výstup 4 7 3" xfId="50199"/>
    <cellStyle name="Výstup 4 7 3 10" xfId="50200"/>
    <cellStyle name="Výstup 4 7 3 2" xfId="50201"/>
    <cellStyle name="Výstup 4 7 3 2 2" xfId="50202"/>
    <cellStyle name="Výstup 4 7 3 2 2 2" xfId="50203"/>
    <cellStyle name="Výstup 4 7 3 2 2 3" xfId="50204"/>
    <cellStyle name="Výstup 4 7 3 2 3" xfId="50205"/>
    <cellStyle name="Výstup 4 7 3 2 3 2" xfId="50206"/>
    <cellStyle name="Výstup 4 7 3 2 4" xfId="50207"/>
    <cellStyle name="Výstup 4 7 3 2 5" xfId="50208"/>
    <cellStyle name="Výstup 4 7 3 3" xfId="50209"/>
    <cellStyle name="Výstup 4 7 3 3 2" xfId="50210"/>
    <cellStyle name="Výstup 4 7 3 3 2 2" xfId="50211"/>
    <cellStyle name="Výstup 4 7 3 3 2 3" xfId="50212"/>
    <cellStyle name="Výstup 4 7 3 3 3" xfId="50213"/>
    <cellStyle name="Výstup 4 7 3 3 3 2" xfId="50214"/>
    <cellStyle name="Výstup 4 7 3 3 4" xfId="50215"/>
    <cellStyle name="Výstup 4 7 3 3 5" xfId="50216"/>
    <cellStyle name="Výstup 4 7 3 4" xfId="50217"/>
    <cellStyle name="Výstup 4 7 3 4 2" xfId="50218"/>
    <cellStyle name="Výstup 4 7 3 4 2 2" xfId="50219"/>
    <cellStyle name="Výstup 4 7 3 4 2 3" xfId="50220"/>
    <cellStyle name="Výstup 4 7 3 4 3" xfId="50221"/>
    <cellStyle name="Výstup 4 7 3 4 3 2" xfId="50222"/>
    <cellStyle name="Výstup 4 7 3 4 4" xfId="50223"/>
    <cellStyle name="Výstup 4 7 3 4 5" xfId="50224"/>
    <cellStyle name="Výstup 4 7 3 5" xfId="50225"/>
    <cellStyle name="Výstup 4 7 3 5 2" xfId="50226"/>
    <cellStyle name="Výstup 4 7 3 5 2 2" xfId="50227"/>
    <cellStyle name="Výstup 4 7 3 5 2 3" xfId="50228"/>
    <cellStyle name="Výstup 4 7 3 5 3" xfId="50229"/>
    <cellStyle name="Výstup 4 7 3 5 3 2" xfId="50230"/>
    <cellStyle name="Výstup 4 7 3 5 4" xfId="50231"/>
    <cellStyle name="Výstup 4 7 3 5 5" xfId="50232"/>
    <cellStyle name="Výstup 4 7 3 6" xfId="50233"/>
    <cellStyle name="Výstup 4 7 3 6 2" xfId="50234"/>
    <cellStyle name="Výstup 4 7 3 6 2 2" xfId="50235"/>
    <cellStyle name="Výstup 4 7 3 6 2 3" xfId="50236"/>
    <cellStyle name="Výstup 4 7 3 6 3" xfId="50237"/>
    <cellStyle name="Výstup 4 7 3 6 3 2" xfId="50238"/>
    <cellStyle name="Výstup 4 7 3 6 4" xfId="50239"/>
    <cellStyle name="Výstup 4 7 3 6 5" xfId="50240"/>
    <cellStyle name="Výstup 4 7 3 7" xfId="50241"/>
    <cellStyle name="Výstup 4 7 3 7 2" xfId="50242"/>
    <cellStyle name="Výstup 4 7 3 7 3" xfId="50243"/>
    <cellStyle name="Výstup 4 7 3 8" xfId="50244"/>
    <cellStyle name="Výstup 4 7 3 8 2" xfId="50245"/>
    <cellStyle name="Výstup 4 7 3 9" xfId="50246"/>
    <cellStyle name="Výstup 4 7 4" xfId="50247"/>
    <cellStyle name="Výstup 4 7 4 2" xfId="50248"/>
    <cellStyle name="Výstup 4 7 4 2 2" xfId="50249"/>
    <cellStyle name="Výstup 4 7 4 2 2 2" xfId="50250"/>
    <cellStyle name="Výstup 4 7 4 2 2 3" xfId="50251"/>
    <cellStyle name="Výstup 4 7 4 2 3" xfId="50252"/>
    <cellStyle name="Výstup 4 7 4 2 3 2" xfId="50253"/>
    <cellStyle name="Výstup 4 7 4 2 4" xfId="50254"/>
    <cellStyle name="Výstup 4 7 4 2 5" xfId="50255"/>
    <cellStyle name="Výstup 4 7 4 3" xfId="50256"/>
    <cellStyle name="Výstup 4 7 4 3 2" xfId="50257"/>
    <cellStyle name="Výstup 4 7 4 3 2 2" xfId="50258"/>
    <cellStyle name="Výstup 4 7 4 3 2 3" xfId="50259"/>
    <cellStyle name="Výstup 4 7 4 3 3" xfId="50260"/>
    <cellStyle name="Výstup 4 7 4 3 3 2" xfId="50261"/>
    <cellStyle name="Výstup 4 7 4 3 4" xfId="50262"/>
    <cellStyle name="Výstup 4 7 4 3 5" xfId="50263"/>
    <cellStyle name="Výstup 4 7 4 4" xfId="50264"/>
    <cellStyle name="Výstup 4 7 4 4 2" xfId="50265"/>
    <cellStyle name="Výstup 4 7 4 4 3" xfId="50266"/>
    <cellStyle name="Výstup 4 7 4 5" xfId="50267"/>
    <cellStyle name="Výstup 4 7 4 5 2" xfId="50268"/>
    <cellStyle name="Výstup 4 7 4 6" xfId="50269"/>
    <cellStyle name="Výstup 4 7 4 7" xfId="50270"/>
    <cellStyle name="Výstup 4 7 5" xfId="50271"/>
    <cellStyle name="Výstup 4 7 5 2" xfId="50272"/>
    <cellStyle name="Výstup 4 7 5 2 2" xfId="50273"/>
    <cellStyle name="Výstup 4 7 5 2 3" xfId="50274"/>
    <cellStyle name="Výstup 4 7 5 3" xfId="50275"/>
    <cellStyle name="Výstup 4 7 5 3 2" xfId="50276"/>
    <cellStyle name="Výstup 4 7 5 4" xfId="50277"/>
    <cellStyle name="Výstup 4 7 5 5" xfId="50278"/>
    <cellStyle name="Výstup 4 7 6" xfId="50279"/>
    <cellStyle name="Výstup 4 7 6 2" xfId="50280"/>
    <cellStyle name="Výstup 4 7 6 2 2" xfId="50281"/>
    <cellStyle name="Výstup 4 7 6 2 3" xfId="50282"/>
    <cellStyle name="Výstup 4 7 6 3" xfId="50283"/>
    <cellStyle name="Výstup 4 7 6 3 2" xfId="50284"/>
    <cellStyle name="Výstup 4 7 6 4" xfId="50285"/>
    <cellStyle name="Výstup 4 7 6 5" xfId="50286"/>
    <cellStyle name="Výstup 4 7 7" xfId="50287"/>
    <cellStyle name="Výstup 4 7 7 2" xfId="50288"/>
    <cellStyle name="Výstup 4 7 7 2 2" xfId="50289"/>
    <cellStyle name="Výstup 4 7 7 2 3" xfId="50290"/>
    <cellStyle name="Výstup 4 7 7 3" xfId="50291"/>
    <cellStyle name="Výstup 4 7 7 3 2" xfId="50292"/>
    <cellStyle name="Výstup 4 7 7 4" xfId="50293"/>
    <cellStyle name="Výstup 4 7 7 5" xfId="50294"/>
    <cellStyle name="Výstup 4 7 8" xfId="50295"/>
    <cellStyle name="Výstup 4 7 8 2" xfId="50296"/>
    <cellStyle name="Výstup 4 7 8 2 2" xfId="50297"/>
    <cellStyle name="Výstup 4 7 8 2 3" xfId="50298"/>
    <cellStyle name="Výstup 4 7 8 3" xfId="50299"/>
    <cellStyle name="Výstup 4 7 8 3 2" xfId="50300"/>
    <cellStyle name="Výstup 4 7 8 4" xfId="50301"/>
    <cellStyle name="Výstup 4 7 8 5" xfId="50302"/>
    <cellStyle name="Výstup 4 7 9" xfId="50303"/>
    <cellStyle name="Výstup 4 7 9 2" xfId="50304"/>
    <cellStyle name="Výstup 4 7 9 2 2" xfId="50305"/>
    <cellStyle name="Výstup 4 7 9 2 3" xfId="50306"/>
    <cellStyle name="Výstup 4 7 9 3" xfId="50307"/>
    <cellStyle name="Výstup 4 7 9 3 2" xfId="50308"/>
    <cellStyle name="Výstup 4 7 9 4" xfId="50309"/>
    <cellStyle name="Výstup 4 7 9 5" xfId="50310"/>
    <cellStyle name="Výstup 4 8" xfId="50311"/>
    <cellStyle name="Výstup 4 8 10" xfId="50312"/>
    <cellStyle name="Výstup 4 8 10 2" xfId="50313"/>
    <cellStyle name="Výstup 4 8 10 3" xfId="50314"/>
    <cellStyle name="Výstup 4 8 11" xfId="50315"/>
    <cellStyle name="Výstup 4 8 11 2" xfId="50316"/>
    <cellStyle name="Výstup 4 8 12" xfId="50317"/>
    <cellStyle name="Výstup 4 8 13" xfId="50318"/>
    <cellStyle name="Výstup 4 8 2" xfId="50319"/>
    <cellStyle name="Výstup 4 8 2 10" xfId="50320"/>
    <cellStyle name="Výstup 4 8 2 2" xfId="50321"/>
    <cellStyle name="Výstup 4 8 2 2 2" xfId="50322"/>
    <cellStyle name="Výstup 4 8 2 2 2 2" xfId="50323"/>
    <cellStyle name="Výstup 4 8 2 2 2 2 2" xfId="50324"/>
    <cellStyle name="Výstup 4 8 2 2 2 2 3" xfId="50325"/>
    <cellStyle name="Výstup 4 8 2 2 2 3" xfId="50326"/>
    <cellStyle name="Výstup 4 8 2 2 2 3 2" xfId="50327"/>
    <cellStyle name="Výstup 4 8 2 2 2 4" xfId="50328"/>
    <cellStyle name="Výstup 4 8 2 2 2 5" xfId="50329"/>
    <cellStyle name="Výstup 4 8 2 2 3" xfId="50330"/>
    <cellStyle name="Výstup 4 8 2 2 3 2" xfId="50331"/>
    <cellStyle name="Výstup 4 8 2 2 3 2 2" xfId="50332"/>
    <cellStyle name="Výstup 4 8 2 2 3 2 3" xfId="50333"/>
    <cellStyle name="Výstup 4 8 2 2 3 3" xfId="50334"/>
    <cellStyle name="Výstup 4 8 2 2 3 3 2" xfId="50335"/>
    <cellStyle name="Výstup 4 8 2 2 3 4" xfId="50336"/>
    <cellStyle name="Výstup 4 8 2 2 3 5" xfId="50337"/>
    <cellStyle name="Výstup 4 8 2 2 4" xfId="50338"/>
    <cellStyle name="Výstup 4 8 2 2 4 2" xfId="50339"/>
    <cellStyle name="Výstup 4 8 2 2 4 2 2" xfId="50340"/>
    <cellStyle name="Výstup 4 8 2 2 4 2 3" xfId="50341"/>
    <cellStyle name="Výstup 4 8 2 2 4 3" xfId="50342"/>
    <cellStyle name="Výstup 4 8 2 2 4 3 2" xfId="50343"/>
    <cellStyle name="Výstup 4 8 2 2 4 4" xfId="50344"/>
    <cellStyle name="Výstup 4 8 2 2 4 5" xfId="50345"/>
    <cellStyle name="Výstup 4 8 2 2 5" xfId="50346"/>
    <cellStyle name="Výstup 4 8 2 2 5 2" xfId="50347"/>
    <cellStyle name="Výstup 4 8 2 2 5 2 2" xfId="50348"/>
    <cellStyle name="Výstup 4 8 2 2 5 2 3" xfId="50349"/>
    <cellStyle name="Výstup 4 8 2 2 5 3" xfId="50350"/>
    <cellStyle name="Výstup 4 8 2 2 5 3 2" xfId="50351"/>
    <cellStyle name="Výstup 4 8 2 2 5 4" xfId="50352"/>
    <cellStyle name="Výstup 4 8 2 2 5 5" xfId="50353"/>
    <cellStyle name="Výstup 4 8 2 2 6" xfId="50354"/>
    <cellStyle name="Výstup 4 8 2 2 6 2" xfId="50355"/>
    <cellStyle name="Výstup 4 8 2 2 6 3" xfId="50356"/>
    <cellStyle name="Výstup 4 8 2 2 7" xfId="50357"/>
    <cellStyle name="Výstup 4 8 2 2 7 2" xfId="50358"/>
    <cellStyle name="Výstup 4 8 2 2 8" xfId="50359"/>
    <cellStyle name="Výstup 4 8 2 2 9" xfId="50360"/>
    <cellStyle name="Výstup 4 8 2 3" xfId="50361"/>
    <cellStyle name="Výstup 4 8 2 3 2" xfId="50362"/>
    <cellStyle name="Výstup 4 8 2 3 2 2" xfId="50363"/>
    <cellStyle name="Výstup 4 8 2 3 2 3" xfId="50364"/>
    <cellStyle name="Výstup 4 8 2 3 3" xfId="50365"/>
    <cellStyle name="Výstup 4 8 2 3 3 2" xfId="50366"/>
    <cellStyle name="Výstup 4 8 2 3 4" xfId="50367"/>
    <cellStyle name="Výstup 4 8 2 3 5" xfId="50368"/>
    <cellStyle name="Výstup 4 8 2 4" xfId="50369"/>
    <cellStyle name="Výstup 4 8 2 4 2" xfId="50370"/>
    <cellStyle name="Výstup 4 8 2 4 2 2" xfId="50371"/>
    <cellStyle name="Výstup 4 8 2 4 2 3" xfId="50372"/>
    <cellStyle name="Výstup 4 8 2 4 3" xfId="50373"/>
    <cellStyle name="Výstup 4 8 2 4 3 2" xfId="50374"/>
    <cellStyle name="Výstup 4 8 2 4 4" xfId="50375"/>
    <cellStyle name="Výstup 4 8 2 4 5" xfId="50376"/>
    <cellStyle name="Výstup 4 8 2 5" xfId="50377"/>
    <cellStyle name="Výstup 4 8 2 5 2" xfId="50378"/>
    <cellStyle name="Výstup 4 8 2 5 2 2" xfId="50379"/>
    <cellStyle name="Výstup 4 8 2 5 2 3" xfId="50380"/>
    <cellStyle name="Výstup 4 8 2 5 3" xfId="50381"/>
    <cellStyle name="Výstup 4 8 2 5 3 2" xfId="50382"/>
    <cellStyle name="Výstup 4 8 2 5 4" xfId="50383"/>
    <cellStyle name="Výstup 4 8 2 5 5" xfId="50384"/>
    <cellStyle name="Výstup 4 8 2 6" xfId="50385"/>
    <cellStyle name="Výstup 4 8 2 6 2" xfId="50386"/>
    <cellStyle name="Výstup 4 8 2 6 2 2" xfId="50387"/>
    <cellStyle name="Výstup 4 8 2 6 2 3" xfId="50388"/>
    <cellStyle name="Výstup 4 8 2 6 3" xfId="50389"/>
    <cellStyle name="Výstup 4 8 2 6 3 2" xfId="50390"/>
    <cellStyle name="Výstup 4 8 2 6 4" xfId="50391"/>
    <cellStyle name="Výstup 4 8 2 6 5" xfId="50392"/>
    <cellStyle name="Výstup 4 8 2 7" xfId="50393"/>
    <cellStyle name="Výstup 4 8 2 7 2" xfId="50394"/>
    <cellStyle name="Výstup 4 8 2 7 3" xfId="50395"/>
    <cellStyle name="Výstup 4 8 2 8" xfId="50396"/>
    <cellStyle name="Výstup 4 8 2 8 2" xfId="50397"/>
    <cellStyle name="Výstup 4 8 2 9" xfId="50398"/>
    <cellStyle name="Výstup 4 8 3" xfId="50399"/>
    <cellStyle name="Výstup 4 8 3 10" xfId="50400"/>
    <cellStyle name="Výstup 4 8 3 2" xfId="50401"/>
    <cellStyle name="Výstup 4 8 3 2 2" xfId="50402"/>
    <cellStyle name="Výstup 4 8 3 2 2 2" xfId="50403"/>
    <cellStyle name="Výstup 4 8 3 2 2 3" xfId="50404"/>
    <cellStyle name="Výstup 4 8 3 2 3" xfId="50405"/>
    <cellStyle name="Výstup 4 8 3 2 3 2" xfId="50406"/>
    <cellStyle name="Výstup 4 8 3 2 4" xfId="50407"/>
    <cellStyle name="Výstup 4 8 3 2 5" xfId="50408"/>
    <cellStyle name="Výstup 4 8 3 3" xfId="50409"/>
    <cellStyle name="Výstup 4 8 3 3 2" xfId="50410"/>
    <cellStyle name="Výstup 4 8 3 3 2 2" xfId="50411"/>
    <cellStyle name="Výstup 4 8 3 3 2 3" xfId="50412"/>
    <cellStyle name="Výstup 4 8 3 3 3" xfId="50413"/>
    <cellStyle name="Výstup 4 8 3 3 3 2" xfId="50414"/>
    <cellStyle name="Výstup 4 8 3 3 4" xfId="50415"/>
    <cellStyle name="Výstup 4 8 3 3 5" xfId="50416"/>
    <cellStyle name="Výstup 4 8 3 4" xfId="50417"/>
    <cellStyle name="Výstup 4 8 3 4 2" xfId="50418"/>
    <cellStyle name="Výstup 4 8 3 4 2 2" xfId="50419"/>
    <cellStyle name="Výstup 4 8 3 4 2 3" xfId="50420"/>
    <cellStyle name="Výstup 4 8 3 4 3" xfId="50421"/>
    <cellStyle name="Výstup 4 8 3 4 3 2" xfId="50422"/>
    <cellStyle name="Výstup 4 8 3 4 4" xfId="50423"/>
    <cellStyle name="Výstup 4 8 3 4 5" xfId="50424"/>
    <cellStyle name="Výstup 4 8 3 5" xfId="50425"/>
    <cellStyle name="Výstup 4 8 3 5 2" xfId="50426"/>
    <cellStyle name="Výstup 4 8 3 5 2 2" xfId="50427"/>
    <cellStyle name="Výstup 4 8 3 5 2 3" xfId="50428"/>
    <cellStyle name="Výstup 4 8 3 5 3" xfId="50429"/>
    <cellStyle name="Výstup 4 8 3 5 3 2" xfId="50430"/>
    <cellStyle name="Výstup 4 8 3 5 4" xfId="50431"/>
    <cellStyle name="Výstup 4 8 3 5 5" xfId="50432"/>
    <cellStyle name="Výstup 4 8 3 6" xfId="50433"/>
    <cellStyle name="Výstup 4 8 3 6 2" xfId="50434"/>
    <cellStyle name="Výstup 4 8 3 6 2 2" xfId="50435"/>
    <cellStyle name="Výstup 4 8 3 6 2 3" xfId="50436"/>
    <cellStyle name="Výstup 4 8 3 6 3" xfId="50437"/>
    <cellStyle name="Výstup 4 8 3 6 3 2" xfId="50438"/>
    <cellStyle name="Výstup 4 8 3 6 4" xfId="50439"/>
    <cellStyle name="Výstup 4 8 3 6 5" xfId="50440"/>
    <cellStyle name="Výstup 4 8 3 7" xfId="50441"/>
    <cellStyle name="Výstup 4 8 3 7 2" xfId="50442"/>
    <cellStyle name="Výstup 4 8 3 7 3" xfId="50443"/>
    <cellStyle name="Výstup 4 8 3 8" xfId="50444"/>
    <cellStyle name="Výstup 4 8 3 8 2" xfId="50445"/>
    <cellStyle name="Výstup 4 8 3 9" xfId="50446"/>
    <cellStyle name="Výstup 4 8 4" xfId="50447"/>
    <cellStyle name="Výstup 4 8 4 2" xfId="50448"/>
    <cellStyle name="Výstup 4 8 4 2 2" xfId="50449"/>
    <cellStyle name="Výstup 4 8 4 2 2 2" xfId="50450"/>
    <cellStyle name="Výstup 4 8 4 2 2 3" xfId="50451"/>
    <cellStyle name="Výstup 4 8 4 2 3" xfId="50452"/>
    <cellStyle name="Výstup 4 8 4 2 3 2" xfId="50453"/>
    <cellStyle name="Výstup 4 8 4 2 4" xfId="50454"/>
    <cellStyle name="Výstup 4 8 4 2 5" xfId="50455"/>
    <cellStyle name="Výstup 4 8 4 3" xfId="50456"/>
    <cellStyle name="Výstup 4 8 4 3 2" xfId="50457"/>
    <cellStyle name="Výstup 4 8 4 3 2 2" xfId="50458"/>
    <cellStyle name="Výstup 4 8 4 3 2 3" xfId="50459"/>
    <cellStyle name="Výstup 4 8 4 3 3" xfId="50460"/>
    <cellStyle name="Výstup 4 8 4 3 3 2" xfId="50461"/>
    <cellStyle name="Výstup 4 8 4 3 4" xfId="50462"/>
    <cellStyle name="Výstup 4 8 4 3 5" xfId="50463"/>
    <cellStyle name="Výstup 4 8 4 4" xfId="50464"/>
    <cellStyle name="Výstup 4 8 4 4 2" xfId="50465"/>
    <cellStyle name="Výstup 4 8 4 4 3" xfId="50466"/>
    <cellStyle name="Výstup 4 8 4 5" xfId="50467"/>
    <cellStyle name="Výstup 4 8 4 5 2" xfId="50468"/>
    <cellStyle name="Výstup 4 8 4 6" xfId="50469"/>
    <cellStyle name="Výstup 4 8 4 7" xfId="50470"/>
    <cellStyle name="Výstup 4 8 5" xfId="50471"/>
    <cellStyle name="Výstup 4 8 5 2" xfId="50472"/>
    <cellStyle name="Výstup 4 8 5 2 2" xfId="50473"/>
    <cellStyle name="Výstup 4 8 5 2 3" xfId="50474"/>
    <cellStyle name="Výstup 4 8 5 3" xfId="50475"/>
    <cellStyle name="Výstup 4 8 5 3 2" xfId="50476"/>
    <cellStyle name="Výstup 4 8 5 4" xfId="50477"/>
    <cellStyle name="Výstup 4 8 5 5" xfId="50478"/>
    <cellStyle name="Výstup 4 8 6" xfId="50479"/>
    <cellStyle name="Výstup 4 8 6 2" xfId="50480"/>
    <cellStyle name="Výstup 4 8 6 2 2" xfId="50481"/>
    <cellStyle name="Výstup 4 8 6 2 3" xfId="50482"/>
    <cellStyle name="Výstup 4 8 6 3" xfId="50483"/>
    <cellStyle name="Výstup 4 8 6 3 2" xfId="50484"/>
    <cellStyle name="Výstup 4 8 6 4" xfId="50485"/>
    <cellStyle name="Výstup 4 8 6 5" xfId="50486"/>
    <cellStyle name="Výstup 4 8 7" xfId="50487"/>
    <cellStyle name="Výstup 4 8 7 2" xfId="50488"/>
    <cellStyle name="Výstup 4 8 7 2 2" xfId="50489"/>
    <cellStyle name="Výstup 4 8 7 2 3" xfId="50490"/>
    <cellStyle name="Výstup 4 8 7 3" xfId="50491"/>
    <cellStyle name="Výstup 4 8 7 3 2" xfId="50492"/>
    <cellStyle name="Výstup 4 8 7 4" xfId="50493"/>
    <cellStyle name="Výstup 4 8 7 5" xfId="50494"/>
    <cellStyle name="Výstup 4 8 8" xfId="50495"/>
    <cellStyle name="Výstup 4 8 8 2" xfId="50496"/>
    <cellStyle name="Výstup 4 8 8 2 2" xfId="50497"/>
    <cellStyle name="Výstup 4 8 8 2 3" xfId="50498"/>
    <cellStyle name="Výstup 4 8 8 3" xfId="50499"/>
    <cellStyle name="Výstup 4 8 8 3 2" xfId="50500"/>
    <cellStyle name="Výstup 4 8 8 4" xfId="50501"/>
    <cellStyle name="Výstup 4 8 8 5" xfId="50502"/>
    <cellStyle name="Výstup 4 8 9" xfId="50503"/>
    <cellStyle name="Výstup 4 8 9 2" xfId="50504"/>
    <cellStyle name="Výstup 4 8 9 2 2" xfId="50505"/>
    <cellStyle name="Výstup 4 8 9 2 3" xfId="50506"/>
    <cellStyle name="Výstup 4 8 9 3" xfId="50507"/>
    <cellStyle name="Výstup 4 8 9 3 2" xfId="50508"/>
    <cellStyle name="Výstup 4 8 9 4" xfId="50509"/>
    <cellStyle name="Výstup 4 8 9 5" xfId="50510"/>
    <cellStyle name="Výstup 4 9" xfId="50511"/>
    <cellStyle name="Výstup 4 9 10" xfId="50512"/>
    <cellStyle name="Výstup 4 9 10 2" xfId="50513"/>
    <cellStyle name="Výstup 4 9 10 2 2" xfId="50514"/>
    <cellStyle name="Výstup 4 9 10 2 3" xfId="50515"/>
    <cellStyle name="Výstup 4 9 10 3" xfId="50516"/>
    <cellStyle name="Výstup 4 9 10 3 2" xfId="50517"/>
    <cellStyle name="Výstup 4 9 10 4" xfId="50518"/>
    <cellStyle name="Výstup 4 9 10 5" xfId="50519"/>
    <cellStyle name="Výstup 4 9 11" xfId="50520"/>
    <cellStyle name="Výstup 4 9 11 2" xfId="50521"/>
    <cellStyle name="Výstup 4 9 11 2 2" xfId="50522"/>
    <cellStyle name="Výstup 4 9 11 2 3" xfId="50523"/>
    <cellStyle name="Výstup 4 9 11 3" xfId="50524"/>
    <cellStyle name="Výstup 4 9 11 3 2" xfId="50525"/>
    <cellStyle name="Výstup 4 9 11 4" xfId="50526"/>
    <cellStyle name="Výstup 4 9 11 5" xfId="50527"/>
    <cellStyle name="Výstup 4 9 12" xfId="50528"/>
    <cellStyle name="Výstup 4 9 12 2" xfId="50529"/>
    <cellStyle name="Výstup 4 9 12 3" xfId="50530"/>
    <cellStyle name="Výstup 4 9 13" xfId="50531"/>
    <cellStyle name="Výstup 4 9 13 2" xfId="50532"/>
    <cellStyle name="Výstup 4 9 14" xfId="50533"/>
    <cellStyle name="Výstup 4 9 15" xfId="50534"/>
    <cellStyle name="Výstup 4 9 2" xfId="50535"/>
    <cellStyle name="Výstup 4 9 2 10" xfId="50536"/>
    <cellStyle name="Výstup 4 9 2 2" xfId="50537"/>
    <cellStyle name="Výstup 4 9 2 2 2" xfId="50538"/>
    <cellStyle name="Výstup 4 9 2 2 2 2" xfId="50539"/>
    <cellStyle name="Výstup 4 9 2 2 2 2 2" xfId="50540"/>
    <cellStyle name="Výstup 4 9 2 2 2 2 3" xfId="50541"/>
    <cellStyle name="Výstup 4 9 2 2 2 3" xfId="50542"/>
    <cellStyle name="Výstup 4 9 2 2 2 3 2" xfId="50543"/>
    <cellStyle name="Výstup 4 9 2 2 2 4" xfId="50544"/>
    <cellStyle name="Výstup 4 9 2 2 2 5" xfId="50545"/>
    <cellStyle name="Výstup 4 9 2 2 3" xfId="50546"/>
    <cellStyle name="Výstup 4 9 2 2 3 2" xfId="50547"/>
    <cellStyle name="Výstup 4 9 2 2 3 2 2" xfId="50548"/>
    <cellStyle name="Výstup 4 9 2 2 3 2 3" xfId="50549"/>
    <cellStyle name="Výstup 4 9 2 2 3 3" xfId="50550"/>
    <cellStyle name="Výstup 4 9 2 2 3 3 2" xfId="50551"/>
    <cellStyle name="Výstup 4 9 2 2 3 4" xfId="50552"/>
    <cellStyle name="Výstup 4 9 2 2 3 5" xfId="50553"/>
    <cellStyle name="Výstup 4 9 2 2 4" xfId="50554"/>
    <cellStyle name="Výstup 4 9 2 2 4 2" xfId="50555"/>
    <cellStyle name="Výstup 4 9 2 2 4 2 2" xfId="50556"/>
    <cellStyle name="Výstup 4 9 2 2 4 2 3" xfId="50557"/>
    <cellStyle name="Výstup 4 9 2 2 4 3" xfId="50558"/>
    <cellStyle name="Výstup 4 9 2 2 4 3 2" xfId="50559"/>
    <cellStyle name="Výstup 4 9 2 2 4 4" xfId="50560"/>
    <cellStyle name="Výstup 4 9 2 2 4 5" xfId="50561"/>
    <cellStyle name="Výstup 4 9 2 2 5" xfId="50562"/>
    <cellStyle name="Výstup 4 9 2 2 5 2" xfId="50563"/>
    <cellStyle name="Výstup 4 9 2 2 5 2 2" xfId="50564"/>
    <cellStyle name="Výstup 4 9 2 2 5 2 3" xfId="50565"/>
    <cellStyle name="Výstup 4 9 2 2 5 3" xfId="50566"/>
    <cellStyle name="Výstup 4 9 2 2 5 3 2" xfId="50567"/>
    <cellStyle name="Výstup 4 9 2 2 5 4" xfId="50568"/>
    <cellStyle name="Výstup 4 9 2 2 5 5" xfId="50569"/>
    <cellStyle name="Výstup 4 9 2 2 6" xfId="50570"/>
    <cellStyle name="Výstup 4 9 2 2 6 2" xfId="50571"/>
    <cellStyle name="Výstup 4 9 2 2 6 3" xfId="50572"/>
    <cellStyle name="Výstup 4 9 2 2 7" xfId="50573"/>
    <cellStyle name="Výstup 4 9 2 2 7 2" xfId="50574"/>
    <cellStyle name="Výstup 4 9 2 2 8" xfId="50575"/>
    <cellStyle name="Výstup 4 9 2 2 9" xfId="50576"/>
    <cellStyle name="Výstup 4 9 2 3" xfId="50577"/>
    <cellStyle name="Výstup 4 9 2 3 2" xfId="50578"/>
    <cellStyle name="Výstup 4 9 2 3 2 2" xfId="50579"/>
    <cellStyle name="Výstup 4 9 2 3 2 3" xfId="50580"/>
    <cellStyle name="Výstup 4 9 2 3 3" xfId="50581"/>
    <cellStyle name="Výstup 4 9 2 3 3 2" xfId="50582"/>
    <cellStyle name="Výstup 4 9 2 3 4" xfId="50583"/>
    <cellStyle name="Výstup 4 9 2 3 5" xfId="50584"/>
    <cellStyle name="Výstup 4 9 2 4" xfId="50585"/>
    <cellStyle name="Výstup 4 9 2 4 2" xfId="50586"/>
    <cellStyle name="Výstup 4 9 2 4 2 2" xfId="50587"/>
    <cellStyle name="Výstup 4 9 2 4 2 3" xfId="50588"/>
    <cellStyle name="Výstup 4 9 2 4 3" xfId="50589"/>
    <cellStyle name="Výstup 4 9 2 4 3 2" xfId="50590"/>
    <cellStyle name="Výstup 4 9 2 4 4" xfId="50591"/>
    <cellStyle name="Výstup 4 9 2 4 5" xfId="50592"/>
    <cellStyle name="Výstup 4 9 2 5" xfId="50593"/>
    <cellStyle name="Výstup 4 9 2 5 2" xfId="50594"/>
    <cellStyle name="Výstup 4 9 2 5 2 2" xfId="50595"/>
    <cellStyle name="Výstup 4 9 2 5 2 3" xfId="50596"/>
    <cellStyle name="Výstup 4 9 2 5 3" xfId="50597"/>
    <cellStyle name="Výstup 4 9 2 5 3 2" xfId="50598"/>
    <cellStyle name="Výstup 4 9 2 5 4" xfId="50599"/>
    <cellStyle name="Výstup 4 9 2 5 5" xfId="50600"/>
    <cellStyle name="Výstup 4 9 2 6" xfId="50601"/>
    <cellStyle name="Výstup 4 9 2 6 2" xfId="50602"/>
    <cellStyle name="Výstup 4 9 2 6 2 2" xfId="50603"/>
    <cellStyle name="Výstup 4 9 2 6 2 3" xfId="50604"/>
    <cellStyle name="Výstup 4 9 2 6 3" xfId="50605"/>
    <cellStyle name="Výstup 4 9 2 6 3 2" xfId="50606"/>
    <cellStyle name="Výstup 4 9 2 6 4" xfId="50607"/>
    <cellStyle name="Výstup 4 9 2 6 5" xfId="50608"/>
    <cellStyle name="Výstup 4 9 2 7" xfId="50609"/>
    <cellStyle name="Výstup 4 9 2 7 2" xfId="50610"/>
    <cellStyle name="Výstup 4 9 2 7 3" xfId="50611"/>
    <cellStyle name="Výstup 4 9 2 8" xfId="50612"/>
    <cellStyle name="Výstup 4 9 2 8 2" xfId="50613"/>
    <cellStyle name="Výstup 4 9 2 9" xfId="50614"/>
    <cellStyle name="Výstup 4 9 3" xfId="50615"/>
    <cellStyle name="Výstup 4 9 3 10" xfId="50616"/>
    <cellStyle name="Výstup 4 9 3 2" xfId="50617"/>
    <cellStyle name="Výstup 4 9 3 2 2" xfId="50618"/>
    <cellStyle name="Výstup 4 9 3 2 2 2" xfId="50619"/>
    <cellStyle name="Výstup 4 9 3 2 2 3" xfId="50620"/>
    <cellStyle name="Výstup 4 9 3 2 3" xfId="50621"/>
    <cellStyle name="Výstup 4 9 3 2 3 2" xfId="50622"/>
    <cellStyle name="Výstup 4 9 3 2 4" xfId="50623"/>
    <cellStyle name="Výstup 4 9 3 2 5" xfId="50624"/>
    <cellStyle name="Výstup 4 9 3 3" xfId="50625"/>
    <cellStyle name="Výstup 4 9 3 3 2" xfId="50626"/>
    <cellStyle name="Výstup 4 9 3 3 2 2" xfId="50627"/>
    <cellStyle name="Výstup 4 9 3 3 2 3" xfId="50628"/>
    <cellStyle name="Výstup 4 9 3 3 3" xfId="50629"/>
    <cellStyle name="Výstup 4 9 3 3 3 2" xfId="50630"/>
    <cellStyle name="Výstup 4 9 3 3 4" xfId="50631"/>
    <cellStyle name="Výstup 4 9 3 3 5" xfId="50632"/>
    <cellStyle name="Výstup 4 9 3 4" xfId="50633"/>
    <cellStyle name="Výstup 4 9 3 4 2" xfId="50634"/>
    <cellStyle name="Výstup 4 9 3 4 2 2" xfId="50635"/>
    <cellStyle name="Výstup 4 9 3 4 2 3" xfId="50636"/>
    <cellStyle name="Výstup 4 9 3 4 3" xfId="50637"/>
    <cellStyle name="Výstup 4 9 3 4 3 2" xfId="50638"/>
    <cellStyle name="Výstup 4 9 3 4 4" xfId="50639"/>
    <cellStyle name="Výstup 4 9 3 4 5" xfId="50640"/>
    <cellStyle name="Výstup 4 9 3 5" xfId="50641"/>
    <cellStyle name="Výstup 4 9 3 5 2" xfId="50642"/>
    <cellStyle name="Výstup 4 9 3 5 2 2" xfId="50643"/>
    <cellStyle name="Výstup 4 9 3 5 2 3" xfId="50644"/>
    <cellStyle name="Výstup 4 9 3 5 3" xfId="50645"/>
    <cellStyle name="Výstup 4 9 3 5 3 2" xfId="50646"/>
    <cellStyle name="Výstup 4 9 3 5 4" xfId="50647"/>
    <cellStyle name="Výstup 4 9 3 5 5" xfId="50648"/>
    <cellStyle name="Výstup 4 9 3 6" xfId="50649"/>
    <cellStyle name="Výstup 4 9 3 6 2" xfId="50650"/>
    <cellStyle name="Výstup 4 9 3 6 2 2" xfId="50651"/>
    <cellStyle name="Výstup 4 9 3 6 2 3" xfId="50652"/>
    <cellStyle name="Výstup 4 9 3 6 3" xfId="50653"/>
    <cellStyle name="Výstup 4 9 3 6 3 2" xfId="50654"/>
    <cellStyle name="Výstup 4 9 3 6 4" xfId="50655"/>
    <cellStyle name="Výstup 4 9 3 6 5" xfId="50656"/>
    <cellStyle name="Výstup 4 9 3 7" xfId="50657"/>
    <cellStyle name="Výstup 4 9 3 7 2" xfId="50658"/>
    <cellStyle name="Výstup 4 9 3 7 3" xfId="50659"/>
    <cellStyle name="Výstup 4 9 3 8" xfId="50660"/>
    <cellStyle name="Výstup 4 9 3 8 2" xfId="50661"/>
    <cellStyle name="Výstup 4 9 3 9" xfId="50662"/>
    <cellStyle name="Výstup 4 9 4" xfId="50663"/>
    <cellStyle name="Výstup 4 9 4 2" xfId="50664"/>
    <cellStyle name="Výstup 4 9 4 2 2" xfId="50665"/>
    <cellStyle name="Výstup 4 9 4 2 2 2" xfId="50666"/>
    <cellStyle name="Výstup 4 9 4 2 2 3" xfId="50667"/>
    <cellStyle name="Výstup 4 9 4 2 3" xfId="50668"/>
    <cellStyle name="Výstup 4 9 4 2 3 2" xfId="50669"/>
    <cellStyle name="Výstup 4 9 4 2 4" xfId="50670"/>
    <cellStyle name="Výstup 4 9 4 2 5" xfId="50671"/>
    <cellStyle name="Výstup 4 9 4 3" xfId="50672"/>
    <cellStyle name="Výstup 4 9 4 3 2" xfId="50673"/>
    <cellStyle name="Výstup 4 9 4 3 2 2" xfId="50674"/>
    <cellStyle name="Výstup 4 9 4 3 2 3" xfId="50675"/>
    <cellStyle name="Výstup 4 9 4 3 3" xfId="50676"/>
    <cellStyle name="Výstup 4 9 4 3 3 2" xfId="50677"/>
    <cellStyle name="Výstup 4 9 4 3 4" xfId="50678"/>
    <cellStyle name="Výstup 4 9 4 3 5" xfId="50679"/>
    <cellStyle name="Výstup 4 9 4 4" xfId="50680"/>
    <cellStyle name="Výstup 4 9 4 4 2" xfId="50681"/>
    <cellStyle name="Výstup 4 9 4 4 3" xfId="50682"/>
    <cellStyle name="Výstup 4 9 4 5" xfId="50683"/>
    <cellStyle name="Výstup 4 9 4 5 2" xfId="50684"/>
    <cellStyle name="Výstup 4 9 4 6" xfId="50685"/>
    <cellStyle name="Výstup 4 9 4 7" xfId="50686"/>
    <cellStyle name="Výstup 4 9 5" xfId="50687"/>
    <cellStyle name="Výstup 4 9 5 2" xfId="50688"/>
    <cellStyle name="Výstup 4 9 5 2 2" xfId="50689"/>
    <cellStyle name="Výstup 4 9 5 2 3" xfId="50690"/>
    <cellStyle name="Výstup 4 9 5 3" xfId="50691"/>
    <cellStyle name="Výstup 4 9 5 3 2" xfId="50692"/>
    <cellStyle name="Výstup 4 9 5 4" xfId="50693"/>
    <cellStyle name="Výstup 4 9 5 5" xfId="50694"/>
    <cellStyle name="Výstup 4 9 6" xfId="50695"/>
    <cellStyle name="Výstup 4 9 6 2" xfId="50696"/>
    <cellStyle name="Výstup 4 9 6 2 2" xfId="50697"/>
    <cellStyle name="Výstup 4 9 6 2 3" xfId="50698"/>
    <cellStyle name="Výstup 4 9 6 3" xfId="50699"/>
    <cellStyle name="Výstup 4 9 6 3 2" xfId="50700"/>
    <cellStyle name="Výstup 4 9 6 4" xfId="50701"/>
    <cellStyle name="Výstup 4 9 6 5" xfId="50702"/>
    <cellStyle name="Výstup 4 9 7" xfId="50703"/>
    <cellStyle name="Výstup 4 9 7 2" xfId="50704"/>
    <cellStyle name="Výstup 4 9 7 2 2" xfId="50705"/>
    <cellStyle name="Výstup 4 9 7 2 3" xfId="50706"/>
    <cellStyle name="Výstup 4 9 7 3" xfId="50707"/>
    <cellStyle name="Výstup 4 9 7 3 2" xfId="50708"/>
    <cellStyle name="Výstup 4 9 7 4" xfId="50709"/>
    <cellStyle name="Výstup 4 9 7 5" xfId="50710"/>
    <cellStyle name="Výstup 4 9 8" xfId="50711"/>
    <cellStyle name="Výstup 4 9 8 2" xfId="50712"/>
    <cellStyle name="Výstup 4 9 8 2 2" xfId="50713"/>
    <cellStyle name="Výstup 4 9 8 2 3" xfId="50714"/>
    <cellStyle name="Výstup 4 9 8 3" xfId="50715"/>
    <cellStyle name="Výstup 4 9 8 3 2" xfId="50716"/>
    <cellStyle name="Výstup 4 9 8 4" xfId="50717"/>
    <cellStyle name="Výstup 4 9 8 5" xfId="50718"/>
    <cellStyle name="Výstup 4 9 9" xfId="50719"/>
    <cellStyle name="Výstup 4 9 9 2" xfId="50720"/>
    <cellStyle name="Výstup 4 9 9 2 2" xfId="50721"/>
    <cellStyle name="Výstup 4 9 9 2 3" xfId="50722"/>
    <cellStyle name="Výstup 4 9 9 3" xfId="50723"/>
    <cellStyle name="Výstup 4 9 9 3 2" xfId="50724"/>
    <cellStyle name="Výstup 4 9 9 4" xfId="50725"/>
    <cellStyle name="Výstup 4 9 9 5" xfId="50726"/>
    <cellStyle name="Výstup 5" xfId="50727"/>
    <cellStyle name="Výstup 5 10" xfId="50728"/>
    <cellStyle name="Výstup 5 10 2" xfId="50729"/>
    <cellStyle name="Výstup 5 10 2 2" xfId="50730"/>
    <cellStyle name="Výstup 5 10 2 3" xfId="50731"/>
    <cellStyle name="Výstup 5 10 3" xfId="50732"/>
    <cellStyle name="Výstup 5 10 3 2" xfId="50733"/>
    <cellStyle name="Výstup 5 10 4" xfId="50734"/>
    <cellStyle name="Výstup 5 10 5" xfId="50735"/>
    <cellStyle name="Výstup 5 11" xfId="50736"/>
    <cellStyle name="Výstup 5 11 2" xfId="50737"/>
    <cellStyle name="Výstup 5 11 2 2" xfId="50738"/>
    <cellStyle name="Výstup 5 11 2 3" xfId="50739"/>
    <cellStyle name="Výstup 5 11 3" xfId="50740"/>
    <cellStyle name="Výstup 5 11 3 2" xfId="50741"/>
    <cellStyle name="Výstup 5 11 4" xfId="50742"/>
    <cellStyle name="Výstup 5 11 5" xfId="50743"/>
    <cellStyle name="Výstup 5 12" xfId="50744"/>
    <cellStyle name="Výstup 5 12 2" xfId="50745"/>
    <cellStyle name="Výstup 5 12 2 2" xfId="50746"/>
    <cellStyle name="Výstup 5 12 2 3" xfId="50747"/>
    <cellStyle name="Výstup 5 12 3" xfId="50748"/>
    <cellStyle name="Výstup 5 12 3 2" xfId="50749"/>
    <cellStyle name="Výstup 5 12 4" xfId="50750"/>
    <cellStyle name="Výstup 5 12 5" xfId="50751"/>
    <cellStyle name="Výstup 5 13" xfId="50752"/>
    <cellStyle name="Výstup 5 13 2" xfId="50753"/>
    <cellStyle name="Výstup 5 13 2 2" xfId="50754"/>
    <cellStyle name="Výstup 5 13 2 3" xfId="50755"/>
    <cellStyle name="Výstup 5 13 3" xfId="50756"/>
    <cellStyle name="Výstup 5 13 3 2" xfId="50757"/>
    <cellStyle name="Výstup 5 13 4" xfId="50758"/>
    <cellStyle name="Výstup 5 13 5" xfId="50759"/>
    <cellStyle name="Výstup 5 14" xfId="50760"/>
    <cellStyle name="Výstup 5 14 2" xfId="50761"/>
    <cellStyle name="Výstup 5 2" xfId="50762"/>
    <cellStyle name="Výstup 5 2 10" xfId="50763"/>
    <cellStyle name="Výstup 5 2 10 2" xfId="50764"/>
    <cellStyle name="Výstup 5 2 10 2 2" xfId="50765"/>
    <cellStyle name="Výstup 5 2 10 2 3" xfId="50766"/>
    <cellStyle name="Výstup 5 2 10 3" xfId="50767"/>
    <cellStyle name="Výstup 5 2 10 3 2" xfId="50768"/>
    <cellStyle name="Výstup 5 2 10 4" xfId="50769"/>
    <cellStyle name="Výstup 5 2 10 5" xfId="50770"/>
    <cellStyle name="Výstup 5 2 11" xfId="50771"/>
    <cellStyle name="Výstup 5 2 11 2" xfId="50772"/>
    <cellStyle name="Výstup 5 2 11 2 2" xfId="50773"/>
    <cellStyle name="Výstup 5 2 11 2 3" xfId="50774"/>
    <cellStyle name="Výstup 5 2 11 3" xfId="50775"/>
    <cellStyle name="Výstup 5 2 11 3 2" xfId="50776"/>
    <cellStyle name="Výstup 5 2 11 4" xfId="50777"/>
    <cellStyle name="Výstup 5 2 11 5" xfId="50778"/>
    <cellStyle name="Výstup 5 2 12" xfId="50779"/>
    <cellStyle name="Výstup 5 2 12 2" xfId="50780"/>
    <cellStyle name="Výstup 5 2 12 2 2" xfId="50781"/>
    <cellStyle name="Výstup 5 2 12 2 3" xfId="50782"/>
    <cellStyle name="Výstup 5 2 12 3" xfId="50783"/>
    <cellStyle name="Výstup 5 2 12 3 2" xfId="50784"/>
    <cellStyle name="Výstup 5 2 12 4" xfId="50785"/>
    <cellStyle name="Výstup 5 2 12 5" xfId="50786"/>
    <cellStyle name="Výstup 5 2 13" xfId="50787"/>
    <cellStyle name="Výstup 5 2 13 2" xfId="50788"/>
    <cellStyle name="Výstup 5 2 2" xfId="50789"/>
    <cellStyle name="Výstup 5 2 2 10" xfId="50790"/>
    <cellStyle name="Výstup 5 2 2 10 2" xfId="50791"/>
    <cellStyle name="Výstup 5 2 2 11" xfId="50792"/>
    <cellStyle name="Výstup 5 2 2 12" xfId="50793"/>
    <cellStyle name="Výstup 5 2 2 2" xfId="50794"/>
    <cellStyle name="Výstup 5 2 2 2 10" xfId="50795"/>
    <cellStyle name="Výstup 5 2 2 2 11" xfId="50796"/>
    <cellStyle name="Výstup 5 2 2 2 2" xfId="50797"/>
    <cellStyle name="Výstup 5 2 2 2 2 2" xfId="50798"/>
    <cellStyle name="Výstup 5 2 2 2 2 2 2" xfId="50799"/>
    <cellStyle name="Výstup 5 2 2 2 2 2 3" xfId="50800"/>
    <cellStyle name="Výstup 5 2 2 2 2 3" xfId="50801"/>
    <cellStyle name="Výstup 5 2 2 2 2 3 2" xfId="50802"/>
    <cellStyle name="Výstup 5 2 2 2 2 4" xfId="50803"/>
    <cellStyle name="Výstup 5 2 2 2 2 5" xfId="50804"/>
    <cellStyle name="Výstup 5 2 2 2 3" xfId="50805"/>
    <cellStyle name="Výstup 5 2 2 2 3 2" xfId="50806"/>
    <cellStyle name="Výstup 5 2 2 2 3 2 2" xfId="50807"/>
    <cellStyle name="Výstup 5 2 2 2 3 2 3" xfId="50808"/>
    <cellStyle name="Výstup 5 2 2 2 3 3" xfId="50809"/>
    <cellStyle name="Výstup 5 2 2 2 3 3 2" xfId="50810"/>
    <cellStyle name="Výstup 5 2 2 2 3 4" xfId="50811"/>
    <cellStyle name="Výstup 5 2 2 2 3 5" xfId="50812"/>
    <cellStyle name="Výstup 5 2 2 2 4" xfId="50813"/>
    <cellStyle name="Výstup 5 2 2 2 4 2" xfId="50814"/>
    <cellStyle name="Výstup 5 2 2 2 4 2 2" xfId="50815"/>
    <cellStyle name="Výstup 5 2 2 2 4 2 3" xfId="50816"/>
    <cellStyle name="Výstup 5 2 2 2 4 3" xfId="50817"/>
    <cellStyle name="Výstup 5 2 2 2 4 3 2" xfId="50818"/>
    <cellStyle name="Výstup 5 2 2 2 4 4" xfId="50819"/>
    <cellStyle name="Výstup 5 2 2 2 4 5" xfId="50820"/>
    <cellStyle name="Výstup 5 2 2 2 5" xfId="50821"/>
    <cellStyle name="Výstup 5 2 2 2 5 2" xfId="50822"/>
    <cellStyle name="Výstup 5 2 2 2 5 2 2" xfId="50823"/>
    <cellStyle name="Výstup 5 2 2 2 5 2 3" xfId="50824"/>
    <cellStyle name="Výstup 5 2 2 2 5 3" xfId="50825"/>
    <cellStyle name="Výstup 5 2 2 2 5 3 2" xfId="50826"/>
    <cellStyle name="Výstup 5 2 2 2 5 4" xfId="50827"/>
    <cellStyle name="Výstup 5 2 2 2 5 5" xfId="50828"/>
    <cellStyle name="Výstup 5 2 2 2 6" xfId="50829"/>
    <cellStyle name="Výstup 5 2 2 2 6 2" xfId="50830"/>
    <cellStyle name="Výstup 5 2 2 2 6 2 2" xfId="50831"/>
    <cellStyle name="Výstup 5 2 2 2 6 2 3" xfId="50832"/>
    <cellStyle name="Výstup 5 2 2 2 6 3" xfId="50833"/>
    <cellStyle name="Výstup 5 2 2 2 6 3 2" xfId="50834"/>
    <cellStyle name="Výstup 5 2 2 2 6 4" xfId="50835"/>
    <cellStyle name="Výstup 5 2 2 2 6 5" xfId="50836"/>
    <cellStyle name="Výstup 5 2 2 2 7" xfId="50837"/>
    <cellStyle name="Výstup 5 2 2 2 7 2" xfId="50838"/>
    <cellStyle name="Výstup 5 2 2 2 7 2 2" xfId="50839"/>
    <cellStyle name="Výstup 5 2 2 2 7 3" xfId="50840"/>
    <cellStyle name="Výstup 5 2 2 2 7 4" xfId="50841"/>
    <cellStyle name="Výstup 5 2 2 2 8" xfId="50842"/>
    <cellStyle name="Výstup 5 2 2 2 8 2" xfId="50843"/>
    <cellStyle name="Výstup 5 2 2 2 8 3" xfId="50844"/>
    <cellStyle name="Výstup 5 2 2 2 9" xfId="50845"/>
    <cellStyle name="Výstup 5 2 2 2 9 2" xfId="50846"/>
    <cellStyle name="Výstup 5 2 2 3" xfId="50847"/>
    <cellStyle name="Výstup 5 2 2 3 2" xfId="50848"/>
    <cellStyle name="Výstup 5 2 2 3 2 2" xfId="50849"/>
    <cellStyle name="Výstup 5 2 2 3 2 2 2" xfId="50850"/>
    <cellStyle name="Výstup 5 2 2 3 2 2 3" xfId="50851"/>
    <cellStyle name="Výstup 5 2 2 3 2 3" xfId="50852"/>
    <cellStyle name="Výstup 5 2 2 3 2 3 2" xfId="50853"/>
    <cellStyle name="Výstup 5 2 2 3 2 4" xfId="50854"/>
    <cellStyle name="Výstup 5 2 2 3 2 5" xfId="50855"/>
    <cellStyle name="Výstup 5 2 2 3 3" xfId="50856"/>
    <cellStyle name="Výstup 5 2 2 3 3 2" xfId="50857"/>
    <cellStyle name="Výstup 5 2 2 3 3 2 2" xfId="50858"/>
    <cellStyle name="Výstup 5 2 2 3 3 2 3" xfId="50859"/>
    <cellStyle name="Výstup 5 2 2 3 3 3" xfId="50860"/>
    <cellStyle name="Výstup 5 2 2 3 3 3 2" xfId="50861"/>
    <cellStyle name="Výstup 5 2 2 3 3 4" xfId="50862"/>
    <cellStyle name="Výstup 5 2 2 3 3 5" xfId="50863"/>
    <cellStyle name="Výstup 5 2 2 3 4" xfId="50864"/>
    <cellStyle name="Výstup 5 2 2 3 4 2" xfId="50865"/>
    <cellStyle name="Výstup 5 2 2 3 4 3" xfId="50866"/>
    <cellStyle name="Výstup 5 2 2 3 5" xfId="50867"/>
    <cellStyle name="Výstup 5 2 2 3 5 2" xfId="50868"/>
    <cellStyle name="Výstup 5 2 2 3 6" xfId="50869"/>
    <cellStyle name="Výstup 5 2 2 3 7" xfId="50870"/>
    <cellStyle name="Výstup 5 2 2 4" xfId="50871"/>
    <cellStyle name="Výstup 5 2 2 4 2" xfId="50872"/>
    <cellStyle name="Výstup 5 2 2 4 2 2" xfId="50873"/>
    <cellStyle name="Výstup 5 2 2 4 2 3" xfId="50874"/>
    <cellStyle name="Výstup 5 2 2 4 3" xfId="50875"/>
    <cellStyle name="Výstup 5 2 2 4 3 2" xfId="50876"/>
    <cellStyle name="Výstup 5 2 2 4 4" xfId="50877"/>
    <cellStyle name="Výstup 5 2 2 4 5" xfId="50878"/>
    <cellStyle name="Výstup 5 2 2 5" xfId="50879"/>
    <cellStyle name="Výstup 5 2 2 5 2" xfId="50880"/>
    <cellStyle name="Výstup 5 2 2 5 2 2" xfId="50881"/>
    <cellStyle name="Výstup 5 2 2 5 2 3" xfId="50882"/>
    <cellStyle name="Výstup 5 2 2 5 3" xfId="50883"/>
    <cellStyle name="Výstup 5 2 2 5 3 2" xfId="50884"/>
    <cellStyle name="Výstup 5 2 2 5 4" xfId="50885"/>
    <cellStyle name="Výstup 5 2 2 5 5" xfId="50886"/>
    <cellStyle name="Výstup 5 2 2 6" xfId="50887"/>
    <cellStyle name="Výstup 5 2 2 6 2" xfId="50888"/>
    <cellStyle name="Výstup 5 2 2 6 2 2" xfId="50889"/>
    <cellStyle name="Výstup 5 2 2 6 2 3" xfId="50890"/>
    <cellStyle name="Výstup 5 2 2 6 3" xfId="50891"/>
    <cellStyle name="Výstup 5 2 2 6 3 2" xfId="50892"/>
    <cellStyle name="Výstup 5 2 2 6 4" xfId="50893"/>
    <cellStyle name="Výstup 5 2 2 6 5" xfId="50894"/>
    <cellStyle name="Výstup 5 2 2 7" xfId="50895"/>
    <cellStyle name="Výstup 5 2 2 7 2" xfId="50896"/>
    <cellStyle name="Výstup 5 2 2 7 2 2" xfId="50897"/>
    <cellStyle name="Výstup 5 2 2 7 2 3" xfId="50898"/>
    <cellStyle name="Výstup 5 2 2 7 3" xfId="50899"/>
    <cellStyle name="Výstup 5 2 2 7 3 2" xfId="50900"/>
    <cellStyle name="Výstup 5 2 2 7 4" xfId="50901"/>
    <cellStyle name="Výstup 5 2 2 7 5" xfId="50902"/>
    <cellStyle name="Výstup 5 2 2 8" xfId="50903"/>
    <cellStyle name="Výstup 5 2 2 8 2" xfId="50904"/>
    <cellStyle name="Výstup 5 2 2 8 2 2" xfId="50905"/>
    <cellStyle name="Výstup 5 2 2 8 2 3" xfId="50906"/>
    <cellStyle name="Výstup 5 2 2 8 3" xfId="50907"/>
    <cellStyle name="Výstup 5 2 2 8 3 2" xfId="50908"/>
    <cellStyle name="Výstup 5 2 2 8 4" xfId="50909"/>
    <cellStyle name="Výstup 5 2 2 8 5" xfId="50910"/>
    <cellStyle name="Výstup 5 2 2 9" xfId="50911"/>
    <cellStyle name="Výstup 5 2 2 9 2" xfId="50912"/>
    <cellStyle name="Výstup 5 2 2 9 3" xfId="50913"/>
    <cellStyle name="Výstup 5 2 3" xfId="50914"/>
    <cellStyle name="Výstup 5 2 3 10" xfId="50915"/>
    <cellStyle name="Výstup 5 2 3 2" xfId="50916"/>
    <cellStyle name="Výstup 5 2 3 2 2" xfId="50917"/>
    <cellStyle name="Výstup 5 2 3 2 2 2" xfId="50918"/>
    <cellStyle name="Výstup 5 2 3 2 2 2 2" xfId="50919"/>
    <cellStyle name="Výstup 5 2 3 2 2 3" xfId="50920"/>
    <cellStyle name="Výstup 5 2 3 2 2 4" xfId="50921"/>
    <cellStyle name="Výstup 5 2 3 2 3" xfId="50922"/>
    <cellStyle name="Výstup 5 2 3 2 3 2" xfId="50923"/>
    <cellStyle name="Výstup 5 2 3 2 3 3" xfId="50924"/>
    <cellStyle name="Výstup 5 2 3 2 4" xfId="50925"/>
    <cellStyle name="Výstup 5 2 3 2 4 2" xfId="50926"/>
    <cellStyle name="Výstup 5 2 3 2 5" xfId="50927"/>
    <cellStyle name="Výstup 5 2 3 2 6" xfId="50928"/>
    <cellStyle name="Výstup 5 2 3 3" xfId="50929"/>
    <cellStyle name="Výstup 5 2 3 3 2" xfId="50930"/>
    <cellStyle name="Výstup 5 2 3 3 2 2" xfId="50931"/>
    <cellStyle name="Výstup 5 2 3 3 2 3" xfId="50932"/>
    <cellStyle name="Výstup 5 2 3 3 3" xfId="50933"/>
    <cellStyle name="Výstup 5 2 3 3 3 2" xfId="50934"/>
    <cellStyle name="Výstup 5 2 3 3 4" xfId="50935"/>
    <cellStyle name="Výstup 5 2 3 3 5" xfId="50936"/>
    <cellStyle name="Výstup 5 2 3 4" xfId="50937"/>
    <cellStyle name="Výstup 5 2 3 4 2" xfId="50938"/>
    <cellStyle name="Výstup 5 2 3 4 2 2" xfId="50939"/>
    <cellStyle name="Výstup 5 2 3 4 2 3" xfId="50940"/>
    <cellStyle name="Výstup 5 2 3 4 3" xfId="50941"/>
    <cellStyle name="Výstup 5 2 3 4 3 2" xfId="50942"/>
    <cellStyle name="Výstup 5 2 3 4 4" xfId="50943"/>
    <cellStyle name="Výstup 5 2 3 4 5" xfId="50944"/>
    <cellStyle name="Výstup 5 2 3 5" xfId="50945"/>
    <cellStyle name="Výstup 5 2 3 5 2" xfId="50946"/>
    <cellStyle name="Výstup 5 2 3 5 2 2" xfId="50947"/>
    <cellStyle name="Výstup 5 2 3 5 2 3" xfId="50948"/>
    <cellStyle name="Výstup 5 2 3 5 3" xfId="50949"/>
    <cellStyle name="Výstup 5 2 3 5 3 2" xfId="50950"/>
    <cellStyle name="Výstup 5 2 3 5 4" xfId="50951"/>
    <cellStyle name="Výstup 5 2 3 5 5" xfId="50952"/>
    <cellStyle name="Výstup 5 2 3 6" xfId="50953"/>
    <cellStyle name="Výstup 5 2 3 6 2" xfId="50954"/>
    <cellStyle name="Výstup 5 2 3 6 2 2" xfId="50955"/>
    <cellStyle name="Výstup 5 2 3 6 2 3" xfId="50956"/>
    <cellStyle name="Výstup 5 2 3 6 3" xfId="50957"/>
    <cellStyle name="Výstup 5 2 3 6 3 2" xfId="50958"/>
    <cellStyle name="Výstup 5 2 3 6 4" xfId="50959"/>
    <cellStyle name="Výstup 5 2 3 6 5" xfId="50960"/>
    <cellStyle name="Výstup 5 2 3 7" xfId="50961"/>
    <cellStyle name="Výstup 5 2 3 7 2" xfId="50962"/>
    <cellStyle name="Výstup 5 2 3 7 3" xfId="50963"/>
    <cellStyle name="Výstup 5 2 3 8" xfId="50964"/>
    <cellStyle name="Výstup 5 2 3 8 2" xfId="50965"/>
    <cellStyle name="Výstup 5 2 3 9" xfId="50966"/>
    <cellStyle name="Výstup 5 2 4" xfId="50967"/>
    <cellStyle name="Výstup 5 2 4 2" xfId="50968"/>
    <cellStyle name="Výstup 5 2 4 2 2" xfId="50969"/>
    <cellStyle name="Výstup 5 2 4 2 2 2" xfId="50970"/>
    <cellStyle name="Výstup 5 2 4 2 2 3" xfId="50971"/>
    <cellStyle name="Výstup 5 2 4 2 3" xfId="50972"/>
    <cellStyle name="Výstup 5 2 4 2 3 2" xfId="50973"/>
    <cellStyle name="Výstup 5 2 4 2 4" xfId="50974"/>
    <cellStyle name="Výstup 5 2 4 2 5" xfId="50975"/>
    <cellStyle name="Výstup 5 2 4 3" xfId="50976"/>
    <cellStyle name="Výstup 5 2 4 3 2" xfId="50977"/>
    <cellStyle name="Výstup 5 2 4 3 2 2" xfId="50978"/>
    <cellStyle name="Výstup 5 2 4 3 2 3" xfId="50979"/>
    <cellStyle name="Výstup 5 2 4 3 3" xfId="50980"/>
    <cellStyle name="Výstup 5 2 4 3 3 2" xfId="50981"/>
    <cellStyle name="Výstup 5 2 4 3 4" xfId="50982"/>
    <cellStyle name="Výstup 5 2 4 3 5" xfId="50983"/>
    <cellStyle name="Výstup 5 2 4 4" xfId="50984"/>
    <cellStyle name="Výstup 5 2 4 4 2" xfId="50985"/>
    <cellStyle name="Výstup 5 2 4 4 3" xfId="50986"/>
    <cellStyle name="Výstup 5 2 4 5" xfId="50987"/>
    <cellStyle name="Výstup 5 2 4 5 2" xfId="50988"/>
    <cellStyle name="Výstup 5 2 4 6" xfId="50989"/>
    <cellStyle name="Výstup 5 2 4 7" xfId="50990"/>
    <cellStyle name="Výstup 5 2 5" xfId="50991"/>
    <cellStyle name="Výstup 5 2 5 2" xfId="50992"/>
    <cellStyle name="Výstup 5 2 5 2 2" xfId="50993"/>
    <cellStyle name="Výstup 5 2 5 2 2 2" xfId="50994"/>
    <cellStyle name="Výstup 5 2 5 2 2 3" xfId="50995"/>
    <cellStyle name="Výstup 5 2 5 2 3" xfId="50996"/>
    <cellStyle name="Výstup 5 2 5 2 3 2" xfId="50997"/>
    <cellStyle name="Výstup 5 2 5 2 4" xfId="50998"/>
    <cellStyle name="Výstup 5 2 5 2 5" xfId="50999"/>
    <cellStyle name="Výstup 5 2 5 3" xfId="51000"/>
    <cellStyle name="Výstup 5 2 5 3 2" xfId="51001"/>
    <cellStyle name="Výstup 5 2 5 3 2 2" xfId="51002"/>
    <cellStyle name="Výstup 5 2 5 3 2 3" xfId="51003"/>
    <cellStyle name="Výstup 5 2 5 3 3" xfId="51004"/>
    <cellStyle name="Výstup 5 2 5 3 3 2" xfId="51005"/>
    <cellStyle name="Výstup 5 2 5 3 4" xfId="51006"/>
    <cellStyle name="Výstup 5 2 5 3 5" xfId="51007"/>
    <cellStyle name="Výstup 5 2 5 4" xfId="51008"/>
    <cellStyle name="Výstup 5 2 5 4 2" xfId="51009"/>
    <cellStyle name="Výstup 5 2 5 4 3" xfId="51010"/>
    <cellStyle name="Výstup 5 2 5 5" xfId="51011"/>
    <cellStyle name="Výstup 5 2 5 5 2" xfId="51012"/>
    <cellStyle name="Výstup 5 2 5 6" xfId="51013"/>
    <cellStyle name="Výstup 5 2 5 7" xfId="51014"/>
    <cellStyle name="Výstup 5 2 6" xfId="51015"/>
    <cellStyle name="Výstup 5 2 6 2" xfId="51016"/>
    <cellStyle name="Výstup 5 2 6 2 2" xfId="51017"/>
    <cellStyle name="Výstup 5 2 6 2 3" xfId="51018"/>
    <cellStyle name="Výstup 5 2 6 3" xfId="51019"/>
    <cellStyle name="Výstup 5 2 6 3 2" xfId="51020"/>
    <cellStyle name="Výstup 5 2 6 4" xfId="51021"/>
    <cellStyle name="Výstup 5 2 6 5" xfId="51022"/>
    <cellStyle name="Výstup 5 2 7" xfId="51023"/>
    <cellStyle name="Výstup 5 2 7 2" xfId="51024"/>
    <cellStyle name="Výstup 5 2 7 2 2" xfId="51025"/>
    <cellStyle name="Výstup 5 2 7 2 3" xfId="51026"/>
    <cellStyle name="Výstup 5 2 7 3" xfId="51027"/>
    <cellStyle name="Výstup 5 2 7 3 2" xfId="51028"/>
    <cellStyle name="Výstup 5 2 7 4" xfId="51029"/>
    <cellStyle name="Výstup 5 2 7 5" xfId="51030"/>
    <cellStyle name="Výstup 5 2 8" xfId="51031"/>
    <cellStyle name="Výstup 5 2 8 2" xfId="51032"/>
    <cellStyle name="Výstup 5 2 8 2 2" xfId="51033"/>
    <cellStyle name="Výstup 5 2 8 2 3" xfId="51034"/>
    <cellStyle name="Výstup 5 2 8 3" xfId="51035"/>
    <cellStyle name="Výstup 5 2 8 3 2" xfId="51036"/>
    <cellStyle name="Výstup 5 2 8 4" xfId="51037"/>
    <cellStyle name="Výstup 5 2 8 5" xfId="51038"/>
    <cellStyle name="Výstup 5 2 9" xfId="51039"/>
    <cellStyle name="Výstup 5 2 9 2" xfId="51040"/>
    <cellStyle name="Výstup 5 2 9 2 2" xfId="51041"/>
    <cellStyle name="Výstup 5 2 9 2 3" xfId="51042"/>
    <cellStyle name="Výstup 5 2 9 3" xfId="51043"/>
    <cellStyle name="Výstup 5 2 9 3 2" xfId="51044"/>
    <cellStyle name="Výstup 5 2 9 4" xfId="51045"/>
    <cellStyle name="Výstup 5 2 9 5" xfId="51046"/>
    <cellStyle name="Výstup 5 3" xfId="51047"/>
    <cellStyle name="Výstup 5 3 10" xfId="51048"/>
    <cellStyle name="Výstup 5 3 10 2" xfId="51049"/>
    <cellStyle name="Výstup 5 3 10 2 2" xfId="51050"/>
    <cellStyle name="Výstup 5 3 10 2 3" xfId="51051"/>
    <cellStyle name="Výstup 5 3 10 3" xfId="51052"/>
    <cellStyle name="Výstup 5 3 10 3 2" xfId="51053"/>
    <cellStyle name="Výstup 5 3 10 4" xfId="51054"/>
    <cellStyle name="Výstup 5 3 10 5" xfId="51055"/>
    <cellStyle name="Výstup 5 3 11" xfId="51056"/>
    <cellStyle name="Výstup 5 3 11 2" xfId="51057"/>
    <cellStyle name="Výstup 5 3 11 3" xfId="51058"/>
    <cellStyle name="Výstup 5 3 12" xfId="51059"/>
    <cellStyle name="Výstup 5 3 12 2" xfId="51060"/>
    <cellStyle name="Výstup 5 3 13" xfId="51061"/>
    <cellStyle name="Výstup 5 3 14" xfId="51062"/>
    <cellStyle name="Výstup 5 3 2" xfId="51063"/>
    <cellStyle name="Výstup 5 3 2 10" xfId="51064"/>
    <cellStyle name="Výstup 5 3 2 2" xfId="51065"/>
    <cellStyle name="Výstup 5 3 2 2 2" xfId="51066"/>
    <cellStyle name="Výstup 5 3 2 2 2 2" xfId="51067"/>
    <cellStyle name="Výstup 5 3 2 2 2 2 2" xfId="51068"/>
    <cellStyle name="Výstup 5 3 2 2 2 2 3" xfId="51069"/>
    <cellStyle name="Výstup 5 3 2 2 2 3" xfId="51070"/>
    <cellStyle name="Výstup 5 3 2 2 2 3 2" xfId="51071"/>
    <cellStyle name="Výstup 5 3 2 2 2 4" xfId="51072"/>
    <cellStyle name="Výstup 5 3 2 2 2 5" xfId="51073"/>
    <cellStyle name="Výstup 5 3 2 2 3" xfId="51074"/>
    <cellStyle name="Výstup 5 3 2 2 3 2" xfId="51075"/>
    <cellStyle name="Výstup 5 3 2 2 3 2 2" xfId="51076"/>
    <cellStyle name="Výstup 5 3 2 2 3 2 3" xfId="51077"/>
    <cellStyle name="Výstup 5 3 2 2 3 3" xfId="51078"/>
    <cellStyle name="Výstup 5 3 2 2 3 3 2" xfId="51079"/>
    <cellStyle name="Výstup 5 3 2 2 3 4" xfId="51080"/>
    <cellStyle name="Výstup 5 3 2 2 3 5" xfId="51081"/>
    <cellStyle name="Výstup 5 3 2 2 4" xfId="51082"/>
    <cellStyle name="Výstup 5 3 2 2 4 2" xfId="51083"/>
    <cellStyle name="Výstup 5 3 2 2 4 2 2" xfId="51084"/>
    <cellStyle name="Výstup 5 3 2 2 4 2 3" xfId="51085"/>
    <cellStyle name="Výstup 5 3 2 2 4 3" xfId="51086"/>
    <cellStyle name="Výstup 5 3 2 2 4 3 2" xfId="51087"/>
    <cellStyle name="Výstup 5 3 2 2 4 4" xfId="51088"/>
    <cellStyle name="Výstup 5 3 2 2 4 5" xfId="51089"/>
    <cellStyle name="Výstup 5 3 2 2 5" xfId="51090"/>
    <cellStyle name="Výstup 5 3 2 2 5 2" xfId="51091"/>
    <cellStyle name="Výstup 5 3 2 2 5 2 2" xfId="51092"/>
    <cellStyle name="Výstup 5 3 2 2 5 2 3" xfId="51093"/>
    <cellStyle name="Výstup 5 3 2 2 5 3" xfId="51094"/>
    <cellStyle name="Výstup 5 3 2 2 5 3 2" xfId="51095"/>
    <cellStyle name="Výstup 5 3 2 2 5 4" xfId="51096"/>
    <cellStyle name="Výstup 5 3 2 2 5 5" xfId="51097"/>
    <cellStyle name="Výstup 5 3 2 2 6" xfId="51098"/>
    <cellStyle name="Výstup 5 3 2 2 6 2" xfId="51099"/>
    <cellStyle name="Výstup 5 3 2 2 6 3" xfId="51100"/>
    <cellStyle name="Výstup 5 3 2 2 7" xfId="51101"/>
    <cellStyle name="Výstup 5 3 2 2 7 2" xfId="51102"/>
    <cellStyle name="Výstup 5 3 2 2 8" xfId="51103"/>
    <cellStyle name="Výstup 5 3 2 2 9" xfId="51104"/>
    <cellStyle name="Výstup 5 3 2 3" xfId="51105"/>
    <cellStyle name="Výstup 5 3 2 3 2" xfId="51106"/>
    <cellStyle name="Výstup 5 3 2 3 2 2" xfId="51107"/>
    <cellStyle name="Výstup 5 3 2 3 2 3" xfId="51108"/>
    <cellStyle name="Výstup 5 3 2 3 3" xfId="51109"/>
    <cellStyle name="Výstup 5 3 2 3 3 2" xfId="51110"/>
    <cellStyle name="Výstup 5 3 2 3 4" xfId="51111"/>
    <cellStyle name="Výstup 5 3 2 3 5" xfId="51112"/>
    <cellStyle name="Výstup 5 3 2 4" xfId="51113"/>
    <cellStyle name="Výstup 5 3 2 4 2" xfId="51114"/>
    <cellStyle name="Výstup 5 3 2 4 2 2" xfId="51115"/>
    <cellStyle name="Výstup 5 3 2 4 2 3" xfId="51116"/>
    <cellStyle name="Výstup 5 3 2 4 3" xfId="51117"/>
    <cellStyle name="Výstup 5 3 2 4 3 2" xfId="51118"/>
    <cellStyle name="Výstup 5 3 2 4 4" xfId="51119"/>
    <cellStyle name="Výstup 5 3 2 4 5" xfId="51120"/>
    <cellStyle name="Výstup 5 3 2 5" xfId="51121"/>
    <cellStyle name="Výstup 5 3 2 5 2" xfId="51122"/>
    <cellStyle name="Výstup 5 3 2 5 2 2" xfId="51123"/>
    <cellStyle name="Výstup 5 3 2 5 2 3" xfId="51124"/>
    <cellStyle name="Výstup 5 3 2 5 3" xfId="51125"/>
    <cellStyle name="Výstup 5 3 2 5 3 2" xfId="51126"/>
    <cellStyle name="Výstup 5 3 2 5 4" xfId="51127"/>
    <cellStyle name="Výstup 5 3 2 5 5" xfId="51128"/>
    <cellStyle name="Výstup 5 3 2 6" xfId="51129"/>
    <cellStyle name="Výstup 5 3 2 6 2" xfId="51130"/>
    <cellStyle name="Výstup 5 3 2 6 2 2" xfId="51131"/>
    <cellStyle name="Výstup 5 3 2 6 2 3" xfId="51132"/>
    <cellStyle name="Výstup 5 3 2 6 3" xfId="51133"/>
    <cellStyle name="Výstup 5 3 2 6 3 2" xfId="51134"/>
    <cellStyle name="Výstup 5 3 2 6 4" xfId="51135"/>
    <cellStyle name="Výstup 5 3 2 6 5" xfId="51136"/>
    <cellStyle name="Výstup 5 3 2 7" xfId="51137"/>
    <cellStyle name="Výstup 5 3 2 7 2" xfId="51138"/>
    <cellStyle name="Výstup 5 3 2 7 3" xfId="51139"/>
    <cellStyle name="Výstup 5 3 2 8" xfId="51140"/>
    <cellStyle name="Výstup 5 3 2 8 2" xfId="51141"/>
    <cellStyle name="Výstup 5 3 2 9" xfId="51142"/>
    <cellStyle name="Výstup 5 3 3" xfId="51143"/>
    <cellStyle name="Výstup 5 3 3 10" xfId="51144"/>
    <cellStyle name="Výstup 5 3 3 11" xfId="51145"/>
    <cellStyle name="Výstup 5 3 3 2" xfId="51146"/>
    <cellStyle name="Výstup 5 3 3 2 2" xfId="51147"/>
    <cellStyle name="Výstup 5 3 3 2 2 2" xfId="51148"/>
    <cellStyle name="Výstup 5 3 3 2 2 3" xfId="51149"/>
    <cellStyle name="Výstup 5 3 3 2 3" xfId="51150"/>
    <cellStyle name="Výstup 5 3 3 2 3 2" xfId="51151"/>
    <cellStyle name="Výstup 5 3 3 2 4" xfId="51152"/>
    <cellStyle name="Výstup 5 3 3 2 5" xfId="51153"/>
    <cellStyle name="Výstup 5 3 3 3" xfId="51154"/>
    <cellStyle name="Výstup 5 3 3 3 2" xfId="51155"/>
    <cellStyle name="Výstup 5 3 3 3 2 2" xfId="51156"/>
    <cellStyle name="Výstup 5 3 3 3 2 3" xfId="51157"/>
    <cellStyle name="Výstup 5 3 3 3 3" xfId="51158"/>
    <cellStyle name="Výstup 5 3 3 3 3 2" xfId="51159"/>
    <cellStyle name="Výstup 5 3 3 3 4" xfId="51160"/>
    <cellStyle name="Výstup 5 3 3 3 5" xfId="51161"/>
    <cellStyle name="Výstup 5 3 3 4" xfId="51162"/>
    <cellStyle name="Výstup 5 3 3 4 2" xfId="51163"/>
    <cellStyle name="Výstup 5 3 3 4 2 2" xfId="51164"/>
    <cellStyle name="Výstup 5 3 3 4 2 3" xfId="51165"/>
    <cellStyle name="Výstup 5 3 3 4 3" xfId="51166"/>
    <cellStyle name="Výstup 5 3 3 4 3 2" xfId="51167"/>
    <cellStyle name="Výstup 5 3 3 4 4" xfId="51168"/>
    <cellStyle name="Výstup 5 3 3 4 5" xfId="51169"/>
    <cellStyle name="Výstup 5 3 3 5" xfId="51170"/>
    <cellStyle name="Výstup 5 3 3 5 2" xfId="51171"/>
    <cellStyle name="Výstup 5 3 3 5 2 2" xfId="51172"/>
    <cellStyle name="Výstup 5 3 3 5 2 3" xfId="51173"/>
    <cellStyle name="Výstup 5 3 3 5 3" xfId="51174"/>
    <cellStyle name="Výstup 5 3 3 5 3 2" xfId="51175"/>
    <cellStyle name="Výstup 5 3 3 5 4" xfId="51176"/>
    <cellStyle name="Výstup 5 3 3 5 5" xfId="51177"/>
    <cellStyle name="Výstup 5 3 3 6" xfId="51178"/>
    <cellStyle name="Výstup 5 3 3 6 2" xfId="51179"/>
    <cellStyle name="Výstup 5 3 3 6 2 2" xfId="51180"/>
    <cellStyle name="Výstup 5 3 3 6 2 3" xfId="51181"/>
    <cellStyle name="Výstup 5 3 3 6 3" xfId="51182"/>
    <cellStyle name="Výstup 5 3 3 6 3 2" xfId="51183"/>
    <cellStyle name="Výstup 5 3 3 6 4" xfId="51184"/>
    <cellStyle name="Výstup 5 3 3 6 5" xfId="51185"/>
    <cellStyle name="Výstup 5 3 3 7" xfId="51186"/>
    <cellStyle name="Výstup 5 3 3 7 2" xfId="51187"/>
    <cellStyle name="Výstup 5 3 3 7 2 2" xfId="51188"/>
    <cellStyle name="Výstup 5 3 3 7 3" xfId="51189"/>
    <cellStyle name="Výstup 5 3 3 7 4" xfId="51190"/>
    <cellStyle name="Výstup 5 3 3 8" xfId="51191"/>
    <cellStyle name="Výstup 5 3 3 8 2" xfId="51192"/>
    <cellStyle name="Výstup 5 3 3 8 3" xfId="51193"/>
    <cellStyle name="Výstup 5 3 3 9" xfId="51194"/>
    <cellStyle name="Výstup 5 3 3 9 2" xfId="51195"/>
    <cellStyle name="Výstup 5 3 4" xfId="51196"/>
    <cellStyle name="Výstup 5 3 4 2" xfId="51197"/>
    <cellStyle name="Výstup 5 3 4 2 2" xfId="51198"/>
    <cellStyle name="Výstup 5 3 4 2 2 2" xfId="51199"/>
    <cellStyle name="Výstup 5 3 4 2 2 3" xfId="51200"/>
    <cellStyle name="Výstup 5 3 4 2 3" xfId="51201"/>
    <cellStyle name="Výstup 5 3 4 2 3 2" xfId="51202"/>
    <cellStyle name="Výstup 5 3 4 2 4" xfId="51203"/>
    <cellStyle name="Výstup 5 3 4 2 5" xfId="51204"/>
    <cellStyle name="Výstup 5 3 4 3" xfId="51205"/>
    <cellStyle name="Výstup 5 3 4 3 2" xfId="51206"/>
    <cellStyle name="Výstup 5 3 4 3 2 2" xfId="51207"/>
    <cellStyle name="Výstup 5 3 4 3 2 3" xfId="51208"/>
    <cellStyle name="Výstup 5 3 4 3 3" xfId="51209"/>
    <cellStyle name="Výstup 5 3 4 3 3 2" xfId="51210"/>
    <cellStyle name="Výstup 5 3 4 3 4" xfId="51211"/>
    <cellStyle name="Výstup 5 3 4 3 5" xfId="51212"/>
    <cellStyle name="Výstup 5 3 4 4" xfId="51213"/>
    <cellStyle name="Výstup 5 3 4 4 2" xfId="51214"/>
    <cellStyle name="Výstup 5 3 4 4 3" xfId="51215"/>
    <cellStyle name="Výstup 5 3 4 5" xfId="51216"/>
    <cellStyle name="Výstup 5 3 4 5 2" xfId="51217"/>
    <cellStyle name="Výstup 5 3 4 6" xfId="51218"/>
    <cellStyle name="Výstup 5 3 4 7" xfId="51219"/>
    <cellStyle name="Výstup 5 3 5" xfId="51220"/>
    <cellStyle name="Výstup 5 3 5 2" xfId="51221"/>
    <cellStyle name="Výstup 5 3 5 2 2" xfId="51222"/>
    <cellStyle name="Výstup 5 3 5 2 3" xfId="51223"/>
    <cellStyle name="Výstup 5 3 5 3" xfId="51224"/>
    <cellStyle name="Výstup 5 3 5 3 2" xfId="51225"/>
    <cellStyle name="Výstup 5 3 5 4" xfId="51226"/>
    <cellStyle name="Výstup 5 3 5 5" xfId="51227"/>
    <cellStyle name="Výstup 5 3 6" xfId="51228"/>
    <cellStyle name="Výstup 5 3 6 2" xfId="51229"/>
    <cellStyle name="Výstup 5 3 6 2 2" xfId="51230"/>
    <cellStyle name="Výstup 5 3 6 2 3" xfId="51231"/>
    <cellStyle name="Výstup 5 3 6 3" xfId="51232"/>
    <cellStyle name="Výstup 5 3 6 3 2" xfId="51233"/>
    <cellStyle name="Výstup 5 3 6 4" xfId="51234"/>
    <cellStyle name="Výstup 5 3 6 5" xfId="51235"/>
    <cellStyle name="Výstup 5 3 7" xfId="51236"/>
    <cellStyle name="Výstup 5 3 7 2" xfId="51237"/>
    <cellStyle name="Výstup 5 3 7 2 2" xfId="51238"/>
    <cellStyle name="Výstup 5 3 7 2 3" xfId="51239"/>
    <cellStyle name="Výstup 5 3 7 3" xfId="51240"/>
    <cellStyle name="Výstup 5 3 7 3 2" xfId="51241"/>
    <cellStyle name="Výstup 5 3 7 4" xfId="51242"/>
    <cellStyle name="Výstup 5 3 7 5" xfId="51243"/>
    <cellStyle name="Výstup 5 3 8" xfId="51244"/>
    <cellStyle name="Výstup 5 3 8 2" xfId="51245"/>
    <cellStyle name="Výstup 5 3 8 2 2" xfId="51246"/>
    <cellStyle name="Výstup 5 3 8 2 3" xfId="51247"/>
    <cellStyle name="Výstup 5 3 8 3" xfId="51248"/>
    <cellStyle name="Výstup 5 3 8 3 2" xfId="51249"/>
    <cellStyle name="Výstup 5 3 8 4" xfId="51250"/>
    <cellStyle name="Výstup 5 3 8 5" xfId="51251"/>
    <cellStyle name="Výstup 5 3 9" xfId="51252"/>
    <cellStyle name="Výstup 5 3 9 2" xfId="51253"/>
    <cellStyle name="Výstup 5 3 9 2 2" xfId="51254"/>
    <cellStyle name="Výstup 5 3 9 2 3" xfId="51255"/>
    <cellStyle name="Výstup 5 3 9 3" xfId="51256"/>
    <cellStyle name="Výstup 5 3 9 3 2" xfId="51257"/>
    <cellStyle name="Výstup 5 3 9 4" xfId="51258"/>
    <cellStyle name="Výstup 5 3 9 5" xfId="51259"/>
    <cellStyle name="Výstup 5 4" xfId="51260"/>
    <cellStyle name="Výstup 5 4 10" xfId="51261"/>
    <cellStyle name="Výstup 5 4 2" xfId="51262"/>
    <cellStyle name="Výstup 5 4 2 2" xfId="51263"/>
    <cellStyle name="Výstup 5 4 2 2 2" xfId="51264"/>
    <cellStyle name="Výstup 5 4 2 2 2 2" xfId="51265"/>
    <cellStyle name="Výstup 5 4 2 2 2 3" xfId="51266"/>
    <cellStyle name="Výstup 5 4 2 2 3" xfId="51267"/>
    <cellStyle name="Výstup 5 4 2 2 3 2" xfId="51268"/>
    <cellStyle name="Výstup 5 4 2 2 4" xfId="51269"/>
    <cellStyle name="Výstup 5 4 2 2 5" xfId="51270"/>
    <cellStyle name="Výstup 5 4 2 3" xfId="51271"/>
    <cellStyle name="Výstup 5 4 2 3 2" xfId="51272"/>
    <cellStyle name="Výstup 5 4 2 3 2 2" xfId="51273"/>
    <cellStyle name="Výstup 5 4 2 3 2 3" xfId="51274"/>
    <cellStyle name="Výstup 5 4 2 3 3" xfId="51275"/>
    <cellStyle name="Výstup 5 4 2 3 3 2" xfId="51276"/>
    <cellStyle name="Výstup 5 4 2 3 4" xfId="51277"/>
    <cellStyle name="Výstup 5 4 2 3 5" xfId="51278"/>
    <cellStyle name="Výstup 5 4 2 4" xfId="51279"/>
    <cellStyle name="Výstup 5 4 2 4 2" xfId="51280"/>
    <cellStyle name="Výstup 5 4 2 4 2 2" xfId="51281"/>
    <cellStyle name="Výstup 5 4 2 4 2 3" xfId="51282"/>
    <cellStyle name="Výstup 5 4 2 4 3" xfId="51283"/>
    <cellStyle name="Výstup 5 4 2 4 3 2" xfId="51284"/>
    <cellStyle name="Výstup 5 4 2 4 4" xfId="51285"/>
    <cellStyle name="Výstup 5 4 2 4 5" xfId="51286"/>
    <cellStyle name="Výstup 5 4 2 5" xfId="51287"/>
    <cellStyle name="Výstup 5 4 2 5 2" xfId="51288"/>
    <cellStyle name="Výstup 5 4 2 5 2 2" xfId="51289"/>
    <cellStyle name="Výstup 5 4 2 5 2 3" xfId="51290"/>
    <cellStyle name="Výstup 5 4 2 5 3" xfId="51291"/>
    <cellStyle name="Výstup 5 4 2 5 3 2" xfId="51292"/>
    <cellStyle name="Výstup 5 4 2 5 4" xfId="51293"/>
    <cellStyle name="Výstup 5 4 2 5 5" xfId="51294"/>
    <cellStyle name="Výstup 5 4 2 6" xfId="51295"/>
    <cellStyle name="Výstup 5 4 2 6 2" xfId="51296"/>
    <cellStyle name="Výstup 5 4 2 6 3" xfId="51297"/>
    <cellStyle name="Výstup 5 4 2 7" xfId="51298"/>
    <cellStyle name="Výstup 5 4 2 7 2" xfId="51299"/>
    <cellStyle name="Výstup 5 4 2 8" xfId="51300"/>
    <cellStyle name="Výstup 5 4 2 9" xfId="51301"/>
    <cellStyle name="Výstup 5 4 3" xfId="51302"/>
    <cellStyle name="Výstup 5 4 3 2" xfId="51303"/>
    <cellStyle name="Výstup 5 4 3 2 2" xfId="51304"/>
    <cellStyle name="Výstup 5 4 3 2 3" xfId="51305"/>
    <cellStyle name="Výstup 5 4 3 3" xfId="51306"/>
    <cellStyle name="Výstup 5 4 3 3 2" xfId="51307"/>
    <cellStyle name="Výstup 5 4 3 4" xfId="51308"/>
    <cellStyle name="Výstup 5 4 3 5" xfId="51309"/>
    <cellStyle name="Výstup 5 4 4" xfId="51310"/>
    <cellStyle name="Výstup 5 4 4 2" xfId="51311"/>
    <cellStyle name="Výstup 5 4 4 2 2" xfId="51312"/>
    <cellStyle name="Výstup 5 4 4 2 3" xfId="51313"/>
    <cellStyle name="Výstup 5 4 4 3" xfId="51314"/>
    <cellStyle name="Výstup 5 4 4 3 2" xfId="51315"/>
    <cellStyle name="Výstup 5 4 4 4" xfId="51316"/>
    <cellStyle name="Výstup 5 4 4 5" xfId="51317"/>
    <cellStyle name="Výstup 5 4 5" xfId="51318"/>
    <cellStyle name="Výstup 5 4 5 2" xfId="51319"/>
    <cellStyle name="Výstup 5 4 5 2 2" xfId="51320"/>
    <cellStyle name="Výstup 5 4 5 2 3" xfId="51321"/>
    <cellStyle name="Výstup 5 4 5 3" xfId="51322"/>
    <cellStyle name="Výstup 5 4 5 3 2" xfId="51323"/>
    <cellStyle name="Výstup 5 4 5 4" xfId="51324"/>
    <cellStyle name="Výstup 5 4 5 5" xfId="51325"/>
    <cellStyle name="Výstup 5 4 6" xfId="51326"/>
    <cellStyle name="Výstup 5 4 6 2" xfId="51327"/>
    <cellStyle name="Výstup 5 4 6 2 2" xfId="51328"/>
    <cellStyle name="Výstup 5 4 6 2 3" xfId="51329"/>
    <cellStyle name="Výstup 5 4 6 3" xfId="51330"/>
    <cellStyle name="Výstup 5 4 6 3 2" xfId="51331"/>
    <cellStyle name="Výstup 5 4 6 4" xfId="51332"/>
    <cellStyle name="Výstup 5 4 6 5" xfId="51333"/>
    <cellStyle name="Výstup 5 4 7" xfId="51334"/>
    <cellStyle name="Výstup 5 4 7 2" xfId="51335"/>
    <cellStyle name="Výstup 5 4 7 3" xfId="51336"/>
    <cellStyle name="Výstup 5 4 8" xfId="51337"/>
    <cellStyle name="Výstup 5 4 8 2" xfId="51338"/>
    <cellStyle name="Výstup 5 4 9" xfId="51339"/>
    <cellStyle name="Výstup 5 5" xfId="51340"/>
    <cellStyle name="Výstup 5 5 10" xfId="51341"/>
    <cellStyle name="Výstup 5 5 2" xfId="51342"/>
    <cellStyle name="Výstup 5 5 2 2" xfId="51343"/>
    <cellStyle name="Výstup 5 5 2 2 2" xfId="51344"/>
    <cellStyle name="Výstup 5 5 2 2 2 2" xfId="51345"/>
    <cellStyle name="Výstup 5 5 2 2 3" xfId="51346"/>
    <cellStyle name="Výstup 5 5 2 2 4" xfId="51347"/>
    <cellStyle name="Výstup 5 5 2 3" xfId="51348"/>
    <cellStyle name="Výstup 5 5 2 3 2" xfId="51349"/>
    <cellStyle name="Výstup 5 5 2 3 3" xfId="51350"/>
    <cellStyle name="Výstup 5 5 2 4" xfId="51351"/>
    <cellStyle name="Výstup 5 5 2 4 2" xfId="51352"/>
    <cellStyle name="Výstup 5 5 2 5" xfId="51353"/>
    <cellStyle name="Výstup 5 5 2 6" xfId="51354"/>
    <cellStyle name="Výstup 5 5 3" xfId="51355"/>
    <cellStyle name="Výstup 5 5 3 2" xfId="51356"/>
    <cellStyle name="Výstup 5 5 3 2 2" xfId="51357"/>
    <cellStyle name="Výstup 5 5 3 2 3" xfId="51358"/>
    <cellStyle name="Výstup 5 5 3 3" xfId="51359"/>
    <cellStyle name="Výstup 5 5 3 3 2" xfId="51360"/>
    <cellStyle name="Výstup 5 5 3 4" xfId="51361"/>
    <cellStyle name="Výstup 5 5 3 5" xfId="51362"/>
    <cellStyle name="Výstup 5 5 4" xfId="51363"/>
    <cellStyle name="Výstup 5 5 4 2" xfId="51364"/>
    <cellStyle name="Výstup 5 5 4 2 2" xfId="51365"/>
    <cellStyle name="Výstup 5 5 4 2 3" xfId="51366"/>
    <cellStyle name="Výstup 5 5 4 3" xfId="51367"/>
    <cellStyle name="Výstup 5 5 4 3 2" xfId="51368"/>
    <cellStyle name="Výstup 5 5 4 4" xfId="51369"/>
    <cellStyle name="Výstup 5 5 4 5" xfId="51370"/>
    <cellStyle name="Výstup 5 5 5" xfId="51371"/>
    <cellStyle name="Výstup 5 5 5 2" xfId="51372"/>
    <cellStyle name="Výstup 5 5 5 2 2" xfId="51373"/>
    <cellStyle name="Výstup 5 5 5 2 3" xfId="51374"/>
    <cellStyle name="Výstup 5 5 5 3" xfId="51375"/>
    <cellStyle name="Výstup 5 5 5 3 2" xfId="51376"/>
    <cellStyle name="Výstup 5 5 5 4" xfId="51377"/>
    <cellStyle name="Výstup 5 5 5 5" xfId="51378"/>
    <cellStyle name="Výstup 5 5 6" xfId="51379"/>
    <cellStyle name="Výstup 5 5 6 2" xfId="51380"/>
    <cellStyle name="Výstup 5 5 6 2 2" xfId="51381"/>
    <cellStyle name="Výstup 5 5 6 2 3" xfId="51382"/>
    <cellStyle name="Výstup 5 5 6 3" xfId="51383"/>
    <cellStyle name="Výstup 5 5 6 3 2" xfId="51384"/>
    <cellStyle name="Výstup 5 5 6 4" xfId="51385"/>
    <cellStyle name="Výstup 5 5 6 5" xfId="51386"/>
    <cellStyle name="Výstup 5 5 7" xfId="51387"/>
    <cellStyle name="Výstup 5 5 7 2" xfId="51388"/>
    <cellStyle name="Výstup 5 5 7 3" xfId="51389"/>
    <cellStyle name="Výstup 5 5 8" xfId="51390"/>
    <cellStyle name="Výstup 5 5 8 2" xfId="51391"/>
    <cellStyle name="Výstup 5 5 9" xfId="51392"/>
    <cellStyle name="Výstup 5 6" xfId="51393"/>
    <cellStyle name="Výstup 5 6 2" xfId="51394"/>
    <cellStyle name="Výstup 5 6 2 2" xfId="51395"/>
    <cellStyle name="Výstup 5 6 2 2 2" xfId="51396"/>
    <cellStyle name="Výstup 5 6 2 2 3" xfId="51397"/>
    <cellStyle name="Výstup 5 6 2 3" xfId="51398"/>
    <cellStyle name="Výstup 5 6 2 3 2" xfId="51399"/>
    <cellStyle name="Výstup 5 6 2 4" xfId="51400"/>
    <cellStyle name="Výstup 5 6 2 5" xfId="51401"/>
    <cellStyle name="Výstup 5 6 3" xfId="51402"/>
    <cellStyle name="Výstup 5 6 3 2" xfId="51403"/>
    <cellStyle name="Výstup 5 6 3 2 2" xfId="51404"/>
    <cellStyle name="Výstup 5 6 3 2 3" xfId="51405"/>
    <cellStyle name="Výstup 5 6 3 3" xfId="51406"/>
    <cellStyle name="Výstup 5 6 3 3 2" xfId="51407"/>
    <cellStyle name="Výstup 5 6 3 4" xfId="51408"/>
    <cellStyle name="Výstup 5 6 3 5" xfId="51409"/>
    <cellStyle name="Výstup 5 6 4" xfId="51410"/>
    <cellStyle name="Výstup 5 6 4 2" xfId="51411"/>
    <cellStyle name="Výstup 5 6 4 3" xfId="51412"/>
    <cellStyle name="Výstup 5 6 5" xfId="51413"/>
    <cellStyle name="Výstup 5 6 5 2" xfId="51414"/>
    <cellStyle name="Výstup 5 6 6" xfId="51415"/>
    <cellStyle name="Výstup 5 6 7" xfId="51416"/>
    <cellStyle name="Výstup 5 7" xfId="51417"/>
    <cellStyle name="Výstup 5 7 2" xfId="51418"/>
    <cellStyle name="Výstup 5 7 2 2" xfId="51419"/>
    <cellStyle name="Výstup 5 7 2 3" xfId="51420"/>
    <cellStyle name="Výstup 5 7 3" xfId="51421"/>
    <cellStyle name="Výstup 5 7 3 2" xfId="51422"/>
    <cellStyle name="Výstup 5 7 4" xfId="51423"/>
    <cellStyle name="Výstup 5 7 5" xfId="51424"/>
    <cellStyle name="Výstup 5 8" xfId="51425"/>
    <cellStyle name="Výstup 5 8 2" xfId="51426"/>
    <cellStyle name="Výstup 5 8 2 2" xfId="51427"/>
    <cellStyle name="Výstup 5 8 2 3" xfId="51428"/>
    <cellStyle name="Výstup 5 8 3" xfId="51429"/>
    <cellStyle name="Výstup 5 8 3 2" xfId="51430"/>
    <cellStyle name="Výstup 5 8 4" xfId="51431"/>
    <cellStyle name="Výstup 5 8 5" xfId="51432"/>
    <cellStyle name="Výstup 5 9" xfId="51433"/>
    <cellStyle name="Výstup 5 9 2" xfId="51434"/>
    <cellStyle name="Výstup 5 9 2 2" xfId="51435"/>
    <cellStyle name="Výstup 5 9 2 3" xfId="51436"/>
    <cellStyle name="Výstup 5 9 3" xfId="51437"/>
    <cellStyle name="Výstup 5 9 3 2" xfId="51438"/>
    <cellStyle name="Výstup 5 9 4" xfId="51439"/>
    <cellStyle name="Výstup 5 9 5" xfId="51440"/>
    <cellStyle name="Výstup 6" xfId="51441"/>
    <cellStyle name="Výstup 6 2" xfId="51442"/>
    <cellStyle name="Výstup 6 2 2" xfId="51443"/>
    <cellStyle name="Výstup 6 2 2 2" xfId="51444"/>
    <cellStyle name="Výstup 6 2 2 2 2" xfId="51445"/>
    <cellStyle name="Výstup 6 2 2 2 3" xfId="51446"/>
    <cellStyle name="Výstup 6 2 2 3" xfId="51447"/>
    <cellStyle name="Výstup 6 2 2 3 2" xfId="51448"/>
    <cellStyle name="Výstup 6 2 2 4" xfId="51449"/>
    <cellStyle name="Výstup 6 2 2 5" xfId="51450"/>
    <cellStyle name="Výstup 6 2 3" xfId="51451"/>
    <cellStyle name="Výstup 6 2 3 2" xfId="51452"/>
    <cellStyle name="Výstup 6 2 3 2 2" xfId="51453"/>
    <cellStyle name="Výstup 6 2 3 2 3" xfId="51454"/>
    <cellStyle name="Výstup 6 2 3 3" xfId="51455"/>
    <cellStyle name="Výstup 6 2 3 3 2" xfId="51456"/>
    <cellStyle name="Výstup 6 2 3 4" xfId="51457"/>
    <cellStyle name="Výstup 6 2 3 5" xfId="51458"/>
    <cellStyle name="Výstup 6 2 4" xfId="51459"/>
    <cellStyle name="Výstup 6 2 4 2" xfId="51460"/>
    <cellStyle name="Výstup 6 2 4 3" xfId="51461"/>
    <cellStyle name="Výstup 6 2 5" xfId="51462"/>
    <cellStyle name="Výstup 6 2 5 2" xfId="51463"/>
    <cellStyle name="Výstup 6 2 6" xfId="51464"/>
    <cellStyle name="Výstup 6 2 7" xfId="51465"/>
    <cellStyle name="Výstup 6 3" xfId="51466"/>
    <cellStyle name="Výstup 6 3 2" xfId="51467"/>
    <cellStyle name="Výstup 6 3 2 2" xfId="51468"/>
    <cellStyle name="Výstup 6 3 2 2 2" xfId="51469"/>
    <cellStyle name="Výstup 6 3 2 2 3" xfId="51470"/>
    <cellStyle name="Výstup 6 3 2 3" xfId="51471"/>
    <cellStyle name="Výstup 6 3 2 3 2" xfId="51472"/>
    <cellStyle name="Výstup 6 3 2 4" xfId="51473"/>
    <cellStyle name="Výstup 6 3 2 5" xfId="51474"/>
    <cellStyle name="Výstup 6 3 3" xfId="51475"/>
    <cellStyle name="Výstup 6 3 3 2" xfId="51476"/>
    <cellStyle name="Výstup 6 3 3 2 2" xfId="51477"/>
    <cellStyle name="Výstup 6 3 3 2 3" xfId="51478"/>
    <cellStyle name="Výstup 6 3 3 3" xfId="51479"/>
    <cellStyle name="Výstup 6 3 3 3 2" xfId="51480"/>
    <cellStyle name="Výstup 6 3 3 4" xfId="51481"/>
    <cellStyle name="Výstup 6 3 3 5" xfId="51482"/>
    <cellStyle name="Výstup 6 3 4" xfId="51483"/>
    <cellStyle name="Výstup 6 3 4 2" xfId="51484"/>
    <cellStyle name="Výstup 6 3 4 3" xfId="51485"/>
    <cellStyle name="Výstup 6 3 5" xfId="51486"/>
    <cellStyle name="Výstup 6 3 5 2" xfId="51487"/>
    <cellStyle name="Výstup 6 3 6" xfId="51488"/>
    <cellStyle name="Výstup 6 3 7" xfId="51489"/>
    <cellStyle name="Výstup 6 4" xfId="51490"/>
    <cellStyle name="Výstup 6 4 2" xfId="51491"/>
    <cellStyle name="Výstup 6 4 2 2" xfId="51492"/>
    <cellStyle name="Výstup 6 4 2 3" xfId="51493"/>
    <cellStyle name="Výstup 6 4 3" xfId="51494"/>
    <cellStyle name="Výstup 6 4 3 2" xfId="51495"/>
    <cellStyle name="Výstup 6 4 4" xfId="51496"/>
    <cellStyle name="Výstup 6 4 5" xfId="51497"/>
    <cellStyle name="Výstup 6 5" xfId="51498"/>
    <cellStyle name="Výstup 6 5 2" xfId="51499"/>
    <cellStyle name="Výstup 6 5 2 2" xfId="51500"/>
    <cellStyle name="Výstup 6 5 2 3" xfId="51501"/>
    <cellStyle name="Výstup 6 5 3" xfId="51502"/>
    <cellStyle name="Výstup 6 5 3 2" xfId="51503"/>
    <cellStyle name="Výstup 6 5 4" xfId="51504"/>
    <cellStyle name="Výstup 6 5 5" xfId="51505"/>
    <cellStyle name="Výstup 6 6" xfId="51506"/>
    <cellStyle name="Výstup 6 6 2" xfId="51507"/>
    <cellStyle name="Výstup 6 6 3" xfId="51508"/>
    <cellStyle name="Výstup 6 7" xfId="51509"/>
    <cellStyle name="Výstup 6 7 2" xfId="51510"/>
    <cellStyle name="Výstup 6 8" xfId="51511"/>
    <cellStyle name="Výstup 6 9" xfId="51512"/>
    <cellStyle name="Vysvětlující text 2" xfId="51513"/>
    <cellStyle name="Vysvětlující text 2 2" xfId="51514"/>
    <cellStyle name="Vysvětlující text 2 2 2" xfId="51515"/>
    <cellStyle name="Vysvětlující text 2 3" xfId="51516"/>
    <cellStyle name="Vysvětlující text 3" xfId="51517"/>
    <cellStyle name="Vysvětlující text 4" xfId="51518"/>
    <cellStyle name="Zvýraznění 1 2" xfId="51519"/>
    <cellStyle name="Zvýraznění 1 2 2" xfId="51520"/>
    <cellStyle name="Zvýraznění 1 2 2 2" xfId="51521"/>
    <cellStyle name="Zvýraznění 1 2 2 2 2" xfId="51602"/>
    <cellStyle name="Zvýraznění 1 2 3" xfId="51522"/>
    <cellStyle name="Zvýraznění 1 2 3 2" xfId="51603"/>
    <cellStyle name="Zvýraznění 1 3" xfId="51523"/>
    <cellStyle name="Zvýraznění 1 3 2" xfId="51524"/>
    <cellStyle name="Zvýraznění 1 4" xfId="51525"/>
    <cellStyle name="Zvýraznění 1 4 2" xfId="51526"/>
    <cellStyle name="Zvýraznění 2 2" xfId="51527"/>
    <cellStyle name="Zvýraznění 2 2 2" xfId="51528"/>
    <cellStyle name="Zvýraznění 2 2 2 2" xfId="51529"/>
    <cellStyle name="Zvýraznění 2 2 2 2 2" xfId="51604"/>
    <cellStyle name="Zvýraznění 2 2 3" xfId="51530"/>
    <cellStyle name="Zvýraznění 2 2 3 2" xfId="51605"/>
    <cellStyle name="Zvýraznění 2 3" xfId="51531"/>
    <cellStyle name="Zvýraznění 2 3 2" xfId="51532"/>
    <cellStyle name="Zvýraznění 2 4" xfId="51533"/>
    <cellStyle name="Zvýraznění 2 4 2" xfId="51534"/>
    <cellStyle name="Zvýraznění 3 2" xfId="51535"/>
    <cellStyle name="Zvýraznění 3 2 2" xfId="51536"/>
    <cellStyle name="Zvýraznění 3 2 2 2" xfId="51537"/>
    <cellStyle name="Zvýraznění 3 2 2 2 2" xfId="51606"/>
    <cellStyle name="Zvýraznění 3 2 3" xfId="51538"/>
    <cellStyle name="Zvýraznění 3 2 3 2" xfId="51607"/>
    <cellStyle name="Zvýraznění 3 3" xfId="51539"/>
    <cellStyle name="Zvýraznění 3 3 2" xfId="51540"/>
    <cellStyle name="Zvýraznění 3 4" xfId="51541"/>
    <cellStyle name="Zvýraznění 3 4 2" xfId="51542"/>
    <cellStyle name="Zvýraznění 4 2" xfId="51543"/>
    <cellStyle name="Zvýraznění 4 2 2" xfId="51544"/>
    <cellStyle name="Zvýraznění 4 2 2 2" xfId="51545"/>
    <cellStyle name="Zvýraznění 4 2 3" xfId="51546"/>
    <cellStyle name="Zvýraznění 4 3" xfId="51547"/>
    <cellStyle name="Zvýraznění 4 3 2" xfId="51548"/>
    <cellStyle name="Zvýraznění 4 4" xfId="51549"/>
    <cellStyle name="Zvýraznění 4 4 2" xfId="51550"/>
    <cellStyle name="Zvýraznění 5 2" xfId="51551"/>
    <cellStyle name="Zvýraznění 5 2 2" xfId="51552"/>
    <cellStyle name="Zvýraznění 5 2 2 2" xfId="51553"/>
    <cellStyle name="Zvýraznění 5 2 3" xfId="51554"/>
    <cellStyle name="Zvýraznění 5 3" xfId="51555"/>
    <cellStyle name="Zvýraznění 5 3 2" xfId="51556"/>
    <cellStyle name="Zvýraznění 5 4" xfId="51557"/>
    <cellStyle name="Zvýraznění 5 4 2" xfId="51558"/>
    <cellStyle name="Zvýraznění 6 2" xfId="51559"/>
    <cellStyle name="Zvýraznění 6 2 2" xfId="51560"/>
    <cellStyle name="Zvýraznění 6 2 2 2" xfId="51561"/>
    <cellStyle name="Zvýraznění 6 2 3" xfId="51562"/>
    <cellStyle name="Zvýraznění 6 3" xfId="51563"/>
    <cellStyle name="Zvýraznění 6 3 2" xfId="51564"/>
    <cellStyle name="Zvýraznění 6 4" xfId="51565"/>
    <cellStyle name="Zvýraznění 6 4 2" xfId="51566"/>
  </cellStyles>
  <dxfs count="1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J179"/>
  <sheetViews>
    <sheetView showGridLines="0" tabSelected="1" view="pageBreakPreview" zoomScaleNormal="100" zoomScaleSheetLayoutView="100" workbookViewId="0">
      <pane ySplit="3" topLeftCell="A121" activePane="bottomLeft" state="frozen"/>
      <selection activeCell="U93" sqref="U93"/>
      <selection pane="bottomLeft" activeCell="C173" sqref="C173:F173"/>
    </sheetView>
  </sheetViews>
  <sheetFormatPr defaultRowHeight="12.75"/>
  <cols>
    <col min="1" max="1" width="5.7109375" style="646" customWidth="1"/>
    <col min="2" max="2" width="30.7109375" style="16" customWidth="1"/>
    <col min="3" max="3" width="15.7109375" style="647" customWidth="1"/>
    <col min="4" max="4" width="5.7109375" style="647" customWidth="1"/>
    <col min="5" max="5" width="5.7109375" style="648" customWidth="1"/>
    <col min="6" max="6" width="10.7109375" style="649" customWidth="1"/>
    <col min="7" max="7" width="5.7109375" style="650" customWidth="1"/>
    <col min="8" max="8" width="2" style="650" hidden="1" customWidth="1"/>
    <col min="9" max="9" width="5.7109375" style="651" customWidth="1"/>
    <col min="10" max="10" width="0.140625" style="651" customWidth="1"/>
    <col min="11" max="11" width="3.7109375" style="652" customWidth="1"/>
    <col min="12" max="12" width="9.85546875" style="771" customWidth="1"/>
    <col min="13" max="13" width="1.5703125" style="654" hidden="1" customWidth="1"/>
    <col min="14" max="14" width="6.7109375" style="655" customWidth="1"/>
    <col min="15" max="15" width="0.140625" style="655" customWidth="1"/>
    <col min="16" max="16" width="6.7109375" style="655" customWidth="1"/>
    <col min="17" max="17" width="0.140625" style="655" customWidth="1"/>
    <col min="18" max="18" width="9.85546875" style="790" customWidth="1"/>
    <col min="19" max="19" width="6.7109375" style="655" customWidth="1"/>
    <col min="20" max="20" width="1.42578125" style="655" hidden="1" customWidth="1"/>
    <col min="21" max="21" width="6.7109375" style="655" customWidth="1"/>
    <col min="22" max="22" width="0.140625" style="655" customWidth="1"/>
    <col min="23" max="23" width="9.85546875" style="790" customWidth="1"/>
    <col min="24" max="24" width="5.7109375" style="655" customWidth="1"/>
    <col min="25" max="25" width="0.85546875" style="656" customWidth="1"/>
    <col min="26" max="26" width="10.42578125" style="657" customWidth="1"/>
    <col min="27" max="27" width="0.28515625" style="656" customWidth="1"/>
    <col min="28" max="28" width="9.85546875" style="825" customWidth="1"/>
    <col min="29" max="32" width="15.7109375" style="930" customWidth="1"/>
    <col min="33" max="88" width="9.140625" style="16"/>
    <col min="89" max="16384" width="9.140625" style="17"/>
  </cols>
  <sheetData>
    <row r="1" spans="1:88" ht="15.95" customHeight="1" thickBot="1">
      <c r="A1" s="2598" t="s">
        <v>3268</v>
      </c>
      <c r="B1" s="2" t="s">
        <v>3267</v>
      </c>
      <c r="C1" s="3"/>
      <c r="D1" s="4"/>
      <c r="E1" s="5"/>
      <c r="F1" s="6"/>
      <c r="G1" s="7"/>
      <c r="H1" s="8"/>
      <c r="I1" s="8"/>
      <c r="J1" s="8"/>
      <c r="K1" s="9"/>
      <c r="L1" s="778"/>
      <c r="M1" s="10"/>
      <c r="N1" s="11"/>
      <c r="O1" s="12"/>
      <c r="P1" s="12"/>
      <c r="Q1" s="12"/>
      <c r="R1" s="823"/>
      <c r="S1" s="13"/>
      <c r="T1" s="12"/>
      <c r="U1" s="12"/>
      <c r="V1" s="12"/>
      <c r="W1" s="823"/>
      <c r="X1" s="14"/>
      <c r="Y1" s="12"/>
      <c r="Z1" s="15"/>
      <c r="AA1" s="12"/>
      <c r="AB1" s="863"/>
      <c r="AC1" s="3702" t="s">
        <v>574</v>
      </c>
      <c r="AD1" s="3702" t="s">
        <v>575</v>
      </c>
      <c r="AE1" s="3702" t="s">
        <v>576</v>
      </c>
      <c r="AF1" s="3702" t="s">
        <v>577</v>
      </c>
    </row>
    <row r="2" spans="1:88" ht="12" customHeight="1" thickBot="1">
      <c r="A2" s="3716" t="s">
        <v>0</v>
      </c>
      <c r="B2" s="3718" t="s">
        <v>1</v>
      </c>
      <c r="C2" s="3720" t="s">
        <v>2</v>
      </c>
      <c r="D2" s="3721"/>
      <c r="E2" s="3721"/>
      <c r="F2" s="3722"/>
      <c r="G2" s="3708" t="s">
        <v>3</v>
      </c>
      <c r="H2" s="3709"/>
      <c r="I2" s="3709"/>
      <c r="J2" s="3709"/>
      <c r="K2" s="3709"/>
      <c r="L2" s="3709"/>
      <c r="M2" s="3726"/>
      <c r="N2" s="3708" t="s">
        <v>4</v>
      </c>
      <c r="O2" s="3709"/>
      <c r="P2" s="3709"/>
      <c r="Q2" s="3709"/>
      <c r="R2" s="3709"/>
      <c r="S2" s="3709"/>
      <c r="T2" s="3709"/>
      <c r="U2" s="3709"/>
      <c r="V2" s="3709"/>
      <c r="W2" s="3726"/>
      <c r="X2" s="3708" t="s">
        <v>5</v>
      </c>
      <c r="Y2" s="3709"/>
      <c r="Z2" s="3709"/>
      <c r="AA2" s="3709"/>
      <c r="AB2" s="3709"/>
      <c r="AC2" s="3703"/>
      <c r="AD2" s="3703"/>
      <c r="AE2" s="3703"/>
      <c r="AF2" s="3703"/>
    </row>
    <row r="3" spans="1:88" ht="38.25" customHeight="1" thickBot="1">
      <c r="A3" s="3717"/>
      <c r="B3" s="3719"/>
      <c r="C3" s="3723"/>
      <c r="D3" s="3724"/>
      <c r="E3" s="3724"/>
      <c r="F3" s="3725"/>
      <c r="G3" s="3710" t="s">
        <v>6</v>
      </c>
      <c r="H3" s="3711"/>
      <c r="I3" s="3712" t="s">
        <v>7</v>
      </c>
      <c r="J3" s="3711"/>
      <c r="K3" s="18" t="s">
        <v>8</v>
      </c>
      <c r="L3" s="956" t="s">
        <v>9</v>
      </c>
      <c r="M3" s="19" t="s">
        <v>10</v>
      </c>
      <c r="N3" s="3713" t="s">
        <v>6</v>
      </c>
      <c r="O3" s="3714"/>
      <c r="P3" s="3715" t="s">
        <v>7</v>
      </c>
      <c r="Q3" s="3714"/>
      <c r="R3" s="956" t="s">
        <v>9</v>
      </c>
      <c r="S3" s="3713" t="s">
        <v>6</v>
      </c>
      <c r="T3" s="3714"/>
      <c r="U3" s="3715" t="s">
        <v>7</v>
      </c>
      <c r="V3" s="3714"/>
      <c r="W3" s="956" t="s">
        <v>9</v>
      </c>
      <c r="X3" s="3737" t="s">
        <v>11</v>
      </c>
      <c r="Y3" s="3711"/>
      <c r="Z3" s="3712" t="s">
        <v>12</v>
      </c>
      <c r="AA3" s="3711"/>
      <c r="AB3" s="964" t="s">
        <v>13</v>
      </c>
      <c r="AC3" s="3704"/>
      <c r="AD3" s="3704"/>
      <c r="AE3" s="3704"/>
      <c r="AF3" s="3704"/>
    </row>
    <row r="4" spans="1:88" s="950" customFormat="1" ht="50.1" customHeight="1" thickBot="1">
      <c r="A4" s="926"/>
      <c r="B4" s="947" t="s">
        <v>14</v>
      </c>
      <c r="C4" s="925"/>
      <c r="D4" s="925"/>
      <c r="E4" s="925"/>
      <c r="F4" s="924"/>
      <c r="G4" s="923"/>
      <c r="H4" s="922"/>
      <c r="I4" s="921"/>
      <c r="J4" s="922"/>
      <c r="K4" s="920"/>
      <c r="L4" s="824"/>
      <c r="M4" s="919"/>
      <c r="N4" s="921"/>
      <c r="O4" s="922"/>
      <c r="P4" s="921"/>
      <c r="Q4" s="922"/>
      <c r="R4" s="822"/>
      <c r="S4" s="921"/>
      <c r="T4" s="922"/>
      <c r="U4" s="921"/>
      <c r="V4" s="922"/>
      <c r="W4" s="822"/>
      <c r="X4" s="766"/>
      <c r="Y4" s="763"/>
      <c r="Z4" s="763"/>
      <c r="AA4" s="922"/>
      <c r="AB4" s="759"/>
      <c r="AC4" s="870"/>
      <c r="AD4" s="869"/>
      <c r="AE4" s="869"/>
      <c r="AF4" s="868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</row>
    <row r="5" spans="1:88" ht="15.75" customHeight="1">
      <c r="A5" s="20">
        <v>1004</v>
      </c>
      <c r="B5" s="21" t="s">
        <v>15</v>
      </c>
      <c r="C5" s="22" t="s">
        <v>16</v>
      </c>
      <c r="D5" s="23"/>
      <c r="E5" s="24"/>
      <c r="F5" s="25"/>
      <c r="G5" s="26">
        <v>50</v>
      </c>
      <c r="H5" s="27"/>
      <c r="I5" s="28">
        <v>23.9</v>
      </c>
      <c r="J5" s="29" t="s">
        <v>17</v>
      </c>
      <c r="K5" s="30">
        <v>3</v>
      </c>
      <c r="L5" s="976"/>
      <c r="M5" s="31" t="s">
        <v>18</v>
      </c>
      <c r="N5" s="32"/>
      <c r="O5" s="33"/>
      <c r="P5" s="34"/>
      <c r="Q5" s="33"/>
      <c r="R5" s="821"/>
      <c r="S5" s="35"/>
      <c r="T5" s="33"/>
      <c r="U5" s="36"/>
      <c r="V5" s="33"/>
      <c r="W5" s="821"/>
      <c r="X5" s="37">
        <v>5</v>
      </c>
      <c r="Y5" s="38"/>
      <c r="Z5" s="39">
        <v>60</v>
      </c>
      <c r="AA5" s="40"/>
      <c r="AB5" s="862"/>
      <c r="AC5" s="874">
        <f>I5*L5</f>
        <v>0</v>
      </c>
      <c r="AD5" s="873">
        <f>P5*R5</f>
        <v>0</v>
      </c>
      <c r="AE5" s="873">
        <f>U5*W5</f>
        <v>0</v>
      </c>
      <c r="AF5" s="872">
        <f>Z5*AB5</f>
        <v>0</v>
      </c>
    </row>
    <row r="6" spans="1:88" ht="15.75" customHeight="1">
      <c r="A6" s="41">
        <v>2323</v>
      </c>
      <c r="B6" s="42" t="s">
        <v>19</v>
      </c>
      <c r="C6" s="43" t="s">
        <v>20</v>
      </c>
      <c r="D6" s="44"/>
      <c r="E6" s="45"/>
      <c r="F6" s="46"/>
      <c r="G6" s="47">
        <v>1.5</v>
      </c>
      <c r="H6" s="48"/>
      <c r="I6" s="49">
        <v>43.9</v>
      </c>
      <c r="J6" s="50" t="s">
        <v>17</v>
      </c>
      <c r="K6" s="51">
        <v>5</v>
      </c>
      <c r="L6" s="990"/>
      <c r="M6" s="52" t="s">
        <v>21</v>
      </c>
      <c r="N6" s="53">
        <v>5</v>
      </c>
      <c r="O6" s="54"/>
      <c r="P6" s="55">
        <v>66</v>
      </c>
      <c r="Q6" s="56"/>
      <c r="R6" s="820"/>
      <c r="S6" s="58">
        <v>25</v>
      </c>
      <c r="T6" s="56"/>
      <c r="U6" s="55">
        <v>306</v>
      </c>
      <c r="V6" s="54"/>
      <c r="W6" s="756"/>
      <c r="X6" s="60">
        <v>0.1</v>
      </c>
      <c r="Y6" s="54"/>
      <c r="Z6" s="61">
        <v>8615</v>
      </c>
      <c r="AA6" s="62"/>
      <c r="AB6" s="861"/>
      <c r="AC6" s="874">
        <f t="shared" ref="AC6:AC14" si="0">I6*L6</f>
        <v>0</v>
      </c>
      <c r="AD6" s="873">
        <f t="shared" ref="AD6:AD14" si="1">P6*R6</f>
        <v>0</v>
      </c>
      <c r="AE6" s="873">
        <f t="shared" ref="AE6:AE14" si="2">U6*W6</f>
        <v>0</v>
      </c>
      <c r="AF6" s="872">
        <f t="shared" ref="AF6:AF14" si="3">Z6*AB6</f>
        <v>0</v>
      </c>
    </row>
    <row r="7" spans="1:88" s="68" customFormat="1" ht="27" customHeight="1">
      <c r="A7" s="41">
        <v>2414</v>
      </c>
      <c r="B7" s="64" t="s">
        <v>22</v>
      </c>
      <c r="C7" s="3705" t="s">
        <v>23</v>
      </c>
      <c r="D7" s="3706"/>
      <c r="E7" s="3706"/>
      <c r="F7" s="3707"/>
      <c r="G7" s="53" t="s">
        <v>24</v>
      </c>
      <c r="H7" s="48"/>
      <c r="I7" s="49">
        <v>64.900000000000006</v>
      </c>
      <c r="J7" s="50" t="s">
        <v>17</v>
      </c>
      <c r="K7" s="51">
        <v>6</v>
      </c>
      <c r="L7" s="990"/>
      <c r="M7" s="52" t="s">
        <v>25</v>
      </c>
      <c r="N7" s="53" t="s">
        <v>26</v>
      </c>
      <c r="O7" s="54"/>
      <c r="P7" s="55">
        <v>128</v>
      </c>
      <c r="Q7" s="56"/>
      <c r="R7" s="820"/>
      <c r="S7" s="58" t="s">
        <v>27</v>
      </c>
      <c r="T7" s="56"/>
      <c r="U7" s="55">
        <v>413</v>
      </c>
      <c r="V7" s="54"/>
      <c r="W7" s="756"/>
      <c r="X7" s="65">
        <v>0.01</v>
      </c>
      <c r="Y7" s="56"/>
      <c r="Z7" s="66">
        <v>87637</v>
      </c>
      <c r="AA7" s="62"/>
      <c r="AB7" s="861"/>
      <c r="AC7" s="874">
        <f t="shared" si="0"/>
        <v>0</v>
      </c>
      <c r="AD7" s="873">
        <f t="shared" si="1"/>
        <v>0</v>
      </c>
      <c r="AE7" s="873">
        <f t="shared" si="2"/>
        <v>0</v>
      </c>
      <c r="AF7" s="872">
        <f t="shared" si="3"/>
        <v>0</v>
      </c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</row>
    <row r="8" spans="1:88" ht="15.75" customHeight="1">
      <c r="A8" s="69">
        <v>2415</v>
      </c>
      <c r="B8" s="64" t="s">
        <v>22</v>
      </c>
      <c r="C8" s="70" t="s">
        <v>28</v>
      </c>
      <c r="D8" s="71"/>
      <c r="E8" s="72"/>
      <c r="F8" s="73"/>
      <c r="G8" s="74" t="s">
        <v>24</v>
      </c>
      <c r="H8" s="75"/>
      <c r="I8" s="76">
        <v>64.900000000000006</v>
      </c>
      <c r="J8" s="77" t="s">
        <v>17</v>
      </c>
      <c r="K8" s="78">
        <v>6</v>
      </c>
      <c r="L8" s="966"/>
      <c r="M8" s="79" t="s">
        <v>29</v>
      </c>
      <c r="N8" s="74" t="s">
        <v>26</v>
      </c>
      <c r="O8" s="80"/>
      <c r="P8" s="81">
        <v>110</v>
      </c>
      <c r="Q8" s="82"/>
      <c r="R8" s="819"/>
      <c r="S8" s="84" t="s">
        <v>27</v>
      </c>
      <c r="T8" s="82"/>
      <c r="U8" s="81">
        <v>351</v>
      </c>
      <c r="V8" s="80"/>
      <c r="W8" s="789"/>
      <c r="X8" s="85">
        <v>0.01</v>
      </c>
      <c r="Y8" s="80"/>
      <c r="Z8" s="86">
        <v>87637</v>
      </c>
      <c r="AA8" s="87"/>
      <c r="AB8" s="860"/>
      <c r="AC8" s="874">
        <f t="shared" si="0"/>
        <v>0</v>
      </c>
      <c r="AD8" s="873">
        <f t="shared" si="1"/>
        <v>0</v>
      </c>
      <c r="AE8" s="873">
        <f t="shared" si="2"/>
        <v>0</v>
      </c>
      <c r="AF8" s="872">
        <f t="shared" si="3"/>
        <v>0</v>
      </c>
    </row>
    <row r="9" spans="1:88" ht="15.75" customHeight="1">
      <c r="A9" s="41">
        <v>2416</v>
      </c>
      <c r="B9" s="64" t="s">
        <v>22</v>
      </c>
      <c r="C9" s="70" t="s">
        <v>30</v>
      </c>
      <c r="D9" s="71"/>
      <c r="E9" s="72"/>
      <c r="F9" s="73"/>
      <c r="G9" s="53" t="s">
        <v>24</v>
      </c>
      <c r="H9" s="48"/>
      <c r="I9" s="49">
        <v>64.900000000000006</v>
      </c>
      <c r="J9" s="50" t="s">
        <v>17</v>
      </c>
      <c r="K9" s="51">
        <v>6</v>
      </c>
      <c r="L9" s="990"/>
      <c r="M9" s="52" t="s">
        <v>31</v>
      </c>
      <c r="N9" s="53" t="s">
        <v>26</v>
      </c>
      <c r="O9" s="54"/>
      <c r="P9" s="55">
        <v>103</v>
      </c>
      <c r="Q9" s="56"/>
      <c r="R9" s="820"/>
      <c r="S9" s="58" t="s">
        <v>27</v>
      </c>
      <c r="T9" s="56"/>
      <c r="U9" s="55">
        <v>330</v>
      </c>
      <c r="V9" s="54"/>
      <c r="W9" s="756"/>
      <c r="X9" s="89"/>
      <c r="Y9" s="90"/>
      <c r="Z9" s="91"/>
      <c r="AA9" s="92"/>
      <c r="AB9" s="859"/>
      <c r="AC9" s="874">
        <f t="shared" si="0"/>
        <v>0</v>
      </c>
      <c r="AD9" s="873">
        <f t="shared" si="1"/>
        <v>0</v>
      </c>
      <c r="AE9" s="873">
        <f t="shared" si="2"/>
        <v>0</v>
      </c>
      <c r="AF9" s="872">
        <f t="shared" si="3"/>
        <v>0</v>
      </c>
    </row>
    <row r="10" spans="1:88" ht="27" customHeight="1">
      <c r="A10" s="69">
        <v>2510</v>
      </c>
      <c r="B10" s="94" t="s">
        <v>33</v>
      </c>
      <c r="C10" s="3705" t="s">
        <v>34</v>
      </c>
      <c r="D10" s="3706"/>
      <c r="E10" s="3706"/>
      <c r="F10" s="3707"/>
      <c r="G10" s="74">
        <v>0.8</v>
      </c>
      <c r="H10" s="75"/>
      <c r="I10" s="76">
        <v>35.9</v>
      </c>
      <c r="J10" s="77" t="s">
        <v>17</v>
      </c>
      <c r="K10" s="78">
        <v>4</v>
      </c>
      <c r="L10" s="966"/>
      <c r="M10" s="79" t="s">
        <v>35</v>
      </c>
      <c r="N10" s="74">
        <v>5</v>
      </c>
      <c r="O10" s="80"/>
      <c r="P10" s="83">
        <v>72</v>
      </c>
      <c r="Q10" s="82"/>
      <c r="R10" s="819"/>
      <c r="S10" s="84">
        <v>20</v>
      </c>
      <c r="T10" s="82"/>
      <c r="U10" s="81">
        <v>267</v>
      </c>
      <c r="V10" s="80"/>
      <c r="W10" s="789"/>
      <c r="X10" s="95">
        <v>0.06</v>
      </c>
      <c r="Y10" s="80"/>
      <c r="Z10" s="96">
        <v>9378</v>
      </c>
      <c r="AA10" s="87"/>
      <c r="AB10" s="860"/>
      <c r="AC10" s="874">
        <f t="shared" si="0"/>
        <v>0</v>
      </c>
      <c r="AD10" s="873">
        <f t="shared" si="1"/>
        <v>0</v>
      </c>
      <c r="AE10" s="873">
        <f t="shared" si="2"/>
        <v>0</v>
      </c>
      <c r="AF10" s="872">
        <f t="shared" si="3"/>
        <v>0</v>
      </c>
    </row>
    <row r="11" spans="1:88" ht="15.75" customHeight="1">
      <c r="A11" s="41" t="s">
        <v>36</v>
      </c>
      <c r="B11" s="97" t="s">
        <v>37</v>
      </c>
      <c r="C11" s="70" t="s">
        <v>38</v>
      </c>
      <c r="D11" s="71"/>
      <c r="E11" s="72"/>
      <c r="F11" s="73"/>
      <c r="G11" s="47">
        <v>3</v>
      </c>
      <c r="H11" s="48"/>
      <c r="I11" s="49">
        <v>19.899999999999999</v>
      </c>
      <c r="J11" s="50" t="s">
        <v>17</v>
      </c>
      <c r="K11" s="51">
        <v>2</v>
      </c>
      <c r="L11" s="990"/>
      <c r="M11" s="52" t="s">
        <v>39</v>
      </c>
      <c r="N11" s="53">
        <v>10</v>
      </c>
      <c r="O11" s="54"/>
      <c r="P11" s="55">
        <v>26</v>
      </c>
      <c r="Q11" s="57"/>
      <c r="R11" s="954"/>
      <c r="S11" s="58">
        <v>50</v>
      </c>
      <c r="T11" s="56"/>
      <c r="U11" s="55">
        <v>106</v>
      </c>
      <c r="V11" s="54"/>
      <c r="W11" s="756"/>
      <c r="X11" s="65">
        <v>0.4</v>
      </c>
      <c r="Y11" s="54"/>
      <c r="Z11" s="66">
        <v>1426</v>
      </c>
      <c r="AA11" s="62"/>
      <c r="AB11" s="861"/>
      <c r="AC11" s="874">
        <f t="shared" si="0"/>
        <v>0</v>
      </c>
      <c r="AD11" s="873">
        <f t="shared" si="1"/>
        <v>0</v>
      </c>
      <c r="AE11" s="873">
        <f t="shared" si="2"/>
        <v>0</v>
      </c>
      <c r="AF11" s="872">
        <f t="shared" si="3"/>
        <v>0</v>
      </c>
    </row>
    <row r="12" spans="1:88" ht="15.75" customHeight="1">
      <c r="A12" s="69">
        <v>3202</v>
      </c>
      <c r="B12" s="94" t="s">
        <v>40</v>
      </c>
      <c r="C12" s="43" t="s">
        <v>41</v>
      </c>
      <c r="D12" s="98"/>
      <c r="E12" s="99"/>
      <c r="F12" s="100"/>
      <c r="G12" s="84" t="s">
        <v>42</v>
      </c>
      <c r="H12" s="75"/>
      <c r="I12" s="76">
        <v>43.9</v>
      </c>
      <c r="J12" s="77" t="s">
        <v>17</v>
      </c>
      <c r="K12" s="78">
        <v>5</v>
      </c>
      <c r="L12" s="966"/>
      <c r="M12" s="79" t="s">
        <v>43</v>
      </c>
      <c r="N12" s="74">
        <v>1</v>
      </c>
      <c r="O12" s="80"/>
      <c r="P12" s="81">
        <v>115</v>
      </c>
      <c r="Q12" s="82"/>
      <c r="R12" s="819"/>
      <c r="S12" s="84">
        <v>3</v>
      </c>
      <c r="T12" s="82"/>
      <c r="U12" s="81">
        <v>334</v>
      </c>
      <c r="V12" s="80"/>
      <c r="W12" s="789"/>
      <c r="X12" s="95">
        <v>0.01</v>
      </c>
      <c r="Y12" s="80"/>
      <c r="Z12" s="96">
        <v>78343</v>
      </c>
      <c r="AA12" s="87"/>
      <c r="AB12" s="860"/>
      <c r="AC12" s="874">
        <f t="shared" si="0"/>
        <v>0</v>
      </c>
      <c r="AD12" s="873">
        <f t="shared" si="1"/>
        <v>0</v>
      </c>
      <c r="AE12" s="873">
        <f t="shared" si="2"/>
        <v>0</v>
      </c>
      <c r="AF12" s="872">
        <f t="shared" si="3"/>
        <v>0</v>
      </c>
    </row>
    <row r="13" spans="1:88" ht="27" customHeight="1">
      <c r="A13" s="41">
        <v>3411</v>
      </c>
      <c r="B13" s="101" t="s">
        <v>44</v>
      </c>
      <c r="C13" s="3705" t="s">
        <v>45</v>
      </c>
      <c r="D13" s="3706"/>
      <c r="E13" s="3706"/>
      <c r="F13" s="3707"/>
      <c r="G13" s="53">
        <v>5</v>
      </c>
      <c r="H13" s="48"/>
      <c r="I13" s="49">
        <v>23.9</v>
      </c>
      <c r="J13" s="50" t="s">
        <v>17</v>
      </c>
      <c r="K13" s="51">
        <v>3</v>
      </c>
      <c r="L13" s="990"/>
      <c r="M13" s="52" t="s">
        <v>46</v>
      </c>
      <c r="N13" s="53">
        <v>20</v>
      </c>
      <c r="O13" s="54"/>
      <c r="P13" s="55">
        <v>23</v>
      </c>
      <c r="Q13" s="56"/>
      <c r="R13" s="820"/>
      <c r="S13" s="58">
        <v>50</v>
      </c>
      <c r="T13" s="56"/>
      <c r="U13" s="55">
        <v>47</v>
      </c>
      <c r="V13" s="54"/>
      <c r="W13" s="756"/>
      <c r="X13" s="65">
        <v>1</v>
      </c>
      <c r="Y13" s="54"/>
      <c r="Z13" s="61">
        <v>591</v>
      </c>
      <c r="AA13" s="62"/>
      <c r="AB13" s="861"/>
      <c r="AC13" s="874">
        <f t="shared" si="0"/>
        <v>0</v>
      </c>
      <c r="AD13" s="873">
        <f t="shared" si="1"/>
        <v>0</v>
      </c>
      <c r="AE13" s="873">
        <f t="shared" si="2"/>
        <v>0</v>
      </c>
      <c r="AF13" s="872">
        <f t="shared" si="3"/>
        <v>0</v>
      </c>
    </row>
    <row r="14" spans="1:88" ht="27" customHeight="1" thickBot="1">
      <c r="A14" s="102" t="s">
        <v>47</v>
      </c>
      <c r="B14" s="103" t="s">
        <v>48</v>
      </c>
      <c r="C14" s="4202" t="s">
        <v>49</v>
      </c>
      <c r="D14" s="4203"/>
      <c r="E14" s="4203"/>
      <c r="F14" s="4204"/>
      <c r="G14" s="104">
        <v>1.5</v>
      </c>
      <c r="H14" s="105"/>
      <c r="I14" s="106">
        <v>35.9</v>
      </c>
      <c r="J14" s="107"/>
      <c r="K14" s="108">
        <v>4</v>
      </c>
      <c r="L14" s="991"/>
      <c r="M14" s="109" t="s">
        <v>50</v>
      </c>
      <c r="N14" s="104">
        <v>10</v>
      </c>
      <c r="O14" s="110"/>
      <c r="P14" s="111">
        <v>70</v>
      </c>
      <c r="Q14" s="112"/>
      <c r="R14" s="818"/>
      <c r="S14" s="114">
        <v>25</v>
      </c>
      <c r="T14" s="112"/>
      <c r="U14" s="111">
        <v>167</v>
      </c>
      <c r="V14" s="110"/>
      <c r="W14" s="788"/>
      <c r="X14" s="115">
        <v>0.1</v>
      </c>
      <c r="Y14" s="110"/>
      <c r="Z14" s="116">
        <v>4606</v>
      </c>
      <c r="AA14" s="117"/>
      <c r="AB14" s="858"/>
      <c r="AC14" s="874">
        <f t="shared" si="0"/>
        <v>0</v>
      </c>
      <c r="AD14" s="873">
        <f t="shared" si="1"/>
        <v>0</v>
      </c>
      <c r="AE14" s="873">
        <f t="shared" si="2"/>
        <v>0</v>
      </c>
      <c r="AF14" s="872">
        <f t="shared" si="3"/>
        <v>0</v>
      </c>
    </row>
    <row r="15" spans="1:88" s="950" customFormat="1" ht="50.1" customHeight="1" thickBot="1">
      <c r="A15" s="939"/>
      <c r="B15" s="941" t="s">
        <v>51</v>
      </c>
      <c r="C15" s="918"/>
      <c r="D15" s="917"/>
      <c r="E15" s="917"/>
      <c r="F15" s="946"/>
      <c r="G15" s="916"/>
      <c r="H15" s="915"/>
      <c r="I15" s="914" t="s">
        <v>32</v>
      </c>
      <c r="J15" s="914"/>
      <c r="K15" s="913"/>
      <c r="L15" s="777"/>
      <c r="M15" s="912"/>
      <c r="N15" s="915"/>
      <c r="O15" s="914"/>
      <c r="P15" s="914"/>
      <c r="Q15" s="914"/>
      <c r="R15" s="817"/>
      <c r="S15" s="915"/>
      <c r="T15" s="914"/>
      <c r="U15" s="914"/>
      <c r="V15" s="914"/>
      <c r="W15" s="787"/>
      <c r="X15" s="911"/>
      <c r="Y15" s="910"/>
      <c r="Z15" s="910"/>
      <c r="AA15" s="909"/>
      <c r="AB15" s="857"/>
      <c r="AC15" s="870"/>
      <c r="AD15" s="869"/>
      <c r="AE15" s="869"/>
      <c r="AF15" s="868"/>
      <c r="AG15" s="934"/>
      <c r="AH15" s="934"/>
      <c r="AI15" s="934"/>
      <c r="AJ15" s="934"/>
      <c r="AK15" s="934"/>
      <c r="AL15" s="934"/>
      <c r="AM15" s="934"/>
      <c r="AN15" s="934"/>
      <c r="AO15" s="934"/>
      <c r="AP15" s="934"/>
      <c r="AQ15" s="934"/>
      <c r="AR15" s="934"/>
      <c r="AS15" s="934"/>
      <c r="AT15" s="934"/>
      <c r="AU15" s="934"/>
      <c r="AV15" s="934"/>
      <c r="AW15" s="934"/>
      <c r="AX15" s="934"/>
      <c r="AY15" s="934"/>
      <c r="AZ15" s="934"/>
      <c r="BA15" s="934"/>
      <c r="BB15" s="934"/>
      <c r="BC15" s="934"/>
      <c r="BD15" s="934"/>
      <c r="BE15" s="934"/>
      <c r="BF15" s="934"/>
      <c r="BG15" s="934"/>
      <c r="BH15" s="934"/>
      <c r="BI15" s="934"/>
      <c r="BJ15" s="934"/>
      <c r="BK15" s="934"/>
      <c r="BL15" s="934"/>
      <c r="BM15" s="934"/>
      <c r="BN15" s="934"/>
      <c r="BO15" s="934"/>
      <c r="BP15" s="934"/>
      <c r="BQ15" s="934"/>
      <c r="BR15" s="934"/>
      <c r="BS15" s="934"/>
      <c r="BT15" s="934"/>
      <c r="BU15" s="934"/>
      <c r="BV15" s="934"/>
      <c r="BW15" s="934"/>
      <c r="BX15" s="934"/>
      <c r="BY15" s="934"/>
      <c r="BZ15" s="934"/>
      <c r="CA15" s="934"/>
      <c r="CB15" s="934"/>
      <c r="CC15" s="934"/>
      <c r="CD15" s="934"/>
      <c r="CE15" s="934"/>
      <c r="CF15" s="934"/>
      <c r="CG15" s="934"/>
      <c r="CH15" s="934"/>
      <c r="CI15" s="934"/>
      <c r="CJ15" s="934"/>
    </row>
    <row r="16" spans="1:88" ht="27" customHeight="1">
      <c r="A16" s="20" t="s">
        <v>52</v>
      </c>
      <c r="B16" s="124" t="s">
        <v>53</v>
      </c>
      <c r="C16" s="4205" t="s">
        <v>54</v>
      </c>
      <c r="D16" s="4206"/>
      <c r="E16" s="4206"/>
      <c r="F16" s="4207"/>
      <c r="G16" s="125">
        <v>7</v>
      </c>
      <c r="H16" s="126"/>
      <c r="I16" s="127">
        <v>35.9</v>
      </c>
      <c r="J16" s="128"/>
      <c r="K16" s="129">
        <v>4</v>
      </c>
      <c r="L16" s="988"/>
      <c r="M16" s="31" t="s">
        <v>55</v>
      </c>
      <c r="N16" s="130">
        <v>50</v>
      </c>
      <c r="O16" s="131"/>
      <c r="P16" s="132">
        <v>45</v>
      </c>
      <c r="Q16" s="131"/>
      <c r="R16" s="816"/>
      <c r="S16" s="35"/>
      <c r="T16" s="133"/>
      <c r="U16" s="134"/>
      <c r="V16" s="133"/>
      <c r="W16" s="786"/>
      <c r="X16" s="37">
        <v>1</v>
      </c>
      <c r="Y16" s="136"/>
      <c r="Z16" s="137">
        <v>555</v>
      </c>
      <c r="AA16" s="136"/>
      <c r="AB16" s="856"/>
      <c r="AC16" s="874">
        <f t="shared" ref="AC16:AC46" si="4">I16*L16</f>
        <v>0</v>
      </c>
      <c r="AD16" s="873">
        <f t="shared" ref="AD16:AD46" si="5">P16*R16</f>
        <v>0</v>
      </c>
      <c r="AE16" s="873">
        <f t="shared" ref="AE16:AE46" si="6">U16*W16</f>
        <v>0</v>
      </c>
      <c r="AF16" s="872">
        <f t="shared" ref="AF16:AF46" si="7">Z16*AB16</f>
        <v>0</v>
      </c>
    </row>
    <row r="17" spans="1:88" s="149" customFormat="1" ht="27" customHeight="1">
      <c r="A17" s="41" t="s">
        <v>56</v>
      </c>
      <c r="B17" s="138" t="s">
        <v>53</v>
      </c>
      <c r="C17" s="4208" t="s">
        <v>57</v>
      </c>
      <c r="D17" s="4209"/>
      <c r="E17" s="4209"/>
      <c r="F17" s="4210"/>
      <c r="G17" s="58">
        <v>7</v>
      </c>
      <c r="H17" s="139"/>
      <c r="I17" s="55">
        <v>35.9</v>
      </c>
      <c r="J17" s="140"/>
      <c r="K17" s="141">
        <v>4</v>
      </c>
      <c r="L17" s="979"/>
      <c r="M17" s="142"/>
      <c r="N17" s="143"/>
      <c r="O17" s="144"/>
      <c r="P17" s="145"/>
      <c r="Q17" s="144"/>
      <c r="R17" s="815"/>
      <c r="S17" s="146"/>
      <c r="T17" s="144"/>
      <c r="U17" s="145"/>
      <c r="V17" s="144"/>
      <c r="W17" s="815"/>
      <c r="X17" s="65">
        <v>1</v>
      </c>
      <c r="Y17" s="62"/>
      <c r="Z17" s="147">
        <v>555</v>
      </c>
      <c r="AA17" s="138"/>
      <c r="AB17" s="855"/>
      <c r="AC17" s="874">
        <f t="shared" si="4"/>
        <v>0</v>
      </c>
      <c r="AD17" s="873">
        <f t="shared" si="5"/>
        <v>0</v>
      </c>
      <c r="AE17" s="873">
        <f t="shared" si="6"/>
        <v>0</v>
      </c>
      <c r="AF17" s="872">
        <f t="shared" si="7"/>
        <v>0</v>
      </c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</row>
    <row r="18" spans="1:88" s="149" customFormat="1" ht="27" customHeight="1">
      <c r="A18" s="150" t="s">
        <v>58</v>
      </c>
      <c r="B18" s="138" t="s">
        <v>53</v>
      </c>
      <c r="C18" s="4211" t="s">
        <v>59</v>
      </c>
      <c r="D18" s="4212"/>
      <c r="E18" s="4212"/>
      <c r="F18" s="4213"/>
      <c r="G18" s="151">
        <v>7</v>
      </c>
      <c r="H18" s="152"/>
      <c r="I18" s="153">
        <v>35.9</v>
      </c>
      <c r="J18" s="154"/>
      <c r="K18" s="155">
        <v>4</v>
      </c>
      <c r="L18" s="984"/>
      <c r="M18" s="156"/>
      <c r="N18" s="157"/>
      <c r="O18" s="158"/>
      <c r="P18" s="159"/>
      <c r="Q18" s="158"/>
      <c r="R18" s="814"/>
      <c r="S18" s="161"/>
      <c r="T18" s="158"/>
      <c r="U18" s="159"/>
      <c r="V18" s="158"/>
      <c r="W18" s="814"/>
      <c r="X18" s="65">
        <v>1</v>
      </c>
      <c r="Y18" s="62"/>
      <c r="Z18" s="61">
        <v>555</v>
      </c>
      <c r="AA18" s="138"/>
      <c r="AB18" s="855"/>
      <c r="AC18" s="874">
        <f t="shared" si="4"/>
        <v>0</v>
      </c>
      <c r="AD18" s="873">
        <f t="shared" si="5"/>
        <v>0</v>
      </c>
      <c r="AE18" s="873">
        <f t="shared" si="6"/>
        <v>0</v>
      </c>
      <c r="AF18" s="872">
        <f t="shared" si="7"/>
        <v>0</v>
      </c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</row>
    <row r="19" spans="1:88" s="16" customFormat="1" ht="15.75" customHeight="1">
      <c r="A19" s="162">
        <v>1044</v>
      </c>
      <c r="B19" s="138" t="s">
        <v>15</v>
      </c>
      <c r="C19" s="163" t="s">
        <v>60</v>
      </c>
      <c r="D19" s="164"/>
      <c r="E19" s="165"/>
      <c r="F19" s="166"/>
      <c r="G19" s="167">
        <v>50</v>
      </c>
      <c r="H19" s="168"/>
      <c r="I19" s="169">
        <v>23.9</v>
      </c>
      <c r="J19" s="170"/>
      <c r="K19" s="171">
        <v>3</v>
      </c>
      <c r="L19" s="981"/>
      <c r="M19" s="172" t="s">
        <v>61</v>
      </c>
      <c r="N19" s="173"/>
      <c r="O19" s="174"/>
      <c r="P19" s="175"/>
      <c r="Q19" s="174"/>
      <c r="R19" s="813"/>
      <c r="S19" s="177"/>
      <c r="T19" s="174"/>
      <c r="U19" s="175"/>
      <c r="V19" s="174"/>
      <c r="W19" s="813"/>
      <c r="X19" s="95">
        <v>5</v>
      </c>
      <c r="Y19" s="87"/>
      <c r="Z19" s="96">
        <v>52</v>
      </c>
      <c r="AA19" s="148"/>
      <c r="AB19" s="854"/>
      <c r="AC19" s="874">
        <f t="shared" si="4"/>
        <v>0</v>
      </c>
      <c r="AD19" s="873">
        <f t="shared" si="5"/>
        <v>0</v>
      </c>
      <c r="AE19" s="873">
        <f t="shared" si="6"/>
        <v>0</v>
      </c>
      <c r="AF19" s="872">
        <f t="shared" si="7"/>
        <v>0</v>
      </c>
    </row>
    <row r="20" spans="1:88" ht="15.75" customHeight="1">
      <c r="A20" s="41" t="s">
        <v>62</v>
      </c>
      <c r="B20" s="138" t="s">
        <v>63</v>
      </c>
      <c r="C20" s="70" t="s">
        <v>64</v>
      </c>
      <c r="D20" s="138"/>
      <c r="E20" s="178"/>
      <c r="F20" s="73"/>
      <c r="G20" s="58" t="s">
        <v>65</v>
      </c>
      <c r="H20" s="179"/>
      <c r="I20" s="55">
        <v>43.9</v>
      </c>
      <c r="J20" s="180" t="s">
        <v>17</v>
      </c>
      <c r="K20" s="181">
        <v>5</v>
      </c>
      <c r="L20" s="990"/>
      <c r="M20" s="52" t="s">
        <v>66</v>
      </c>
      <c r="N20" s="143"/>
      <c r="O20" s="90"/>
      <c r="P20" s="145"/>
      <c r="Q20" s="144"/>
      <c r="R20" s="973"/>
      <c r="S20" s="146"/>
      <c r="T20" s="144"/>
      <c r="U20" s="145"/>
      <c r="V20" s="144"/>
      <c r="W20" s="815"/>
      <c r="X20" s="182"/>
      <c r="Y20" s="183"/>
      <c r="Z20" s="184"/>
      <c r="AA20" s="185"/>
      <c r="AB20" s="770"/>
      <c r="AC20" s="874">
        <f t="shared" si="4"/>
        <v>0</v>
      </c>
      <c r="AD20" s="873">
        <f t="shared" si="5"/>
        <v>0</v>
      </c>
      <c r="AE20" s="873">
        <f t="shared" si="6"/>
        <v>0</v>
      </c>
      <c r="AF20" s="872">
        <f t="shared" si="7"/>
        <v>0</v>
      </c>
    </row>
    <row r="21" spans="1:88" ht="15.75" customHeight="1">
      <c r="A21" s="186" t="s">
        <v>67</v>
      </c>
      <c r="B21" s="187" t="s">
        <v>63</v>
      </c>
      <c r="C21" s="70" t="s">
        <v>68</v>
      </c>
      <c r="D21" s="138"/>
      <c r="E21" s="138"/>
      <c r="F21" s="188"/>
      <c r="G21" s="179" t="s">
        <v>69</v>
      </c>
      <c r="H21" s="179"/>
      <c r="I21" s="55">
        <v>64.900000000000006</v>
      </c>
      <c r="J21" s="180"/>
      <c r="K21" s="181">
        <v>6</v>
      </c>
      <c r="L21" s="990"/>
      <c r="M21" s="52" t="s">
        <v>70</v>
      </c>
      <c r="N21" s="143"/>
      <c r="O21" s="90"/>
      <c r="P21" s="145"/>
      <c r="Q21" s="90"/>
      <c r="R21" s="958"/>
      <c r="S21" s="189"/>
      <c r="T21" s="190"/>
      <c r="U21" s="191"/>
      <c r="V21" s="190"/>
      <c r="W21" s="802"/>
      <c r="X21" s="89"/>
      <c r="Y21" s="90"/>
      <c r="Z21" s="91"/>
      <c r="AA21" s="92"/>
      <c r="AB21" s="859"/>
      <c r="AC21" s="874">
        <f t="shared" si="4"/>
        <v>0</v>
      </c>
      <c r="AD21" s="873">
        <f t="shared" si="5"/>
        <v>0</v>
      </c>
      <c r="AE21" s="873">
        <f t="shared" si="6"/>
        <v>0</v>
      </c>
      <c r="AF21" s="872">
        <f t="shared" si="7"/>
        <v>0</v>
      </c>
    </row>
    <row r="22" spans="1:88" ht="15.75" customHeight="1">
      <c r="A22" s="186" t="s">
        <v>71</v>
      </c>
      <c r="B22" s="187" t="s">
        <v>63</v>
      </c>
      <c r="C22" s="70" t="s">
        <v>72</v>
      </c>
      <c r="D22" s="138"/>
      <c r="E22" s="138"/>
      <c r="F22" s="192"/>
      <c r="G22" s="179" t="s">
        <v>69</v>
      </c>
      <c r="H22" s="179"/>
      <c r="I22" s="55">
        <v>64.900000000000006</v>
      </c>
      <c r="J22" s="193"/>
      <c r="K22" s="194">
        <v>6</v>
      </c>
      <c r="L22" s="979"/>
      <c r="M22" s="195" t="s">
        <v>70</v>
      </c>
      <c r="N22" s="143"/>
      <c r="O22" s="90"/>
      <c r="P22" s="145"/>
      <c r="Q22" s="90"/>
      <c r="R22" s="958"/>
      <c r="S22" s="189"/>
      <c r="T22" s="190"/>
      <c r="U22" s="191"/>
      <c r="V22" s="190"/>
      <c r="W22" s="802"/>
      <c r="X22" s="89"/>
      <c r="Y22" s="90"/>
      <c r="Z22" s="91"/>
      <c r="AA22" s="92"/>
      <c r="AB22" s="859"/>
      <c r="AC22" s="874">
        <f t="shared" si="4"/>
        <v>0</v>
      </c>
      <c r="AD22" s="873">
        <f t="shared" si="5"/>
        <v>0</v>
      </c>
      <c r="AE22" s="873">
        <f t="shared" si="6"/>
        <v>0</v>
      </c>
      <c r="AF22" s="872">
        <f t="shared" si="7"/>
        <v>0</v>
      </c>
    </row>
    <row r="23" spans="1:88" ht="15.75" customHeight="1">
      <c r="A23" s="41" t="s">
        <v>73</v>
      </c>
      <c r="B23" s="138" t="s">
        <v>63</v>
      </c>
      <c r="C23" s="70" t="s">
        <v>74</v>
      </c>
      <c r="D23" s="196"/>
      <c r="E23" s="178"/>
      <c r="F23" s="188"/>
      <c r="G23" s="58" t="s">
        <v>69</v>
      </c>
      <c r="H23" s="179"/>
      <c r="I23" s="55">
        <v>64.900000000000006</v>
      </c>
      <c r="J23" s="193"/>
      <c r="K23" s="194">
        <v>6</v>
      </c>
      <c r="L23" s="979"/>
      <c r="M23" s="52" t="s">
        <v>75</v>
      </c>
      <c r="N23" s="143"/>
      <c r="O23" s="90"/>
      <c r="P23" s="145"/>
      <c r="Q23" s="144"/>
      <c r="R23" s="973"/>
      <c r="S23" s="146"/>
      <c r="T23" s="144"/>
      <c r="U23" s="145"/>
      <c r="V23" s="144"/>
      <c r="W23" s="815"/>
      <c r="X23" s="182"/>
      <c r="Y23" s="183"/>
      <c r="Z23" s="184"/>
      <c r="AA23" s="185"/>
      <c r="AB23" s="770"/>
      <c r="AC23" s="874">
        <f t="shared" si="4"/>
        <v>0</v>
      </c>
      <c r="AD23" s="873">
        <f t="shared" si="5"/>
        <v>0</v>
      </c>
      <c r="AE23" s="873">
        <f t="shared" si="6"/>
        <v>0</v>
      </c>
      <c r="AF23" s="872">
        <f t="shared" si="7"/>
        <v>0</v>
      </c>
    </row>
    <row r="24" spans="1:88" ht="27" customHeight="1">
      <c r="A24" s="41" t="s">
        <v>76</v>
      </c>
      <c r="B24" s="187" t="s">
        <v>77</v>
      </c>
      <c r="C24" s="3705" t="s">
        <v>78</v>
      </c>
      <c r="D24" s="3706"/>
      <c r="E24" s="3706"/>
      <c r="F24" s="3707"/>
      <c r="G24" s="58">
        <v>3</v>
      </c>
      <c r="H24" s="179"/>
      <c r="I24" s="55">
        <v>23.9</v>
      </c>
      <c r="J24" s="193"/>
      <c r="K24" s="194">
        <v>3</v>
      </c>
      <c r="L24" s="979"/>
      <c r="M24" s="52"/>
      <c r="N24" s="179">
        <v>50</v>
      </c>
      <c r="O24" s="57"/>
      <c r="P24" s="55">
        <v>77</v>
      </c>
      <c r="Q24" s="56"/>
      <c r="R24" s="975"/>
      <c r="S24" s="146"/>
      <c r="T24" s="144"/>
      <c r="U24" s="145"/>
      <c r="V24" s="144"/>
      <c r="W24" s="815"/>
      <c r="X24" s="197">
        <v>0.5</v>
      </c>
      <c r="Y24" s="198"/>
      <c r="Z24" s="61">
        <v>1020</v>
      </c>
      <c r="AA24" s="199"/>
      <c r="AB24" s="855"/>
      <c r="AC24" s="874">
        <f t="shared" si="4"/>
        <v>0</v>
      </c>
      <c r="AD24" s="873">
        <f t="shared" si="5"/>
        <v>0</v>
      </c>
      <c r="AE24" s="873">
        <f t="shared" si="6"/>
        <v>0</v>
      </c>
      <c r="AF24" s="872">
        <f t="shared" si="7"/>
        <v>0</v>
      </c>
    </row>
    <row r="25" spans="1:88" s="202" customFormat="1" ht="27" customHeight="1">
      <c r="A25" s="41" t="s">
        <v>79</v>
      </c>
      <c r="B25" s="187" t="s">
        <v>77</v>
      </c>
      <c r="C25" s="3705" t="s">
        <v>80</v>
      </c>
      <c r="D25" s="3706"/>
      <c r="E25" s="3706"/>
      <c r="F25" s="3707"/>
      <c r="G25" s="58">
        <v>3</v>
      </c>
      <c r="H25" s="179"/>
      <c r="I25" s="55">
        <v>23.9</v>
      </c>
      <c r="J25" s="193"/>
      <c r="K25" s="194">
        <v>3</v>
      </c>
      <c r="L25" s="979"/>
      <c r="M25" s="200"/>
      <c r="N25" s="143"/>
      <c r="O25" s="90"/>
      <c r="P25" s="145"/>
      <c r="Q25" s="144"/>
      <c r="R25" s="973"/>
      <c r="S25" s="146"/>
      <c r="T25" s="144"/>
      <c r="U25" s="145"/>
      <c r="V25" s="144"/>
      <c r="W25" s="815"/>
      <c r="X25" s="197">
        <v>0.5</v>
      </c>
      <c r="Y25" s="198"/>
      <c r="Z25" s="61">
        <v>1173</v>
      </c>
      <c r="AA25" s="199"/>
      <c r="AB25" s="855"/>
      <c r="AC25" s="874">
        <f t="shared" si="4"/>
        <v>0</v>
      </c>
      <c r="AD25" s="873">
        <f t="shared" si="5"/>
        <v>0</v>
      </c>
      <c r="AE25" s="873">
        <f t="shared" si="6"/>
        <v>0</v>
      </c>
      <c r="AF25" s="872">
        <f t="shared" si="7"/>
        <v>0</v>
      </c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</row>
    <row r="26" spans="1:88" s="16" customFormat="1" ht="27" customHeight="1">
      <c r="A26" s="150" t="s">
        <v>81</v>
      </c>
      <c r="B26" s="148" t="s">
        <v>77</v>
      </c>
      <c r="C26" s="3705" t="s">
        <v>82</v>
      </c>
      <c r="D26" s="3706"/>
      <c r="E26" s="3706"/>
      <c r="F26" s="3707"/>
      <c r="G26" s="84">
        <v>3</v>
      </c>
      <c r="H26" s="203"/>
      <c r="I26" s="81">
        <v>23.9</v>
      </c>
      <c r="J26" s="204"/>
      <c r="K26" s="205">
        <v>3</v>
      </c>
      <c r="L26" s="984"/>
      <c r="M26" s="122" t="s">
        <v>83</v>
      </c>
      <c r="N26" s="157"/>
      <c r="O26" s="160"/>
      <c r="P26" s="159"/>
      <c r="Q26" s="158"/>
      <c r="R26" s="812"/>
      <c r="S26" s="161"/>
      <c r="T26" s="158"/>
      <c r="U26" s="159"/>
      <c r="V26" s="158"/>
      <c r="W26" s="814"/>
      <c r="X26" s="206"/>
      <c r="Y26" s="207"/>
      <c r="Z26" s="208"/>
      <c r="AA26" s="209"/>
      <c r="AB26" s="853"/>
      <c r="AC26" s="874">
        <f t="shared" si="4"/>
        <v>0</v>
      </c>
      <c r="AD26" s="873">
        <f t="shared" si="5"/>
        <v>0</v>
      </c>
      <c r="AE26" s="873">
        <f t="shared" si="6"/>
        <v>0</v>
      </c>
      <c r="AF26" s="872">
        <f t="shared" si="7"/>
        <v>0</v>
      </c>
    </row>
    <row r="27" spans="1:88" s="211" customFormat="1" ht="27" customHeight="1">
      <c r="A27" s="41" t="s">
        <v>84</v>
      </c>
      <c r="B27" s="210" t="s">
        <v>22</v>
      </c>
      <c r="C27" s="3705" t="s">
        <v>85</v>
      </c>
      <c r="D27" s="3706"/>
      <c r="E27" s="3706"/>
      <c r="F27" s="3707"/>
      <c r="G27" s="58" t="s">
        <v>24</v>
      </c>
      <c r="H27" s="139"/>
      <c r="I27" s="55">
        <v>64.900000000000006</v>
      </c>
      <c r="J27" s="140">
        <v>4.5999999999999996</v>
      </c>
      <c r="K27" s="141">
        <v>6</v>
      </c>
      <c r="L27" s="979"/>
      <c r="M27" s="195" t="s">
        <v>86</v>
      </c>
      <c r="N27" s="179" t="s">
        <v>26</v>
      </c>
      <c r="O27" s="56"/>
      <c r="P27" s="55">
        <v>101</v>
      </c>
      <c r="Q27" s="56"/>
      <c r="R27" s="820"/>
      <c r="S27" s="58" t="s">
        <v>27</v>
      </c>
      <c r="T27" s="56"/>
      <c r="U27" s="55">
        <v>323</v>
      </c>
      <c r="V27" s="56"/>
      <c r="W27" s="820"/>
      <c r="X27" s="65">
        <v>0.01</v>
      </c>
      <c r="Y27" s="56"/>
      <c r="Z27" s="66">
        <v>87637</v>
      </c>
      <c r="AA27" s="138"/>
      <c r="AB27" s="855"/>
      <c r="AC27" s="874">
        <f t="shared" si="4"/>
        <v>0</v>
      </c>
      <c r="AD27" s="873">
        <f t="shared" si="5"/>
        <v>0</v>
      </c>
      <c r="AE27" s="873">
        <f t="shared" si="6"/>
        <v>0</v>
      </c>
      <c r="AF27" s="872">
        <f t="shared" si="7"/>
        <v>0</v>
      </c>
    </row>
    <row r="28" spans="1:88" s="211" customFormat="1" ht="27" customHeight="1">
      <c r="A28" s="41" t="s">
        <v>87</v>
      </c>
      <c r="B28" s="210" t="s">
        <v>22</v>
      </c>
      <c r="C28" s="3705" t="s">
        <v>3533</v>
      </c>
      <c r="D28" s="3706"/>
      <c r="E28" s="3706"/>
      <c r="F28" s="3707"/>
      <c r="G28" s="58" t="s">
        <v>24</v>
      </c>
      <c r="H28" s="139"/>
      <c r="I28" s="55">
        <v>64.900000000000006</v>
      </c>
      <c r="J28" s="140"/>
      <c r="K28" s="141">
        <v>6</v>
      </c>
      <c r="L28" s="979"/>
      <c r="M28" s="142"/>
      <c r="N28" s="179" t="s">
        <v>26</v>
      </c>
      <c r="O28" s="56"/>
      <c r="P28" s="55">
        <v>81</v>
      </c>
      <c r="Q28" s="56"/>
      <c r="R28" s="820"/>
      <c r="S28" s="58" t="s">
        <v>27</v>
      </c>
      <c r="T28" s="56"/>
      <c r="U28" s="55">
        <v>254</v>
      </c>
      <c r="V28" s="56"/>
      <c r="W28" s="820"/>
      <c r="X28" s="65">
        <v>0.01</v>
      </c>
      <c r="Y28" s="56"/>
      <c r="Z28" s="66">
        <v>96401</v>
      </c>
      <c r="AA28" s="138"/>
      <c r="AB28" s="855"/>
      <c r="AC28" s="874">
        <f t="shared" si="4"/>
        <v>0</v>
      </c>
      <c r="AD28" s="873">
        <f t="shared" si="5"/>
        <v>0</v>
      </c>
      <c r="AE28" s="873">
        <f t="shared" si="6"/>
        <v>0</v>
      </c>
      <c r="AF28" s="872">
        <f t="shared" si="7"/>
        <v>0</v>
      </c>
    </row>
    <row r="29" spans="1:88" s="16" customFormat="1" ht="27" customHeight="1">
      <c r="A29" s="41" t="s">
        <v>88</v>
      </c>
      <c r="B29" s="210" t="s">
        <v>33</v>
      </c>
      <c r="C29" s="3705" t="s">
        <v>89</v>
      </c>
      <c r="D29" s="3706"/>
      <c r="E29" s="3706"/>
      <c r="F29" s="3707"/>
      <c r="G29" s="58" t="s">
        <v>26</v>
      </c>
      <c r="H29" s="139"/>
      <c r="I29" s="55">
        <v>35.9</v>
      </c>
      <c r="J29" s="140"/>
      <c r="K29" s="141">
        <v>4</v>
      </c>
      <c r="L29" s="979"/>
      <c r="M29" s="52" t="s">
        <v>90</v>
      </c>
      <c r="N29" s="53">
        <v>2</v>
      </c>
      <c r="O29" s="54"/>
      <c r="P29" s="57">
        <v>118</v>
      </c>
      <c r="Q29" s="54"/>
      <c r="R29" s="756"/>
      <c r="S29" s="146"/>
      <c r="T29" s="144"/>
      <c r="U29" s="145"/>
      <c r="V29" s="144"/>
      <c r="W29" s="815"/>
      <c r="X29" s="60">
        <v>0.02</v>
      </c>
      <c r="Y29" s="54"/>
      <c r="Z29" s="61">
        <v>39957</v>
      </c>
      <c r="AA29" s="94"/>
      <c r="AB29" s="852"/>
      <c r="AC29" s="874">
        <f t="shared" si="4"/>
        <v>0</v>
      </c>
      <c r="AD29" s="873">
        <f t="shared" si="5"/>
        <v>0</v>
      </c>
      <c r="AE29" s="873">
        <f t="shared" si="6"/>
        <v>0</v>
      </c>
      <c r="AF29" s="872">
        <f t="shared" si="7"/>
        <v>0</v>
      </c>
    </row>
    <row r="30" spans="1:88" s="16" customFormat="1" ht="27" customHeight="1">
      <c r="A30" s="41" t="s">
        <v>91</v>
      </c>
      <c r="B30" s="210" t="s">
        <v>33</v>
      </c>
      <c r="C30" s="3705" t="s">
        <v>92</v>
      </c>
      <c r="D30" s="3706"/>
      <c r="E30" s="3706"/>
      <c r="F30" s="3707"/>
      <c r="G30" s="58" t="s">
        <v>65</v>
      </c>
      <c r="H30" s="139"/>
      <c r="I30" s="55">
        <v>64.900000000000006</v>
      </c>
      <c r="J30" s="140"/>
      <c r="K30" s="141">
        <v>6</v>
      </c>
      <c r="L30" s="979"/>
      <c r="M30" s="142"/>
      <c r="N30" s="53">
        <v>1</v>
      </c>
      <c r="O30" s="54"/>
      <c r="P30" s="57">
        <v>153</v>
      </c>
      <c r="Q30" s="54"/>
      <c r="R30" s="756"/>
      <c r="S30" s="146"/>
      <c r="T30" s="144"/>
      <c r="U30" s="145"/>
      <c r="V30" s="144"/>
      <c r="W30" s="815"/>
      <c r="X30" s="212"/>
      <c r="Y30" s="174"/>
      <c r="Z30" s="213"/>
      <c r="AA30" s="214"/>
      <c r="AB30" s="851"/>
      <c r="AC30" s="874">
        <f t="shared" si="4"/>
        <v>0</v>
      </c>
      <c r="AD30" s="873">
        <f t="shared" si="5"/>
        <v>0</v>
      </c>
      <c r="AE30" s="873">
        <f t="shared" si="6"/>
        <v>0</v>
      </c>
      <c r="AF30" s="872">
        <f t="shared" si="7"/>
        <v>0</v>
      </c>
    </row>
    <row r="31" spans="1:88" s="16" customFormat="1" ht="15.75" customHeight="1">
      <c r="A31" s="41" t="s">
        <v>93</v>
      </c>
      <c r="B31" s="138" t="s">
        <v>40</v>
      </c>
      <c r="C31" s="70" t="s">
        <v>94</v>
      </c>
      <c r="D31" s="138"/>
      <c r="E31" s="72"/>
      <c r="F31" s="73"/>
      <c r="G31" s="58" t="s">
        <v>42</v>
      </c>
      <c r="H31" s="139"/>
      <c r="I31" s="55">
        <v>64.900000000000006</v>
      </c>
      <c r="J31" s="140"/>
      <c r="K31" s="141">
        <v>6</v>
      </c>
      <c r="L31" s="965"/>
      <c r="M31" s="142" t="s">
        <v>95</v>
      </c>
      <c r="N31" s="179">
        <v>1</v>
      </c>
      <c r="O31" s="56"/>
      <c r="P31" s="55">
        <v>186</v>
      </c>
      <c r="Q31" s="56"/>
      <c r="R31" s="820"/>
      <c r="S31" s="58">
        <v>3</v>
      </c>
      <c r="T31" s="56"/>
      <c r="U31" s="55">
        <v>546</v>
      </c>
      <c r="V31" s="56"/>
      <c r="W31" s="820"/>
      <c r="X31" s="65">
        <v>0.01</v>
      </c>
      <c r="Y31" s="56"/>
      <c r="Z31" s="66">
        <v>129158</v>
      </c>
      <c r="AA31" s="138"/>
      <c r="AB31" s="855"/>
      <c r="AC31" s="874">
        <f t="shared" si="4"/>
        <v>0</v>
      </c>
      <c r="AD31" s="873">
        <f t="shared" si="5"/>
        <v>0</v>
      </c>
      <c r="AE31" s="873">
        <f t="shared" si="6"/>
        <v>0</v>
      </c>
      <c r="AF31" s="872">
        <f t="shared" si="7"/>
        <v>0</v>
      </c>
    </row>
    <row r="32" spans="1:88" s="148" customFormat="1" ht="15.75" customHeight="1">
      <c r="A32" s="162" t="s">
        <v>96</v>
      </c>
      <c r="B32" s="138" t="s">
        <v>40</v>
      </c>
      <c r="C32" s="70" t="s">
        <v>97</v>
      </c>
      <c r="D32" s="138"/>
      <c r="E32" s="138"/>
      <c r="F32" s="192"/>
      <c r="G32" s="215" t="s">
        <v>26</v>
      </c>
      <c r="H32" s="168"/>
      <c r="I32" s="169">
        <v>43.9</v>
      </c>
      <c r="J32" s="170"/>
      <c r="K32" s="171">
        <v>5</v>
      </c>
      <c r="L32" s="982"/>
      <c r="M32" s="216"/>
      <c r="N32" s="217">
        <v>1</v>
      </c>
      <c r="O32" s="218"/>
      <c r="P32" s="169">
        <v>145</v>
      </c>
      <c r="Q32" s="218"/>
      <c r="R32" s="760"/>
      <c r="S32" s="177"/>
      <c r="T32" s="174"/>
      <c r="U32" s="175"/>
      <c r="V32" s="174"/>
      <c r="W32" s="813"/>
      <c r="X32" s="197">
        <v>0.01</v>
      </c>
      <c r="Y32" s="198"/>
      <c r="Z32" s="61">
        <v>99499</v>
      </c>
      <c r="AA32" s="199"/>
      <c r="AB32" s="855"/>
      <c r="AC32" s="874">
        <f t="shared" si="4"/>
        <v>0</v>
      </c>
      <c r="AD32" s="873">
        <f t="shared" si="5"/>
        <v>0</v>
      </c>
      <c r="AE32" s="873">
        <f t="shared" si="6"/>
        <v>0</v>
      </c>
      <c r="AF32" s="872">
        <f t="shared" si="7"/>
        <v>0</v>
      </c>
    </row>
    <row r="33" spans="1:32" s="148" customFormat="1" ht="15.75" customHeight="1">
      <c r="A33" s="162" t="s">
        <v>98</v>
      </c>
      <c r="B33" s="138" t="s">
        <v>40</v>
      </c>
      <c r="C33" s="70" t="s">
        <v>99</v>
      </c>
      <c r="D33" s="138"/>
      <c r="E33" s="138"/>
      <c r="F33" s="219"/>
      <c r="G33" s="215" t="s">
        <v>26</v>
      </c>
      <c r="H33" s="168"/>
      <c r="I33" s="169">
        <v>43.9</v>
      </c>
      <c r="J33" s="170"/>
      <c r="K33" s="171">
        <v>5</v>
      </c>
      <c r="L33" s="982"/>
      <c r="M33" s="216"/>
      <c r="N33" s="217">
        <v>1</v>
      </c>
      <c r="O33" s="218"/>
      <c r="P33" s="169">
        <v>145</v>
      </c>
      <c r="Q33" s="218"/>
      <c r="R33" s="760"/>
      <c r="S33" s="177"/>
      <c r="T33" s="174"/>
      <c r="U33" s="175"/>
      <c r="V33" s="174"/>
      <c r="W33" s="813"/>
      <c r="X33" s="197">
        <v>0.01</v>
      </c>
      <c r="Y33" s="198"/>
      <c r="Z33" s="61">
        <v>99499</v>
      </c>
      <c r="AA33" s="199"/>
      <c r="AB33" s="855"/>
      <c r="AC33" s="874">
        <f t="shared" si="4"/>
        <v>0</v>
      </c>
      <c r="AD33" s="873">
        <f t="shared" si="5"/>
        <v>0</v>
      </c>
      <c r="AE33" s="873">
        <f t="shared" si="6"/>
        <v>0</v>
      </c>
      <c r="AF33" s="872">
        <f t="shared" si="7"/>
        <v>0</v>
      </c>
    </row>
    <row r="34" spans="1:32" s="148" customFormat="1" ht="15.75" customHeight="1">
      <c r="A34" s="162" t="s">
        <v>100</v>
      </c>
      <c r="B34" s="138" t="s">
        <v>40</v>
      </c>
      <c r="C34" s="163" t="s">
        <v>101</v>
      </c>
      <c r="D34" s="164"/>
      <c r="E34" s="220"/>
      <c r="F34" s="188"/>
      <c r="G34" s="167" t="s">
        <v>69</v>
      </c>
      <c r="H34" s="168"/>
      <c r="I34" s="169">
        <v>64.900000000000006</v>
      </c>
      <c r="J34" s="170"/>
      <c r="K34" s="171">
        <v>6</v>
      </c>
      <c r="L34" s="982"/>
      <c r="M34" s="216" t="s">
        <v>102</v>
      </c>
      <c r="N34" s="173"/>
      <c r="O34" s="174"/>
      <c r="P34" s="175"/>
      <c r="Q34" s="174"/>
      <c r="R34" s="813"/>
      <c r="S34" s="177"/>
      <c r="T34" s="174"/>
      <c r="U34" s="175"/>
      <c r="V34" s="174"/>
      <c r="W34" s="813"/>
      <c r="X34" s="212"/>
      <c r="Y34" s="174"/>
      <c r="Z34" s="213"/>
      <c r="AA34" s="214"/>
      <c r="AB34" s="851"/>
      <c r="AC34" s="874">
        <f t="shared" si="4"/>
        <v>0</v>
      </c>
      <c r="AD34" s="873">
        <f t="shared" si="5"/>
        <v>0</v>
      </c>
      <c r="AE34" s="873">
        <f t="shared" si="6"/>
        <v>0</v>
      </c>
      <c r="AF34" s="872">
        <f t="shared" si="7"/>
        <v>0</v>
      </c>
    </row>
    <row r="35" spans="1:32" s="221" customFormat="1" ht="15.75" customHeight="1">
      <c r="A35" s="162" t="s">
        <v>103</v>
      </c>
      <c r="B35" s="138" t="s">
        <v>40</v>
      </c>
      <c r="C35" s="70" t="s">
        <v>104</v>
      </c>
      <c r="D35" s="138"/>
      <c r="E35" s="138"/>
      <c r="F35" s="219"/>
      <c r="G35" s="167" t="s">
        <v>26</v>
      </c>
      <c r="H35" s="168"/>
      <c r="I35" s="55">
        <v>43.9</v>
      </c>
      <c r="J35" s="170"/>
      <c r="K35" s="171">
        <v>5</v>
      </c>
      <c r="L35" s="982"/>
      <c r="M35" s="216"/>
      <c r="N35" s="217">
        <v>1</v>
      </c>
      <c r="O35" s="218"/>
      <c r="P35" s="169">
        <v>145</v>
      </c>
      <c r="Q35" s="218"/>
      <c r="R35" s="760"/>
      <c r="S35" s="177"/>
      <c r="T35" s="174"/>
      <c r="U35" s="175"/>
      <c r="V35" s="174"/>
      <c r="W35" s="813"/>
      <c r="X35" s="197">
        <v>0.01</v>
      </c>
      <c r="Y35" s="198"/>
      <c r="Z35" s="61">
        <v>99499</v>
      </c>
      <c r="AA35" s="199"/>
      <c r="AB35" s="855"/>
      <c r="AC35" s="874">
        <f t="shared" si="4"/>
        <v>0</v>
      </c>
      <c r="AD35" s="873">
        <f t="shared" si="5"/>
        <v>0</v>
      </c>
      <c r="AE35" s="873">
        <f t="shared" si="6"/>
        <v>0</v>
      </c>
      <c r="AF35" s="872">
        <f t="shared" si="7"/>
        <v>0</v>
      </c>
    </row>
    <row r="36" spans="1:32" s="148" customFormat="1" ht="15.75" customHeight="1">
      <c r="A36" s="162" t="s">
        <v>105</v>
      </c>
      <c r="B36" s="138" t="s">
        <v>40</v>
      </c>
      <c r="C36" s="70" t="s">
        <v>106</v>
      </c>
      <c r="D36" s="164"/>
      <c r="E36" s="220"/>
      <c r="F36" s="188"/>
      <c r="G36" s="215" t="s">
        <v>26</v>
      </c>
      <c r="H36" s="168"/>
      <c r="I36" s="169">
        <v>43.9</v>
      </c>
      <c r="J36" s="170"/>
      <c r="K36" s="171">
        <v>5</v>
      </c>
      <c r="L36" s="982"/>
      <c r="M36" s="222"/>
      <c r="N36" s="217">
        <v>1</v>
      </c>
      <c r="O36" s="218"/>
      <c r="P36" s="169">
        <v>145</v>
      </c>
      <c r="Q36" s="218"/>
      <c r="R36" s="760"/>
      <c r="S36" s="177"/>
      <c r="T36" s="174"/>
      <c r="U36" s="175"/>
      <c r="V36" s="174"/>
      <c r="W36" s="813"/>
      <c r="X36" s="197">
        <v>0.01</v>
      </c>
      <c r="Y36" s="198"/>
      <c r="Z36" s="61">
        <v>99499</v>
      </c>
      <c r="AA36" s="199"/>
      <c r="AB36" s="855"/>
      <c r="AC36" s="874">
        <f t="shared" si="4"/>
        <v>0</v>
      </c>
      <c r="AD36" s="873">
        <f t="shared" si="5"/>
        <v>0</v>
      </c>
      <c r="AE36" s="873">
        <f t="shared" si="6"/>
        <v>0</v>
      </c>
      <c r="AF36" s="872">
        <f t="shared" si="7"/>
        <v>0</v>
      </c>
    </row>
    <row r="37" spans="1:32" s="16" customFormat="1" ht="15.75" customHeight="1">
      <c r="A37" s="162" t="s">
        <v>107</v>
      </c>
      <c r="B37" s="138" t="s">
        <v>40</v>
      </c>
      <c r="C37" s="163" t="s">
        <v>108</v>
      </c>
      <c r="D37" s="164"/>
      <c r="E37" s="220"/>
      <c r="F37" s="188"/>
      <c r="G37" s="167" t="s">
        <v>69</v>
      </c>
      <c r="H37" s="168"/>
      <c r="I37" s="169">
        <v>64.900000000000006</v>
      </c>
      <c r="J37" s="170"/>
      <c r="K37" s="171">
        <v>6</v>
      </c>
      <c r="L37" s="982"/>
      <c r="M37" s="172" t="s">
        <v>109</v>
      </c>
      <c r="N37" s="173"/>
      <c r="O37" s="174"/>
      <c r="P37" s="175"/>
      <c r="Q37" s="174"/>
      <c r="R37" s="813"/>
      <c r="S37" s="177"/>
      <c r="T37" s="174"/>
      <c r="U37" s="175"/>
      <c r="V37" s="174"/>
      <c r="W37" s="813"/>
      <c r="X37" s="212"/>
      <c r="Y37" s="174"/>
      <c r="Z37" s="213"/>
      <c r="AA37" s="214"/>
      <c r="AB37" s="851"/>
      <c r="AC37" s="874">
        <f t="shared" si="4"/>
        <v>0</v>
      </c>
      <c r="AD37" s="873">
        <f t="shared" si="5"/>
        <v>0</v>
      </c>
      <c r="AE37" s="873">
        <f t="shared" si="6"/>
        <v>0</v>
      </c>
      <c r="AF37" s="872">
        <f t="shared" si="7"/>
        <v>0</v>
      </c>
    </row>
    <row r="38" spans="1:32" s="221" customFormat="1" ht="15.75" customHeight="1">
      <c r="A38" s="162" t="s">
        <v>110</v>
      </c>
      <c r="B38" s="138" t="s">
        <v>40</v>
      </c>
      <c r="C38" s="163" t="s">
        <v>111</v>
      </c>
      <c r="D38" s="164"/>
      <c r="E38" s="220"/>
      <c r="F38" s="188"/>
      <c r="G38" s="215" t="s">
        <v>26</v>
      </c>
      <c r="H38" s="168"/>
      <c r="I38" s="169">
        <v>43.9</v>
      </c>
      <c r="J38" s="170"/>
      <c r="K38" s="171">
        <v>5</v>
      </c>
      <c r="L38" s="982"/>
      <c r="M38" s="222"/>
      <c r="N38" s="217">
        <v>1</v>
      </c>
      <c r="O38" s="218"/>
      <c r="P38" s="169">
        <v>145</v>
      </c>
      <c r="Q38" s="218"/>
      <c r="R38" s="760"/>
      <c r="S38" s="177"/>
      <c r="T38" s="174"/>
      <c r="U38" s="175"/>
      <c r="V38" s="174"/>
      <c r="W38" s="813"/>
      <c r="X38" s="197">
        <v>0.01</v>
      </c>
      <c r="Y38" s="198"/>
      <c r="Z38" s="61">
        <v>99499</v>
      </c>
      <c r="AA38" s="199"/>
      <c r="AB38" s="855"/>
      <c r="AC38" s="874">
        <f t="shared" si="4"/>
        <v>0</v>
      </c>
      <c r="AD38" s="873">
        <f t="shared" si="5"/>
        <v>0</v>
      </c>
      <c r="AE38" s="873">
        <f t="shared" si="6"/>
        <v>0</v>
      </c>
      <c r="AF38" s="872">
        <f t="shared" si="7"/>
        <v>0</v>
      </c>
    </row>
    <row r="39" spans="1:32" s="221" customFormat="1" ht="27" customHeight="1">
      <c r="A39" s="162" t="s">
        <v>112</v>
      </c>
      <c r="B39" s="138" t="s">
        <v>40</v>
      </c>
      <c r="C39" s="3705" t="s">
        <v>113</v>
      </c>
      <c r="D39" s="3706"/>
      <c r="E39" s="3706"/>
      <c r="F39" s="3707"/>
      <c r="G39" s="167" t="s">
        <v>24</v>
      </c>
      <c r="H39" s="168"/>
      <c r="I39" s="55">
        <v>82.5</v>
      </c>
      <c r="J39" s="170"/>
      <c r="K39" s="171">
        <v>7</v>
      </c>
      <c r="L39" s="982"/>
      <c r="M39" s="222"/>
      <c r="N39" s="223"/>
      <c r="O39" s="224"/>
      <c r="P39" s="225"/>
      <c r="Q39" s="224"/>
      <c r="R39" s="958"/>
      <c r="S39" s="177"/>
      <c r="T39" s="174"/>
      <c r="U39" s="175"/>
      <c r="V39" s="174"/>
      <c r="W39" s="813"/>
      <c r="X39" s="212"/>
      <c r="Y39" s="174"/>
      <c r="Z39" s="213"/>
      <c r="AA39" s="214"/>
      <c r="AB39" s="851"/>
      <c r="AC39" s="874">
        <f t="shared" si="4"/>
        <v>0</v>
      </c>
      <c r="AD39" s="873">
        <f t="shared" si="5"/>
        <v>0</v>
      </c>
      <c r="AE39" s="873">
        <f t="shared" si="6"/>
        <v>0</v>
      </c>
      <c r="AF39" s="872">
        <f t="shared" si="7"/>
        <v>0</v>
      </c>
    </row>
    <row r="40" spans="1:32" s="221" customFormat="1" ht="15.75" customHeight="1">
      <c r="A40" s="162" t="s">
        <v>114</v>
      </c>
      <c r="B40" s="138" t="s">
        <v>40</v>
      </c>
      <c r="C40" s="70" t="s">
        <v>115</v>
      </c>
      <c r="D40" s="138"/>
      <c r="E40" s="138"/>
      <c r="F40" s="219"/>
      <c r="G40" s="167" t="s">
        <v>26</v>
      </c>
      <c r="H40" s="168"/>
      <c r="I40" s="55">
        <v>43.9</v>
      </c>
      <c r="J40" s="170"/>
      <c r="K40" s="171">
        <v>5</v>
      </c>
      <c r="L40" s="982"/>
      <c r="M40" s="216"/>
      <c r="N40" s="217">
        <v>1</v>
      </c>
      <c r="O40" s="218"/>
      <c r="P40" s="169">
        <v>145</v>
      </c>
      <c r="Q40" s="218"/>
      <c r="R40" s="760"/>
      <c r="S40" s="177"/>
      <c r="T40" s="174"/>
      <c r="U40" s="175"/>
      <c r="V40" s="174"/>
      <c r="W40" s="813"/>
      <c r="X40" s="197">
        <v>0.01</v>
      </c>
      <c r="Y40" s="198"/>
      <c r="Z40" s="61">
        <v>99499</v>
      </c>
      <c r="AA40" s="199"/>
      <c r="AB40" s="855"/>
      <c r="AC40" s="874">
        <f t="shared" si="4"/>
        <v>0</v>
      </c>
      <c r="AD40" s="873">
        <f t="shared" si="5"/>
        <v>0</v>
      </c>
      <c r="AE40" s="873">
        <f t="shared" si="6"/>
        <v>0</v>
      </c>
      <c r="AF40" s="872">
        <f t="shared" si="7"/>
        <v>0</v>
      </c>
    </row>
    <row r="41" spans="1:32" s="16" customFormat="1" ht="15.75" customHeight="1">
      <c r="A41" s="41" t="s">
        <v>116</v>
      </c>
      <c r="B41" s="138" t="s">
        <v>117</v>
      </c>
      <c r="C41" s="70" t="s">
        <v>118</v>
      </c>
      <c r="D41" s="138"/>
      <c r="E41" s="72"/>
      <c r="F41" s="73"/>
      <c r="G41" s="58">
        <v>4</v>
      </c>
      <c r="H41" s="139"/>
      <c r="I41" s="55">
        <v>23.9</v>
      </c>
      <c r="J41" s="140"/>
      <c r="K41" s="141">
        <v>3</v>
      </c>
      <c r="L41" s="979"/>
      <c r="M41" s="52" t="s">
        <v>119</v>
      </c>
      <c r="N41" s="53">
        <v>20</v>
      </c>
      <c r="O41" s="54"/>
      <c r="P41" s="55">
        <v>51</v>
      </c>
      <c r="Q41" s="54"/>
      <c r="R41" s="972"/>
      <c r="S41" s="146"/>
      <c r="T41" s="144"/>
      <c r="U41" s="145"/>
      <c r="V41" s="144"/>
      <c r="W41" s="815"/>
      <c r="X41" s="197">
        <v>0.4</v>
      </c>
      <c r="Y41" s="198"/>
      <c r="Z41" s="66">
        <v>1587</v>
      </c>
      <c r="AA41" s="227"/>
      <c r="AB41" s="861"/>
      <c r="AC41" s="874">
        <f t="shared" si="4"/>
        <v>0</v>
      </c>
      <c r="AD41" s="873">
        <f t="shared" si="5"/>
        <v>0</v>
      </c>
      <c r="AE41" s="873">
        <f t="shared" si="6"/>
        <v>0</v>
      </c>
      <c r="AF41" s="872">
        <f t="shared" si="7"/>
        <v>0</v>
      </c>
    </row>
    <row r="42" spans="1:32" s="16" customFormat="1" ht="27" customHeight="1">
      <c r="A42" s="162" t="s">
        <v>120</v>
      </c>
      <c r="B42" s="164" t="s">
        <v>121</v>
      </c>
      <c r="C42" s="3705" t="s">
        <v>122</v>
      </c>
      <c r="D42" s="3706"/>
      <c r="E42" s="3706"/>
      <c r="F42" s="3707"/>
      <c r="G42" s="58" t="s">
        <v>123</v>
      </c>
      <c r="H42" s="179"/>
      <c r="I42" s="55">
        <v>23.9</v>
      </c>
      <c r="J42" s="193"/>
      <c r="K42" s="194">
        <v>3</v>
      </c>
      <c r="L42" s="979"/>
      <c r="M42" s="52" t="s">
        <v>124</v>
      </c>
      <c r="N42" s="53">
        <v>10</v>
      </c>
      <c r="O42" s="54"/>
      <c r="P42" s="55">
        <v>57</v>
      </c>
      <c r="Q42" s="54"/>
      <c r="R42" s="972"/>
      <c r="S42" s="146"/>
      <c r="T42" s="144"/>
      <c r="U42" s="145"/>
      <c r="V42" s="144"/>
      <c r="W42" s="815"/>
      <c r="X42" s="197">
        <v>0.2</v>
      </c>
      <c r="Y42" s="198"/>
      <c r="Z42" s="61">
        <v>3669</v>
      </c>
      <c r="AA42" s="199"/>
      <c r="AB42" s="855"/>
      <c r="AC42" s="874">
        <f t="shared" si="4"/>
        <v>0</v>
      </c>
      <c r="AD42" s="873">
        <f t="shared" si="5"/>
        <v>0</v>
      </c>
      <c r="AE42" s="873">
        <f t="shared" si="6"/>
        <v>0</v>
      </c>
      <c r="AF42" s="872">
        <f t="shared" si="7"/>
        <v>0</v>
      </c>
    </row>
    <row r="43" spans="1:32" s="16" customFormat="1" ht="15.75" customHeight="1">
      <c r="A43" s="41" t="s">
        <v>125</v>
      </c>
      <c r="B43" s="187" t="s">
        <v>126</v>
      </c>
      <c r="C43" s="70" t="s">
        <v>127</v>
      </c>
      <c r="D43" s="138"/>
      <c r="E43" s="228"/>
      <c r="F43" s="188"/>
      <c r="G43" s="58" t="s">
        <v>128</v>
      </c>
      <c r="H43" s="179"/>
      <c r="I43" s="55">
        <v>19.899999999999999</v>
      </c>
      <c r="J43" s="193"/>
      <c r="K43" s="194">
        <v>2</v>
      </c>
      <c r="L43" s="979"/>
      <c r="M43" s="52" t="s">
        <v>129</v>
      </c>
      <c r="N43" s="223"/>
      <c r="O43" s="224"/>
      <c r="P43" s="225"/>
      <c r="Q43" s="224"/>
      <c r="R43" s="958"/>
      <c r="S43" s="143"/>
      <c r="T43" s="144"/>
      <c r="U43" s="145"/>
      <c r="V43" s="144"/>
      <c r="W43" s="958"/>
      <c r="X43" s="197">
        <v>1</v>
      </c>
      <c r="Y43" s="198"/>
      <c r="Z43" s="61">
        <v>577</v>
      </c>
      <c r="AA43" s="199"/>
      <c r="AB43" s="855"/>
      <c r="AC43" s="874">
        <f t="shared" si="4"/>
        <v>0</v>
      </c>
      <c r="AD43" s="873">
        <f t="shared" si="5"/>
        <v>0</v>
      </c>
      <c r="AE43" s="873">
        <f t="shared" si="6"/>
        <v>0</v>
      </c>
      <c r="AF43" s="872">
        <f t="shared" si="7"/>
        <v>0</v>
      </c>
    </row>
    <row r="44" spans="1:32" s="16" customFormat="1" ht="24.95" customHeight="1">
      <c r="A44" s="41" t="s">
        <v>130</v>
      </c>
      <c r="B44" s="187" t="s">
        <v>131</v>
      </c>
      <c r="C44" s="658" t="s">
        <v>132</v>
      </c>
      <c r="D44" s="659"/>
      <c r="E44" s="659"/>
      <c r="F44" s="660"/>
      <c r="G44" s="58">
        <v>1.5</v>
      </c>
      <c r="H44" s="179"/>
      <c r="I44" s="55">
        <v>35.9</v>
      </c>
      <c r="J44" s="193"/>
      <c r="K44" s="194">
        <v>4</v>
      </c>
      <c r="L44" s="979"/>
      <c r="M44" s="195"/>
      <c r="N44" s="179">
        <v>10</v>
      </c>
      <c r="O44" s="56"/>
      <c r="P44" s="55">
        <v>75</v>
      </c>
      <c r="Q44" s="56"/>
      <c r="R44" s="975"/>
      <c r="S44" s="173"/>
      <c r="T44" s="176"/>
      <c r="U44" s="175"/>
      <c r="V44" s="174"/>
      <c r="W44" s="813"/>
      <c r="X44" s="197">
        <v>0.1</v>
      </c>
      <c r="Y44" s="198"/>
      <c r="Z44" s="61">
        <v>4900</v>
      </c>
      <c r="AA44" s="199"/>
      <c r="AB44" s="855"/>
      <c r="AC44" s="874">
        <f t="shared" si="4"/>
        <v>0</v>
      </c>
      <c r="AD44" s="873">
        <f t="shared" si="5"/>
        <v>0</v>
      </c>
      <c r="AE44" s="873">
        <f t="shared" si="6"/>
        <v>0</v>
      </c>
      <c r="AF44" s="872">
        <f t="shared" si="7"/>
        <v>0</v>
      </c>
    </row>
    <row r="45" spans="1:32" s="16" customFormat="1" ht="15.75" customHeight="1">
      <c r="A45" s="41" t="s">
        <v>133</v>
      </c>
      <c r="B45" s="187" t="s">
        <v>131</v>
      </c>
      <c r="C45" s="70" t="s">
        <v>134</v>
      </c>
      <c r="D45" s="138"/>
      <c r="E45" s="228"/>
      <c r="F45" s="188"/>
      <c r="G45" s="58">
        <v>1.5</v>
      </c>
      <c r="H45" s="179"/>
      <c r="I45" s="55">
        <v>64.900000000000006</v>
      </c>
      <c r="J45" s="193"/>
      <c r="K45" s="194">
        <v>6</v>
      </c>
      <c r="L45" s="979"/>
      <c r="M45" s="195" t="s">
        <v>129</v>
      </c>
      <c r="N45" s="229"/>
      <c r="O45" s="230"/>
      <c r="P45" s="231"/>
      <c r="Q45" s="230"/>
      <c r="R45" s="970"/>
      <c r="S45" s="229"/>
      <c r="T45" s="230"/>
      <c r="U45" s="231"/>
      <c r="V45" s="232"/>
      <c r="W45" s="971"/>
      <c r="X45" s="197">
        <v>0.05</v>
      </c>
      <c r="Y45" s="198">
        <v>0.05</v>
      </c>
      <c r="Z45" s="61">
        <v>13563</v>
      </c>
      <c r="AA45" s="199"/>
      <c r="AB45" s="855"/>
      <c r="AC45" s="874">
        <f t="shared" si="4"/>
        <v>0</v>
      </c>
      <c r="AD45" s="873">
        <f t="shared" si="5"/>
        <v>0</v>
      </c>
      <c r="AE45" s="873">
        <f t="shared" si="6"/>
        <v>0</v>
      </c>
      <c r="AF45" s="872">
        <f t="shared" si="7"/>
        <v>0</v>
      </c>
    </row>
    <row r="46" spans="1:32" s="16" customFormat="1" ht="27" customHeight="1" thickBot="1">
      <c r="A46" s="233" t="s">
        <v>135</v>
      </c>
      <c r="B46" s="234" t="s">
        <v>136</v>
      </c>
      <c r="C46" s="3705" t="s">
        <v>137</v>
      </c>
      <c r="D46" s="3706"/>
      <c r="E46" s="3706"/>
      <c r="F46" s="3707"/>
      <c r="G46" s="235" t="s">
        <v>138</v>
      </c>
      <c r="H46" s="236"/>
      <c r="I46" s="237">
        <v>23.9</v>
      </c>
      <c r="J46" s="238"/>
      <c r="K46" s="239">
        <v>3</v>
      </c>
      <c r="L46" s="986"/>
      <c r="M46" s="240"/>
      <c r="N46" s="241"/>
      <c r="O46" s="242"/>
      <c r="P46" s="243"/>
      <c r="Q46" s="242"/>
      <c r="R46" s="811"/>
      <c r="S46" s="241"/>
      <c r="T46" s="242"/>
      <c r="U46" s="243"/>
      <c r="V46" s="244"/>
      <c r="W46" s="785"/>
      <c r="X46" s="245">
        <v>0.05</v>
      </c>
      <c r="Y46" s="246"/>
      <c r="Z46" s="247">
        <v>12440</v>
      </c>
      <c r="AA46" s="248"/>
      <c r="AB46" s="850"/>
      <c r="AC46" s="874">
        <f t="shared" si="4"/>
        <v>0</v>
      </c>
      <c r="AD46" s="873">
        <f t="shared" si="5"/>
        <v>0</v>
      </c>
      <c r="AE46" s="873">
        <f t="shared" si="6"/>
        <v>0</v>
      </c>
      <c r="AF46" s="872">
        <f t="shared" si="7"/>
        <v>0</v>
      </c>
    </row>
    <row r="47" spans="1:32" s="934" customFormat="1" ht="50.1" customHeight="1" thickBot="1">
      <c r="A47" s="951"/>
      <c r="B47" s="940" t="s">
        <v>139</v>
      </c>
      <c r="C47" s="933"/>
      <c r="D47" s="933"/>
      <c r="E47" s="933"/>
      <c r="F47" s="932"/>
      <c r="G47" s="908"/>
      <c r="H47" s="907"/>
      <c r="I47" s="915" t="s">
        <v>32</v>
      </c>
      <c r="J47" s="907"/>
      <c r="K47" s="906"/>
      <c r="L47" s="824"/>
      <c r="M47" s="912"/>
      <c r="N47" s="905"/>
      <c r="O47" s="907"/>
      <c r="P47" s="907"/>
      <c r="Q47" s="907"/>
      <c r="R47" s="810"/>
      <c r="S47" s="905"/>
      <c r="T47" s="907"/>
      <c r="U47" s="907"/>
      <c r="V47" s="907"/>
      <c r="W47" s="810"/>
      <c r="X47" s="904"/>
      <c r="Y47" s="903"/>
      <c r="Z47" s="902"/>
      <c r="AA47" s="901"/>
      <c r="AB47" s="867"/>
      <c r="AC47" s="870"/>
      <c r="AD47" s="869"/>
      <c r="AE47" s="869"/>
      <c r="AF47" s="868"/>
    </row>
    <row r="48" spans="1:32" s="16" customFormat="1" ht="15.75" customHeight="1">
      <c r="A48" s="250" t="s">
        <v>140</v>
      </c>
      <c r="B48" s="251" t="s">
        <v>141</v>
      </c>
      <c r="C48" s="252" t="s">
        <v>142</v>
      </c>
      <c r="D48" s="253"/>
      <c r="E48" s="254"/>
      <c r="F48" s="255"/>
      <c r="G48" s="256">
        <v>1</v>
      </c>
      <c r="H48" s="257"/>
      <c r="I48" s="28">
        <v>23.9</v>
      </c>
      <c r="J48" s="258" t="s">
        <v>17</v>
      </c>
      <c r="K48" s="259">
        <v>3</v>
      </c>
      <c r="L48" s="985"/>
      <c r="M48" s="260" t="s">
        <v>143</v>
      </c>
      <c r="N48" s="261">
        <v>10</v>
      </c>
      <c r="O48" s="262"/>
      <c r="P48" s="28">
        <v>60</v>
      </c>
      <c r="Q48" s="263"/>
      <c r="R48" s="809"/>
      <c r="S48" s="264"/>
      <c r="T48" s="265"/>
      <c r="U48" s="266"/>
      <c r="V48" s="265"/>
      <c r="W48" s="757"/>
      <c r="X48" s="267">
        <v>0.2</v>
      </c>
      <c r="Y48" s="268"/>
      <c r="Z48" s="269">
        <v>3861</v>
      </c>
      <c r="AA48" s="270"/>
      <c r="AB48" s="849"/>
      <c r="AC48" s="874">
        <f t="shared" ref="AC48:AC69" si="8">I48*L48</f>
        <v>0</v>
      </c>
      <c r="AD48" s="873">
        <f t="shared" ref="AD48:AD69" si="9">P48*R48</f>
        <v>0</v>
      </c>
      <c r="AE48" s="873">
        <f t="shared" ref="AE48:AE69" si="10">U48*W48</f>
        <v>0</v>
      </c>
      <c r="AF48" s="872">
        <f t="shared" ref="AF48:AF69" si="11">Z48*AB48</f>
        <v>0</v>
      </c>
    </row>
    <row r="49" spans="1:32" s="16" customFormat="1" ht="15.75" customHeight="1">
      <c r="A49" s="41" t="s">
        <v>144</v>
      </c>
      <c r="B49" s="210" t="s">
        <v>15</v>
      </c>
      <c r="C49" s="271" t="s">
        <v>145</v>
      </c>
      <c r="D49" s="272"/>
      <c r="E49" s="272"/>
      <c r="F49" s="273"/>
      <c r="G49" s="58">
        <v>30</v>
      </c>
      <c r="H49" s="139"/>
      <c r="I49" s="81">
        <v>23.9</v>
      </c>
      <c r="J49" s="140" t="s">
        <v>17</v>
      </c>
      <c r="K49" s="141">
        <v>3</v>
      </c>
      <c r="L49" s="979"/>
      <c r="M49" s="274" t="s">
        <v>146</v>
      </c>
      <c r="N49" s="173"/>
      <c r="O49" s="174"/>
      <c r="P49" s="175"/>
      <c r="Q49" s="174"/>
      <c r="R49" s="813"/>
      <c r="S49" s="177"/>
      <c r="T49" s="174"/>
      <c r="U49" s="175"/>
      <c r="V49" s="174"/>
      <c r="W49" s="813"/>
      <c r="X49" s="89"/>
      <c r="Y49" s="144"/>
      <c r="Z49" s="91"/>
      <c r="AA49" s="92"/>
      <c r="AB49" s="859"/>
      <c r="AC49" s="874">
        <f t="shared" si="8"/>
        <v>0</v>
      </c>
      <c r="AD49" s="873">
        <f t="shared" si="9"/>
        <v>0</v>
      </c>
      <c r="AE49" s="873">
        <f t="shared" si="10"/>
        <v>0</v>
      </c>
      <c r="AF49" s="872">
        <f t="shared" si="11"/>
        <v>0</v>
      </c>
    </row>
    <row r="50" spans="1:32" s="16" customFormat="1" ht="27" customHeight="1">
      <c r="A50" s="41" t="s">
        <v>147</v>
      </c>
      <c r="B50" s="187" t="s">
        <v>148</v>
      </c>
      <c r="C50" s="3705" t="s">
        <v>149</v>
      </c>
      <c r="D50" s="3706"/>
      <c r="E50" s="3706"/>
      <c r="F50" s="3707"/>
      <c r="G50" s="47">
        <v>12</v>
      </c>
      <c r="H50" s="53"/>
      <c r="I50" s="49">
        <v>35.9</v>
      </c>
      <c r="J50" s="180"/>
      <c r="K50" s="51">
        <v>4</v>
      </c>
      <c r="L50" s="990"/>
      <c r="M50" s="52" t="s">
        <v>150</v>
      </c>
      <c r="N50" s="143"/>
      <c r="O50" s="90"/>
      <c r="P50" s="145"/>
      <c r="Q50" s="90"/>
      <c r="R50" s="958"/>
      <c r="S50" s="143"/>
      <c r="T50" s="90"/>
      <c r="U50" s="145"/>
      <c r="V50" s="90"/>
      <c r="W50" s="958"/>
      <c r="X50" s="65">
        <v>0.5</v>
      </c>
      <c r="Y50" s="57"/>
      <c r="Z50" s="66">
        <v>920</v>
      </c>
      <c r="AA50" s="62"/>
      <c r="AB50" s="848"/>
      <c r="AC50" s="874">
        <f t="shared" si="8"/>
        <v>0</v>
      </c>
      <c r="AD50" s="873">
        <f t="shared" si="9"/>
        <v>0</v>
      </c>
      <c r="AE50" s="873">
        <f t="shared" si="10"/>
        <v>0</v>
      </c>
      <c r="AF50" s="872">
        <f t="shared" si="11"/>
        <v>0</v>
      </c>
    </row>
    <row r="51" spans="1:32" s="221" customFormat="1" ht="15.75" customHeight="1">
      <c r="A51" s="69" t="s">
        <v>151</v>
      </c>
      <c r="B51" s="275" t="s">
        <v>152</v>
      </c>
      <c r="C51" s="276" t="s">
        <v>153</v>
      </c>
      <c r="D51" s="98"/>
      <c r="E51" s="277"/>
      <c r="F51" s="73"/>
      <c r="G51" s="84">
        <v>4</v>
      </c>
      <c r="H51" s="203"/>
      <c r="I51" s="55">
        <v>19.899999999999999</v>
      </c>
      <c r="J51" s="204"/>
      <c r="K51" s="278">
        <v>2</v>
      </c>
      <c r="L51" s="980"/>
      <c r="M51" s="279" t="s">
        <v>154</v>
      </c>
      <c r="N51" s="143"/>
      <c r="O51" s="90"/>
      <c r="P51" s="145"/>
      <c r="Q51" s="90"/>
      <c r="R51" s="958"/>
      <c r="S51" s="143"/>
      <c r="T51" s="90"/>
      <c r="U51" s="145"/>
      <c r="V51" s="90"/>
      <c r="W51" s="958"/>
      <c r="X51" s="95">
        <v>1</v>
      </c>
      <c r="Y51" s="83"/>
      <c r="Z51" s="66">
        <v>281</v>
      </c>
      <c r="AA51" s="87"/>
      <c r="AB51" s="860"/>
      <c r="AC51" s="874">
        <f t="shared" si="8"/>
        <v>0</v>
      </c>
      <c r="AD51" s="873">
        <f t="shared" si="9"/>
        <v>0</v>
      </c>
      <c r="AE51" s="873">
        <f t="shared" si="10"/>
        <v>0</v>
      </c>
      <c r="AF51" s="872">
        <f t="shared" si="11"/>
        <v>0</v>
      </c>
    </row>
    <row r="52" spans="1:32" s="148" customFormat="1" ht="15.75" customHeight="1">
      <c r="A52" s="69" t="s">
        <v>155</v>
      </c>
      <c r="B52" s="275" t="s">
        <v>156</v>
      </c>
      <c r="C52" s="43" t="s">
        <v>157</v>
      </c>
      <c r="D52" s="98"/>
      <c r="E52" s="99"/>
      <c r="F52" s="277"/>
      <c r="G52" s="84">
        <v>1</v>
      </c>
      <c r="H52" s="280"/>
      <c r="I52" s="81">
        <v>23.9</v>
      </c>
      <c r="J52" s="281" t="s">
        <v>17</v>
      </c>
      <c r="K52" s="278">
        <v>3</v>
      </c>
      <c r="L52" s="980"/>
      <c r="M52" s="282" t="s">
        <v>158</v>
      </c>
      <c r="N52" s="203">
        <v>10</v>
      </c>
      <c r="O52" s="82"/>
      <c r="P52" s="81">
        <v>66</v>
      </c>
      <c r="Q52" s="82"/>
      <c r="R52" s="957"/>
      <c r="S52" s="283"/>
      <c r="T52" s="284"/>
      <c r="U52" s="285"/>
      <c r="V52" s="284"/>
      <c r="W52" s="959"/>
      <c r="X52" s="95">
        <v>0.15</v>
      </c>
      <c r="Y52" s="286"/>
      <c r="Z52" s="86">
        <v>4308</v>
      </c>
      <c r="AA52" s="287"/>
      <c r="AB52" s="860"/>
      <c r="AC52" s="874">
        <f t="shared" si="8"/>
        <v>0</v>
      </c>
      <c r="AD52" s="873">
        <f t="shared" si="9"/>
        <v>0</v>
      </c>
      <c r="AE52" s="873">
        <f t="shared" si="10"/>
        <v>0</v>
      </c>
      <c r="AF52" s="872">
        <f t="shared" si="11"/>
        <v>0</v>
      </c>
    </row>
    <row r="53" spans="1:32" s="148" customFormat="1" ht="15.75" customHeight="1">
      <c r="A53" s="41" t="s">
        <v>159</v>
      </c>
      <c r="B53" s="210" t="s">
        <v>160</v>
      </c>
      <c r="C53" s="288" t="s">
        <v>161</v>
      </c>
      <c r="D53" s="71"/>
      <c r="E53" s="196"/>
      <c r="F53" s="73"/>
      <c r="G53" s="58" t="s">
        <v>24</v>
      </c>
      <c r="H53" s="139"/>
      <c r="I53" s="55">
        <v>64.900000000000006</v>
      </c>
      <c r="J53" s="140"/>
      <c r="K53" s="141">
        <v>6</v>
      </c>
      <c r="L53" s="979"/>
      <c r="M53" s="142" t="s">
        <v>162</v>
      </c>
      <c r="N53" s="179" t="s">
        <v>26</v>
      </c>
      <c r="O53" s="56"/>
      <c r="P53" s="55">
        <v>144</v>
      </c>
      <c r="Q53" s="56"/>
      <c r="R53" s="820"/>
      <c r="S53" s="58" t="s">
        <v>27</v>
      </c>
      <c r="T53" s="56"/>
      <c r="U53" s="55">
        <v>467</v>
      </c>
      <c r="V53" s="56"/>
      <c r="W53" s="820"/>
      <c r="X53" s="65">
        <v>0.01</v>
      </c>
      <c r="Y53" s="56"/>
      <c r="Z53" s="66">
        <v>124773</v>
      </c>
      <c r="AA53" s="62"/>
      <c r="AB53" s="861"/>
      <c r="AC53" s="874">
        <f t="shared" si="8"/>
        <v>0</v>
      </c>
      <c r="AD53" s="873">
        <f t="shared" si="9"/>
        <v>0</v>
      </c>
      <c r="AE53" s="873">
        <f t="shared" si="10"/>
        <v>0</v>
      </c>
      <c r="AF53" s="872">
        <f t="shared" si="11"/>
        <v>0</v>
      </c>
    </row>
    <row r="54" spans="1:32" s="16" customFormat="1" ht="27" customHeight="1">
      <c r="A54" s="41" t="s">
        <v>163</v>
      </c>
      <c r="B54" s="138" t="s">
        <v>33</v>
      </c>
      <c r="C54" s="3705" t="s">
        <v>164</v>
      </c>
      <c r="D54" s="3706"/>
      <c r="E54" s="3706"/>
      <c r="F54" s="3707"/>
      <c r="G54" s="47" t="s">
        <v>65</v>
      </c>
      <c r="H54" s="48"/>
      <c r="I54" s="49">
        <v>64.900000000000006</v>
      </c>
      <c r="J54" s="50" t="s">
        <v>17</v>
      </c>
      <c r="K54" s="51">
        <v>6</v>
      </c>
      <c r="L54" s="990"/>
      <c r="M54" s="52" t="s">
        <v>165</v>
      </c>
      <c r="N54" s="53">
        <v>1</v>
      </c>
      <c r="O54" s="54"/>
      <c r="P54" s="57">
        <v>174</v>
      </c>
      <c r="Q54" s="54"/>
      <c r="R54" s="972"/>
      <c r="S54" s="146"/>
      <c r="T54" s="144"/>
      <c r="U54" s="145"/>
      <c r="V54" s="144"/>
      <c r="W54" s="973"/>
      <c r="X54" s="289">
        <v>5.0000000000000001E-3</v>
      </c>
      <c r="Y54" s="198"/>
      <c r="Z54" s="66">
        <v>120239</v>
      </c>
      <c r="AA54" s="227"/>
      <c r="AB54" s="848"/>
      <c r="AC54" s="874">
        <f t="shared" si="8"/>
        <v>0</v>
      </c>
      <c r="AD54" s="873">
        <f t="shared" si="9"/>
        <v>0</v>
      </c>
      <c r="AE54" s="873">
        <f t="shared" si="10"/>
        <v>0</v>
      </c>
      <c r="AF54" s="872">
        <f t="shared" si="11"/>
        <v>0</v>
      </c>
    </row>
    <row r="55" spans="1:32" s="16" customFormat="1" ht="15.75" customHeight="1">
      <c r="A55" s="41" t="s">
        <v>166</v>
      </c>
      <c r="B55" s="210" t="s">
        <v>33</v>
      </c>
      <c r="C55" s="288" t="s">
        <v>167</v>
      </c>
      <c r="D55" s="71"/>
      <c r="E55" s="196"/>
      <c r="F55" s="73"/>
      <c r="G55" s="47" t="s">
        <v>65</v>
      </c>
      <c r="H55" s="48"/>
      <c r="I55" s="49">
        <v>64.900000000000006</v>
      </c>
      <c r="J55" s="50" t="s">
        <v>17</v>
      </c>
      <c r="K55" s="51">
        <v>6</v>
      </c>
      <c r="L55" s="990"/>
      <c r="M55" s="52" t="s">
        <v>168</v>
      </c>
      <c r="N55" s="290">
        <v>1</v>
      </c>
      <c r="O55" s="291"/>
      <c r="P55" s="57">
        <v>173</v>
      </c>
      <c r="Q55" s="54"/>
      <c r="R55" s="808"/>
      <c r="S55" s="189"/>
      <c r="T55" s="232"/>
      <c r="U55" s="231"/>
      <c r="V55" s="232"/>
      <c r="W55" s="802"/>
      <c r="X55" s="289">
        <v>5.0000000000000001E-3</v>
      </c>
      <c r="Y55" s="56"/>
      <c r="Z55" s="66">
        <v>119762</v>
      </c>
      <c r="AA55" s="62"/>
      <c r="AB55" s="848"/>
      <c r="AC55" s="874">
        <f t="shared" si="8"/>
        <v>0</v>
      </c>
      <c r="AD55" s="873">
        <f t="shared" si="9"/>
        <v>0</v>
      </c>
      <c r="AE55" s="873">
        <f t="shared" si="10"/>
        <v>0</v>
      </c>
      <c r="AF55" s="872">
        <f t="shared" si="11"/>
        <v>0</v>
      </c>
    </row>
    <row r="56" spans="1:32" s="16" customFormat="1" ht="15.75" customHeight="1">
      <c r="A56" s="41" t="s">
        <v>169</v>
      </c>
      <c r="B56" s="210" t="s">
        <v>37</v>
      </c>
      <c r="C56" s="288" t="s">
        <v>170</v>
      </c>
      <c r="D56" s="71"/>
      <c r="E56" s="196"/>
      <c r="F56" s="73"/>
      <c r="G56" s="58">
        <v>3</v>
      </c>
      <c r="H56" s="139"/>
      <c r="I56" s="55">
        <v>19.899999999999999</v>
      </c>
      <c r="J56" s="140"/>
      <c r="K56" s="141">
        <v>2</v>
      </c>
      <c r="L56" s="979"/>
      <c r="M56" s="195" t="s">
        <v>171</v>
      </c>
      <c r="N56" s="179">
        <v>10</v>
      </c>
      <c r="O56" s="56"/>
      <c r="P56" s="55">
        <v>26</v>
      </c>
      <c r="Q56" s="56"/>
      <c r="R56" s="820"/>
      <c r="S56" s="58">
        <v>50</v>
      </c>
      <c r="T56" s="56"/>
      <c r="U56" s="55">
        <v>106</v>
      </c>
      <c r="V56" s="56"/>
      <c r="W56" s="820"/>
      <c r="X56" s="65">
        <v>0.4</v>
      </c>
      <c r="Y56" s="56"/>
      <c r="Z56" s="66">
        <v>1426</v>
      </c>
      <c r="AA56" s="62"/>
      <c r="AB56" s="861"/>
      <c r="AC56" s="874">
        <f t="shared" si="8"/>
        <v>0</v>
      </c>
      <c r="AD56" s="873">
        <f t="shared" si="9"/>
        <v>0</v>
      </c>
      <c r="AE56" s="873">
        <f t="shared" si="10"/>
        <v>0</v>
      </c>
      <c r="AF56" s="872">
        <f t="shared" si="11"/>
        <v>0</v>
      </c>
    </row>
    <row r="57" spans="1:32" s="148" customFormat="1" ht="15.75" customHeight="1">
      <c r="A57" s="41" t="s">
        <v>172</v>
      </c>
      <c r="B57" s="210" t="s">
        <v>37</v>
      </c>
      <c r="C57" s="288" t="s">
        <v>173</v>
      </c>
      <c r="D57" s="71"/>
      <c r="E57" s="196"/>
      <c r="F57" s="188"/>
      <c r="G57" s="58">
        <v>3</v>
      </c>
      <c r="H57" s="139"/>
      <c r="I57" s="81">
        <v>19.899999999999999</v>
      </c>
      <c r="J57" s="140"/>
      <c r="K57" s="141">
        <v>2</v>
      </c>
      <c r="L57" s="979"/>
      <c r="M57" s="142"/>
      <c r="N57" s="217">
        <v>10</v>
      </c>
      <c r="O57" s="218"/>
      <c r="P57" s="55">
        <v>29</v>
      </c>
      <c r="Q57" s="218"/>
      <c r="R57" s="760"/>
      <c r="S57" s="167">
        <v>50</v>
      </c>
      <c r="T57" s="218"/>
      <c r="U57" s="55">
        <v>120</v>
      </c>
      <c r="V57" s="218"/>
      <c r="W57" s="760"/>
      <c r="X57" s="65">
        <v>0.3</v>
      </c>
      <c r="Y57" s="56"/>
      <c r="Z57" s="66">
        <v>1638</v>
      </c>
      <c r="AA57" s="62"/>
      <c r="AB57" s="861"/>
      <c r="AC57" s="874">
        <f t="shared" si="8"/>
        <v>0</v>
      </c>
      <c r="AD57" s="873">
        <f t="shared" si="9"/>
        <v>0</v>
      </c>
      <c r="AE57" s="873">
        <f t="shared" si="10"/>
        <v>0</v>
      </c>
      <c r="AF57" s="872">
        <f t="shared" si="11"/>
        <v>0</v>
      </c>
    </row>
    <row r="58" spans="1:32" s="148" customFormat="1" ht="15.75" customHeight="1">
      <c r="A58" s="41" t="s">
        <v>174</v>
      </c>
      <c r="B58" s="210" t="s">
        <v>37</v>
      </c>
      <c r="C58" s="288" t="s">
        <v>175</v>
      </c>
      <c r="D58" s="71"/>
      <c r="E58" s="196"/>
      <c r="F58" s="188"/>
      <c r="G58" s="58">
        <v>3</v>
      </c>
      <c r="H58" s="139"/>
      <c r="I58" s="81">
        <v>19.899999999999999</v>
      </c>
      <c r="J58" s="140"/>
      <c r="K58" s="141">
        <v>2</v>
      </c>
      <c r="L58" s="979"/>
      <c r="M58" s="142"/>
      <c r="N58" s="217">
        <v>10</v>
      </c>
      <c r="O58" s="218"/>
      <c r="P58" s="55">
        <v>29</v>
      </c>
      <c r="Q58" s="218"/>
      <c r="R58" s="760"/>
      <c r="S58" s="167">
        <v>50</v>
      </c>
      <c r="T58" s="218"/>
      <c r="U58" s="55">
        <v>120</v>
      </c>
      <c r="V58" s="218"/>
      <c r="W58" s="760"/>
      <c r="X58" s="65">
        <v>0.3</v>
      </c>
      <c r="Y58" s="56"/>
      <c r="Z58" s="66">
        <v>1638</v>
      </c>
      <c r="AA58" s="62"/>
      <c r="AB58" s="861"/>
      <c r="AC58" s="874">
        <f t="shared" si="8"/>
        <v>0</v>
      </c>
      <c r="AD58" s="873">
        <f t="shared" si="9"/>
        <v>0</v>
      </c>
      <c r="AE58" s="873">
        <f t="shared" si="10"/>
        <v>0</v>
      </c>
      <c r="AF58" s="872">
        <f t="shared" si="11"/>
        <v>0</v>
      </c>
    </row>
    <row r="59" spans="1:32" s="16" customFormat="1" ht="27" customHeight="1">
      <c r="A59" s="41" t="s">
        <v>176</v>
      </c>
      <c r="B59" s="210" t="s">
        <v>177</v>
      </c>
      <c r="C59" s="3705" t="s">
        <v>3534</v>
      </c>
      <c r="D59" s="3706"/>
      <c r="E59" s="3706"/>
      <c r="F59" s="3707"/>
      <c r="G59" s="58">
        <v>0.1</v>
      </c>
      <c r="H59" s="139"/>
      <c r="I59" s="81">
        <v>23.9</v>
      </c>
      <c r="J59" s="140" t="s">
        <v>17</v>
      </c>
      <c r="K59" s="141">
        <v>3</v>
      </c>
      <c r="L59" s="979"/>
      <c r="M59" s="274" t="s">
        <v>178</v>
      </c>
      <c r="N59" s="173"/>
      <c r="O59" s="174"/>
      <c r="P59" s="175"/>
      <c r="Q59" s="174"/>
      <c r="R59" s="813"/>
      <c r="S59" s="177"/>
      <c r="T59" s="174"/>
      <c r="U59" s="175"/>
      <c r="V59" s="174"/>
      <c r="W59" s="813"/>
      <c r="X59" s="65">
        <v>0.01</v>
      </c>
      <c r="Y59" s="56"/>
      <c r="Z59" s="292">
        <v>45977</v>
      </c>
      <c r="AA59" s="62"/>
      <c r="AB59" s="861"/>
      <c r="AC59" s="874">
        <f t="shared" si="8"/>
        <v>0</v>
      </c>
      <c r="AD59" s="873">
        <f t="shared" si="9"/>
        <v>0</v>
      </c>
      <c r="AE59" s="873">
        <f t="shared" si="10"/>
        <v>0</v>
      </c>
      <c r="AF59" s="872">
        <f t="shared" si="11"/>
        <v>0</v>
      </c>
    </row>
    <row r="60" spans="1:32" s="16" customFormat="1" ht="27" customHeight="1">
      <c r="A60" s="162" t="s">
        <v>179</v>
      </c>
      <c r="B60" s="138" t="s">
        <v>40</v>
      </c>
      <c r="C60" s="3705" t="s">
        <v>180</v>
      </c>
      <c r="D60" s="3706"/>
      <c r="E60" s="3706"/>
      <c r="F60" s="3707"/>
      <c r="G60" s="167" t="s">
        <v>26</v>
      </c>
      <c r="H60" s="168"/>
      <c r="I60" s="153">
        <v>64.900000000000006</v>
      </c>
      <c r="J60" s="170"/>
      <c r="K60" s="171">
        <v>6</v>
      </c>
      <c r="L60" s="982"/>
      <c r="M60" s="293" t="s">
        <v>181</v>
      </c>
      <c r="N60" s="173"/>
      <c r="O60" s="174"/>
      <c r="P60" s="175"/>
      <c r="Q60" s="174"/>
      <c r="R60" s="813"/>
      <c r="S60" s="177"/>
      <c r="T60" s="174"/>
      <c r="U60" s="175"/>
      <c r="V60" s="174"/>
      <c r="W60" s="813"/>
      <c r="X60" s="212"/>
      <c r="Y60" s="294"/>
      <c r="Z60" s="295"/>
      <c r="AA60" s="296"/>
      <c r="AB60" s="847"/>
      <c r="AC60" s="874">
        <f t="shared" si="8"/>
        <v>0</v>
      </c>
      <c r="AD60" s="873">
        <f t="shared" si="9"/>
        <v>0</v>
      </c>
      <c r="AE60" s="873">
        <f t="shared" si="10"/>
        <v>0</v>
      </c>
      <c r="AF60" s="872">
        <f t="shared" si="11"/>
        <v>0</v>
      </c>
    </row>
    <row r="61" spans="1:32" s="16" customFormat="1" ht="27" customHeight="1">
      <c r="A61" s="162" t="s">
        <v>182</v>
      </c>
      <c r="B61" s="138" t="s">
        <v>40</v>
      </c>
      <c r="C61" s="3705" t="s">
        <v>183</v>
      </c>
      <c r="D61" s="3706"/>
      <c r="E61" s="3706"/>
      <c r="F61" s="3707"/>
      <c r="G61" s="297" t="s">
        <v>184</v>
      </c>
      <c r="H61" s="298"/>
      <c r="I61" s="299">
        <v>43.9</v>
      </c>
      <c r="J61" s="300"/>
      <c r="K61" s="301">
        <v>5</v>
      </c>
      <c r="L61" s="981"/>
      <c r="M61" s="172" t="s">
        <v>185</v>
      </c>
      <c r="N61" s="173"/>
      <c r="O61" s="174"/>
      <c r="P61" s="175"/>
      <c r="Q61" s="174"/>
      <c r="R61" s="813"/>
      <c r="S61" s="177"/>
      <c r="T61" s="174"/>
      <c r="U61" s="175"/>
      <c r="V61" s="174"/>
      <c r="W61" s="813"/>
      <c r="X61" s="302">
        <v>0.1</v>
      </c>
      <c r="Y61" s="303"/>
      <c r="Z61" s="304">
        <v>8891</v>
      </c>
      <c r="AA61" s="305"/>
      <c r="AB61" s="846"/>
      <c r="AC61" s="874">
        <f t="shared" si="8"/>
        <v>0</v>
      </c>
      <c r="AD61" s="873">
        <f t="shared" si="9"/>
        <v>0</v>
      </c>
      <c r="AE61" s="873">
        <f t="shared" si="10"/>
        <v>0</v>
      </c>
      <c r="AF61" s="872">
        <f t="shared" si="11"/>
        <v>0</v>
      </c>
    </row>
    <row r="62" spans="1:32" s="16" customFormat="1" ht="27" customHeight="1">
      <c r="A62" s="162" t="s">
        <v>186</v>
      </c>
      <c r="B62" s="138" t="s">
        <v>40</v>
      </c>
      <c r="C62" s="3705" t="s">
        <v>187</v>
      </c>
      <c r="D62" s="3706"/>
      <c r="E62" s="3706"/>
      <c r="F62" s="3707"/>
      <c r="G62" s="167" t="s">
        <v>24</v>
      </c>
      <c r="H62" s="168"/>
      <c r="I62" s="169">
        <v>64.900000000000006</v>
      </c>
      <c r="J62" s="170"/>
      <c r="K62" s="171">
        <v>6</v>
      </c>
      <c r="L62" s="982"/>
      <c r="M62" s="172"/>
      <c r="N62" s="173"/>
      <c r="O62" s="174"/>
      <c r="P62" s="175"/>
      <c r="Q62" s="174"/>
      <c r="R62" s="813"/>
      <c r="S62" s="177"/>
      <c r="T62" s="174"/>
      <c r="U62" s="175"/>
      <c r="V62" s="174"/>
      <c r="W62" s="813"/>
      <c r="X62" s="212"/>
      <c r="Y62" s="294"/>
      <c r="Z62" s="295"/>
      <c r="AA62" s="296"/>
      <c r="AB62" s="847"/>
      <c r="AC62" s="874">
        <f t="shared" si="8"/>
        <v>0</v>
      </c>
      <c r="AD62" s="873">
        <f t="shared" si="9"/>
        <v>0</v>
      </c>
      <c r="AE62" s="873">
        <f t="shared" si="10"/>
        <v>0</v>
      </c>
      <c r="AF62" s="872">
        <f t="shared" si="11"/>
        <v>0</v>
      </c>
    </row>
    <row r="63" spans="1:32" s="16" customFormat="1" ht="15.75" customHeight="1">
      <c r="A63" s="41" t="s">
        <v>188</v>
      </c>
      <c r="B63" s="210" t="s">
        <v>44</v>
      </c>
      <c r="C63" s="288" t="s">
        <v>189</v>
      </c>
      <c r="D63" s="71"/>
      <c r="E63" s="196"/>
      <c r="F63" s="73"/>
      <c r="G63" s="58">
        <v>1.5</v>
      </c>
      <c r="H63" s="139"/>
      <c r="I63" s="55">
        <v>35.9</v>
      </c>
      <c r="J63" s="140"/>
      <c r="K63" s="141">
        <v>4</v>
      </c>
      <c r="L63" s="979"/>
      <c r="M63" s="52" t="s">
        <v>171</v>
      </c>
      <c r="N63" s="53">
        <v>10</v>
      </c>
      <c r="O63" s="54"/>
      <c r="P63" s="55">
        <v>42</v>
      </c>
      <c r="Q63" s="54"/>
      <c r="R63" s="756"/>
      <c r="S63" s="47">
        <v>40</v>
      </c>
      <c r="T63" s="54"/>
      <c r="U63" s="55">
        <v>151</v>
      </c>
      <c r="V63" s="54"/>
      <c r="W63" s="756"/>
      <c r="X63" s="65">
        <v>0.2</v>
      </c>
      <c r="Y63" s="54"/>
      <c r="Z63" s="66">
        <v>2596</v>
      </c>
      <c r="AA63" s="306"/>
      <c r="AB63" s="845"/>
      <c r="AC63" s="874">
        <f t="shared" si="8"/>
        <v>0</v>
      </c>
      <c r="AD63" s="873">
        <f t="shared" si="9"/>
        <v>0</v>
      </c>
      <c r="AE63" s="873">
        <f t="shared" si="10"/>
        <v>0</v>
      </c>
      <c r="AF63" s="872">
        <f t="shared" si="11"/>
        <v>0</v>
      </c>
    </row>
    <row r="64" spans="1:32" s="148" customFormat="1" ht="15.75" customHeight="1">
      <c r="A64" s="41" t="s">
        <v>190</v>
      </c>
      <c r="B64" s="138" t="s">
        <v>191</v>
      </c>
      <c r="C64" s="288" t="s">
        <v>192</v>
      </c>
      <c r="D64" s="71"/>
      <c r="E64" s="196"/>
      <c r="F64" s="178"/>
      <c r="G64" s="58">
        <v>0.3</v>
      </c>
      <c r="H64" s="139"/>
      <c r="I64" s="55">
        <v>13.3</v>
      </c>
      <c r="J64" s="140"/>
      <c r="K64" s="141">
        <v>1</v>
      </c>
      <c r="L64" s="979"/>
      <c r="M64" s="142"/>
      <c r="N64" s="179">
        <v>10</v>
      </c>
      <c r="O64" s="56"/>
      <c r="P64" s="55">
        <v>71</v>
      </c>
      <c r="Q64" s="56"/>
      <c r="R64" s="820"/>
      <c r="S64" s="58">
        <v>50</v>
      </c>
      <c r="T64" s="56"/>
      <c r="U64" s="55">
        <v>332</v>
      </c>
      <c r="V64" s="56"/>
      <c r="W64" s="820"/>
      <c r="X64" s="65">
        <v>0.1</v>
      </c>
      <c r="Y64" s="56"/>
      <c r="Z64" s="66">
        <v>4677</v>
      </c>
      <c r="AA64" s="62"/>
      <c r="AB64" s="861"/>
      <c r="AC64" s="874">
        <f t="shared" si="8"/>
        <v>0</v>
      </c>
      <c r="AD64" s="873">
        <f t="shared" si="9"/>
        <v>0</v>
      </c>
      <c r="AE64" s="873">
        <f t="shared" si="10"/>
        <v>0</v>
      </c>
      <c r="AF64" s="872">
        <f t="shared" si="11"/>
        <v>0</v>
      </c>
    </row>
    <row r="65" spans="1:88" s="315" customFormat="1" ht="15.75" customHeight="1">
      <c r="A65" s="41" t="s">
        <v>193</v>
      </c>
      <c r="B65" s="210" t="s">
        <v>194</v>
      </c>
      <c r="C65" s="288" t="s">
        <v>195</v>
      </c>
      <c r="D65" s="71"/>
      <c r="E65" s="196"/>
      <c r="F65" s="73"/>
      <c r="G65" s="58">
        <v>0.7</v>
      </c>
      <c r="H65" s="139"/>
      <c r="I65" s="55">
        <v>35.9</v>
      </c>
      <c r="J65" s="140"/>
      <c r="K65" s="141">
        <v>4</v>
      </c>
      <c r="L65" s="979"/>
      <c r="M65" s="142" t="s">
        <v>196</v>
      </c>
      <c r="N65" s="179">
        <v>5</v>
      </c>
      <c r="O65" s="56"/>
      <c r="P65" s="55">
        <v>187</v>
      </c>
      <c r="Q65" s="56"/>
      <c r="R65" s="820"/>
      <c r="S65" s="307"/>
      <c r="T65" s="308"/>
      <c r="U65" s="309"/>
      <c r="V65" s="308"/>
      <c r="W65" s="807"/>
      <c r="X65" s="310"/>
      <c r="Y65" s="311"/>
      <c r="Z65" s="312"/>
      <c r="AA65" s="313"/>
      <c r="AB65" s="844"/>
      <c r="AC65" s="874">
        <f t="shared" si="8"/>
        <v>0</v>
      </c>
      <c r="AD65" s="873">
        <f t="shared" si="9"/>
        <v>0</v>
      </c>
      <c r="AE65" s="873">
        <f t="shared" si="10"/>
        <v>0</v>
      </c>
      <c r="AF65" s="872">
        <f t="shared" si="11"/>
        <v>0</v>
      </c>
    </row>
    <row r="66" spans="1:88" s="16" customFormat="1" ht="15.75" customHeight="1">
      <c r="A66" s="162" t="s">
        <v>197</v>
      </c>
      <c r="B66" s="316" t="s">
        <v>48</v>
      </c>
      <c r="C66" s="317" t="s">
        <v>198</v>
      </c>
      <c r="D66" s="318"/>
      <c r="E66" s="220"/>
      <c r="F66" s="319"/>
      <c r="G66" s="297" t="s">
        <v>199</v>
      </c>
      <c r="H66" s="298"/>
      <c r="I66" s="320">
        <v>64.900000000000006</v>
      </c>
      <c r="J66" s="303" t="s">
        <v>17</v>
      </c>
      <c r="K66" s="301">
        <v>6</v>
      </c>
      <c r="L66" s="981"/>
      <c r="M66" s="172" t="s">
        <v>200</v>
      </c>
      <c r="N66" s="321"/>
      <c r="O66" s="308"/>
      <c r="P66" s="309"/>
      <c r="Q66" s="308"/>
      <c r="R66" s="807"/>
      <c r="S66" s="307"/>
      <c r="T66" s="308"/>
      <c r="U66" s="309"/>
      <c r="V66" s="308"/>
      <c r="W66" s="807"/>
      <c r="X66" s="302">
        <v>0.05</v>
      </c>
      <c r="Y66" s="303"/>
      <c r="Z66" s="304">
        <v>9654</v>
      </c>
      <c r="AA66" s="305"/>
      <c r="AB66" s="846"/>
      <c r="AC66" s="874">
        <f t="shared" si="8"/>
        <v>0</v>
      </c>
      <c r="AD66" s="873">
        <f t="shared" si="9"/>
        <v>0</v>
      </c>
      <c r="AE66" s="873">
        <f t="shared" si="10"/>
        <v>0</v>
      </c>
      <c r="AF66" s="872">
        <f t="shared" si="11"/>
        <v>0</v>
      </c>
    </row>
    <row r="67" spans="1:88" s="16" customFormat="1" ht="15.75" customHeight="1">
      <c r="A67" s="41" t="s">
        <v>201</v>
      </c>
      <c r="B67" s="187" t="s">
        <v>202</v>
      </c>
      <c r="C67" s="70" t="s">
        <v>203</v>
      </c>
      <c r="D67" s="138"/>
      <c r="E67" s="138"/>
      <c r="F67" s="178"/>
      <c r="G67" s="47" t="s">
        <v>204</v>
      </c>
      <c r="H67" s="48"/>
      <c r="I67" s="49">
        <v>43.9</v>
      </c>
      <c r="J67" s="50" t="s">
        <v>17</v>
      </c>
      <c r="K67" s="322">
        <v>5</v>
      </c>
      <c r="L67" s="990"/>
      <c r="M67" s="52" t="s">
        <v>205</v>
      </c>
      <c r="N67" s="143"/>
      <c r="O67" s="144"/>
      <c r="P67" s="145"/>
      <c r="Q67" s="144"/>
      <c r="R67" s="958"/>
      <c r="S67" s="146"/>
      <c r="T67" s="144"/>
      <c r="U67" s="145"/>
      <c r="V67" s="144"/>
      <c r="W67" s="958"/>
      <c r="X67" s="60">
        <v>0.01</v>
      </c>
      <c r="Y67" s="323"/>
      <c r="Z67" s="66">
        <v>139507</v>
      </c>
      <c r="AA67" s="324"/>
      <c r="AB67" s="848"/>
      <c r="AC67" s="874">
        <f t="shared" si="8"/>
        <v>0</v>
      </c>
      <c r="AD67" s="873">
        <f t="shared" si="9"/>
        <v>0</v>
      </c>
      <c r="AE67" s="873">
        <f t="shared" si="10"/>
        <v>0</v>
      </c>
      <c r="AF67" s="872">
        <f t="shared" si="11"/>
        <v>0</v>
      </c>
    </row>
    <row r="68" spans="1:88" s="16" customFormat="1" ht="15.75" customHeight="1">
      <c r="A68" s="325">
        <v>9529</v>
      </c>
      <c r="B68" s="326" t="s">
        <v>206</v>
      </c>
      <c r="C68" s="43" t="s">
        <v>207</v>
      </c>
      <c r="D68" s="327"/>
      <c r="E68" s="275"/>
      <c r="F68" s="328"/>
      <c r="G68" s="329" t="s">
        <v>65</v>
      </c>
      <c r="H68" s="330"/>
      <c r="I68" s="76">
        <v>43.9</v>
      </c>
      <c r="J68" s="75"/>
      <c r="K68" s="331">
        <v>5</v>
      </c>
      <c r="L68" s="966"/>
      <c r="M68" s="79" t="s">
        <v>208</v>
      </c>
      <c r="N68" s="332"/>
      <c r="O68" s="311"/>
      <c r="P68" s="285"/>
      <c r="Q68" s="313"/>
      <c r="R68" s="806"/>
      <c r="S68" s="333"/>
      <c r="T68" s="313"/>
      <c r="U68" s="334"/>
      <c r="V68" s="313"/>
      <c r="W68" s="806"/>
      <c r="X68" s="310"/>
      <c r="Y68" s="311"/>
      <c r="Z68" s="312"/>
      <c r="AA68" s="313"/>
      <c r="AB68" s="844"/>
      <c r="AC68" s="874">
        <f t="shared" si="8"/>
        <v>0</v>
      </c>
      <c r="AD68" s="873">
        <f t="shared" si="9"/>
        <v>0</v>
      </c>
      <c r="AE68" s="873">
        <f t="shared" si="10"/>
        <v>0</v>
      </c>
      <c r="AF68" s="872">
        <f t="shared" si="11"/>
        <v>0</v>
      </c>
    </row>
    <row r="69" spans="1:88" s="16" customFormat="1" ht="15.75" customHeight="1" thickBot="1">
      <c r="A69" s="335">
        <v>9293</v>
      </c>
      <c r="B69" s="336" t="s">
        <v>209</v>
      </c>
      <c r="C69" s="337" t="s">
        <v>210</v>
      </c>
      <c r="D69" s="338"/>
      <c r="E69" s="339"/>
      <c r="F69" s="340"/>
      <c r="G69" s="341">
        <v>1.5</v>
      </c>
      <c r="H69" s="342"/>
      <c r="I69" s="343">
        <v>43.9</v>
      </c>
      <c r="J69" s="344"/>
      <c r="K69" s="345">
        <v>5</v>
      </c>
      <c r="L69" s="978"/>
      <c r="M69" s="346"/>
      <c r="N69" s="347"/>
      <c r="O69" s="348"/>
      <c r="P69" s="349"/>
      <c r="Q69" s="350"/>
      <c r="R69" s="805"/>
      <c r="S69" s="352"/>
      <c r="T69" s="348"/>
      <c r="U69" s="353"/>
      <c r="V69" s="348"/>
      <c r="W69" s="800"/>
      <c r="X69" s="115">
        <v>0.01</v>
      </c>
      <c r="Y69" s="112"/>
      <c r="Z69" s="247">
        <v>22650</v>
      </c>
      <c r="AA69" s="354"/>
      <c r="AB69" s="843"/>
      <c r="AC69" s="874">
        <f t="shared" si="8"/>
        <v>0</v>
      </c>
      <c r="AD69" s="873">
        <f t="shared" si="9"/>
        <v>0</v>
      </c>
      <c r="AE69" s="873">
        <f t="shared" si="10"/>
        <v>0</v>
      </c>
      <c r="AF69" s="872">
        <f t="shared" si="11"/>
        <v>0</v>
      </c>
    </row>
    <row r="70" spans="1:88" s="950" customFormat="1" ht="50.1" customHeight="1" thickBot="1">
      <c r="A70" s="951"/>
      <c r="B70" s="940" t="s">
        <v>211</v>
      </c>
      <c r="C70" s="933"/>
      <c r="D70" s="933"/>
      <c r="E70" s="933"/>
      <c r="F70" s="932"/>
      <c r="G70" s="908"/>
      <c r="H70" s="907"/>
      <c r="I70" s="915" t="s">
        <v>32</v>
      </c>
      <c r="J70" s="907"/>
      <c r="K70" s="906"/>
      <c r="L70" s="824"/>
      <c r="M70" s="912"/>
      <c r="N70" s="905"/>
      <c r="O70" s="907"/>
      <c r="P70" s="907"/>
      <c r="Q70" s="907"/>
      <c r="R70" s="810"/>
      <c r="S70" s="905"/>
      <c r="T70" s="907"/>
      <c r="U70" s="907"/>
      <c r="V70" s="907"/>
      <c r="W70" s="810"/>
      <c r="X70" s="904"/>
      <c r="Y70" s="903"/>
      <c r="Z70" s="902"/>
      <c r="AA70" s="901"/>
      <c r="AB70" s="867"/>
      <c r="AC70" s="870"/>
      <c r="AD70" s="869"/>
      <c r="AE70" s="869"/>
      <c r="AF70" s="868"/>
      <c r="AG70" s="934"/>
      <c r="AH70" s="934"/>
      <c r="AI70" s="934"/>
      <c r="AJ70" s="934"/>
      <c r="AK70" s="934"/>
      <c r="AL70" s="934"/>
      <c r="AM70" s="934"/>
      <c r="AN70" s="934"/>
      <c r="AO70" s="934"/>
      <c r="AP70" s="934"/>
      <c r="AQ70" s="934"/>
      <c r="AR70" s="934"/>
      <c r="AS70" s="934"/>
      <c r="AT70" s="934"/>
      <c r="AU70" s="934"/>
      <c r="AV70" s="934"/>
      <c r="AW70" s="934"/>
      <c r="AX70" s="934"/>
      <c r="AY70" s="934"/>
      <c r="AZ70" s="934"/>
      <c r="BA70" s="934"/>
      <c r="BB70" s="934"/>
      <c r="BC70" s="934"/>
      <c r="BD70" s="934"/>
      <c r="BE70" s="934"/>
      <c r="BF70" s="934"/>
      <c r="BG70" s="934"/>
      <c r="BH70" s="934"/>
      <c r="BI70" s="934"/>
      <c r="BJ70" s="934"/>
      <c r="BK70" s="934"/>
      <c r="BL70" s="934"/>
      <c r="BM70" s="934"/>
      <c r="BN70" s="934"/>
      <c r="BO70" s="934"/>
      <c r="BP70" s="934"/>
      <c r="BQ70" s="934"/>
      <c r="BR70" s="934"/>
      <c r="BS70" s="934"/>
      <c r="BT70" s="934"/>
      <c r="BU70" s="934"/>
      <c r="BV70" s="934"/>
      <c r="BW70" s="934"/>
      <c r="BX70" s="934"/>
      <c r="BY70" s="934"/>
      <c r="BZ70" s="934"/>
      <c r="CA70" s="934"/>
      <c r="CB70" s="934"/>
      <c r="CC70" s="934"/>
      <c r="CD70" s="934"/>
      <c r="CE70" s="934"/>
      <c r="CF70" s="934"/>
      <c r="CG70" s="934"/>
      <c r="CH70" s="934"/>
      <c r="CI70" s="934"/>
      <c r="CJ70" s="934"/>
    </row>
    <row r="71" spans="1:88" ht="15.75" customHeight="1">
      <c r="A71" s="20" t="s">
        <v>212</v>
      </c>
      <c r="B71" s="356" t="s">
        <v>213</v>
      </c>
      <c r="C71" s="357" t="s">
        <v>214</v>
      </c>
      <c r="D71" s="358"/>
      <c r="E71" s="359"/>
      <c r="F71" s="360"/>
      <c r="G71" s="26">
        <v>4</v>
      </c>
      <c r="H71" s="361"/>
      <c r="I71" s="28">
        <v>23.9</v>
      </c>
      <c r="J71" s="29"/>
      <c r="K71" s="362">
        <v>3</v>
      </c>
      <c r="L71" s="989"/>
      <c r="M71" s="31" t="s">
        <v>215</v>
      </c>
      <c r="N71" s="363"/>
      <c r="O71" s="364"/>
      <c r="P71" s="365"/>
      <c r="Q71" s="366"/>
      <c r="R71" s="804"/>
      <c r="S71" s="32"/>
      <c r="T71" s="367"/>
      <c r="U71" s="368"/>
      <c r="V71" s="369"/>
      <c r="W71" s="786"/>
      <c r="X71" s="37">
        <v>1</v>
      </c>
      <c r="Y71" s="370"/>
      <c r="Z71" s="39">
        <v>360</v>
      </c>
      <c r="AA71" s="371"/>
      <c r="AB71" s="842"/>
      <c r="AC71" s="874">
        <f t="shared" ref="AC71:AC89" si="12">I71*L71</f>
        <v>0</v>
      </c>
      <c r="AD71" s="873">
        <f t="shared" ref="AD71:AD89" si="13">P71*R71</f>
        <v>0</v>
      </c>
      <c r="AE71" s="873">
        <f t="shared" ref="AE71:AE89" si="14">U71*W71</f>
        <v>0</v>
      </c>
      <c r="AF71" s="872">
        <f t="shared" ref="AF71:AF89" si="15">Z71*AB71</f>
        <v>0</v>
      </c>
    </row>
    <row r="72" spans="1:88" ht="27" customHeight="1">
      <c r="A72" s="69" t="s">
        <v>216</v>
      </c>
      <c r="B72" s="372" t="s">
        <v>33</v>
      </c>
      <c r="C72" s="3705" t="s">
        <v>217</v>
      </c>
      <c r="D72" s="3706"/>
      <c r="E72" s="3706"/>
      <c r="F72" s="3707"/>
      <c r="G72" s="74" t="s">
        <v>26</v>
      </c>
      <c r="H72" s="75"/>
      <c r="I72" s="76">
        <v>35.9</v>
      </c>
      <c r="J72" s="77"/>
      <c r="K72" s="78">
        <v>4</v>
      </c>
      <c r="L72" s="966"/>
      <c r="M72" s="79" t="s">
        <v>218</v>
      </c>
      <c r="N72" s="283"/>
      <c r="O72" s="373"/>
      <c r="P72" s="284"/>
      <c r="Q72" s="373"/>
      <c r="R72" s="803"/>
      <c r="S72" s="374"/>
      <c r="T72" s="375"/>
      <c r="U72" s="376"/>
      <c r="V72" s="375"/>
      <c r="W72" s="754"/>
      <c r="X72" s="310"/>
      <c r="Y72" s="373"/>
      <c r="Z72" s="312"/>
      <c r="AA72" s="313"/>
      <c r="AB72" s="844"/>
      <c r="AC72" s="874">
        <f t="shared" si="12"/>
        <v>0</v>
      </c>
      <c r="AD72" s="873">
        <f t="shared" si="13"/>
        <v>0</v>
      </c>
      <c r="AE72" s="873">
        <f t="shared" si="14"/>
        <v>0</v>
      </c>
      <c r="AF72" s="872">
        <f t="shared" si="15"/>
        <v>0</v>
      </c>
    </row>
    <row r="73" spans="1:88" s="379" customFormat="1" ht="27" customHeight="1">
      <c r="A73" s="41" t="s">
        <v>219</v>
      </c>
      <c r="B73" s="378" t="s">
        <v>33</v>
      </c>
      <c r="C73" s="3705" t="s">
        <v>220</v>
      </c>
      <c r="D73" s="3706"/>
      <c r="E73" s="3706"/>
      <c r="F73" s="3707"/>
      <c r="G73" s="53" t="s">
        <v>204</v>
      </c>
      <c r="H73" s="48"/>
      <c r="I73" s="76">
        <v>64.900000000000006</v>
      </c>
      <c r="J73" s="50"/>
      <c r="K73" s="51">
        <v>6</v>
      </c>
      <c r="L73" s="990"/>
      <c r="M73" s="52" t="s">
        <v>221</v>
      </c>
      <c r="N73" s="229"/>
      <c r="O73" s="232"/>
      <c r="P73" s="230"/>
      <c r="Q73" s="144"/>
      <c r="R73" s="802"/>
      <c r="S73" s="189"/>
      <c r="T73" s="232"/>
      <c r="U73" s="231"/>
      <c r="V73" s="232"/>
      <c r="W73" s="802"/>
      <c r="X73" s="95">
        <v>0.01</v>
      </c>
      <c r="Y73" s="82"/>
      <c r="Z73" s="86">
        <v>51668</v>
      </c>
      <c r="AA73" s="87"/>
      <c r="AB73" s="860"/>
      <c r="AC73" s="874">
        <f t="shared" si="12"/>
        <v>0</v>
      </c>
      <c r="AD73" s="873">
        <f t="shared" si="13"/>
        <v>0</v>
      </c>
      <c r="AE73" s="873">
        <f t="shared" si="14"/>
        <v>0</v>
      </c>
      <c r="AF73" s="872">
        <f t="shared" si="15"/>
        <v>0</v>
      </c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</row>
    <row r="74" spans="1:88" s="383" customFormat="1" ht="27" customHeight="1">
      <c r="A74" s="162" t="s">
        <v>222</v>
      </c>
      <c r="B74" s="164" t="s">
        <v>223</v>
      </c>
      <c r="C74" s="3705" t="s">
        <v>224</v>
      </c>
      <c r="D74" s="3706"/>
      <c r="E74" s="3706"/>
      <c r="F74" s="3707"/>
      <c r="G74" s="380" t="s">
        <v>24</v>
      </c>
      <c r="H74" s="298"/>
      <c r="I74" s="76">
        <v>64.900000000000006</v>
      </c>
      <c r="J74" s="300" t="s">
        <v>17</v>
      </c>
      <c r="K74" s="301">
        <v>6</v>
      </c>
      <c r="L74" s="981"/>
      <c r="M74" s="172" t="s">
        <v>225</v>
      </c>
      <c r="N74" s="321"/>
      <c r="O74" s="308"/>
      <c r="P74" s="309"/>
      <c r="Q74" s="308"/>
      <c r="R74" s="807"/>
      <c r="S74" s="307"/>
      <c r="T74" s="308"/>
      <c r="U74" s="309"/>
      <c r="V74" s="308"/>
      <c r="W74" s="807"/>
      <c r="X74" s="381"/>
      <c r="Y74" s="158"/>
      <c r="Z74" s="295"/>
      <c r="AA74" s="382"/>
      <c r="AB74" s="847"/>
      <c r="AC74" s="874">
        <f t="shared" si="12"/>
        <v>0</v>
      </c>
      <c r="AD74" s="873">
        <f t="shared" si="13"/>
        <v>0</v>
      </c>
      <c r="AE74" s="873">
        <f t="shared" si="14"/>
        <v>0</v>
      </c>
      <c r="AF74" s="872">
        <f t="shared" si="15"/>
        <v>0</v>
      </c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</row>
    <row r="75" spans="1:88" s="16" customFormat="1" ht="27" customHeight="1">
      <c r="A75" s="41" t="s">
        <v>226</v>
      </c>
      <c r="B75" s="138" t="s">
        <v>227</v>
      </c>
      <c r="C75" s="3705" t="s">
        <v>228</v>
      </c>
      <c r="D75" s="3706"/>
      <c r="E75" s="3706"/>
      <c r="F75" s="3707"/>
      <c r="G75" s="179">
        <v>1.5</v>
      </c>
      <c r="H75" s="53"/>
      <c r="I75" s="49">
        <v>19.899999999999999</v>
      </c>
      <c r="J75" s="50" t="s">
        <v>17</v>
      </c>
      <c r="K75" s="51">
        <v>2</v>
      </c>
      <c r="L75" s="990"/>
      <c r="M75" s="52" t="s">
        <v>229</v>
      </c>
      <c r="N75" s="229"/>
      <c r="O75" s="232"/>
      <c r="P75" s="231"/>
      <c r="Q75" s="232"/>
      <c r="R75" s="802"/>
      <c r="S75" s="189"/>
      <c r="T75" s="232"/>
      <c r="U75" s="928"/>
      <c r="V75" s="232"/>
      <c r="W75" s="802"/>
      <c r="X75" s="65">
        <v>0.15</v>
      </c>
      <c r="Y75" s="56"/>
      <c r="Z75" s="66">
        <v>3853</v>
      </c>
      <c r="AA75" s="384"/>
      <c r="AB75" s="848"/>
      <c r="AC75" s="874">
        <f t="shared" si="12"/>
        <v>0</v>
      </c>
      <c r="AD75" s="873">
        <f t="shared" si="13"/>
        <v>0</v>
      </c>
      <c r="AE75" s="873">
        <f t="shared" si="14"/>
        <v>0</v>
      </c>
      <c r="AF75" s="872">
        <f t="shared" si="15"/>
        <v>0</v>
      </c>
    </row>
    <row r="76" spans="1:88" s="16" customFormat="1" ht="15.75" customHeight="1">
      <c r="A76" s="41" t="s">
        <v>230</v>
      </c>
      <c r="B76" s="138" t="s">
        <v>194</v>
      </c>
      <c r="C76" s="70" t="s">
        <v>231</v>
      </c>
      <c r="D76" s="138"/>
      <c r="E76" s="138"/>
      <c r="F76" s="385"/>
      <c r="G76" s="179">
        <v>0.6</v>
      </c>
      <c r="H76" s="179"/>
      <c r="I76" s="55">
        <v>19.899999999999999</v>
      </c>
      <c r="J76" s="140"/>
      <c r="K76" s="141">
        <v>2</v>
      </c>
      <c r="L76" s="979"/>
      <c r="M76" s="52"/>
      <c r="N76" s="229"/>
      <c r="O76" s="232"/>
      <c r="P76" s="231"/>
      <c r="Q76" s="232"/>
      <c r="R76" s="802"/>
      <c r="S76" s="189"/>
      <c r="T76" s="232"/>
      <c r="U76" s="928"/>
      <c r="V76" s="232"/>
      <c r="W76" s="802"/>
      <c r="X76" s="65">
        <v>0.1</v>
      </c>
      <c r="Y76" s="56"/>
      <c r="Z76" s="66">
        <v>6989</v>
      </c>
      <c r="AA76" s="62"/>
      <c r="AB76" s="861"/>
      <c r="AC76" s="874">
        <f t="shared" si="12"/>
        <v>0</v>
      </c>
      <c r="AD76" s="873">
        <f t="shared" si="13"/>
        <v>0</v>
      </c>
      <c r="AE76" s="873">
        <f t="shared" si="14"/>
        <v>0</v>
      </c>
      <c r="AF76" s="872">
        <f t="shared" si="15"/>
        <v>0</v>
      </c>
    </row>
    <row r="77" spans="1:88" s="16" customFormat="1" ht="27" customHeight="1">
      <c r="A77" s="41" t="s">
        <v>232</v>
      </c>
      <c r="B77" s="138" t="s">
        <v>233</v>
      </c>
      <c r="C77" s="3705" t="s">
        <v>234</v>
      </c>
      <c r="D77" s="3706"/>
      <c r="E77" s="3706"/>
      <c r="F77" s="3707"/>
      <c r="G77" s="53">
        <v>0.8</v>
      </c>
      <c r="H77" s="53"/>
      <c r="I77" s="49">
        <v>35.9</v>
      </c>
      <c r="J77" s="50"/>
      <c r="K77" s="51">
        <v>4</v>
      </c>
      <c r="L77" s="990"/>
      <c r="M77" s="52" t="s">
        <v>235</v>
      </c>
      <c r="N77" s="229"/>
      <c r="O77" s="232"/>
      <c r="P77" s="231"/>
      <c r="Q77" s="232"/>
      <c r="R77" s="802"/>
      <c r="S77" s="47">
        <v>5</v>
      </c>
      <c r="T77" s="54"/>
      <c r="U77" s="49">
        <v>73</v>
      </c>
      <c r="V77" s="54"/>
      <c r="W77" s="756"/>
      <c r="X77" s="60">
        <v>0.1</v>
      </c>
      <c r="Y77" s="54"/>
      <c r="Z77" s="66">
        <v>9510</v>
      </c>
      <c r="AA77" s="384"/>
      <c r="AB77" s="848"/>
      <c r="AC77" s="874">
        <f t="shared" si="12"/>
        <v>0</v>
      </c>
      <c r="AD77" s="873">
        <f t="shared" si="13"/>
        <v>0</v>
      </c>
      <c r="AE77" s="873">
        <f t="shared" si="14"/>
        <v>0</v>
      </c>
      <c r="AF77" s="872">
        <f t="shared" si="15"/>
        <v>0</v>
      </c>
    </row>
    <row r="78" spans="1:88" s="16" customFormat="1" ht="27" customHeight="1">
      <c r="A78" s="41" t="s">
        <v>236</v>
      </c>
      <c r="B78" s="138" t="s">
        <v>233</v>
      </c>
      <c r="C78" s="3705" t="s">
        <v>237</v>
      </c>
      <c r="D78" s="3706"/>
      <c r="E78" s="3706"/>
      <c r="F78" s="3707"/>
      <c r="G78" s="179">
        <v>0.8</v>
      </c>
      <c r="H78" s="179"/>
      <c r="I78" s="55">
        <v>35.9</v>
      </c>
      <c r="J78" s="140"/>
      <c r="K78" s="141">
        <v>4</v>
      </c>
      <c r="L78" s="979"/>
      <c r="M78" s="52"/>
      <c r="N78" s="229"/>
      <c r="O78" s="230"/>
      <c r="P78" s="231"/>
      <c r="Q78" s="232"/>
      <c r="R78" s="802"/>
      <c r="S78" s="146"/>
      <c r="T78" s="144"/>
      <c r="U78" s="145"/>
      <c r="V78" s="144"/>
      <c r="W78" s="815"/>
      <c r="X78" s="65">
        <v>0.1</v>
      </c>
      <c r="Y78" s="57"/>
      <c r="Z78" s="66">
        <v>7517</v>
      </c>
      <c r="AA78" s="62"/>
      <c r="AB78" s="861"/>
      <c r="AC78" s="874">
        <f t="shared" si="12"/>
        <v>0</v>
      </c>
      <c r="AD78" s="873">
        <f t="shared" si="13"/>
        <v>0</v>
      </c>
      <c r="AE78" s="873">
        <f t="shared" si="14"/>
        <v>0</v>
      </c>
      <c r="AF78" s="872">
        <f t="shared" si="15"/>
        <v>0</v>
      </c>
    </row>
    <row r="79" spans="1:88" s="16" customFormat="1" ht="27" customHeight="1">
      <c r="A79" s="41" t="s">
        <v>238</v>
      </c>
      <c r="B79" s="138" t="s">
        <v>233</v>
      </c>
      <c r="C79" s="4214" t="s">
        <v>239</v>
      </c>
      <c r="D79" s="4215"/>
      <c r="E79" s="4215"/>
      <c r="F79" s="386" t="s">
        <v>240</v>
      </c>
      <c r="G79" s="179" t="s">
        <v>204</v>
      </c>
      <c r="H79" s="179"/>
      <c r="I79" s="55">
        <v>43.9</v>
      </c>
      <c r="J79" s="140"/>
      <c r="K79" s="141">
        <v>5</v>
      </c>
      <c r="L79" s="979"/>
      <c r="M79" s="52"/>
      <c r="N79" s="229"/>
      <c r="O79" s="230"/>
      <c r="P79" s="231"/>
      <c r="Q79" s="232"/>
      <c r="R79" s="802"/>
      <c r="S79" s="146"/>
      <c r="T79" s="144"/>
      <c r="U79" s="145"/>
      <c r="V79" s="144"/>
      <c r="W79" s="815"/>
      <c r="X79" s="89"/>
      <c r="Y79" s="144"/>
      <c r="Z79" s="91"/>
      <c r="AA79" s="92"/>
      <c r="AB79" s="859"/>
      <c r="AC79" s="874">
        <f t="shared" si="12"/>
        <v>0</v>
      </c>
      <c r="AD79" s="873">
        <f t="shared" si="13"/>
        <v>0</v>
      </c>
      <c r="AE79" s="873">
        <f t="shared" si="14"/>
        <v>0</v>
      </c>
      <c r="AF79" s="872">
        <f t="shared" si="15"/>
        <v>0</v>
      </c>
    </row>
    <row r="80" spans="1:88" ht="15.75" customHeight="1">
      <c r="A80" s="387">
        <v>9540</v>
      </c>
      <c r="B80" s="388" t="s">
        <v>241</v>
      </c>
      <c r="C80" s="70" t="s">
        <v>242</v>
      </c>
      <c r="D80" s="389"/>
      <c r="E80" s="138"/>
      <c r="F80" s="390"/>
      <c r="G80" s="58" t="s">
        <v>26</v>
      </c>
      <c r="H80" s="391"/>
      <c r="I80" s="55">
        <v>35.9</v>
      </c>
      <c r="J80" s="139"/>
      <c r="K80" s="392">
        <v>4</v>
      </c>
      <c r="L80" s="979"/>
      <c r="M80" s="274"/>
      <c r="N80" s="229"/>
      <c r="O80" s="232"/>
      <c r="P80" s="231"/>
      <c r="Q80" s="232"/>
      <c r="R80" s="802"/>
      <c r="S80" s="189"/>
      <c r="T80" s="232"/>
      <c r="U80" s="231"/>
      <c r="V80" s="232"/>
      <c r="W80" s="802"/>
      <c r="X80" s="89"/>
      <c r="Y80" s="144"/>
      <c r="Z80" s="91"/>
      <c r="AA80" s="92"/>
      <c r="AB80" s="859"/>
      <c r="AC80" s="874">
        <f t="shared" si="12"/>
        <v>0</v>
      </c>
      <c r="AD80" s="873">
        <f t="shared" si="13"/>
        <v>0</v>
      </c>
      <c r="AE80" s="873">
        <f t="shared" si="14"/>
        <v>0</v>
      </c>
      <c r="AF80" s="872">
        <f t="shared" si="15"/>
        <v>0</v>
      </c>
    </row>
    <row r="81" spans="1:88" ht="15.75" customHeight="1">
      <c r="A81" s="387">
        <v>9541</v>
      </c>
      <c r="B81" s="388" t="s">
        <v>241</v>
      </c>
      <c r="C81" s="393" t="s">
        <v>243</v>
      </c>
      <c r="D81" s="389"/>
      <c r="E81" s="138"/>
      <c r="F81" s="390"/>
      <c r="G81" s="58" t="s">
        <v>26</v>
      </c>
      <c r="H81" s="391"/>
      <c r="I81" s="55">
        <v>35.9</v>
      </c>
      <c r="J81" s="139"/>
      <c r="K81" s="392">
        <v>4</v>
      </c>
      <c r="L81" s="979"/>
      <c r="M81" s="274"/>
      <c r="N81" s="229"/>
      <c r="O81" s="232"/>
      <c r="P81" s="231"/>
      <c r="Q81" s="232"/>
      <c r="R81" s="802"/>
      <c r="S81" s="189"/>
      <c r="T81" s="232"/>
      <c r="U81" s="231"/>
      <c r="V81" s="232"/>
      <c r="W81" s="802"/>
      <c r="X81" s="89"/>
      <c r="Y81" s="144"/>
      <c r="Z81" s="91"/>
      <c r="AA81" s="92"/>
      <c r="AB81" s="859"/>
      <c r="AC81" s="874">
        <f t="shared" si="12"/>
        <v>0</v>
      </c>
      <c r="AD81" s="873">
        <f t="shared" si="13"/>
        <v>0</v>
      </c>
      <c r="AE81" s="873">
        <f t="shared" si="14"/>
        <v>0</v>
      </c>
      <c r="AF81" s="872">
        <f t="shared" si="15"/>
        <v>0</v>
      </c>
    </row>
    <row r="82" spans="1:88" ht="15.75" customHeight="1">
      <c r="A82" s="387">
        <v>9526</v>
      </c>
      <c r="B82" s="388" t="s">
        <v>206</v>
      </c>
      <c r="C82" s="70" t="s">
        <v>244</v>
      </c>
      <c r="D82" s="389"/>
      <c r="E82" s="138"/>
      <c r="F82" s="138"/>
      <c r="G82" s="47">
        <v>0.5</v>
      </c>
      <c r="H82" s="394"/>
      <c r="I82" s="49">
        <v>35.9</v>
      </c>
      <c r="J82" s="48"/>
      <c r="K82" s="395">
        <v>4</v>
      </c>
      <c r="L82" s="990"/>
      <c r="M82" s="52" t="s">
        <v>245</v>
      </c>
      <c r="N82" s="179">
        <v>3</v>
      </c>
      <c r="O82" s="54"/>
      <c r="P82" s="55">
        <v>58</v>
      </c>
      <c r="Q82" s="59"/>
      <c r="R82" s="953"/>
      <c r="S82" s="396"/>
      <c r="T82" s="92"/>
      <c r="U82" s="225"/>
      <c r="V82" s="397"/>
      <c r="W82" s="973"/>
      <c r="X82" s="60">
        <v>0.02</v>
      </c>
      <c r="Y82" s="94"/>
      <c r="Z82" s="66">
        <v>12450</v>
      </c>
      <c r="AA82" s="384"/>
      <c r="AB82" s="848"/>
      <c r="AC82" s="874">
        <f t="shared" si="12"/>
        <v>0</v>
      </c>
      <c r="AD82" s="873">
        <f t="shared" si="13"/>
        <v>0</v>
      </c>
      <c r="AE82" s="873">
        <f t="shared" si="14"/>
        <v>0</v>
      </c>
      <c r="AF82" s="872">
        <f t="shared" si="15"/>
        <v>0</v>
      </c>
    </row>
    <row r="83" spans="1:88" s="16" customFormat="1" ht="27" customHeight="1">
      <c r="A83" s="387">
        <v>9829</v>
      </c>
      <c r="B83" s="187" t="s">
        <v>246</v>
      </c>
      <c r="C83" s="3705" t="s">
        <v>247</v>
      </c>
      <c r="D83" s="3706"/>
      <c r="E83" s="3706"/>
      <c r="F83" s="3707"/>
      <c r="G83" s="47">
        <v>0.3</v>
      </c>
      <c r="H83" s="394"/>
      <c r="I83" s="49">
        <v>23.9</v>
      </c>
      <c r="J83" s="48"/>
      <c r="K83" s="395">
        <v>3</v>
      </c>
      <c r="L83" s="990"/>
      <c r="M83" s="52" t="s">
        <v>248</v>
      </c>
      <c r="N83" s="223"/>
      <c r="O83" s="92"/>
      <c r="P83" s="225"/>
      <c r="Q83" s="92"/>
      <c r="R83" s="958"/>
      <c r="S83" s="396"/>
      <c r="T83" s="92"/>
      <c r="U83" s="225"/>
      <c r="V83" s="92"/>
      <c r="W83" s="973"/>
      <c r="X83" s="60">
        <v>0.01</v>
      </c>
      <c r="Y83" s="384"/>
      <c r="Z83" s="66">
        <v>14010</v>
      </c>
      <c r="AA83" s="384"/>
      <c r="AB83" s="848"/>
      <c r="AC83" s="874">
        <f t="shared" si="12"/>
        <v>0</v>
      </c>
      <c r="AD83" s="873">
        <f t="shared" si="13"/>
        <v>0</v>
      </c>
      <c r="AE83" s="873">
        <f t="shared" si="14"/>
        <v>0</v>
      </c>
      <c r="AF83" s="872">
        <f t="shared" si="15"/>
        <v>0</v>
      </c>
    </row>
    <row r="84" spans="1:88" ht="27" customHeight="1">
      <c r="A84" s="325">
        <v>9557</v>
      </c>
      <c r="B84" s="326" t="s">
        <v>249</v>
      </c>
      <c r="C84" s="3705" t="s">
        <v>250</v>
      </c>
      <c r="D84" s="3706"/>
      <c r="E84" s="3706"/>
      <c r="F84" s="3707"/>
      <c r="G84" s="329">
        <v>2</v>
      </c>
      <c r="H84" s="330"/>
      <c r="I84" s="76">
        <v>23.9</v>
      </c>
      <c r="J84" s="75"/>
      <c r="K84" s="331">
        <v>3</v>
      </c>
      <c r="L84" s="966"/>
      <c r="M84" s="79" t="s">
        <v>251</v>
      </c>
      <c r="N84" s="332"/>
      <c r="O84" s="311"/>
      <c r="P84" s="285"/>
      <c r="Q84" s="313"/>
      <c r="R84" s="806"/>
      <c r="S84" s="333"/>
      <c r="T84" s="313"/>
      <c r="U84" s="334"/>
      <c r="V84" s="313"/>
      <c r="W84" s="806"/>
      <c r="X84" s="85">
        <v>0.1</v>
      </c>
      <c r="Y84" s="398"/>
      <c r="Z84" s="86">
        <v>1386</v>
      </c>
      <c r="AA84" s="399"/>
      <c r="AB84" s="841"/>
      <c r="AC84" s="874">
        <f t="shared" si="12"/>
        <v>0</v>
      </c>
      <c r="AD84" s="873">
        <f t="shared" si="13"/>
        <v>0</v>
      </c>
      <c r="AE84" s="873">
        <f t="shared" si="14"/>
        <v>0</v>
      </c>
      <c r="AF84" s="872">
        <f t="shared" si="15"/>
        <v>0</v>
      </c>
    </row>
    <row r="85" spans="1:88" ht="15.75" customHeight="1">
      <c r="A85" s="387">
        <v>9093</v>
      </c>
      <c r="B85" s="388" t="s">
        <v>252</v>
      </c>
      <c r="C85" s="400" t="s">
        <v>253</v>
      </c>
      <c r="D85" s="138"/>
      <c r="E85" s="138"/>
      <c r="F85" s="389"/>
      <c r="G85" s="47">
        <v>0.6</v>
      </c>
      <c r="H85" s="394"/>
      <c r="I85" s="49">
        <v>35.9</v>
      </c>
      <c r="J85" s="48"/>
      <c r="K85" s="395">
        <v>4</v>
      </c>
      <c r="L85" s="990"/>
      <c r="M85" s="52" t="s">
        <v>254</v>
      </c>
      <c r="N85" s="401"/>
      <c r="O85" s="224"/>
      <c r="P85" s="145"/>
      <c r="Q85" s="92"/>
      <c r="R85" s="973"/>
      <c r="S85" s="396"/>
      <c r="T85" s="92"/>
      <c r="U85" s="225"/>
      <c r="V85" s="92"/>
      <c r="W85" s="973"/>
      <c r="X85" s="60">
        <v>0.02</v>
      </c>
      <c r="Y85" s="94"/>
      <c r="Z85" s="66">
        <v>12732</v>
      </c>
      <c r="AA85" s="384"/>
      <c r="AB85" s="848"/>
      <c r="AC85" s="874">
        <f t="shared" si="12"/>
        <v>0</v>
      </c>
      <c r="AD85" s="873">
        <f t="shared" si="13"/>
        <v>0</v>
      </c>
      <c r="AE85" s="873">
        <f t="shared" si="14"/>
        <v>0</v>
      </c>
      <c r="AF85" s="872">
        <f t="shared" si="15"/>
        <v>0</v>
      </c>
    </row>
    <row r="86" spans="1:88" ht="27" customHeight="1">
      <c r="A86" s="387">
        <v>9096</v>
      </c>
      <c r="B86" s="388" t="s">
        <v>252</v>
      </c>
      <c r="C86" s="3705" t="s">
        <v>255</v>
      </c>
      <c r="D86" s="3706"/>
      <c r="E86" s="3706"/>
      <c r="F86" s="3707"/>
      <c r="G86" s="58" t="s">
        <v>204</v>
      </c>
      <c r="H86" s="391"/>
      <c r="I86" s="55">
        <v>35.9</v>
      </c>
      <c r="J86" s="139"/>
      <c r="K86" s="392">
        <v>4</v>
      </c>
      <c r="L86" s="979"/>
      <c r="M86" s="195" t="s">
        <v>254</v>
      </c>
      <c r="N86" s="401"/>
      <c r="O86" s="224"/>
      <c r="P86" s="145"/>
      <c r="Q86" s="92"/>
      <c r="R86" s="973"/>
      <c r="S86" s="396"/>
      <c r="T86" s="92"/>
      <c r="U86" s="225"/>
      <c r="V86" s="92"/>
      <c r="W86" s="973"/>
      <c r="X86" s="89"/>
      <c r="Y86" s="224"/>
      <c r="Z86" s="91"/>
      <c r="AA86" s="92"/>
      <c r="AB86" s="859"/>
      <c r="AC86" s="874">
        <f t="shared" si="12"/>
        <v>0</v>
      </c>
      <c r="AD86" s="873">
        <f t="shared" si="13"/>
        <v>0</v>
      </c>
      <c r="AE86" s="873">
        <f t="shared" si="14"/>
        <v>0</v>
      </c>
      <c r="AF86" s="872">
        <f t="shared" si="15"/>
        <v>0</v>
      </c>
    </row>
    <row r="87" spans="1:88" ht="15.75" customHeight="1">
      <c r="A87" s="387">
        <v>9281</v>
      </c>
      <c r="B87" s="187" t="s">
        <v>256</v>
      </c>
      <c r="C87" s="400" t="s">
        <v>257</v>
      </c>
      <c r="D87" s="138"/>
      <c r="E87" s="138"/>
      <c r="F87" s="389"/>
      <c r="G87" s="58">
        <v>0.8</v>
      </c>
      <c r="H87" s="391"/>
      <c r="I87" s="81">
        <v>35.9</v>
      </c>
      <c r="J87" s="139"/>
      <c r="K87" s="392">
        <v>4</v>
      </c>
      <c r="L87" s="979"/>
      <c r="M87" s="52" t="s">
        <v>258</v>
      </c>
      <c r="N87" s="401"/>
      <c r="O87" s="224"/>
      <c r="P87" s="225"/>
      <c r="Q87" s="92"/>
      <c r="R87" s="815"/>
      <c r="S87" s="396"/>
      <c r="T87" s="224"/>
      <c r="U87" s="225"/>
      <c r="V87" s="92"/>
      <c r="W87" s="973"/>
      <c r="X87" s="60">
        <v>0.01</v>
      </c>
      <c r="Y87" s="94"/>
      <c r="Z87" s="66">
        <v>36779</v>
      </c>
      <c r="AA87" s="384"/>
      <c r="AB87" s="848"/>
      <c r="AC87" s="874">
        <f t="shared" si="12"/>
        <v>0</v>
      </c>
      <c r="AD87" s="873">
        <f t="shared" si="13"/>
        <v>0</v>
      </c>
      <c r="AE87" s="873">
        <f t="shared" si="14"/>
        <v>0</v>
      </c>
      <c r="AF87" s="872">
        <f t="shared" si="15"/>
        <v>0</v>
      </c>
    </row>
    <row r="88" spans="1:88" ht="27" customHeight="1">
      <c r="A88" s="387">
        <v>9286</v>
      </c>
      <c r="B88" s="187" t="s">
        <v>256</v>
      </c>
      <c r="C88" s="3705" t="s">
        <v>259</v>
      </c>
      <c r="D88" s="3706"/>
      <c r="E88" s="3706"/>
      <c r="F88" s="3707"/>
      <c r="G88" s="58" t="s">
        <v>65</v>
      </c>
      <c r="H88" s="391"/>
      <c r="I88" s="81">
        <v>35.9</v>
      </c>
      <c r="J88" s="139"/>
      <c r="K88" s="392">
        <v>4</v>
      </c>
      <c r="L88" s="979"/>
      <c r="M88" s="52"/>
      <c r="N88" s="401"/>
      <c r="O88" s="224"/>
      <c r="P88" s="225"/>
      <c r="Q88" s="92"/>
      <c r="R88" s="815"/>
      <c r="S88" s="396"/>
      <c r="T88" s="224"/>
      <c r="U88" s="225"/>
      <c r="V88" s="92"/>
      <c r="W88" s="973"/>
      <c r="X88" s="60">
        <v>0.01</v>
      </c>
      <c r="Y88" s="94"/>
      <c r="Z88" s="66">
        <v>36779</v>
      </c>
      <c r="AA88" s="384"/>
      <c r="AB88" s="848"/>
      <c r="AC88" s="874">
        <f t="shared" si="12"/>
        <v>0</v>
      </c>
      <c r="AD88" s="873">
        <f t="shared" si="13"/>
        <v>0</v>
      </c>
      <c r="AE88" s="873">
        <f t="shared" si="14"/>
        <v>0</v>
      </c>
      <c r="AF88" s="872">
        <f t="shared" si="15"/>
        <v>0</v>
      </c>
    </row>
    <row r="89" spans="1:88" ht="27" customHeight="1" thickBot="1">
      <c r="A89" s="387">
        <v>9401</v>
      </c>
      <c r="B89" s="187" t="s">
        <v>260</v>
      </c>
      <c r="C89" s="4216" t="s">
        <v>261</v>
      </c>
      <c r="D89" s="4217"/>
      <c r="E89" s="4217"/>
      <c r="F89" s="402" t="s">
        <v>240</v>
      </c>
      <c r="G89" s="58">
        <v>0.2</v>
      </c>
      <c r="H89" s="391"/>
      <c r="I89" s="55">
        <v>23.9</v>
      </c>
      <c r="J89" s="139"/>
      <c r="K89" s="392">
        <v>3</v>
      </c>
      <c r="L89" s="979"/>
      <c r="M89" s="52" t="s">
        <v>262</v>
      </c>
      <c r="N89" s="223"/>
      <c r="O89" s="92"/>
      <c r="P89" s="225"/>
      <c r="Q89" s="92"/>
      <c r="R89" s="958"/>
      <c r="S89" s="396"/>
      <c r="T89" s="92"/>
      <c r="U89" s="225"/>
      <c r="V89" s="92"/>
      <c r="W89" s="973"/>
      <c r="X89" s="65">
        <v>0.02</v>
      </c>
      <c r="Y89" s="62"/>
      <c r="Z89" s="66">
        <v>10120</v>
      </c>
      <c r="AA89" s="62"/>
      <c r="AB89" s="861"/>
      <c r="AC89" s="874">
        <f t="shared" si="12"/>
        <v>0</v>
      </c>
      <c r="AD89" s="873">
        <f t="shared" si="13"/>
        <v>0</v>
      </c>
      <c r="AE89" s="873">
        <f t="shared" si="14"/>
        <v>0</v>
      </c>
      <c r="AF89" s="872">
        <f t="shared" si="15"/>
        <v>0</v>
      </c>
    </row>
    <row r="90" spans="1:88" s="950" customFormat="1" ht="50.1" customHeight="1" thickBot="1">
      <c r="A90" s="943"/>
      <c r="B90" s="949" t="s">
        <v>263</v>
      </c>
      <c r="C90" s="942"/>
      <c r="D90" s="942"/>
      <c r="E90" s="942"/>
      <c r="F90" s="948"/>
      <c r="G90" s="765"/>
      <c r="H90" s="961"/>
      <c r="I90" s="963" t="s">
        <v>32</v>
      </c>
      <c r="J90" s="961"/>
      <c r="K90" s="762"/>
      <c r="L90" s="776"/>
      <c r="M90" s="962"/>
      <c r="N90" s="900"/>
      <c r="O90" s="961"/>
      <c r="P90" s="961"/>
      <c r="Q90" s="961"/>
      <c r="R90" s="801"/>
      <c r="S90" s="900"/>
      <c r="T90" s="961"/>
      <c r="U90" s="961"/>
      <c r="V90" s="961"/>
      <c r="W90" s="784"/>
      <c r="X90" s="899"/>
      <c r="Y90" s="898"/>
      <c r="Z90" s="897"/>
      <c r="AA90" s="896"/>
      <c r="AB90" s="866"/>
      <c r="AC90" s="870"/>
      <c r="AD90" s="869"/>
      <c r="AE90" s="869"/>
      <c r="AF90" s="868"/>
      <c r="AG90" s="934"/>
      <c r="AH90" s="934"/>
      <c r="AI90" s="934"/>
      <c r="AJ90" s="934"/>
      <c r="AK90" s="934"/>
      <c r="AL90" s="934"/>
      <c r="AM90" s="934"/>
      <c r="AN90" s="934"/>
      <c r="AO90" s="934"/>
      <c r="AP90" s="934"/>
      <c r="AQ90" s="934"/>
      <c r="AR90" s="934"/>
      <c r="AS90" s="934"/>
      <c r="AT90" s="934"/>
      <c r="AU90" s="934"/>
      <c r="AV90" s="934"/>
      <c r="AW90" s="934"/>
      <c r="AX90" s="934"/>
      <c r="AY90" s="934"/>
      <c r="AZ90" s="934"/>
      <c r="BA90" s="934"/>
      <c r="BB90" s="934"/>
      <c r="BC90" s="934"/>
      <c r="BD90" s="934"/>
      <c r="BE90" s="934"/>
      <c r="BF90" s="934"/>
      <c r="BG90" s="934"/>
      <c r="BH90" s="934"/>
      <c r="BI90" s="934"/>
      <c r="BJ90" s="934"/>
      <c r="BK90" s="934"/>
      <c r="BL90" s="934"/>
      <c r="BM90" s="934"/>
      <c r="BN90" s="934"/>
      <c r="BO90" s="934"/>
      <c r="BP90" s="934"/>
      <c r="BQ90" s="934"/>
      <c r="BR90" s="934"/>
      <c r="BS90" s="934"/>
      <c r="BT90" s="934"/>
      <c r="BU90" s="934"/>
      <c r="BV90" s="934"/>
      <c r="BW90" s="934"/>
      <c r="BX90" s="934"/>
      <c r="BY90" s="934"/>
      <c r="BZ90" s="934"/>
      <c r="CA90" s="934"/>
      <c r="CB90" s="934"/>
      <c r="CC90" s="934"/>
      <c r="CD90" s="934"/>
      <c r="CE90" s="934"/>
      <c r="CF90" s="934"/>
      <c r="CG90" s="934"/>
      <c r="CH90" s="934"/>
      <c r="CI90" s="934"/>
      <c r="CJ90" s="934"/>
    </row>
    <row r="91" spans="1:88" s="16" customFormat="1" ht="27" customHeight="1">
      <c r="A91" s="20" t="s">
        <v>264</v>
      </c>
      <c r="B91" s="356" t="s">
        <v>141</v>
      </c>
      <c r="C91" s="3705" t="s">
        <v>265</v>
      </c>
      <c r="D91" s="3706"/>
      <c r="E91" s="3706"/>
      <c r="F91" s="3707"/>
      <c r="G91" s="26">
        <v>2</v>
      </c>
      <c r="H91" s="27"/>
      <c r="I91" s="28">
        <v>35.9</v>
      </c>
      <c r="J91" s="403" t="s">
        <v>17</v>
      </c>
      <c r="K91" s="30">
        <v>4</v>
      </c>
      <c r="L91" s="989"/>
      <c r="M91" s="31" t="s">
        <v>266</v>
      </c>
      <c r="N91" s="363"/>
      <c r="O91" s="404"/>
      <c r="P91" s="34"/>
      <c r="Q91" s="404"/>
      <c r="R91" s="804"/>
      <c r="S91" s="363"/>
      <c r="T91" s="404"/>
      <c r="U91" s="34"/>
      <c r="V91" s="404"/>
      <c r="W91" s="783"/>
      <c r="X91" s="406"/>
      <c r="Y91" s="407"/>
      <c r="Z91" s="408"/>
      <c r="AA91" s="409"/>
      <c r="AB91" s="840"/>
      <c r="AC91" s="874">
        <f t="shared" ref="AC91:AC96" si="16">I91*L91</f>
        <v>0</v>
      </c>
      <c r="AD91" s="873">
        <f t="shared" ref="AD91:AD96" si="17">P91*R91</f>
        <v>0</v>
      </c>
      <c r="AE91" s="873">
        <f t="shared" ref="AE91:AE96" si="18">U91*W91</f>
        <v>0</v>
      </c>
      <c r="AF91" s="872">
        <f t="shared" ref="AF91:AF96" si="19">Z91*AB91</f>
        <v>0</v>
      </c>
    </row>
    <row r="92" spans="1:88" ht="15.75" customHeight="1">
      <c r="A92" s="41" t="s">
        <v>267</v>
      </c>
      <c r="B92" s="187" t="s">
        <v>268</v>
      </c>
      <c r="C92" s="411" t="s">
        <v>269</v>
      </c>
      <c r="D92" s="412"/>
      <c r="E92" s="413"/>
      <c r="F92" s="414"/>
      <c r="G92" s="179">
        <v>0.8</v>
      </c>
      <c r="H92" s="48"/>
      <c r="I92" s="49">
        <v>23.9</v>
      </c>
      <c r="J92" s="50" t="s">
        <v>17</v>
      </c>
      <c r="K92" s="51">
        <v>3</v>
      </c>
      <c r="L92" s="990"/>
      <c r="M92" s="52" t="s">
        <v>270</v>
      </c>
      <c r="N92" s="143"/>
      <c r="O92" s="144"/>
      <c r="P92" s="145"/>
      <c r="Q92" s="144"/>
      <c r="R92" s="815"/>
      <c r="S92" s="189"/>
      <c r="T92" s="232"/>
      <c r="U92" s="231"/>
      <c r="V92" s="232"/>
      <c r="W92" s="802"/>
      <c r="X92" s="89"/>
      <c r="Y92" s="144"/>
      <c r="Z92" s="91"/>
      <c r="AA92" s="92"/>
      <c r="AB92" s="859"/>
      <c r="AC92" s="874">
        <f t="shared" si="16"/>
        <v>0</v>
      </c>
      <c r="AD92" s="873">
        <f t="shared" si="17"/>
        <v>0</v>
      </c>
      <c r="AE92" s="873">
        <f t="shared" si="18"/>
        <v>0</v>
      </c>
      <c r="AF92" s="872">
        <f t="shared" si="19"/>
        <v>0</v>
      </c>
    </row>
    <row r="93" spans="1:88" s="379" customFormat="1" ht="27" customHeight="1">
      <c r="A93" s="41" t="s">
        <v>271</v>
      </c>
      <c r="B93" s="210" t="s">
        <v>227</v>
      </c>
      <c r="C93" s="3705" t="s">
        <v>272</v>
      </c>
      <c r="D93" s="3706"/>
      <c r="E93" s="3706"/>
      <c r="F93" s="3707"/>
      <c r="G93" s="179">
        <v>0.6</v>
      </c>
      <c r="H93" s="48"/>
      <c r="I93" s="49">
        <v>19.899999999999999</v>
      </c>
      <c r="J93" s="50" t="s">
        <v>17</v>
      </c>
      <c r="K93" s="181">
        <v>2</v>
      </c>
      <c r="L93" s="990"/>
      <c r="M93" s="52" t="s">
        <v>273</v>
      </c>
      <c r="N93" s="143"/>
      <c r="O93" s="144"/>
      <c r="P93" s="145"/>
      <c r="Q93" s="144"/>
      <c r="R93" s="958"/>
      <c r="S93" s="189"/>
      <c r="T93" s="232"/>
      <c r="U93" s="231"/>
      <c r="V93" s="232"/>
      <c r="W93" s="802"/>
      <c r="X93" s="89"/>
      <c r="Y93" s="144"/>
      <c r="Z93" s="91"/>
      <c r="AA93" s="92"/>
      <c r="AB93" s="859"/>
      <c r="AC93" s="874">
        <f t="shared" si="16"/>
        <v>0</v>
      </c>
      <c r="AD93" s="873">
        <f t="shared" si="17"/>
        <v>0</v>
      </c>
      <c r="AE93" s="873">
        <f t="shared" si="18"/>
        <v>0</v>
      </c>
      <c r="AF93" s="872">
        <f t="shared" si="19"/>
        <v>0</v>
      </c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</row>
    <row r="94" spans="1:88" ht="15.75" customHeight="1">
      <c r="A94" s="325">
        <v>9428</v>
      </c>
      <c r="B94" s="87" t="s">
        <v>274</v>
      </c>
      <c r="C94" s="415" t="s">
        <v>275</v>
      </c>
      <c r="D94" s="275"/>
      <c r="E94" s="275"/>
      <c r="F94" s="416"/>
      <c r="G94" s="329">
        <v>0.4</v>
      </c>
      <c r="H94" s="330"/>
      <c r="I94" s="76">
        <v>35.9</v>
      </c>
      <c r="J94" s="75"/>
      <c r="K94" s="331">
        <v>4</v>
      </c>
      <c r="L94" s="966"/>
      <c r="M94" s="79" t="s">
        <v>276</v>
      </c>
      <c r="N94" s="332"/>
      <c r="O94" s="311"/>
      <c r="P94" s="285"/>
      <c r="Q94" s="313"/>
      <c r="R94" s="806"/>
      <c r="S94" s="333"/>
      <c r="T94" s="311"/>
      <c r="U94" s="334"/>
      <c r="V94" s="313"/>
      <c r="W94" s="806"/>
      <c r="X94" s="85">
        <v>0.01</v>
      </c>
      <c r="Y94" s="398"/>
      <c r="Z94" s="86">
        <v>20235</v>
      </c>
      <c r="AA94" s="399"/>
      <c r="AB94" s="841"/>
      <c r="AC94" s="874">
        <f t="shared" si="16"/>
        <v>0</v>
      </c>
      <c r="AD94" s="873">
        <f t="shared" si="17"/>
        <v>0</v>
      </c>
      <c r="AE94" s="873">
        <f t="shared" si="18"/>
        <v>0</v>
      </c>
      <c r="AF94" s="872">
        <f t="shared" si="19"/>
        <v>0</v>
      </c>
    </row>
    <row r="95" spans="1:88" ht="27" customHeight="1">
      <c r="A95" s="387">
        <v>9202</v>
      </c>
      <c r="B95" s="62" t="s">
        <v>277</v>
      </c>
      <c r="C95" s="3705" t="s">
        <v>278</v>
      </c>
      <c r="D95" s="3706"/>
      <c r="E95" s="3706"/>
      <c r="F95" s="3707"/>
      <c r="G95" s="47">
        <v>0.2</v>
      </c>
      <c r="H95" s="394"/>
      <c r="I95" s="49">
        <v>43.9</v>
      </c>
      <c r="J95" s="94"/>
      <c r="K95" s="395">
        <v>5</v>
      </c>
      <c r="L95" s="990"/>
      <c r="M95" s="52" t="s">
        <v>279</v>
      </c>
      <c r="N95" s="401"/>
      <c r="O95" s="224"/>
      <c r="P95" s="145"/>
      <c r="Q95" s="92"/>
      <c r="R95" s="973"/>
      <c r="S95" s="396"/>
      <c r="T95" s="224"/>
      <c r="U95" s="225"/>
      <c r="V95" s="92"/>
      <c r="W95" s="973"/>
      <c r="X95" s="65">
        <v>0.01</v>
      </c>
      <c r="Y95" s="138"/>
      <c r="Z95" s="66">
        <v>106097</v>
      </c>
      <c r="AA95" s="384"/>
      <c r="AB95" s="848"/>
      <c r="AC95" s="874">
        <f t="shared" si="16"/>
        <v>0</v>
      </c>
      <c r="AD95" s="873">
        <f t="shared" si="17"/>
        <v>0</v>
      </c>
      <c r="AE95" s="873">
        <f t="shared" si="18"/>
        <v>0</v>
      </c>
      <c r="AF95" s="872">
        <f t="shared" si="19"/>
        <v>0</v>
      </c>
    </row>
    <row r="96" spans="1:88" ht="15.75" customHeight="1" thickBot="1">
      <c r="A96" s="417">
        <v>9662</v>
      </c>
      <c r="B96" s="418" t="s">
        <v>280</v>
      </c>
      <c r="C96" s="419" t="s">
        <v>281</v>
      </c>
      <c r="D96" s="420"/>
      <c r="E96" s="420"/>
      <c r="F96" s="355"/>
      <c r="G96" s="421">
        <v>0.3</v>
      </c>
      <c r="H96" s="422"/>
      <c r="I96" s="106">
        <v>35.9</v>
      </c>
      <c r="J96" s="104"/>
      <c r="K96" s="423">
        <v>4</v>
      </c>
      <c r="L96" s="991"/>
      <c r="M96" s="109" t="s">
        <v>282</v>
      </c>
      <c r="N96" s="424"/>
      <c r="O96" s="425"/>
      <c r="P96" s="426"/>
      <c r="Q96" s="425"/>
      <c r="R96" s="800"/>
      <c r="S96" s="427"/>
      <c r="T96" s="425"/>
      <c r="U96" s="426"/>
      <c r="V96" s="354"/>
      <c r="W96" s="769"/>
      <c r="X96" s="115">
        <v>0.01</v>
      </c>
      <c r="Y96" s="428"/>
      <c r="Z96" s="247">
        <v>24978</v>
      </c>
      <c r="AA96" s="429"/>
      <c r="AB96" s="758"/>
      <c r="AC96" s="874">
        <f t="shared" si="16"/>
        <v>0</v>
      </c>
      <c r="AD96" s="873">
        <f t="shared" si="17"/>
        <v>0</v>
      </c>
      <c r="AE96" s="873">
        <f t="shared" si="18"/>
        <v>0</v>
      </c>
      <c r="AF96" s="872">
        <f t="shared" si="19"/>
        <v>0</v>
      </c>
    </row>
    <row r="97" spans="1:88" s="950" customFormat="1" ht="50.1" customHeight="1" thickBot="1">
      <c r="A97" s="4218"/>
      <c r="B97" s="941" t="s">
        <v>283</v>
      </c>
      <c r="C97" s="4219"/>
      <c r="D97" s="4220"/>
      <c r="E97" s="4219"/>
      <c r="F97" s="4221"/>
      <c r="G97" s="895"/>
      <c r="H97" s="894"/>
      <c r="I97" s="893" t="s">
        <v>32</v>
      </c>
      <c r="J97" s="892"/>
      <c r="K97" s="891"/>
      <c r="L97" s="775"/>
      <c r="M97" s="890"/>
      <c r="N97" s="915"/>
      <c r="O97" s="914"/>
      <c r="P97" s="914"/>
      <c r="Q97" s="914"/>
      <c r="R97" s="817"/>
      <c r="S97" s="915"/>
      <c r="T97" s="914"/>
      <c r="U97" s="893"/>
      <c r="V97" s="914"/>
      <c r="W97" s="787"/>
      <c r="X97" s="911"/>
      <c r="Y97" s="910"/>
      <c r="Z97" s="910"/>
      <c r="AA97" s="909"/>
      <c r="AB97" s="857"/>
      <c r="AC97" s="870"/>
      <c r="AD97" s="869"/>
      <c r="AE97" s="869"/>
      <c r="AF97" s="868"/>
      <c r="AG97" s="934"/>
      <c r="AH97" s="934"/>
      <c r="AI97" s="934"/>
      <c r="AJ97" s="934"/>
      <c r="AK97" s="934"/>
      <c r="AL97" s="934"/>
      <c r="AM97" s="934"/>
      <c r="AN97" s="934"/>
      <c r="AO97" s="934"/>
      <c r="AP97" s="934"/>
      <c r="AQ97" s="934"/>
      <c r="AR97" s="934"/>
      <c r="AS97" s="934"/>
      <c r="AT97" s="934"/>
      <c r="AU97" s="934"/>
      <c r="AV97" s="934"/>
      <c r="AW97" s="934"/>
      <c r="AX97" s="934"/>
      <c r="AY97" s="934"/>
      <c r="AZ97" s="934"/>
      <c r="BA97" s="934"/>
      <c r="BB97" s="934"/>
      <c r="BC97" s="934"/>
      <c r="BD97" s="934"/>
      <c r="BE97" s="934"/>
      <c r="BF97" s="934"/>
      <c r="BG97" s="934"/>
      <c r="BH97" s="934"/>
      <c r="BI97" s="934"/>
      <c r="BJ97" s="934"/>
      <c r="BK97" s="934"/>
      <c r="BL97" s="934"/>
      <c r="BM97" s="934"/>
      <c r="BN97" s="934"/>
      <c r="BO97" s="934"/>
      <c r="BP97" s="934"/>
      <c r="BQ97" s="934"/>
      <c r="BR97" s="934"/>
      <c r="BS97" s="934"/>
      <c r="BT97" s="934"/>
      <c r="BU97" s="934"/>
      <c r="BV97" s="934"/>
      <c r="BW97" s="934"/>
      <c r="BX97" s="934"/>
      <c r="BY97" s="934"/>
      <c r="BZ97" s="934"/>
      <c r="CA97" s="934"/>
      <c r="CB97" s="934"/>
      <c r="CC97" s="934"/>
      <c r="CD97" s="934"/>
      <c r="CE97" s="934"/>
      <c r="CF97" s="934"/>
      <c r="CG97" s="934"/>
      <c r="CH97" s="934"/>
      <c r="CI97" s="934"/>
      <c r="CJ97" s="934"/>
    </row>
    <row r="98" spans="1:88" ht="27" customHeight="1">
      <c r="A98" s="250" t="s">
        <v>284</v>
      </c>
      <c r="B98" s="251" t="s">
        <v>53</v>
      </c>
      <c r="C98" s="4205" t="s">
        <v>3535</v>
      </c>
      <c r="D98" s="4206"/>
      <c r="E98" s="4206"/>
      <c r="F98" s="4207"/>
      <c r="G98" s="430">
        <v>10</v>
      </c>
      <c r="H98" s="431"/>
      <c r="I98" s="127">
        <v>23.9</v>
      </c>
      <c r="J98" s="432" t="s">
        <v>17</v>
      </c>
      <c r="K98" s="433">
        <v>3</v>
      </c>
      <c r="L98" s="992"/>
      <c r="M98" s="260" t="s">
        <v>285</v>
      </c>
      <c r="N98" s="363"/>
      <c r="O98" s="366"/>
      <c r="P98" s="365"/>
      <c r="Q98" s="366"/>
      <c r="R98" s="799"/>
      <c r="S98" s="434"/>
      <c r="T98" s="366"/>
      <c r="U98" s="365"/>
      <c r="V98" s="366"/>
      <c r="W98" s="804"/>
      <c r="X98" s="435"/>
      <c r="Y98" s="436"/>
      <c r="Z98" s="437"/>
      <c r="AA98" s="436"/>
      <c r="AB98" s="839"/>
      <c r="AC98" s="874">
        <f t="shared" ref="AC98:AC109" si="20">I98*L98</f>
        <v>0</v>
      </c>
      <c r="AD98" s="873">
        <f t="shared" ref="AD98:AD109" si="21">P98*R98</f>
        <v>0</v>
      </c>
      <c r="AE98" s="873">
        <f t="shared" ref="AE98:AE109" si="22">U98*W98</f>
        <v>0</v>
      </c>
      <c r="AF98" s="872">
        <f t="shared" ref="AF98:AF109" si="23">Z98*AB98</f>
        <v>0</v>
      </c>
    </row>
    <row r="99" spans="1:88" s="383" customFormat="1" ht="27" customHeight="1">
      <c r="A99" s="1043" t="s">
        <v>286</v>
      </c>
      <c r="B99" s="187" t="s">
        <v>287</v>
      </c>
      <c r="C99" s="3705" t="s">
        <v>288</v>
      </c>
      <c r="D99" s="3706"/>
      <c r="E99" s="3706"/>
      <c r="F99" s="3707"/>
      <c r="G99" s="179" t="s">
        <v>26</v>
      </c>
      <c r="H99" s="139"/>
      <c r="I99" s="55">
        <v>43.9</v>
      </c>
      <c r="J99" s="140" t="s">
        <v>17</v>
      </c>
      <c r="K99" s="141">
        <v>5</v>
      </c>
      <c r="L99" s="979"/>
      <c r="M99" s="52" t="s">
        <v>289</v>
      </c>
      <c r="N99" s="229"/>
      <c r="O99" s="230"/>
      <c r="P99" s="231"/>
      <c r="Q99" s="232"/>
      <c r="R99" s="971"/>
      <c r="S99" s="229"/>
      <c r="T99" s="230"/>
      <c r="U99" s="231"/>
      <c r="V99" s="232"/>
      <c r="W99" s="802"/>
      <c r="X99" s="89"/>
      <c r="Y99" s="90"/>
      <c r="Z99" s="91"/>
      <c r="AA99" s="92"/>
      <c r="AB99" s="859"/>
      <c r="AC99" s="874">
        <f t="shared" si="20"/>
        <v>0</v>
      </c>
      <c r="AD99" s="873">
        <f t="shared" si="21"/>
        <v>0</v>
      </c>
      <c r="AE99" s="873">
        <f t="shared" si="22"/>
        <v>0</v>
      </c>
      <c r="AF99" s="872">
        <f t="shared" si="23"/>
        <v>0</v>
      </c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</row>
    <row r="100" spans="1:88" ht="27" customHeight="1">
      <c r="A100" s="1043" t="s">
        <v>290</v>
      </c>
      <c r="B100" s="1034" t="s">
        <v>291</v>
      </c>
      <c r="C100" s="3705" t="s">
        <v>292</v>
      </c>
      <c r="D100" s="3706"/>
      <c r="E100" s="3706"/>
      <c r="F100" s="3707"/>
      <c r="G100" s="179">
        <v>3</v>
      </c>
      <c r="H100" s="139"/>
      <c r="I100" s="55">
        <v>23.9</v>
      </c>
      <c r="J100" s="57"/>
      <c r="K100" s="141">
        <v>3</v>
      </c>
      <c r="L100" s="979"/>
      <c r="M100" s="438" t="s">
        <v>293</v>
      </c>
      <c r="N100" s="143"/>
      <c r="O100" s="144"/>
      <c r="P100" s="145"/>
      <c r="Q100" s="144"/>
      <c r="R100" s="815"/>
      <c r="S100" s="146"/>
      <c r="T100" s="144"/>
      <c r="U100" s="145"/>
      <c r="V100" s="144"/>
      <c r="W100" s="815"/>
      <c r="X100" s="89"/>
      <c r="Y100" s="144"/>
      <c r="Z100" s="91"/>
      <c r="AA100" s="92"/>
      <c r="AB100" s="859"/>
      <c r="AC100" s="874">
        <f t="shared" si="20"/>
        <v>0</v>
      </c>
      <c r="AD100" s="873">
        <f t="shared" si="21"/>
        <v>0</v>
      </c>
      <c r="AE100" s="873">
        <f t="shared" si="22"/>
        <v>0</v>
      </c>
      <c r="AF100" s="872">
        <f t="shared" si="23"/>
        <v>0</v>
      </c>
    </row>
    <row r="101" spans="1:88" s="448" customFormat="1" ht="27" customHeight="1">
      <c r="A101" s="3292" t="s">
        <v>294</v>
      </c>
      <c r="B101" s="440" t="s">
        <v>156</v>
      </c>
      <c r="C101" s="3705" t="s">
        <v>295</v>
      </c>
      <c r="D101" s="3706"/>
      <c r="E101" s="3706"/>
      <c r="F101" s="3707"/>
      <c r="G101" s="441">
        <v>1</v>
      </c>
      <c r="H101" s="442"/>
      <c r="I101" s="443">
        <v>43.9</v>
      </c>
      <c r="J101" s="444" t="s">
        <v>17</v>
      </c>
      <c r="K101" s="445">
        <v>5</v>
      </c>
      <c r="L101" s="768"/>
      <c r="M101" s="446" t="s">
        <v>296</v>
      </c>
      <c r="N101" s="143"/>
      <c r="O101" s="144"/>
      <c r="P101" s="145"/>
      <c r="Q101" s="144"/>
      <c r="R101" s="815"/>
      <c r="S101" s="146"/>
      <c r="T101" s="144"/>
      <c r="U101" s="145"/>
      <c r="V101" s="144"/>
      <c r="W101" s="815"/>
      <c r="X101" s="89"/>
      <c r="Y101" s="144"/>
      <c r="Z101" s="91"/>
      <c r="AA101" s="92"/>
      <c r="AB101" s="859"/>
      <c r="AC101" s="874">
        <f t="shared" si="20"/>
        <v>0</v>
      </c>
      <c r="AD101" s="873">
        <f t="shared" si="21"/>
        <v>0</v>
      </c>
      <c r="AE101" s="873">
        <f t="shared" si="22"/>
        <v>0</v>
      </c>
      <c r="AF101" s="872">
        <f t="shared" si="23"/>
        <v>0</v>
      </c>
      <c r="AG101" s="447"/>
      <c r="AH101" s="447"/>
      <c r="AI101" s="447"/>
      <c r="AJ101" s="447"/>
      <c r="AK101" s="447"/>
      <c r="AL101" s="447"/>
      <c r="AM101" s="447"/>
      <c r="AN101" s="447"/>
      <c r="AO101" s="447"/>
      <c r="AP101" s="447"/>
      <c r="AQ101" s="447"/>
      <c r="AR101" s="447"/>
      <c r="AS101" s="447"/>
      <c r="AT101" s="447"/>
      <c r="AU101" s="447"/>
      <c r="AV101" s="447"/>
      <c r="AW101" s="447"/>
      <c r="AX101" s="447"/>
      <c r="AY101" s="447"/>
      <c r="AZ101" s="447"/>
      <c r="BA101" s="447"/>
      <c r="BB101" s="447"/>
      <c r="BC101" s="447"/>
      <c r="BD101" s="447"/>
      <c r="BE101" s="447"/>
      <c r="BF101" s="447"/>
      <c r="BG101" s="447"/>
      <c r="BH101" s="447"/>
      <c r="BI101" s="447"/>
      <c r="BJ101" s="447"/>
      <c r="BK101" s="447"/>
      <c r="BL101" s="447"/>
      <c r="BM101" s="447"/>
      <c r="BN101" s="447"/>
      <c r="BO101" s="447"/>
      <c r="BP101" s="447"/>
      <c r="BQ101" s="447"/>
      <c r="BR101" s="447"/>
      <c r="BS101" s="447"/>
      <c r="BT101" s="447"/>
      <c r="BU101" s="447"/>
      <c r="BV101" s="447"/>
      <c r="BW101" s="447"/>
      <c r="BX101" s="447"/>
      <c r="BY101" s="447"/>
      <c r="BZ101" s="447"/>
      <c r="CA101" s="447"/>
      <c r="CB101" s="447"/>
      <c r="CC101" s="447"/>
      <c r="CD101" s="447"/>
      <c r="CE101" s="447"/>
      <c r="CF101" s="447"/>
      <c r="CG101" s="447"/>
      <c r="CH101" s="447"/>
      <c r="CI101" s="447"/>
      <c r="CJ101" s="447"/>
    </row>
    <row r="102" spans="1:88" s="383" customFormat="1" ht="39.950000000000003" customHeight="1">
      <c r="A102" s="1043" t="s">
        <v>297</v>
      </c>
      <c r="B102" s="1034" t="s">
        <v>33</v>
      </c>
      <c r="C102" s="3705" t="s">
        <v>298</v>
      </c>
      <c r="D102" s="3706"/>
      <c r="E102" s="3706"/>
      <c r="F102" s="3707"/>
      <c r="G102" s="179">
        <v>0.4</v>
      </c>
      <c r="H102" s="139"/>
      <c r="I102" s="81">
        <v>35.9</v>
      </c>
      <c r="J102" s="449"/>
      <c r="K102" s="450">
        <v>4</v>
      </c>
      <c r="L102" s="965"/>
      <c r="M102" s="52" t="s">
        <v>299</v>
      </c>
      <c r="N102" s="53">
        <v>3</v>
      </c>
      <c r="O102" s="54"/>
      <c r="P102" s="55">
        <v>121</v>
      </c>
      <c r="Q102" s="54"/>
      <c r="R102" s="756"/>
      <c r="S102" s="146"/>
      <c r="T102" s="144"/>
      <c r="U102" s="145"/>
      <c r="V102" s="144"/>
      <c r="W102" s="973"/>
      <c r="X102" s="451"/>
      <c r="Y102" s="452"/>
      <c r="Z102" s="453"/>
      <c r="AA102" s="454"/>
      <c r="AB102" s="838"/>
      <c r="AC102" s="874">
        <f t="shared" si="20"/>
        <v>0</v>
      </c>
      <c r="AD102" s="873">
        <f t="shared" si="21"/>
        <v>0</v>
      </c>
      <c r="AE102" s="873">
        <f t="shared" si="22"/>
        <v>0</v>
      </c>
      <c r="AF102" s="872">
        <f t="shared" si="23"/>
        <v>0</v>
      </c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</row>
    <row r="103" spans="1:88" s="383" customFormat="1" ht="15.75" customHeight="1">
      <c r="A103" s="1043" t="s">
        <v>300</v>
      </c>
      <c r="B103" s="1034" t="s">
        <v>301</v>
      </c>
      <c r="C103" s="455" t="s">
        <v>302</v>
      </c>
      <c r="D103" s="71"/>
      <c r="E103" s="72"/>
      <c r="F103" s="73"/>
      <c r="G103" s="179" t="s">
        <v>65</v>
      </c>
      <c r="H103" s="139"/>
      <c r="I103" s="55">
        <v>35.9</v>
      </c>
      <c r="J103" s="140"/>
      <c r="K103" s="141">
        <v>4</v>
      </c>
      <c r="L103" s="979"/>
      <c r="M103" s="52" t="s">
        <v>303</v>
      </c>
      <c r="N103" s="143"/>
      <c r="O103" s="144"/>
      <c r="P103" s="145"/>
      <c r="Q103" s="144"/>
      <c r="R103" s="815"/>
      <c r="S103" s="146"/>
      <c r="T103" s="144"/>
      <c r="U103" s="145"/>
      <c r="V103" s="144"/>
      <c r="W103" s="973"/>
      <c r="X103" s="182"/>
      <c r="Y103" s="183"/>
      <c r="Z103" s="184"/>
      <c r="AA103" s="185"/>
      <c r="AB103" s="770"/>
      <c r="AC103" s="874">
        <f t="shared" si="20"/>
        <v>0</v>
      </c>
      <c r="AD103" s="873">
        <f t="shared" si="21"/>
        <v>0</v>
      </c>
      <c r="AE103" s="873">
        <f t="shared" si="22"/>
        <v>0</v>
      </c>
      <c r="AF103" s="872">
        <f t="shared" si="23"/>
        <v>0</v>
      </c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</row>
    <row r="104" spans="1:88" s="16" customFormat="1" ht="27" customHeight="1">
      <c r="A104" s="1043" t="s">
        <v>304</v>
      </c>
      <c r="B104" s="1034" t="s">
        <v>40</v>
      </c>
      <c r="C104" s="3705" t="s">
        <v>305</v>
      </c>
      <c r="D104" s="3706"/>
      <c r="E104" s="3706"/>
      <c r="F104" s="3707"/>
      <c r="G104" s="179" t="s">
        <v>24</v>
      </c>
      <c r="H104" s="139"/>
      <c r="I104" s="55">
        <v>82.5</v>
      </c>
      <c r="J104" s="140"/>
      <c r="K104" s="141">
        <v>7</v>
      </c>
      <c r="L104" s="979"/>
      <c r="M104" s="52"/>
      <c r="N104" s="143"/>
      <c r="O104" s="144"/>
      <c r="P104" s="145"/>
      <c r="Q104" s="144"/>
      <c r="R104" s="815"/>
      <c r="S104" s="146"/>
      <c r="T104" s="144"/>
      <c r="U104" s="145"/>
      <c r="V104" s="144"/>
      <c r="W104" s="973"/>
      <c r="X104" s="182"/>
      <c r="Y104" s="183"/>
      <c r="Z104" s="184"/>
      <c r="AA104" s="185"/>
      <c r="AB104" s="770"/>
      <c r="AC104" s="874">
        <f t="shared" si="20"/>
        <v>0</v>
      </c>
      <c r="AD104" s="873">
        <f t="shared" si="21"/>
        <v>0</v>
      </c>
      <c r="AE104" s="873">
        <f t="shared" si="22"/>
        <v>0</v>
      </c>
      <c r="AF104" s="872">
        <f t="shared" si="23"/>
        <v>0</v>
      </c>
    </row>
    <row r="105" spans="1:88" ht="15.75" customHeight="1">
      <c r="A105" s="1043" t="s">
        <v>306</v>
      </c>
      <c r="B105" s="1034" t="s">
        <v>44</v>
      </c>
      <c r="C105" s="2597" t="s">
        <v>307</v>
      </c>
      <c r="D105" s="71"/>
      <c r="E105" s="72"/>
      <c r="F105" s="73"/>
      <c r="G105" s="179">
        <v>5</v>
      </c>
      <c r="H105" s="139"/>
      <c r="I105" s="55">
        <v>23.9</v>
      </c>
      <c r="J105" s="140"/>
      <c r="K105" s="141">
        <v>3</v>
      </c>
      <c r="L105" s="979"/>
      <c r="M105" s="52" t="s">
        <v>308</v>
      </c>
      <c r="N105" s="143"/>
      <c r="O105" s="144"/>
      <c r="P105" s="145"/>
      <c r="Q105" s="144"/>
      <c r="R105" s="815"/>
      <c r="S105" s="146"/>
      <c r="T105" s="144"/>
      <c r="U105" s="145"/>
      <c r="V105" s="144"/>
      <c r="W105" s="973"/>
      <c r="X105" s="182"/>
      <c r="Y105" s="183"/>
      <c r="Z105" s="184"/>
      <c r="AA105" s="185"/>
      <c r="AB105" s="770"/>
      <c r="AC105" s="874">
        <f t="shared" si="20"/>
        <v>0</v>
      </c>
      <c r="AD105" s="873">
        <f t="shared" si="21"/>
        <v>0</v>
      </c>
      <c r="AE105" s="873">
        <f t="shared" si="22"/>
        <v>0</v>
      </c>
      <c r="AF105" s="872">
        <f t="shared" si="23"/>
        <v>0</v>
      </c>
    </row>
    <row r="106" spans="1:88" ht="27" customHeight="1">
      <c r="A106" s="1043" t="s">
        <v>309</v>
      </c>
      <c r="B106" s="1034" t="s">
        <v>310</v>
      </c>
      <c r="C106" s="3705" t="s">
        <v>311</v>
      </c>
      <c r="D106" s="3706"/>
      <c r="E106" s="3706"/>
      <c r="F106" s="3707"/>
      <c r="G106" s="179" t="s">
        <v>24</v>
      </c>
      <c r="H106" s="139"/>
      <c r="I106" s="55">
        <v>64.900000000000006</v>
      </c>
      <c r="J106" s="57"/>
      <c r="K106" s="141">
        <v>6</v>
      </c>
      <c r="L106" s="979"/>
      <c r="M106" s="195" t="s">
        <v>293</v>
      </c>
      <c r="N106" s="143"/>
      <c r="O106" s="144"/>
      <c r="P106" s="145"/>
      <c r="Q106" s="144"/>
      <c r="R106" s="815"/>
      <c r="S106" s="146"/>
      <c r="T106" s="144"/>
      <c r="U106" s="145"/>
      <c r="V106" s="144"/>
      <c r="W106" s="815"/>
      <c r="X106" s="89"/>
      <c r="Y106" s="144"/>
      <c r="Z106" s="91"/>
      <c r="AA106" s="92"/>
      <c r="AB106" s="859"/>
      <c r="AC106" s="874">
        <f t="shared" si="20"/>
        <v>0</v>
      </c>
      <c r="AD106" s="873">
        <f t="shared" si="21"/>
        <v>0</v>
      </c>
      <c r="AE106" s="873">
        <f t="shared" si="22"/>
        <v>0</v>
      </c>
      <c r="AF106" s="872">
        <f t="shared" si="23"/>
        <v>0</v>
      </c>
    </row>
    <row r="107" spans="1:88" ht="15.75" customHeight="1">
      <c r="A107" s="1043" t="s">
        <v>312</v>
      </c>
      <c r="B107" s="1034" t="s">
        <v>131</v>
      </c>
      <c r="C107" s="455" t="s">
        <v>313</v>
      </c>
      <c r="D107" s="71"/>
      <c r="E107" s="72"/>
      <c r="F107" s="73"/>
      <c r="G107" s="179" t="s">
        <v>69</v>
      </c>
      <c r="H107" s="139"/>
      <c r="I107" s="55">
        <v>35.9</v>
      </c>
      <c r="J107" s="57"/>
      <c r="K107" s="141">
        <v>4</v>
      </c>
      <c r="L107" s="979"/>
      <c r="M107" s="52" t="s">
        <v>293</v>
      </c>
      <c r="N107" s="143"/>
      <c r="O107" s="144"/>
      <c r="P107" s="145"/>
      <c r="Q107" s="144"/>
      <c r="R107" s="815"/>
      <c r="S107" s="146"/>
      <c r="T107" s="144"/>
      <c r="U107" s="145"/>
      <c r="V107" s="144"/>
      <c r="W107" s="973"/>
      <c r="X107" s="182"/>
      <c r="Y107" s="183"/>
      <c r="Z107" s="91"/>
      <c r="AA107" s="456"/>
      <c r="AB107" s="859"/>
      <c r="AC107" s="874">
        <f t="shared" si="20"/>
        <v>0</v>
      </c>
      <c r="AD107" s="873">
        <f t="shared" si="21"/>
        <v>0</v>
      </c>
      <c r="AE107" s="873">
        <f t="shared" si="22"/>
        <v>0</v>
      </c>
      <c r="AF107" s="872">
        <f t="shared" si="23"/>
        <v>0</v>
      </c>
    </row>
    <row r="108" spans="1:88" ht="15.75" customHeight="1">
      <c r="A108" s="325">
        <v>9847</v>
      </c>
      <c r="B108" s="87" t="s">
        <v>314</v>
      </c>
      <c r="C108" s="457" t="s">
        <v>315</v>
      </c>
      <c r="D108" s="458"/>
      <c r="E108" s="458"/>
      <c r="F108" s="459"/>
      <c r="G108" s="84">
        <v>1.5</v>
      </c>
      <c r="H108" s="460"/>
      <c r="I108" s="81">
        <v>35.9</v>
      </c>
      <c r="J108" s="280"/>
      <c r="K108" s="461">
        <v>4</v>
      </c>
      <c r="L108" s="980"/>
      <c r="M108" s="79" t="s">
        <v>316</v>
      </c>
      <c r="N108" s="462"/>
      <c r="O108" s="311"/>
      <c r="P108" s="334"/>
      <c r="Q108" s="313"/>
      <c r="R108" s="806"/>
      <c r="S108" s="462"/>
      <c r="T108" s="311"/>
      <c r="U108" s="334"/>
      <c r="V108" s="313"/>
      <c r="W108" s="806"/>
      <c r="X108" s="85">
        <v>0.05</v>
      </c>
      <c r="Y108" s="398"/>
      <c r="Z108" s="86">
        <v>3826</v>
      </c>
      <c r="AA108" s="399"/>
      <c r="AB108" s="841"/>
      <c r="AC108" s="874">
        <f t="shared" si="20"/>
        <v>0</v>
      </c>
      <c r="AD108" s="873">
        <f t="shared" si="21"/>
        <v>0</v>
      </c>
      <c r="AE108" s="873">
        <f t="shared" si="22"/>
        <v>0</v>
      </c>
      <c r="AF108" s="872">
        <f t="shared" si="23"/>
        <v>0</v>
      </c>
    </row>
    <row r="109" spans="1:88" ht="27" customHeight="1" thickBot="1">
      <c r="A109" s="463">
        <v>9488</v>
      </c>
      <c r="B109" s="418" t="s">
        <v>317</v>
      </c>
      <c r="C109" s="4202" t="s">
        <v>318</v>
      </c>
      <c r="D109" s="4203"/>
      <c r="E109" s="4203"/>
      <c r="F109" s="4204"/>
      <c r="G109" s="114" t="s">
        <v>26</v>
      </c>
      <c r="H109" s="464"/>
      <c r="I109" s="111">
        <v>43.9</v>
      </c>
      <c r="J109" s="465"/>
      <c r="K109" s="466">
        <v>5</v>
      </c>
      <c r="L109" s="983"/>
      <c r="M109" s="109" t="s">
        <v>319</v>
      </c>
      <c r="N109" s="424"/>
      <c r="O109" s="425"/>
      <c r="P109" s="426"/>
      <c r="Q109" s="354"/>
      <c r="R109" s="769"/>
      <c r="S109" s="424"/>
      <c r="T109" s="425"/>
      <c r="U109" s="426"/>
      <c r="V109" s="354"/>
      <c r="W109" s="769"/>
      <c r="X109" s="467"/>
      <c r="Y109" s="425"/>
      <c r="Z109" s="468"/>
      <c r="AA109" s="354"/>
      <c r="AB109" s="755"/>
      <c r="AC109" s="874">
        <f t="shared" si="20"/>
        <v>0</v>
      </c>
      <c r="AD109" s="873">
        <f t="shared" si="21"/>
        <v>0</v>
      </c>
      <c r="AE109" s="873">
        <f t="shared" si="22"/>
        <v>0</v>
      </c>
      <c r="AF109" s="872">
        <f t="shared" si="23"/>
        <v>0</v>
      </c>
    </row>
    <row r="110" spans="1:88" s="934" customFormat="1" ht="49.5" customHeight="1" thickBot="1">
      <c r="A110" s="937"/>
      <c r="B110" s="945" t="s">
        <v>320</v>
      </c>
      <c r="C110" s="936"/>
      <c r="D110" s="936"/>
      <c r="E110" s="936"/>
      <c r="F110" s="944"/>
      <c r="G110" s="889"/>
      <c r="H110" s="888"/>
      <c r="I110" s="894" t="s">
        <v>32</v>
      </c>
      <c r="J110" s="888"/>
      <c r="K110" s="887"/>
      <c r="L110" s="774"/>
      <c r="M110" s="890"/>
      <c r="N110" s="886"/>
      <c r="O110" s="888"/>
      <c r="P110" s="888"/>
      <c r="Q110" s="888"/>
      <c r="R110" s="798"/>
      <c r="S110" s="886"/>
      <c r="T110" s="888"/>
      <c r="U110" s="888"/>
      <c r="V110" s="888"/>
      <c r="W110" s="782"/>
      <c r="X110" s="885"/>
      <c r="Y110" s="884"/>
      <c r="Z110" s="884"/>
      <c r="AA110" s="883"/>
      <c r="AB110" s="865"/>
      <c r="AC110" s="870"/>
      <c r="AD110" s="869"/>
      <c r="AE110" s="869"/>
      <c r="AF110" s="868"/>
    </row>
    <row r="111" spans="1:88" s="16" customFormat="1" ht="15.75" customHeight="1">
      <c r="A111" s="20" t="s">
        <v>321</v>
      </c>
      <c r="B111" s="469" t="s">
        <v>322</v>
      </c>
      <c r="C111" s="4222" t="s">
        <v>323</v>
      </c>
      <c r="D111" s="4223"/>
      <c r="E111" s="4223"/>
      <c r="F111" s="4224"/>
      <c r="G111" s="125" t="s">
        <v>24</v>
      </c>
      <c r="H111" s="126"/>
      <c r="I111" s="127">
        <v>64.900000000000006</v>
      </c>
      <c r="J111" s="128"/>
      <c r="K111" s="129">
        <v>6</v>
      </c>
      <c r="L111" s="988"/>
      <c r="M111" s="471"/>
      <c r="N111" s="3733" t="s">
        <v>324</v>
      </c>
      <c r="O111" s="3734"/>
      <c r="P111" s="3734"/>
      <c r="Q111" s="3734"/>
      <c r="R111" s="3734"/>
      <c r="S111" s="3734"/>
      <c r="T111" s="3734"/>
      <c r="U111" s="3734"/>
      <c r="V111" s="3734"/>
      <c r="W111" s="3734"/>
      <c r="X111" s="3734"/>
      <c r="Y111" s="3734"/>
      <c r="Z111" s="3734"/>
      <c r="AA111" s="3734"/>
      <c r="AB111" s="3734"/>
      <c r="AC111" s="874">
        <f t="shared" ref="AC111:AC118" si="24">I111*L111</f>
        <v>0</v>
      </c>
      <c r="AD111" s="873">
        <f t="shared" ref="AD111:AD118" si="25">P111*R111</f>
        <v>0</v>
      </c>
      <c r="AE111" s="873">
        <f t="shared" ref="AE111:AE118" si="26">U111*W111</f>
        <v>0</v>
      </c>
      <c r="AF111" s="872">
        <f t="shared" ref="AF111:AF118" si="27">Z111*AB111</f>
        <v>0</v>
      </c>
    </row>
    <row r="112" spans="1:88" s="16" customFormat="1" ht="15.75" customHeight="1">
      <c r="A112" s="69" t="s">
        <v>325</v>
      </c>
      <c r="B112" s="187" t="s">
        <v>326</v>
      </c>
      <c r="C112" s="4225" t="s">
        <v>327</v>
      </c>
      <c r="D112" s="4226"/>
      <c r="E112" s="4226"/>
      <c r="F112" s="4227"/>
      <c r="G112" s="84" t="s">
        <v>24</v>
      </c>
      <c r="H112" s="280"/>
      <c r="I112" s="81">
        <v>64.900000000000006</v>
      </c>
      <c r="J112" s="281" t="s">
        <v>17</v>
      </c>
      <c r="K112" s="278">
        <v>6</v>
      </c>
      <c r="L112" s="980"/>
      <c r="M112" s="282" t="s">
        <v>328</v>
      </c>
      <c r="N112" s="3735"/>
      <c r="O112" s="3736"/>
      <c r="P112" s="3736"/>
      <c r="Q112" s="3736"/>
      <c r="R112" s="3736"/>
      <c r="S112" s="3736"/>
      <c r="T112" s="3736"/>
      <c r="U112" s="3736"/>
      <c r="V112" s="3736"/>
      <c r="W112" s="3736"/>
      <c r="X112" s="3736"/>
      <c r="Y112" s="3736"/>
      <c r="Z112" s="3736"/>
      <c r="AA112" s="3736"/>
      <c r="AB112" s="3736"/>
      <c r="AC112" s="874">
        <f t="shared" si="24"/>
        <v>0</v>
      </c>
      <c r="AD112" s="873">
        <f t="shared" si="25"/>
        <v>0</v>
      </c>
      <c r="AE112" s="873">
        <f t="shared" si="26"/>
        <v>0</v>
      </c>
      <c r="AF112" s="872">
        <f t="shared" si="27"/>
        <v>0</v>
      </c>
    </row>
    <row r="113" spans="1:88" s="16" customFormat="1" ht="15.75" customHeight="1">
      <c r="A113" s="69" t="s">
        <v>329</v>
      </c>
      <c r="B113" s="138" t="s">
        <v>330</v>
      </c>
      <c r="C113" s="271" t="s">
        <v>331</v>
      </c>
      <c r="D113" s="472"/>
      <c r="E113" s="472"/>
      <c r="F113" s="100"/>
      <c r="G113" s="84" t="s">
        <v>65</v>
      </c>
      <c r="H113" s="280"/>
      <c r="I113" s="55">
        <v>43.9</v>
      </c>
      <c r="J113" s="281"/>
      <c r="K113" s="278">
        <v>5</v>
      </c>
      <c r="L113" s="980"/>
      <c r="M113" s="473"/>
      <c r="N113" s="283"/>
      <c r="O113" s="284"/>
      <c r="P113" s="145"/>
      <c r="Q113" s="284"/>
      <c r="R113" s="959"/>
      <c r="S113" s="283"/>
      <c r="T113" s="284"/>
      <c r="U113" s="285"/>
      <c r="V113" s="373"/>
      <c r="W113" s="806"/>
      <c r="X113" s="95">
        <v>0.2</v>
      </c>
      <c r="Y113" s="83"/>
      <c r="Z113" s="66">
        <v>3565</v>
      </c>
      <c r="AA113" s="87"/>
      <c r="AB113" s="860"/>
      <c r="AC113" s="874">
        <f t="shared" si="24"/>
        <v>0</v>
      </c>
      <c r="AD113" s="873">
        <f t="shared" si="25"/>
        <v>0</v>
      </c>
      <c r="AE113" s="873">
        <f t="shared" si="26"/>
        <v>0</v>
      </c>
      <c r="AF113" s="872">
        <f t="shared" si="27"/>
        <v>0</v>
      </c>
    </row>
    <row r="114" spans="1:88" s="16" customFormat="1" ht="27" customHeight="1">
      <c r="A114" s="69" t="s">
        <v>332</v>
      </c>
      <c r="B114" s="196" t="s">
        <v>333</v>
      </c>
      <c r="C114" s="271" t="s">
        <v>334</v>
      </c>
      <c r="D114" s="472"/>
      <c r="E114" s="472"/>
      <c r="F114" s="192"/>
      <c r="G114" s="84" t="s">
        <v>65</v>
      </c>
      <c r="H114" s="280"/>
      <c r="I114" s="81">
        <v>43.9</v>
      </c>
      <c r="J114" s="281"/>
      <c r="K114" s="278">
        <v>5</v>
      </c>
      <c r="L114" s="980"/>
      <c r="M114" s="473"/>
      <c r="N114" s="283"/>
      <c r="O114" s="284"/>
      <c r="P114" s="145"/>
      <c r="Q114" s="284"/>
      <c r="R114" s="959"/>
      <c r="S114" s="283"/>
      <c r="T114" s="284"/>
      <c r="U114" s="285"/>
      <c r="V114" s="373"/>
      <c r="W114" s="806"/>
      <c r="X114" s="95">
        <v>0.1</v>
      </c>
      <c r="Y114" s="83"/>
      <c r="Z114" s="66">
        <v>5705</v>
      </c>
      <c r="AA114" s="87"/>
      <c r="AB114" s="860"/>
      <c r="AC114" s="874">
        <f t="shared" si="24"/>
        <v>0</v>
      </c>
      <c r="AD114" s="873">
        <f t="shared" si="25"/>
        <v>0</v>
      </c>
      <c r="AE114" s="873">
        <f t="shared" si="26"/>
        <v>0</v>
      </c>
      <c r="AF114" s="872">
        <f t="shared" si="27"/>
        <v>0</v>
      </c>
    </row>
    <row r="115" spans="1:88" s="16" customFormat="1" ht="27" customHeight="1">
      <c r="A115" s="69" t="s">
        <v>335</v>
      </c>
      <c r="B115" s="196" t="s">
        <v>333</v>
      </c>
      <c r="C115" s="271" t="s">
        <v>336</v>
      </c>
      <c r="D115" s="472"/>
      <c r="E115" s="472"/>
      <c r="F115" s="100"/>
      <c r="G115" s="84" t="s">
        <v>65</v>
      </c>
      <c r="H115" s="280"/>
      <c r="I115" s="81">
        <v>43.9</v>
      </c>
      <c r="J115" s="281"/>
      <c r="K115" s="278">
        <v>5</v>
      </c>
      <c r="L115" s="980"/>
      <c r="M115" s="473"/>
      <c r="N115" s="283"/>
      <c r="O115" s="284"/>
      <c r="P115" s="145"/>
      <c r="Q115" s="284"/>
      <c r="R115" s="959"/>
      <c r="S115" s="283"/>
      <c r="T115" s="284"/>
      <c r="U115" s="285"/>
      <c r="V115" s="373"/>
      <c r="W115" s="806"/>
      <c r="X115" s="95">
        <v>0.1</v>
      </c>
      <c r="Y115" s="83"/>
      <c r="Z115" s="86">
        <v>4754</v>
      </c>
      <c r="AA115" s="87"/>
      <c r="AB115" s="860"/>
      <c r="AC115" s="874">
        <f t="shared" si="24"/>
        <v>0</v>
      </c>
      <c r="AD115" s="873">
        <f t="shared" si="25"/>
        <v>0</v>
      </c>
      <c r="AE115" s="873">
        <f t="shared" si="26"/>
        <v>0</v>
      </c>
      <c r="AF115" s="872">
        <f t="shared" si="27"/>
        <v>0</v>
      </c>
    </row>
    <row r="116" spans="1:88" s="16" customFormat="1" ht="27" customHeight="1">
      <c r="A116" s="41" t="s">
        <v>337</v>
      </c>
      <c r="B116" s="474" t="s">
        <v>338</v>
      </c>
      <c r="C116" s="4225" t="s">
        <v>339</v>
      </c>
      <c r="D116" s="4226"/>
      <c r="E116" s="4226"/>
      <c r="F116" s="475" t="s">
        <v>340</v>
      </c>
      <c r="G116" s="58" t="s">
        <v>341</v>
      </c>
      <c r="H116" s="139"/>
      <c r="I116" s="81">
        <v>64.900000000000006</v>
      </c>
      <c r="J116" s="140">
        <v>6</v>
      </c>
      <c r="K116" s="141">
        <v>6</v>
      </c>
      <c r="L116" s="979"/>
      <c r="M116" s="195" t="s">
        <v>328</v>
      </c>
      <c r="N116" s="3727" t="s">
        <v>342</v>
      </c>
      <c r="O116" s="3728"/>
      <c r="P116" s="3728"/>
      <c r="Q116" s="3728"/>
      <c r="R116" s="3728"/>
      <c r="S116" s="3728"/>
      <c r="T116" s="3728"/>
      <c r="U116" s="3728"/>
      <c r="V116" s="3728"/>
      <c r="W116" s="3728"/>
      <c r="X116" s="3728"/>
      <c r="Y116" s="3728"/>
      <c r="Z116" s="3728"/>
      <c r="AA116" s="3728"/>
      <c r="AB116" s="3728"/>
      <c r="AC116" s="874">
        <f t="shared" si="24"/>
        <v>0</v>
      </c>
      <c r="AD116" s="873">
        <f t="shared" si="25"/>
        <v>0</v>
      </c>
      <c r="AE116" s="873">
        <f t="shared" si="26"/>
        <v>0</v>
      </c>
      <c r="AF116" s="872">
        <f t="shared" si="27"/>
        <v>0</v>
      </c>
    </row>
    <row r="117" spans="1:88" s="16" customFormat="1" ht="27" customHeight="1">
      <c r="A117" s="41" t="s">
        <v>343</v>
      </c>
      <c r="B117" s="476" t="s">
        <v>338</v>
      </c>
      <c r="C117" s="4225" t="s">
        <v>344</v>
      </c>
      <c r="D117" s="4226"/>
      <c r="E117" s="4226"/>
      <c r="F117" s="475" t="s">
        <v>340</v>
      </c>
      <c r="G117" s="58" t="s">
        <v>341</v>
      </c>
      <c r="H117" s="280"/>
      <c r="I117" s="81">
        <v>43.9</v>
      </c>
      <c r="J117" s="281" t="s">
        <v>17</v>
      </c>
      <c r="K117" s="278">
        <v>5</v>
      </c>
      <c r="L117" s="980"/>
      <c r="M117" s="473" t="s">
        <v>328</v>
      </c>
      <c r="N117" s="3729"/>
      <c r="O117" s="3730"/>
      <c r="P117" s="3730"/>
      <c r="Q117" s="3730"/>
      <c r="R117" s="3730"/>
      <c r="S117" s="3730"/>
      <c r="T117" s="3730"/>
      <c r="U117" s="3730"/>
      <c r="V117" s="3730"/>
      <c r="W117" s="3730"/>
      <c r="X117" s="3730"/>
      <c r="Y117" s="3730"/>
      <c r="Z117" s="3730"/>
      <c r="AA117" s="3730"/>
      <c r="AB117" s="3730"/>
      <c r="AC117" s="874">
        <f t="shared" si="24"/>
        <v>0</v>
      </c>
      <c r="AD117" s="873">
        <f t="shared" si="25"/>
        <v>0</v>
      </c>
      <c r="AE117" s="873">
        <f t="shared" si="26"/>
        <v>0</v>
      </c>
      <c r="AF117" s="872">
        <f t="shared" si="27"/>
        <v>0</v>
      </c>
    </row>
    <row r="118" spans="1:88" s="16" customFormat="1" ht="27" customHeight="1" thickBot="1">
      <c r="A118" s="233" t="s">
        <v>345</v>
      </c>
      <c r="B118" s="477" t="s">
        <v>338</v>
      </c>
      <c r="C118" s="4228" t="s">
        <v>346</v>
      </c>
      <c r="D118" s="4229"/>
      <c r="E118" s="4229"/>
      <c r="F118" s="478" t="s">
        <v>340</v>
      </c>
      <c r="G118" s="114" t="s">
        <v>341</v>
      </c>
      <c r="H118" s="465"/>
      <c r="I118" s="237">
        <v>43.9</v>
      </c>
      <c r="J118" s="479" t="s">
        <v>17</v>
      </c>
      <c r="K118" s="480">
        <v>5</v>
      </c>
      <c r="L118" s="983"/>
      <c r="M118" s="481" t="s">
        <v>328</v>
      </c>
      <c r="N118" s="3731"/>
      <c r="O118" s="3732"/>
      <c r="P118" s="3732"/>
      <c r="Q118" s="3732"/>
      <c r="R118" s="3732"/>
      <c r="S118" s="3732"/>
      <c r="T118" s="3732"/>
      <c r="U118" s="3732"/>
      <c r="V118" s="3732"/>
      <c r="W118" s="3732"/>
      <c r="X118" s="3732"/>
      <c r="Y118" s="3732"/>
      <c r="Z118" s="3732"/>
      <c r="AA118" s="3732"/>
      <c r="AB118" s="3732"/>
      <c r="AC118" s="874">
        <f t="shared" si="24"/>
        <v>0</v>
      </c>
      <c r="AD118" s="873">
        <f t="shared" si="25"/>
        <v>0</v>
      </c>
      <c r="AE118" s="873">
        <f t="shared" si="26"/>
        <v>0</v>
      </c>
      <c r="AF118" s="872">
        <f t="shared" si="27"/>
        <v>0</v>
      </c>
    </row>
    <row r="119" spans="1:88" s="950" customFormat="1" ht="50.1" customHeight="1" thickBot="1">
      <c r="A119" s="951"/>
      <c r="B119" s="940" t="s">
        <v>347</v>
      </c>
      <c r="C119" s="933"/>
      <c r="D119" s="933"/>
      <c r="E119" s="933"/>
      <c r="F119" s="935"/>
      <c r="G119" s="908"/>
      <c r="H119" s="907"/>
      <c r="I119" s="915" t="s">
        <v>32</v>
      </c>
      <c r="J119" s="907"/>
      <c r="K119" s="906"/>
      <c r="L119" s="824"/>
      <c r="M119" s="912"/>
      <c r="N119" s="905"/>
      <c r="O119" s="907"/>
      <c r="P119" s="907"/>
      <c r="Q119" s="907"/>
      <c r="R119" s="810"/>
      <c r="S119" s="905"/>
      <c r="T119" s="907"/>
      <c r="U119" s="907"/>
      <c r="V119" s="907"/>
      <c r="W119" s="810"/>
      <c r="X119" s="904"/>
      <c r="Y119" s="903"/>
      <c r="Z119" s="903"/>
      <c r="AA119" s="901"/>
      <c r="AB119" s="867"/>
      <c r="AC119" s="870"/>
      <c r="AD119" s="869"/>
      <c r="AE119" s="869"/>
      <c r="AF119" s="868"/>
      <c r="AG119" s="934"/>
      <c r="AH119" s="934"/>
      <c r="AI119" s="934"/>
      <c r="AJ119" s="934"/>
      <c r="AK119" s="934"/>
      <c r="AL119" s="934"/>
      <c r="AM119" s="934"/>
      <c r="AN119" s="934"/>
      <c r="AO119" s="934"/>
      <c r="AP119" s="934"/>
      <c r="AQ119" s="934"/>
      <c r="AR119" s="934"/>
      <c r="AS119" s="934"/>
      <c r="AT119" s="934"/>
      <c r="AU119" s="934"/>
      <c r="AV119" s="934"/>
      <c r="AW119" s="934"/>
      <c r="AX119" s="934"/>
      <c r="AY119" s="934"/>
      <c r="AZ119" s="934"/>
      <c r="BA119" s="934"/>
      <c r="BB119" s="934"/>
      <c r="BC119" s="934"/>
      <c r="BD119" s="934"/>
      <c r="BE119" s="934"/>
      <c r="BF119" s="934"/>
      <c r="BG119" s="934"/>
      <c r="BH119" s="934"/>
      <c r="BI119" s="934"/>
      <c r="BJ119" s="934"/>
      <c r="BK119" s="934"/>
      <c r="BL119" s="934"/>
      <c r="BM119" s="934"/>
      <c r="BN119" s="934"/>
      <c r="BO119" s="934"/>
      <c r="BP119" s="934"/>
      <c r="BQ119" s="934"/>
      <c r="BR119" s="934"/>
      <c r="BS119" s="934"/>
      <c r="BT119" s="934"/>
      <c r="BU119" s="934"/>
      <c r="BV119" s="934"/>
      <c r="BW119" s="934"/>
      <c r="BX119" s="934"/>
      <c r="BY119" s="934"/>
      <c r="BZ119" s="934"/>
      <c r="CA119" s="934"/>
      <c r="CB119" s="934"/>
      <c r="CC119" s="934"/>
      <c r="CD119" s="934"/>
      <c r="CE119" s="934"/>
      <c r="CF119" s="934"/>
      <c r="CG119" s="934"/>
      <c r="CH119" s="934"/>
      <c r="CI119" s="934"/>
      <c r="CJ119" s="934"/>
    </row>
    <row r="120" spans="1:88" ht="15.75" customHeight="1">
      <c r="A120" s="484" t="s">
        <v>348</v>
      </c>
      <c r="B120" s="356" t="s">
        <v>349</v>
      </c>
      <c r="C120" s="485" t="s">
        <v>350</v>
      </c>
      <c r="D120" s="358"/>
      <c r="E120" s="486"/>
      <c r="F120" s="360"/>
      <c r="G120" s="487">
        <v>0.4</v>
      </c>
      <c r="H120" s="487"/>
      <c r="I120" s="28">
        <v>23.9</v>
      </c>
      <c r="J120" s="29" t="s">
        <v>17</v>
      </c>
      <c r="K120" s="30">
        <v>3</v>
      </c>
      <c r="L120" s="988"/>
      <c r="M120" s="31" t="s">
        <v>351</v>
      </c>
      <c r="N120" s="32"/>
      <c r="O120" s="135"/>
      <c r="P120" s="134"/>
      <c r="Q120" s="133"/>
      <c r="R120" s="797"/>
      <c r="S120" s="32"/>
      <c r="T120" s="135"/>
      <c r="U120" s="134"/>
      <c r="V120" s="133"/>
      <c r="W120" s="786"/>
      <c r="X120" s="37">
        <v>0.1</v>
      </c>
      <c r="Y120" s="27"/>
      <c r="Z120" s="39">
        <v>7723</v>
      </c>
      <c r="AA120" s="488"/>
      <c r="AB120" s="837"/>
      <c r="AC120" s="874">
        <f t="shared" ref="AC120:AC127" si="28">I120*L120</f>
        <v>0</v>
      </c>
      <c r="AD120" s="873">
        <f t="shared" ref="AD120:AD127" si="29">P120*R120</f>
        <v>0</v>
      </c>
      <c r="AE120" s="873">
        <f t="shared" ref="AE120:AE127" si="30">U120*W120</f>
        <v>0</v>
      </c>
      <c r="AF120" s="872">
        <f t="shared" ref="AF120:AF127" si="31">Z120*AB120</f>
        <v>0</v>
      </c>
    </row>
    <row r="121" spans="1:88" ht="15.75" customHeight="1">
      <c r="A121" s="41" t="s">
        <v>352</v>
      </c>
      <c r="B121" s="187" t="s">
        <v>353</v>
      </c>
      <c r="C121" s="210" t="s">
        <v>354</v>
      </c>
      <c r="D121" s="138"/>
      <c r="E121" s="138"/>
      <c r="F121" s="63"/>
      <c r="G121" s="53">
        <v>1.6</v>
      </c>
      <c r="H121" s="53"/>
      <c r="I121" s="49">
        <v>35.9</v>
      </c>
      <c r="J121" s="489"/>
      <c r="K121" s="490">
        <v>4</v>
      </c>
      <c r="L121" s="960"/>
      <c r="M121" s="52" t="s">
        <v>355</v>
      </c>
      <c r="N121" s="143"/>
      <c r="O121" s="491"/>
      <c r="P121" s="492"/>
      <c r="Q121" s="491"/>
      <c r="R121" s="958"/>
      <c r="S121" s="143"/>
      <c r="T121" s="491"/>
      <c r="U121" s="492"/>
      <c r="V121" s="491"/>
      <c r="W121" s="815"/>
      <c r="X121" s="65">
        <v>0.2</v>
      </c>
      <c r="Y121" s="62"/>
      <c r="Z121" s="66">
        <v>4475</v>
      </c>
      <c r="AA121" s="62"/>
      <c r="AB121" s="861"/>
      <c r="AC121" s="874">
        <f t="shared" si="28"/>
        <v>0</v>
      </c>
      <c r="AD121" s="873">
        <f t="shared" si="29"/>
        <v>0</v>
      </c>
      <c r="AE121" s="873">
        <f t="shared" si="30"/>
        <v>0</v>
      </c>
      <c r="AF121" s="872">
        <f t="shared" si="31"/>
        <v>0</v>
      </c>
    </row>
    <row r="122" spans="1:88" ht="15.75" customHeight="1">
      <c r="A122" s="41" t="s">
        <v>356</v>
      </c>
      <c r="B122" s="187" t="s">
        <v>357</v>
      </c>
      <c r="C122" s="210" t="s">
        <v>358</v>
      </c>
      <c r="D122" s="138"/>
      <c r="E122" s="138"/>
      <c r="F122" s="63"/>
      <c r="G122" s="53">
        <v>1.6</v>
      </c>
      <c r="H122" s="53"/>
      <c r="I122" s="49">
        <v>35.9</v>
      </c>
      <c r="J122" s="489" t="s">
        <v>17</v>
      </c>
      <c r="K122" s="490">
        <v>4</v>
      </c>
      <c r="L122" s="960"/>
      <c r="M122" s="52" t="s">
        <v>359</v>
      </c>
      <c r="N122" s="143"/>
      <c r="O122" s="491"/>
      <c r="P122" s="492"/>
      <c r="Q122" s="491"/>
      <c r="R122" s="958"/>
      <c r="S122" s="143"/>
      <c r="T122" s="491"/>
      <c r="U122" s="492"/>
      <c r="V122" s="491"/>
      <c r="W122" s="781"/>
      <c r="X122" s="65">
        <v>0.2</v>
      </c>
      <c r="Y122" s="62"/>
      <c r="Z122" s="66">
        <v>4475</v>
      </c>
      <c r="AA122" s="62"/>
      <c r="AB122" s="861"/>
      <c r="AC122" s="874">
        <f t="shared" si="28"/>
        <v>0</v>
      </c>
      <c r="AD122" s="873">
        <f t="shared" si="29"/>
        <v>0</v>
      </c>
      <c r="AE122" s="873">
        <f t="shared" si="30"/>
        <v>0</v>
      </c>
      <c r="AF122" s="872">
        <f t="shared" si="31"/>
        <v>0</v>
      </c>
    </row>
    <row r="123" spans="1:88" s="507" customFormat="1" ht="15.75" customHeight="1">
      <c r="A123" s="493" t="s">
        <v>360</v>
      </c>
      <c r="B123" s="494" t="s">
        <v>22</v>
      </c>
      <c r="C123" s="494" t="s">
        <v>361</v>
      </c>
      <c r="D123" s="495"/>
      <c r="E123" s="496"/>
      <c r="F123" s="497"/>
      <c r="G123" s="498" t="s">
        <v>24</v>
      </c>
      <c r="H123" s="441"/>
      <c r="I123" s="443">
        <v>64.900000000000006</v>
      </c>
      <c r="J123" s="499"/>
      <c r="K123" s="445">
        <v>6</v>
      </c>
      <c r="L123" s="768"/>
      <c r="M123" s="500" t="s">
        <v>362</v>
      </c>
      <c r="N123" s="173"/>
      <c r="O123" s="174"/>
      <c r="P123" s="501"/>
      <c r="Q123" s="382"/>
      <c r="R123" s="796"/>
      <c r="S123" s="177"/>
      <c r="T123" s="174"/>
      <c r="U123" s="501"/>
      <c r="V123" s="382"/>
      <c r="W123" s="813"/>
      <c r="X123" s="502">
        <v>0.01</v>
      </c>
      <c r="Y123" s="503"/>
      <c r="Z123" s="504">
        <v>51989</v>
      </c>
      <c r="AA123" s="505"/>
      <c r="AB123" s="836"/>
      <c r="AC123" s="874">
        <f t="shared" si="28"/>
        <v>0</v>
      </c>
      <c r="AD123" s="873">
        <f t="shared" si="29"/>
        <v>0</v>
      </c>
      <c r="AE123" s="873">
        <f t="shared" si="30"/>
        <v>0</v>
      </c>
      <c r="AF123" s="872">
        <f t="shared" si="31"/>
        <v>0</v>
      </c>
      <c r="AG123" s="506"/>
      <c r="AH123" s="506"/>
      <c r="AI123" s="506"/>
      <c r="AJ123" s="506"/>
      <c r="AK123" s="506"/>
      <c r="AL123" s="506"/>
      <c r="AM123" s="506"/>
      <c r="AN123" s="506"/>
      <c r="AO123" s="506"/>
      <c r="AP123" s="506"/>
      <c r="AQ123" s="506"/>
      <c r="AR123" s="506"/>
      <c r="AS123" s="506"/>
      <c r="AT123" s="506"/>
      <c r="AU123" s="506"/>
      <c r="AV123" s="506"/>
      <c r="AW123" s="506"/>
      <c r="AX123" s="506"/>
      <c r="AY123" s="506"/>
      <c r="AZ123" s="506"/>
      <c r="BA123" s="506"/>
      <c r="BB123" s="506"/>
      <c r="BC123" s="506"/>
      <c r="BD123" s="506"/>
      <c r="BE123" s="506"/>
      <c r="BF123" s="506"/>
      <c r="BG123" s="506"/>
      <c r="BH123" s="506"/>
      <c r="BI123" s="506"/>
      <c r="BJ123" s="506"/>
      <c r="BK123" s="506"/>
      <c r="BL123" s="506"/>
      <c r="BM123" s="506"/>
      <c r="BN123" s="506"/>
      <c r="BO123" s="506"/>
      <c r="BP123" s="506"/>
      <c r="BQ123" s="506"/>
      <c r="BR123" s="506"/>
      <c r="BS123" s="506"/>
      <c r="BT123" s="506"/>
      <c r="BU123" s="506"/>
      <c r="BV123" s="506"/>
      <c r="BW123" s="506"/>
      <c r="BX123" s="506"/>
      <c r="BY123" s="506"/>
      <c r="BZ123" s="506"/>
      <c r="CA123" s="506"/>
      <c r="CB123" s="506"/>
      <c r="CC123" s="506"/>
      <c r="CD123" s="506"/>
      <c r="CE123" s="506"/>
      <c r="CF123" s="506"/>
      <c r="CG123" s="506"/>
      <c r="CH123" s="506"/>
      <c r="CI123" s="506"/>
      <c r="CJ123" s="506"/>
    </row>
    <row r="124" spans="1:88" ht="15.75" customHeight="1">
      <c r="A124" s="508" t="s">
        <v>363</v>
      </c>
      <c r="B124" s="316" t="s">
        <v>364</v>
      </c>
      <c r="C124" s="316" t="s">
        <v>365</v>
      </c>
      <c r="D124" s="509"/>
      <c r="E124" s="220"/>
      <c r="F124" s="510"/>
      <c r="G124" s="119">
        <v>1</v>
      </c>
      <c r="H124" s="119"/>
      <c r="I124" s="320">
        <v>35.9</v>
      </c>
      <c r="J124" s="511" t="s">
        <v>17</v>
      </c>
      <c r="K124" s="512">
        <v>4</v>
      </c>
      <c r="L124" s="773"/>
      <c r="M124" s="52" t="s">
        <v>366</v>
      </c>
      <c r="N124" s="173"/>
      <c r="O124" s="174"/>
      <c r="P124" s="501"/>
      <c r="Q124" s="382"/>
      <c r="R124" s="796"/>
      <c r="S124" s="177"/>
      <c r="T124" s="174"/>
      <c r="U124" s="501"/>
      <c r="V124" s="382"/>
      <c r="W124" s="813"/>
      <c r="X124" s="513">
        <v>0.1</v>
      </c>
      <c r="Y124" s="514"/>
      <c r="Z124" s="515">
        <v>7731</v>
      </c>
      <c r="AA124" s="514"/>
      <c r="AB124" s="835"/>
      <c r="AC124" s="874">
        <f t="shared" si="28"/>
        <v>0</v>
      </c>
      <c r="AD124" s="873">
        <f t="shared" si="29"/>
        <v>0</v>
      </c>
      <c r="AE124" s="873">
        <f t="shared" si="30"/>
        <v>0</v>
      </c>
      <c r="AF124" s="872">
        <f t="shared" si="31"/>
        <v>0</v>
      </c>
    </row>
    <row r="125" spans="1:88" ht="15.75" customHeight="1">
      <c r="A125" s="186" t="s">
        <v>367</v>
      </c>
      <c r="B125" s="210" t="s">
        <v>117</v>
      </c>
      <c r="C125" s="70" t="s">
        <v>368</v>
      </c>
      <c r="D125" s="196"/>
      <c r="E125" s="178"/>
      <c r="F125" s="188"/>
      <c r="G125" s="47">
        <v>3.5</v>
      </c>
      <c r="H125" s="48"/>
      <c r="I125" s="49">
        <v>43.9</v>
      </c>
      <c r="J125" s="180"/>
      <c r="K125" s="51">
        <v>5</v>
      </c>
      <c r="L125" s="979"/>
      <c r="M125" s="52" t="s">
        <v>369</v>
      </c>
      <c r="N125" s="143"/>
      <c r="O125" s="144"/>
      <c r="P125" s="145"/>
      <c r="Q125" s="144"/>
      <c r="R125" s="815"/>
      <c r="S125" s="189"/>
      <c r="T125" s="232"/>
      <c r="U125" s="231"/>
      <c r="V125" s="232"/>
      <c r="W125" s="802"/>
      <c r="X125" s="65">
        <v>0.1</v>
      </c>
      <c r="Y125" s="56"/>
      <c r="Z125" s="66">
        <v>3996</v>
      </c>
      <c r="AA125" s="62"/>
      <c r="AB125" s="861"/>
      <c r="AC125" s="874">
        <f t="shared" si="28"/>
        <v>0</v>
      </c>
      <c r="AD125" s="873">
        <f t="shared" si="29"/>
        <v>0</v>
      </c>
      <c r="AE125" s="873">
        <f t="shared" si="30"/>
        <v>0</v>
      </c>
      <c r="AF125" s="872">
        <f t="shared" si="31"/>
        <v>0</v>
      </c>
    </row>
    <row r="126" spans="1:88" ht="27" customHeight="1">
      <c r="A126" s="186" t="s">
        <v>370</v>
      </c>
      <c r="B126" s="187" t="s">
        <v>136</v>
      </c>
      <c r="C126" s="3705" t="s">
        <v>371</v>
      </c>
      <c r="D126" s="3706"/>
      <c r="E126" s="3706"/>
      <c r="F126" s="3707"/>
      <c r="G126" s="179" t="s">
        <v>138</v>
      </c>
      <c r="H126" s="179"/>
      <c r="I126" s="55">
        <v>23.9</v>
      </c>
      <c r="J126" s="140"/>
      <c r="K126" s="517">
        <v>3</v>
      </c>
      <c r="L126" s="979"/>
      <c r="M126" s="195"/>
      <c r="N126" s="229"/>
      <c r="O126" s="230"/>
      <c r="P126" s="231"/>
      <c r="Q126" s="232"/>
      <c r="R126" s="971"/>
      <c r="S126" s="229"/>
      <c r="T126" s="230"/>
      <c r="U126" s="231"/>
      <c r="V126" s="232"/>
      <c r="W126" s="802"/>
      <c r="X126" s="65">
        <v>0.05</v>
      </c>
      <c r="Y126" s="56"/>
      <c r="Z126" s="66">
        <v>15969</v>
      </c>
      <c r="AA126" s="62"/>
      <c r="AB126" s="861"/>
      <c r="AC126" s="874">
        <f t="shared" si="28"/>
        <v>0</v>
      </c>
      <c r="AD126" s="873">
        <f t="shared" si="29"/>
        <v>0</v>
      </c>
      <c r="AE126" s="873">
        <f t="shared" si="30"/>
        <v>0</v>
      </c>
      <c r="AF126" s="872">
        <f t="shared" si="31"/>
        <v>0</v>
      </c>
    </row>
    <row r="127" spans="1:88" ht="15.75" customHeight="1" thickBot="1">
      <c r="A127" s="518" t="s">
        <v>372</v>
      </c>
      <c r="B127" s="418" t="s">
        <v>136</v>
      </c>
      <c r="C127" s="519" t="s">
        <v>373</v>
      </c>
      <c r="D127" s="520"/>
      <c r="E127" s="520"/>
      <c r="F127" s="521"/>
      <c r="G127" s="104" t="s">
        <v>138</v>
      </c>
      <c r="H127" s="104"/>
      <c r="I127" s="106">
        <v>23.9</v>
      </c>
      <c r="J127" s="107"/>
      <c r="K127" s="522">
        <v>3</v>
      </c>
      <c r="L127" s="983"/>
      <c r="M127" s="109" t="s">
        <v>374</v>
      </c>
      <c r="N127" s="523"/>
      <c r="O127" s="524"/>
      <c r="P127" s="525"/>
      <c r="Q127" s="526"/>
      <c r="R127" s="967"/>
      <c r="S127" s="523"/>
      <c r="T127" s="524"/>
      <c r="U127" s="525"/>
      <c r="V127" s="526"/>
      <c r="W127" s="780"/>
      <c r="X127" s="527">
        <v>0.05</v>
      </c>
      <c r="Y127" s="528"/>
      <c r="Z127" s="247">
        <v>15969</v>
      </c>
      <c r="AA127" s="117"/>
      <c r="AB127" s="858"/>
      <c r="AC127" s="874">
        <f t="shared" si="28"/>
        <v>0</v>
      </c>
      <c r="AD127" s="873">
        <f t="shared" si="29"/>
        <v>0</v>
      </c>
      <c r="AE127" s="873">
        <f t="shared" si="30"/>
        <v>0</v>
      </c>
      <c r="AF127" s="872">
        <f t="shared" si="31"/>
        <v>0</v>
      </c>
    </row>
    <row r="128" spans="1:88" s="934" customFormat="1" ht="50.1" customHeight="1" thickBot="1">
      <c r="A128" s="943"/>
      <c r="B128" s="949" t="s">
        <v>375</v>
      </c>
      <c r="C128" s="942"/>
      <c r="D128" s="942"/>
      <c r="E128" s="942"/>
      <c r="F128" s="948"/>
      <c r="G128" s="765"/>
      <c r="H128" s="961"/>
      <c r="I128" s="963" t="s">
        <v>32</v>
      </c>
      <c r="J128" s="961"/>
      <c r="K128" s="762"/>
      <c r="L128" s="776"/>
      <c r="M128" s="962"/>
      <c r="N128" s="900"/>
      <c r="O128" s="961"/>
      <c r="P128" s="961"/>
      <c r="Q128" s="961"/>
      <c r="R128" s="801"/>
      <c r="S128" s="900"/>
      <c r="T128" s="961"/>
      <c r="U128" s="961"/>
      <c r="V128" s="961"/>
      <c r="W128" s="784"/>
      <c r="X128" s="899"/>
      <c r="Y128" s="898"/>
      <c r="Z128" s="897"/>
      <c r="AA128" s="896"/>
      <c r="AB128" s="866"/>
      <c r="AC128" s="870"/>
      <c r="AD128" s="869"/>
      <c r="AE128" s="869"/>
      <c r="AF128" s="868"/>
    </row>
    <row r="129" spans="1:88" s="16" customFormat="1" ht="15.75" customHeight="1">
      <c r="A129" s="484" t="s">
        <v>376</v>
      </c>
      <c r="B129" s="356" t="s">
        <v>377</v>
      </c>
      <c r="C129" s="485" t="s">
        <v>378</v>
      </c>
      <c r="D129" s="358"/>
      <c r="E129" s="359"/>
      <c r="F129" s="529"/>
      <c r="G129" s="26">
        <v>4</v>
      </c>
      <c r="H129" s="361"/>
      <c r="I129" s="28">
        <v>23.9</v>
      </c>
      <c r="J129" s="530"/>
      <c r="K129" s="531">
        <v>3</v>
      </c>
      <c r="L129" s="989"/>
      <c r="M129" s="31" t="s">
        <v>379</v>
      </c>
      <c r="N129" s="32"/>
      <c r="O129" s="367"/>
      <c r="P129" s="368"/>
      <c r="Q129" s="367"/>
      <c r="R129" s="795"/>
      <c r="S129" s="32"/>
      <c r="T129" s="367"/>
      <c r="U129" s="368"/>
      <c r="V129" s="369"/>
      <c r="W129" s="797"/>
      <c r="X129" s="37">
        <v>1</v>
      </c>
      <c r="Y129" s="370"/>
      <c r="Z129" s="39">
        <v>253</v>
      </c>
      <c r="AA129" s="371"/>
      <c r="AB129" s="842"/>
      <c r="AC129" s="874">
        <f t="shared" ref="AC129:AC132" si="32">I129*L129</f>
        <v>0</v>
      </c>
      <c r="AD129" s="873">
        <f t="shared" ref="AD129:AD132" si="33">P129*R129</f>
        <v>0</v>
      </c>
      <c r="AE129" s="873">
        <f t="shared" ref="AE129:AE132" si="34">U129*W129</f>
        <v>0</v>
      </c>
      <c r="AF129" s="872">
        <f t="shared" ref="AF129:AF132" si="35">Z129*AB129</f>
        <v>0</v>
      </c>
    </row>
    <row r="130" spans="1:88" s="16" customFormat="1" ht="27" customHeight="1">
      <c r="A130" s="41" t="s">
        <v>380</v>
      </c>
      <c r="B130" s="210" t="s">
        <v>381</v>
      </c>
      <c r="C130" s="3705" t="s">
        <v>382</v>
      </c>
      <c r="D130" s="3706"/>
      <c r="E130" s="3706"/>
      <c r="F130" s="3707"/>
      <c r="G130" s="47">
        <v>2</v>
      </c>
      <c r="H130" s="48"/>
      <c r="I130" s="49">
        <v>23.9</v>
      </c>
      <c r="J130" s="50" t="s">
        <v>17</v>
      </c>
      <c r="K130" s="51">
        <v>3</v>
      </c>
      <c r="L130" s="990"/>
      <c r="M130" s="52" t="s">
        <v>383</v>
      </c>
      <c r="N130" s="53">
        <v>10</v>
      </c>
      <c r="O130" s="54"/>
      <c r="P130" s="59">
        <v>22</v>
      </c>
      <c r="Q130" s="54"/>
      <c r="R130" s="756"/>
      <c r="S130" s="189"/>
      <c r="T130" s="232"/>
      <c r="U130" s="231"/>
      <c r="V130" s="232"/>
      <c r="W130" s="802"/>
      <c r="X130" s="532"/>
      <c r="Y130" s="533"/>
      <c r="Z130" s="534"/>
      <c r="AA130" s="535"/>
      <c r="AB130" s="753"/>
      <c r="AC130" s="874">
        <f t="shared" si="32"/>
        <v>0</v>
      </c>
      <c r="AD130" s="873">
        <f t="shared" si="33"/>
        <v>0</v>
      </c>
      <c r="AE130" s="873">
        <f t="shared" si="34"/>
        <v>0</v>
      </c>
      <c r="AF130" s="872">
        <f t="shared" si="35"/>
        <v>0</v>
      </c>
    </row>
    <row r="131" spans="1:88" s="16" customFormat="1" ht="15.75" customHeight="1">
      <c r="A131" s="41" t="s">
        <v>384</v>
      </c>
      <c r="B131" s="210" t="s">
        <v>381</v>
      </c>
      <c r="C131" s="288" t="s">
        <v>385</v>
      </c>
      <c r="D131" s="71"/>
      <c r="E131" s="71"/>
      <c r="F131" s="536"/>
      <c r="G131" s="47">
        <v>5</v>
      </c>
      <c r="H131" s="53"/>
      <c r="I131" s="49">
        <v>35.9</v>
      </c>
      <c r="J131" s="50"/>
      <c r="K131" s="51">
        <v>4</v>
      </c>
      <c r="L131" s="990"/>
      <c r="M131" s="52" t="s">
        <v>386</v>
      </c>
      <c r="N131" s="53">
        <v>10</v>
      </c>
      <c r="O131" s="54"/>
      <c r="P131" s="57">
        <v>32</v>
      </c>
      <c r="Q131" s="54"/>
      <c r="R131" s="756"/>
      <c r="S131" s="58">
        <v>200</v>
      </c>
      <c r="T131" s="57"/>
      <c r="U131" s="55">
        <v>529</v>
      </c>
      <c r="V131" s="56"/>
      <c r="W131" s="820"/>
      <c r="X131" s="89"/>
      <c r="Y131" s="144"/>
      <c r="Z131" s="184"/>
      <c r="AA131" s="92"/>
      <c r="AB131" s="859"/>
      <c r="AC131" s="874">
        <f t="shared" si="32"/>
        <v>0</v>
      </c>
      <c r="AD131" s="873">
        <f t="shared" si="33"/>
        <v>0</v>
      </c>
      <c r="AE131" s="873">
        <f t="shared" si="34"/>
        <v>0</v>
      </c>
      <c r="AF131" s="872">
        <f t="shared" si="35"/>
        <v>0</v>
      </c>
    </row>
    <row r="132" spans="1:88" s="221" customFormat="1" ht="15.75" customHeight="1" thickBot="1">
      <c r="A132" s="518" t="s">
        <v>387</v>
      </c>
      <c r="B132" s="418" t="s">
        <v>310</v>
      </c>
      <c r="C132" s="477" t="s">
        <v>388</v>
      </c>
      <c r="D132" s="428"/>
      <c r="E132" s="428"/>
      <c r="F132" s="537"/>
      <c r="G132" s="114">
        <v>2</v>
      </c>
      <c r="H132" s="538"/>
      <c r="I132" s="111">
        <v>35.9</v>
      </c>
      <c r="J132" s="539"/>
      <c r="K132" s="540">
        <v>4</v>
      </c>
      <c r="L132" s="983"/>
      <c r="M132" s="541"/>
      <c r="N132" s="523"/>
      <c r="O132" s="524"/>
      <c r="P132" s="525"/>
      <c r="Q132" s="524"/>
      <c r="R132" s="969"/>
      <c r="S132" s="523"/>
      <c r="T132" s="524"/>
      <c r="U132" s="525"/>
      <c r="V132" s="526"/>
      <c r="W132" s="967"/>
      <c r="X132" s="542">
        <v>0.3</v>
      </c>
      <c r="Y132" s="543"/>
      <c r="Z132" s="544">
        <v>2229</v>
      </c>
      <c r="AA132" s="543"/>
      <c r="AB132" s="834"/>
      <c r="AC132" s="874">
        <f t="shared" si="32"/>
        <v>0</v>
      </c>
      <c r="AD132" s="873">
        <f t="shared" si="33"/>
        <v>0</v>
      </c>
      <c r="AE132" s="873">
        <f t="shared" si="34"/>
        <v>0</v>
      </c>
      <c r="AF132" s="872">
        <f t="shared" si="35"/>
        <v>0</v>
      </c>
    </row>
    <row r="133" spans="1:88" s="934" customFormat="1" ht="50.1" customHeight="1" thickBot="1">
      <c r="A133" s="939"/>
      <c r="B133" s="947" t="s">
        <v>389</v>
      </c>
      <c r="C133" s="938"/>
      <c r="D133" s="931"/>
      <c r="E133" s="946"/>
      <c r="F133" s="946"/>
      <c r="G133" s="916"/>
      <c r="H133" s="915"/>
      <c r="I133" s="914" t="s">
        <v>32</v>
      </c>
      <c r="J133" s="761"/>
      <c r="K133" s="913"/>
      <c r="L133" s="777"/>
      <c r="M133" s="912"/>
      <c r="N133" s="882"/>
      <c r="O133" s="881"/>
      <c r="P133" s="881"/>
      <c r="Q133" s="881"/>
      <c r="R133" s="794"/>
      <c r="S133" s="882"/>
      <c r="T133" s="881"/>
      <c r="U133" s="881"/>
      <c r="V133" s="881"/>
      <c r="W133" s="779"/>
      <c r="X133" s="880"/>
      <c r="Y133" s="914"/>
      <c r="Z133" s="910"/>
      <c r="AB133" s="857"/>
      <c r="AC133" s="870"/>
      <c r="AD133" s="869"/>
      <c r="AE133" s="869"/>
      <c r="AF133" s="868"/>
    </row>
    <row r="134" spans="1:88" s="16" customFormat="1" ht="15.75" customHeight="1">
      <c r="A134" s="186" t="s">
        <v>390</v>
      </c>
      <c r="B134" s="187" t="s">
        <v>391</v>
      </c>
      <c r="C134" s="412" t="s">
        <v>392</v>
      </c>
      <c r="D134" s="412"/>
      <c r="E134" s="413"/>
      <c r="F134" s="546"/>
      <c r="G134" s="53">
        <v>0.8</v>
      </c>
      <c r="H134" s="53"/>
      <c r="I134" s="49">
        <v>35.9</v>
      </c>
      <c r="J134" s="180"/>
      <c r="K134" s="181">
        <v>4</v>
      </c>
      <c r="L134" s="990"/>
      <c r="M134" s="52" t="s">
        <v>393</v>
      </c>
      <c r="N134" s="229"/>
      <c r="O134" s="230"/>
      <c r="P134" s="231"/>
      <c r="Q134" s="230"/>
      <c r="R134" s="970"/>
      <c r="S134" s="229"/>
      <c r="T134" s="230"/>
      <c r="U134" s="231"/>
      <c r="V134" s="232"/>
      <c r="W134" s="971"/>
      <c r="X134" s="59">
        <v>0.2</v>
      </c>
      <c r="Y134" s="59"/>
      <c r="Z134" s="66">
        <v>3735</v>
      </c>
      <c r="AA134" s="384"/>
      <c r="AB134" s="848"/>
      <c r="AC134" s="874">
        <f t="shared" ref="AC134:AC137" si="36">I134*L134</f>
        <v>0</v>
      </c>
      <c r="AD134" s="873">
        <f t="shared" ref="AD134:AD137" si="37">P134*R134</f>
        <v>0</v>
      </c>
      <c r="AE134" s="873">
        <f t="shared" ref="AE134:AE137" si="38">U134*W134</f>
        <v>0</v>
      </c>
      <c r="AF134" s="872">
        <f t="shared" ref="AF134:AF137" si="39">Z134*AB134</f>
        <v>0</v>
      </c>
    </row>
    <row r="135" spans="1:88" s="16" customFormat="1" ht="15.75" customHeight="1">
      <c r="A135" s="547" t="s">
        <v>394</v>
      </c>
      <c r="B135" s="548" t="s">
        <v>395</v>
      </c>
      <c r="C135" s="549" t="s">
        <v>396</v>
      </c>
      <c r="D135" s="98"/>
      <c r="E135" s="277"/>
      <c r="F135" s="192"/>
      <c r="G135" s="74" t="s">
        <v>69</v>
      </c>
      <c r="H135" s="74"/>
      <c r="I135" s="76">
        <v>64.900000000000006</v>
      </c>
      <c r="J135" s="550"/>
      <c r="K135" s="551">
        <v>6</v>
      </c>
      <c r="L135" s="966"/>
      <c r="M135" s="79" t="s">
        <v>397</v>
      </c>
      <c r="N135" s="552"/>
      <c r="O135" s="377"/>
      <c r="P135" s="376"/>
      <c r="Q135" s="377"/>
      <c r="R135" s="974"/>
      <c r="S135" s="552"/>
      <c r="T135" s="377"/>
      <c r="U135" s="376"/>
      <c r="V135" s="375"/>
      <c r="W135" s="968"/>
      <c r="X135" s="284"/>
      <c r="Y135" s="284"/>
      <c r="Z135" s="312"/>
      <c r="AA135" s="313"/>
      <c r="AB135" s="844"/>
      <c r="AC135" s="874">
        <f t="shared" si="36"/>
        <v>0</v>
      </c>
      <c r="AD135" s="873">
        <f t="shared" si="37"/>
        <v>0</v>
      </c>
      <c r="AE135" s="873">
        <f t="shared" si="38"/>
        <v>0</v>
      </c>
      <c r="AF135" s="872">
        <f t="shared" si="39"/>
        <v>0</v>
      </c>
    </row>
    <row r="136" spans="1:88" s="16" customFormat="1" ht="15.75" customHeight="1">
      <c r="A136" s="387">
        <v>5959</v>
      </c>
      <c r="B136" s="187" t="s">
        <v>398</v>
      </c>
      <c r="C136" s="412" t="s">
        <v>399</v>
      </c>
      <c r="D136" s="412"/>
      <c r="E136" s="413"/>
      <c r="F136" s="546"/>
      <c r="G136" s="53">
        <v>0.4</v>
      </c>
      <c r="H136" s="53"/>
      <c r="I136" s="49">
        <v>23.9</v>
      </c>
      <c r="J136" s="180"/>
      <c r="K136" s="181">
        <v>3</v>
      </c>
      <c r="L136" s="990"/>
      <c r="M136" s="79" t="s">
        <v>400</v>
      </c>
      <c r="N136" s="229"/>
      <c r="O136" s="230"/>
      <c r="P136" s="231"/>
      <c r="Q136" s="230"/>
      <c r="R136" s="970"/>
      <c r="S136" s="229"/>
      <c r="T136" s="230"/>
      <c r="U136" s="231"/>
      <c r="V136" s="232"/>
      <c r="W136" s="971"/>
      <c r="X136" s="60">
        <v>0.1</v>
      </c>
      <c r="Y136" s="50"/>
      <c r="Z136" s="66">
        <v>6618</v>
      </c>
      <c r="AA136" s="384"/>
      <c r="AB136" s="848"/>
      <c r="AC136" s="874">
        <f t="shared" si="36"/>
        <v>0</v>
      </c>
      <c r="AD136" s="873">
        <f t="shared" si="37"/>
        <v>0</v>
      </c>
      <c r="AE136" s="873">
        <f t="shared" si="38"/>
        <v>0</v>
      </c>
      <c r="AF136" s="872">
        <f t="shared" si="39"/>
        <v>0</v>
      </c>
    </row>
    <row r="137" spans="1:88" s="16" customFormat="1" ht="15.75" customHeight="1" thickBot="1">
      <c r="A137" s="518" t="s">
        <v>401</v>
      </c>
      <c r="B137" s="418" t="s">
        <v>402</v>
      </c>
      <c r="C137" s="553" t="s">
        <v>403</v>
      </c>
      <c r="D137" s="553"/>
      <c r="E137" s="554"/>
      <c r="F137" s="555"/>
      <c r="G137" s="104">
        <v>0.05</v>
      </c>
      <c r="H137" s="104"/>
      <c r="I137" s="106">
        <v>35.9</v>
      </c>
      <c r="J137" s="556"/>
      <c r="K137" s="557">
        <v>4</v>
      </c>
      <c r="L137" s="991"/>
      <c r="M137" s="109" t="s">
        <v>404</v>
      </c>
      <c r="N137" s="523"/>
      <c r="O137" s="524"/>
      <c r="P137" s="525"/>
      <c r="Q137" s="524"/>
      <c r="R137" s="969"/>
      <c r="S137" s="523"/>
      <c r="T137" s="524"/>
      <c r="U137" s="525"/>
      <c r="V137" s="526"/>
      <c r="W137" s="967"/>
      <c r="X137" s="113">
        <v>0.03</v>
      </c>
      <c r="Y137" s="113"/>
      <c r="Z137" s="558">
        <v>19522</v>
      </c>
      <c r="AA137" s="429"/>
      <c r="AB137" s="843"/>
      <c r="AC137" s="874">
        <f t="shared" si="36"/>
        <v>0</v>
      </c>
      <c r="AD137" s="873">
        <f t="shared" si="37"/>
        <v>0</v>
      </c>
      <c r="AE137" s="873">
        <f t="shared" si="38"/>
        <v>0</v>
      </c>
      <c r="AF137" s="872">
        <f t="shared" si="39"/>
        <v>0</v>
      </c>
    </row>
    <row r="138" spans="1:88" s="934" customFormat="1" ht="50.1" customHeight="1" thickBot="1">
      <c r="A138" s="937"/>
      <c r="B138" s="945" t="s">
        <v>405</v>
      </c>
      <c r="C138" s="936"/>
      <c r="D138" s="936"/>
      <c r="E138" s="936"/>
      <c r="F138" s="944"/>
      <c r="G138" s="889"/>
      <c r="H138" s="888"/>
      <c r="I138" s="894" t="s">
        <v>32</v>
      </c>
      <c r="J138" s="888"/>
      <c r="K138" s="887"/>
      <c r="L138" s="774"/>
      <c r="M138" s="890"/>
      <c r="N138" s="886"/>
      <c r="O138" s="888"/>
      <c r="P138" s="888"/>
      <c r="Q138" s="888"/>
      <c r="R138" s="798"/>
      <c r="S138" s="886"/>
      <c r="T138" s="888"/>
      <c r="U138" s="888"/>
      <c r="V138" s="888"/>
      <c r="W138" s="782"/>
      <c r="X138" s="885"/>
      <c r="Y138" s="884"/>
      <c r="Z138" s="879"/>
      <c r="AA138" s="883"/>
      <c r="AB138" s="865"/>
      <c r="AC138" s="870"/>
      <c r="AD138" s="869"/>
      <c r="AE138" s="869"/>
      <c r="AF138" s="868"/>
    </row>
    <row r="139" spans="1:88" s="16" customFormat="1" ht="15.75" customHeight="1">
      <c r="A139" s="20" t="s">
        <v>406</v>
      </c>
      <c r="B139" s="124" t="s">
        <v>407</v>
      </c>
      <c r="C139" s="559" t="s">
        <v>408</v>
      </c>
      <c r="D139" s="358"/>
      <c r="E139" s="359"/>
      <c r="F139" s="360"/>
      <c r="G139" s="125">
        <v>1.8</v>
      </c>
      <c r="H139" s="126"/>
      <c r="I139" s="127">
        <v>35.9</v>
      </c>
      <c r="J139" s="128" t="s">
        <v>17</v>
      </c>
      <c r="K139" s="129">
        <v>4</v>
      </c>
      <c r="L139" s="988"/>
      <c r="M139" s="31" t="s">
        <v>328</v>
      </c>
      <c r="N139" s="35"/>
      <c r="O139" s="367"/>
      <c r="P139" s="368"/>
      <c r="Q139" s="367"/>
      <c r="R139" s="795"/>
      <c r="S139" s="32"/>
      <c r="T139" s="367"/>
      <c r="U139" s="368"/>
      <c r="V139" s="369"/>
      <c r="W139" s="797"/>
      <c r="X139" s="37">
        <v>0.3</v>
      </c>
      <c r="Y139" s="370"/>
      <c r="Z139" s="39">
        <v>1878</v>
      </c>
      <c r="AA139" s="371"/>
      <c r="AB139" s="842"/>
      <c r="AC139" s="874">
        <f t="shared" ref="AC139:AC140" si="40">I139*L139</f>
        <v>0</v>
      </c>
      <c r="AD139" s="873">
        <f t="shared" ref="AD139:AD140" si="41">P139*R139</f>
        <v>0</v>
      </c>
      <c r="AE139" s="873">
        <f t="shared" ref="AE139:AE140" si="42">U139*W139</f>
        <v>0</v>
      </c>
      <c r="AF139" s="872">
        <f t="shared" ref="AF139:AF140" si="43">Z139*AB139</f>
        <v>0</v>
      </c>
    </row>
    <row r="140" spans="1:88" ht="15.75" customHeight="1" thickBot="1">
      <c r="A140" s="417">
        <v>9503</v>
      </c>
      <c r="B140" s="418" t="s">
        <v>409</v>
      </c>
      <c r="C140" s="560" t="s">
        <v>410</v>
      </c>
      <c r="D140" s="428"/>
      <c r="E140" s="428"/>
      <c r="F140" s="561"/>
      <c r="G140" s="114">
        <v>0.1</v>
      </c>
      <c r="H140" s="562"/>
      <c r="I140" s="111">
        <v>43.9</v>
      </c>
      <c r="J140" s="538"/>
      <c r="K140" s="466">
        <v>5</v>
      </c>
      <c r="L140" s="991"/>
      <c r="M140" s="109" t="s">
        <v>411</v>
      </c>
      <c r="N140" s="523"/>
      <c r="O140" s="524"/>
      <c r="P140" s="525"/>
      <c r="Q140" s="524"/>
      <c r="R140" s="969"/>
      <c r="S140" s="523"/>
      <c r="T140" s="524"/>
      <c r="U140" s="525"/>
      <c r="V140" s="526"/>
      <c r="W140" s="967"/>
      <c r="X140" s="563"/>
      <c r="Y140" s="425"/>
      <c r="Z140" s="468"/>
      <c r="AA140" s="425"/>
      <c r="AB140" s="833"/>
      <c r="AC140" s="874">
        <f t="shared" si="40"/>
        <v>0</v>
      </c>
      <c r="AD140" s="873">
        <f t="shared" si="41"/>
        <v>0</v>
      </c>
      <c r="AE140" s="873">
        <f t="shared" si="42"/>
        <v>0</v>
      </c>
      <c r="AF140" s="872">
        <f t="shared" si="43"/>
        <v>0</v>
      </c>
    </row>
    <row r="141" spans="1:88" s="934" customFormat="1" ht="50.1" customHeight="1" thickBot="1">
      <c r="A141" s="937"/>
      <c r="B141" s="945" t="s">
        <v>412</v>
      </c>
      <c r="C141" s="936"/>
      <c r="D141" s="936"/>
      <c r="E141" s="936"/>
      <c r="F141" s="944"/>
      <c r="G141" s="889"/>
      <c r="H141" s="888"/>
      <c r="I141" s="894" t="s">
        <v>32</v>
      </c>
      <c r="J141" s="888"/>
      <c r="K141" s="887"/>
      <c r="L141" s="774"/>
      <c r="M141" s="890"/>
      <c r="N141" s="886"/>
      <c r="O141" s="888"/>
      <c r="P141" s="888"/>
      <c r="Q141" s="888"/>
      <c r="R141" s="798"/>
      <c r="S141" s="886"/>
      <c r="T141" s="888"/>
      <c r="U141" s="888"/>
      <c r="V141" s="888"/>
      <c r="W141" s="782"/>
      <c r="X141" s="885"/>
      <c r="Y141" s="884"/>
      <c r="Z141" s="879"/>
      <c r="AA141" s="883"/>
      <c r="AB141" s="865"/>
      <c r="AC141" s="870"/>
      <c r="AD141" s="869"/>
      <c r="AE141" s="869"/>
      <c r="AF141" s="868"/>
    </row>
    <row r="142" spans="1:88" s="148" customFormat="1" ht="15.75" customHeight="1">
      <c r="A142" s="20" t="s">
        <v>413</v>
      </c>
      <c r="B142" s="124" t="s">
        <v>414</v>
      </c>
      <c r="C142" s="564" t="s">
        <v>415</v>
      </c>
      <c r="D142" s="358"/>
      <c r="E142" s="359"/>
      <c r="F142" s="565"/>
      <c r="G142" s="125">
        <v>1.5</v>
      </c>
      <c r="H142" s="126"/>
      <c r="I142" s="127">
        <v>23.9</v>
      </c>
      <c r="J142" s="128" t="s">
        <v>17</v>
      </c>
      <c r="K142" s="129">
        <v>3</v>
      </c>
      <c r="L142" s="988"/>
      <c r="M142" s="471" t="s">
        <v>328</v>
      </c>
      <c r="N142" s="363"/>
      <c r="O142" s="364"/>
      <c r="P142" s="365"/>
      <c r="Q142" s="364"/>
      <c r="R142" s="793"/>
      <c r="S142" s="363"/>
      <c r="T142" s="364"/>
      <c r="U142" s="365"/>
      <c r="V142" s="366"/>
      <c r="W142" s="804"/>
      <c r="X142" s="406"/>
      <c r="Y142" s="364"/>
      <c r="Z142" s="408"/>
      <c r="AA142" s="407"/>
      <c r="AB142" s="832"/>
      <c r="AC142" s="874">
        <f t="shared" ref="AC142:AC145" si="44">I142*L142</f>
        <v>0</v>
      </c>
      <c r="AD142" s="873">
        <f t="shared" ref="AD142:AD145" si="45">P142*R142</f>
        <v>0</v>
      </c>
      <c r="AE142" s="873">
        <f t="shared" ref="AE142:AE145" si="46">U142*W142</f>
        <v>0</v>
      </c>
      <c r="AF142" s="872">
        <f t="shared" ref="AF142:AF145" si="47">Z142*AB142</f>
        <v>0</v>
      </c>
    </row>
    <row r="143" spans="1:88" s="148" customFormat="1" ht="15.75" customHeight="1">
      <c r="A143" s="69" t="s">
        <v>416</v>
      </c>
      <c r="B143" s="372" t="s">
        <v>417</v>
      </c>
      <c r="C143" s="567" t="s">
        <v>418</v>
      </c>
      <c r="D143" s="98"/>
      <c r="E143" s="277"/>
      <c r="F143" s="568"/>
      <c r="G143" s="84">
        <v>1.8</v>
      </c>
      <c r="H143" s="280"/>
      <c r="I143" s="81">
        <v>23.9</v>
      </c>
      <c r="J143" s="281"/>
      <c r="K143" s="278">
        <v>3</v>
      </c>
      <c r="L143" s="980"/>
      <c r="M143" s="282"/>
      <c r="N143" s="283"/>
      <c r="O143" s="284"/>
      <c r="P143" s="285"/>
      <c r="Q143" s="284"/>
      <c r="R143" s="958"/>
      <c r="S143" s="283"/>
      <c r="T143" s="284"/>
      <c r="U143" s="285"/>
      <c r="V143" s="373"/>
      <c r="W143" s="806"/>
      <c r="X143" s="65">
        <v>0.4</v>
      </c>
      <c r="Y143" s="140"/>
      <c r="Z143" s="66">
        <v>1235</v>
      </c>
      <c r="AA143" s="62"/>
      <c r="AB143" s="861"/>
      <c r="AC143" s="874">
        <f t="shared" si="44"/>
        <v>0</v>
      </c>
      <c r="AD143" s="873">
        <f t="shared" si="45"/>
        <v>0</v>
      </c>
      <c r="AE143" s="873">
        <f t="shared" si="46"/>
        <v>0</v>
      </c>
      <c r="AF143" s="872">
        <f t="shared" si="47"/>
        <v>0</v>
      </c>
    </row>
    <row r="144" spans="1:88" s="149" customFormat="1" ht="27" customHeight="1">
      <c r="A144" s="325">
        <v>9550</v>
      </c>
      <c r="B144" s="548" t="s">
        <v>249</v>
      </c>
      <c r="C144" s="3705" t="s">
        <v>419</v>
      </c>
      <c r="D144" s="3706"/>
      <c r="E144" s="3706"/>
      <c r="F144" s="3707"/>
      <c r="G144" s="84">
        <v>2</v>
      </c>
      <c r="H144" s="460"/>
      <c r="I144" s="81">
        <v>23.9</v>
      </c>
      <c r="J144" s="280"/>
      <c r="K144" s="461">
        <v>3</v>
      </c>
      <c r="L144" s="980"/>
      <c r="M144" s="282" t="s">
        <v>420</v>
      </c>
      <c r="N144" s="332"/>
      <c r="O144" s="311"/>
      <c r="P144" s="285"/>
      <c r="Q144" s="313"/>
      <c r="R144" s="806"/>
      <c r="S144" s="333"/>
      <c r="T144" s="311"/>
      <c r="U144" s="334"/>
      <c r="V144" s="313"/>
      <c r="W144" s="806"/>
      <c r="X144" s="569"/>
      <c r="Y144" s="311"/>
      <c r="Z144" s="312"/>
      <c r="AA144" s="313"/>
      <c r="AB144" s="838"/>
      <c r="AC144" s="874">
        <f t="shared" si="44"/>
        <v>0</v>
      </c>
      <c r="AD144" s="873">
        <f t="shared" si="45"/>
        <v>0</v>
      </c>
      <c r="AE144" s="873">
        <f t="shared" si="46"/>
        <v>0</v>
      </c>
      <c r="AF144" s="872">
        <f t="shared" si="47"/>
        <v>0</v>
      </c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  <c r="BI144" s="148"/>
      <c r="BJ144" s="148"/>
      <c r="BK144" s="148"/>
      <c r="BL144" s="148"/>
      <c r="BM144" s="148"/>
      <c r="BN144" s="148"/>
      <c r="BO144" s="148"/>
      <c r="BP144" s="148"/>
      <c r="BQ144" s="148"/>
      <c r="BR144" s="148"/>
      <c r="BS144" s="148"/>
      <c r="BT144" s="148"/>
      <c r="BU144" s="148"/>
      <c r="BV144" s="148"/>
      <c r="BW144" s="148"/>
      <c r="BX144" s="148"/>
      <c r="BY144" s="148"/>
      <c r="BZ144" s="148"/>
      <c r="CA144" s="148"/>
      <c r="CB144" s="148"/>
      <c r="CC144" s="148"/>
      <c r="CD144" s="148"/>
      <c r="CE144" s="148"/>
      <c r="CF144" s="148"/>
      <c r="CG144" s="148"/>
      <c r="CH144" s="148"/>
      <c r="CI144" s="148"/>
      <c r="CJ144" s="148"/>
    </row>
    <row r="145" spans="1:88" s="149" customFormat="1" ht="27" customHeight="1" thickBot="1">
      <c r="A145" s="417">
        <v>9660</v>
      </c>
      <c r="B145" s="418" t="s">
        <v>421</v>
      </c>
      <c r="C145" s="3705" t="s">
        <v>422</v>
      </c>
      <c r="D145" s="3706"/>
      <c r="E145" s="3706"/>
      <c r="F145" s="3707"/>
      <c r="G145" s="114">
        <v>0.3</v>
      </c>
      <c r="H145" s="562"/>
      <c r="I145" s="111">
        <v>35.9</v>
      </c>
      <c r="J145" s="538"/>
      <c r="K145" s="466">
        <v>4</v>
      </c>
      <c r="L145" s="983"/>
      <c r="M145" s="571" t="s">
        <v>411</v>
      </c>
      <c r="N145" s="572"/>
      <c r="O145" s="425"/>
      <c r="P145" s="573"/>
      <c r="Q145" s="354"/>
      <c r="R145" s="769"/>
      <c r="S145" s="427"/>
      <c r="T145" s="425"/>
      <c r="U145" s="426"/>
      <c r="V145" s="354"/>
      <c r="W145" s="769"/>
      <c r="X145" s="563"/>
      <c r="Y145" s="425"/>
      <c r="Z145" s="468"/>
      <c r="AA145" s="425"/>
      <c r="AB145" s="833"/>
      <c r="AC145" s="874">
        <f t="shared" si="44"/>
        <v>0</v>
      </c>
      <c r="AD145" s="873">
        <f t="shared" si="45"/>
        <v>0</v>
      </c>
      <c r="AE145" s="873">
        <f t="shared" si="46"/>
        <v>0</v>
      </c>
      <c r="AF145" s="872">
        <f t="shared" si="47"/>
        <v>0</v>
      </c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8"/>
      <c r="BJ145" s="148"/>
      <c r="BK145" s="148"/>
      <c r="BL145" s="148"/>
      <c r="BM145" s="148"/>
      <c r="BN145" s="148"/>
      <c r="BO145" s="148"/>
      <c r="BP145" s="148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8"/>
      <c r="CA145" s="148"/>
      <c r="CB145" s="148"/>
      <c r="CC145" s="148"/>
      <c r="CD145" s="148"/>
      <c r="CE145" s="148"/>
      <c r="CF145" s="148"/>
      <c r="CG145" s="148"/>
      <c r="CH145" s="148"/>
      <c r="CI145" s="148"/>
      <c r="CJ145" s="148"/>
    </row>
    <row r="146" spans="1:88" s="934" customFormat="1" ht="49.5" customHeight="1" thickBot="1">
      <c r="A146" s="937"/>
      <c r="B146" s="945" t="s">
        <v>423</v>
      </c>
      <c r="C146" s="936"/>
      <c r="D146" s="936"/>
      <c r="E146" s="936"/>
      <c r="F146" s="944"/>
      <c r="G146" s="889"/>
      <c r="H146" s="888"/>
      <c r="I146" s="894" t="s">
        <v>32</v>
      </c>
      <c r="J146" s="888"/>
      <c r="K146" s="887"/>
      <c r="L146" s="774"/>
      <c r="M146" s="890"/>
      <c r="N146" s="886"/>
      <c r="O146" s="888"/>
      <c r="P146" s="888"/>
      <c r="Q146" s="888"/>
      <c r="R146" s="798"/>
      <c r="S146" s="886"/>
      <c r="T146" s="888"/>
      <c r="U146" s="888"/>
      <c r="V146" s="888"/>
      <c r="W146" s="782"/>
      <c r="X146" s="885"/>
      <c r="Y146" s="884"/>
      <c r="Z146" s="879"/>
      <c r="AA146" s="883"/>
      <c r="AB146" s="865"/>
      <c r="AC146" s="870"/>
      <c r="AD146" s="869"/>
      <c r="AE146" s="869"/>
      <c r="AF146" s="868"/>
    </row>
    <row r="147" spans="1:88" s="16" customFormat="1" ht="15.75" customHeight="1">
      <c r="A147" s="20" t="s">
        <v>424</v>
      </c>
      <c r="B147" s="124" t="s">
        <v>206</v>
      </c>
      <c r="C147" s="4222" t="s">
        <v>425</v>
      </c>
      <c r="D147" s="4223"/>
      <c r="E147" s="4223"/>
      <c r="F147" s="4224"/>
      <c r="G147" s="125">
        <v>1</v>
      </c>
      <c r="H147" s="126"/>
      <c r="I147" s="127">
        <v>43.9</v>
      </c>
      <c r="J147" s="128"/>
      <c r="K147" s="129">
        <v>5</v>
      </c>
      <c r="L147" s="988"/>
      <c r="M147" s="574"/>
      <c r="N147" s="363"/>
      <c r="O147" s="364"/>
      <c r="P147" s="365"/>
      <c r="Q147" s="364"/>
      <c r="R147" s="793"/>
      <c r="S147" s="363"/>
      <c r="T147" s="364"/>
      <c r="U147" s="365"/>
      <c r="V147" s="366"/>
      <c r="W147" s="804"/>
      <c r="X147" s="575">
        <v>0.02</v>
      </c>
      <c r="Y147" s="576"/>
      <c r="Z147" s="39">
        <v>9801</v>
      </c>
      <c r="AA147" s="488"/>
      <c r="AB147" s="837"/>
      <c r="AC147" s="874">
        <f t="shared" ref="AC147:AC151" si="48">I147*L147</f>
        <v>0</v>
      </c>
      <c r="AD147" s="873">
        <f t="shared" ref="AD147:AD151" si="49">P147*R147</f>
        <v>0</v>
      </c>
      <c r="AE147" s="873">
        <f t="shared" ref="AE147:AE151" si="50">U147*W147</f>
        <v>0</v>
      </c>
      <c r="AF147" s="872">
        <f t="shared" ref="AF147:AF151" si="51">Z147*AB147</f>
        <v>0</v>
      </c>
    </row>
    <row r="148" spans="1:88" s="16" customFormat="1" ht="27" customHeight="1">
      <c r="A148" s="41" t="s">
        <v>426</v>
      </c>
      <c r="B148" s="577" t="s">
        <v>427</v>
      </c>
      <c r="C148" s="3705" t="s">
        <v>428</v>
      </c>
      <c r="D148" s="3706"/>
      <c r="E148" s="3706"/>
      <c r="F148" s="3707"/>
      <c r="G148" s="58">
        <v>1</v>
      </c>
      <c r="H148" s="139"/>
      <c r="I148" s="55">
        <v>35.9</v>
      </c>
      <c r="J148" s="140" t="s">
        <v>17</v>
      </c>
      <c r="K148" s="141">
        <v>4</v>
      </c>
      <c r="L148" s="979"/>
      <c r="M148" s="195" t="s">
        <v>328</v>
      </c>
      <c r="N148" s="143"/>
      <c r="O148" s="90"/>
      <c r="P148" s="145"/>
      <c r="Q148" s="90"/>
      <c r="R148" s="958"/>
      <c r="S148" s="143"/>
      <c r="T148" s="90"/>
      <c r="U148" s="145"/>
      <c r="V148" s="144"/>
      <c r="W148" s="973"/>
      <c r="X148" s="65">
        <v>0.03</v>
      </c>
      <c r="Y148" s="57"/>
      <c r="Z148" s="66">
        <v>8167</v>
      </c>
      <c r="AA148" s="62"/>
      <c r="AB148" s="861"/>
      <c r="AC148" s="874">
        <f t="shared" si="48"/>
        <v>0</v>
      </c>
      <c r="AD148" s="873">
        <f t="shared" si="49"/>
        <v>0</v>
      </c>
      <c r="AE148" s="873">
        <f t="shared" si="50"/>
        <v>0</v>
      </c>
      <c r="AF148" s="872">
        <f t="shared" si="51"/>
        <v>0</v>
      </c>
    </row>
    <row r="149" spans="1:88" s="16" customFormat="1" ht="15.75" customHeight="1">
      <c r="A149" s="41" t="s">
        <v>429</v>
      </c>
      <c r="B149" s="210" t="s">
        <v>256</v>
      </c>
      <c r="C149" s="271" t="s">
        <v>430</v>
      </c>
      <c r="D149" s="71"/>
      <c r="E149" s="178"/>
      <c r="F149" s="188"/>
      <c r="G149" s="58">
        <v>2</v>
      </c>
      <c r="H149" s="139"/>
      <c r="I149" s="81">
        <v>35.9</v>
      </c>
      <c r="J149" s="140" t="s">
        <v>17</v>
      </c>
      <c r="K149" s="141">
        <v>4</v>
      </c>
      <c r="L149" s="979"/>
      <c r="M149" s="195" t="s">
        <v>328</v>
      </c>
      <c r="N149" s="283"/>
      <c r="O149" s="284"/>
      <c r="P149" s="145"/>
      <c r="Q149" s="284"/>
      <c r="R149" s="958"/>
      <c r="S149" s="283"/>
      <c r="T149" s="284"/>
      <c r="U149" s="285"/>
      <c r="V149" s="373"/>
      <c r="W149" s="806"/>
      <c r="X149" s="95">
        <v>0.05</v>
      </c>
      <c r="Y149" s="83"/>
      <c r="Z149" s="66">
        <v>3393</v>
      </c>
      <c r="AA149" s="87"/>
      <c r="AB149" s="860"/>
      <c r="AC149" s="874">
        <f t="shared" si="48"/>
        <v>0</v>
      </c>
      <c r="AD149" s="873">
        <f t="shared" si="49"/>
        <v>0</v>
      </c>
      <c r="AE149" s="873">
        <f t="shared" si="50"/>
        <v>0</v>
      </c>
      <c r="AF149" s="872">
        <f t="shared" si="51"/>
        <v>0</v>
      </c>
    </row>
    <row r="150" spans="1:88" s="16" customFormat="1" ht="27" customHeight="1">
      <c r="A150" s="41" t="s">
        <v>431</v>
      </c>
      <c r="B150" s="210" t="s">
        <v>432</v>
      </c>
      <c r="C150" s="4230" t="s">
        <v>433</v>
      </c>
      <c r="D150" s="4231"/>
      <c r="E150" s="4231"/>
      <c r="F150" s="73" t="s">
        <v>240</v>
      </c>
      <c r="G150" s="58">
        <v>5</v>
      </c>
      <c r="H150" s="139"/>
      <c r="I150" s="55">
        <v>64.900000000000006</v>
      </c>
      <c r="J150" s="140"/>
      <c r="K150" s="141">
        <v>6</v>
      </c>
      <c r="L150" s="979"/>
      <c r="M150" s="195"/>
      <c r="N150" s="143"/>
      <c r="O150" s="90"/>
      <c r="P150" s="145"/>
      <c r="Q150" s="90"/>
      <c r="R150" s="958"/>
      <c r="S150" s="143"/>
      <c r="T150" s="90"/>
      <c r="U150" s="145"/>
      <c r="V150" s="144"/>
      <c r="W150" s="973"/>
      <c r="X150" s="65">
        <v>0.03</v>
      </c>
      <c r="Y150" s="57"/>
      <c r="Z150" s="66">
        <v>5341</v>
      </c>
      <c r="AA150" s="62"/>
      <c r="AB150" s="861"/>
      <c r="AC150" s="874">
        <f t="shared" si="48"/>
        <v>0</v>
      </c>
      <c r="AD150" s="873">
        <f t="shared" si="49"/>
        <v>0</v>
      </c>
      <c r="AE150" s="873">
        <f t="shared" si="50"/>
        <v>0</v>
      </c>
      <c r="AF150" s="872">
        <f t="shared" si="51"/>
        <v>0</v>
      </c>
    </row>
    <row r="151" spans="1:88" s="16" customFormat="1" ht="27" customHeight="1" thickBot="1">
      <c r="A151" s="233" t="s">
        <v>434</v>
      </c>
      <c r="B151" s="578" t="s">
        <v>435</v>
      </c>
      <c r="C151" s="661" t="s">
        <v>436</v>
      </c>
      <c r="D151" s="662"/>
      <c r="E151" s="662"/>
      <c r="F151" s="663"/>
      <c r="G151" s="235">
        <v>0.5</v>
      </c>
      <c r="H151" s="579"/>
      <c r="I151" s="237">
        <v>35.9</v>
      </c>
      <c r="J151" s="580"/>
      <c r="K151" s="581">
        <v>4</v>
      </c>
      <c r="L151" s="986"/>
      <c r="M151" s="240"/>
      <c r="N151" s="582"/>
      <c r="O151" s="348"/>
      <c r="P151" s="349"/>
      <c r="Q151" s="350"/>
      <c r="R151" s="805"/>
      <c r="S151" s="352"/>
      <c r="T151" s="348"/>
      <c r="U151" s="353"/>
      <c r="V151" s="350"/>
      <c r="W151" s="805"/>
      <c r="X151" s="583">
        <v>0.02</v>
      </c>
      <c r="Y151" s="339"/>
      <c r="Z151" s="584">
        <v>9047</v>
      </c>
      <c r="AA151" s="585"/>
      <c r="AB151" s="850"/>
      <c r="AC151" s="874">
        <f t="shared" si="48"/>
        <v>0</v>
      </c>
      <c r="AD151" s="873">
        <f t="shared" si="49"/>
        <v>0</v>
      </c>
      <c r="AE151" s="873">
        <f t="shared" si="50"/>
        <v>0</v>
      </c>
      <c r="AF151" s="872">
        <f t="shared" si="51"/>
        <v>0</v>
      </c>
    </row>
    <row r="152" spans="1:88" s="934" customFormat="1" ht="50.1" customHeight="1" thickBot="1">
      <c r="A152" s="937"/>
      <c r="B152" s="945" t="s">
        <v>437</v>
      </c>
      <c r="C152" s="936"/>
      <c r="D152" s="936"/>
      <c r="E152" s="936"/>
      <c r="F152" s="944"/>
      <c r="G152" s="889"/>
      <c r="H152" s="888"/>
      <c r="I152" s="894" t="s">
        <v>32</v>
      </c>
      <c r="J152" s="888"/>
      <c r="K152" s="887"/>
      <c r="L152" s="774"/>
      <c r="M152" s="890"/>
      <c r="N152" s="886"/>
      <c r="O152" s="888"/>
      <c r="P152" s="888"/>
      <c r="Q152" s="888"/>
      <c r="R152" s="798"/>
      <c r="S152" s="886"/>
      <c r="T152" s="888"/>
      <c r="U152" s="888"/>
      <c r="V152" s="888"/>
      <c r="W152" s="782"/>
      <c r="X152" s="885"/>
      <c r="Y152" s="884"/>
      <c r="Z152" s="879"/>
      <c r="AA152" s="883"/>
      <c r="AB152" s="865"/>
      <c r="AC152" s="870"/>
      <c r="AD152" s="869"/>
      <c r="AE152" s="869"/>
      <c r="AF152" s="868"/>
    </row>
    <row r="153" spans="1:88" s="16" customFormat="1" ht="39.950000000000003" customHeight="1">
      <c r="A153" s="20" t="s">
        <v>438</v>
      </c>
      <c r="B153" s="124" t="s">
        <v>439</v>
      </c>
      <c r="C153" s="4232" t="s">
        <v>440</v>
      </c>
      <c r="D153" s="4233"/>
      <c r="E153" s="4233"/>
      <c r="F153" s="4234"/>
      <c r="G153" s="125">
        <v>6</v>
      </c>
      <c r="H153" s="126"/>
      <c r="I153" s="127">
        <v>64.900000000000006</v>
      </c>
      <c r="J153" s="128"/>
      <c r="K153" s="129">
        <v>6</v>
      </c>
      <c r="L153" s="988"/>
      <c r="M153" s="574"/>
      <c r="N153" s="363"/>
      <c r="O153" s="364"/>
      <c r="P153" s="365"/>
      <c r="Q153" s="364"/>
      <c r="R153" s="793"/>
      <c r="S153" s="363"/>
      <c r="T153" s="364"/>
      <c r="U153" s="365"/>
      <c r="V153" s="366"/>
      <c r="W153" s="804"/>
      <c r="X153" s="575">
        <v>0.03</v>
      </c>
      <c r="Y153" s="576"/>
      <c r="Z153" s="39">
        <v>5341</v>
      </c>
      <c r="AA153" s="488"/>
      <c r="AB153" s="837"/>
      <c r="AC153" s="874">
        <f t="shared" ref="AC153:AC161" si="52">I153*L153</f>
        <v>0</v>
      </c>
      <c r="AD153" s="873">
        <f t="shared" ref="AD153:AD161" si="53">P153*R153</f>
        <v>0</v>
      </c>
      <c r="AE153" s="873">
        <f t="shared" ref="AE153:AE161" si="54">U153*W153</f>
        <v>0</v>
      </c>
      <c r="AF153" s="872">
        <f t="shared" ref="AF153:AF161" si="55">Z153*AB153</f>
        <v>0</v>
      </c>
    </row>
    <row r="154" spans="1:88" s="16" customFormat="1" ht="39.950000000000003" customHeight="1">
      <c r="A154" s="41" t="s">
        <v>441</v>
      </c>
      <c r="B154" s="210" t="s">
        <v>439</v>
      </c>
      <c r="C154" s="4214" t="s">
        <v>442</v>
      </c>
      <c r="D154" s="4215"/>
      <c r="E154" s="4215"/>
      <c r="F154" s="4235"/>
      <c r="G154" s="58">
        <v>6</v>
      </c>
      <c r="H154" s="139"/>
      <c r="I154" s="55">
        <v>64.900000000000006</v>
      </c>
      <c r="J154" s="140"/>
      <c r="K154" s="141">
        <v>6</v>
      </c>
      <c r="L154" s="979"/>
      <c r="M154" s="195"/>
      <c r="N154" s="143"/>
      <c r="O154" s="90"/>
      <c r="P154" s="145"/>
      <c r="Q154" s="90"/>
      <c r="R154" s="958"/>
      <c r="S154" s="143"/>
      <c r="T154" s="90"/>
      <c r="U154" s="145"/>
      <c r="V154" s="144"/>
      <c r="W154" s="973"/>
      <c r="X154" s="65">
        <v>0.03</v>
      </c>
      <c r="Y154" s="57"/>
      <c r="Z154" s="66">
        <v>5341</v>
      </c>
      <c r="AA154" s="62"/>
      <c r="AB154" s="861"/>
      <c r="AC154" s="874">
        <f t="shared" si="52"/>
        <v>0</v>
      </c>
      <c r="AD154" s="873">
        <f t="shared" si="53"/>
        <v>0</v>
      </c>
      <c r="AE154" s="873">
        <f t="shared" si="54"/>
        <v>0</v>
      </c>
      <c r="AF154" s="872">
        <f t="shared" si="55"/>
        <v>0</v>
      </c>
    </row>
    <row r="155" spans="1:88" s="16" customFormat="1" ht="27" customHeight="1">
      <c r="A155" s="41" t="s">
        <v>443</v>
      </c>
      <c r="B155" s="586" t="s">
        <v>439</v>
      </c>
      <c r="C155" s="4214" t="s">
        <v>444</v>
      </c>
      <c r="D155" s="4215"/>
      <c r="E155" s="4215"/>
      <c r="F155" s="4235"/>
      <c r="G155" s="58">
        <v>6</v>
      </c>
      <c r="H155" s="139"/>
      <c r="I155" s="55">
        <v>64.900000000000006</v>
      </c>
      <c r="J155" s="140"/>
      <c r="K155" s="141">
        <v>6</v>
      </c>
      <c r="L155" s="979"/>
      <c r="M155" s="195"/>
      <c r="N155" s="179">
        <v>40</v>
      </c>
      <c r="O155" s="56"/>
      <c r="P155" s="55">
        <v>304</v>
      </c>
      <c r="Q155" s="56"/>
      <c r="R155" s="820"/>
      <c r="S155" s="396"/>
      <c r="T155" s="224"/>
      <c r="U155" s="225"/>
      <c r="V155" s="92"/>
      <c r="W155" s="973"/>
      <c r="X155" s="65">
        <v>0.03</v>
      </c>
      <c r="Y155" s="57"/>
      <c r="Z155" s="66">
        <v>5341</v>
      </c>
      <c r="AA155" s="62"/>
      <c r="AB155" s="855"/>
      <c r="AC155" s="874">
        <f t="shared" si="52"/>
        <v>0</v>
      </c>
      <c r="AD155" s="873">
        <f t="shared" si="53"/>
        <v>0</v>
      </c>
      <c r="AE155" s="873">
        <f t="shared" si="54"/>
        <v>0</v>
      </c>
      <c r="AF155" s="872">
        <f t="shared" si="55"/>
        <v>0</v>
      </c>
    </row>
    <row r="156" spans="1:88" s="16" customFormat="1" ht="27" customHeight="1">
      <c r="A156" s="41" t="s">
        <v>445</v>
      </c>
      <c r="B156" s="586" t="s">
        <v>439</v>
      </c>
      <c r="C156" s="4230" t="s">
        <v>446</v>
      </c>
      <c r="D156" s="4231"/>
      <c r="E156" s="4231"/>
      <c r="F156" s="100" t="s">
        <v>240</v>
      </c>
      <c r="G156" s="58">
        <v>6</v>
      </c>
      <c r="H156" s="139"/>
      <c r="I156" s="55">
        <v>64.900000000000006</v>
      </c>
      <c r="J156" s="140"/>
      <c r="K156" s="141">
        <v>6</v>
      </c>
      <c r="L156" s="979"/>
      <c r="M156" s="195"/>
      <c r="N156" s="143"/>
      <c r="O156" s="224"/>
      <c r="P156" s="145"/>
      <c r="Q156" s="92"/>
      <c r="R156" s="973"/>
      <c r="S156" s="396"/>
      <c r="T156" s="224"/>
      <c r="U156" s="225"/>
      <c r="V156" s="92"/>
      <c r="W156" s="973"/>
      <c r="X156" s="65">
        <v>0.03</v>
      </c>
      <c r="Y156" s="57"/>
      <c r="Z156" s="66">
        <v>5341</v>
      </c>
      <c r="AA156" s="62"/>
      <c r="AB156" s="855"/>
      <c r="AC156" s="874">
        <f t="shared" si="52"/>
        <v>0</v>
      </c>
      <c r="AD156" s="873">
        <f t="shared" si="53"/>
        <v>0</v>
      </c>
      <c r="AE156" s="873">
        <f t="shared" si="54"/>
        <v>0</v>
      </c>
      <c r="AF156" s="872">
        <f t="shared" si="55"/>
        <v>0</v>
      </c>
    </row>
    <row r="157" spans="1:88" s="16" customFormat="1" ht="39.950000000000003" customHeight="1">
      <c r="A157" s="41" t="s">
        <v>447</v>
      </c>
      <c r="B157" s="586" t="s">
        <v>439</v>
      </c>
      <c r="C157" s="4230" t="s">
        <v>448</v>
      </c>
      <c r="D157" s="4231"/>
      <c r="E157" s="4231"/>
      <c r="F157" s="100" t="s">
        <v>240</v>
      </c>
      <c r="G157" s="58">
        <v>6</v>
      </c>
      <c r="H157" s="139"/>
      <c r="I157" s="55">
        <v>64.900000000000006</v>
      </c>
      <c r="J157" s="140"/>
      <c r="K157" s="141">
        <v>6</v>
      </c>
      <c r="L157" s="979"/>
      <c r="M157" s="195"/>
      <c r="N157" s="143"/>
      <c r="O157" s="224"/>
      <c r="P157" s="145"/>
      <c r="Q157" s="92"/>
      <c r="R157" s="973"/>
      <c r="S157" s="396"/>
      <c r="T157" s="224"/>
      <c r="U157" s="225"/>
      <c r="V157" s="92"/>
      <c r="W157" s="973"/>
      <c r="X157" s="65">
        <v>0.03</v>
      </c>
      <c r="Y157" s="57"/>
      <c r="Z157" s="66">
        <v>5341</v>
      </c>
      <c r="AA157" s="62"/>
      <c r="AB157" s="855"/>
      <c r="AC157" s="874">
        <f t="shared" si="52"/>
        <v>0</v>
      </c>
      <c r="AD157" s="873">
        <f t="shared" si="53"/>
        <v>0</v>
      </c>
      <c r="AE157" s="873">
        <f t="shared" si="54"/>
        <v>0</v>
      </c>
      <c r="AF157" s="872">
        <f t="shared" si="55"/>
        <v>0</v>
      </c>
    </row>
    <row r="158" spans="1:88" s="16" customFormat="1" ht="39.950000000000003" customHeight="1">
      <c r="A158" s="41" t="s">
        <v>449</v>
      </c>
      <c r="B158" s="586" t="s">
        <v>439</v>
      </c>
      <c r="C158" s="4230" t="s">
        <v>450</v>
      </c>
      <c r="D158" s="4231"/>
      <c r="E158" s="4231"/>
      <c r="F158" s="4236"/>
      <c r="G158" s="58">
        <v>5</v>
      </c>
      <c r="H158" s="139"/>
      <c r="I158" s="55">
        <v>64.900000000000006</v>
      </c>
      <c r="J158" s="140"/>
      <c r="K158" s="141">
        <v>6</v>
      </c>
      <c r="L158" s="979"/>
      <c r="M158" s="195"/>
      <c r="N158" s="143"/>
      <c r="O158" s="224"/>
      <c r="P158" s="145"/>
      <c r="Q158" s="92"/>
      <c r="R158" s="973"/>
      <c r="S158" s="396"/>
      <c r="T158" s="224"/>
      <c r="U158" s="225"/>
      <c r="V158" s="92"/>
      <c r="W158" s="973"/>
      <c r="X158" s="587">
        <v>0.03</v>
      </c>
      <c r="Y158" s="138"/>
      <c r="Z158" s="588">
        <v>5341</v>
      </c>
      <c r="AA158" s="62"/>
      <c r="AB158" s="855"/>
      <c r="AC158" s="874">
        <f t="shared" si="52"/>
        <v>0</v>
      </c>
      <c r="AD158" s="873">
        <f t="shared" si="53"/>
        <v>0</v>
      </c>
      <c r="AE158" s="873">
        <f t="shared" si="54"/>
        <v>0</v>
      </c>
      <c r="AF158" s="872">
        <f t="shared" si="55"/>
        <v>0</v>
      </c>
    </row>
    <row r="159" spans="1:88" s="16" customFormat="1" ht="39.950000000000003" customHeight="1">
      <c r="A159" s="41" t="s">
        <v>451</v>
      </c>
      <c r="B159" s="586" t="s">
        <v>439</v>
      </c>
      <c r="C159" s="4230" t="s">
        <v>452</v>
      </c>
      <c r="D159" s="4231"/>
      <c r="E159" s="4231"/>
      <c r="F159" s="4236"/>
      <c r="G159" s="58">
        <v>6</v>
      </c>
      <c r="H159" s="139"/>
      <c r="I159" s="55">
        <v>64.900000000000006</v>
      </c>
      <c r="J159" s="140"/>
      <c r="K159" s="141">
        <v>6</v>
      </c>
      <c r="L159" s="979"/>
      <c r="M159" s="195"/>
      <c r="N159" s="143"/>
      <c r="O159" s="224"/>
      <c r="P159" s="145"/>
      <c r="Q159" s="92"/>
      <c r="R159" s="973"/>
      <c r="S159" s="396"/>
      <c r="T159" s="224"/>
      <c r="U159" s="225"/>
      <c r="V159" s="92"/>
      <c r="W159" s="973"/>
      <c r="X159" s="587">
        <v>0.03</v>
      </c>
      <c r="Y159" s="138"/>
      <c r="Z159" s="588">
        <v>5341</v>
      </c>
      <c r="AA159" s="62"/>
      <c r="AB159" s="855"/>
      <c r="AC159" s="874">
        <f t="shared" si="52"/>
        <v>0</v>
      </c>
      <c r="AD159" s="873">
        <f t="shared" si="53"/>
        <v>0</v>
      </c>
      <c r="AE159" s="873">
        <f t="shared" si="54"/>
        <v>0</v>
      </c>
      <c r="AF159" s="872">
        <f t="shared" si="55"/>
        <v>0</v>
      </c>
    </row>
    <row r="160" spans="1:88" s="16" customFormat="1" ht="39.950000000000003" customHeight="1">
      <c r="A160" s="150" t="s">
        <v>453</v>
      </c>
      <c r="B160" s="372" t="s">
        <v>439</v>
      </c>
      <c r="C160" s="4225" t="s">
        <v>454</v>
      </c>
      <c r="D160" s="4226"/>
      <c r="E160" s="4226"/>
      <c r="F160" s="4227"/>
      <c r="G160" s="151">
        <v>6</v>
      </c>
      <c r="H160" s="152"/>
      <c r="I160" s="81">
        <v>64.900000000000006</v>
      </c>
      <c r="J160" s="154"/>
      <c r="K160" s="155">
        <v>6</v>
      </c>
      <c r="L160" s="984"/>
      <c r="M160" s="589"/>
      <c r="N160" s="179">
        <v>40</v>
      </c>
      <c r="O160" s="56"/>
      <c r="P160" s="55">
        <v>304</v>
      </c>
      <c r="Q160" s="56"/>
      <c r="R160" s="820"/>
      <c r="S160" s="333"/>
      <c r="T160" s="311"/>
      <c r="U160" s="334"/>
      <c r="V160" s="313"/>
      <c r="W160" s="806"/>
      <c r="X160" s="95">
        <v>0.03</v>
      </c>
      <c r="Y160" s="275"/>
      <c r="Z160" s="86">
        <v>5341</v>
      </c>
      <c r="AA160" s="87"/>
      <c r="AB160" s="831"/>
      <c r="AC160" s="874">
        <f t="shared" si="52"/>
        <v>0</v>
      </c>
      <c r="AD160" s="873">
        <f t="shared" si="53"/>
        <v>0</v>
      </c>
      <c r="AE160" s="873">
        <f t="shared" si="54"/>
        <v>0</v>
      </c>
      <c r="AF160" s="872">
        <f t="shared" si="55"/>
        <v>0</v>
      </c>
    </row>
    <row r="161" spans="1:32" s="16" customFormat="1" ht="39.950000000000003" customHeight="1" thickBot="1">
      <c r="A161" s="102" t="s">
        <v>455</v>
      </c>
      <c r="B161" s="477" t="s">
        <v>439</v>
      </c>
      <c r="C161" s="4228" t="s">
        <v>456</v>
      </c>
      <c r="D161" s="4229"/>
      <c r="E161" s="4229"/>
      <c r="F161" s="4237"/>
      <c r="G161" s="114">
        <v>6</v>
      </c>
      <c r="H161" s="465"/>
      <c r="I161" s="111">
        <v>64.900000000000006</v>
      </c>
      <c r="J161" s="479" t="s">
        <v>17</v>
      </c>
      <c r="K161" s="480">
        <v>6</v>
      </c>
      <c r="L161" s="983"/>
      <c r="M161" s="109" t="s">
        <v>328</v>
      </c>
      <c r="N161" s="538">
        <v>40</v>
      </c>
      <c r="O161" s="112"/>
      <c r="P161" s="111">
        <v>222</v>
      </c>
      <c r="Q161" s="112"/>
      <c r="R161" s="818"/>
      <c r="S161" s="427"/>
      <c r="T161" s="425"/>
      <c r="U161" s="426"/>
      <c r="V161" s="354"/>
      <c r="W161" s="769"/>
      <c r="X161" s="583">
        <v>0.05</v>
      </c>
      <c r="Y161" s="428"/>
      <c r="Z161" s="247">
        <v>3881</v>
      </c>
      <c r="AA161" s="428"/>
      <c r="AB161" s="830"/>
      <c r="AC161" s="874">
        <f t="shared" si="52"/>
        <v>0</v>
      </c>
      <c r="AD161" s="873">
        <f t="shared" si="53"/>
        <v>0</v>
      </c>
      <c r="AE161" s="873">
        <f t="shared" si="54"/>
        <v>0</v>
      </c>
      <c r="AF161" s="872">
        <f t="shared" si="55"/>
        <v>0</v>
      </c>
    </row>
    <row r="162" spans="1:32" s="934" customFormat="1" ht="50.1" customHeight="1" thickBot="1">
      <c r="A162" s="937"/>
      <c r="B162" s="945" t="s">
        <v>457</v>
      </c>
      <c r="C162" s="936"/>
      <c r="D162" s="936"/>
      <c r="E162" s="936"/>
      <c r="F162" s="944"/>
      <c r="G162" s="889"/>
      <c r="H162" s="888"/>
      <c r="I162" s="894" t="s">
        <v>32</v>
      </c>
      <c r="J162" s="888"/>
      <c r="K162" s="887"/>
      <c r="L162" s="774"/>
      <c r="M162" s="890"/>
      <c r="N162" s="886"/>
      <c r="O162" s="888"/>
      <c r="P162" s="888"/>
      <c r="Q162" s="888"/>
      <c r="R162" s="798"/>
      <c r="S162" s="886"/>
      <c r="T162" s="888"/>
      <c r="U162" s="888"/>
      <c r="V162" s="888"/>
      <c r="W162" s="782"/>
      <c r="X162" s="885"/>
      <c r="Y162" s="884"/>
      <c r="Z162" s="879"/>
      <c r="AA162" s="883"/>
      <c r="AB162" s="865"/>
      <c r="AC162" s="870"/>
      <c r="AD162" s="869"/>
      <c r="AE162" s="869"/>
      <c r="AF162" s="868"/>
    </row>
    <row r="163" spans="1:32" s="16" customFormat="1" ht="27" customHeight="1">
      <c r="A163" s="20" t="s">
        <v>458</v>
      </c>
      <c r="B163" s="591" t="s">
        <v>459</v>
      </c>
      <c r="C163" s="4238" t="s">
        <v>460</v>
      </c>
      <c r="D163" s="4239"/>
      <c r="E163" s="4239"/>
      <c r="F163" s="4240"/>
      <c r="G163" s="592">
        <v>3</v>
      </c>
      <c r="H163" s="126"/>
      <c r="I163" s="127">
        <v>43.9</v>
      </c>
      <c r="J163" s="128" t="s">
        <v>17</v>
      </c>
      <c r="K163" s="593">
        <v>5</v>
      </c>
      <c r="L163" s="988"/>
      <c r="M163" s="574" t="s">
        <v>328</v>
      </c>
      <c r="N163" s="363"/>
      <c r="O163" s="364"/>
      <c r="P163" s="365"/>
      <c r="Q163" s="364"/>
      <c r="R163" s="793"/>
      <c r="S163" s="363"/>
      <c r="T163" s="364"/>
      <c r="U163" s="365"/>
      <c r="V163" s="366"/>
      <c r="W163" s="804"/>
      <c r="X163" s="594"/>
      <c r="Y163" s="364"/>
      <c r="Z163" s="595"/>
      <c r="AA163" s="407"/>
      <c r="AB163" s="832"/>
      <c r="AC163" s="874">
        <f t="shared" ref="AC163:AC166" si="56">I163*L163</f>
        <v>0</v>
      </c>
      <c r="AD163" s="873">
        <f t="shared" ref="AD163:AD166" si="57">P163*R163</f>
        <v>0</v>
      </c>
      <c r="AE163" s="873">
        <f t="shared" ref="AE163:AE166" si="58">U163*W163</f>
        <v>0</v>
      </c>
      <c r="AF163" s="872">
        <f t="shared" ref="AF163:AF166" si="59">Z163*AB163</f>
        <v>0</v>
      </c>
    </row>
    <row r="164" spans="1:32" s="16" customFormat="1" ht="27" customHeight="1">
      <c r="A164" s="41" t="s">
        <v>461</v>
      </c>
      <c r="B164" s="596" t="s">
        <v>462</v>
      </c>
      <c r="C164" s="4046" t="s">
        <v>463</v>
      </c>
      <c r="D164" s="4047"/>
      <c r="E164" s="4047"/>
      <c r="F164" s="4048"/>
      <c r="G164" s="597">
        <v>3</v>
      </c>
      <c r="H164" s="139"/>
      <c r="I164" s="81">
        <v>43.9</v>
      </c>
      <c r="J164" s="140" t="s">
        <v>17</v>
      </c>
      <c r="K164" s="598">
        <v>5</v>
      </c>
      <c r="L164" s="979"/>
      <c r="M164" s="195" t="s">
        <v>328</v>
      </c>
      <c r="N164" s="143"/>
      <c r="O164" s="90"/>
      <c r="P164" s="145"/>
      <c r="Q164" s="90"/>
      <c r="R164" s="958"/>
      <c r="S164" s="283"/>
      <c r="T164" s="284"/>
      <c r="U164" s="285"/>
      <c r="V164" s="373"/>
      <c r="W164" s="806"/>
      <c r="X164" s="599"/>
      <c r="Y164" s="284"/>
      <c r="Z164" s="600"/>
      <c r="AA164" s="92"/>
      <c r="AB164" s="770"/>
      <c r="AC164" s="874">
        <f t="shared" si="56"/>
        <v>0</v>
      </c>
      <c r="AD164" s="873">
        <f t="shared" si="57"/>
        <v>0</v>
      </c>
      <c r="AE164" s="873">
        <f t="shared" si="58"/>
        <v>0</v>
      </c>
      <c r="AF164" s="872">
        <f t="shared" si="59"/>
        <v>0</v>
      </c>
    </row>
    <row r="165" spans="1:32" s="16" customFormat="1" ht="27" customHeight="1">
      <c r="A165" s="41" t="s">
        <v>464</v>
      </c>
      <c r="B165" s="596" t="s">
        <v>465</v>
      </c>
      <c r="C165" s="4046" t="s">
        <v>466</v>
      </c>
      <c r="D165" s="4047"/>
      <c r="E165" s="4047"/>
      <c r="F165" s="4048"/>
      <c r="G165" s="597">
        <v>2</v>
      </c>
      <c r="H165" s="139"/>
      <c r="I165" s="55">
        <v>23.9</v>
      </c>
      <c r="J165" s="140"/>
      <c r="K165" s="598">
        <v>3</v>
      </c>
      <c r="L165" s="979"/>
      <c r="M165" s="195"/>
      <c r="N165" s="143"/>
      <c r="O165" s="224"/>
      <c r="P165" s="145"/>
      <c r="Q165" s="92"/>
      <c r="R165" s="973"/>
      <c r="S165" s="396"/>
      <c r="T165" s="224"/>
      <c r="U165" s="225"/>
      <c r="V165" s="92"/>
      <c r="W165" s="973"/>
      <c r="X165" s="601"/>
      <c r="Y165" s="224"/>
      <c r="Z165" s="600"/>
      <c r="AA165" s="92"/>
      <c r="AB165" s="770"/>
      <c r="AC165" s="874">
        <f t="shared" si="56"/>
        <v>0</v>
      </c>
      <c r="AD165" s="873">
        <f t="shared" si="57"/>
        <v>0</v>
      </c>
      <c r="AE165" s="873">
        <f t="shared" si="58"/>
        <v>0</v>
      </c>
      <c r="AF165" s="872">
        <f t="shared" si="59"/>
        <v>0</v>
      </c>
    </row>
    <row r="166" spans="1:32" s="16" customFormat="1" ht="27" customHeight="1">
      <c r="A166" s="41" t="s">
        <v>467</v>
      </c>
      <c r="B166" s="596" t="s">
        <v>468</v>
      </c>
      <c r="C166" s="4046" t="s">
        <v>469</v>
      </c>
      <c r="D166" s="4047"/>
      <c r="E166" s="4047"/>
      <c r="F166" s="4048"/>
      <c r="G166" s="597">
        <v>1.5</v>
      </c>
      <c r="H166" s="139"/>
      <c r="I166" s="55">
        <v>35.9</v>
      </c>
      <c r="J166" s="140"/>
      <c r="K166" s="598">
        <v>4</v>
      </c>
      <c r="L166" s="979"/>
      <c r="M166" s="195"/>
      <c r="N166" s="143"/>
      <c r="O166" s="224"/>
      <c r="P166" s="145"/>
      <c r="Q166" s="92"/>
      <c r="R166" s="973"/>
      <c r="S166" s="396"/>
      <c r="T166" s="224"/>
      <c r="U166" s="225"/>
      <c r="V166" s="92"/>
      <c r="W166" s="973"/>
      <c r="X166" s="601"/>
      <c r="Y166" s="224"/>
      <c r="Z166" s="600"/>
      <c r="AA166" s="92"/>
      <c r="AB166" s="770"/>
      <c r="AC166" s="874">
        <f t="shared" si="56"/>
        <v>0</v>
      </c>
      <c r="AD166" s="873">
        <f t="shared" si="57"/>
        <v>0</v>
      </c>
      <c r="AE166" s="873">
        <f t="shared" si="58"/>
        <v>0</v>
      </c>
      <c r="AF166" s="872">
        <f t="shared" si="59"/>
        <v>0</v>
      </c>
    </row>
    <row r="167" spans="1:32" s="16" customFormat="1" ht="15.75" customHeight="1" thickBot="1">
      <c r="A167" s="602"/>
      <c r="B167" s="603" t="s">
        <v>470</v>
      </c>
      <c r="C167" s="604"/>
      <c r="D167" s="605"/>
      <c r="E167" s="605"/>
      <c r="F167" s="606"/>
      <c r="G167" s="607"/>
      <c r="H167" s="608"/>
      <c r="I167" s="609" t="s">
        <v>32</v>
      </c>
      <c r="J167" s="607"/>
      <c r="K167" s="608"/>
      <c r="L167" s="764"/>
      <c r="M167" s="608"/>
      <c r="N167" s="610"/>
      <c r="O167" s="611"/>
      <c r="P167" s="612"/>
      <c r="Q167" s="611"/>
      <c r="R167" s="792"/>
      <c r="S167" s="611"/>
      <c r="T167" s="611"/>
      <c r="U167" s="612"/>
      <c r="V167" s="611"/>
      <c r="W167" s="792"/>
      <c r="X167" s="613"/>
      <c r="Y167" s="614"/>
      <c r="Z167" s="615"/>
      <c r="AA167" s="614"/>
      <c r="AB167" s="829"/>
      <c r="AC167" s="874"/>
      <c r="AD167" s="873"/>
      <c r="AE167" s="873"/>
      <c r="AF167" s="872"/>
    </row>
    <row r="168" spans="1:32" s="934" customFormat="1" ht="50.1" customHeight="1" thickBot="1">
      <c r="A168" s="937"/>
      <c r="B168" s="945" t="s">
        <v>471</v>
      </c>
      <c r="C168" s="936"/>
      <c r="D168" s="936"/>
      <c r="E168" s="936"/>
      <c r="F168" s="944"/>
      <c r="G168" s="889"/>
      <c r="H168" s="888"/>
      <c r="I168" s="894" t="s">
        <v>32</v>
      </c>
      <c r="J168" s="888"/>
      <c r="K168" s="887"/>
      <c r="L168" s="774"/>
      <c r="M168" s="890"/>
      <c r="N168" s="886"/>
      <c r="O168" s="888"/>
      <c r="P168" s="888"/>
      <c r="Q168" s="888"/>
      <c r="R168" s="798"/>
      <c r="S168" s="886"/>
      <c r="T168" s="888"/>
      <c r="U168" s="888"/>
      <c r="V168" s="888"/>
      <c r="W168" s="782"/>
      <c r="X168" s="885"/>
      <c r="Y168" s="884"/>
      <c r="Z168" s="879"/>
      <c r="AA168" s="883"/>
      <c r="AB168" s="865"/>
      <c r="AC168" s="870"/>
      <c r="AD168" s="869"/>
      <c r="AE168" s="869"/>
      <c r="AF168" s="868"/>
    </row>
    <row r="169" spans="1:32" s="16" customFormat="1" ht="27" customHeight="1">
      <c r="A169" s="20" t="s">
        <v>472</v>
      </c>
      <c r="B169" s="124" t="s">
        <v>473</v>
      </c>
      <c r="C169" s="4232" t="s">
        <v>474</v>
      </c>
      <c r="D169" s="4233"/>
      <c r="E169" s="4233"/>
      <c r="F169" s="4234"/>
      <c r="G169" s="125">
        <v>1.2</v>
      </c>
      <c r="H169" s="126"/>
      <c r="I169" s="127">
        <v>43.9</v>
      </c>
      <c r="J169" s="128"/>
      <c r="K169" s="129">
        <v>5</v>
      </c>
      <c r="L169" s="988"/>
      <c r="M169" s="574"/>
      <c r="N169" s="363"/>
      <c r="O169" s="364"/>
      <c r="P169" s="365"/>
      <c r="Q169" s="364"/>
      <c r="R169" s="793"/>
      <c r="S169" s="363"/>
      <c r="T169" s="364"/>
      <c r="U169" s="365"/>
      <c r="V169" s="366"/>
      <c r="W169" s="804"/>
      <c r="X169" s="575">
        <v>0.01</v>
      </c>
      <c r="Y169" s="576"/>
      <c r="Z169" s="39">
        <v>16566</v>
      </c>
      <c r="AA169" s="488"/>
      <c r="AB169" s="837"/>
      <c r="AC169" s="874">
        <f t="shared" ref="AC169:AC171" si="60">I169*L169</f>
        <v>0</v>
      </c>
      <c r="AD169" s="873">
        <f t="shared" ref="AD169:AD171" si="61">P169*R169</f>
        <v>0</v>
      </c>
      <c r="AE169" s="873">
        <f t="shared" ref="AE169:AE171" si="62">U169*W169</f>
        <v>0</v>
      </c>
      <c r="AF169" s="872">
        <f t="shared" ref="AF169:AF171" si="63">Z169*AB169</f>
        <v>0</v>
      </c>
    </row>
    <row r="170" spans="1:32" s="16" customFormat="1" ht="27" customHeight="1">
      <c r="A170" s="162" t="s">
        <v>475</v>
      </c>
      <c r="B170" s="210" t="s">
        <v>476</v>
      </c>
      <c r="C170" s="4225" t="s">
        <v>477</v>
      </c>
      <c r="D170" s="4226"/>
      <c r="E170" s="4226"/>
      <c r="F170" s="4227"/>
      <c r="G170" s="167">
        <v>4</v>
      </c>
      <c r="H170" s="168"/>
      <c r="I170" s="81">
        <v>19.899999999999999</v>
      </c>
      <c r="J170" s="170"/>
      <c r="K170" s="171">
        <v>2</v>
      </c>
      <c r="L170" s="982"/>
      <c r="M170" s="222"/>
      <c r="N170" s="332"/>
      <c r="O170" s="311"/>
      <c r="P170" s="285"/>
      <c r="Q170" s="313"/>
      <c r="R170" s="806"/>
      <c r="S170" s="333"/>
      <c r="T170" s="311"/>
      <c r="U170" s="334"/>
      <c r="V170" s="313"/>
      <c r="W170" s="806"/>
      <c r="X170" s="616">
        <v>1</v>
      </c>
      <c r="Y170" s="275"/>
      <c r="Z170" s="86">
        <v>288</v>
      </c>
      <c r="AA170" s="87"/>
      <c r="AB170" s="831"/>
      <c r="AC170" s="874">
        <f t="shared" si="60"/>
        <v>0</v>
      </c>
      <c r="AD170" s="873">
        <f t="shared" si="61"/>
        <v>0</v>
      </c>
      <c r="AE170" s="873">
        <f t="shared" si="62"/>
        <v>0</v>
      </c>
      <c r="AF170" s="872">
        <f t="shared" si="63"/>
        <v>0</v>
      </c>
    </row>
    <row r="171" spans="1:32" s="16" customFormat="1" ht="27" customHeight="1" thickBot="1">
      <c r="A171" s="102" t="s">
        <v>478</v>
      </c>
      <c r="B171" s="477" t="s">
        <v>479</v>
      </c>
      <c r="C171" s="4228" t="s">
        <v>480</v>
      </c>
      <c r="D171" s="4229"/>
      <c r="E171" s="4229"/>
      <c r="F171" s="4237"/>
      <c r="G171" s="114">
        <v>4</v>
      </c>
      <c r="H171" s="465"/>
      <c r="I171" s="111">
        <v>19.899999999999999</v>
      </c>
      <c r="J171" s="479" t="s">
        <v>17</v>
      </c>
      <c r="K171" s="480">
        <v>2</v>
      </c>
      <c r="L171" s="983"/>
      <c r="M171" s="109" t="s">
        <v>328</v>
      </c>
      <c r="N171" s="572"/>
      <c r="O171" s="425"/>
      <c r="P171" s="573"/>
      <c r="Q171" s="354"/>
      <c r="R171" s="769"/>
      <c r="S171" s="427"/>
      <c r="T171" s="425"/>
      <c r="U171" s="426"/>
      <c r="V171" s="354"/>
      <c r="W171" s="769"/>
      <c r="X171" s="563"/>
      <c r="Y171" s="425"/>
      <c r="Z171" s="468"/>
      <c r="AA171" s="425"/>
      <c r="AB171" s="833"/>
      <c r="AC171" s="874">
        <f t="shared" si="60"/>
        <v>0</v>
      </c>
      <c r="AD171" s="873">
        <f t="shared" si="61"/>
        <v>0</v>
      </c>
      <c r="AE171" s="873">
        <f t="shared" si="62"/>
        <v>0</v>
      </c>
      <c r="AF171" s="872">
        <f t="shared" si="63"/>
        <v>0</v>
      </c>
    </row>
    <row r="172" spans="1:32" s="934" customFormat="1" ht="50.1" customHeight="1" thickBot="1">
      <c r="A172" s="937"/>
      <c r="B172" s="945" t="s">
        <v>481</v>
      </c>
      <c r="C172" s="936"/>
      <c r="D172" s="936"/>
      <c r="E172" s="936"/>
      <c r="F172" s="944"/>
      <c r="G172" s="889"/>
      <c r="H172" s="888"/>
      <c r="I172" s="894" t="s">
        <v>32</v>
      </c>
      <c r="J172" s="888"/>
      <c r="K172" s="887"/>
      <c r="L172" s="774"/>
      <c r="M172" s="890"/>
      <c r="N172" s="886"/>
      <c r="O172" s="888"/>
      <c r="P172" s="888"/>
      <c r="Q172" s="888"/>
      <c r="R172" s="798"/>
      <c r="S172" s="886"/>
      <c r="T172" s="888"/>
      <c r="U172" s="888"/>
      <c r="V172" s="888"/>
      <c r="W172" s="782"/>
      <c r="X172" s="878"/>
      <c r="Y172" s="877"/>
      <c r="Z172" s="876"/>
      <c r="AA172" s="875"/>
      <c r="AB172" s="828"/>
      <c r="AC172" s="2420"/>
      <c r="AD172" s="2420"/>
      <c r="AE172" s="2420"/>
      <c r="AF172" s="2420"/>
    </row>
    <row r="173" spans="1:32" s="16" customFormat="1" ht="27" customHeight="1" thickBot="1">
      <c r="A173" s="233" t="s">
        <v>482</v>
      </c>
      <c r="B173" s="617" t="s">
        <v>483</v>
      </c>
      <c r="C173" s="4241" t="s">
        <v>484</v>
      </c>
      <c r="D173" s="4242"/>
      <c r="E173" s="4242"/>
      <c r="F173" s="4243"/>
      <c r="G173" s="235">
        <v>6</v>
      </c>
      <c r="H173" s="579"/>
      <c r="I173" s="237">
        <v>64.900000000000006</v>
      </c>
      <c r="J173" s="580"/>
      <c r="K173" s="581">
        <v>6</v>
      </c>
      <c r="L173" s="986"/>
      <c r="M173" s="240"/>
      <c r="N173" s="582"/>
      <c r="O173" s="348"/>
      <c r="P173" s="349"/>
      <c r="Q173" s="350"/>
      <c r="R173" s="805"/>
      <c r="S173" s="352"/>
      <c r="T173" s="348"/>
      <c r="U173" s="353"/>
      <c r="V173" s="350"/>
      <c r="W173" s="805"/>
      <c r="X173" s="618">
        <v>0.03</v>
      </c>
      <c r="Y173" s="339"/>
      <c r="Z173" s="619">
        <v>5341</v>
      </c>
      <c r="AA173" s="585"/>
      <c r="AB173" s="850"/>
      <c r="AC173" s="874">
        <f>I173*L173</f>
        <v>0</v>
      </c>
      <c r="AD173" s="873">
        <f>P173*R173</f>
        <v>0</v>
      </c>
      <c r="AE173" s="873">
        <f>U173*W173</f>
        <v>0</v>
      </c>
      <c r="AF173" s="872">
        <f>Z173*AB173</f>
        <v>0</v>
      </c>
    </row>
    <row r="174" spans="1:32" s="934" customFormat="1" ht="50.1" customHeight="1" thickBot="1">
      <c r="A174" s="937"/>
      <c r="B174" s="945" t="s">
        <v>481</v>
      </c>
      <c r="C174" s="936"/>
      <c r="D174" s="936"/>
      <c r="E174" s="936"/>
      <c r="F174" s="944"/>
      <c r="G174" s="889"/>
      <c r="H174" s="888"/>
      <c r="I174" s="894" t="s">
        <v>32</v>
      </c>
      <c r="J174" s="888"/>
      <c r="K174" s="887"/>
      <c r="L174" s="774"/>
      <c r="M174" s="890"/>
      <c r="N174" s="886"/>
      <c r="O174" s="888"/>
      <c r="P174" s="888"/>
      <c r="Q174" s="888"/>
      <c r="R174" s="798"/>
      <c r="S174" s="886"/>
      <c r="T174" s="888"/>
      <c r="U174" s="888"/>
      <c r="V174" s="888"/>
      <c r="W174" s="782"/>
      <c r="X174" s="878" t="s">
        <v>485</v>
      </c>
      <c r="Y174" s="877"/>
      <c r="Z174" s="876" t="s">
        <v>486</v>
      </c>
      <c r="AA174" s="875"/>
      <c r="AB174" s="864" t="s">
        <v>487</v>
      </c>
      <c r="AC174" s="870"/>
      <c r="AD174" s="869"/>
      <c r="AE174" s="869"/>
      <c r="AF174" s="868"/>
    </row>
    <row r="175" spans="1:32" s="16" customFormat="1" ht="27" customHeight="1">
      <c r="A175" s="20" t="s">
        <v>488</v>
      </c>
      <c r="B175" s="124" t="s">
        <v>489</v>
      </c>
      <c r="C175" s="564" t="s">
        <v>490</v>
      </c>
      <c r="D175" s="358"/>
      <c r="E175" s="359"/>
      <c r="F175" s="470"/>
      <c r="G175" s="125">
        <v>5</v>
      </c>
      <c r="H175" s="126"/>
      <c r="I175" s="127">
        <v>35.9</v>
      </c>
      <c r="J175" s="128" t="s">
        <v>17</v>
      </c>
      <c r="K175" s="129">
        <v>4</v>
      </c>
      <c r="L175" s="988"/>
      <c r="M175" s="574" t="s">
        <v>328</v>
      </c>
      <c r="N175" s="130">
        <v>100</v>
      </c>
      <c r="O175" s="576"/>
      <c r="P175" s="127">
        <v>406</v>
      </c>
      <c r="Q175" s="576"/>
      <c r="R175" s="955"/>
      <c r="S175" s="363"/>
      <c r="T175" s="364"/>
      <c r="U175" s="365"/>
      <c r="V175" s="366"/>
      <c r="W175" s="804"/>
      <c r="X175" s="620" t="s">
        <v>491</v>
      </c>
      <c r="Y175" s="576"/>
      <c r="Z175" s="621">
        <v>2872</v>
      </c>
      <c r="AA175" s="488"/>
      <c r="AB175" s="987"/>
      <c r="AC175" s="874">
        <f t="shared" ref="AC175:AC177" si="64">I175*L175</f>
        <v>0</v>
      </c>
      <c r="AD175" s="873">
        <f t="shared" ref="AD175:AD177" si="65">P175*R175</f>
        <v>0</v>
      </c>
      <c r="AE175" s="873">
        <f t="shared" ref="AE175:AE177" si="66">U175*W175</f>
        <v>0</v>
      </c>
      <c r="AF175" s="872">
        <f t="shared" ref="AF175:AF177" si="67">Z175*AB175</f>
        <v>0</v>
      </c>
    </row>
    <row r="176" spans="1:32" s="16" customFormat="1" ht="27" customHeight="1">
      <c r="A176" s="41" t="s">
        <v>492</v>
      </c>
      <c r="B176" s="210" t="s">
        <v>493</v>
      </c>
      <c r="C176" s="622" t="s">
        <v>494</v>
      </c>
      <c r="D176" s="71"/>
      <c r="E176" s="178"/>
      <c r="F176" s="188"/>
      <c r="G176" s="58">
        <v>3</v>
      </c>
      <c r="H176" s="139"/>
      <c r="I176" s="81">
        <v>35.9</v>
      </c>
      <c r="J176" s="140" t="s">
        <v>17</v>
      </c>
      <c r="K176" s="141">
        <v>4</v>
      </c>
      <c r="L176" s="979"/>
      <c r="M176" s="195" t="s">
        <v>328</v>
      </c>
      <c r="N176" s="203">
        <v>20</v>
      </c>
      <c r="O176" s="83"/>
      <c r="P176" s="55">
        <v>188</v>
      </c>
      <c r="Q176" s="83"/>
      <c r="R176" s="954"/>
      <c r="S176" s="283"/>
      <c r="T176" s="284"/>
      <c r="U176" s="285"/>
      <c r="V176" s="373"/>
      <c r="W176" s="806"/>
      <c r="X176" s="623" t="s">
        <v>491</v>
      </c>
      <c r="Y176" s="83"/>
      <c r="Z176" s="588">
        <v>6531</v>
      </c>
      <c r="AA176" s="62"/>
      <c r="AB176" s="977"/>
      <c r="AC176" s="874">
        <f t="shared" si="64"/>
        <v>0</v>
      </c>
      <c r="AD176" s="873">
        <f t="shared" si="65"/>
        <v>0</v>
      </c>
      <c r="AE176" s="873">
        <f t="shared" si="66"/>
        <v>0</v>
      </c>
      <c r="AF176" s="872">
        <f t="shared" si="67"/>
        <v>0</v>
      </c>
    </row>
    <row r="177" spans="1:32" s="16" customFormat="1" ht="27" customHeight="1" thickBot="1">
      <c r="A177" s="102" t="s">
        <v>495</v>
      </c>
      <c r="B177" s="477" t="s">
        <v>496</v>
      </c>
      <c r="C177" s="624" t="s">
        <v>490</v>
      </c>
      <c r="D177" s="625"/>
      <c r="E177" s="626"/>
      <c r="F177" s="590"/>
      <c r="G177" s="114">
        <v>5</v>
      </c>
      <c r="H177" s="465"/>
      <c r="I177" s="111">
        <v>35.9</v>
      </c>
      <c r="J177" s="479"/>
      <c r="K177" s="480">
        <v>4</v>
      </c>
      <c r="L177" s="983"/>
      <c r="M177" s="481"/>
      <c r="N177" s="538">
        <v>100</v>
      </c>
      <c r="O177" s="428"/>
      <c r="P177" s="111">
        <v>335</v>
      </c>
      <c r="Q177" s="117"/>
      <c r="R177" s="791"/>
      <c r="S177" s="427"/>
      <c r="T177" s="425"/>
      <c r="U177" s="426"/>
      <c r="V177" s="354"/>
      <c r="W177" s="769"/>
      <c r="X177" s="627" t="s">
        <v>491</v>
      </c>
      <c r="Y177" s="428"/>
      <c r="Z177" s="628">
        <v>2360</v>
      </c>
      <c r="AA177" s="117"/>
      <c r="AB177" s="827"/>
      <c r="AC177" s="874">
        <f t="shared" si="64"/>
        <v>0</v>
      </c>
      <c r="AD177" s="873">
        <f t="shared" si="65"/>
        <v>0</v>
      </c>
      <c r="AE177" s="873">
        <f t="shared" si="66"/>
        <v>0</v>
      </c>
      <c r="AF177" s="872">
        <f t="shared" si="67"/>
        <v>0</v>
      </c>
    </row>
    <row r="178" spans="1:32" s="148" customFormat="1" ht="75" customHeight="1" thickBot="1">
      <c r="A178" s="629"/>
      <c r="C178" s="44"/>
      <c r="D178" s="44"/>
      <c r="E178" s="630"/>
      <c r="F178" s="631"/>
      <c r="G178" s="632"/>
      <c r="H178" s="632"/>
      <c r="I178" s="633"/>
      <c r="J178" s="634"/>
      <c r="K178" s="635"/>
      <c r="L178" s="994">
        <f>SUM(L5:L177)</f>
        <v>0</v>
      </c>
      <c r="M178" s="156"/>
      <c r="N178" s="632"/>
      <c r="P178" s="633"/>
      <c r="R178" s="994">
        <f>SUM(R5:R177)</f>
        <v>0</v>
      </c>
      <c r="S178" s="636"/>
      <c r="W178" s="994">
        <f>SUM(W5:W177)</f>
        <v>0</v>
      </c>
      <c r="X178" s="637"/>
      <c r="Z178" s="638"/>
      <c r="AB178" s="767">
        <f>SUM(AB5:AB177)</f>
        <v>0</v>
      </c>
      <c r="AC178" s="871">
        <f>SUM(AC4:AC177)</f>
        <v>0</v>
      </c>
      <c r="AD178" s="871">
        <f>SUM(AD4:AD177)</f>
        <v>0</v>
      </c>
      <c r="AE178" s="871">
        <f>SUM(AE4:AE177)</f>
        <v>0</v>
      </c>
      <c r="AF178" s="871">
        <f>SUM(AF4:AF177)</f>
        <v>0</v>
      </c>
    </row>
    <row r="179" spans="1:32">
      <c r="A179" s="639"/>
      <c r="B179" s="640"/>
      <c r="C179" s="97"/>
      <c r="D179" s="641"/>
      <c r="E179" s="118"/>
      <c r="F179" s="642"/>
      <c r="G179" s="249"/>
      <c r="H179" s="97"/>
      <c r="I179" s="97"/>
      <c r="J179" s="121"/>
      <c r="K179" s="121"/>
      <c r="L179" s="772"/>
      <c r="M179" s="122"/>
      <c r="N179" s="643"/>
      <c r="O179" s="643"/>
      <c r="P179" s="643"/>
      <c r="Q179" s="643"/>
      <c r="R179" s="952"/>
      <c r="S179" s="643"/>
      <c r="T179" s="643"/>
      <c r="U179" s="643"/>
      <c r="V179" s="643"/>
      <c r="W179" s="952"/>
      <c r="X179" s="644"/>
      <c r="Y179" s="644"/>
      <c r="Z179" s="645"/>
      <c r="AA179" s="644"/>
      <c r="AB179" s="826"/>
    </row>
  </sheetData>
  <mergeCells count="95">
    <mergeCell ref="C171:F171"/>
    <mergeCell ref="C173:F173"/>
    <mergeCell ref="C170:F170"/>
    <mergeCell ref="C163:F163"/>
    <mergeCell ref="C164:F164"/>
    <mergeCell ref="C165:F165"/>
    <mergeCell ref="C166:F166"/>
    <mergeCell ref="C158:F158"/>
    <mergeCell ref="C159:F159"/>
    <mergeCell ref="C160:F160"/>
    <mergeCell ref="C161:F161"/>
    <mergeCell ref="C169:F169"/>
    <mergeCell ref="C150:E150"/>
    <mergeCell ref="C153:F153"/>
    <mergeCell ref="C154:F154"/>
    <mergeCell ref="C155:F155"/>
    <mergeCell ref="C157:E157"/>
    <mergeCell ref="C156:E156"/>
    <mergeCell ref="C126:F126"/>
    <mergeCell ref="C130:F130"/>
    <mergeCell ref="C144:F144"/>
    <mergeCell ref="C145:F145"/>
    <mergeCell ref="C148:F148"/>
    <mergeCell ref="C147:F147"/>
    <mergeCell ref="C111:F111"/>
    <mergeCell ref="C112:F112"/>
    <mergeCell ref="C116:E116"/>
    <mergeCell ref="C117:E117"/>
    <mergeCell ref="C118:E118"/>
    <mergeCell ref="C101:F101"/>
    <mergeCell ref="C102:F102"/>
    <mergeCell ref="C104:F104"/>
    <mergeCell ref="C106:F106"/>
    <mergeCell ref="C109:F109"/>
    <mergeCell ref="C93:F93"/>
    <mergeCell ref="C95:F95"/>
    <mergeCell ref="C98:F98"/>
    <mergeCell ref="C99:F99"/>
    <mergeCell ref="C100:F100"/>
    <mergeCell ref="C84:F84"/>
    <mergeCell ref="C86:F86"/>
    <mergeCell ref="C88:F88"/>
    <mergeCell ref="C91:F91"/>
    <mergeCell ref="C89:E89"/>
    <mergeCell ref="C75:F75"/>
    <mergeCell ref="C77:F77"/>
    <mergeCell ref="C78:F78"/>
    <mergeCell ref="C79:E79"/>
    <mergeCell ref="C83:F83"/>
    <mergeCell ref="C61:F61"/>
    <mergeCell ref="C62:F62"/>
    <mergeCell ref="C72:F72"/>
    <mergeCell ref="C73:F73"/>
    <mergeCell ref="C74:F74"/>
    <mergeCell ref="C46:F46"/>
    <mergeCell ref="C50:F50"/>
    <mergeCell ref="C54:F54"/>
    <mergeCell ref="C59:F59"/>
    <mergeCell ref="C60:F60"/>
    <mergeCell ref="C28:F28"/>
    <mergeCell ref="C29:F29"/>
    <mergeCell ref="C30:F30"/>
    <mergeCell ref="C39:F39"/>
    <mergeCell ref="C42:F42"/>
    <mergeCell ref="C18:F18"/>
    <mergeCell ref="C24:F24"/>
    <mergeCell ref="C25:F25"/>
    <mergeCell ref="C26:F26"/>
    <mergeCell ref="C27:F27"/>
    <mergeCell ref="C10:F10"/>
    <mergeCell ref="C13:F13"/>
    <mergeCell ref="C14:F14"/>
    <mergeCell ref="C16:F16"/>
    <mergeCell ref="C17:F17"/>
    <mergeCell ref="N116:AB118"/>
    <mergeCell ref="N111:AB112"/>
    <mergeCell ref="S3:T3"/>
    <mergeCell ref="U3:V3"/>
    <mergeCell ref="X3:Y3"/>
    <mergeCell ref="Z3:AA3"/>
    <mergeCell ref="A2:A3"/>
    <mergeCell ref="B2:B3"/>
    <mergeCell ref="C2:F3"/>
    <mergeCell ref="G2:M2"/>
    <mergeCell ref="N2:W2"/>
    <mergeCell ref="AE1:AE3"/>
    <mergeCell ref="AF1:AF3"/>
    <mergeCell ref="AC1:AC3"/>
    <mergeCell ref="AD1:AD3"/>
    <mergeCell ref="C7:F7"/>
    <mergeCell ref="X2:AB2"/>
    <mergeCell ref="G3:H3"/>
    <mergeCell ref="I3:J3"/>
    <mergeCell ref="N3:O3"/>
    <mergeCell ref="P3:Q3"/>
  </mergeCells>
  <conditionalFormatting sqref="AC1:AF171 AC173:AF1048576">
    <cfRule type="cellIs" dxfId="120" priority="10" operator="greaterThan">
      <formula>0</formula>
    </cfRule>
  </conditionalFormatting>
  <conditionalFormatting sqref="AB178">
    <cfRule type="cellIs" dxfId="119" priority="9" operator="greaterThan">
      <formula>0</formula>
    </cfRule>
  </conditionalFormatting>
  <conditionalFormatting sqref="R178">
    <cfRule type="cellIs" dxfId="118" priority="8" operator="greaterThan">
      <formula>0</formula>
    </cfRule>
  </conditionalFormatting>
  <conditionalFormatting sqref="L178">
    <cfRule type="cellIs" dxfId="117" priority="7" operator="greaterThan">
      <formula>0</formula>
    </cfRule>
  </conditionalFormatting>
  <conditionalFormatting sqref="W178">
    <cfRule type="cellIs" dxfId="116" priority="6" operator="greaterThan">
      <formula>0</formula>
    </cfRule>
  </conditionalFormatting>
  <conditionalFormatting sqref="AB1:AB1048576 W1:W1048576 R1:R1048576 L1:L1048576">
    <cfRule type="cellIs" dxfId="115" priority="5" operator="greaterThan">
      <formula>0</formula>
    </cfRule>
  </conditionalFormatting>
  <conditionalFormatting sqref="W178">
    <cfRule type="cellIs" dxfId="114" priority="4" operator="greaterThan">
      <formula>0</formula>
    </cfRule>
  </conditionalFormatting>
  <conditionalFormatting sqref="R178">
    <cfRule type="cellIs" dxfId="113" priority="3" operator="greaterThan">
      <formula>0</formula>
    </cfRule>
  </conditionalFormatting>
  <conditionalFormatting sqref="L178">
    <cfRule type="cellIs" dxfId="112" priority="2" operator="greaterThan">
      <formula>0</formula>
    </cfRule>
  </conditionalFormatting>
  <conditionalFormatting sqref="AC172:AF172">
    <cfRule type="cellIs" dxfId="111" priority="1" operator="greaterThan">
      <formula>0</formula>
    </cfRule>
  </conditionalFormatting>
  <printOptions horizontalCentered="1"/>
  <pageMargins left="0.23622047244094491" right="0.23622047244094491" top="0.19685039370078741" bottom="0.35433070866141736" header="0.15748031496062992" footer="0.15748031496062992"/>
  <pageSetup paperSize="9" scale="61" firstPageNumber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F148"/>
  <sheetViews>
    <sheetView showGridLines="0" view="pageBreakPreview" zoomScaleNormal="100" zoomScaleSheetLayoutView="100" workbookViewId="0">
      <pane xSplit="2" ySplit="6" topLeftCell="C7" activePane="bottomRight" state="frozen"/>
      <selection activeCell="AC90" sqref="AC90"/>
      <selection pane="topRight" activeCell="AC90" sqref="AC90"/>
      <selection pane="bottomLeft" activeCell="AC90" sqref="AC90"/>
      <selection pane="bottomRight" activeCell="AB35" sqref="AB9:AB35"/>
    </sheetView>
  </sheetViews>
  <sheetFormatPr defaultRowHeight="12.75"/>
  <cols>
    <col min="1" max="1" width="5.7109375" style="646" customWidth="1"/>
    <col min="2" max="2" width="30.7109375" style="16" customWidth="1"/>
    <col min="3" max="3" width="15.7109375" style="647" customWidth="1"/>
    <col min="4" max="4" width="5.7109375" style="647" customWidth="1"/>
    <col min="5" max="5" width="5.7109375" style="648" customWidth="1"/>
    <col min="6" max="6" width="10.7109375" style="649" customWidth="1"/>
    <col min="7" max="7" width="5.7109375" style="650" customWidth="1"/>
    <col min="8" max="8" width="0.140625" style="650" customWidth="1"/>
    <col min="9" max="9" width="5.7109375" style="651" customWidth="1"/>
    <col min="10" max="10" width="0.140625" style="651" customWidth="1"/>
    <col min="11" max="11" width="3.7109375" style="652" customWidth="1"/>
    <col min="12" max="12" width="9.85546875" style="771" customWidth="1"/>
    <col min="13" max="13" width="1.5703125" style="654" hidden="1" customWidth="1"/>
    <col min="14" max="14" width="6.7109375" style="655" customWidth="1"/>
    <col min="15" max="15" width="0.140625" style="655" customWidth="1"/>
    <col min="16" max="16" width="6.7109375" style="655" customWidth="1"/>
    <col min="17" max="17" width="0.140625" style="655" customWidth="1"/>
    <col min="18" max="19" width="6.7109375" style="655" customWidth="1"/>
    <col min="20" max="20" width="0.140625" style="655" customWidth="1"/>
    <col min="21" max="21" width="6.7109375" style="655" customWidth="1"/>
    <col min="22" max="22" width="0.140625" style="655" customWidth="1"/>
    <col min="23" max="23" width="6.7109375" style="655" customWidth="1"/>
    <col min="24" max="24" width="5.7109375" style="674" customWidth="1"/>
    <col min="25" max="25" width="0.85546875" style="656" customWidth="1"/>
    <col min="26" max="26" width="9.7109375" style="657" customWidth="1"/>
    <col min="27" max="27" width="0.140625" style="656" customWidth="1"/>
    <col min="28" max="28" width="9.85546875" style="997" customWidth="1"/>
    <col min="29" max="32" width="15.7109375" style="1015" customWidth="1"/>
    <col min="33" max="16384" width="9.140625" style="17"/>
  </cols>
  <sheetData>
    <row r="1" spans="1:32" ht="15.95" customHeight="1" thickBot="1">
      <c r="A1" s="1"/>
      <c r="B1" s="2" t="s">
        <v>3269</v>
      </c>
      <c r="C1" s="664"/>
      <c r="D1" s="665"/>
      <c r="E1" s="666"/>
      <c r="F1" s="667"/>
      <c r="G1" s="668"/>
      <c r="H1" s="667"/>
      <c r="I1" s="667"/>
      <c r="J1" s="667"/>
      <c r="K1" s="669"/>
      <c r="L1" s="1006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1"/>
      <c r="Y1" s="670"/>
      <c r="Z1" s="672"/>
      <c r="AA1" s="670"/>
      <c r="AB1" s="995"/>
    </row>
    <row r="2" spans="1:32" ht="41.25" customHeight="1">
      <c r="A2" s="3740" t="s">
        <v>497</v>
      </c>
      <c r="B2" s="3741"/>
      <c r="C2" s="3741"/>
      <c r="D2" s="3741"/>
      <c r="E2" s="3741"/>
      <c r="F2" s="3741"/>
      <c r="G2" s="3741"/>
      <c r="H2" s="3741"/>
      <c r="I2" s="3741"/>
      <c r="J2" s="3741"/>
      <c r="K2" s="3741"/>
      <c r="L2" s="3741"/>
      <c r="M2" s="3741"/>
      <c r="N2" s="3741"/>
      <c r="O2" s="3741"/>
      <c r="P2" s="3741"/>
      <c r="Q2" s="3741"/>
      <c r="R2" s="3741"/>
      <c r="S2" s="3741"/>
      <c r="T2" s="3741"/>
      <c r="U2" s="3741"/>
      <c r="V2" s="3741"/>
      <c r="W2" s="3741"/>
      <c r="X2" s="3741"/>
      <c r="Y2" s="3741"/>
      <c r="Z2" s="3741"/>
      <c r="AA2" s="3741"/>
      <c r="AB2" s="3741"/>
    </row>
    <row r="3" spans="1:32" ht="12.75" customHeight="1">
      <c r="A3" s="640" t="s">
        <v>498</v>
      </c>
      <c r="B3" s="640"/>
      <c r="C3" s="97"/>
      <c r="D3" s="641"/>
      <c r="E3" s="118"/>
      <c r="F3" s="642"/>
      <c r="G3" s="249"/>
      <c r="H3" s="97"/>
      <c r="I3" s="97"/>
      <c r="J3" s="121"/>
      <c r="K3" s="121"/>
      <c r="L3" s="772"/>
      <c r="M3" s="122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73"/>
      <c r="Y3" s="644"/>
      <c r="Z3" s="645"/>
      <c r="AA3" s="644"/>
      <c r="AB3" s="996"/>
    </row>
    <row r="4" spans="1:32" ht="5.25" customHeight="1">
      <c r="A4" s="640"/>
      <c r="B4" s="644"/>
      <c r="C4" s="97"/>
      <c r="D4" s="641"/>
      <c r="E4" s="118"/>
      <c r="F4" s="642"/>
      <c r="G4" s="249"/>
      <c r="H4" s="97"/>
      <c r="I4" s="97"/>
      <c r="J4" s="121"/>
      <c r="K4" s="121"/>
      <c r="L4" s="772"/>
      <c r="M4" s="122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73"/>
      <c r="Y4" s="644"/>
      <c r="Z4" s="645"/>
      <c r="AA4" s="644"/>
      <c r="AB4" s="996"/>
    </row>
    <row r="5" spans="1:32">
      <c r="A5" s="640" t="s">
        <v>499</v>
      </c>
      <c r="B5" s="640"/>
      <c r="C5" s="97"/>
      <c r="D5" s="641"/>
      <c r="E5" s="118"/>
      <c r="F5" s="642"/>
      <c r="G5" s="249"/>
      <c r="H5" s="97"/>
      <c r="I5" s="97"/>
      <c r="J5" s="121"/>
      <c r="K5" s="121"/>
      <c r="L5" s="772"/>
      <c r="M5" s="122"/>
      <c r="N5" s="643"/>
      <c r="O5" s="643"/>
      <c r="P5" s="643"/>
      <c r="Q5" s="643"/>
      <c r="R5" s="643"/>
      <c r="S5" s="643"/>
      <c r="T5" s="643"/>
      <c r="U5" s="643"/>
      <c r="V5" s="643"/>
      <c r="W5" s="643"/>
      <c r="X5" s="673"/>
      <c r="Y5" s="644"/>
      <c r="Z5" s="645"/>
      <c r="AA5" s="644"/>
      <c r="AB5" s="996"/>
    </row>
    <row r="6" spans="1:32" ht="5.25" customHeight="1" thickBot="1"/>
    <row r="7" spans="1:32" ht="10.5" customHeight="1" thickBot="1">
      <c r="A7" s="3716" t="s">
        <v>0</v>
      </c>
      <c r="B7" s="3718" t="s">
        <v>1</v>
      </c>
      <c r="C7" s="3720" t="s">
        <v>2</v>
      </c>
      <c r="D7" s="3721"/>
      <c r="E7" s="3721"/>
      <c r="F7" s="3722"/>
      <c r="G7" s="3708" t="s">
        <v>3</v>
      </c>
      <c r="H7" s="3709"/>
      <c r="I7" s="3709"/>
      <c r="J7" s="3709"/>
      <c r="K7" s="3709"/>
      <c r="L7" s="3709"/>
      <c r="M7" s="3726"/>
      <c r="N7" s="3708" t="s">
        <v>4</v>
      </c>
      <c r="O7" s="3709"/>
      <c r="P7" s="3709"/>
      <c r="Q7" s="3709"/>
      <c r="R7" s="3709"/>
      <c r="S7" s="3709"/>
      <c r="T7" s="3709"/>
      <c r="U7" s="3709"/>
      <c r="V7" s="3709"/>
      <c r="W7" s="3726"/>
      <c r="X7" s="3708" t="s">
        <v>5</v>
      </c>
      <c r="Y7" s="3709"/>
      <c r="Z7" s="3709"/>
      <c r="AA7" s="3709"/>
      <c r="AB7" s="3726"/>
      <c r="AC7" s="3702" t="s">
        <v>574</v>
      </c>
      <c r="AD7" s="3702" t="s">
        <v>575</v>
      </c>
      <c r="AE7" s="3702" t="s">
        <v>576</v>
      </c>
      <c r="AF7" s="3702" t="s">
        <v>577</v>
      </c>
    </row>
    <row r="8" spans="1:32" ht="40.5" customHeight="1" thickBot="1">
      <c r="A8" s="3717"/>
      <c r="B8" s="3719"/>
      <c r="C8" s="3723"/>
      <c r="D8" s="3724"/>
      <c r="E8" s="3724"/>
      <c r="F8" s="3725"/>
      <c r="G8" s="3742" t="s">
        <v>6</v>
      </c>
      <c r="H8" s="3739"/>
      <c r="I8" s="3738" t="s">
        <v>7</v>
      </c>
      <c r="J8" s="3739"/>
      <c r="K8" s="675" t="s">
        <v>8</v>
      </c>
      <c r="L8" s="956" t="s">
        <v>9</v>
      </c>
      <c r="M8" s="677" t="s">
        <v>10</v>
      </c>
      <c r="N8" s="3743" t="s">
        <v>6</v>
      </c>
      <c r="O8" s="3744"/>
      <c r="P8" s="3747" t="s">
        <v>7</v>
      </c>
      <c r="Q8" s="3744"/>
      <c r="R8" s="676" t="s">
        <v>9</v>
      </c>
      <c r="S8" s="3743" t="s">
        <v>6</v>
      </c>
      <c r="T8" s="3744"/>
      <c r="U8" s="3747" t="s">
        <v>7</v>
      </c>
      <c r="V8" s="3744"/>
      <c r="W8" s="676" t="s">
        <v>9</v>
      </c>
      <c r="X8" s="3748" t="s">
        <v>11</v>
      </c>
      <c r="Y8" s="3749"/>
      <c r="Z8" s="3738" t="s">
        <v>12</v>
      </c>
      <c r="AA8" s="3739"/>
      <c r="AB8" s="964" t="s">
        <v>13</v>
      </c>
      <c r="AC8" s="3704"/>
      <c r="AD8" s="3704"/>
      <c r="AE8" s="3704"/>
      <c r="AF8" s="3704"/>
    </row>
    <row r="9" spans="1:32" ht="15.75" customHeight="1">
      <c r="A9" s="929">
        <v>591</v>
      </c>
      <c r="B9" s="927" t="s">
        <v>500</v>
      </c>
      <c r="C9" s="3753" t="s">
        <v>501</v>
      </c>
      <c r="D9" s="3754"/>
      <c r="E9" s="3754"/>
      <c r="F9" s="3755"/>
      <c r="G9" s="125">
        <v>2</v>
      </c>
      <c r="H9" s="126"/>
      <c r="I9" s="57">
        <v>64.900000000000006</v>
      </c>
      <c r="J9" s="576"/>
      <c r="K9" s="678">
        <v>6</v>
      </c>
      <c r="L9" s="988"/>
      <c r="M9" s="405"/>
      <c r="N9" s="409"/>
      <c r="O9" s="409"/>
      <c r="P9" s="679"/>
      <c r="Q9" s="409"/>
      <c r="R9" s="410"/>
      <c r="S9" s="680"/>
      <c r="T9" s="409"/>
      <c r="U9" s="679"/>
      <c r="V9" s="407"/>
      <c r="W9" s="566"/>
      <c r="X9" s="575">
        <v>0.1</v>
      </c>
      <c r="Y9" s="128"/>
      <c r="Z9" s="681">
        <v>6448</v>
      </c>
      <c r="AA9" s="488"/>
      <c r="AB9" s="998"/>
      <c r="AC9" s="1013">
        <f>I9*L9</f>
        <v>0</v>
      </c>
      <c r="AD9" s="1016"/>
      <c r="AE9" s="1016"/>
      <c r="AF9" s="1013">
        <f>Z9*AB9</f>
        <v>0</v>
      </c>
    </row>
    <row r="10" spans="1:32" ht="15.75" customHeight="1">
      <c r="A10" s="682">
        <v>611</v>
      </c>
      <c r="B10" s="187" t="s">
        <v>502</v>
      </c>
      <c r="C10" s="210" t="s">
        <v>503</v>
      </c>
      <c r="D10" s="683"/>
      <c r="E10" s="138"/>
      <c r="F10" s="684"/>
      <c r="G10" s="58" t="s">
        <v>24</v>
      </c>
      <c r="H10" s="139"/>
      <c r="I10" s="57">
        <v>43.9</v>
      </c>
      <c r="J10" s="57"/>
      <c r="K10" s="194">
        <v>5</v>
      </c>
      <c r="L10" s="979"/>
      <c r="M10" s="685"/>
      <c r="N10" s="224"/>
      <c r="O10" s="224"/>
      <c r="P10" s="225"/>
      <c r="Q10" s="224"/>
      <c r="R10" s="226"/>
      <c r="S10" s="686"/>
      <c r="T10" s="224"/>
      <c r="U10" s="225"/>
      <c r="V10" s="92"/>
      <c r="W10" s="93"/>
      <c r="X10" s="65">
        <v>0.05</v>
      </c>
      <c r="Y10" s="140"/>
      <c r="Z10" s="687">
        <v>10188</v>
      </c>
      <c r="AA10" s="62"/>
      <c r="AB10" s="999"/>
      <c r="AC10" s="993">
        <f t="shared" ref="AC10:AC35" si="0">I10*L10</f>
        <v>0</v>
      </c>
      <c r="AD10" s="1017"/>
      <c r="AE10" s="1017"/>
      <c r="AF10" s="993">
        <f t="shared" ref="AF10:AF35" si="1">Z10*AB10</f>
        <v>0</v>
      </c>
    </row>
    <row r="11" spans="1:32" s="693" customFormat="1" ht="15.75" customHeight="1">
      <c r="A11" s="508">
        <v>1004</v>
      </c>
      <c r="B11" s="688" t="s">
        <v>504</v>
      </c>
      <c r="C11" s="316" t="s">
        <v>505</v>
      </c>
      <c r="D11" s="689"/>
      <c r="E11" s="138"/>
      <c r="F11" s="73"/>
      <c r="G11" s="58">
        <v>35</v>
      </c>
      <c r="H11" s="139"/>
      <c r="I11" s="57">
        <v>64.900000000000006</v>
      </c>
      <c r="J11" s="57"/>
      <c r="K11" s="194">
        <v>6</v>
      </c>
      <c r="L11" s="979"/>
      <c r="M11" s="690"/>
      <c r="N11" s="224"/>
      <c r="O11" s="224"/>
      <c r="P11" s="225"/>
      <c r="Q11" s="224"/>
      <c r="R11" s="226"/>
      <c r="S11" s="686"/>
      <c r="T11" s="224"/>
      <c r="U11" s="225"/>
      <c r="V11" s="92"/>
      <c r="W11" s="93"/>
      <c r="X11" s="212"/>
      <c r="Y11" s="691"/>
      <c r="Z11" s="692"/>
      <c r="AA11" s="382"/>
      <c r="AB11" s="1000"/>
      <c r="AC11" s="993">
        <f t="shared" si="0"/>
        <v>0</v>
      </c>
      <c r="AD11" s="1017"/>
      <c r="AE11" s="1017"/>
      <c r="AF11" s="993">
        <f t="shared" si="1"/>
        <v>0</v>
      </c>
    </row>
    <row r="12" spans="1:32" ht="15.75" customHeight="1">
      <c r="A12" s="694">
        <v>1097</v>
      </c>
      <c r="B12" s="695" t="s">
        <v>506</v>
      </c>
      <c r="C12" s="210" t="s">
        <v>507</v>
      </c>
      <c r="D12" s="138"/>
      <c r="E12" s="138"/>
      <c r="F12" s="63"/>
      <c r="G12" s="47">
        <v>35</v>
      </c>
      <c r="H12" s="48"/>
      <c r="I12" s="59">
        <v>64.900000000000006</v>
      </c>
      <c r="J12" s="59"/>
      <c r="K12" s="181">
        <v>6</v>
      </c>
      <c r="L12" s="990"/>
      <c r="M12" s="52" t="s">
        <v>508</v>
      </c>
      <c r="N12" s="224"/>
      <c r="O12" s="224"/>
      <c r="P12" s="225"/>
      <c r="Q12" s="224"/>
      <c r="R12" s="226"/>
      <c r="S12" s="686"/>
      <c r="T12" s="224"/>
      <c r="U12" s="225"/>
      <c r="V12" s="92"/>
      <c r="W12" s="93"/>
      <c r="X12" s="65">
        <v>1</v>
      </c>
      <c r="Y12" s="140"/>
      <c r="Z12" s="687">
        <v>561</v>
      </c>
      <c r="AA12" s="62"/>
      <c r="AB12" s="999"/>
      <c r="AC12" s="993">
        <f t="shared" si="0"/>
        <v>0</v>
      </c>
      <c r="AD12" s="1017"/>
      <c r="AE12" s="1017"/>
      <c r="AF12" s="993">
        <f t="shared" si="1"/>
        <v>0</v>
      </c>
    </row>
    <row r="13" spans="1:32" ht="15.75" customHeight="1">
      <c r="A13" s="694">
        <v>1421</v>
      </c>
      <c r="B13" s="695" t="s">
        <v>509</v>
      </c>
      <c r="C13" s="210" t="s">
        <v>510</v>
      </c>
      <c r="D13" s="138"/>
      <c r="E13" s="138"/>
      <c r="F13" s="684"/>
      <c r="G13" s="146"/>
      <c r="H13" s="696"/>
      <c r="I13" s="90"/>
      <c r="J13" s="90"/>
      <c r="K13" s="697"/>
      <c r="L13" s="1007"/>
      <c r="M13" s="52"/>
      <c r="N13" s="224"/>
      <c r="O13" s="224"/>
      <c r="P13" s="225"/>
      <c r="Q13" s="224"/>
      <c r="R13" s="226"/>
      <c r="S13" s="686"/>
      <c r="T13" s="224"/>
      <c r="U13" s="225"/>
      <c r="V13" s="92"/>
      <c r="W13" s="93"/>
      <c r="X13" s="65">
        <v>0.2</v>
      </c>
      <c r="Y13" s="140"/>
      <c r="Z13" s="687">
        <v>3587</v>
      </c>
      <c r="AA13" s="62"/>
      <c r="AB13" s="999"/>
      <c r="AC13" s="993">
        <f t="shared" si="0"/>
        <v>0</v>
      </c>
      <c r="AD13" s="1017"/>
      <c r="AE13" s="1017"/>
      <c r="AF13" s="993">
        <f t="shared" si="1"/>
        <v>0</v>
      </c>
    </row>
    <row r="14" spans="1:32" ht="15.75" customHeight="1">
      <c r="A14" s="186" t="s">
        <v>511</v>
      </c>
      <c r="B14" s="187" t="s">
        <v>512</v>
      </c>
      <c r="C14" s="210" t="s">
        <v>513</v>
      </c>
      <c r="D14" s="178"/>
      <c r="E14" s="138"/>
      <c r="F14" s="63"/>
      <c r="G14" s="58">
        <v>4</v>
      </c>
      <c r="H14" s="139"/>
      <c r="I14" s="57">
        <v>64.900000000000006</v>
      </c>
      <c r="J14" s="57"/>
      <c r="K14" s="194">
        <v>6</v>
      </c>
      <c r="L14" s="979"/>
      <c r="M14" s="52" t="s">
        <v>514</v>
      </c>
      <c r="N14" s="224"/>
      <c r="O14" s="224"/>
      <c r="P14" s="225"/>
      <c r="Q14" s="224"/>
      <c r="R14" s="226"/>
      <c r="S14" s="686"/>
      <c r="T14" s="224"/>
      <c r="U14" s="225"/>
      <c r="V14" s="92"/>
      <c r="W14" s="93"/>
      <c r="X14" s="65">
        <v>0.2</v>
      </c>
      <c r="Y14" s="140"/>
      <c r="Z14" s="687">
        <v>3968</v>
      </c>
      <c r="AA14" s="62"/>
      <c r="AB14" s="999"/>
      <c r="AC14" s="993">
        <f t="shared" si="0"/>
        <v>0</v>
      </c>
      <c r="AD14" s="1017"/>
      <c r="AE14" s="1017"/>
      <c r="AF14" s="993">
        <f t="shared" si="1"/>
        <v>0</v>
      </c>
    </row>
    <row r="15" spans="1:32" ht="15.75" customHeight="1">
      <c r="A15" s="694">
        <v>2202</v>
      </c>
      <c r="B15" s="187" t="s">
        <v>515</v>
      </c>
      <c r="C15" s="210" t="s">
        <v>516</v>
      </c>
      <c r="D15" s="178"/>
      <c r="E15" s="148"/>
      <c r="F15" s="516"/>
      <c r="G15" s="58">
        <v>2</v>
      </c>
      <c r="H15" s="139"/>
      <c r="I15" s="57">
        <v>43.9</v>
      </c>
      <c r="J15" s="57"/>
      <c r="K15" s="194">
        <v>5</v>
      </c>
      <c r="L15" s="979"/>
      <c r="M15" s="52" t="s">
        <v>517</v>
      </c>
      <c r="N15" s="698"/>
      <c r="O15" s="698"/>
      <c r="P15" s="699"/>
      <c r="Q15" s="698"/>
      <c r="R15" s="700"/>
      <c r="S15" s="701"/>
      <c r="T15" s="698"/>
      <c r="U15" s="699"/>
      <c r="V15" s="702"/>
      <c r="W15" s="703"/>
      <c r="X15" s="65">
        <v>0.1</v>
      </c>
      <c r="Y15" s="140"/>
      <c r="Z15" s="687">
        <v>9170</v>
      </c>
      <c r="AA15" s="62"/>
      <c r="AB15" s="999"/>
      <c r="AC15" s="993">
        <f t="shared" si="0"/>
        <v>0</v>
      </c>
      <c r="AD15" s="1017"/>
      <c r="AE15" s="1017"/>
      <c r="AF15" s="993">
        <f t="shared" si="1"/>
        <v>0</v>
      </c>
    </row>
    <row r="16" spans="1:32" ht="15.75" customHeight="1">
      <c r="A16" s="694">
        <v>2406</v>
      </c>
      <c r="B16" s="187" t="s">
        <v>518</v>
      </c>
      <c r="C16" s="210" t="s">
        <v>519</v>
      </c>
      <c r="D16" s="178"/>
      <c r="E16" s="138"/>
      <c r="F16" s="63"/>
      <c r="G16" s="58">
        <v>1.5</v>
      </c>
      <c r="H16" s="139"/>
      <c r="I16" s="57">
        <v>64.900000000000006</v>
      </c>
      <c r="J16" s="57"/>
      <c r="K16" s="194">
        <v>6</v>
      </c>
      <c r="L16" s="979"/>
      <c r="M16" s="704"/>
      <c r="N16" s="224"/>
      <c r="O16" s="224"/>
      <c r="P16" s="225"/>
      <c r="Q16" s="224"/>
      <c r="R16" s="226"/>
      <c r="S16" s="686"/>
      <c r="T16" s="224"/>
      <c r="U16" s="225"/>
      <c r="V16" s="92"/>
      <c r="W16" s="93"/>
      <c r="X16" s="65">
        <v>0.05</v>
      </c>
      <c r="Y16" s="140"/>
      <c r="Z16" s="687">
        <v>15809</v>
      </c>
      <c r="AA16" s="62"/>
      <c r="AB16" s="999"/>
      <c r="AC16" s="993">
        <f t="shared" si="0"/>
        <v>0</v>
      </c>
      <c r="AD16" s="1017"/>
      <c r="AE16" s="1017"/>
      <c r="AF16" s="993">
        <f t="shared" si="1"/>
        <v>0</v>
      </c>
    </row>
    <row r="17" spans="1:32" s="711" customFormat="1" ht="24.95" customHeight="1">
      <c r="A17" s="705">
        <v>2802</v>
      </c>
      <c r="B17" s="706" t="s">
        <v>520</v>
      </c>
      <c r="C17" s="3750" t="s">
        <v>521</v>
      </c>
      <c r="D17" s="3751"/>
      <c r="E17" s="3751"/>
      <c r="F17" s="707" t="s">
        <v>240</v>
      </c>
      <c r="G17" s="498">
        <v>0.5</v>
      </c>
      <c r="H17" s="442"/>
      <c r="I17" s="708">
        <v>43.9</v>
      </c>
      <c r="J17" s="708"/>
      <c r="K17" s="709">
        <v>5</v>
      </c>
      <c r="L17" s="768"/>
      <c r="M17" s="710"/>
      <c r="N17" s="224"/>
      <c r="O17" s="224"/>
      <c r="P17" s="225"/>
      <c r="Q17" s="224"/>
      <c r="R17" s="226"/>
      <c r="S17" s="686"/>
      <c r="T17" s="224"/>
      <c r="U17" s="225"/>
      <c r="V17" s="92"/>
      <c r="W17" s="93"/>
      <c r="X17" s="212"/>
      <c r="Y17" s="691"/>
      <c r="Z17" s="692"/>
      <c r="AA17" s="382"/>
      <c r="AB17" s="1000"/>
      <c r="AC17" s="993">
        <f t="shared" si="0"/>
        <v>0</v>
      </c>
      <c r="AD17" s="1017"/>
      <c r="AE17" s="1017"/>
      <c r="AF17" s="993">
        <f t="shared" si="1"/>
        <v>0</v>
      </c>
    </row>
    <row r="18" spans="1:32" ht="15.75" customHeight="1">
      <c r="A18" s="694">
        <v>2925</v>
      </c>
      <c r="B18" s="187" t="s">
        <v>522</v>
      </c>
      <c r="C18" s="712" t="s">
        <v>523</v>
      </c>
      <c r="D18" s="713"/>
      <c r="E18" s="713"/>
      <c r="F18" s="684"/>
      <c r="G18" s="146"/>
      <c r="H18" s="696"/>
      <c r="I18" s="90"/>
      <c r="J18" s="90"/>
      <c r="K18" s="697"/>
      <c r="L18" s="1007"/>
      <c r="M18" s="704"/>
      <c r="N18" s="224"/>
      <c r="O18" s="224"/>
      <c r="P18" s="225"/>
      <c r="Q18" s="224"/>
      <c r="R18" s="226"/>
      <c r="S18" s="686"/>
      <c r="T18" s="224"/>
      <c r="U18" s="225"/>
      <c r="V18" s="92"/>
      <c r="W18" s="93"/>
      <c r="X18" s="65">
        <v>0.1</v>
      </c>
      <c r="Y18" s="140"/>
      <c r="Z18" s="687">
        <v>4966</v>
      </c>
      <c r="AA18" s="62"/>
      <c r="AB18" s="999"/>
      <c r="AC18" s="993">
        <f t="shared" si="0"/>
        <v>0</v>
      </c>
      <c r="AD18" s="1017"/>
      <c r="AE18" s="1017"/>
      <c r="AF18" s="993">
        <f t="shared" si="1"/>
        <v>0</v>
      </c>
    </row>
    <row r="19" spans="1:32" ht="15.75" customHeight="1">
      <c r="A19" s="694">
        <v>3006</v>
      </c>
      <c r="B19" s="187" t="s">
        <v>524</v>
      </c>
      <c r="C19" s="3745" t="s">
        <v>525</v>
      </c>
      <c r="D19" s="3746"/>
      <c r="E19" s="3746"/>
      <c r="F19" s="714"/>
      <c r="G19" s="58">
        <v>3</v>
      </c>
      <c r="H19" s="139"/>
      <c r="I19" s="57">
        <v>43.9</v>
      </c>
      <c r="J19" s="57"/>
      <c r="K19" s="194">
        <v>5</v>
      </c>
      <c r="L19" s="979"/>
      <c r="M19" s="704"/>
      <c r="N19" s="224"/>
      <c r="O19" s="224"/>
      <c r="P19" s="225"/>
      <c r="Q19" s="224"/>
      <c r="R19" s="226"/>
      <c r="S19" s="686"/>
      <c r="T19" s="224"/>
      <c r="U19" s="225"/>
      <c r="V19" s="92"/>
      <c r="W19" s="93"/>
      <c r="X19" s="65">
        <v>0.1</v>
      </c>
      <c r="Y19" s="140"/>
      <c r="Z19" s="687">
        <v>7973</v>
      </c>
      <c r="AA19" s="62"/>
      <c r="AB19" s="999"/>
      <c r="AC19" s="993">
        <f t="shared" si="0"/>
        <v>0</v>
      </c>
      <c r="AD19" s="1017"/>
      <c r="AE19" s="1017"/>
      <c r="AF19" s="993">
        <f t="shared" si="1"/>
        <v>0</v>
      </c>
    </row>
    <row r="20" spans="1:32" ht="15.75" customHeight="1">
      <c r="A20" s="694">
        <v>3060</v>
      </c>
      <c r="B20" s="187" t="s">
        <v>526</v>
      </c>
      <c r="C20" s="712" t="s">
        <v>527</v>
      </c>
      <c r="D20" s="713"/>
      <c r="E20" s="713"/>
      <c r="F20" s="684"/>
      <c r="G20" s="146"/>
      <c r="H20" s="696"/>
      <c r="I20" s="90"/>
      <c r="J20" s="90"/>
      <c r="K20" s="697"/>
      <c r="L20" s="1007"/>
      <c r="M20" s="704"/>
      <c r="N20" s="224"/>
      <c r="O20" s="224"/>
      <c r="P20" s="225"/>
      <c r="Q20" s="224"/>
      <c r="R20" s="226"/>
      <c r="S20" s="686"/>
      <c r="T20" s="224"/>
      <c r="U20" s="225"/>
      <c r="V20" s="92"/>
      <c r="W20" s="93"/>
      <c r="X20" s="65">
        <v>0.3</v>
      </c>
      <c r="Y20" s="140"/>
      <c r="Z20" s="687">
        <v>2068</v>
      </c>
      <c r="AA20" s="62"/>
      <c r="AB20" s="999"/>
      <c r="AC20" s="993">
        <f t="shared" si="0"/>
        <v>0</v>
      </c>
      <c r="AD20" s="1017"/>
      <c r="AE20" s="1017"/>
      <c r="AF20" s="993">
        <f t="shared" si="1"/>
        <v>0</v>
      </c>
    </row>
    <row r="21" spans="1:32" ht="15.75" customHeight="1">
      <c r="A21" s="186" t="s">
        <v>528</v>
      </c>
      <c r="B21" s="187" t="s">
        <v>529</v>
      </c>
      <c r="C21" s="3745" t="s">
        <v>530</v>
      </c>
      <c r="D21" s="3746"/>
      <c r="E21" s="3746"/>
      <c r="F21" s="3752"/>
      <c r="G21" s="58">
        <v>1.5</v>
      </c>
      <c r="H21" s="48"/>
      <c r="I21" s="59">
        <v>43.9</v>
      </c>
      <c r="J21" s="59"/>
      <c r="K21" s="181">
        <v>5</v>
      </c>
      <c r="L21" s="990"/>
      <c r="M21" s="52" t="s">
        <v>531</v>
      </c>
      <c r="N21" s="224"/>
      <c r="O21" s="224"/>
      <c r="P21" s="225"/>
      <c r="Q21" s="224"/>
      <c r="R21" s="226"/>
      <c r="S21" s="686"/>
      <c r="T21" s="224"/>
      <c r="U21" s="225"/>
      <c r="V21" s="92"/>
      <c r="W21" s="93"/>
      <c r="X21" s="212"/>
      <c r="Y21" s="691"/>
      <c r="Z21" s="692"/>
      <c r="AA21" s="382"/>
      <c r="AB21" s="1000"/>
      <c r="AC21" s="993">
        <f t="shared" si="0"/>
        <v>0</v>
      </c>
      <c r="AD21" s="1017"/>
      <c r="AE21" s="1017"/>
      <c r="AF21" s="993">
        <f t="shared" si="1"/>
        <v>0</v>
      </c>
    </row>
    <row r="22" spans="1:32" ht="15.75" customHeight="1">
      <c r="A22" s="186" t="s">
        <v>532</v>
      </c>
      <c r="B22" s="187" t="s">
        <v>533</v>
      </c>
      <c r="C22" s="3745" t="s">
        <v>530</v>
      </c>
      <c r="D22" s="3746"/>
      <c r="E22" s="3746"/>
      <c r="F22" s="3752"/>
      <c r="G22" s="146"/>
      <c r="H22" s="696"/>
      <c r="I22" s="90"/>
      <c r="J22" s="90"/>
      <c r="K22" s="697"/>
      <c r="L22" s="1007"/>
      <c r="M22" s="52" t="s">
        <v>531</v>
      </c>
      <c r="N22" s="224"/>
      <c r="O22" s="224"/>
      <c r="P22" s="225"/>
      <c r="Q22" s="224"/>
      <c r="R22" s="226"/>
      <c r="S22" s="686"/>
      <c r="T22" s="224"/>
      <c r="U22" s="225"/>
      <c r="V22" s="92"/>
      <c r="W22" s="93"/>
      <c r="X22" s="65">
        <v>0.2</v>
      </c>
      <c r="Y22" s="140"/>
      <c r="Z22" s="687">
        <v>3051</v>
      </c>
      <c r="AA22" s="62"/>
      <c r="AB22" s="999"/>
      <c r="AC22" s="993">
        <f t="shared" si="0"/>
        <v>0</v>
      </c>
      <c r="AD22" s="1017"/>
      <c r="AE22" s="1017"/>
      <c r="AF22" s="993">
        <f t="shared" si="1"/>
        <v>0</v>
      </c>
    </row>
    <row r="23" spans="1:32" ht="27" customHeight="1">
      <c r="A23" s="186" t="s">
        <v>534</v>
      </c>
      <c r="B23" s="187" t="s">
        <v>529</v>
      </c>
      <c r="C23" s="3745" t="s">
        <v>535</v>
      </c>
      <c r="D23" s="3746"/>
      <c r="E23" s="3746"/>
      <c r="F23" s="3752"/>
      <c r="G23" s="146"/>
      <c r="H23" s="696"/>
      <c r="I23" s="90"/>
      <c r="J23" s="90"/>
      <c r="K23" s="697"/>
      <c r="L23" s="1007"/>
      <c r="M23" s="52"/>
      <c r="N23" s="224"/>
      <c r="O23" s="224"/>
      <c r="P23" s="225"/>
      <c r="Q23" s="224"/>
      <c r="R23" s="226"/>
      <c r="S23" s="686"/>
      <c r="T23" s="224"/>
      <c r="U23" s="225"/>
      <c r="V23" s="92"/>
      <c r="W23" s="93"/>
      <c r="X23" s="65">
        <v>0.1</v>
      </c>
      <c r="Y23" s="140"/>
      <c r="Z23" s="687">
        <v>18355</v>
      </c>
      <c r="AA23" s="62"/>
      <c r="AB23" s="999"/>
      <c r="AC23" s="993">
        <f t="shared" si="0"/>
        <v>0</v>
      </c>
      <c r="AD23" s="1017"/>
      <c r="AE23" s="1017"/>
      <c r="AF23" s="993">
        <f t="shared" si="1"/>
        <v>0</v>
      </c>
    </row>
    <row r="24" spans="1:32" ht="15.75" customHeight="1">
      <c r="A24" s="186" t="s">
        <v>536</v>
      </c>
      <c r="B24" s="187" t="s">
        <v>537</v>
      </c>
      <c r="C24" s="372" t="s">
        <v>538</v>
      </c>
      <c r="D24" s="715"/>
      <c r="E24" s="148"/>
      <c r="F24" s="516"/>
      <c r="G24" s="167">
        <v>3</v>
      </c>
      <c r="H24" s="48"/>
      <c r="I24" s="59">
        <v>35.9</v>
      </c>
      <c r="J24" s="59"/>
      <c r="K24" s="181">
        <v>4</v>
      </c>
      <c r="L24" s="990"/>
      <c r="M24" s="52" t="s">
        <v>539</v>
      </c>
      <c r="N24" s="698"/>
      <c r="O24" s="698"/>
      <c r="P24" s="699"/>
      <c r="Q24" s="698"/>
      <c r="R24" s="700"/>
      <c r="S24" s="701"/>
      <c r="T24" s="698"/>
      <c r="U24" s="699"/>
      <c r="V24" s="702"/>
      <c r="W24" s="703"/>
      <c r="X24" s="65">
        <v>0.2</v>
      </c>
      <c r="Y24" s="140"/>
      <c r="Z24" s="687">
        <v>4644</v>
      </c>
      <c r="AA24" s="62"/>
      <c r="AB24" s="999"/>
      <c r="AC24" s="993">
        <f t="shared" si="0"/>
        <v>0</v>
      </c>
      <c r="AD24" s="1017"/>
      <c r="AE24" s="1017"/>
      <c r="AF24" s="993">
        <f t="shared" si="1"/>
        <v>0</v>
      </c>
    </row>
    <row r="25" spans="1:32" ht="15.75" customHeight="1">
      <c r="A25" s="694">
        <v>3613</v>
      </c>
      <c r="B25" s="187" t="s">
        <v>540</v>
      </c>
      <c r="C25" s="3745" t="s">
        <v>541</v>
      </c>
      <c r="D25" s="3746"/>
      <c r="E25" s="3746"/>
      <c r="F25" s="684"/>
      <c r="G25" s="146"/>
      <c r="H25" s="696"/>
      <c r="I25" s="90"/>
      <c r="J25" s="90"/>
      <c r="K25" s="697"/>
      <c r="L25" s="1007"/>
      <c r="M25" s="704"/>
      <c r="N25" s="224"/>
      <c r="O25" s="224"/>
      <c r="P25" s="225"/>
      <c r="Q25" s="224"/>
      <c r="R25" s="226"/>
      <c r="S25" s="686"/>
      <c r="T25" s="224"/>
      <c r="U25" s="225"/>
      <c r="V25" s="92"/>
      <c r="W25" s="93"/>
      <c r="X25" s="65">
        <v>0.1</v>
      </c>
      <c r="Y25" s="140"/>
      <c r="Z25" s="687">
        <v>6345</v>
      </c>
      <c r="AA25" s="62"/>
      <c r="AB25" s="999"/>
      <c r="AC25" s="993">
        <f t="shared" si="0"/>
        <v>0</v>
      </c>
      <c r="AD25" s="1017"/>
      <c r="AE25" s="1017"/>
      <c r="AF25" s="993">
        <f t="shared" si="1"/>
        <v>0</v>
      </c>
    </row>
    <row r="26" spans="1:32" ht="15.75" customHeight="1">
      <c r="A26" s="186" t="s">
        <v>542</v>
      </c>
      <c r="B26" s="187" t="s">
        <v>543</v>
      </c>
      <c r="C26" s="210" t="s">
        <v>544</v>
      </c>
      <c r="D26" s="389"/>
      <c r="E26" s="138"/>
      <c r="F26" s="63"/>
      <c r="G26" s="58">
        <v>0.5</v>
      </c>
      <c r="H26" s="48"/>
      <c r="I26" s="59">
        <v>23.9</v>
      </c>
      <c r="J26" s="59"/>
      <c r="K26" s="181">
        <v>3</v>
      </c>
      <c r="L26" s="990"/>
      <c r="M26" s="52" t="s">
        <v>545</v>
      </c>
      <c r="N26" s="224"/>
      <c r="O26" s="224"/>
      <c r="P26" s="225"/>
      <c r="Q26" s="224"/>
      <c r="R26" s="226"/>
      <c r="S26" s="686"/>
      <c r="T26" s="224"/>
      <c r="U26" s="225"/>
      <c r="V26" s="92"/>
      <c r="W26" s="93"/>
      <c r="X26" s="65">
        <v>0.1</v>
      </c>
      <c r="Y26" s="140"/>
      <c r="Z26" s="687">
        <v>9486</v>
      </c>
      <c r="AA26" s="62"/>
      <c r="AB26" s="999"/>
      <c r="AC26" s="993">
        <f t="shared" si="0"/>
        <v>0</v>
      </c>
      <c r="AD26" s="1017"/>
      <c r="AE26" s="1017"/>
      <c r="AF26" s="993">
        <f t="shared" si="1"/>
        <v>0</v>
      </c>
    </row>
    <row r="27" spans="1:32" ht="15.75" customHeight="1">
      <c r="A27" s="186" t="s">
        <v>546</v>
      </c>
      <c r="B27" s="187" t="s">
        <v>547</v>
      </c>
      <c r="C27" s="210" t="s">
        <v>548</v>
      </c>
      <c r="D27" s="389"/>
      <c r="E27" s="138"/>
      <c r="F27" s="63"/>
      <c r="G27" s="58">
        <v>0.5</v>
      </c>
      <c r="H27" s="48"/>
      <c r="I27" s="59">
        <v>23.9</v>
      </c>
      <c r="J27" s="59"/>
      <c r="K27" s="181">
        <v>3</v>
      </c>
      <c r="L27" s="990"/>
      <c r="M27" s="52" t="s">
        <v>549</v>
      </c>
      <c r="N27" s="224"/>
      <c r="O27" s="224"/>
      <c r="P27" s="225"/>
      <c r="Q27" s="224"/>
      <c r="R27" s="226"/>
      <c r="S27" s="686"/>
      <c r="T27" s="224"/>
      <c r="U27" s="225"/>
      <c r="V27" s="92"/>
      <c r="W27" s="93"/>
      <c r="X27" s="65">
        <v>0.1</v>
      </c>
      <c r="Y27" s="140"/>
      <c r="Z27" s="687">
        <v>9486</v>
      </c>
      <c r="AA27" s="62"/>
      <c r="AB27" s="999"/>
      <c r="AC27" s="993">
        <f t="shared" si="0"/>
        <v>0</v>
      </c>
      <c r="AD27" s="1017"/>
      <c r="AE27" s="1017"/>
      <c r="AF27" s="993">
        <f t="shared" si="1"/>
        <v>0</v>
      </c>
    </row>
    <row r="28" spans="1:32" ht="15.75" customHeight="1">
      <c r="A28" s="186" t="s">
        <v>550</v>
      </c>
      <c r="B28" s="187" t="s">
        <v>551</v>
      </c>
      <c r="C28" s="210" t="s">
        <v>552</v>
      </c>
      <c r="D28" s="689"/>
      <c r="E28" s="138"/>
      <c r="F28" s="63"/>
      <c r="G28" s="58">
        <v>5</v>
      </c>
      <c r="H28" s="139"/>
      <c r="I28" s="57">
        <v>35.9</v>
      </c>
      <c r="J28" s="57"/>
      <c r="K28" s="194">
        <v>4</v>
      </c>
      <c r="L28" s="979"/>
      <c r="M28" s="52" t="s">
        <v>553</v>
      </c>
      <c r="N28" s="224"/>
      <c r="O28" s="224"/>
      <c r="P28" s="225"/>
      <c r="Q28" s="224"/>
      <c r="R28" s="226"/>
      <c r="S28" s="686"/>
      <c r="T28" s="224"/>
      <c r="U28" s="225"/>
      <c r="V28" s="92"/>
      <c r="W28" s="93"/>
      <c r="X28" s="65">
        <v>0.3</v>
      </c>
      <c r="Y28" s="140"/>
      <c r="Z28" s="687">
        <v>1740</v>
      </c>
      <c r="AA28" s="62"/>
      <c r="AB28" s="999"/>
      <c r="AC28" s="993">
        <f t="shared" si="0"/>
        <v>0</v>
      </c>
      <c r="AD28" s="1017"/>
      <c r="AE28" s="1017"/>
      <c r="AF28" s="993">
        <f t="shared" si="1"/>
        <v>0</v>
      </c>
    </row>
    <row r="29" spans="1:32">
      <c r="A29" s="694" t="s">
        <v>387</v>
      </c>
      <c r="B29" s="187" t="s">
        <v>554</v>
      </c>
      <c r="C29" s="3745" t="s">
        <v>555</v>
      </c>
      <c r="D29" s="3746"/>
      <c r="E29" s="3746"/>
      <c r="F29" s="386"/>
      <c r="G29" s="58" t="s">
        <v>24</v>
      </c>
      <c r="H29" s="139"/>
      <c r="I29" s="57">
        <v>43.9</v>
      </c>
      <c r="J29" s="57"/>
      <c r="K29" s="194">
        <v>5</v>
      </c>
      <c r="L29" s="979"/>
      <c r="M29" s="704"/>
      <c r="N29" s="224"/>
      <c r="O29" s="224"/>
      <c r="P29" s="225"/>
      <c r="Q29" s="224"/>
      <c r="R29" s="226"/>
      <c r="S29" s="686"/>
      <c r="T29" s="224"/>
      <c r="U29" s="225"/>
      <c r="V29" s="92"/>
      <c r="W29" s="93"/>
      <c r="X29" s="65">
        <v>0.15</v>
      </c>
      <c r="Y29" s="140"/>
      <c r="Z29" s="687">
        <v>3630</v>
      </c>
      <c r="AA29" s="62"/>
      <c r="AB29" s="999"/>
      <c r="AC29" s="993">
        <f t="shared" si="0"/>
        <v>0</v>
      </c>
      <c r="AD29" s="1017"/>
      <c r="AE29" s="1017"/>
      <c r="AF29" s="993">
        <f t="shared" si="1"/>
        <v>0</v>
      </c>
    </row>
    <row r="30" spans="1:32" ht="27" customHeight="1">
      <c r="A30" s="694" t="s">
        <v>556</v>
      </c>
      <c r="B30" s="187" t="s">
        <v>557</v>
      </c>
      <c r="C30" s="3745" t="s">
        <v>558</v>
      </c>
      <c r="D30" s="3746"/>
      <c r="E30" s="3746"/>
      <c r="F30" s="714"/>
      <c r="G30" s="58" t="s">
        <v>559</v>
      </c>
      <c r="H30" s="139"/>
      <c r="I30" s="57">
        <v>43.9</v>
      </c>
      <c r="J30" s="57"/>
      <c r="K30" s="194">
        <v>5</v>
      </c>
      <c r="L30" s="979"/>
      <c r="M30" s="704"/>
      <c r="N30" s="224"/>
      <c r="O30" s="224"/>
      <c r="P30" s="225"/>
      <c r="Q30" s="224"/>
      <c r="R30" s="226"/>
      <c r="S30" s="686"/>
      <c r="T30" s="224"/>
      <c r="U30" s="225"/>
      <c r="V30" s="92"/>
      <c r="W30" s="93"/>
      <c r="X30" s="65">
        <v>0.3</v>
      </c>
      <c r="Y30" s="140"/>
      <c r="Z30" s="687">
        <v>1884</v>
      </c>
      <c r="AA30" s="62"/>
      <c r="AB30" s="999"/>
      <c r="AC30" s="993">
        <f t="shared" si="0"/>
        <v>0</v>
      </c>
      <c r="AD30" s="1017"/>
      <c r="AE30" s="1017"/>
      <c r="AF30" s="993">
        <f t="shared" si="1"/>
        <v>0</v>
      </c>
    </row>
    <row r="31" spans="1:32" ht="15.75" customHeight="1">
      <c r="A31" s="508" t="s">
        <v>47</v>
      </c>
      <c r="B31" s="688" t="s">
        <v>560</v>
      </c>
      <c r="C31" s="316" t="s">
        <v>561</v>
      </c>
      <c r="D31" s="689"/>
      <c r="E31" s="138"/>
      <c r="F31" s="684"/>
      <c r="G31" s="58" t="s">
        <v>24</v>
      </c>
      <c r="H31" s="139"/>
      <c r="I31" s="57">
        <v>43.9</v>
      </c>
      <c r="J31" s="57"/>
      <c r="K31" s="194">
        <v>5</v>
      </c>
      <c r="L31" s="979"/>
      <c r="M31" s="704"/>
      <c r="N31" s="224"/>
      <c r="O31" s="224"/>
      <c r="P31" s="225"/>
      <c r="Q31" s="224"/>
      <c r="R31" s="226"/>
      <c r="S31" s="686"/>
      <c r="T31" s="224"/>
      <c r="U31" s="225"/>
      <c r="V31" s="92"/>
      <c r="W31" s="93"/>
      <c r="X31" s="716">
        <v>0.1</v>
      </c>
      <c r="Y31" s="170"/>
      <c r="Z31" s="687">
        <v>6546</v>
      </c>
      <c r="AA31" s="717"/>
      <c r="AB31" s="1001"/>
      <c r="AC31" s="993">
        <f t="shared" si="0"/>
        <v>0</v>
      </c>
      <c r="AD31" s="1017"/>
      <c r="AE31" s="1017"/>
      <c r="AF31" s="993">
        <f t="shared" si="1"/>
        <v>0</v>
      </c>
    </row>
    <row r="32" spans="1:32" ht="27" customHeight="1">
      <c r="A32" s="508" t="s">
        <v>562</v>
      </c>
      <c r="B32" s="688" t="s">
        <v>563</v>
      </c>
      <c r="C32" s="3705" t="s">
        <v>564</v>
      </c>
      <c r="D32" s="3706"/>
      <c r="E32" s="3706"/>
      <c r="F32" s="3707"/>
      <c r="G32" s="146"/>
      <c r="H32" s="696"/>
      <c r="I32" s="90"/>
      <c r="J32" s="90"/>
      <c r="K32" s="697"/>
      <c r="L32" s="1007"/>
      <c r="M32" s="718"/>
      <c r="N32" s="686"/>
      <c r="O32" s="698"/>
      <c r="P32" s="225"/>
      <c r="Q32" s="224"/>
      <c r="R32" s="226"/>
      <c r="S32" s="686"/>
      <c r="T32" s="224"/>
      <c r="U32" s="225"/>
      <c r="V32" s="92"/>
      <c r="W32" s="93"/>
      <c r="X32" s="716">
        <v>0.05</v>
      </c>
      <c r="Y32" s="170"/>
      <c r="Z32" s="687">
        <v>17378</v>
      </c>
      <c r="AA32" s="717"/>
      <c r="AB32" s="1001"/>
      <c r="AC32" s="993">
        <f t="shared" si="0"/>
        <v>0</v>
      </c>
      <c r="AD32" s="1017"/>
      <c r="AE32" s="1017"/>
      <c r="AF32" s="993">
        <f t="shared" si="1"/>
        <v>0</v>
      </c>
    </row>
    <row r="33" spans="1:32" ht="27" customHeight="1">
      <c r="A33" s="508" t="s">
        <v>565</v>
      </c>
      <c r="B33" s="688" t="s">
        <v>566</v>
      </c>
      <c r="C33" s="3705" t="s">
        <v>567</v>
      </c>
      <c r="D33" s="3706"/>
      <c r="E33" s="3706"/>
      <c r="F33" s="3707"/>
      <c r="G33" s="146"/>
      <c r="H33" s="696"/>
      <c r="I33" s="90"/>
      <c r="J33" s="90"/>
      <c r="K33" s="697"/>
      <c r="L33" s="1007"/>
      <c r="M33" s="718"/>
      <c r="N33" s="686"/>
      <c r="O33" s="698"/>
      <c r="P33" s="225"/>
      <c r="Q33" s="224"/>
      <c r="R33" s="226"/>
      <c r="S33" s="686"/>
      <c r="T33" s="224"/>
      <c r="U33" s="225"/>
      <c r="V33" s="92"/>
      <c r="W33" s="93"/>
      <c r="X33" s="716">
        <v>0.05</v>
      </c>
      <c r="Y33" s="170"/>
      <c r="Z33" s="687">
        <v>12414</v>
      </c>
      <c r="AA33" s="717"/>
      <c r="AB33" s="1001"/>
      <c r="AC33" s="993">
        <f t="shared" si="0"/>
        <v>0</v>
      </c>
      <c r="AD33" s="1017"/>
      <c r="AE33" s="1017"/>
      <c r="AF33" s="993">
        <f t="shared" si="1"/>
        <v>0</v>
      </c>
    </row>
    <row r="34" spans="1:32" ht="15.75" customHeight="1">
      <c r="A34" s="186" t="s">
        <v>568</v>
      </c>
      <c r="B34" s="187" t="s">
        <v>569</v>
      </c>
      <c r="C34" s="372" t="s">
        <v>570</v>
      </c>
      <c r="D34" s="277"/>
      <c r="E34" s="275"/>
      <c r="F34" s="88"/>
      <c r="G34" s="58">
        <v>0.6</v>
      </c>
      <c r="H34" s="275"/>
      <c r="I34" s="55">
        <v>23.9</v>
      </c>
      <c r="J34" s="275"/>
      <c r="K34" s="194">
        <v>3</v>
      </c>
      <c r="L34" s="1008"/>
      <c r="M34" s="52" t="s">
        <v>571</v>
      </c>
      <c r="N34" s="311"/>
      <c r="O34" s="311"/>
      <c r="P34" s="334"/>
      <c r="Q34" s="311"/>
      <c r="R34" s="570"/>
      <c r="S34" s="719"/>
      <c r="T34" s="311"/>
      <c r="U34" s="334"/>
      <c r="V34" s="313"/>
      <c r="W34" s="314"/>
      <c r="X34" s="65">
        <v>0.1</v>
      </c>
      <c r="Y34" s="140"/>
      <c r="Z34" s="687">
        <v>5076</v>
      </c>
      <c r="AA34" s="62"/>
      <c r="AB34" s="999"/>
      <c r="AC34" s="993">
        <f t="shared" si="0"/>
        <v>0</v>
      </c>
      <c r="AD34" s="1017"/>
      <c r="AE34" s="1017"/>
      <c r="AF34" s="993">
        <f t="shared" si="1"/>
        <v>0</v>
      </c>
    </row>
    <row r="35" spans="1:32" ht="15.75" customHeight="1" thickBot="1">
      <c r="A35" s="720">
        <v>5925</v>
      </c>
      <c r="B35" s="234" t="s">
        <v>572</v>
      </c>
      <c r="C35" s="721" t="s">
        <v>573</v>
      </c>
      <c r="D35" s="722"/>
      <c r="E35" s="722"/>
      <c r="F35" s="723"/>
      <c r="G35" s="724"/>
      <c r="H35" s="725"/>
      <c r="I35" s="726"/>
      <c r="J35" s="726"/>
      <c r="K35" s="727"/>
      <c r="L35" s="1009"/>
      <c r="M35" s="728"/>
      <c r="N35" s="348"/>
      <c r="O35" s="348"/>
      <c r="P35" s="353"/>
      <c r="Q35" s="348"/>
      <c r="R35" s="729"/>
      <c r="S35" s="730"/>
      <c r="T35" s="348"/>
      <c r="U35" s="353"/>
      <c r="V35" s="350"/>
      <c r="W35" s="351"/>
      <c r="X35" s="583">
        <v>1</v>
      </c>
      <c r="Y35" s="580"/>
      <c r="Z35" s="731">
        <v>608</v>
      </c>
      <c r="AA35" s="585"/>
      <c r="AB35" s="1002"/>
      <c r="AC35" s="1014">
        <f t="shared" si="0"/>
        <v>0</v>
      </c>
      <c r="AD35" s="1018"/>
      <c r="AE35" s="1018"/>
      <c r="AF35" s="1014">
        <f t="shared" si="1"/>
        <v>0</v>
      </c>
    </row>
    <row r="36" spans="1:32" ht="58.5" customHeight="1" thickBot="1">
      <c r="A36" s="629"/>
      <c r="B36" s="148"/>
      <c r="C36" s="148"/>
      <c r="D36" s="630"/>
      <c r="E36" s="148"/>
      <c r="F36" s="148"/>
      <c r="G36" s="119"/>
      <c r="H36" s="119"/>
      <c r="I36" s="120"/>
      <c r="J36" s="120"/>
      <c r="K36" s="121"/>
      <c r="L36" s="1010">
        <f>SUM(L9:L35)</f>
        <v>0</v>
      </c>
      <c r="M36" s="122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120"/>
      <c r="Y36" s="545"/>
      <c r="Z36" s="123"/>
      <c r="AA36" s="97"/>
      <c r="AB36" s="1003">
        <f>SUM(AB9:AB35)</f>
        <v>0</v>
      </c>
      <c r="AC36" s="1019">
        <f>SUM(AC9:AC35)</f>
        <v>0</v>
      </c>
      <c r="AF36" s="1019">
        <f>SUM(AF9:AF35)</f>
        <v>0</v>
      </c>
    </row>
    <row r="37" spans="1:32">
      <c r="A37" s="97"/>
      <c r="B37" s="97"/>
      <c r="C37" s="97"/>
      <c r="D37" s="97"/>
      <c r="E37" s="641"/>
      <c r="F37" s="118"/>
      <c r="G37" s="249"/>
      <c r="H37" s="97"/>
      <c r="I37" s="97"/>
      <c r="J37" s="97"/>
      <c r="K37" s="121"/>
      <c r="L37" s="1011"/>
      <c r="M37" s="122"/>
      <c r="N37" s="643"/>
      <c r="O37" s="643"/>
      <c r="P37" s="643"/>
      <c r="Q37" s="643"/>
      <c r="R37" s="643"/>
      <c r="S37" s="643"/>
      <c r="T37" s="643"/>
      <c r="U37" s="643"/>
      <c r="V37" s="643"/>
      <c r="W37" s="643"/>
      <c r="X37" s="673"/>
      <c r="Y37" s="644"/>
      <c r="Z37" s="645"/>
      <c r="AA37" s="644"/>
      <c r="AB37" s="996"/>
    </row>
    <row r="38" spans="1:32">
      <c r="A38" s="16"/>
      <c r="C38" s="16"/>
      <c r="D38" s="16"/>
      <c r="E38" s="732"/>
      <c r="F38" s="733"/>
      <c r="G38" s="482"/>
      <c r="H38" s="16"/>
      <c r="I38" s="16"/>
      <c r="J38" s="16"/>
      <c r="K38" s="653"/>
      <c r="M38" s="483"/>
      <c r="N38" s="734"/>
      <c r="O38" s="734"/>
      <c r="P38" s="734"/>
      <c r="Q38" s="734"/>
      <c r="R38" s="734"/>
      <c r="S38" s="734"/>
      <c r="T38" s="734"/>
      <c r="U38" s="734"/>
      <c r="V38" s="734"/>
      <c r="W38" s="734"/>
      <c r="X38" s="735"/>
      <c r="Y38" s="17"/>
      <c r="Z38" s="736"/>
      <c r="AA38" s="17"/>
      <c r="AB38" s="1004"/>
    </row>
    <row r="39" spans="1:32">
      <c r="A39" s="16"/>
      <c r="C39" s="16"/>
      <c r="D39" s="16"/>
      <c r="E39" s="732"/>
      <c r="F39" s="733"/>
      <c r="G39" s="482"/>
      <c r="H39" s="16"/>
      <c r="I39" s="16"/>
      <c r="J39" s="16"/>
      <c r="K39" s="653"/>
      <c r="M39" s="483"/>
      <c r="N39" s="734"/>
      <c r="O39" s="734"/>
      <c r="P39" s="734"/>
      <c r="Q39" s="734"/>
      <c r="R39" s="734"/>
      <c r="S39" s="734"/>
      <c r="T39" s="734"/>
      <c r="U39" s="734"/>
      <c r="V39" s="734"/>
      <c r="W39" s="734"/>
      <c r="X39" s="735"/>
      <c r="Y39" s="17"/>
      <c r="Z39" s="736"/>
      <c r="AA39" s="17"/>
      <c r="AB39" s="1004"/>
    </row>
    <row r="40" spans="1:32">
      <c r="A40" s="16"/>
      <c r="C40" s="16"/>
      <c r="D40" s="16"/>
      <c r="E40" s="732"/>
      <c r="F40" s="733"/>
      <c r="G40" s="482"/>
      <c r="H40" s="16"/>
      <c r="I40" s="16"/>
      <c r="J40" s="16"/>
      <c r="K40" s="653"/>
      <c r="M40" s="483"/>
      <c r="N40" s="734"/>
      <c r="O40" s="734"/>
      <c r="P40" s="734"/>
      <c r="Q40" s="734"/>
      <c r="R40" s="734"/>
      <c r="S40" s="734"/>
      <c r="T40" s="734"/>
      <c r="U40" s="734"/>
      <c r="V40" s="734"/>
      <c r="W40" s="734"/>
      <c r="X40" s="735"/>
      <c r="Y40" s="17"/>
      <c r="Z40" s="736"/>
      <c r="AA40" s="17"/>
      <c r="AB40" s="1004"/>
    </row>
    <row r="41" spans="1:32">
      <c r="A41" s="16"/>
      <c r="B41" s="3756"/>
      <c r="C41" s="3757"/>
      <c r="D41" s="3757"/>
      <c r="E41" s="3757"/>
      <c r="F41" s="3757"/>
      <c r="G41" s="3757"/>
      <c r="H41" s="3757"/>
      <c r="I41" s="3757"/>
      <c r="J41" s="3757"/>
      <c r="K41" s="3757"/>
      <c r="L41" s="3757"/>
      <c r="M41" s="3757"/>
      <c r="N41" s="3757"/>
      <c r="O41" s="3757"/>
      <c r="P41" s="3757"/>
      <c r="Q41" s="3757"/>
      <c r="R41" s="3757"/>
      <c r="S41" s="3757"/>
      <c r="T41" s="3757"/>
      <c r="U41" s="3757"/>
      <c r="V41" s="3757"/>
      <c r="W41" s="3757"/>
      <c r="X41" s="3757"/>
      <c r="Y41" s="3757"/>
      <c r="Z41" s="3757"/>
      <c r="AA41" s="3757"/>
      <c r="AB41" s="3757"/>
    </row>
    <row r="42" spans="1:32">
      <c r="A42" s="16"/>
      <c r="C42" s="16"/>
      <c r="D42" s="16"/>
      <c r="E42" s="732"/>
      <c r="F42" s="733"/>
      <c r="G42" s="482"/>
      <c r="H42" s="16"/>
      <c r="I42" s="16"/>
      <c r="J42" s="16"/>
      <c r="K42" s="653"/>
      <c r="M42" s="483"/>
      <c r="N42" s="734"/>
      <c r="O42" s="734"/>
      <c r="P42" s="734"/>
      <c r="Q42" s="734"/>
      <c r="R42" s="734"/>
      <c r="S42" s="734"/>
      <c r="T42" s="734"/>
      <c r="U42" s="734"/>
      <c r="V42" s="734"/>
      <c r="W42" s="734"/>
      <c r="X42" s="735"/>
      <c r="Y42" s="17"/>
      <c r="Z42" s="736"/>
      <c r="AA42" s="17"/>
      <c r="AB42" s="1004"/>
    </row>
    <row r="43" spans="1:32">
      <c r="A43" s="16"/>
      <c r="C43" s="16"/>
      <c r="D43" s="16"/>
      <c r="E43" s="732"/>
      <c r="F43" s="733"/>
      <c r="G43" s="482"/>
      <c r="H43" s="16"/>
      <c r="I43" s="16"/>
      <c r="J43" s="16"/>
      <c r="K43" s="653"/>
      <c r="M43" s="483"/>
      <c r="N43" s="734"/>
      <c r="O43" s="734"/>
      <c r="P43" s="734"/>
      <c r="Q43" s="734"/>
      <c r="R43" s="734"/>
      <c r="S43" s="734"/>
      <c r="T43" s="734"/>
      <c r="U43" s="734"/>
      <c r="V43" s="734"/>
      <c r="W43" s="734"/>
      <c r="X43" s="735"/>
      <c r="Y43" s="17"/>
      <c r="Z43" s="736"/>
      <c r="AA43" s="17"/>
      <c r="AB43" s="1004"/>
    </row>
    <row r="44" spans="1:32">
      <c r="A44" s="16"/>
      <c r="C44" s="16"/>
      <c r="D44" s="16"/>
      <c r="E44" s="732"/>
      <c r="F44" s="733"/>
      <c r="G44" s="482"/>
      <c r="H44" s="16"/>
      <c r="I44" s="16"/>
      <c r="J44" s="16"/>
      <c r="K44" s="653"/>
      <c r="M44" s="483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5"/>
      <c r="Y44" s="17"/>
      <c r="Z44" s="736"/>
      <c r="AA44" s="17"/>
      <c r="AB44" s="1004"/>
    </row>
    <row r="45" spans="1:32">
      <c r="A45" s="16"/>
      <c r="C45" s="16"/>
      <c r="D45" s="16"/>
      <c r="E45" s="732"/>
      <c r="F45" s="733"/>
      <c r="G45" s="482"/>
      <c r="H45" s="16"/>
      <c r="I45" s="16"/>
      <c r="J45" s="16"/>
      <c r="K45" s="653"/>
      <c r="M45" s="483"/>
      <c r="N45" s="734"/>
      <c r="O45" s="734"/>
      <c r="P45" s="734"/>
      <c r="Q45" s="734"/>
      <c r="R45" s="734"/>
      <c r="S45" s="734"/>
      <c r="T45" s="734"/>
      <c r="U45" s="734"/>
      <c r="V45" s="734"/>
      <c r="W45" s="734"/>
      <c r="X45" s="735"/>
      <c r="Y45" s="17"/>
      <c r="Z45" s="736"/>
      <c r="AA45" s="17"/>
      <c r="AB45" s="1004"/>
    </row>
    <row r="46" spans="1:32">
      <c r="A46" s="16"/>
      <c r="C46" s="16"/>
      <c r="D46" s="16"/>
      <c r="E46" s="732"/>
      <c r="F46" s="733"/>
      <c r="G46" s="482"/>
      <c r="H46" s="16"/>
      <c r="I46" s="16"/>
      <c r="J46" s="16"/>
      <c r="K46" s="653"/>
      <c r="M46" s="483"/>
      <c r="N46" s="734"/>
      <c r="O46" s="734"/>
      <c r="P46" s="734"/>
      <c r="Q46" s="734"/>
      <c r="R46" s="734"/>
      <c r="S46" s="734"/>
      <c r="T46" s="734"/>
      <c r="U46" s="734"/>
      <c r="V46" s="734"/>
      <c r="W46" s="734"/>
      <c r="X46" s="735"/>
      <c r="Y46" s="17"/>
      <c r="Z46" s="736"/>
      <c r="AA46" s="17"/>
      <c r="AB46" s="1004"/>
    </row>
    <row r="47" spans="1:32">
      <c r="A47" s="16"/>
      <c r="C47" s="737"/>
      <c r="D47" s="737"/>
      <c r="E47" s="738"/>
      <c r="G47" s="739"/>
      <c r="H47" s="740"/>
      <c r="I47" s="740"/>
      <c r="J47" s="740"/>
    </row>
    <row r="48" spans="1:32">
      <c r="A48" s="16"/>
      <c r="C48" s="737"/>
      <c r="D48" s="737"/>
      <c r="E48" s="738"/>
      <c r="G48" s="739"/>
      <c r="H48" s="740"/>
      <c r="I48" s="740"/>
      <c r="J48" s="740"/>
    </row>
    <row r="49" spans="1:10">
      <c r="A49" s="16"/>
      <c r="C49" s="737"/>
      <c r="D49" s="737"/>
      <c r="E49" s="738"/>
      <c r="G49" s="739"/>
      <c r="H49" s="740"/>
      <c r="I49" s="740"/>
      <c r="J49" s="740"/>
    </row>
    <row r="50" spans="1:10">
      <c r="A50" s="16"/>
      <c r="C50" s="737"/>
      <c r="D50" s="737"/>
      <c r="E50" s="738"/>
      <c r="G50" s="739"/>
      <c r="H50" s="740"/>
      <c r="I50" s="740"/>
      <c r="J50" s="740"/>
    </row>
    <row r="51" spans="1:10">
      <c r="A51" s="16"/>
      <c r="C51" s="737"/>
      <c r="D51" s="737"/>
      <c r="E51" s="738"/>
      <c r="G51" s="739"/>
      <c r="H51" s="740"/>
      <c r="I51" s="740"/>
      <c r="J51" s="740"/>
    </row>
    <row r="52" spans="1:10">
      <c r="A52" s="16"/>
      <c r="C52" s="737"/>
      <c r="D52" s="737"/>
      <c r="E52" s="738"/>
      <c r="G52" s="739"/>
      <c r="H52" s="740"/>
      <c r="I52" s="740"/>
      <c r="J52" s="740"/>
    </row>
    <row r="53" spans="1:10">
      <c r="A53" s="16"/>
      <c r="C53" s="737"/>
      <c r="D53" s="737"/>
      <c r="E53" s="738"/>
      <c r="G53" s="739"/>
      <c r="H53" s="740"/>
      <c r="I53" s="740"/>
      <c r="J53" s="740"/>
    </row>
    <row r="54" spans="1:10">
      <c r="A54" s="16"/>
      <c r="C54" s="737"/>
      <c r="D54" s="737"/>
      <c r="E54" s="738"/>
      <c r="G54" s="739"/>
      <c r="H54" s="740"/>
      <c r="I54" s="740"/>
      <c r="J54" s="740"/>
    </row>
    <row r="55" spans="1:10">
      <c r="A55" s="16"/>
      <c r="C55" s="737"/>
      <c r="D55" s="737"/>
      <c r="E55" s="738"/>
      <c r="G55" s="739"/>
      <c r="H55" s="740"/>
      <c r="I55" s="740"/>
      <c r="J55" s="740"/>
    </row>
    <row r="56" spans="1:10">
      <c r="A56" s="16"/>
      <c r="C56" s="737"/>
      <c r="D56" s="737"/>
      <c r="E56" s="738"/>
      <c r="G56" s="739"/>
      <c r="H56" s="740"/>
      <c r="I56" s="740"/>
      <c r="J56" s="740"/>
    </row>
    <row r="57" spans="1:10">
      <c r="A57" s="16"/>
      <c r="C57" s="737"/>
      <c r="D57" s="737"/>
      <c r="E57" s="738"/>
      <c r="G57" s="739"/>
      <c r="H57" s="740"/>
      <c r="I57" s="740"/>
      <c r="J57" s="740"/>
    </row>
    <row r="58" spans="1:10">
      <c r="A58" s="16"/>
      <c r="C58" s="737"/>
      <c r="D58" s="737"/>
      <c r="E58" s="738"/>
      <c r="G58" s="739"/>
      <c r="H58" s="740"/>
      <c r="I58" s="740"/>
      <c r="J58" s="740"/>
    </row>
    <row r="59" spans="1:10">
      <c r="A59" s="16"/>
      <c r="C59" s="737"/>
      <c r="D59" s="737"/>
      <c r="E59" s="738"/>
      <c r="G59" s="739"/>
      <c r="H59" s="740"/>
      <c r="I59" s="740"/>
      <c r="J59" s="740"/>
    </row>
    <row r="60" spans="1:10">
      <c r="A60" s="16"/>
      <c r="C60" s="737"/>
      <c r="D60" s="737"/>
      <c r="E60" s="738"/>
      <c r="G60" s="739"/>
      <c r="H60" s="740"/>
      <c r="I60" s="740"/>
      <c r="J60" s="740"/>
    </row>
    <row r="61" spans="1:10">
      <c r="A61" s="16"/>
      <c r="C61" s="737"/>
      <c r="D61" s="737"/>
      <c r="E61" s="738"/>
      <c r="G61" s="739"/>
      <c r="H61" s="740"/>
      <c r="I61" s="740"/>
      <c r="J61" s="740"/>
    </row>
    <row r="62" spans="1:10">
      <c r="A62" s="16"/>
      <c r="C62" s="737"/>
      <c r="D62" s="737"/>
      <c r="E62" s="738"/>
      <c r="G62" s="739"/>
      <c r="H62" s="740"/>
      <c r="I62" s="740"/>
      <c r="J62" s="740"/>
    </row>
    <row r="63" spans="1:10">
      <c r="A63" s="16"/>
      <c r="C63" s="737"/>
      <c r="D63" s="737"/>
      <c r="E63" s="738"/>
      <c r="G63" s="739"/>
      <c r="H63" s="740"/>
      <c r="I63" s="740"/>
      <c r="J63" s="740"/>
    </row>
    <row r="64" spans="1:10">
      <c r="A64" s="16"/>
      <c r="C64" s="737"/>
      <c r="D64" s="737"/>
      <c r="E64" s="738"/>
      <c r="G64" s="739"/>
      <c r="H64" s="740"/>
      <c r="I64" s="740"/>
      <c r="J64" s="740"/>
    </row>
    <row r="65" spans="1:10">
      <c r="A65" s="16"/>
      <c r="C65" s="737"/>
      <c r="D65" s="737"/>
      <c r="E65" s="738"/>
      <c r="G65" s="739"/>
      <c r="H65" s="740"/>
      <c r="I65" s="740"/>
      <c r="J65" s="740"/>
    </row>
    <row r="66" spans="1:10">
      <c r="A66" s="16"/>
      <c r="C66" s="737"/>
      <c r="D66" s="737"/>
      <c r="E66" s="738"/>
      <c r="G66" s="739"/>
      <c r="H66" s="740"/>
      <c r="I66" s="740"/>
      <c r="J66" s="740"/>
    </row>
    <row r="67" spans="1:10">
      <c r="A67" s="16"/>
      <c r="C67" s="737"/>
      <c r="D67" s="737"/>
      <c r="E67" s="738"/>
      <c r="G67" s="739"/>
      <c r="H67" s="740"/>
      <c r="I67" s="740"/>
      <c r="J67" s="740"/>
    </row>
    <row r="68" spans="1:10">
      <c r="A68" s="16"/>
      <c r="C68" s="737"/>
      <c r="D68" s="737"/>
      <c r="E68" s="738"/>
      <c r="G68" s="739"/>
      <c r="H68" s="740"/>
      <c r="I68" s="740"/>
      <c r="J68" s="740"/>
    </row>
    <row r="69" spans="1:10">
      <c r="A69" s="16"/>
      <c r="C69" s="737"/>
      <c r="D69" s="737"/>
      <c r="E69" s="738"/>
      <c r="G69" s="739"/>
      <c r="H69" s="740"/>
      <c r="I69" s="740"/>
      <c r="J69" s="740"/>
    </row>
    <row r="70" spans="1:10">
      <c r="A70" s="16"/>
      <c r="C70" s="737"/>
      <c r="D70" s="737"/>
      <c r="E70" s="738"/>
      <c r="G70" s="739"/>
      <c r="H70" s="740"/>
      <c r="I70" s="740"/>
      <c r="J70" s="740"/>
    </row>
    <row r="71" spans="1:10">
      <c r="A71" s="16"/>
      <c r="C71" s="737"/>
      <c r="D71" s="737"/>
      <c r="E71" s="738"/>
      <c r="G71" s="739"/>
      <c r="H71" s="740"/>
      <c r="I71" s="740"/>
      <c r="J71" s="740"/>
    </row>
    <row r="72" spans="1:10">
      <c r="A72" s="16"/>
      <c r="C72" s="737"/>
      <c r="D72" s="737"/>
      <c r="E72" s="738"/>
      <c r="G72" s="739"/>
      <c r="H72" s="740"/>
      <c r="I72" s="740"/>
      <c r="J72" s="740"/>
    </row>
    <row r="73" spans="1:10">
      <c r="A73" s="16"/>
      <c r="C73" s="737"/>
      <c r="D73" s="737"/>
      <c r="E73" s="738"/>
      <c r="G73" s="739"/>
      <c r="H73" s="740"/>
      <c r="I73" s="740"/>
      <c r="J73" s="740"/>
    </row>
    <row r="74" spans="1:10">
      <c r="A74" s="16"/>
      <c r="C74" s="737"/>
      <c r="D74" s="737"/>
      <c r="E74" s="738"/>
      <c r="G74" s="739"/>
      <c r="H74" s="740"/>
      <c r="I74" s="740"/>
      <c r="J74" s="740"/>
    </row>
    <row r="75" spans="1:10">
      <c r="A75" s="16"/>
      <c r="C75" s="737"/>
      <c r="D75" s="737"/>
      <c r="E75" s="738"/>
      <c r="G75" s="739"/>
      <c r="H75" s="740"/>
      <c r="I75" s="740"/>
      <c r="J75" s="740"/>
    </row>
    <row r="76" spans="1:10">
      <c r="A76" s="16"/>
      <c r="C76" s="737"/>
      <c r="D76" s="737"/>
      <c r="E76" s="738"/>
      <c r="G76" s="739"/>
      <c r="H76" s="740"/>
      <c r="I76" s="740"/>
      <c r="J76" s="740"/>
    </row>
    <row r="77" spans="1:10">
      <c r="A77" s="16"/>
      <c r="C77" s="737"/>
      <c r="D77" s="737"/>
      <c r="E77" s="738"/>
      <c r="G77" s="739"/>
      <c r="H77" s="740"/>
      <c r="I77" s="740"/>
      <c r="J77" s="740"/>
    </row>
    <row r="78" spans="1:10">
      <c r="A78" s="16"/>
      <c r="C78" s="737"/>
      <c r="D78" s="737"/>
      <c r="E78" s="738"/>
      <c r="G78" s="739"/>
      <c r="H78" s="740"/>
      <c r="I78" s="740"/>
      <c r="J78" s="740"/>
    </row>
    <row r="79" spans="1:10">
      <c r="A79" s="16"/>
      <c r="C79" s="737"/>
      <c r="D79" s="737"/>
      <c r="E79" s="738"/>
      <c r="G79" s="739"/>
      <c r="H79" s="740"/>
      <c r="I79" s="740"/>
      <c r="J79" s="740"/>
    </row>
    <row r="80" spans="1:10">
      <c r="A80" s="16"/>
      <c r="C80" s="737"/>
      <c r="D80" s="737"/>
      <c r="E80" s="738"/>
      <c r="G80" s="739"/>
      <c r="H80" s="740"/>
      <c r="I80" s="740"/>
      <c r="J80" s="740"/>
    </row>
    <row r="81" spans="1:10">
      <c r="A81" s="16"/>
      <c r="C81" s="737"/>
      <c r="D81" s="737"/>
      <c r="E81" s="738"/>
      <c r="G81" s="739"/>
      <c r="H81" s="740"/>
      <c r="I81" s="740"/>
      <c r="J81" s="740"/>
    </row>
    <row r="82" spans="1:10">
      <c r="A82" s="16"/>
      <c r="C82" s="737"/>
      <c r="D82" s="737"/>
      <c r="E82" s="738"/>
      <c r="G82" s="739"/>
      <c r="H82" s="740"/>
      <c r="I82" s="740"/>
      <c r="J82" s="740"/>
    </row>
    <row r="83" spans="1:10">
      <c r="A83" s="16"/>
      <c r="C83" s="737"/>
      <c r="D83" s="737"/>
      <c r="E83" s="738"/>
      <c r="G83" s="739"/>
      <c r="H83" s="740"/>
      <c r="I83" s="740"/>
      <c r="J83" s="740"/>
    </row>
    <row r="84" spans="1:10">
      <c r="A84" s="16"/>
      <c r="C84" s="737"/>
      <c r="D84" s="737"/>
      <c r="E84" s="738"/>
      <c r="G84" s="739"/>
      <c r="H84" s="740"/>
      <c r="I84" s="740"/>
      <c r="J84" s="740"/>
    </row>
    <row r="85" spans="1:10">
      <c r="A85" s="16"/>
      <c r="C85" s="737"/>
      <c r="D85" s="737"/>
      <c r="E85" s="738"/>
      <c r="G85" s="739"/>
      <c r="H85" s="740"/>
      <c r="I85" s="740"/>
      <c r="J85" s="740"/>
    </row>
    <row r="86" spans="1:10">
      <c r="A86" s="16"/>
      <c r="C86" s="737"/>
      <c r="D86" s="737"/>
      <c r="E86" s="738"/>
      <c r="G86" s="739"/>
      <c r="H86" s="740"/>
      <c r="I86" s="740"/>
      <c r="J86" s="740"/>
    </row>
    <row r="87" spans="1:10">
      <c r="A87" s="16"/>
      <c r="C87" s="737"/>
      <c r="D87" s="737"/>
      <c r="E87" s="738"/>
      <c r="G87" s="739"/>
      <c r="H87" s="740"/>
      <c r="I87" s="740"/>
      <c r="J87" s="740"/>
    </row>
    <row r="88" spans="1:10">
      <c r="A88" s="16"/>
      <c r="C88" s="737"/>
      <c r="D88" s="737"/>
      <c r="E88" s="738"/>
      <c r="G88" s="739"/>
      <c r="H88" s="740"/>
      <c r="I88" s="740"/>
      <c r="J88" s="740"/>
    </row>
    <row r="89" spans="1:10">
      <c r="A89" s="16"/>
      <c r="C89" s="737"/>
      <c r="D89" s="737"/>
      <c r="E89" s="738"/>
      <c r="G89" s="739"/>
      <c r="H89" s="740"/>
      <c r="I89" s="740"/>
      <c r="J89" s="740"/>
    </row>
    <row r="90" spans="1:10">
      <c r="A90" s="16"/>
      <c r="C90" s="737"/>
      <c r="D90" s="737"/>
      <c r="E90" s="738"/>
      <c r="G90" s="739"/>
      <c r="H90" s="740"/>
      <c r="I90" s="740"/>
      <c r="J90" s="740"/>
    </row>
    <row r="91" spans="1:10">
      <c r="A91" s="16"/>
      <c r="C91" s="737"/>
      <c r="D91" s="737"/>
      <c r="E91" s="738"/>
      <c r="G91" s="739"/>
      <c r="H91" s="740"/>
      <c r="I91" s="740"/>
      <c r="J91" s="740"/>
    </row>
    <row r="92" spans="1:10">
      <c r="A92" s="16"/>
      <c r="C92" s="737"/>
      <c r="D92" s="737"/>
      <c r="E92" s="738"/>
      <c r="G92" s="739"/>
      <c r="H92" s="740"/>
      <c r="I92" s="740"/>
      <c r="J92" s="740"/>
    </row>
    <row r="93" spans="1:10">
      <c r="A93" s="16"/>
      <c r="C93" s="737"/>
      <c r="D93" s="737"/>
      <c r="E93" s="738"/>
      <c r="G93" s="739"/>
      <c r="H93" s="740"/>
      <c r="I93" s="740"/>
      <c r="J93" s="740"/>
    </row>
    <row r="94" spans="1:10">
      <c r="A94" s="16"/>
      <c r="C94" s="737"/>
      <c r="D94" s="737"/>
      <c r="E94" s="738"/>
      <c r="G94" s="739"/>
      <c r="H94" s="740"/>
      <c r="I94" s="740"/>
      <c r="J94" s="740"/>
    </row>
    <row r="95" spans="1:10">
      <c r="A95" s="16"/>
      <c r="C95" s="737"/>
      <c r="D95" s="737"/>
      <c r="E95" s="738"/>
      <c r="G95" s="739"/>
      <c r="H95" s="740"/>
      <c r="I95" s="740"/>
      <c r="J95" s="740"/>
    </row>
    <row r="96" spans="1:10">
      <c r="A96" s="16"/>
      <c r="C96" s="737"/>
      <c r="D96" s="737"/>
      <c r="E96" s="738"/>
      <c r="G96" s="739"/>
      <c r="H96" s="740"/>
      <c r="I96" s="740"/>
      <c r="J96" s="740"/>
    </row>
    <row r="97" spans="1:10">
      <c r="A97" s="16"/>
      <c r="C97" s="737"/>
      <c r="D97" s="737"/>
      <c r="E97" s="738"/>
      <c r="G97" s="739"/>
      <c r="H97" s="740"/>
      <c r="I97" s="740"/>
      <c r="J97" s="740"/>
    </row>
    <row r="98" spans="1:10">
      <c r="A98" s="16"/>
      <c r="C98" s="737"/>
      <c r="D98" s="737"/>
      <c r="E98" s="738"/>
      <c r="G98" s="739"/>
      <c r="H98" s="740"/>
      <c r="I98" s="740"/>
      <c r="J98" s="740"/>
    </row>
    <row r="99" spans="1:10">
      <c r="A99" s="16"/>
      <c r="C99" s="737"/>
      <c r="D99" s="737"/>
      <c r="E99" s="738"/>
      <c r="G99" s="739"/>
      <c r="H99" s="740"/>
      <c r="I99" s="740"/>
      <c r="J99" s="740"/>
    </row>
    <row r="148" spans="1:28">
      <c r="A148" s="741"/>
      <c r="B148" s="379"/>
      <c r="C148" s="742"/>
      <c r="D148" s="742"/>
      <c r="E148" s="743"/>
      <c r="F148" s="744"/>
      <c r="G148" s="745"/>
      <c r="H148" s="745"/>
      <c r="I148" s="746"/>
      <c r="J148" s="746"/>
      <c r="K148" s="747"/>
      <c r="L148" s="1012"/>
      <c r="M148" s="748"/>
      <c r="N148" s="749"/>
      <c r="O148" s="749"/>
      <c r="P148" s="749"/>
      <c r="Q148" s="749"/>
      <c r="R148" s="749"/>
      <c r="S148" s="749"/>
      <c r="T148" s="749"/>
      <c r="U148" s="749"/>
      <c r="V148" s="749"/>
      <c r="W148" s="749"/>
      <c r="X148" s="750"/>
      <c r="Y148" s="751"/>
      <c r="Z148" s="752"/>
      <c r="AA148" s="751"/>
      <c r="AB148" s="1005"/>
    </row>
  </sheetData>
  <mergeCells count="31">
    <mergeCell ref="C29:E29"/>
    <mergeCell ref="C30:E30"/>
    <mergeCell ref="C32:F32"/>
    <mergeCell ref="C33:F33"/>
    <mergeCell ref="B41:AB41"/>
    <mergeCell ref="C25:E25"/>
    <mergeCell ref="P8:Q8"/>
    <mergeCell ref="S8:T8"/>
    <mergeCell ref="U8:V8"/>
    <mergeCell ref="X8:Y8"/>
    <mergeCell ref="C17:E17"/>
    <mergeCell ref="C19:E19"/>
    <mergeCell ref="C21:F21"/>
    <mergeCell ref="C22:F22"/>
    <mergeCell ref="C23:F23"/>
    <mergeCell ref="C9:F9"/>
    <mergeCell ref="A2:AB2"/>
    <mergeCell ref="A7:A8"/>
    <mergeCell ref="B7:B8"/>
    <mergeCell ref="C7:F8"/>
    <mergeCell ref="G7:M7"/>
    <mergeCell ref="N7:W7"/>
    <mergeCell ref="X7:AB7"/>
    <mergeCell ref="G8:H8"/>
    <mergeCell ref="I8:J8"/>
    <mergeCell ref="N8:O8"/>
    <mergeCell ref="AC7:AC8"/>
    <mergeCell ref="AD7:AD8"/>
    <mergeCell ref="AE7:AE8"/>
    <mergeCell ref="AF7:AF8"/>
    <mergeCell ref="Z8:AA8"/>
  </mergeCells>
  <conditionalFormatting sqref="AB1:AF6 AB7:AB8 L1:L1048576 AB9:AF1048576">
    <cfRule type="cellIs" dxfId="110" priority="7" operator="greaterThan">
      <formula>0</formula>
    </cfRule>
  </conditionalFormatting>
  <conditionalFormatting sqref="AC7:AC8">
    <cfRule type="cellIs" dxfId="109" priority="2" operator="greaterThan">
      <formula>0</formula>
    </cfRule>
  </conditionalFormatting>
  <conditionalFormatting sqref="AD7:AF8">
    <cfRule type="cellIs" dxfId="108" priority="1" operator="greaterThan">
      <formula>0</formula>
    </cfRule>
  </conditionalFormatting>
  <printOptions horizontalCentered="1"/>
  <pageMargins left="0.23622047244094491" right="0.23622047244094491" top="0.19685039370078741" bottom="0.35433070866141736" header="0.15748031496062992" footer="0.15748031496062992"/>
  <pageSetup paperSize="9" scale="63" firstPageNumber="3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CF646"/>
  <sheetViews>
    <sheetView showGridLines="0" view="pageBreakPreview" zoomScaleNormal="120" zoomScaleSheetLayoutView="100" workbookViewId="0">
      <pane ySplit="3" topLeftCell="A613" activePane="bottomLeft" state="frozen"/>
      <selection pane="bottomLeft" activeCell="AB623" sqref="AB623"/>
    </sheetView>
  </sheetViews>
  <sheetFormatPr defaultRowHeight="12.75"/>
  <cols>
    <col min="1" max="1" width="7.140625" style="2836" customWidth="1"/>
    <col min="2" max="2" width="30.7109375" style="2835" customWidth="1"/>
    <col min="3" max="3" width="15.7109375" style="2834" customWidth="1"/>
    <col min="4" max="4" width="5.7109375" style="2834" customWidth="1"/>
    <col min="5" max="5" width="5.7109375" style="2833" customWidth="1"/>
    <col min="6" max="6" width="11.140625" style="2832" customWidth="1"/>
    <col min="7" max="7" width="5.7109375" style="2831" customWidth="1"/>
    <col min="8" max="8" width="5.7109375" style="2831" hidden="1" customWidth="1"/>
    <col min="9" max="9" width="5.7109375" style="2830" customWidth="1"/>
    <col min="10" max="10" width="1.28515625" style="2830" hidden="1" customWidth="1"/>
    <col min="11" max="11" width="3.7109375" style="2829" customWidth="1"/>
    <col min="12" max="12" width="9.85546875" style="2828" customWidth="1"/>
    <col min="13" max="13" width="5.28515625" style="2827" hidden="1" customWidth="1"/>
    <col min="14" max="14" width="6.7109375" style="2826" customWidth="1"/>
    <col min="15" max="15" width="5.7109375" style="2826" hidden="1" customWidth="1"/>
    <col min="16" max="16" width="6.7109375" style="2826" customWidth="1"/>
    <col min="17" max="17" width="5.7109375" style="2826" hidden="1" customWidth="1"/>
    <col min="18" max="18" width="9.85546875" style="2825" customWidth="1"/>
    <col min="19" max="19" width="6.7109375" style="2826" customWidth="1"/>
    <col min="20" max="20" width="5.7109375" style="2826" hidden="1" customWidth="1"/>
    <col min="21" max="21" width="6.7109375" style="2826" customWidth="1"/>
    <col min="22" max="22" width="5.7109375" style="2826" hidden="1" customWidth="1"/>
    <col min="23" max="23" width="9.85546875" style="2825" customWidth="1"/>
    <col min="24" max="24" width="5.7109375" style="2824" customWidth="1"/>
    <col min="25" max="25" width="0.85546875" style="2823" customWidth="1"/>
    <col min="26" max="26" width="10.42578125" style="2822" customWidth="1"/>
    <col min="27" max="27" width="1.28515625" style="2823" hidden="1" customWidth="1"/>
    <col min="28" max="28" width="9.85546875" style="3630" customWidth="1"/>
    <col min="29" max="32" width="15.7109375" style="2684" customWidth="1"/>
    <col min="33" max="16384" width="9.140625" style="2835"/>
  </cols>
  <sheetData>
    <row r="1" spans="1:32" s="3600" customFormat="1" ht="15.95" customHeight="1" thickBot="1">
      <c r="A1" s="3611"/>
      <c r="B1" s="2608" t="s">
        <v>3270</v>
      </c>
      <c r="C1" s="2607"/>
      <c r="D1" s="2627"/>
      <c r="E1" s="2606"/>
      <c r="F1" s="3610"/>
      <c r="G1" s="3609"/>
      <c r="H1" s="2605"/>
      <c r="I1" s="2605"/>
      <c r="J1" s="2605"/>
      <c r="K1" s="2604"/>
      <c r="L1" s="3608"/>
      <c r="M1" s="3607"/>
      <c r="N1" s="3606"/>
      <c r="O1" s="3605"/>
      <c r="P1" s="3605"/>
      <c r="Q1" s="3605"/>
      <c r="R1" s="3604"/>
      <c r="S1" s="3603"/>
      <c r="T1" s="3605"/>
      <c r="U1" s="3605"/>
      <c r="V1" s="3605"/>
      <c r="W1" s="3604"/>
      <c r="X1" s="3602"/>
      <c r="Y1" s="3605"/>
      <c r="Z1" s="3601"/>
      <c r="AA1" s="3605"/>
      <c r="AB1" s="3629"/>
      <c r="AC1" s="3702" t="s">
        <v>574</v>
      </c>
      <c r="AD1" s="3702" t="s">
        <v>575</v>
      </c>
      <c r="AE1" s="3702" t="s">
        <v>576</v>
      </c>
      <c r="AF1" s="3702" t="s">
        <v>577</v>
      </c>
    </row>
    <row r="2" spans="1:32" s="3599" customFormat="1" ht="10.5" customHeight="1" thickBot="1">
      <c r="A2" s="3946" t="s">
        <v>0</v>
      </c>
      <c r="B2" s="3948" t="s">
        <v>1</v>
      </c>
      <c r="C2" s="3950" t="s">
        <v>2</v>
      </c>
      <c r="D2" s="3951"/>
      <c r="E2" s="3951"/>
      <c r="F2" s="3952"/>
      <c r="G2" s="3954" t="s">
        <v>3</v>
      </c>
      <c r="H2" s="3955"/>
      <c r="I2" s="3955"/>
      <c r="J2" s="3955"/>
      <c r="K2" s="3955"/>
      <c r="L2" s="3955"/>
      <c r="M2" s="3956"/>
      <c r="N2" s="3954" t="s">
        <v>4</v>
      </c>
      <c r="O2" s="3955"/>
      <c r="P2" s="3955"/>
      <c r="Q2" s="3955"/>
      <c r="R2" s="3955"/>
      <c r="S2" s="3955"/>
      <c r="T2" s="3955"/>
      <c r="U2" s="3955"/>
      <c r="V2" s="3955"/>
      <c r="W2" s="3956"/>
      <c r="X2" s="3954" t="s">
        <v>5</v>
      </c>
      <c r="Y2" s="3955"/>
      <c r="Z2" s="3955"/>
      <c r="AA2" s="3955"/>
      <c r="AB2" s="3956"/>
      <c r="AC2" s="3703"/>
      <c r="AD2" s="3703"/>
      <c r="AE2" s="3703"/>
      <c r="AF2" s="3703"/>
    </row>
    <row r="3" spans="1:32" s="3599" customFormat="1" ht="40.5" customHeight="1" thickBot="1">
      <c r="A3" s="3947"/>
      <c r="B3" s="3949"/>
      <c r="C3" s="3953"/>
      <c r="D3" s="3935"/>
      <c r="E3" s="3935"/>
      <c r="F3" s="3936"/>
      <c r="G3" s="3957" t="s">
        <v>6</v>
      </c>
      <c r="H3" s="3941"/>
      <c r="I3" s="3942" t="s">
        <v>7</v>
      </c>
      <c r="J3" s="3941"/>
      <c r="K3" s="3598" t="s">
        <v>8</v>
      </c>
      <c r="L3" s="3597" t="s">
        <v>9</v>
      </c>
      <c r="M3" s="3596" t="s">
        <v>10</v>
      </c>
      <c r="N3" s="3937" t="s">
        <v>6</v>
      </c>
      <c r="O3" s="3938"/>
      <c r="P3" s="3939" t="s">
        <v>7</v>
      </c>
      <c r="Q3" s="3938"/>
      <c r="R3" s="3597" t="s">
        <v>9</v>
      </c>
      <c r="S3" s="3937" t="s">
        <v>6</v>
      </c>
      <c r="T3" s="3938"/>
      <c r="U3" s="3939" t="s">
        <v>7</v>
      </c>
      <c r="V3" s="3938"/>
      <c r="W3" s="3597" t="s">
        <v>9</v>
      </c>
      <c r="X3" s="3940" t="s">
        <v>11</v>
      </c>
      <c r="Y3" s="3941"/>
      <c r="Z3" s="3942" t="s">
        <v>12</v>
      </c>
      <c r="AA3" s="3941"/>
      <c r="AB3" s="2620" t="s">
        <v>13</v>
      </c>
      <c r="AC3" s="3704"/>
      <c r="AD3" s="3704"/>
      <c r="AE3" s="3704"/>
      <c r="AF3" s="3704"/>
    </row>
    <row r="4" spans="1:32" s="1226" customFormat="1" ht="30" customHeight="1" thickBot="1">
      <c r="A4" s="3595"/>
      <c r="B4" s="3594" t="s">
        <v>578</v>
      </c>
      <c r="C4" s="3593"/>
      <c r="D4" s="3593"/>
      <c r="E4" s="3592"/>
      <c r="F4" s="3591"/>
      <c r="G4" s="2037"/>
      <c r="H4" s="2040"/>
      <c r="I4" s="2039" t="s">
        <v>32</v>
      </c>
      <c r="J4" s="2223" t="s">
        <v>32</v>
      </c>
      <c r="K4" s="3590"/>
      <c r="L4" s="2041"/>
      <c r="M4" s="2042"/>
      <c r="N4" s="2033"/>
      <c r="O4" s="2038"/>
      <c r="P4" s="2038" t="s">
        <v>32</v>
      </c>
      <c r="Q4" s="2038"/>
      <c r="R4" s="2045"/>
      <c r="S4" s="2038"/>
      <c r="T4" s="2038"/>
      <c r="U4" s="2038" t="s">
        <v>32</v>
      </c>
      <c r="V4" s="2038"/>
      <c r="W4" s="2041"/>
      <c r="X4" s="3589"/>
      <c r="Y4" s="2043"/>
      <c r="Z4" s="2047" t="s">
        <v>32</v>
      </c>
      <c r="AA4" s="2043"/>
      <c r="AB4" s="2048"/>
      <c r="AC4" s="2420"/>
      <c r="AD4" s="2420"/>
      <c r="AE4" s="2420"/>
      <c r="AF4" s="2420"/>
    </row>
    <row r="5" spans="1:32" s="3600" customFormat="1" ht="15.75" customHeight="1">
      <c r="A5" s="3588" t="s">
        <v>352</v>
      </c>
      <c r="B5" s="2232" t="s">
        <v>353</v>
      </c>
      <c r="C5" s="3943" t="s">
        <v>3314</v>
      </c>
      <c r="D5" s="3944"/>
      <c r="E5" s="3944"/>
      <c r="F5" s="3945"/>
      <c r="G5" s="3587">
        <v>1.6</v>
      </c>
      <c r="H5" s="2366"/>
      <c r="I5" s="3586">
        <v>35.9</v>
      </c>
      <c r="J5" s="3585" t="s">
        <v>32</v>
      </c>
      <c r="K5" s="3584">
        <v>4</v>
      </c>
      <c r="L5" s="3583"/>
      <c r="M5" s="3582" t="s">
        <v>355</v>
      </c>
      <c r="N5" s="3581"/>
      <c r="O5" s="2280"/>
      <c r="P5" s="3580"/>
      <c r="Q5" s="2282"/>
      <c r="R5" s="3579"/>
      <c r="S5" s="3578"/>
      <c r="T5" s="2280"/>
      <c r="U5" s="3580"/>
      <c r="V5" s="2282"/>
      <c r="W5" s="3579"/>
      <c r="X5" s="1174">
        <v>0.2</v>
      </c>
      <c r="Y5" s="1177"/>
      <c r="Z5" s="1176">
        <v>4475</v>
      </c>
      <c r="AA5" s="2705"/>
      <c r="AB5" s="2619"/>
      <c r="AC5" s="3699">
        <f>I5*L5</f>
        <v>0</v>
      </c>
      <c r="AD5" s="3699">
        <f>P5*R5</f>
        <v>0</v>
      </c>
      <c r="AE5" s="3699">
        <f>U5*W5</f>
        <v>0</v>
      </c>
      <c r="AF5" s="3699">
        <f>Z5*AB5</f>
        <v>0</v>
      </c>
    </row>
    <row r="6" spans="1:32" s="3600" customFormat="1" ht="15.75" customHeight="1">
      <c r="A6" s="439" t="s">
        <v>356</v>
      </c>
      <c r="B6" s="440" t="s">
        <v>579</v>
      </c>
      <c r="C6" s="3838" t="s">
        <v>3315</v>
      </c>
      <c r="D6" s="3771"/>
      <c r="E6" s="3771"/>
      <c r="F6" s="3772"/>
      <c r="G6" s="498">
        <v>1.6</v>
      </c>
      <c r="H6" s="441"/>
      <c r="I6" s="1026">
        <v>35.9</v>
      </c>
      <c r="J6" s="3577" t="s">
        <v>32</v>
      </c>
      <c r="K6" s="3576">
        <v>4</v>
      </c>
      <c r="L6" s="3575"/>
      <c r="M6" s="3574" t="s">
        <v>359</v>
      </c>
      <c r="N6" s="1166"/>
      <c r="O6" s="3573"/>
      <c r="P6" s="3572"/>
      <c r="Q6" s="3573"/>
      <c r="R6" s="3571"/>
      <c r="S6" s="3570"/>
      <c r="T6" s="3573"/>
      <c r="U6" s="3572"/>
      <c r="V6" s="3573"/>
      <c r="W6" s="3571"/>
      <c r="X6" s="502">
        <v>0.2</v>
      </c>
      <c r="Y6" s="505"/>
      <c r="Z6" s="504">
        <v>4475</v>
      </c>
      <c r="AA6" s="3569"/>
      <c r="AB6" s="3628"/>
      <c r="AC6" s="3699">
        <f t="shared" ref="AC6:AC69" si="0">I6*L6</f>
        <v>0</v>
      </c>
      <c r="AD6" s="3699">
        <f t="shared" ref="AD6:AD69" si="1">P6*R6</f>
        <v>0</v>
      </c>
      <c r="AE6" s="3699">
        <f t="shared" ref="AE6:AE69" si="2">U6*W6</f>
        <v>0</v>
      </c>
      <c r="AF6" s="3699">
        <f t="shared" ref="AF6:AF69" si="3">Z6*AB6</f>
        <v>0</v>
      </c>
    </row>
    <row r="7" spans="1:32" s="3600" customFormat="1" ht="15.75" customHeight="1" thickBot="1">
      <c r="A7" s="3568" t="s">
        <v>363</v>
      </c>
      <c r="B7" s="3567" t="s">
        <v>364</v>
      </c>
      <c r="C7" s="3874" t="s">
        <v>3316</v>
      </c>
      <c r="D7" s="3876"/>
      <c r="E7" s="3876"/>
      <c r="F7" s="3877"/>
      <c r="G7" s="3642">
        <v>1</v>
      </c>
      <c r="H7" s="1148"/>
      <c r="I7" s="3566">
        <v>35.9</v>
      </c>
      <c r="J7" s="2710" t="s">
        <v>32</v>
      </c>
      <c r="K7" s="3565">
        <v>4</v>
      </c>
      <c r="L7" s="3564"/>
      <c r="M7" s="3563" t="s">
        <v>366</v>
      </c>
      <c r="N7" s="3562"/>
      <c r="O7" s="2414"/>
      <c r="P7" s="3561"/>
      <c r="Q7" s="1072"/>
      <c r="R7" s="3560"/>
      <c r="S7" s="3562"/>
      <c r="T7" s="2414"/>
      <c r="U7" s="3561"/>
      <c r="V7" s="1072"/>
      <c r="W7" s="3560"/>
      <c r="X7" s="3648">
        <v>0.1</v>
      </c>
      <c r="Y7" s="3650"/>
      <c r="Z7" s="3649">
        <v>7731</v>
      </c>
      <c r="AA7" s="3559"/>
      <c r="AB7" s="2625"/>
      <c r="AC7" s="3699">
        <f t="shared" si="0"/>
        <v>0</v>
      </c>
      <c r="AD7" s="3699">
        <f t="shared" si="1"/>
        <v>0</v>
      </c>
      <c r="AE7" s="3699">
        <f t="shared" si="2"/>
        <v>0</v>
      </c>
      <c r="AF7" s="3699">
        <f t="shared" si="3"/>
        <v>0</v>
      </c>
    </row>
    <row r="8" spans="1:32" s="1226" customFormat="1" ht="30" customHeight="1" thickBot="1">
      <c r="A8" s="3595"/>
      <c r="B8" s="3594" t="s">
        <v>580</v>
      </c>
      <c r="C8" s="3593"/>
      <c r="D8" s="3593"/>
      <c r="E8" s="3592"/>
      <c r="F8" s="3591"/>
      <c r="G8" s="2037"/>
      <c r="H8" s="2040"/>
      <c r="I8" s="2039"/>
      <c r="J8" s="2223"/>
      <c r="K8" s="3590"/>
      <c r="L8" s="2041"/>
      <c r="M8" s="2042"/>
      <c r="N8" s="2033"/>
      <c r="O8" s="2038"/>
      <c r="P8" s="2038"/>
      <c r="Q8" s="2038"/>
      <c r="R8" s="2045"/>
      <c r="S8" s="2038"/>
      <c r="T8" s="2038"/>
      <c r="U8" s="2038"/>
      <c r="V8" s="2038"/>
      <c r="W8" s="2041"/>
      <c r="X8" s="3589"/>
      <c r="Y8" s="2043"/>
      <c r="Z8" s="2047"/>
      <c r="AA8" s="2043"/>
      <c r="AB8" s="2048"/>
      <c r="AC8" s="2420"/>
      <c r="AD8" s="2420"/>
      <c r="AE8" s="2420"/>
      <c r="AF8" s="2420"/>
    </row>
    <row r="9" spans="1:32" s="3600" customFormat="1" ht="15.75" customHeight="1" thickBot="1">
      <c r="A9" s="1159" t="s">
        <v>581</v>
      </c>
      <c r="B9" s="3654" t="s">
        <v>582</v>
      </c>
      <c r="C9" s="3558" t="s">
        <v>583</v>
      </c>
      <c r="D9" s="3557"/>
      <c r="E9" s="3556"/>
      <c r="F9" s="3555"/>
      <c r="G9" s="3554"/>
      <c r="H9" s="3553"/>
      <c r="I9" s="3552"/>
      <c r="J9" s="2701"/>
      <c r="K9" s="3551"/>
      <c r="L9" s="3550"/>
      <c r="M9" s="3549"/>
      <c r="N9" s="2632"/>
      <c r="O9" s="3548"/>
      <c r="P9" s="3547"/>
      <c r="Q9" s="3546"/>
      <c r="R9" s="3545"/>
      <c r="S9" s="3553"/>
      <c r="T9" s="3546"/>
      <c r="U9" s="2628"/>
      <c r="V9" s="3546"/>
      <c r="W9" s="3545"/>
      <c r="X9" s="1157">
        <v>3</v>
      </c>
      <c r="Y9" s="1158"/>
      <c r="Z9" s="1747">
        <v>223</v>
      </c>
      <c r="AA9" s="1158"/>
      <c r="AB9" s="3627"/>
      <c r="AC9" s="3699">
        <f t="shared" si="0"/>
        <v>0</v>
      </c>
      <c r="AD9" s="3699">
        <f t="shared" si="1"/>
        <v>0</v>
      </c>
      <c r="AE9" s="3699">
        <f t="shared" si="2"/>
        <v>0</v>
      </c>
      <c r="AF9" s="3699">
        <f t="shared" si="3"/>
        <v>0</v>
      </c>
    </row>
    <row r="10" spans="1:32" s="1226" customFormat="1" ht="30" customHeight="1" thickBot="1">
      <c r="A10" s="3595"/>
      <c r="B10" s="3594" t="s">
        <v>3317</v>
      </c>
      <c r="C10" s="3593"/>
      <c r="D10" s="3593"/>
      <c r="E10" s="3592"/>
      <c r="F10" s="3591"/>
      <c r="G10" s="2037"/>
      <c r="H10" s="2040"/>
      <c r="I10" s="2039"/>
      <c r="J10" s="2223"/>
      <c r="K10" s="3590"/>
      <c r="L10" s="2041"/>
      <c r="M10" s="2042"/>
      <c r="N10" s="2033"/>
      <c r="O10" s="2038"/>
      <c r="P10" s="2038"/>
      <c r="Q10" s="2038"/>
      <c r="R10" s="2045"/>
      <c r="S10" s="2038"/>
      <c r="T10" s="2038"/>
      <c r="U10" s="2038"/>
      <c r="V10" s="2038"/>
      <c r="W10" s="2041"/>
      <c r="X10" s="3589"/>
      <c r="Y10" s="2043"/>
      <c r="Z10" s="2047"/>
      <c r="AA10" s="2043"/>
      <c r="AB10" s="2048"/>
      <c r="AC10" s="2420"/>
      <c r="AD10" s="2420"/>
      <c r="AE10" s="2420"/>
      <c r="AF10" s="2420"/>
    </row>
    <row r="11" spans="1:32" s="3600" customFormat="1" ht="15.75" customHeight="1">
      <c r="A11" s="3588" t="s">
        <v>584</v>
      </c>
      <c r="B11" s="2232" t="s">
        <v>585</v>
      </c>
      <c r="C11" s="2232" t="s">
        <v>586</v>
      </c>
      <c r="D11" s="3544"/>
      <c r="E11" s="3544"/>
      <c r="F11" s="3543"/>
      <c r="G11" s="3587" t="s">
        <v>184</v>
      </c>
      <c r="H11" s="2366"/>
      <c r="I11" s="3586">
        <v>43.9</v>
      </c>
      <c r="J11" s="3585"/>
      <c r="K11" s="3584">
        <v>5</v>
      </c>
      <c r="L11" s="3583"/>
      <c r="M11" s="3542" t="s">
        <v>587</v>
      </c>
      <c r="N11" s="3587">
        <v>1</v>
      </c>
      <c r="O11" s="1175"/>
      <c r="P11" s="3541">
        <v>129</v>
      </c>
      <c r="Q11" s="1177"/>
      <c r="R11" s="2384"/>
      <c r="S11" s="3581"/>
      <c r="T11" s="2280"/>
      <c r="U11" s="3580"/>
      <c r="V11" s="2282"/>
      <c r="W11" s="3579"/>
      <c r="X11" s="1174">
        <v>0.01</v>
      </c>
      <c r="Y11" s="1177"/>
      <c r="Z11" s="1176">
        <v>88233</v>
      </c>
      <c r="AA11" s="3540"/>
      <c r="AB11" s="1208"/>
      <c r="AC11" s="3699">
        <f t="shared" si="0"/>
        <v>0</v>
      </c>
      <c r="AD11" s="3699">
        <f t="shared" si="1"/>
        <v>0</v>
      </c>
      <c r="AE11" s="3699">
        <f t="shared" si="2"/>
        <v>0</v>
      </c>
      <c r="AF11" s="3699">
        <f t="shared" si="3"/>
        <v>0</v>
      </c>
    </row>
    <row r="12" spans="1:32" s="3600" customFormat="1" ht="15.75" customHeight="1">
      <c r="A12" s="439" t="s">
        <v>588</v>
      </c>
      <c r="B12" s="440" t="s">
        <v>589</v>
      </c>
      <c r="C12" s="1044" t="s">
        <v>590</v>
      </c>
      <c r="D12" s="3635"/>
      <c r="E12" s="2585"/>
      <c r="F12" s="1045"/>
      <c r="G12" s="498">
        <v>0.8</v>
      </c>
      <c r="H12" s="441"/>
      <c r="I12" s="1026">
        <v>19.899999999999999</v>
      </c>
      <c r="J12" s="3539"/>
      <c r="K12" s="3538">
        <v>2</v>
      </c>
      <c r="L12" s="3575"/>
      <c r="M12" s="3574" t="s">
        <v>591</v>
      </c>
      <c r="N12" s="498">
        <v>5</v>
      </c>
      <c r="O12" s="503"/>
      <c r="P12" s="3537">
        <v>23</v>
      </c>
      <c r="Q12" s="505"/>
      <c r="R12" s="2389"/>
      <c r="S12" s="498">
        <v>20</v>
      </c>
      <c r="T12" s="503"/>
      <c r="U12" s="3537">
        <v>75</v>
      </c>
      <c r="V12" s="505"/>
      <c r="W12" s="768"/>
      <c r="X12" s="502">
        <v>0.2</v>
      </c>
      <c r="Y12" s="505">
        <v>1560</v>
      </c>
      <c r="Z12" s="504">
        <v>2452</v>
      </c>
      <c r="AA12" s="3569"/>
      <c r="AB12" s="2618"/>
      <c r="AC12" s="3699">
        <f t="shared" si="0"/>
        <v>0</v>
      </c>
      <c r="AD12" s="3699">
        <f t="shared" si="1"/>
        <v>0</v>
      </c>
      <c r="AE12" s="3699">
        <f t="shared" si="2"/>
        <v>0</v>
      </c>
      <c r="AF12" s="3699">
        <f t="shared" si="3"/>
        <v>0</v>
      </c>
    </row>
    <row r="13" spans="1:32" s="3600" customFormat="1" ht="15.75" customHeight="1">
      <c r="A13" s="3536" t="s">
        <v>592</v>
      </c>
      <c r="B13" s="3535" t="s">
        <v>593</v>
      </c>
      <c r="C13" s="3775" t="s">
        <v>3318</v>
      </c>
      <c r="D13" s="3932"/>
      <c r="E13" s="3932"/>
      <c r="F13" s="3933"/>
      <c r="G13" s="3534" t="s">
        <v>26</v>
      </c>
      <c r="H13" s="2371"/>
      <c r="I13" s="1026">
        <v>43.9</v>
      </c>
      <c r="J13" s="3533"/>
      <c r="K13" s="3532">
        <v>5</v>
      </c>
      <c r="L13" s="3531"/>
      <c r="M13" s="3530" t="s">
        <v>587</v>
      </c>
      <c r="N13" s="3534">
        <v>1</v>
      </c>
      <c r="O13" s="2293"/>
      <c r="P13" s="3529">
        <v>109</v>
      </c>
      <c r="Q13" s="2407"/>
      <c r="R13" s="3528"/>
      <c r="S13" s="3534">
        <v>5</v>
      </c>
      <c r="T13" s="2293"/>
      <c r="U13" s="3529">
        <v>518</v>
      </c>
      <c r="V13" s="2407"/>
      <c r="W13" s="2292"/>
      <c r="X13" s="2289">
        <v>0.01</v>
      </c>
      <c r="Y13" s="2407"/>
      <c r="Z13" s="2375">
        <v>73526</v>
      </c>
      <c r="AA13" s="3527"/>
      <c r="AB13" s="3626"/>
      <c r="AC13" s="3699">
        <f t="shared" si="0"/>
        <v>0</v>
      </c>
      <c r="AD13" s="3699">
        <f t="shared" si="1"/>
        <v>0</v>
      </c>
      <c r="AE13" s="3699">
        <f t="shared" si="2"/>
        <v>0</v>
      </c>
      <c r="AF13" s="3699">
        <f t="shared" si="3"/>
        <v>0</v>
      </c>
    </row>
    <row r="14" spans="1:32" s="3600" customFormat="1" ht="15.75" customHeight="1" thickBot="1">
      <c r="A14" s="3526" t="s">
        <v>594</v>
      </c>
      <c r="B14" s="3525" t="s">
        <v>595</v>
      </c>
      <c r="C14" s="3934" t="s">
        <v>586</v>
      </c>
      <c r="D14" s="3935"/>
      <c r="E14" s="3935"/>
      <c r="F14" s="3936"/>
      <c r="G14" s="3524" t="s">
        <v>184</v>
      </c>
      <c r="H14" s="3523"/>
      <c r="I14" s="3566">
        <v>43.9</v>
      </c>
      <c r="J14" s="2663"/>
      <c r="K14" s="3522">
        <v>5</v>
      </c>
      <c r="L14" s="3521"/>
      <c r="M14" s="3520" t="s">
        <v>596</v>
      </c>
      <c r="N14" s="3524">
        <v>1</v>
      </c>
      <c r="O14" s="2302"/>
      <c r="P14" s="3519">
        <v>103</v>
      </c>
      <c r="Q14" s="2304"/>
      <c r="R14" s="3518"/>
      <c r="S14" s="3524">
        <v>5</v>
      </c>
      <c r="T14" s="2302"/>
      <c r="U14" s="3519">
        <v>488</v>
      </c>
      <c r="V14" s="2304"/>
      <c r="W14" s="3517"/>
      <c r="X14" s="2301">
        <v>0.01</v>
      </c>
      <c r="Y14" s="2304"/>
      <c r="Z14" s="3516">
        <v>69171</v>
      </c>
      <c r="AA14" s="3515"/>
      <c r="AB14" s="3625"/>
      <c r="AC14" s="3699">
        <f t="shared" si="0"/>
        <v>0</v>
      </c>
      <c r="AD14" s="3699">
        <f t="shared" si="1"/>
        <v>0</v>
      </c>
      <c r="AE14" s="3699">
        <f t="shared" si="2"/>
        <v>0</v>
      </c>
      <c r="AF14" s="3699">
        <f t="shared" si="3"/>
        <v>0</v>
      </c>
    </row>
    <row r="15" spans="1:32" s="1226" customFormat="1" ht="30" customHeight="1" thickBot="1">
      <c r="A15" s="3595"/>
      <c r="B15" s="3594" t="s">
        <v>597</v>
      </c>
      <c r="C15" s="3593"/>
      <c r="D15" s="3593"/>
      <c r="E15" s="3592"/>
      <c r="F15" s="3591"/>
      <c r="G15" s="2037"/>
      <c r="H15" s="2040"/>
      <c r="I15" s="2039"/>
      <c r="J15" s="2223"/>
      <c r="K15" s="3590"/>
      <c r="L15" s="2041"/>
      <c r="M15" s="2042"/>
      <c r="N15" s="2033"/>
      <c r="O15" s="2038"/>
      <c r="P15" s="2038"/>
      <c r="Q15" s="2038"/>
      <c r="R15" s="2045"/>
      <c r="S15" s="2038"/>
      <c r="T15" s="2038"/>
      <c r="U15" s="2038"/>
      <c r="V15" s="2038"/>
      <c r="W15" s="2041"/>
      <c r="X15" s="3589"/>
      <c r="Y15" s="2043"/>
      <c r="Z15" s="2047"/>
      <c r="AA15" s="2043"/>
      <c r="AB15" s="2048"/>
      <c r="AC15" s="2420"/>
      <c r="AD15" s="2420"/>
      <c r="AE15" s="2420"/>
      <c r="AF15" s="2420"/>
    </row>
    <row r="16" spans="1:32" s="3600" customFormat="1" ht="15.75" customHeight="1">
      <c r="A16" s="3514" t="s">
        <v>598</v>
      </c>
      <c r="B16" s="2381" t="s">
        <v>599</v>
      </c>
      <c r="C16" s="3513" t="s">
        <v>600</v>
      </c>
      <c r="D16" s="3512"/>
      <c r="E16" s="3511"/>
      <c r="F16" s="3510"/>
      <c r="G16" s="3509">
        <v>0.4</v>
      </c>
      <c r="H16" s="3508"/>
      <c r="I16" s="3586">
        <v>19.899999999999999</v>
      </c>
      <c r="J16" s="3507"/>
      <c r="K16" s="3506">
        <v>2</v>
      </c>
      <c r="L16" s="3505"/>
      <c r="M16" s="3582" t="s">
        <v>601</v>
      </c>
      <c r="N16" s="3509">
        <v>5</v>
      </c>
      <c r="O16" s="3507"/>
      <c r="P16" s="3504">
        <v>54</v>
      </c>
      <c r="Q16" s="2705"/>
      <c r="R16" s="3503"/>
      <c r="S16" s="3509">
        <v>20</v>
      </c>
      <c r="T16" s="3507"/>
      <c r="U16" s="3504">
        <v>195</v>
      </c>
      <c r="V16" s="2705"/>
      <c r="W16" s="3505"/>
      <c r="X16" s="2382">
        <v>0.1</v>
      </c>
      <c r="Y16" s="2383"/>
      <c r="Z16" s="3502">
        <v>6783</v>
      </c>
      <c r="AA16" s="2705"/>
      <c r="AB16" s="2617"/>
      <c r="AC16" s="3699">
        <f t="shared" si="0"/>
        <v>0</v>
      </c>
      <c r="AD16" s="3699">
        <f t="shared" si="1"/>
        <v>0</v>
      </c>
      <c r="AE16" s="3699">
        <f t="shared" si="2"/>
        <v>0</v>
      </c>
      <c r="AF16" s="3699">
        <f t="shared" si="3"/>
        <v>0</v>
      </c>
    </row>
    <row r="17" spans="1:32" s="3600" customFormat="1" ht="15.75" customHeight="1">
      <c r="A17" s="3501" t="s">
        <v>602</v>
      </c>
      <c r="B17" s="2386" t="s">
        <v>603</v>
      </c>
      <c r="C17" s="3500" t="s">
        <v>600</v>
      </c>
      <c r="D17" s="2686"/>
      <c r="E17" s="2660"/>
      <c r="F17" s="3499"/>
      <c r="G17" s="3498">
        <v>0.4</v>
      </c>
      <c r="H17" s="3497"/>
      <c r="I17" s="1026">
        <v>19.899999999999999</v>
      </c>
      <c r="J17" s="3496"/>
      <c r="K17" s="3495">
        <v>2</v>
      </c>
      <c r="L17" s="3494"/>
      <c r="M17" s="3574" t="s">
        <v>604</v>
      </c>
      <c r="N17" s="3498">
        <v>5</v>
      </c>
      <c r="O17" s="3496"/>
      <c r="P17" s="3493">
        <v>51</v>
      </c>
      <c r="Q17" s="3569"/>
      <c r="R17" s="3492"/>
      <c r="S17" s="1047"/>
      <c r="T17" s="2444"/>
      <c r="U17" s="3491"/>
      <c r="V17" s="2444"/>
      <c r="W17" s="1197"/>
      <c r="X17" s="2387">
        <v>0.1</v>
      </c>
      <c r="Y17" s="2388"/>
      <c r="Z17" s="3490">
        <v>6349</v>
      </c>
      <c r="AA17" s="3569"/>
      <c r="AB17" s="2618"/>
      <c r="AC17" s="3699">
        <f t="shared" si="0"/>
        <v>0</v>
      </c>
      <c r="AD17" s="3699">
        <f t="shared" si="1"/>
        <v>0</v>
      </c>
      <c r="AE17" s="3699">
        <f t="shared" si="2"/>
        <v>0</v>
      </c>
      <c r="AF17" s="3699">
        <f t="shared" si="3"/>
        <v>0</v>
      </c>
    </row>
    <row r="18" spans="1:32" s="3600" customFormat="1" ht="15.75" customHeight="1">
      <c r="A18" s="3501" t="s">
        <v>605</v>
      </c>
      <c r="B18" s="2386" t="s">
        <v>606</v>
      </c>
      <c r="C18" s="3500" t="s">
        <v>607</v>
      </c>
      <c r="D18" s="2686"/>
      <c r="E18" s="2660"/>
      <c r="F18" s="3499"/>
      <c r="G18" s="3498">
        <v>0.4</v>
      </c>
      <c r="H18" s="3497"/>
      <c r="I18" s="1026">
        <v>19.899999999999999</v>
      </c>
      <c r="J18" s="3496"/>
      <c r="K18" s="3489">
        <v>2</v>
      </c>
      <c r="L18" s="3494"/>
      <c r="M18" s="3574" t="s">
        <v>608</v>
      </c>
      <c r="N18" s="3498">
        <v>5</v>
      </c>
      <c r="O18" s="3496"/>
      <c r="P18" s="3493">
        <v>92</v>
      </c>
      <c r="Q18" s="3569"/>
      <c r="R18" s="3492"/>
      <c r="S18" s="3498">
        <v>20</v>
      </c>
      <c r="T18" s="3496"/>
      <c r="U18" s="3493">
        <v>348</v>
      </c>
      <c r="V18" s="3569"/>
      <c r="W18" s="3494"/>
      <c r="X18" s="2387">
        <v>0.05</v>
      </c>
      <c r="Y18" s="2388"/>
      <c r="Z18" s="3490">
        <v>12264</v>
      </c>
      <c r="AA18" s="3569"/>
      <c r="AB18" s="2618"/>
      <c r="AC18" s="3699">
        <f t="shared" si="0"/>
        <v>0</v>
      </c>
      <c r="AD18" s="3699">
        <f t="shared" si="1"/>
        <v>0</v>
      </c>
      <c r="AE18" s="3699">
        <f t="shared" si="2"/>
        <v>0</v>
      </c>
      <c r="AF18" s="3699">
        <f t="shared" si="3"/>
        <v>0</v>
      </c>
    </row>
    <row r="19" spans="1:32" s="3600" customFormat="1" ht="15.75" customHeight="1">
      <c r="A19" s="439" t="s">
        <v>609</v>
      </c>
      <c r="B19" s="440" t="s">
        <v>610</v>
      </c>
      <c r="C19" s="1044" t="s">
        <v>607</v>
      </c>
      <c r="D19" s="3635"/>
      <c r="E19" s="2585"/>
      <c r="F19" s="1045"/>
      <c r="G19" s="1166"/>
      <c r="H19" s="3570"/>
      <c r="I19" s="1168"/>
      <c r="J19" s="1167"/>
      <c r="K19" s="3488"/>
      <c r="L19" s="1197"/>
      <c r="M19" s="3574"/>
      <c r="N19" s="498" t="s">
        <v>611</v>
      </c>
      <c r="O19" s="503"/>
      <c r="P19" s="3537">
        <v>183</v>
      </c>
      <c r="Q19" s="505"/>
      <c r="R19" s="2389"/>
      <c r="S19" s="1047"/>
      <c r="T19" s="2444"/>
      <c r="U19" s="3491"/>
      <c r="V19" s="2444"/>
      <c r="W19" s="1197"/>
      <c r="X19" s="1170"/>
      <c r="Y19" s="3487"/>
      <c r="Z19" s="1171"/>
      <c r="AA19" s="1172"/>
      <c r="AB19" s="2616"/>
      <c r="AC19" s="3699">
        <f t="shared" si="0"/>
        <v>0</v>
      </c>
      <c r="AD19" s="3699">
        <f t="shared" si="1"/>
        <v>0</v>
      </c>
      <c r="AE19" s="3699">
        <f t="shared" si="2"/>
        <v>0</v>
      </c>
      <c r="AF19" s="3699">
        <f t="shared" si="3"/>
        <v>0</v>
      </c>
    </row>
    <row r="20" spans="1:32" s="3600" customFormat="1" ht="15.75" customHeight="1">
      <c r="A20" s="439" t="s">
        <v>612</v>
      </c>
      <c r="B20" s="440" t="s">
        <v>613</v>
      </c>
      <c r="C20" s="1044" t="s">
        <v>573</v>
      </c>
      <c r="D20" s="3635"/>
      <c r="E20" s="2585"/>
      <c r="F20" s="1045"/>
      <c r="G20" s="498">
        <v>0.4</v>
      </c>
      <c r="H20" s="441"/>
      <c r="I20" s="1026">
        <v>19.899999999999999</v>
      </c>
      <c r="J20" s="503"/>
      <c r="K20" s="709">
        <v>2</v>
      </c>
      <c r="L20" s="768"/>
      <c r="M20" s="500" t="s">
        <v>614</v>
      </c>
      <c r="N20" s="1166"/>
      <c r="O20" s="1167"/>
      <c r="P20" s="3486"/>
      <c r="Q20" s="1172"/>
      <c r="R20" s="3571"/>
      <c r="S20" s="1166"/>
      <c r="T20" s="1167"/>
      <c r="U20" s="3486"/>
      <c r="V20" s="1172"/>
      <c r="W20" s="3571"/>
      <c r="X20" s="502">
        <v>0.1</v>
      </c>
      <c r="Y20" s="442"/>
      <c r="Z20" s="504">
        <v>6349</v>
      </c>
      <c r="AA20" s="505"/>
      <c r="AB20" s="1202"/>
      <c r="AC20" s="3699">
        <f t="shared" si="0"/>
        <v>0</v>
      </c>
      <c r="AD20" s="3699">
        <f t="shared" si="1"/>
        <v>0</v>
      </c>
      <c r="AE20" s="3699">
        <f t="shared" si="2"/>
        <v>0</v>
      </c>
      <c r="AF20" s="3699">
        <f t="shared" si="3"/>
        <v>0</v>
      </c>
    </row>
    <row r="21" spans="1:32" s="3600" customFormat="1" ht="15.75" customHeight="1" thickBot="1">
      <c r="A21" s="3526" t="s">
        <v>615</v>
      </c>
      <c r="B21" s="3525" t="s">
        <v>616</v>
      </c>
      <c r="C21" s="3485" t="s">
        <v>617</v>
      </c>
      <c r="D21" s="3484"/>
      <c r="E21" s="3483"/>
      <c r="F21" s="3482"/>
      <c r="G21" s="3524">
        <v>0.4</v>
      </c>
      <c r="H21" s="3523"/>
      <c r="I21" s="3481">
        <v>19.899999999999999</v>
      </c>
      <c r="J21" s="2302"/>
      <c r="K21" s="3480">
        <v>2</v>
      </c>
      <c r="L21" s="3517"/>
      <c r="M21" s="3479"/>
      <c r="N21" s="3524">
        <v>2</v>
      </c>
      <c r="O21" s="2302"/>
      <c r="P21" s="3519">
        <v>24</v>
      </c>
      <c r="Q21" s="2304"/>
      <c r="R21" s="3518"/>
      <c r="S21" s="3478"/>
      <c r="T21" s="3477"/>
      <c r="U21" s="2683"/>
      <c r="V21" s="3477"/>
      <c r="W21" s="2658"/>
      <c r="X21" s="2301">
        <v>0.1</v>
      </c>
      <c r="Y21" s="3476"/>
      <c r="Z21" s="3649">
        <v>6349</v>
      </c>
      <c r="AA21" s="2304"/>
      <c r="AB21" s="3624"/>
      <c r="AC21" s="3699">
        <f t="shared" si="0"/>
        <v>0</v>
      </c>
      <c r="AD21" s="3699">
        <f t="shared" si="1"/>
        <v>0</v>
      </c>
      <c r="AE21" s="3699">
        <f t="shared" si="2"/>
        <v>0</v>
      </c>
      <c r="AF21" s="3699">
        <f t="shared" si="3"/>
        <v>0</v>
      </c>
    </row>
    <row r="22" spans="1:32" s="1226" customFormat="1" ht="30" customHeight="1" thickBot="1">
      <c r="A22" s="3595"/>
      <c r="B22" s="3594" t="s">
        <v>618</v>
      </c>
      <c r="C22" s="3593"/>
      <c r="D22" s="3593"/>
      <c r="E22" s="3592"/>
      <c r="F22" s="3591"/>
      <c r="G22" s="2037"/>
      <c r="H22" s="2040"/>
      <c r="I22" s="2039"/>
      <c r="J22" s="2223"/>
      <c r="K22" s="3590"/>
      <c r="L22" s="2041"/>
      <c r="M22" s="2042"/>
      <c r="N22" s="2033"/>
      <c r="O22" s="2038"/>
      <c r="P22" s="2038"/>
      <c r="Q22" s="2038"/>
      <c r="R22" s="2045"/>
      <c r="S22" s="2038"/>
      <c r="T22" s="2038"/>
      <c r="U22" s="2038"/>
      <c r="V22" s="2038"/>
      <c r="W22" s="2041"/>
      <c r="X22" s="3589"/>
      <c r="Y22" s="2043"/>
      <c r="Z22" s="2047"/>
      <c r="AA22" s="2043"/>
      <c r="AB22" s="2048"/>
      <c r="AC22" s="2420"/>
      <c r="AD22" s="2420"/>
      <c r="AE22" s="2420"/>
      <c r="AF22" s="2420"/>
    </row>
    <row r="23" spans="1:32" s="3600" customFormat="1" ht="15.75" customHeight="1">
      <c r="A23" s="3588" t="s">
        <v>619</v>
      </c>
      <c r="B23" s="2232" t="s">
        <v>620</v>
      </c>
      <c r="C23" s="3475" t="s">
        <v>621</v>
      </c>
      <c r="D23" s="3474"/>
      <c r="E23" s="3473"/>
      <c r="F23" s="3472"/>
      <c r="G23" s="3587">
        <v>2.5</v>
      </c>
      <c r="H23" s="2233"/>
      <c r="I23" s="2235">
        <v>35.9</v>
      </c>
      <c r="J23" s="1175"/>
      <c r="K23" s="3471">
        <v>4</v>
      </c>
      <c r="L23" s="2258"/>
      <c r="M23" s="3582"/>
      <c r="N23" s="3581"/>
      <c r="O23" s="3470"/>
      <c r="P23" s="3469"/>
      <c r="Q23" s="3470"/>
      <c r="R23" s="3579"/>
      <c r="S23" s="3578"/>
      <c r="T23" s="3470"/>
      <c r="U23" s="3468"/>
      <c r="V23" s="3470"/>
      <c r="W23" s="3467"/>
      <c r="X23" s="1174">
        <v>0.1</v>
      </c>
      <c r="Y23" s="3466"/>
      <c r="Z23" s="1176">
        <v>5860</v>
      </c>
      <c r="AA23" s="1177"/>
      <c r="AB23" s="1208"/>
      <c r="AC23" s="3699">
        <f t="shared" si="0"/>
        <v>0</v>
      </c>
      <c r="AD23" s="3699">
        <f t="shared" si="1"/>
        <v>0</v>
      </c>
      <c r="AE23" s="3699">
        <f t="shared" si="2"/>
        <v>0</v>
      </c>
      <c r="AF23" s="3699">
        <f t="shared" si="3"/>
        <v>0</v>
      </c>
    </row>
    <row r="24" spans="1:32" s="3600" customFormat="1" ht="15.75" customHeight="1">
      <c r="A24" s="3536" t="s">
        <v>622</v>
      </c>
      <c r="B24" s="3535" t="s">
        <v>623</v>
      </c>
      <c r="C24" s="2587" t="s">
        <v>621</v>
      </c>
      <c r="D24" s="2588"/>
      <c r="E24" s="3465"/>
      <c r="F24" s="1045"/>
      <c r="G24" s="3534">
        <v>2</v>
      </c>
      <c r="H24" s="2290"/>
      <c r="I24" s="2372">
        <v>19.899999999999999</v>
      </c>
      <c r="J24" s="2293"/>
      <c r="K24" s="3464">
        <v>2</v>
      </c>
      <c r="L24" s="2292"/>
      <c r="M24" s="3530" t="s">
        <v>624</v>
      </c>
      <c r="N24" s="3463">
        <v>20</v>
      </c>
      <c r="O24" s="3462"/>
      <c r="P24" s="3461">
        <v>46</v>
      </c>
      <c r="Q24" s="3527"/>
      <c r="R24" s="3460"/>
      <c r="S24" s="3459">
        <v>50</v>
      </c>
      <c r="T24" s="3462"/>
      <c r="U24" s="3458">
        <v>106</v>
      </c>
      <c r="V24" s="3527"/>
      <c r="W24" s="3460"/>
      <c r="X24" s="2289">
        <v>0.4</v>
      </c>
      <c r="Y24" s="3457"/>
      <c r="Z24" s="2375">
        <v>1434</v>
      </c>
      <c r="AA24" s="2407"/>
      <c r="AB24" s="2624"/>
      <c r="AC24" s="3699">
        <f t="shared" si="0"/>
        <v>0</v>
      </c>
      <c r="AD24" s="3699">
        <f t="shared" si="1"/>
        <v>0</v>
      </c>
      <c r="AE24" s="3699">
        <f t="shared" si="2"/>
        <v>0</v>
      </c>
      <c r="AF24" s="3699">
        <f t="shared" si="3"/>
        <v>0</v>
      </c>
    </row>
    <row r="25" spans="1:32" s="3600" customFormat="1" ht="15.75" customHeight="1">
      <c r="A25" s="439" t="s">
        <v>625</v>
      </c>
      <c r="B25" s="440" t="s">
        <v>626</v>
      </c>
      <c r="C25" s="1044" t="s">
        <v>621</v>
      </c>
      <c r="D25" s="3635"/>
      <c r="E25" s="1058"/>
      <c r="F25" s="1045"/>
      <c r="G25" s="498">
        <v>2.5</v>
      </c>
      <c r="H25" s="442"/>
      <c r="I25" s="443">
        <v>23.9</v>
      </c>
      <c r="J25" s="503"/>
      <c r="K25" s="445">
        <v>3</v>
      </c>
      <c r="L25" s="768"/>
      <c r="M25" s="3574" t="s">
        <v>627</v>
      </c>
      <c r="N25" s="3498">
        <v>20</v>
      </c>
      <c r="O25" s="3496"/>
      <c r="P25" s="3493">
        <v>60</v>
      </c>
      <c r="Q25" s="3569"/>
      <c r="R25" s="3494"/>
      <c r="S25" s="3456"/>
      <c r="T25" s="2444"/>
      <c r="U25" s="3455"/>
      <c r="V25" s="2444"/>
      <c r="W25" s="1197"/>
      <c r="X25" s="502">
        <v>0.3</v>
      </c>
      <c r="Y25" s="505"/>
      <c r="Z25" s="504">
        <v>1930</v>
      </c>
      <c r="AA25" s="505"/>
      <c r="AB25" s="1202"/>
      <c r="AC25" s="3699">
        <f t="shared" si="0"/>
        <v>0</v>
      </c>
      <c r="AD25" s="3699">
        <f t="shared" si="1"/>
        <v>0</v>
      </c>
      <c r="AE25" s="3699">
        <f t="shared" si="2"/>
        <v>0</v>
      </c>
      <c r="AF25" s="3699">
        <f t="shared" si="3"/>
        <v>0</v>
      </c>
    </row>
    <row r="26" spans="1:32" s="3600" customFormat="1" ht="15.75" customHeight="1">
      <c r="A26" s="439" t="s">
        <v>628</v>
      </c>
      <c r="B26" s="440" t="s">
        <v>629</v>
      </c>
      <c r="C26" s="1044" t="s">
        <v>621</v>
      </c>
      <c r="D26" s="3635"/>
      <c r="E26" s="1058"/>
      <c r="F26" s="3454"/>
      <c r="G26" s="1036">
        <v>2.5</v>
      </c>
      <c r="H26" s="1037"/>
      <c r="I26" s="2372">
        <v>23.9</v>
      </c>
      <c r="J26" s="1082"/>
      <c r="K26" s="1039">
        <v>3</v>
      </c>
      <c r="L26" s="768"/>
      <c r="M26" s="3574"/>
      <c r="N26" s="1166"/>
      <c r="O26" s="3573"/>
      <c r="P26" s="3572"/>
      <c r="Q26" s="3573"/>
      <c r="R26" s="3571"/>
      <c r="S26" s="3456"/>
      <c r="T26" s="2444"/>
      <c r="U26" s="3455"/>
      <c r="V26" s="2444"/>
      <c r="W26" s="1197"/>
      <c r="X26" s="502">
        <v>0.2</v>
      </c>
      <c r="Y26" s="505"/>
      <c r="Z26" s="504">
        <v>2506</v>
      </c>
      <c r="AA26" s="505"/>
      <c r="AB26" s="1202"/>
      <c r="AC26" s="3699">
        <f t="shared" si="0"/>
        <v>0</v>
      </c>
      <c r="AD26" s="3699">
        <f t="shared" si="1"/>
        <v>0</v>
      </c>
      <c r="AE26" s="3699">
        <f t="shared" si="2"/>
        <v>0</v>
      </c>
      <c r="AF26" s="3699">
        <f t="shared" si="3"/>
        <v>0</v>
      </c>
    </row>
    <row r="27" spans="1:32" s="3600" customFormat="1" ht="15.75" customHeight="1">
      <c r="A27" s="439" t="s">
        <v>630</v>
      </c>
      <c r="B27" s="440" t="s">
        <v>631</v>
      </c>
      <c r="C27" s="1044" t="s">
        <v>621</v>
      </c>
      <c r="D27" s="3635"/>
      <c r="E27" s="1058"/>
      <c r="F27" s="1045"/>
      <c r="G27" s="3498">
        <v>2.5</v>
      </c>
      <c r="H27" s="2680"/>
      <c r="I27" s="443">
        <v>23.9</v>
      </c>
      <c r="J27" s="2655"/>
      <c r="K27" s="3453">
        <v>3</v>
      </c>
      <c r="L27" s="3452"/>
      <c r="M27" s="3574" t="s">
        <v>632</v>
      </c>
      <c r="N27" s="3498">
        <v>20</v>
      </c>
      <c r="O27" s="3496"/>
      <c r="P27" s="3493">
        <v>60</v>
      </c>
      <c r="Q27" s="3569"/>
      <c r="R27" s="3452"/>
      <c r="S27" s="3497">
        <v>50</v>
      </c>
      <c r="T27" s="3569"/>
      <c r="U27" s="3451">
        <v>141</v>
      </c>
      <c r="V27" s="3569"/>
      <c r="W27" s="3452"/>
      <c r="X27" s="502">
        <v>0.3</v>
      </c>
      <c r="Y27" s="505"/>
      <c r="Z27" s="504">
        <v>1930</v>
      </c>
      <c r="AA27" s="505"/>
      <c r="AB27" s="1202"/>
      <c r="AC27" s="3699">
        <f t="shared" si="0"/>
        <v>0</v>
      </c>
      <c r="AD27" s="3699">
        <f t="shared" si="1"/>
        <v>0</v>
      </c>
      <c r="AE27" s="3699">
        <f t="shared" si="2"/>
        <v>0</v>
      </c>
      <c r="AF27" s="3699">
        <f t="shared" si="3"/>
        <v>0</v>
      </c>
    </row>
    <row r="28" spans="1:32" s="3600" customFormat="1" ht="15.75" customHeight="1">
      <c r="A28" s="439" t="s">
        <v>633</v>
      </c>
      <c r="B28" s="440" t="s">
        <v>634</v>
      </c>
      <c r="C28" s="3750" t="s">
        <v>635</v>
      </c>
      <c r="D28" s="3751"/>
      <c r="E28" s="3794"/>
      <c r="F28" s="3795"/>
      <c r="G28" s="498">
        <v>1.5</v>
      </c>
      <c r="H28" s="442"/>
      <c r="I28" s="1026">
        <v>35.9</v>
      </c>
      <c r="J28" s="503"/>
      <c r="K28" s="709">
        <v>4</v>
      </c>
      <c r="L28" s="1185"/>
      <c r="M28" s="3574" t="s">
        <v>636</v>
      </c>
      <c r="N28" s="498">
        <v>10</v>
      </c>
      <c r="O28" s="505"/>
      <c r="P28" s="3537">
        <v>103</v>
      </c>
      <c r="Q28" s="505"/>
      <c r="R28" s="768"/>
      <c r="S28" s="1166"/>
      <c r="T28" s="1172"/>
      <c r="U28" s="3450"/>
      <c r="V28" s="1172"/>
      <c r="W28" s="3571"/>
      <c r="X28" s="502">
        <v>0.1</v>
      </c>
      <c r="Y28" s="505"/>
      <c r="Z28" s="504">
        <v>6944</v>
      </c>
      <c r="AA28" s="505"/>
      <c r="AB28" s="1202"/>
      <c r="AC28" s="3699">
        <f t="shared" si="0"/>
        <v>0</v>
      </c>
      <c r="AD28" s="3699">
        <f t="shared" si="1"/>
        <v>0</v>
      </c>
      <c r="AE28" s="3699">
        <f t="shared" si="2"/>
        <v>0</v>
      </c>
      <c r="AF28" s="3699">
        <f t="shared" si="3"/>
        <v>0</v>
      </c>
    </row>
    <row r="29" spans="1:32" s="3600" customFormat="1" ht="15.75" customHeight="1">
      <c r="A29" s="439" t="s">
        <v>637</v>
      </c>
      <c r="B29" s="440" t="s">
        <v>638</v>
      </c>
      <c r="C29" s="1044" t="s">
        <v>639</v>
      </c>
      <c r="D29" s="3635"/>
      <c r="E29" s="2585"/>
      <c r="F29" s="1045"/>
      <c r="G29" s="3498">
        <v>2</v>
      </c>
      <c r="H29" s="2388"/>
      <c r="I29" s="443">
        <v>19.899999999999999</v>
      </c>
      <c r="J29" s="3496"/>
      <c r="K29" s="3449">
        <v>2</v>
      </c>
      <c r="L29" s="3494"/>
      <c r="M29" s="3574" t="s">
        <v>640</v>
      </c>
      <c r="N29" s="1047"/>
      <c r="O29" s="3448"/>
      <c r="P29" s="1049"/>
      <c r="Q29" s="3448"/>
      <c r="R29" s="1197"/>
      <c r="S29" s="1047"/>
      <c r="T29" s="3448"/>
      <c r="U29" s="3447"/>
      <c r="V29" s="3448"/>
      <c r="W29" s="1197"/>
      <c r="X29" s="2289">
        <v>0.4</v>
      </c>
      <c r="Y29" s="442"/>
      <c r="Z29" s="504">
        <v>1367</v>
      </c>
      <c r="AA29" s="505"/>
      <c r="AB29" s="1202"/>
      <c r="AC29" s="3699">
        <f t="shared" si="0"/>
        <v>0</v>
      </c>
      <c r="AD29" s="3699">
        <f t="shared" si="1"/>
        <v>0</v>
      </c>
      <c r="AE29" s="3699">
        <f t="shared" si="2"/>
        <v>0</v>
      </c>
      <c r="AF29" s="3699">
        <f t="shared" si="3"/>
        <v>0</v>
      </c>
    </row>
    <row r="30" spans="1:32" s="3600" customFormat="1" ht="15.75" customHeight="1">
      <c r="A30" s="439" t="s">
        <v>641</v>
      </c>
      <c r="B30" s="440" t="s">
        <v>642</v>
      </c>
      <c r="C30" s="1044" t="s">
        <v>621</v>
      </c>
      <c r="D30" s="3635"/>
      <c r="E30" s="2585"/>
      <c r="F30" s="1045"/>
      <c r="G30" s="3498">
        <v>2</v>
      </c>
      <c r="H30" s="2388"/>
      <c r="I30" s="1077">
        <v>19.899999999999999</v>
      </c>
      <c r="J30" s="3496"/>
      <c r="K30" s="3449">
        <v>2</v>
      </c>
      <c r="L30" s="3494"/>
      <c r="M30" s="3574" t="s">
        <v>643</v>
      </c>
      <c r="N30" s="3498">
        <v>20</v>
      </c>
      <c r="O30" s="3496"/>
      <c r="P30" s="3493">
        <v>46</v>
      </c>
      <c r="Q30" s="3569"/>
      <c r="R30" s="3494"/>
      <c r="S30" s="3498">
        <v>50</v>
      </c>
      <c r="T30" s="3496"/>
      <c r="U30" s="3451">
        <v>105</v>
      </c>
      <c r="V30" s="3569"/>
      <c r="W30" s="3494"/>
      <c r="X30" s="2289">
        <v>0.4</v>
      </c>
      <c r="Y30" s="442"/>
      <c r="Z30" s="504">
        <v>1419</v>
      </c>
      <c r="AA30" s="505"/>
      <c r="AB30" s="1202"/>
      <c r="AC30" s="3699">
        <f t="shared" si="0"/>
        <v>0</v>
      </c>
      <c r="AD30" s="3699">
        <f t="shared" si="1"/>
        <v>0</v>
      </c>
      <c r="AE30" s="3699">
        <f t="shared" si="2"/>
        <v>0</v>
      </c>
      <c r="AF30" s="3699">
        <f t="shared" si="3"/>
        <v>0</v>
      </c>
    </row>
    <row r="31" spans="1:32" s="3600" customFormat="1" ht="15.75" customHeight="1">
      <c r="A31" s="439" t="s">
        <v>644</v>
      </c>
      <c r="B31" s="440" t="s">
        <v>645</v>
      </c>
      <c r="C31" s="1044" t="s">
        <v>646</v>
      </c>
      <c r="D31" s="3635"/>
      <c r="E31" s="2585"/>
      <c r="F31" s="1045"/>
      <c r="G31" s="1036">
        <v>2</v>
      </c>
      <c r="H31" s="1037"/>
      <c r="I31" s="3446">
        <v>23.9</v>
      </c>
      <c r="J31" s="1082"/>
      <c r="K31" s="1079">
        <v>3</v>
      </c>
      <c r="L31" s="768"/>
      <c r="M31" s="446"/>
      <c r="N31" s="498">
        <v>20</v>
      </c>
      <c r="O31" s="503"/>
      <c r="P31" s="3537">
        <v>76</v>
      </c>
      <c r="Q31" s="505"/>
      <c r="R31" s="768"/>
      <c r="S31" s="498">
        <v>50</v>
      </c>
      <c r="T31" s="503"/>
      <c r="U31" s="3445">
        <v>181</v>
      </c>
      <c r="V31" s="505"/>
      <c r="W31" s="768"/>
      <c r="X31" s="502">
        <v>0.2</v>
      </c>
      <c r="Y31" s="442"/>
      <c r="Z31" s="504">
        <v>2506</v>
      </c>
      <c r="AA31" s="505"/>
      <c r="AB31" s="1202"/>
      <c r="AC31" s="3699">
        <f t="shared" si="0"/>
        <v>0</v>
      </c>
      <c r="AD31" s="3699">
        <f t="shared" si="1"/>
        <v>0</v>
      </c>
      <c r="AE31" s="3699">
        <f t="shared" si="2"/>
        <v>0</v>
      </c>
      <c r="AF31" s="3699">
        <f t="shared" si="3"/>
        <v>0</v>
      </c>
    </row>
    <row r="32" spans="1:32" s="3600" customFormat="1" ht="15.75" customHeight="1">
      <c r="A32" s="439" t="s">
        <v>647</v>
      </c>
      <c r="B32" s="440" t="s">
        <v>648</v>
      </c>
      <c r="C32" s="1044" t="s">
        <v>649</v>
      </c>
      <c r="D32" s="3635"/>
      <c r="E32" s="2585"/>
      <c r="F32" s="1045"/>
      <c r="G32" s="3498">
        <v>1</v>
      </c>
      <c r="H32" s="2388"/>
      <c r="I32" s="2372">
        <v>35.9</v>
      </c>
      <c r="J32" s="3496"/>
      <c r="K32" s="3495">
        <v>4</v>
      </c>
      <c r="L32" s="3494"/>
      <c r="M32" s="3574" t="s">
        <v>650</v>
      </c>
      <c r="N32" s="3498">
        <v>5</v>
      </c>
      <c r="O32" s="3496"/>
      <c r="P32" s="3493">
        <v>59</v>
      </c>
      <c r="Q32" s="3569"/>
      <c r="R32" s="3494"/>
      <c r="S32" s="1166"/>
      <c r="T32" s="1167"/>
      <c r="U32" s="3450"/>
      <c r="V32" s="1172"/>
      <c r="W32" s="3571"/>
      <c r="X32" s="502">
        <v>0.1</v>
      </c>
      <c r="Y32" s="442"/>
      <c r="Z32" s="504">
        <v>7535</v>
      </c>
      <c r="AA32" s="505"/>
      <c r="AB32" s="1202"/>
      <c r="AC32" s="3699">
        <f t="shared" si="0"/>
        <v>0</v>
      </c>
      <c r="AD32" s="3699">
        <f t="shared" si="1"/>
        <v>0</v>
      </c>
      <c r="AE32" s="3699">
        <f t="shared" si="2"/>
        <v>0</v>
      </c>
      <c r="AF32" s="3699">
        <f t="shared" si="3"/>
        <v>0</v>
      </c>
    </row>
    <row r="33" spans="1:32" s="3600" customFormat="1" ht="15.75" customHeight="1">
      <c r="A33" s="439" t="s">
        <v>651</v>
      </c>
      <c r="B33" s="440" t="s">
        <v>652</v>
      </c>
      <c r="C33" s="1044" t="s">
        <v>653</v>
      </c>
      <c r="D33" s="3635"/>
      <c r="E33" s="2585"/>
      <c r="F33" s="1045"/>
      <c r="G33" s="1036">
        <v>2</v>
      </c>
      <c r="H33" s="1037"/>
      <c r="I33" s="3446">
        <v>23.9</v>
      </c>
      <c r="J33" s="1082"/>
      <c r="K33" s="1079">
        <v>3</v>
      </c>
      <c r="L33" s="768"/>
      <c r="M33" s="500" t="s">
        <v>654</v>
      </c>
      <c r="N33" s="498">
        <v>10</v>
      </c>
      <c r="O33" s="503"/>
      <c r="P33" s="3537">
        <v>30</v>
      </c>
      <c r="Q33" s="505"/>
      <c r="R33" s="768"/>
      <c r="S33" s="1166"/>
      <c r="T33" s="1167"/>
      <c r="U33" s="3450"/>
      <c r="V33" s="1172"/>
      <c r="W33" s="3571"/>
      <c r="X33" s="502">
        <v>0.3</v>
      </c>
      <c r="Y33" s="442"/>
      <c r="Z33" s="504">
        <v>1712</v>
      </c>
      <c r="AA33" s="505"/>
      <c r="AB33" s="1202"/>
      <c r="AC33" s="3699">
        <f t="shared" si="0"/>
        <v>0</v>
      </c>
      <c r="AD33" s="3699">
        <f t="shared" si="1"/>
        <v>0</v>
      </c>
      <c r="AE33" s="3699">
        <f t="shared" si="2"/>
        <v>0</v>
      </c>
      <c r="AF33" s="3699">
        <f t="shared" si="3"/>
        <v>0</v>
      </c>
    </row>
    <row r="34" spans="1:32" s="3600" customFormat="1" ht="15.75" customHeight="1">
      <c r="A34" s="439" t="s">
        <v>655</v>
      </c>
      <c r="B34" s="440" t="s">
        <v>656</v>
      </c>
      <c r="C34" s="1044" t="s">
        <v>657</v>
      </c>
      <c r="D34" s="3635"/>
      <c r="E34" s="2585"/>
      <c r="F34" s="3444"/>
      <c r="G34" s="3443">
        <v>2</v>
      </c>
      <c r="H34" s="442"/>
      <c r="I34" s="2372">
        <v>19.899999999999999</v>
      </c>
      <c r="J34" s="503"/>
      <c r="K34" s="709">
        <v>2</v>
      </c>
      <c r="L34" s="768"/>
      <c r="M34" s="3574" t="s">
        <v>654</v>
      </c>
      <c r="N34" s="3498">
        <v>10</v>
      </c>
      <c r="O34" s="3496"/>
      <c r="P34" s="3493">
        <v>28</v>
      </c>
      <c r="Q34" s="3569"/>
      <c r="R34" s="3494"/>
      <c r="S34" s="3498">
        <v>40</v>
      </c>
      <c r="T34" s="3496"/>
      <c r="U34" s="3451">
        <v>95</v>
      </c>
      <c r="V34" s="3569"/>
      <c r="W34" s="3494"/>
      <c r="X34" s="502">
        <v>0.5</v>
      </c>
      <c r="Y34" s="442"/>
      <c r="Z34" s="504">
        <v>1587</v>
      </c>
      <c r="AA34" s="505"/>
      <c r="AB34" s="1202"/>
      <c r="AC34" s="3699">
        <f t="shared" si="0"/>
        <v>0</v>
      </c>
      <c r="AD34" s="3699">
        <f t="shared" si="1"/>
        <v>0</v>
      </c>
      <c r="AE34" s="3699">
        <f t="shared" si="2"/>
        <v>0</v>
      </c>
      <c r="AF34" s="3699">
        <f t="shared" si="3"/>
        <v>0</v>
      </c>
    </row>
    <row r="35" spans="1:32" s="3600" customFormat="1" ht="15.75" customHeight="1">
      <c r="A35" s="439" t="s">
        <v>658</v>
      </c>
      <c r="B35" s="440" t="s">
        <v>659</v>
      </c>
      <c r="C35" s="1044" t="s">
        <v>660</v>
      </c>
      <c r="D35" s="3635"/>
      <c r="E35" s="2585"/>
      <c r="F35" s="1045"/>
      <c r="G35" s="498">
        <v>1.5</v>
      </c>
      <c r="H35" s="442"/>
      <c r="I35" s="443">
        <v>35.9</v>
      </c>
      <c r="J35" s="503"/>
      <c r="K35" s="445">
        <v>4</v>
      </c>
      <c r="L35" s="768"/>
      <c r="M35" s="446"/>
      <c r="N35" s="498">
        <v>10</v>
      </c>
      <c r="O35" s="503"/>
      <c r="P35" s="3537">
        <v>99</v>
      </c>
      <c r="Q35" s="505"/>
      <c r="R35" s="768"/>
      <c r="S35" s="1166"/>
      <c r="T35" s="1167"/>
      <c r="U35" s="3450"/>
      <c r="V35" s="1172"/>
      <c r="W35" s="3571"/>
      <c r="X35" s="1170"/>
      <c r="Y35" s="3487"/>
      <c r="Z35" s="1171"/>
      <c r="AA35" s="1172"/>
      <c r="AB35" s="1207"/>
      <c r="AC35" s="3699">
        <f t="shared" si="0"/>
        <v>0</v>
      </c>
      <c r="AD35" s="3699">
        <f t="shared" si="1"/>
        <v>0</v>
      </c>
      <c r="AE35" s="3699">
        <f t="shared" si="2"/>
        <v>0</v>
      </c>
      <c r="AF35" s="3699">
        <f t="shared" si="3"/>
        <v>0</v>
      </c>
    </row>
    <row r="36" spans="1:32" s="3600" customFormat="1" ht="15.75" customHeight="1">
      <c r="A36" s="439" t="s">
        <v>661</v>
      </c>
      <c r="B36" s="440" t="s">
        <v>662</v>
      </c>
      <c r="C36" s="1044" t="s">
        <v>663</v>
      </c>
      <c r="D36" s="3635"/>
      <c r="E36" s="2585"/>
      <c r="F36" s="1045"/>
      <c r="G36" s="498">
        <v>1</v>
      </c>
      <c r="H36" s="442"/>
      <c r="I36" s="1026">
        <v>19.899999999999999</v>
      </c>
      <c r="J36" s="503"/>
      <c r="K36" s="709">
        <v>2</v>
      </c>
      <c r="L36" s="768"/>
      <c r="M36" s="3574" t="s">
        <v>664</v>
      </c>
      <c r="N36" s="1166"/>
      <c r="O36" s="1167"/>
      <c r="P36" s="3486"/>
      <c r="Q36" s="1172"/>
      <c r="R36" s="3571"/>
      <c r="S36" s="1166"/>
      <c r="T36" s="1167"/>
      <c r="U36" s="3450"/>
      <c r="V36" s="1172"/>
      <c r="W36" s="3571"/>
      <c r="X36" s="502">
        <v>0.3</v>
      </c>
      <c r="Y36" s="442"/>
      <c r="Z36" s="504">
        <v>2339</v>
      </c>
      <c r="AA36" s="505"/>
      <c r="AB36" s="1202"/>
      <c r="AC36" s="3699">
        <f t="shared" si="0"/>
        <v>0</v>
      </c>
      <c r="AD36" s="3699">
        <f t="shared" si="1"/>
        <v>0</v>
      </c>
      <c r="AE36" s="3699">
        <f t="shared" si="2"/>
        <v>0</v>
      </c>
      <c r="AF36" s="3699">
        <f t="shared" si="3"/>
        <v>0</v>
      </c>
    </row>
    <row r="37" spans="1:32" s="3600" customFormat="1" ht="15.75" customHeight="1">
      <c r="A37" s="439" t="s">
        <v>665</v>
      </c>
      <c r="B37" s="440" t="s">
        <v>666</v>
      </c>
      <c r="C37" s="1044" t="s">
        <v>663</v>
      </c>
      <c r="D37" s="3635"/>
      <c r="E37" s="2585"/>
      <c r="F37" s="1045"/>
      <c r="G37" s="3534">
        <v>1.5</v>
      </c>
      <c r="H37" s="2290"/>
      <c r="I37" s="1026">
        <v>23.9</v>
      </c>
      <c r="J37" s="2291"/>
      <c r="K37" s="709">
        <v>3</v>
      </c>
      <c r="L37" s="768"/>
      <c r="M37" s="3574" t="s">
        <v>667</v>
      </c>
      <c r="N37" s="1166"/>
      <c r="O37" s="1167"/>
      <c r="P37" s="3486"/>
      <c r="Q37" s="1172"/>
      <c r="R37" s="3571"/>
      <c r="S37" s="1166"/>
      <c r="T37" s="1167"/>
      <c r="U37" s="3450"/>
      <c r="V37" s="1172"/>
      <c r="W37" s="3571"/>
      <c r="X37" s="502">
        <v>0.3</v>
      </c>
      <c r="Y37" s="442"/>
      <c r="Z37" s="504">
        <v>2429</v>
      </c>
      <c r="AA37" s="505"/>
      <c r="AB37" s="1202"/>
      <c r="AC37" s="3699">
        <f t="shared" si="0"/>
        <v>0</v>
      </c>
      <c r="AD37" s="3699">
        <f t="shared" si="1"/>
        <v>0</v>
      </c>
      <c r="AE37" s="3699">
        <f t="shared" si="2"/>
        <v>0</v>
      </c>
      <c r="AF37" s="3699">
        <f t="shared" si="3"/>
        <v>0</v>
      </c>
    </row>
    <row r="38" spans="1:32" s="3600" customFormat="1" ht="15.75" customHeight="1">
      <c r="A38" s="439" t="s">
        <v>140</v>
      </c>
      <c r="B38" s="3442" t="s">
        <v>668</v>
      </c>
      <c r="C38" s="2584" t="s">
        <v>3319</v>
      </c>
      <c r="D38" s="3635"/>
      <c r="E38" s="2585"/>
      <c r="F38" s="1045"/>
      <c r="G38" s="3534">
        <v>1</v>
      </c>
      <c r="H38" s="2290"/>
      <c r="I38" s="1026">
        <v>23.9</v>
      </c>
      <c r="J38" s="2291"/>
      <c r="K38" s="709">
        <v>3</v>
      </c>
      <c r="L38" s="768"/>
      <c r="M38" s="3574" t="s">
        <v>143</v>
      </c>
      <c r="N38" s="3441">
        <v>10</v>
      </c>
      <c r="O38" s="3440"/>
      <c r="P38" s="3439">
        <v>60</v>
      </c>
      <c r="Q38" s="3440"/>
      <c r="R38" s="3494"/>
      <c r="S38" s="1166"/>
      <c r="T38" s="1167"/>
      <c r="U38" s="3450"/>
      <c r="V38" s="1172"/>
      <c r="W38" s="3571"/>
      <c r="X38" s="502">
        <v>0.2</v>
      </c>
      <c r="Y38" s="442"/>
      <c r="Z38" s="504">
        <v>3861</v>
      </c>
      <c r="AA38" s="505"/>
      <c r="AB38" s="1202"/>
      <c r="AC38" s="3699">
        <f t="shared" si="0"/>
        <v>0</v>
      </c>
      <c r="AD38" s="3699">
        <f t="shared" si="1"/>
        <v>0</v>
      </c>
      <c r="AE38" s="3699">
        <f t="shared" si="2"/>
        <v>0</v>
      </c>
      <c r="AF38" s="3699">
        <f t="shared" si="3"/>
        <v>0</v>
      </c>
    </row>
    <row r="39" spans="1:32" s="3600" customFormat="1" ht="15.75" customHeight="1" thickBot="1">
      <c r="A39" s="1059" t="s">
        <v>669</v>
      </c>
      <c r="B39" s="3638" t="s">
        <v>670</v>
      </c>
      <c r="C39" s="3438" t="s">
        <v>671</v>
      </c>
      <c r="D39" s="3639"/>
      <c r="E39" s="3640"/>
      <c r="F39" s="3641"/>
      <c r="G39" s="3642">
        <v>1.6</v>
      </c>
      <c r="H39" s="3643"/>
      <c r="I39" s="3566">
        <v>23.9</v>
      </c>
      <c r="J39" s="3645"/>
      <c r="K39" s="3646">
        <v>3</v>
      </c>
      <c r="L39" s="3657"/>
      <c r="M39" s="3563" t="s">
        <v>672</v>
      </c>
      <c r="N39" s="3437">
        <v>10</v>
      </c>
      <c r="O39" s="3436"/>
      <c r="P39" s="3435">
        <v>60</v>
      </c>
      <c r="Q39" s="3559"/>
      <c r="R39" s="3434"/>
      <c r="S39" s="3562"/>
      <c r="T39" s="2414"/>
      <c r="U39" s="3433"/>
      <c r="V39" s="1072"/>
      <c r="W39" s="3560"/>
      <c r="X39" s="3648">
        <v>0.2</v>
      </c>
      <c r="Y39" s="3643"/>
      <c r="Z39" s="3649">
        <v>3861</v>
      </c>
      <c r="AA39" s="3650"/>
      <c r="AB39" s="1201"/>
      <c r="AC39" s="3699">
        <f t="shared" si="0"/>
        <v>0</v>
      </c>
      <c r="AD39" s="3699">
        <f t="shared" si="1"/>
        <v>0</v>
      </c>
      <c r="AE39" s="3699">
        <f t="shared" si="2"/>
        <v>0</v>
      </c>
      <c r="AF39" s="3699">
        <f t="shared" si="3"/>
        <v>0</v>
      </c>
    </row>
    <row r="40" spans="1:32" s="1226" customFormat="1" ht="30" customHeight="1" thickBot="1">
      <c r="A40" s="3595"/>
      <c r="B40" s="3594" t="s">
        <v>673</v>
      </c>
      <c r="C40" s="3593"/>
      <c r="D40" s="3593"/>
      <c r="E40" s="3592"/>
      <c r="F40" s="3591"/>
      <c r="G40" s="2037"/>
      <c r="H40" s="2040"/>
      <c r="I40" s="2039" t="s">
        <v>32</v>
      </c>
      <c r="J40" s="2223" t="s">
        <v>32</v>
      </c>
      <c r="K40" s="3590"/>
      <c r="L40" s="2041"/>
      <c r="M40" s="2042"/>
      <c r="N40" s="2033"/>
      <c r="O40" s="2038"/>
      <c r="P40" s="2038" t="s">
        <v>32</v>
      </c>
      <c r="Q40" s="2038"/>
      <c r="R40" s="2045"/>
      <c r="S40" s="2038"/>
      <c r="T40" s="2038"/>
      <c r="U40" s="2038" t="s">
        <v>32</v>
      </c>
      <c r="V40" s="2038"/>
      <c r="W40" s="2041"/>
      <c r="X40" s="3589"/>
      <c r="Y40" s="2043"/>
      <c r="Z40" s="2047" t="s">
        <v>32</v>
      </c>
      <c r="AA40" s="2043"/>
      <c r="AB40" s="2048"/>
      <c r="AC40" s="2420"/>
      <c r="AD40" s="2420"/>
      <c r="AE40" s="2420"/>
      <c r="AF40" s="2420"/>
    </row>
    <row r="41" spans="1:32" s="3600" customFormat="1" ht="15.75" customHeight="1">
      <c r="A41" s="3588" t="s">
        <v>674</v>
      </c>
      <c r="B41" s="2232" t="s">
        <v>675</v>
      </c>
      <c r="C41" s="3475" t="s">
        <v>676</v>
      </c>
      <c r="D41" s="2636"/>
      <c r="E41" s="2652"/>
      <c r="F41" s="3543"/>
      <c r="G41" s="3587">
        <v>2</v>
      </c>
      <c r="H41" s="2233"/>
      <c r="I41" s="3586">
        <v>19.899999999999999</v>
      </c>
      <c r="J41" s="1175"/>
      <c r="K41" s="3471">
        <v>2</v>
      </c>
      <c r="L41" s="2258"/>
      <c r="M41" s="3582" t="s">
        <v>677</v>
      </c>
      <c r="N41" s="3581"/>
      <c r="O41" s="2280"/>
      <c r="P41" s="3580"/>
      <c r="Q41" s="2282"/>
      <c r="R41" s="3579"/>
      <c r="S41" s="3581"/>
      <c r="T41" s="2280"/>
      <c r="U41" s="3432"/>
      <c r="V41" s="2282"/>
      <c r="W41" s="3579"/>
      <c r="X41" s="502">
        <v>0.3</v>
      </c>
      <c r="Y41" s="2233"/>
      <c r="Z41" s="1176">
        <v>1618</v>
      </c>
      <c r="AA41" s="1177"/>
      <c r="AB41" s="1208"/>
      <c r="AC41" s="3699">
        <f t="shared" si="0"/>
        <v>0</v>
      </c>
      <c r="AD41" s="3699">
        <f t="shared" si="1"/>
        <v>0</v>
      </c>
      <c r="AE41" s="3699">
        <f t="shared" si="2"/>
        <v>0</v>
      </c>
      <c r="AF41" s="3699">
        <f t="shared" si="3"/>
        <v>0</v>
      </c>
    </row>
    <row r="42" spans="1:32" s="3600" customFormat="1" ht="15.75" customHeight="1">
      <c r="A42" s="439" t="s">
        <v>678</v>
      </c>
      <c r="B42" s="440" t="s">
        <v>679</v>
      </c>
      <c r="C42" s="1044" t="s">
        <v>676</v>
      </c>
      <c r="D42" s="3635"/>
      <c r="E42" s="2585"/>
      <c r="F42" s="1045"/>
      <c r="G42" s="498">
        <v>2</v>
      </c>
      <c r="H42" s="442"/>
      <c r="I42" s="1026">
        <v>19.899999999999999</v>
      </c>
      <c r="J42" s="503"/>
      <c r="K42" s="445">
        <v>2</v>
      </c>
      <c r="L42" s="768"/>
      <c r="M42" s="3574" t="s">
        <v>680</v>
      </c>
      <c r="N42" s="1166"/>
      <c r="O42" s="1167"/>
      <c r="P42" s="3486"/>
      <c r="Q42" s="1172"/>
      <c r="R42" s="3571"/>
      <c r="S42" s="1166"/>
      <c r="T42" s="1167"/>
      <c r="U42" s="3450"/>
      <c r="V42" s="1172"/>
      <c r="W42" s="3571"/>
      <c r="X42" s="502">
        <v>0.3</v>
      </c>
      <c r="Y42" s="442"/>
      <c r="Z42" s="504">
        <v>1618</v>
      </c>
      <c r="AA42" s="505"/>
      <c r="AB42" s="1202"/>
      <c r="AC42" s="3699">
        <f t="shared" si="0"/>
        <v>0</v>
      </c>
      <c r="AD42" s="3699">
        <f t="shared" si="1"/>
        <v>0</v>
      </c>
      <c r="AE42" s="3699">
        <f t="shared" si="2"/>
        <v>0</v>
      </c>
      <c r="AF42" s="3699">
        <f t="shared" si="3"/>
        <v>0</v>
      </c>
    </row>
    <row r="43" spans="1:32" s="3600" customFormat="1" ht="15.75" customHeight="1" thickBot="1">
      <c r="A43" s="1059" t="s">
        <v>681</v>
      </c>
      <c r="B43" s="1060" t="s">
        <v>682</v>
      </c>
      <c r="C43" s="3438" t="s">
        <v>676</v>
      </c>
      <c r="D43" s="3639"/>
      <c r="E43" s="3640"/>
      <c r="F43" s="3431"/>
      <c r="G43" s="3642">
        <v>2.5</v>
      </c>
      <c r="H43" s="3643"/>
      <c r="I43" s="3430">
        <v>23.9</v>
      </c>
      <c r="J43" s="2302"/>
      <c r="K43" s="1062">
        <v>3</v>
      </c>
      <c r="L43" s="3657"/>
      <c r="M43" s="3563"/>
      <c r="N43" s="3562"/>
      <c r="O43" s="2414"/>
      <c r="P43" s="3561"/>
      <c r="Q43" s="1072"/>
      <c r="R43" s="3560"/>
      <c r="S43" s="3562"/>
      <c r="T43" s="2414"/>
      <c r="U43" s="3433"/>
      <c r="V43" s="1072"/>
      <c r="W43" s="3560"/>
      <c r="X43" s="3648">
        <v>0.2</v>
      </c>
      <c r="Y43" s="3643"/>
      <c r="Z43" s="3649">
        <v>3229</v>
      </c>
      <c r="AA43" s="3650"/>
      <c r="AB43" s="1201"/>
      <c r="AC43" s="3699">
        <f t="shared" si="0"/>
        <v>0</v>
      </c>
      <c r="AD43" s="3699">
        <f t="shared" si="1"/>
        <v>0</v>
      </c>
      <c r="AE43" s="3699">
        <f t="shared" si="2"/>
        <v>0</v>
      </c>
      <c r="AF43" s="3699">
        <f t="shared" si="3"/>
        <v>0</v>
      </c>
    </row>
    <row r="44" spans="1:32" s="1226" customFormat="1" ht="30" customHeight="1" thickBot="1">
      <c r="A44" s="3595"/>
      <c r="B44" s="3594" t="s">
        <v>683</v>
      </c>
      <c r="C44" s="3593"/>
      <c r="D44" s="3593"/>
      <c r="E44" s="3592"/>
      <c r="F44" s="3591"/>
      <c r="G44" s="2037"/>
      <c r="H44" s="2040"/>
      <c r="I44" s="2039" t="s">
        <v>32</v>
      </c>
      <c r="J44" s="2223" t="s">
        <v>32</v>
      </c>
      <c r="K44" s="3590"/>
      <c r="L44" s="2041"/>
      <c r="M44" s="2042"/>
      <c r="N44" s="2033"/>
      <c r="O44" s="2038"/>
      <c r="P44" s="2038" t="s">
        <v>32</v>
      </c>
      <c r="Q44" s="2038"/>
      <c r="R44" s="2045"/>
      <c r="S44" s="2038"/>
      <c r="T44" s="2038"/>
      <c r="U44" s="2038" t="s">
        <v>32</v>
      </c>
      <c r="V44" s="2038"/>
      <c r="W44" s="2041"/>
      <c r="X44" s="3589"/>
      <c r="Y44" s="2043"/>
      <c r="Z44" s="2047" t="s">
        <v>32</v>
      </c>
      <c r="AA44" s="2043"/>
      <c r="AB44" s="2048"/>
      <c r="AC44" s="2420"/>
      <c r="AD44" s="2420"/>
      <c r="AE44" s="2420"/>
      <c r="AF44" s="2420"/>
    </row>
    <row r="45" spans="1:32" s="3600" customFormat="1" ht="15.75" customHeight="1">
      <c r="A45" s="3514" t="s">
        <v>264</v>
      </c>
      <c r="B45" s="3429" t="s">
        <v>684</v>
      </c>
      <c r="C45" s="3851" t="s">
        <v>3320</v>
      </c>
      <c r="D45" s="3792"/>
      <c r="E45" s="3836"/>
      <c r="F45" s="3837"/>
      <c r="G45" s="3509">
        <v>2</v>
      </c>
      <c r="H45" s="2383"/>
      <c r="I45" s="2235">
        <v>35.9</v>
      </c>
      <c r="J45" s="3507"/>
      <c r="K45" s="3506">
        <v>4</v>
      </c>
      <c r="L45" s="3428"/>
      <c r="M45" s="3582" t="s">
        <v>266</v>
      </c>
      <c r="N45" s="3581"/>
      <c r="O45" s="3470"/>
      <c r="P45" s="3468"/>
      <c r="Q45" s="3470"/>
      <c r="R45" s="3467"/>
      <c r="S45" s="3578"/>
      <c r="T45" s="3470"/>
      <c r="U45" s="3468"/>
      <c r="V45" s="3470"/>
      <c r="W45" s="3467"/>
      <c r="X45" s="2279"/>
      <c r="Y45" s="2282"/>
      <c r="Z45" s="3427"/>
      <c r="AA45" s="2282"/>
      <c r="AB45" s="3623"/>
      <c r="AC45" s="3699">
        <f t="shared" si="0"/>
        <v>0</v>
      </c>
      <c r="AD45" s="3699">
        <f t="shared" si="1"/>
        <v>0</v>
      </c>
      <c r="AE45" s="3699">
        <f t="shared" si="2"/>
        <v>0</v>
      </c>
      <c r="AF45" s="3699">
        <f t="shared" si="3"/>
        <v>0</v>
      </c>
    </row>
    <row r="46" spans="1:32" s="3600" customFormat="1" ht="15.75" customHeight="1">
      <c r="A46" s="439" t="s">
        <v>685</v>
      </c>
      <c r="B46" s="440" t="s">
        <v>686</v>
      </c>
      <c r="C46" s="1044" t="s">
        <v>687</v>
      </c>
      <c r="D46" s="3635"/>
      <c r="E46" s="2585"/>
      <c r="F46" s="1045"/>
      <c r="G46" s="1036">
        <v>2</v>
      </c>
      <c r="H46" s="1037"/>
      <c r="I46" s="1026">
        <v>35.9</v>
      </c>
      <c r="J46" s="1082"/>
      <c r="K46" s="1039">
        <v>4</v>
      </c>
      <c r="L46" s="768"/>
      <c r="M46" s="3574" t="s">
        <v>688</v>
      </c>
      <c r="N46" s="1166"/>
      <c r="O46" s="1167"/>
      <c r="P46" s="3486"/>
      <c r="Q46" s="1172"/>
      <c r="R46" s="3571"/>
      <c r="S46" s="1166"/>
      <c r="T46" s="1167"/>
      <c r="U46" s="3450"/>
      <c r="V46" s="1172"/>
      <c r="W46" s="3571"/>
      <c r="X46" s="502">
        <v>0.1</v>
      </c>
      <c r="Y46" s="442"/>
      <c r="Z46" s="504">
        <v>5199</v>
      </c>
      <c r="AA46" s="505"/>
      <c r="AB46" s="1202"/>
      <c r="AC46" s="3699">
        <f t="shared" si="0"/>
        <v>0</v>
      </c>
      <c r="AD46" s="3699">
        <f t="shared" si="1"/>
        <v>0</v>
      </c>
      <c r="AE46" s="3699">
        <f t="shared" si="2"/>
        <v>0</v>
      </c>
      <c r="AF46" s="3699">
        <f t="shared" si="3"/>
        <v>0</v>
      </c>
    </row>
    <row r="47" spans="1:32" s="3600" customFormat="1" ht="15.75" customHeight="1" thickBot="1">
      <c r="A47" s="1059" t="s">
        <v>689</v>
      </c>
      <c r="B47" s="1060" t="s">
        <v>690</v>
      </c>
      <c r="C47" s="3438" t="s">
        <v>691</v>
      </c>
      <c r="D47" s="3639"/>
      <c r="E47" s="3640"/>
      <c r="F47" s="3431"/>
      <c r="G47" s="3642">
        <v>1.5</v>
      </c>
      <c r="H47" s="3643"/>
      <c r="I47" s="3430">
        <v>23.9</v>
      </c>
      <c r="J47" s="2302"/>
      <c r="K47" s="1062">
        <v>3</v>
      </c>
      <c r="L47" s="3657"/>
      <c r="M47" s="3563"/>
      <c r="N47" s="3562"/>
      <c r="O47" s="2414"/>
      <c r="P47" s="3561"/>
      <c r="Q47" s="1072"/>
      <c r="R47" s="3560"/>
      <c r="S47" s="3562"/>
      <c r="T47" s="2414"/>
      <c r="U47" s="3433"/>
      <c r="V47" s="1072"/>
      <c r="W47" s="3560"/>
      <c r="X47" s="3648">
        <v>0.2</v>
      </c>
      <c r="Y47" s="3643"/>
      <c r="Z47" s="3649">
        <v>2429</v>
      </c>
      <c r="AA47" s="3650"/>
      <c r="AB47" s="1201"/>
      <c r="AC47" s="3699">
        <f t="shared" si="0"/>
        <v>0</v>
      </c>
      <c r="AD47" s="3699">
        <f t="shared" si="1"/>
        <v>0</v>
      </c>
      <c r="AE47" s="3699">
        <f t="shared" si="2"/>
        <v>0</v>
      </c>
      <c r="AF47" s="3699">
        <f t="shared" si="3"/>
        <v>0</v>
      </c>
    </row>
    <row r="48" spans="1:32" s="1226" customFormat="1" ht="30" customHeight="1" thickBot="1">
      <c r="A48" s="3595"/>
      <c r="B48" s="3594" t="s">
        <v>692</v>
      </c>
      <c r="C48" s="3593"/>
      <c r="D48" s="3593"/>
      <c r="E48" s="3592"/>
      <c r="F48" s="3591"/>
      <c r="G48" s="2037"/>
      <c r="H48" s="2040"/>
      <c r="I48" s="2039" t="s">
        <v>32</v>
      </c>
      <c r="J48" s="2223" t="s">
        <v>32</v>
      </c>
      <c r="K48" s="3590"/>
      <c r="L48" s="2041"/>
      <c r="M48" s="2042"/>
      <c r="N48" s="2033"/>
      <c r="O48" s="2038"/>
      <c r="P48" s="2038" t="s">
        <v>32</v>
      </c>
      <c r="Q48" s="2038"/>
      <c r="R48" s="2045"/>
      <c r="S48" s="2038"/>
      <c r="T48" s="2038"/>
      <c r="U48" s="2038" t="s">
        <v>32</v>
      </c>
      <c r="V48" s="2038"/>
      <c r="W48" s="2041"/>
      <c r="X48" s="3589"/>
      <c r="Y48" s="2043"/>
      <c r="Z48" s="2047" t="s">
        <v>32</v>
      </c>
      <c r="AA48" s="2043"/>
      <c r="AB48" s="2048"/>
      <c r="AC48" s="2420"/>
      <c r="AD48" s="2420"/>
      <c r="AE48" s="2420"/>
      <c r="AF48" s="2420"/>
    </row>
    <row r="49" spans="1:32" s="3600" customFormat="1" ht="15.75" customHeight="1">
      <c r="A49" s="3426" t="s">
        <v>693</v>
      </c>
      <c r="B49" s="3425" t="s">
        <v>694</v>
      </c>
      <c r="C49" s="3762" t="s">
        <v>3321</v>
      </c>
      <c r="D49" s="3763"/>
      <c r="E49" s="3763"/>
      <c r="F49" s="3764"/>
      <c r="G49" s="1666">
        <v>1.5</v>
      </c>
      <c r="H49" s="3424"/>
      <c r="I49" s="3586">
        <v>35.9</v>
      </c>
      <c r="J49" s="2323"/>
      <c r="K49" s="3423">
        <v>4</v>
      </c>
      <c r="L49" s="1815"/>
      <c r="M49" s="3422"/>
      <c r="N49" s="3581"/>
      <c r="O49" s="2280"/>
      <c r="P49" s="3580"/>
      <c r="Q49" s="2282"/>
      <c r="R49" s="3579"/>
      <c r="S49" s="3581"/>
      <c r="T49" s="2280"/>
      <c r="U49" s="3432"/>
      <c r="V49" s="2282"/>
      <c r="W49" s="3579"/>
      <c r="X49" s="2322">
        <v>0.1</v>
      </c>
      <c r="Y49" s="3424"/>
      <c r="Z49" s="1176">
        <v>6360</v>
      </c>
      <c r="AA49" s="3421"/>
      <c r="AB49" s="2615"/>
      <c r="AC49" s="3699">
        <f t="shared" si="0"/>
        <v>0</v>
      </c>
      <c r="AD49" s="3699">
        <f t="shared" si="1"/>
        <v>0</v>
      </c>
      <c r="AE49" s="3699">
        <f t="shared" si="2"/>
        <v>0</v>
      </c>
      <c r="AF49" s="3699">
        <f t="shared" si="3"/>
        <v>0</v>
      </c>
    </row>
    <row r="50" spans="1:32" s="3600" customFormat="1" ht="27" customHeight="1">
      <c r="A50" s="1035" t="s">
        <v>695</v>
      </c>
      <c r="B50" s="3420" t="s">
        <v>696</v>
      </c>
      <c r="C50" s="3750" t="s">
        <v>3322</v>
      </c>
      <c r="D50" s="3768"/>
      <c r="E50" s="3768"/>
      <c r="F50" s="3769"/>
      <c r="G50" s="1036">
        <v>2</v>
      </c>
      <c r="H50" s="1037"/>
      <c r="I50" s="1026">
        <v>23.9</v>
      </c>
      <c r="J50" s="3419"/>
      <c r="K50" s="2641">
        <v>3</v>
      </c>
      <c r="L50" s="1185"/>
      <c r="M50" s="2649" t="s">
        <v>697</v>
      </c>
      <c r="N50" s="498">
        <v>10</v>
      </c>
      <c r="O50" s="2125"/>
      <c r="P50" s="443">
        <v>32</v>
      </c>
      <c r="Q50" s="2125"/>
      <c r="R50" s="2389"/>
      <c r="S50" s="1166"/>
      <c r="T50" s="1167"/>
      <c r="U50" s="3450"/>
      <c r="V50" s="1172"/>
      <c r="W50" s="3571"/>
      <c r="X50" s="1105">
        <v>0.3</v>
      </c>
      <c r="Y50" s="1037"/>
      <c r="Z50" s="3418">
        <v>1837</v>
      </c>
      <c r="AA50" s="3417"/>
      <c r="AB50" s="3622"/>
      <c r="AC50" s="3699">
        <f t="shared" si="0"/>
        <v>0</v>
      </c>
      <c r="AD50" s="3699">
        <f t="shared" si="1"/>
        <v>0</v>
      </c>
      <c r="AE50" s="3699">
        <f t="shared" si="2"/>
        <v>0</v>
      </c>
      <c r="AF50" s="3699">
        <f t="shared" si="3"/>
        <v>0</v>
      </c>
    </row>
    <row r="51" spans="1:32" s="3600" customFormat="1" ht="15.75" customHeight="1" thickBot="1">
      <c r="A51" s="1059" t="s">
        <v>698</v>
      </c>
      <c r="B51" s="3638" t="s">
        <v>699</v>
      </c>
      <c r="C51" s="3438" t="s">
        <v>700</v>
      </c>
      <c r="D51" s="3639"/>
      <c r="E51" s="3640"/>
      <c r="F51" s="3641"/>
      <c r="G51" s="3642">
        <v>1.8</v>
      </c>
      <c r="H51" s="3643"/>
      <c r="I51" s="3566">
        <v>23.9</v>
      </c>
      <c r="J51" s="3645"/>
      <c r="K51" s="3646">
        <v>3</v>
      </c>
      <c r="L51" s="3657"/>
      <c r="M51" s="3416" t="s">
        <v>697</v>
      </c>
      <c r="N51" s="3562"/>
      <c r="O51" s="2414"/>
      <c r="P51" s="3561"/>
      <c r="Q51" s="1072"/>
      <c r="R51" s="3560"/>
      <c r="S51" s="3562"/>
      <c r="T51" s="2414"/>
      <c r="U51" s="3433"/>
      <c r="V51" s="1072"/>
      <c r="W51" s="3560"/>
      <c r="X51" s="3648">
        <v>0.2</v>
      </c>
      <c r="Y51" s="3643"/>
      <c r="Z51" s="3649">
        <v>3157</v>
      </c>
      <c r="AA51" s="3650"/>
      <c r="AB51" s="1201"/>
      <c r="AC51" s="3699">
        <f t="shared" si="0"/>
        <v>0</v>
      </c>
      <c r="AD51" s="3699">
        <f t="shared" si="1"/>
        <v>0</v>
      </c>
      <c r="AE51" s="3699">
        <f t="shared" si="2"/>
        <v>0</v>
      </c>
      <c r="AF51" s="3699">
        <f t="shared" si="3"/>
        <v>0</v>
      </c>
    </row>
    <row r="52" spans="1:32" s="1226" customFormat="1" ht="30" customHeight="1" thickBot="1">
      <c r="A52" s="3595"/>
      <c r="B52" s="3594" t="s">
        <v>701</v>
      </c>
      <c r="C52" s="3593"/>
      <c r="D52" s="3593"/>
      <c r="E52" s="3592"/>
      <c r="F52" s="3591"/>
      <c r="G52" s="2037"/>
      <c r="H52" s="2040"/>
      <c r="I52" s="2039" t="s">
        <v>32</v>
      </c>
      <c r="J52" s="2223" t="s">
        <v>32</v>
      </c>
      <c r="K52" s="3590"/>
      <c r="L52" s="2041"/>
      <c r="M52" s="2042"/>
      <c r="N52" s="2033"/>
      <c r="O52" s="2038"/>
      <c r="P52" s="2038" t="s">
        <v>32</v>
      </c>
      <c r="Q52" s="2038"/>
      <c r="R52" s="2045"/>
      <c r="S52" s="2038"/>
      <c r="T52" s="2038"/>
      <c r="U52" s="2038" t="s">
        <v>32</v>
      </c>
      <c r="V52" s="2038"/>
      <c r="W52" s="2041"/>
      <c r="X52" s="3589"/>
      <c r="Y52" s="2043"/>
      <c r="Z52" s="2047" t="s">
        <v>32</v>
      </c>
      <c r="AA52" s="2043"/>
      <c r="AB52" s="2048"/>
      <c r="AC52" s="2420"/>
      <c r="AD52" s="2420"/>
      <c r="AE52" s="2420"/>
      <c r="AF52" s="2420"/>
    </row>
    <row r="53" spans="1:32" s="3600" customFormat="1" ht="15.75" customHeight="1">
      <c r="A53" s="493" t="s">
        <v>702</v>
      </c>
      <c r="B53" s="3420" t="s">
        <v>703</v>
      </c>
      <c r="C53" s="2586" t="s">
        <v>704</v>
      </c>
      <c r="D53" s="2586"/>
      <c r="E53" s="1100"/>
      <c r="F53" s="497"/>
      <c r="G53" s="1036" t="s">
        <v>138</v>
      </c>
      <c r="H53" s="1037"/>
      <c r="I53" s="1026">
        <v>43.9</v>
      </c>
      <c r="J53" s="3419"/>
      <c r="K53" s="2641">
        <v>5</v>
      </c>
      <c r="L53" s="1185"/>
      <c r="M53" s="2649" t="s">
        <v>705</v>
      </c>
      <c r="N53" s="1166"/>
      <c r="O53" s="1167"/>
      <c r="P53" s="3486"/>
      <c r="Q53" s="1172"/>
      <c r="R53" s="3571"/>
      <c r="S53" s="1166"/>
      <c r="T53" s="1167"/>
      <c r="U53" s="3450"/>
      <c r="V53" s="1172"/>
      <c r="W53" s="3571"/>
      <c r="X53" s="1105">
        <v>0.01</v>
      </c>
      <c r="Y53" s="3415"/>
      <c r="Z53" s="504">
        <v>70705</v>
      </c>
      <c r="AA53" s="505"/>
      <c r="AB53" s="3622"/>
      <c r="AC53" s="3699">
        <f t="shared" si="0"/>
        <v>0</v>
      </c>
      <c r="AD53" s="3699">
        <f t="shared" si="1"/>
        <v>0</v>
      </c>
      <c r="AE53" s="3699">
        <f t="shared" si="2"/>
        <v>0</v>
      </c>
      <c r="AF53" s="3699">
        <f t="shared" si="3"/>
        <v>0</v>
      </c>
    </row>
    <row r="54" spans="1:32" s="1033" customFormat="1" ht="15.75" customHeight="1" thickBot="1">
      <c r="A54" s="3637" t="s">
        <v>706</v>
      </c>
      <c r="B54" s="3638" t="s">
        <v>707</v>
      </c>
      <c r="C54" s="3639" t="s">
        <v>708</v>
      </c>
      <c r="D54" s="3639"/>
      <c r="E54" s="3640"/>
      <c r="F54" s="3641"/>
      <c r="G54" s="3642" t="s">
        <v>138</v>
      </c>
      <c r="H54" s="3643"/>
      <c r="I54" s="3644">
        <v>43.9</v>
      </c>
      <c r="J54" s="3645"/>
      <c r="K54" s="3646">
        <v>5</v>
      </c>
      <c r="L54" s="3657"/>
      <c r="M54" s="3647" t="s">
        <v>709</v>
      </c>
      <c r="N54" s="3562"/>
      <c r="O54" s="2414"/>
      <c r="P54" s="3561"/>
      <c r="Q54" s="1072"/>
      <c r="R54" s="3560"/>
      <c r="S54" s="3562"/>
      <c r="T54" s="2414"/>
      <c r="U54" s="3433"/>
      <c r="V54" s="1072"/>
      <c r="W54" s="3560"/>
      <c r="X54" s="3648">
        <v>0.01</v>
      </c>
      <c r="Y54" s="3643"/>
      <c r="Z54" s="3649">
        <v>84132</v>
      </c>
      <c r="AA54" s="3650"/>
      <c r="AB54" s="1201"/>
      <c r="AC54" s="3699">
        <f t="shared" si="0"/>
        <v>0</v>
      </c>
      <c r="AD54" s="3699">
        <f t="shared" si="1"/>
        <v>0</v>
      </c>
      <c r="AE54" s="3699">
        <f t="shared" si="2"/>
        <v>0</v>
      </c>
      <c r="AF54" s="3699">
        <f t="shared" si="3"/>
        <v>0</v>
      </c>
    </row>
    <row r="55" spans="1:32" s="1226" customFormat="1" ht="30" customHeight="1" thickBot="1">
      <c r="A55" s="3595"/>
      <c r="B55" s="3594" t="s">
        <v>377</v>
      </c>
      <c r="C55" s="3593"/>
      <c r="D55" s="3593"/>
      <c r="E55" s="3592"/>
      <c r="F55" s="3591"/>
      <c r="G55" s="2037"/>
      <c r="H55" s="2040"/>
      <c r="I55" s="2039" t="s">
        <v>32</v>
      </c>
      <c r="J55" s="2223" t="s">
        <v>32</v>
      </c>
      <c r="K55" s="3590"/>
      <c r="L55" s="2041"/>
      <c r="M55" s="2042"/>
      <c r="N55" s="2033"/>
      <c r="O55" s="2038"/>
      <c r="P55" s="2038" t="s">
        <v>32</v>
      </c>
      <c r="Q55" s="2038"/>
      <c r="R55" s="2045"/>
      <c r="S55" s="2038"/>
      <c r="T55" s="2038"/>
      <c r="U55" s="2038" t="s">
        <v>32</v>
      </c>
      <c r="V55" s="2038"/>
      <c r="W55" s="2041"/>
      <c r="X55" s="3589"/>
      <c r="Y55" s="2043"/>
      <c r="Z55" s="2047" t="s">
        <v>32</v>
      </c>
      <c r="AA55" s="2043"/>
      <c r="AB55" s="2048"/>
      <c r="AC55" s="2420"/>
      <c r="AD55" s="2420"/>
      <c r="AE55" s="2420"/>
      <c r="AF55" s="2420"/>
    </row>
    <row r="56" spans="1:32" s="3600" customFormat="1" ht="15.75" customHeight="1" thickBot="1">
      <c r="A56" s="3414" t="s">
        <v>376</v>
      </c>
      <c r="B56" s="3413" t="s">
        <v>377</v>
      </c>
      <c r="C56" s="3412" t="s">
        <v>3323</v>
      </c>
      <c r="D56" s="3557"/>
      <c r="E56" s="3556"/>
      <c r="F56" s="3555"/>
      <c r="G56" s="3411">
        <v>4</v>
      </c>
      <c r="H56" s="3410"/>
      <c r="I56" s="3409">
        <v>23.9</v>
      </c>
      <c r="J56" s="3408" t="s">
        <v>32</v>
      </c>
      <c r="K56" s="3407">
        <v>3</v>
      </c>
      <c r="L56" s="3406"/>
      <c r="M56" s="2708" t="s">
        <v>379</v>
      </c>
      <c r="N56" s="2632"/>
      <c r="O56" s="3548"/>
      <c r="P56" s="3547"/>
      <c r="Q56" s="3546"/>
      <c r="R56" s="3545"/>
      <c r="S56" s="3553"/>
      <c r="T56" s="3546"/>
      <c r="U56" s="2628"/>
      <c r="V56" s="3546"/>
      <c r="W56" s="3545"/>
      <c r="X56" s="1156">
        <v>1</v>
      </c>
      <c r="Y56" s="1158"/>
      <c r="Z56" s="3405">
        <v>253</v>
      </c>
      <c r="AA56" s="1158"/>
      <c r="AB56" s="1206"/>
      <c r="AC56" s="3699">
        <f t="shared" si="0"/>
        <v>0</v>
      </c>
      <c r="AD56" s="3699">
        <f t="shared" si="1"/>
        <v>0</v>
      </c>
      <c r="AE56" s="3699">
        <f t="shared" si="2"/>
        <v>0</v>
      </c>
      <c r="AF56" s="3699">
        <f t="shared" si="3"/>
        <v>0</v>
      </c>
    </row>
    <row r="57" spans="1:32" s="1226" customFormat="1" ht="30" customHeight="1" thickBot="1">
      <c r="A57" s="3595" t="s">
        <v>710</v>
      </c>
      <c r="B57" s="3594" t="s">
        <v>3324</v>
      </c>
      <c r="C57" s="3593"/>
      <c r="D57" s="3593"/>
      <c r="E57" s="3592"/>
      <c r="F57" s="3591"/>
      <c r="G57" s="2037"/>
      <c r="H57" s="2040"/>
      <c r="I57" s="2039" t="s">
        <v>32</v>
      </c>
      <c r="J57" s="2223" t="s">
        <v>32</v>
      </c>
      <c r="K57" s="3590"/>
      <c r="L57" s="2041"/>
      <c r="M57" s="2042"/>
      <c r="N57" s="2033"/>
      <c r="O57" s="2038"/>
      <c r="P57" s="2038" t="s">
        <v>32</v>
      </c>
      <c r="Q57" s="2038"/>
      <c r="R57" s="2045"/>
      <c r="S57" s="2038"/>
      <c r="T57" s="2038"/>
      <c r="U57" s="2038" t="s">
        <v>32</v>
      </c>
      <c r="V57" s="2038"/>
      <c r="W57" s="2041"/>
      <c r="X57" s="3589"/>
      <c r="Y57" s="2043"/>
      <c r="Z57" s="2047" t="s">
        <v>32</v>
      </c>
      <c r="AA57" s="2043"/>
      <c r="AB57" s="2048"/>
      <c r="AC57" s="2420"/>
      <c r="AD57" s="2420"/>
      <c r="AE57" s="2420"/>
      <c r="AF57" s="2420"/>
    </row>
    <row r="58" spans="1:32" s="3600" customFormat="1" ht="15.75" customHeight="1" thickBot="1">
      <c r="A58" s="3414" t="s">
        <v>711</v>
      </c>
      <c r="B58" s="3654" t="s">
        <v>712</v>
      </c>
      <c r="C58" s="3404" t="s">
        <v>713</v>
      </c>
      <c r="D58" s="3403"/>
      <c r="E58" s="3403"/>
      <c r="F58" s="3402"/>
      <c r="G58" s="3401" t="s">
        <v>3325</v>
      </c>
      <c r="H58" s="3400"/>
      <c r="I58" s="3399">
        <v>35.9</v>
      </c>
      <c r="J58" s="3399"/>
      <c r="K58" s="3407">
        <v>4</v>
      </c>
      <c r="L58" s="3406"/>
      <c r="M58" s="2708"/>
      <c r="N58" s="1153">
        <v>10</v>
      </c>
      <c r="O58" s="3398"/>
      <c r="P58" s="2107">
        <v>49</v>
      </c>
      <c r="Q58" s="1748"/>
      <c r="R58" s="1821"/>
      <c r="S58" s="1153">
        <v>100</v>
      </c>
      <c r="T58" s="1745"/>
      <c r="U58" s="3397">
        <v>431</v>
      </c>
      <c r="V58" s="1745"/>
      <c r="W58" s="1821"/>
      <c r="X58" s="3396"/>
      <c r="Y58" s="2701"/>
      <c r="Z58" s="3395"/>
      <c r="AA58" s="3394"/>
      <c r="AB58" s="3621"/>
      <c r="AC58" s="3699">
        <f t="shared" si="0"/>
        <v>0</v>
      </c>
      <c r="AD58" s="3699">
        <f t="shared" si="1"/>
        <v>0</v>
      </c>
      <c r="AE58" s="3699">
        <f t="shared" si="2"/>
        <v>0</v>
      </c>
      <c r="AF58" s="3699">
        <f t="shared" si="3"/>
        <v>0</v>
      </c>
    </row>
    <row r="59" spans="1:32" s="1226" customFormat="1" ht="30" customHeight="1" thickBot="1">
      <c r="A59" s="3595" t="s">
        <v>710</v>
      </c>
      <c r="B59" s="3594" t="s">
        <v>714</v>
      </c>
      <c r="C59" s="3593"/>
      <c r="D59" s="3593"/>
      <c r="E59" s="3592"/>
      <c r="F59" s="3591"/>
      <c r="G59" s="2037"/>
      <c r="H59" s="2040"/>
      <c r="I59" s="2039" t="s">
        <v>32</v>
      </c>
      <c r="J59" s="2223" t="s">
        <v>32</v>
      </c>
      <c r="K59" s="3590"/>
      <c r="L59" s="2041"/>
      <c r="M59" s="2042"/>
      <c r="N59" s="2033"/>
      <c r="O59" s="2038"/>
      <c r="P59" s="2038" t="s">
        <v>32</v>
      </c>
      <c r="Q59" s="2038"/>
      <c r="R59" s="2045"/>
      <c r="S59" s="2038"/>
      <c r="T59" s="2038"/>
      <c r="U59" s="2038" t="s">
        <v>32</v>
      </c>
      <c r="V59" s="2038"/>
      <c r="W59" s="2041"/>
      <c r="X59" s="3589"/>
      <c r="Y59" s="2043"/>
      <c r="Z59" s="2047" t="s">
        <v>32</v>
      </c>
      <c r="AA59" s="2043"/>
      <c r="AB59" s="2048"/>
      <c r="AC59" s="2420"/>
      <c r="AD59" s="2420"/>
      <c r="AE59" s="2420"/>
      <c r="AF59" s="2420"/>
    </row>
    <row r="60" spans="1:32" s="3600" customFormat="1" ht="15.75" customHeight="1">
      <c r="A60" s="3514">
        <v>4850</v>
      </c>
      <c r="B60" s="2232" t="s">
        <v>715</v>
      </c>
      <c r="C60" s="3475" t="s">
        <v>3326</v>
      </c>
      <c r="D60" s="3512"/>
      <c r="E60" s="3511"/>
      <c r="F60" s="3510"/>
      <c r="G60" s="3509">
        <v>0.6</v>
      </c>
      <c r="H60" s="3508"/>
      <c r="I60" s="3393">
        <v>23.9</v>
      </c>
      <c r="J60" s="3392"/>
      <c r="K60" s="2644">
        <v>3</v>
      </c>
      <c r="L60" s="3505"/>
      <c r="M60" s="3582" t="s">
        <v>716</v>
      </c>
      <c r="N60" s="3509">
        <v>3</v>
      </c>
      <c r="O60" s="3507"/>
      <c r="P60" s="3504">
        <v>30</v>
      </c>
      <c r="Q60" s="2705"/>
      <c r="R60" s="3503"/>
      <c r="S60" s="3581"/>
      <c r="T60" s="2280"/>
      <c r="U60" s="3432"/>
      <c r="V60" s="2282"/>
      <c r="W60" s="3579"/>
      <c r="X60" s="2382">
        <v>0.1</v>
      </c>
      <c r="Y60" s="2705"/>
      <c r="Z60" s="3502">
        <v>5628</v>
      </c>
      <c r="AA60" s="2705"/>
      <c r="AB60" s="2617"/>
      <c r="AC60" s="3699">
        <f t="shared" si="0"/>
        <v>0</v>
      </c>
      <c r="AD60" s="3699">
        <f t="shared" si="1"/>
        <v>0</v>
      </c>
      <c r="AE60" s="3699">
        <f t="shared" si="2"/>
        <v>0</v>
      </c>
      <c r="AF60" s="3699">
        <f t="shared" si="3"/>
        <v>0</v>
      </c>
    </row>
    <row r="61" spans="1:32" s="3600" customFormat="1" ht="15.75" customHeight="1">
      <c r="A61" s="3501" t="s">
        <v>717</v>
      </c>
      <c r="B61" s="2386" t="s">
        <v>718</v>
      </c>
      <c r="C61" s="3500" t="s">
        <v>719</v>
      </c>
      <c r="D61" s="2686"/>
      <c r="E61" s="2660"/>
      <c r="F61" s="3499"/>
      <c r="G61" s="3498" t="s">
        <v>138</v>
      </c>
      <c r="H61" s="3497"/>
      <c r="I61" s="3391">
        <v>35.9</v>
      </c>
      <c r="J61" s="2629" t="s">
        <v>32</v>
      </c>
      <c r="K61" s="3449">
        <v>4</v>
      </c>
      <c r="L61" s="3494"/>
      <c r="M61" s="3574" t="s">
        <v>720</v>
      </c>
      <c r="N61" s="1166"/>
      <c r="O61" s="1167"/>
      <c r="P61" s="3486"/>
      <c r="Q61" s="1172"/>
      <c r="R61" s="3571"/>
      <c r="S61" s="1166"/>
      <c r="T61" s="1167"/>
      <c r="U61" s="3450"/>
      <c r="V61" s="1172"/>
      <c r="W61" s="3571"/>
      <c r="X61" s="2387">
        <v>0.01</v>
      </c>
      <c r="Y61" s="3569"/>
      <c r="Z61" s="3490">
        <v>79360</v>
      </c>
      <c r="AA61" s="3569"/>
      <c r="AB61" s="2618"/>
      <c r="AC61" s="3699">
        <f t="shared" si="0"/>
        <v>0</v>
      </c>
      <c r="AD61" s="3699">
        <f t="shared" si="1"/>
        <v>0</v>
      </c>
      <c r="AE61" s="3699">
        <f t="shared" si="2"/>
        <v>0</v>
      </c>
      <c r="AF61" s="3699">
        <f t="shared" si="3"/>
        <v>0</v>
      </c>
    </row>
    <row r="62" spans="1:32" s="3600" customFormat="1" ht="15.75" customHeight="1" thickBot="1">
      <c r="A62" s="3390" t="s">
        <v>721</v>
      </c>
      <c r="B62" s="2391" t="s">
        <v>722</v>
      </c>
      <c r="C62" s="3389" t="s">
        <v>723</v>
      </c>
      <c r="D62" s="3388"/>
      <c r="E62" s="3387"/>
      <c r="F62" s="3386"/>
      <c r="G62" s="3642">
        <v>0.3</v>
      </c>
      <c r="H62" s="1148"/>
      <c r="I62" s="3644">
        <v>23.9</v>
      </c>
      <c r="J62" s="1061" t="s">
        <v>32</v>
      </c>
      <c r="K62" s="3646">
        <v>3</v>
      </c>
      <c r="L62" s="3657"/>
      <c r="M62" s="3563" t="s">
        <v>724</v>
      </c>
      <c r="N62" s="3562"/>
      <c r="O62" s="2414"/>
      <c r="P62" s="3561"/>
      <c r="Q62" s="1072"/>
      <c r="R62" s="3560"/>
      <c r="S62" s="3562"/>
      <c r="T62" s="2414"/>
      <c r="U62" s="3433"/>
      <c r="V62" s="1072"/>
      <c r="W62" s="3560"/>
      <c r="X62" s="2392">
        <v>0.02</v>
      </c>
      <c r="Y62" s="3559"/>
      <c r="Z62" s="3385">
        <v>34052</v>
      </c>
      <c r="AA62" s="3559"/>
      <c r="AB62" s="2614"/>
      <c r="AC62" s="3699">
        <f t="shared" si="0"/>
        <v>0</v>
      </c>
      <c r="AD62" s="3699">
        <f t="shared" si="1"/>
        <v>0</v>
      </c>
      <c r="AE62" s="3699">
        <f t="shared" si="2"/>
        <v>0</v>
      </c>
      <c r="AF62" s="3699">
        <f t="shared" si="3"/>
        <v>0</v>
      </c>
    </row>
    <row r="63" spans="1:32" s="1226" customFormat="1" ht="30" customHeight="1" thickBot="1">
      <c r="A63" s="3595"/>
      <c r="B63" s="3594" t="s">
        <v>725</v>
      </c>
      <c r="C63" s="3593"/>
      <c r="D63" s="3593"/>
      <c r="E63" s="3592"/>
      <c r="F63" s="3591"/>
      <c r="G63" s="2037"/>
      <c r="H63" s="2040"/>
      <c r="I63" s="2039" t="s">
        <v>32</v>
      </c>
      <c r="J63" s="2223" t="s">
        <v>32</v>
      </c>
      <c r="K63" s="3590"/>
      <c r="L63" s="2041"/>
      <c r="M63" s="2042"/>
      <c r="N63" s="2033"/>
      <c r="O63" s="2038"/>
      <c r="P63" s="2038"/>
      <c r="Q63" s="2038"/>
      <c r="R63" s="2045"/>
      <c r="S63" s="2038"/>
      <c r="T63" s="2038"/>
      <c r="U63" s="2038"/>
      <c r="V63" s="2038"/>
      <c r="W63" s="2041"/>
      <c r="X63" s="3589"/>
      <c r="Y63" s="2043"/>
      <c r="Z63" s="2047" t="s">
        <v>32</v>
      </c>
      <c r="AA63" s="2043"/>
      <c r="AB63" s="2048"/>
      <c r="AC63" s="2420"/>
      <c r="AD63" s="2420"/>
      <c r="AE63" s="2420"/>
      <c r="AF63" s="2420"/>
    </row>
    <row r="64" spans="1:32" s="3600" customFormat="1" ht="15.75" customHeight="1" thickBot="1">
      <c r="A64" s="1159" t="s">
        <v>726</v>
      </c>
      <c r="B64" s="3404" t="s">
        <v>727</v>
      </c>
      <c r="C64" s="3384" t="s">
        <v>728</v>
      </c>
      <c r="D64" s="3383"/>
      <c r="E64" s="3382"/>
      <c r="F64" s="3381"/>
      <c r="G64" s="3411">
        <v>2.2000000000000002</v>
      </c>
      <c r="H64" s="3410"/>
      <c r="I64" s="3409">
        <v>23.9</v>
      </c>
      <c r="J64" s="3408" t="s">
        <v>32</v>
      </c>
      <c r="K64" s="3380">
        <v>3</v>
      </c>
      <c r="L64" s="3379"/>
      <c r="M64" s="2708" t="s">
        <v>729</v>
      </c>
      <c r="N64" s="2632"/>
      <c r="O64" s="3548"/>
      <c r="P64" s="3547"/>
      <c r="Q64" s="3546"/>
      <c r="R64" s="3545"/>
      <c r="S64" s="3553"/>
      <c r="T64" s="3546"/>
      <c r="U64" s="2628"/>
      <c r="V64" s="3546"/>
      <c r="W64" s="3545"/>
      <c r="X64" s="2435">
        <v>0.3</v>
      </c>
      <c r="Y64" s="3378"/>
      <c r="Z64" s="3377">
        <v>1587</v>
      </c>
      <c r="AA64" s="3403"/>
      <c r="AB64" s="2613"/>
      <c r="AC64" s="3699">
        <f t="shared" si="0"/>
        <v>0</v>
      </c>
      <c r="AD64" s="3699">
        <f t="shared" si="1"/>
        <v>0</v>
      </c>
      <c r="AE64" s="3699">
        <f t="shared" si="2"/>
        <v>0</v>
      </c>
      <c r="AF64" s="3699">
        <f t="shared" si="3"/>
        <v>0</v>
      </c>
    </row>
    <row r="65" spans="1:32" s="1226" customFormat="1" ht="30" customHeight="1" thickBot="1">
      <c r="A65" s="3595"/>
      <c r="B65" s="3594" t="s">
        <v>3327</v>
      </c>
      <c r="C65" s="3593"/>
      <c r="D65" s="3593"/>
      <c r="E65" s="3592"/>
      <c r="F65" s="3591"/>
      <c r="G65" s="2037"/>
      <c r="H65" s="2040"/>
      <c r="I65" s="2039" t="s">
        <v>32</v>
      </c>
      <c r="J65" s="2223" t="s">
        <v>32</v>
      </c>
      <c r="K65" s="3590"/>
      <c r="L65" s="2041"/>
      <c r="M65" s="2042"/>
      <c r="N65" s="2033"/>
      <c r="O65" s="2038"/>
      <c r="P65" s="2038"/>
      <c r="Q65" s="2038"/>
      <c r="R65" s="2045"/>
      <c r="S65" s="2038"/>
      <c r="T65" s="2038"/>
      <c r="U65" s="2038"/>
      <c r="V65" s="2038"/>
      <c r="W65" s="2041"/>
      <c r="X65" s="3589"/>
      <c r="Y65" s="2043"/>
      <c r="Z65" s="2047" t="s">
        <v>32</v>
      </c>
      <c r="AA65" s="2043"/>
      <c r="AB65" s="2048"/>
      <c r="AC65" s="2420"/>
      <c r="AD65" s="2420"/>
      <c r="AE65" s="2420"/>
      <c r="AF65" s="2420"/>
    </row>
    <row r="66" spans="1:32" s="3600" customFormat="1" ht="15.75" customHeight="1" thickBot="1">
      <c r="A66" s="2647" t="s">
        <v>348</v>
      </c>
      <c r="B66" s="3654" t="s">
        <v>730</v>
      </c>
      <c r="C66" s="3376" t="s">
        <v>3328</v>
      </c>
      <c r="D66" s="3383"/>
      <c r="E66" s="3376"/>
      <c r="F66" s="3381"/>
      <c r="G66" s="3411">
        <v>0.4</v>
      </c>
      <c r="H66" s="3410"/>
      <c r="I66" s="3409">
        <v>23.9</v>
      </c>
      <c r="J66" s="3408" t="s">
        <v>32</v>
      </c>
      <c r="K66" s="3380">
        <v>3</v>
      </c>
      <c r="L66" s="3379"/>
      <c r="M66" s="2708" t="s">
        <v>351</v>
      </c>
      <c r="N66" s="2632"/>
      <c r="O66" s="3548"/>
      <c r="P66" s="3547"/>
      <c r="Q66" s="3546"/>
      <c r="R66" s="3545"/>
      <c r="S66" s="3553"/>
      <c r="T66" s="3546"/>
      <c r="U66" s="2628"/>
      <c r="V66" s="3546"/>
      <c r="W66" s="3545"/>
      <c r="X66" s="2435">
        <v>0.1</v>
      </c>
      <c r="Y66" s="3410"/>
      <c r="Z66" s="3377">
        <v>7723</v>
      </c>
      <c r="AA66" s="3375"/>
      <c r="AB66" s="2613"/>
      <c r="AC66" s="3699">
        <f t="shared" si="0"/>
        <v>0</v>
      </c>
      <c r="AD66" s="3699">
        <f t="shared" si="1"/>
        <v>0</v>
      </c>
      <c r="AE66" s="3699">
        <f t="shared" si="2"/>
        <v>0</v>
      </c>
      <c r="AF66" s="3699">
        <f t="shared" si="3"/>
        <v>0</v>
      </c>
    </row>
    <row r="67" spans="1:32" s="1226" customFormat="1" ht="30" customHeight="1" thickBot="1">
      <c r="A67" s="3595"/>
      <c r="B67" s="3594" t="s">
        <v>731</v>
      </c>
      <c r="C67" s="3593"/>
      <c r="D67" s="3593"/>
      <c r="E67" s="3592"/>
      <c r="F67" s="3591"/>
      <c r="G67" s="2037"/>
      <c r="H67" s="2040"/>
      <c r="I67" s="2039" t="s">
        <v>32</v>
      </c>
      <c r="J67" s="2223" t="s">
        <v>32</v>
      </c>
      <c r="K67" s="3590"/>
      <c r="L67" s="2041"/>
      <c r="M67" s="2042"/>
      <c r="N67" s="2033"/>
      <c r="O67" s="2038"/>
      <c r="P67" s="2038"/>
      <c r="Q67" s="2038"/>
      <c r="R67" s="2045"/>
      <c r="S67" s="2038"/>
      <c r="T67" s="2038"/>
      <c r="U67" s="2038"/>
      <c r="V67" s="2038"/>
      <c r="W67" s="2041"/>
      <c r="X67" s="3589"/>
      <c r="Y67" s="2043"/>
      <c r="Z67" s="2047" t="s">
        <v>32</v>
      </c>
      <c r="AA67" s="2043"/>
      <c r="AB67" s="2048"/>
      <c r="AC67" s="2310"/>
      <c r="AD67" s="2310"/>
      <c r="AE67" s="2310"/>
      <c r="AF67" s="2310"/>
    </row>
    <row r="68" spans="1:32" s="3600" customFormat="1" ht="15.75" customHeight="1">
      <c r="A68" s="3514" t="s">
        <v>732</v>
      </c>
      <c r="B68" s="2232" t="s">
        <v>733</v>
      </c>
      <c r="C68" s="3475" t="s">
        <v>734</v>
      </c>
      <c r="D68" s="2636"/>
      <c r="E68" s="2652"/>
      <c r="F68" s="3543"/>
      <c r="G68" s="3509">
        <v>20</v>
      </c>
      <c r="H68" s="2383"/>
      <c r="I68" s="3393">
        <v>23.9</v>
      </c>
      <c r="J68" s="3392"/>
      <c r="K68" s="2644">
        <v>3</v>
      </c>
      <c r="L68" s="3505"/>
      <c r="M68" s="3582" t="s">
        <v>735</v>
      </c>
      <c r="N68" s="3374"/>
      <c r="O68" s="3373"/>
      <c r="P68" s="3372"/>
      <c r="Q68" s="3373"/>
      <c r="R68" s="3371"/>
      <c r="S68" s="3374"/>
      <c r="T68" s="3373"/>
      <c r="U68" s="3372"/>
      <c r="V68" s="3373"/>
      <c r="W68" s="3370"/>
      <c r="X68" s="2382">
        <v>3</v>
      </c>
      <c r="Y68" s="3369"/>
      <c r="Z68" s="1176">
        <v>231</v>
      </c>
      <c r="AA68" s="3369"/>
      <c r="AB68" s="2619"/>
      <c r="AC68" s="3699">
        <f t="shared" si="0"/>
        <v>0</v>
      </c>
      <c r="AD68" s="3699">
        <f t="shared" si="1"/>
        <v>0</v>
      </c>
      <c r="AE68" s="3699">
        <f t="shared" si="2"/>
        <v>0</v>
      </c>
      <c r="AF68" s="3699">
        <f t="shared" si="3"/>
        <v>0</v>
      </c>
    </row>
    <row r="69" spans="1:32" s="3600" customFormat="1" ht="15.75" customHeight="1">
      <c r="A69" s="3501" t="s">
        <v>736</v>
      </c>
      <c r="B69" s="440" t="s">
        <v>737</v>
      </c>
      <c r="C69" s="1044" t="s">
        <v>734</v>
      </c>
      <c r="D69" s="3635"/>
      <c r="E69" s="2585"/>
      <c r="F69" s="1045"/>
      <c r="G69" s="3498">
        <v>20</v>
      </c>
      <c r="H69" s="2388"/>
      <c r="I69" s="3391">
        <v>23.9</v>
      </c>
      <c r="J69" s="3368"/>
      <c r="K69" s="3449">
        <v>3</v>
      </c>
      <c r="L69" s="3452"/>
      <c r="M69" s="3574" t="s">
        <v>738</v>
      </c>
      <c r="N69" s="3498">
        <v>50</v>
      </c>
      <c r="O69" s="3367"/>
      <c r="P69" s="443">
        <v>23</v>
      </c>
      <c r="Q69" s="3367"/>
      <c r="R69" s="3366"/>
      <c r="S69" s="1047"/>
      <c r="T69" s="3448"/>
      <c r="U69" s="1049"/>
      <c r="V69" s="3448"/>
      <c r="W69" s="1197"/>
      <c r="X69" s="2387">
        <v>3</v>
      </c>
      <c r="Y69" s="3365"/>
      <c r="Z69" s="504">
        <v>215</v>
      </c>
      <c r="AA69" s="3365"/>
      <c r="AB69" s="3628"/>
      <c r="AC69" s="3699">
        <f t="shared" si="0"/>
        <v>0</v>
      </c>
      <c r="AD69" s="3699">
        <f t="shared" si="1"/>
        <v>0</v>
      </c>
      <c r="AE69" s="3699">
        <f t="shared" si="2"/>
        <v>0</v>
      </c>
      <c r="AF69" s="3699">
        <f t="shared" si="3"/>
        <v>0</v>
      </c>
    </row>
    <row r="70" spans="1:32" s="3600" customFormat="1" ht="27" customHeight="1">
      <c r="A70" s="3501" t="s">
        <v>52</v>
      </c>
      <c r="B70" s="440" t="s">
        <v>739</v>
      </c>
      <c r="C70" s="3777" t="s">
        <v>3329</v>
      </c>
      <c r="D70" s="3771"/>
      <c r="E70" s="3771"/>
      <c r="F70" s="3772"/>
      <c r="G70" s="3498">
        <v>7</v>
      </c>
      <c r="H70" s="2388"/>
      <c r="I70" s="3391">
        <v>35.9</v>
      </c>
      <c r="J70" s="3368"/>
      <c r="K70" s="3449">
        <v>4</v>
      </c>
      <c r="L70" s="3452"/>
      <c r="M70" s="3574" t="s">
        <v>55</v>
      </c>
      <c r="N70" s="498">
        <v>50</v>
      </c>
      <c r="O70" s="2125"/>
      <c r="P70" s="443">
        <v>45</v>
      </c>
      <c r="Q70" s="2125"/>
      <c r="R70" s="2389"/>
      <c r="S70" s="1047"/>
      <c r="T70" s="3448"/>
      <c r="U70" s="1049"/>
      <c r="V70" s="3448"/>
      <c r="W70" s="1197"/>
      <c r="X70" s="2387">
        <v>1</v>
      </c>
      <c r="Y70" s="3365"/>
      <c r="Z70" s="504">
        <v>555</v>
      </c>
      <c r="AA70" s="3365"/>
      <c r="AB70" s="3628"/>
      <c r="AC70" s="3699">
        <f t="shared" ref="AC70:AC133" si="4">I70*L70</f>
        <v>0</v>
      </c>
      <c r="AD70" s="3699">
        <f t="shared" ref="AD70:AD133" si="5">P70*R70</f>
        <v>0</v>
      </c>
      <c r="AE70" s="3699">
        <f t="shared" ref="AE70:AE133" si="6">U70*W70</f>
        <v>0</v>
      </c>
      <c r="AF70" s="3699">
        <f t="shared" ref="AF70:AF133" si="7">Z70*AB70</f>
        <v>0</v>
      </c>
    </row>
    <row r="71" spans="1:32" s="3600" customFormat="1" ht="27" customHeight="1">
      <c r="A71" s="3364" t="s">
        <v>56</v>
      </c>
      <c r="B71" s="3535" t="s">
        <v>740</v>
      </c>
      <c r="C71" s="3777" t="s">
        <v>3330</v>
      </c>
      <c r="D71" s="3778"/>
      <c r="E71" s="3778"/>
      <c r="F71" s="3779"/>
      <c r="G71" s="3463">
        <v>7</v>
      </c>
      <c r="H71" s="3363"/>
      <c r="I71" s="3391">
        <v>35.9</v>
      </c>
      <c r="J71" s="2707"/>
      <c r="K71" s="2677">
        <v>4</v>
      </c>
      <c r="L71" s="3362"/>
      <c r="M71" s="3530"/>
      <c r="N71" s="3361"/>
      <c r="O71" s="3360"/>
      <c r="P71" s="2439"/>
      <c r="Q71" s="3360"/>
      <c r="R71" s="3359"/>
      <c r="S71" s="3361"/>
      <c r="T71" s="3360"/>
      <c r="U71" s="3358"/>
      <c r="V71" s="3360"/>
      <c r="W71" s="3357"/>
      <c r="X71" s="3356">
        <v>1</v>
      </c>
      <c r="Y71" s="3355"/>
      <c r="Z71" s="2375">
        <v>555</v>
      </c>
      <c r="AA71" s="3355"/>
      <c r="AB71" s="3626"/>
      <c r="AC71" s="3699">
        <f t="shared" si="4"/>
        <v>0</v>
      </c>
      <c r="AD71" s="3699">
        <f t="shared" si="5"/>
        <v>0</v>
      </c>
      <c r="AE71" s="3699">
        <f t="shared" si="6"/>
        <v>0</v>
      </c>
      <c r="AF71" s="3699">
        <f t="shared" si="7"/>
        <v>0</v>
      </c>
    </row>
    <row r="72" spans="1:32" s="3600" customFormat="1" ht="27" customHeight="1">
      <c r="A72" s="3364" t="s">
        <v>58</v>
      </c>
      <c r="B72" s="3535" t="s">
        <v>741</v>
      </c>
      <c r="C72" s="3777" t="s">
        <v>3331</v>
      </c>
      <c r="D72" s="3778"/>
      <c r="E72" s="3778"/>
      <c r="F72" s="3779"/>
      <c r="G72" s="3463">
        <v>7</v>
      </c>
      <c r="H72" s="3363"/>
      <c r="I72" s="3391">
        <v>35.9</v>
      </c>
      <c r="J72" s="2707"/>
      <c r="K72" s="2677">
        <v>4</v>
      </c>
      <c r="L72" s="3362"/>
      <c r="M72" s="3530"/>
      <c r="N72" s="3361"/>
      <c r="O72" s="3360"/>
      <c r="P72" s="2439"/>
      <c r="Q72" s="3360"/>
      <c r="R72" s="3359"/>
      <c r="S72" s="3361"/>
      <c r="T72" s="3360"/>
      <c r="U72" s="3358"/>
      <c r="V72" s="3360"/>
      <c r="W72" s="3357"/>
      <c r="X72" s="3356">
        <v>1</v>
      </c>
      <c r="Y72" s="3355"/>
      <c r="Z72" s="2375">
        <v>555</v>
      </c>
      <c r="AA72" s="3355"/>
      <c r="AB72" s="3626"/>
      <c r="AC72" s="3699">
        <f t="shared" si="4"/>
        <v>0</v>
      </c>
      <c r="AD72" s="3699">
        <f t="shared" si="5"/>
        <v>0</v>
      </c>
      <c r="AE72" s="3699">
        <f t="shared" si="6"/>
        <v>0</v>
      </c>
      <c r="AF72" s="3699">
        <f t="shared" si="7"/>
        <v>0</v>
      </c>
    </row>
    <row r="73" spans="1:32" s="3600" customFormat="1" ht="15.75" customHeight="1">
      <c r="A73" s="3536" t="s">
        <v>742</v>
      </c>
      <c r="B73" s="3535" t="s">
        <v>743</v>
      </c>
      <c r="C73" s="2587" t="s">
        <v>744</v>
      </c>
      <c r="D73" s="2588"/>
      <c r="E73" s="3465"/>
      <c r="F73" s="3354"/>
      <c r="G73" s="3534">
        <v>20</v>
      </c>
      <c r="H73" s="2290"/>
      <c r="I73" s="443">
        <v>23.9</v>
      </c>
      <c r="J73" s="3353"/>
      <c r="K73" s="3464">
        <v>3</v>
      </c>
      <c r="L73" s="2292"/>
      <c r="M73" s="3530" t="s">
        <v>745</v>
      </c>
      <c r="N73" s="3534">
        <v>50</v>
      </c>
      <c r="O73" s="2293"/>
      <c r="P73" s="2372">
        <v>23</v>
      </c>
      <c r="Q73" s="2407"/>
      <c r="R73" s="3528"/>
      <c r="S73" s="3361"/>
      <c r="T73" s="2440"/>
      <c r="U73" s="3352"/>
      <c r="V73" s="2440"/>
      <c r="W73" s="3357"/>
      <c r="X73" s="3356">
        <v>3</v>
      </c>
      <c r="Y73" s="3459"/>
      <c r="Z73" s="3351">
        <v>215</v>
      </c>
      <c r="AA73" s="3355"/>
      <c r="AB73" s="3620"/>
      <c r="AC73" s="3699">
        <f t="shared" si="4"/>
        <v>0</v>
      </c>
      <c r="AD73" s="3699">
        <f t="shared" si="5"/>
        <v>0</v>
      </c>
      <c r="AE73" s="3699">
        <f t="shared" si="6"/>
        <v>0</v>
      </c>
      <c r="AF73" s="3699">
        <f t="shared" si="7"/>
        <v>0</v>
      </c>
    </row>
    <row r="74" spans="1:32" s="3600" customFormat="1" ht="15.75" customHeight="1">
      <c r="A74" s="3536" t="s">
        <v>746</v>
      </c>
      <c r="B74" s="3535" t="s">
        <v>747</v>
      </c>
      <c r="C74" s="2587" t="s">
        <v>744</v>
      </c>
      <c r="D74" s="2588"/>
      <c r="E74" s="3465"/>
      <c r="F74" s="3354"/>
      <c r="G74" s="3534">
        <v>20</v>
      </c>
      <c r="H74" s="2290"/>
      <c r="I74" s="2372">
        <v>23.9</v>
      </c>
      <c r="J74" s="3353"/>
      <c r="K74" s="3464">
        <v>3</v>
      </c>
      <c r="L74" s="2292"/>
      <c r="M74" s="3530" t="s">
        <v>748</v>
      </c>
      <c r="N74" s="3534">
        <v>50</v>
      </c>
      <c r="O74" s="2293"/>
      <c r="P74" s="2372">
        <v>23</v>
      </c>
      <c r="Q74" s="2407"/>
      <c r="R74" s="3528"/>
      <c r="S74" s="3361"/>
      <c r="T74" s="2440"/>
      <c r="U74" s="3352"/>
      <c r="V74" s="2440"/>
      <c r="W74" s="3357"/>
      <c r="X74" s="3356">
        <v>3</v>
      </c>
      <c r="Y74" s="3459"/>
      <c r="Z74" s="3351">
        <v>215</v>
      </c>
      <c r="AA74" s="3355"/>
      <c r="AB74" s="3620"/>
      <c r="AC74" s="3699">
        <f t="shared" si="4"/>
        <v>0</v>
      </c>
      <c r="AD74" s="3699">
        <f t="shared" si="5"/>
        <v>0</v>
      </c>
      <c r="AE74" s="3699">
        <f t="shared" si="6"/>
        <v>0</v>
      </c>
      <c r="AF74" s="3699">
        <f t="shared" si="7"/>
        <v>0</v>
      </c>
    </row>
    <row r="75" spans="1:32" s="3600" customFormat="1" ht="15.75" customHeight="1">
      <c r="A75" s="439" t="s">
        <v>749</v>
      </c>
      <c r="B75" s="440" t="s">
        <v>750</v>
      </c>
      <c r="C75" s="1044" t="s">
        <v>744</v>
      </c>
      <c r="D75" s="3635"/>
      <c r="E75" s="2585"/>
      <c r="F75" s="1045"/>
      <c r="G75" s="498">
        <v>10</v>
      </c>
      <c r="H75" s="442"/>
      <c r="I75" s="443">
        <v>23.9</v>
      </c>
      <c r="J75" s="444"/>
      <c r="K75" s="445">
        <v>3</v>
      </c>
      <c r="L75" s="768"/>
      <c r="M75" s="3574" t="s">
        <v>751</v>
      </c>
      <c r="N75" s="1047"/>
      <c r="O75" s="3448"/>
      <c r="P75" s="1049"/>
      <c r="Q75" s="3448"/>
      <c r="R75" s="1190"/>
      <c r="S75" s="1047"/>
      <c r="T75" s="3448"/>
      <c r="U75" s="1049"/>
      <c r="V75" s="3448"/>
      <c r="W75" s="1197"/>
      <c r="X75" s="3350">
        <v>2</v>
      </c>
      <c r="Y75" s="3349"/>
      <c r="Z75" s="3348">
        <v>246</v>
      </c>
      <c r="AA75" s="3349"/>
      <c r="AB75" s="2618"/>
      <c r="AC75" s="3699">
        <f t="shared" si="4"/>
        <v>0</v>
      </c>
      <c r="AD75" s="3699">
        <f t="shared" si="5"/>
        <v>0</v>
      </c>
      <c r="AE75" s="3699">
        <f t="shared" si="6"/>
        <v>0</v>
      </c>
      <c r="AF75" s="3699">
        <f t="shared" si="7"/>
        <v>0</v>
      </c>
    </row>
    <row r="76" spans="1:32" s="3600" customFormat="1" ht="15.75" customHeight="1">
      <c r="A76" s="439" t="s">
        <v>752</v>
      </c>
      <c r="B76" s="440" t="s">
        <v>753</v>
      </c>
      <c r="C76" s="3770" t="s">
        <v>754</v>
      </c>
      <c r="D76" s="3768"/>
      <c r="E76" s="3771"/>
      <c r="F76" s="3772"/>
      <c r="G76" s="498">
        <v>10</v>
      </c>
      <c r="H76" s="442"/>
      <c r="I76" s="443">
        <v>23.9</v>
      </c>
      <c r="J76" s="444"/>
      <c r="K76" s="445">
        <v>3</v>
      </c>
      <c r="L76" s="768"/>
      <c r="M76" s="3574" t="s">
        <v>755</v>
      </c>
      <c r="N76" s="1047"/>
      <c r="O76" s="3448"/>
      <c r="P76" s="1049"/>
      <c r="Q76" s="3448"/>
      <c r="R76" s="1190"/>
      <c r="S76" s="1047"/>
      <c r="T76" s="3448"/>
      <c r="U76" s="1049"/>
      <c r="V76" s="3448"/>
      <c r="W76" s="1197"/>
      <c r="X76" s="3350">
        <v>2</v>
      </c>
      <c r="Y76" s="3349"/>
      <c r="Z76" s="3348">
        <v>274</v>
      </c>
      <c r="AA76" s="3349"/>
      <c r="AB76" s="2618"/>
      <c r="AC76" s="3699">
        <f t="shared" si="4"/>
        <v>0</v>
      </c>
      <c r="AD76" s="3699">
        <f t="shared" si="5"/>
        <v>0</v>
      </c>
      <c r="AE76" s="3699">
        <f t="shared" si="6"/>
        <v>0</v>
      </c>
      <c r="AF76" s="3699">
        <f t="shared" si="7"/>
        <v>0</v>
      </c>
    </row>
    <row r="77" spans="1:32" s="3600" customFormat="1" ht="27" customHeight="1">
      <c r="A77" s="439" t="s">
        <v>284</v>
      </c>
      <c r="B77" s="440" t="s">
        <v>756</v>
      </c>
      <c r="C77" s="3777" t="s">
        <v>3332</v>
      </c>
      <c r="D77" s="3794"/>
      <c r="E77" s="3794"/>
      <c r="F77" s="3795"/>
      <c r="G77" s="498">
        <v>10</v>
      </c>
      <c r="H77" s="442"/>
      <c r="I77" s="443">
        <v>23.9</v>
      </c>
      <c r="J77" s="444"/>
      <c r="K77" s="445">
        <v>3</v>
      </c>
      <c r="L77" s="768"/>
      <c r="M77" s="3574" t="s">
        <v>285</v>
      </c>
      <c r="N77" s="1047"/>
      <c r="O77" s="3448"/>
      <c r="P77" s="1049"/>
      <c r="Q77" s="3448"/>
      <c r="R77" s="1190"/>
      <c r="S77" s="1047"/>
      <c r="T77" s="3448"/>
      <c r="U77" s="1049"/>
      <c r="V77" s="3448"/>
      <c r="W77" s="1197"/>
      <c r="X77" s="2443"/>
      <c r="Y77" s="3347"/>
      <c r="Z77" s="3346"/>
      <c r="AA77" s="3347"/>
      <c r="AB77" s="2616"/>
      <c r="AC77" s="3699">
        <f t="shared" si="4"/>
        <v>0</v>
      </c>
      <c r="AD77" s="3699">
        <f t="shared" si="5"/>
        <v>0</v>
      </c>
      <c r="AE77" s="3699">
        <f t="shared" si="6"/>
        <v>0</v>
      </c>
      <c r="AF77" s="3699">
        <f t="shared" si="7"/>
        <v>0</v>
      </c>
    </row>
    <row r="78" spans="1:32" s="3600" customFormat="1" ht="15.75" customHeight="1">
      <c r="A78" s="439" t="s">
        <v>757</v>
      </c>
      <c r="B78" s="440" t="s">
        <v>758</v>
      </c>
      <c r="C78" s="1044" t="s">
        <v>759</v>
      </c>
      <c r="D78" s="3635"/>
      <c r="E78" s="2585"/>
      <c r="F78" s="3354"/>
      <c r="G78" s="498">
        <v>30</v>
      </c>
      <c r="H78" s="442"/>
      <c r="I78" s="443">
        <v>35.9</v>
      </c>
      <c r="J78" s="444"/>
      <c r="K78" s="445">
        <v>4</v>
      </c>
      <c r="L78" s="768"/>
      <c r="M78" s="3574" t="s">
        <v>760</v>
      </c>
      <c r="N78" s="498">
        <v>150</v>
      </c>
      <c r="O78" s="2125"/>
      <c r="P78" s="443">
        <v>61</v>
      </c>
      <c r="Q78" s="2125"/>
      <c r="R78" s="2389"/>
      <c r="S78" s="1047"/>
      <c r="T78" s="3448"/>
      <c r="U78" s="1049"/>
      <c r="V78" s="3448"/>
      <c r="W78" s="1197"/>
      <c r="X78" s="3350">
        <v>2</v>
      </c>
      <c r="Y78" s="3349"/>
      <c r="Z78" s="3348">
        <v>261</v>
      </c>
      <c r="AA78" s="3349"/>
      <c r="AB78" s="2618"/>
      <c r="AC78" s="3699">
        <f t="shared" si="4"/>
        <v>0</v>
      </c>
      <c r="AD78" s="3699">
        <f t="shared" si="5"/>
        <v>0</v>
      </c>
      <c r="AE78" s="3699">
        <f t="shared" si="6"/>
        <v>0</v>
      </c>
      <c r="AF78" s="3699">
        <f t="shared" si="7"/>
        <v>0</v>
      </c>
    </row>
    <row r="79" spans="1:32" s="3600" customFormat="1" ht="15.75" customHeight="1">
      <c r="A79" s="1035" t="s">
        <v>761</v>
      </c>
      <c r="B79" s="494" t="s">
        <v>762</v>
      </c>
      <c r="C79" s="3750" t="s">
        <v>763</v>
      </c>
      <c r="D79" s="3794"/>
      <c r="E79" s="3794"/>
      <c r="F79" s="3795"/>
      <c r="G79" s="1036">
        <v>30</v>
      </c>
      <c r="H79" s="1037"/>
      <c r="I79" s="443">
        <v>35.9</v>
      </c>
      <c r="J79" s="1038"/>
      <c r="K79" s="1039">
        <v>4</v>
      </c>
      <c r="L79" s="1185"/>
      <c r="M79" s="2649" t="s">
        <v>764</v>
      </c>
      <c r="N79" s="3345"/>
      <c r="O79" s="3344"/>
      <c r="P79" s="3343"/>
      <c r="Q79" s="3344"/>
      <c r="R79" s="3342"/>
      <c r="S79" s="3345"/>
      <c r="T79" s="3344"/>
      <c r="U79" s="3343"/>
      <c r="V79" s="3344"/>
      <c r="W79" s="3341"/>
      <c r="X79" s="2703">
        <v>2</v>
      </c>
      <c r="Y79" s="3340"/>
      <c r="Z79" s="3339">
        <v>261</v>
      </c>
      <c r="AA79" s="3340"/>
      <c r="AB79" s="2623"/>
      <c r="AC79" s="3699">
        <f t="shared" si="4"/>
        <v>0</v>
      </c>
      <c r="AD79" s="3699">
        <f t="shared" si="5"/>
        <v>0</v>
      </c>
      <c r="AE79" s="3699">
        <f t="shared" si="6"/>
        <v>0</v>
      </c>
      <c r="AF79" s="3699">
        <f t="shared" si="7"/>
        <v>0</v>
      </c>
    </row>
    <row r="80" spans="1:32" s="1041" customFormat="1" ht="15.75" customHeight="1">
      <c r="A80" s="1035" t="s">
        <v>765</v>
      </c>
      <c r="B80" s="494" t="s">
        <v>766</v>
      </c>
      <c r="C80" s="3750" t="s">
        <v>767</v>
      </c>
      <c r="D80" s="3751"/>
      <c r="E80" s="3751"/>
      <c r="F80" s="3758"/>
      <c r="G80" s="1036">
        <v>7</v>
      </c>
      <c r="H80" s="1037"/>
      <c r="I80" s="443">
        <v>23.9</v>
      </c>
      <c r="J80" s="1038"/>
      <c r="K80" s="1039">
        <v>3</v>
      </c>
      <c r="L80" s="1185"/>
      <c r="M80" s="1040"/>
      <c r="N80" s="3345"/>
      <c r="O80" s="3344"/>
      <c r="P80" s="3343"/>
      <c r="Q80" s="3344"/>
      <c r="R80" s="3342"/>
      <c r="S80" s="3345"/>
      <c r="T80" s="3344"/>
      <c r="U80" s="3343"/>
      <c r="V80" s="3344"/>
      <c r="W80" s="3341"/>
      <c r="X80" s="2443"/>
      <c r="Y80" s="3347"/>
      <c r="Z80" s="3346"/>
      <c r="AA80" s="3347"/>
      <c r="AB80" s="2616"/>
      <c r="AC80" s="3699">
        <f t="shared" si="4"/>
        <v>0</v>
      </c>
      <c r="AD80" s="3699">
        <f t="shared" si="5"/>
        <v>0</v>
      </c>
      <c r="AE80" s="3699">
        <f t="shared" si="6"/>
        <v>0</v>
      </c>
      <c r="AF80" s="3699">
        <f t="shared" si="7"/>
        <v>0</v>
      </c>
    </row>
    <row r="81" spans="1:32" s="3600" customFormat="1" ht="15.75" customHeight="1">
      <c r="A81" s="1035" t="s">
        <v>768</v>
      </c>
      <c r="B81" s="494" t="s">
        <v>769</v>
      </c>
      <c r="C81" s="1107" t="s">
        <v>770</v>
      </c>
      <c r="D81" s="2586"/>
      <c r="E81" s="1100"/>
      <c r="F81" s="497"/>
      <c r="G81" s="1036">
        <v>40</v>
      </c>
      <c r="H81" s="1037"/>
      <c r="I81" s="1101">
        <v>35.9</v>
      </c>
      <c r="J81" s="1038"/>
      <c r="K81" s="1039">
        <v>4</v>
      </c>
      <c r="L81" s="1185"/>
      <c r="M81" s="2649" t="s">
        <v>771</v>
      </c>
      <c r="N81" s="498">
        <v>150</v>
      </c>
      <c r="O81" s="2125"/>
      <c r="P81" s="443">
        <v>61</v>
      </c>
      <c r="Q81" s="2125"/>
      <c r="R81" s="2389"/>
      <c r="S81" s="3345"/>
      <c r="T81" s="3344"/>
      <c r="U81" s="3343"/>
      <c r="V81" s="3344"/>
      <c r="W81" s="3341"/>
      <c r="X81" s="2703">
        <v>2</v>
      </c>
      <c r="Y81" s="3340"/>
      <c r="Z81" s="3339">
        <v>261</v>
      </c>
      <c r="AA81" s="3340"/>
      <c r="AB81" s="2623"/>
      <c r="AC81" s="3699">
        <f t="shared" si="4"/>
        <v>0</v>
      </c>
      <c r="AD81" s="3699">
        <f t="shared" si="5"/>
        <v>0</v>
      </c>
      <c r="AE81" s="3699">
        <f t="shared" si="6"/>
        <v>0</v>
      </c>
      <c r="AF81" s="3699">
        <f t="shared" si="7"/>
        <v>0</v>
      </c>
    </row>
    <row r="82" spans="1:32" s="3600" customFormat="1" ht="15.75" customHeight="1" thickBot="1">
      <c r="A82" s="3637" t="s">
        <v>772</v>
      </c>
      <c r="B82" s="1060" t="s">
        <v>773</v>
      </c>
      <c r="C82" s="1060" t="s">
        <v>774</v>
      </c>
      <c r="D82" s="543"/>
      <c r="E82" s="543"/>
      <c r="F82" s="3641"/>
      <c r="G82" s="3642">
        <v>10</v>
      </c>
      <c r="H82" s="1148"/>
      <c r="I82" s="3644">
        <v>35.9</v>
      </c>
      <c r="J82" s="1149"/>
      <c r="K82" s="1062">
        <v>4</v>
      </c>
      <c r="L82" s="3657"/>
      <c r="M82" s="3563"/>
      <c r="N82" s="1064"/>
      <c r="O82" s="2674"/>
      <c r="P82" s="3338"/>
      <c r="Q82" s="2674"/>
      <c r="R82" s="3337"/>
      <c r="S82" s="1064"/>
      <c r="T82" s="2674"/>
      <c r="U82" s="3338"/>
      <c r="V82" s="2674"/>
      <c r="W82" s="3336"/>
      <c r="X82" s="3648">
        <v>0.4</v>
      </c>
      <c r="Y82" s="543"/>
      <c r="Z82" s="3649">
        <v>1194</v>
      </c>
      <c r="AA82" s="543"/>
      <c r="AB82" s="1201"/>
      <c r="AC82" s="3699">
        <f t="shared" si="4"/>
        <v>0</v>
      </c>
      <c r="AD82" s="3699">
        <f t="shared" si="5"/>
        <v>0</v>
      </c>
      <c r="AE82" s="3699">
        <f t="shared" si="6"/>
        <v>0</v>
      </c>
      <c r="AF82" s="3699">
        <f t="shared" si="7"/>
        <v>0</v>
      </c>
    </row>
    <row r="83" spans="1:32" s="1226" customFormat="1" ht="30" customHeight="1" thickBot="1">
      <c r="A83" s="3595"/>
      <c r="B83" s="3594" t="s">
        <v>3333</v>
      </c>
      <c r="C83" s="3593"/>
      <c r="D83" s="3593"/>
      <c r="E83" s="3592"/>
      <c r="F83" s="3591"/>
      <c r="G83" s="2037"/>
      <c r="H83" s="2040"/>
      <c r="I83" s="2039" t="s">
        <v>32</v>
      </c>
      <c r="J83" s="2223"/>
      <c r="K83" s="3590"/>
      <c r="L83" s="2041"/>
      <c r="M83" s="2042"/>
      <c r="N83" s="2033"/>
      <c r="O83" s="2038"/>
      <c r="P83" s="2038" t="s">
        <v>32</v>
      </c>
      <c r="Q83" s="2038"/>
      <c r="R83" s="2045"/>
      <c r="S83" s="2038"/>
      <c r="T83" s="2038"/>
      <c r="U83" s="2038" t="s">
        <v>32</v>
      </c>
      <c r="V83" s="2038"/>
      <c r="W83" s="2041"/>
      <c r="X83" s="3589"/>
      <c r="Y83" s="2043"/>
      <c r="Z83" s="2047" t="s">
        <v>32</v>
      </c>
      <c r="AA83" s="2043"/>
      <c r="AB83" s="2048"/>
      <c r="AC83" s="2420"/>
      <c r="AD83" s="2420"/>
      <c r="AE83" s="2420"/>
      <c r="AF83" s="2420"/>
    </row>
    <row r="84" spans="1:32" s="3600" customFormat="1" ht="15.75" customHeight="1">
      <c r="A84" s="3588" t="s">
        <v>775</v>
      </c>
      <c r="B84" s="3335" t="s">
        <v>776</v>
      </c>
      <c r="C84" s="3475" t="s">
        <v>777</v>
      </c>
      <c r="D84" s="2636"/>
      <c r="E84" s="2652"/>
      <c r="F84" s="3543"/>
      <c r="G84" s="3587">
        <v>7</v>
      </c>
      <c r="H84" s="2233"/>
      <c r="I84" s="2235">
        <v>23.9</v>
      </c>
      <c r="J84" s="3334"/>
      <c r="K84" s="3471">
        <v>3</v>
      </c>
      <c r="L84" s="2258"/>
      <c r="M84" s="3582" t="s">
        <v>778</v>
      </c>
      <c r="N84" s="3374"/>
      <c r="O84" s="3373"/>
      <c r="P84" s="3372"/>
      <c r="Q84" s="3373"/>
      <c r="R84" s="3371"/>
      <c r="S84" s="3374"/>
      <c r="T84" s="3373"/>
      <c r="U84" s="3372"/>
      <c r="V84" s="3373"/>
      <c r="W84" s="3370"/>
      <c r="X84" s="3333">
        <v>1</v>
      </c>
      <c r="Y84" s="3332"/>
      <c r="Z84" s="1176">
        <v>462</v>
      </c>
      <c r="AA84" s="3332"/>
      <c r="AB84" s="2617"/>
      <c r="AC84" s="3699">
        <f t="shared" si="4"/>
        <v>0</v>
      </c>
      <c r="AD84" s="3699">
        <f t="shared" si="5"/>
        <v>0</v>
      </c>
      <c r="AE84" s="3699">
        <f t="shared" si="6"/>
        <v>0</v>
      </c>
      <c r="AF84" s="3699">
        <f t="shared" si="7"/>
        <v>0</v>
      </c>
    </row>
    <row r="85" spans="1:32" s="3311" customFormat="1" ht="15.75" customHeight="1">
      <c r="A85" s="3331" t="s">
        <v>779</v>
      </c>
      <c r="B85" s="440" t="s">
        <v>780</v>
      </c>
      <c r="C85" s="1044" t="s">
        <v>781</v>
      </c>
      <c r="D85" s="2583"/>
      <c r="E85" s="3330"/>
      <c r="F85" s="707"/>
      <c r="G85" s="3329">
        <v>7</v>
      </c>
      <c r="H85" s="3328"/>
      <c r="I85" s="3327">
        <v>23.9</v>
      </c>
      <c r="J85" s="3326"/>
      <c r="K85" s="3325">
        <v>3</v>
      </c>
      <c r="L85" s="3324"/>
      <c r="M85" s="3323" t="s">
        <v>782</v>
      </c>
      <c r="N85" s="2695"/>
      <c r="O85" s="3322"/>
      <c r="P85" s="3321"/>
      <c r="Q85" s="2668"/>
      <c r="R85" s="3320"/>
      <c r="S85" s="3319"/>
      <c r="T85" s="3318"/>
      <c r="U85" s="3317"/>
      <c r="V85" s="3318"/>
      <c r="W85" s="3316"/>
      <c r="X85" s="3315">
        <v>1</v>
      </c>
      <c r="Y85" s="3314"/>
      <c r="Z85" s="3313">
        <v>439</v>
      </c>
      <c r="AA85" s="3312"/>
      <c r="AB85" s="3619"/>
      <c r="AC85" s="3699">
        <f t="shared" si="4"/>
        <v>0</v>
      </c>
      <c r="AD85" s="3699">
        <f t="shared" si="5"/>
        <v>0</v>
      </c>
      <c r="AE85" s="3699">
        <f t="shared" si="6"/>
        <v>0</v>
      </c>
      <c r="AF85" s="3699">
        <f t="shared" si="7"/>
        <v>0</v>
      </c>
    </row>
    <row r="86" spans="1:32" s="3600" customFormat="1" ht="15.75" customHeight="1">
      <c r="A86" s="439" t="s">
        <v>783</v>
      </c>
      <c r="B86" s="440" t="s">
        <v>784</v>
      </c>
      <c r="C86" s="3750" t="s">
        <v>785</v>
      </c>
      <c r="D86" s="3751"/>
      <c r="E86" s="3794"/>
      <c r="F86" s="3795"/>
      <c r="G86" s="498">
        <v>7</v>
      </c>
      <c r="H86" s="442"/>
      <c r="I86" s="443">
        <v>23.9</v>
      </c>
      <c r="J86" s="444"/>
      <c r="K86" s="445">
        <v>3</v>
      </c>
      <c r="L86" s="768"/>
      <c r="M86" s="3574" t="s">
        <v>786</v>
      </c>
      <c r="N86" s="1166"/>
      <c r="O86" s="1167"/>
      <c r="P86" s="3486"/>
      <c r="Q86" s="1172"/>
      <c r="R86" s="1190"/>
      <c r="S86" s="1047"/>
      <c r="T86" s="2444"/>
      <c r="U86" s="3491"/>
      <c r="V86" s="2444"/>
      <c r="W86" s="1197"/>
      <c r="X86" s="2387">
        <v>1</v>
      </c>
      <c r="Y86" s="3310"/>
      <c r="Z86" s="3490">
        <v>439</v>
      </c>
      <c r="AA86" s="3310"/>
      <c r="AB86" s="2623"/>
      <c r="AC86" s="3699">
        <f t="shared" si="4"/>
        <v>0</v>
      </c>
      <c r="AD86" s="3699">
        <f t="shared" si="5"/>
        <v>0</v>
      </c>
      <c r="AE86" s="3699">
        <f t="shared" si="6"/>
        <v>0</v>
      </c>
      <c r="AF86" s="3699">
        <f t="shared" si="7"/>
        <v>0</v>
      </c>
    </row>
    <row r="87" spans="1:32" s="3600" customFormat="1" ht="15.75" customHeight="1">
      <c r="A87" s="439" t="s">
        <v>787</v>
      </c>
      <c r="B87" s="440" t="s">
        <v>788</v>
      </c>
      <c r="C87" s="1044" t="s">
        <v>789</v>
      </c>
      <c r="D87" s="3635"/>
      <c r="E87" s="2585"/>
      <c r="F87" s="1045"/>
      <c r="G87" s="498">
        <v>7</v>
      </c>
      <c r="H87" s="442"/>
      <c r="I87" s="443">
        <v>23.9</v>
      </c>
      <c r="J87" s="444"/>
      <c r="K87" s="445">
        <v>3</v>
      </c>
      <c r="L87" s="768"/>
      <c r="M87" s="3574" t="s">
        <v>790</v>
      </c>
      <c r="N87" s="1047"/>
      <c r="O87" s="3448"/>
      <c r="P87" s="1049"/>
      <c r="Q87" s="3448"/>
      <c r="R87" s="1190"/>
      <c r="S87" s="1047"/>
      <c r="T87" s="3448"/>
      <c r="U87" s="1049"/>
      <c r="V87" s="3448"/>
      <c r="W87" s="1197"/>
      <c r="X87" s="3350">
        <v>1</v>
      </c>
      <c r="Y87" s="3349"/>
      <c r="Z87" s="3348">
        <v>439</v>
      </c>
      <c r="AA87" s="3349"/>
      <c r="AB87" s="2618"/>
      <c r="AC87" s="3699">
        <f t="shared" si="4"/>
        <v>0</v>
      </c>
      <c r="AD87" s="3699">
        <f t="shared" si="5"/>
        <v>0</v>
      </c>
      <c r="AE87" s="3699">
        <f t="shared" si="6"/>
        <v>0</v>
      </c>
      <c r="AF87" s="3699">
        <f t="shared" si="7"/>
        <v>0</v>
      </c>
    </row>
    <row r="88" spans="1:32" s="3600" customFormat="1" ht="15.75" customHeight="1" thickBot="1">
      <c r="A88" s="1059" t="s">
        <v>791</v>
      </c>
      <c r="B88" s="1060" t="s">
        <v>792</v>
      </c>
      <c r="C88" s="3438" t="s">
        <v>793</v>
      </c>
      <c r="D88" s="3639"/>
      <c r="E88" s="3640"/>
      <c r="F88" s="3641"/>
      <c r="G88" s="3642" t="s">
        <v>24</v>
      </c>
      <c r="H88" s="3643"/>
      <c r="I88" s="3644">
        <v>35.9</v>
      </c>
      <c r="J88" s="1061"/>
      <c r="K88" s="1062">
        <v>4</v>
      </c>
      <c r="L88" s="3657"/>
      <c r="M88" s="3563"/>
      <c r="N88" s="1064"/>
      <c r="O88" s="2674"/>
      <c r="P88" s="3338"/>
      <c r="Q88" s="2674"/>
      <c r="R88" s="3337"/>
      <c r="S88" s="1064"/>
      <c r="T88" s="2674"/>
      <c r="U88" s="3338"/>
      <c r="V88" s="2674"/>
      <c r="W88" s="3336"/>
      <c r="X88" s="3648">
        <v>1</v>
      </c>
      <c r="Y88" s="543"/>
      <c r="Z88" s="3649">
        <v>480</v>
      </c>
      <c r="AA88" s="543"/>
      <c r="AB88" s="1201"/>
      <c r="AC88" s="3699">
        <f t="shared" si="4"/>
        <v>0</v>
      </c>
      <c r="AD88" s="3699">
        <f t="shared" si="5"/>
        <v>0</v>
      </c>
      <c r="AE88" s="3699">
        <f t="shared" si="6"/>
        <v>0</v>
      </c>
      <c r="AF88" s="3699">
        <f t="shared" si="7"/>
        <v>0</v>
      </c>
    </row>
    <row r="89" spans="1:32" s="1226" customFormat="1" ht="30" customHeight="1" thickBot="1">
      <c r="A89" s="3595"/>
      <c r="B89" s="3594" t="s">
        <v>794</v>
      </c>
      <c r="C89" s="3593"/>
      <c r="D89" s="3593"/>
      <c r="E89" s="3592"/>
      <c r="F89" s="3591"/>
      <c r="G89" s="2037"/>
      <c r="H89" s="2040"/>
      <c r="I89" s="2039" t="s">
        <v>32</v>
      </c>
      <c r="J89" s="2223"/>
      <c r="K89" s="3590"/>
      <c r="L89" s="2041"/>
      <c r="M89" s="2042"/>
      <c r="N89" s="2033"/>
      <c r="O89" s="2038"/>
      <c r="P89" s="2038"/>
      <c r="Q89" s="2038"/>
      <c r="R89" s="2045"/>
      <c r="S89" s="2038"/>
      <c r="T89" s="2038"/>
      <c r="U89" s="2038"/>
      <c r="V89" s="2038"/>
      <c r="W89" s="2041"/>
      <c r="X89" s="3589"/>
      <c r="Y89" s="2043"/>
      <c r="Z89" s="2047" t="s">
        <v>32</v>
      </c>
      <c r="AA89" s="2043"/>
      <c r="AB89" s="2048"/>
      <c r="AC89" s="2420"/>
      <c r="AD89" s="2420"/>
      <c r="AE89" s="2420"/>
      <c r="AF89" s="2420"/>
    </row>
    <row r="90" spans="1:32" s="3600" customFormat="1" ht="15.75" customHeight="1" thickBot="1">
      <c r="A90" s="1159" t="s">
        <v>795</v>
      </c>
      <c r="B90" s="3309" t="s">
        <v>796</v>
      </c>
      <c r="C90" s="3558" t="s">
        <v>797</v>
      </c>
      <c r="D90" s="3557"/>
      <c r="E90" s="3308"/>
      <c r="F90" s="3555"/>
      <c r="G90" s="3411">
        <v>1.6</v>
      </c>
      <c r="H90" s="3378"/>
      <c r="I90" s="3409">
        <v>19.899999999999999</v>
      </c>
      <c r="J90" s="3408"/>
      <c r="K90" s="3380">
        <v>2</v>
      </c>
      <c r="L90" s="3379"/>
      <c r="M90" s="2708" t="s">
        <v>798</v>
      </c>
      <c r="N90" s="3307"/>
      <c r="O90" s="3306"/>
      <c r="P90" s="2711"/>
      <c r="Q90" s="3306"/>
      <c r="R90" s="3305"/>
      <c r="S90" s="3307"/>
      <c r="T90" s="3306"/>
      <c r="U90" s="2711"/>
      <c r="V90" s="3306"/>
      <c r="W90" s="3304"/>
      <c r="X90" s="2435">
        <v>0.4</v>
      </c>
      <c r="Y90" s="3378"/>
      <c r="Z90" s="3377">
        <v>1486</v>
      </c>
      <c r="AA90" s="3375"/>
      <c r="AB90" s="2613"/>
      <c r="AC90" s="3699">
        <f t="shared" si="4"/>
        <v>0</v>
      </c>
      <c r="AD90" s="3699">
        <f t="shared" si="5"/>
        <v>0</v>
      </c>
      <c r="AE90" s="3699">
        <f t="shared" si="6"/>
        <v>0</v>
      </c>
      <c r="AF90" s="3699">
        <f t="shared" si="7"/>
        <v>0</v>
      </c>
    </row>
    <row r="91" spans="1:32" s="1226" customFormat="1" ht="30" customHeight="1" thickBot="1">
      <c r="A91" s="3595"/>
      <c r="B91" s="3594" t="s">
        <v>799</v>
      </c>
      <c r="C91" s="3593"/>
      <c r="D91" s="3593"/>
      <c r="E91" s="3592"/>
      <c r="F91" s="3591"/>
      <c r="G91" s="2037"/>
      <c r="H91" s="2040"/>
      <c r="I91" s="2039" t="s">
        <v>32</v>
      </c>
      <c r="J91" s="2223"/>
      <c r="K91" s="3590"/>
      <c r="L91" s="2041"/>
      <c r="M91" s="2042"/>
      <c r="N91" s="2033"/>
      <c r="O91" s="2038"/>
      <c r="P91" s="2038"/>
      <c r="Q91" s="2038"/>
      <c r="R91" s="2045"/>
      <c r="S91" s="2038"/>
      <c r="T91" s="2038"/>
      <c r="U91" s="2038"/>
      <c r="V91" s="2038"/>
      <c r="W91" s="2041"/>
      <c r="X91" s="3589"/>
      <c r="Y91" s="2043"/>
      <c r="Z91" s="2047" t="s">
        <v>32</v>
      </c>
      <c r="AA91" s="2043"/>
      <c r="AB91" s="2048"/>
      <c r="AC91" s="2420"/>
      <c r="AD91" s="2420"/>
      <c r="AE91" s="2420"/>
      <c r="AF91" s="2420"/>
    </row>
    <row r="92" spans="1:32" s="3600" customFormat="1" ht="15.75" customHeight="1">
      <c r="A92" s="3927" t="s">
        <v>800</v>
      </c>
      <c r="B92" s="3928" t="s">
        <v>801</v>
      </c>
      <c r="C92" s="3929" t="s">
        <v>505</v>
      </c>
      <c r="D92" s="3930"/>
      <c r="E92" s="3930"/>
      <c r="F92" s="3931"/>
      <c r="G92" s="3587">
        <v>50</v>
      </c>
      <c r="H92" s="2233"/>
      <c r="I92" s="2235">
        <v>23.9</v>
      </c>
      <c r="J92" s="3334"/>
      <c r="K92" s="3471">
        <v>3</v>
      </c>
      <c r="L92" s="2258"/>
      <c r="M92" s="3582" t="s">
        <v>802</v>
      </c>
      <c r="N92" s="3374"/>
      <c r="O92" s="3373"/>
      <c r="P92" s="3372"/>
      <c r="Q92" s="3373"/>
      <c r="R92" s="3371"/>
      <c r="S92" s="3374"/>
      <c r="T92" s="3373"/>
      <c r="U92" s="3372"/>
      <c r="V92" s="3373"/>
      <c r="W92" s="3370"/>
      <c r="X92" s="3914">
        <v>5</v>
      </c>
      <c r="Y92" s="3915"/>
      <c r="Z92" s="3918">
        <v>60</v>
      </c>
      <c r="AA92" s="2705"/>
      <c r="AB92" s="3920"/>
      <c r="AC92" s="3699">
        <f t="shared" si="4"/>
        <v>0</v>
      </c>
      <c r="AD92" s="3699">
        <f t="shared" si="5"/>
        <v>0</v>
      </c>
      <c r="AE92" s="3699">
        <f t="shared" si="6"/>
        <v>0</v>
      </c>
      <c r="AF92" s="3699">
        <f t="shared" si="7"/>
        <v>0</v>
      </c>
    </row>
    <row r="93" spans="1:32" s="3600" customFormat="1" ht="15.75" customHeight="1">
      <c r="A93" s="3853"/>
      <c r="B93" s="3855"/>
      <c r="C93" s="3829"/>
      <c r="D93" s="3830"/>
      <c r="E93" s="3830"/>
      <c r="F93" s="3900"/>
      <c r="G93" s="3303">
        <v>250</v>
      </c>
      <c r="H93" s="2290"/>
      <c r="I93" s="443">
        <v>64.900000000000006</v>
      </c>
      <c r="J93" s="3353"/>
      <c r="K93" s="3464">
        <v>6</v>
      </c>
      <c r="L93" s="2292"/>
      <c r="M93" s="3530"/>
      <c r="N93" s="3361"/>
      <c r="O93" s="3360"/>
      <c r="P93" s="3358"/>
      <c r="Q93" s="3360"/>
      <c r="R93" s="3359"/>
      <c r="S93" s="3361"/>
      <c r="T93" s="3360"/>
      <c r="U93" s="3358"/>
      <c r="V93" s="3360"/>
      <c r="W93" s="3357"/>
      <c r="X93" s="3916"/>
      <c r="Y93" s="3917"/>
      <c r="Z93" s="3919"/>
      <c r="AA93" s="3527"/>
      <c r="AB93" s="3897"/>
      <c r="AC93" s="3699">
        <f t="shared" si="4"/>
        <v>0</v>
      </c>
      <c r="AD93" s="3699">
        <f t="shared" si="5"/>
        <v>0</v>
      </c>
      <c r="AE93" s="3699">
        <f t="shared" si="6"/>
        <v>0</v>
      </c>
      <c r="AF93" s="3699">
        <f t="shared" si="7"/>
        <v>0</v>
      </c>
    </row>
    <row r="94" spans="1:32" s="3600" customFormat="1" ht="15.75" customHeight="1">
      <c r="A94" s="3536" t="s">
        <v>803</v>
      </c>
      <c r="B94" s="3302" t="s">
        <v>804</v>
      </c>
      <c r="C94" s="3301" t="s">
        <v>505</v>
      </c>
      <c r="D94" s="1093"/>
      <c r="E94" s="1093"/>
      <c r="F94" s="2633"/>
      <c r="G94" s="498">
        <v>50</v>
      </c>
      <c r="H94" s="442"/>
      <c r="I94" s="443">
        <v>23.9</v>
      </c>
      <c r="J94" s="3353"/>
      <c r="K94" s="3464">
        <v>3</v>
      </c>
      <c r="L94" s="2292"/>
      <c r="M94" s="3530"/>
      <c r="N94" s="3361"/>
      <c r="O94" s="3360"/>
      <c r="P94" s="3358"/>
      <c r="Q94" s="3360"/>
      <c r="R94" s="3359"/>
      <c r="S94" s="3361"/>
      <c r="T94" s="3360"/>
      <c r="U94" s="3358"/>
      <c r="V94" s="3360"/>
      <c r="W94" s="3357"/>
      <c r="X94" s="2289">
        <v>5</v>
      </c>
      <c r="Y94" s="3300"/>
      <c r="Z94" s="504">
        <v>60</v>
      </c>
      <c r="AA94" s="3300"/>
      <c r="AB94" s="1204"/>
      <c r="AC94" s="3699">
        <f t="shared" si="4"/>
        <v>0</v>
      </c>
      <c r="AD94" s="3699">
        <f t="shared" si="5"/>
        <v>0</v>
      </c>
      <c r="AE94" s="3699">
        <f t="shared" si="6"/>
        <v>0</v>
      </c>
      <c r="AF94" s="3699">
        <f t="shared" si="7"/>
        <v>0</v>
      </c>
    </row>
    <row r="95" spans="1:32" s="3600" customFormat="1" ht="15.75" customHeight="1">
      <c r="A95" s="3884">
        <v>1004</v>
      </c>
      <c r="B95" s="3880" t="s">
        <v>3334</v>
      </c>
      <c r="C95" s="3921" t="s">
        <v>3335</v>
      </c>
      <c r="D95" s="3922"/>
      <c r="E95" s="3922"/>
      <c r="F95" s="3923"/>
      <c r="G95" s="3498">
        <v>50</v>
      </c>
      <c r="H95" s="2388"/>
      <c r="I95" s="3391">
        <v>23.9</v>
      </c>
      <c r="J95" s="3368"/>
      <c r="K95" s="3449">
        <v>3</v>
      </c>
      <c r="L95" s="3494"/>
      <c r="M95" s="3574" t="s">
        <v>18</v>
      </c>
      <c r="N95" s="1047"/>
      <c r="O95" s="2444"/>
      <c r="P95" s="3491"/>
      <c r="Q95" s="2444"/>
      <c r="R95" s="1190"/>
      <c r="S95" s="1047"/>
      <c r="T95" s="2444"/>
      <c r="U95" s="3491"/>
      <c r="V95" s="2444"/>
      <c r="W95" s="1197"/>
      <c r="X95" s="3911">
        <v>5</v>
      </c>
      <c r="Y95" s="3893"/>
      <c r="Z95" s="3895">
        <v>60</v>
      </c>
      <c r="AA95" s="3893"/>
      <c r="AB95" s="3896"/>
      <c r="AC95" s="3699">
        <f t="shared" si="4"/>
        <v>0</v>
      </c>
      <c r="AD95" s="3699">
        <f t="shared" si="5"/>
        <v>0</v>
      </c>
      <c r="AE95" s="3699">
        <f t="shared" si="6"/>
        <v>0</v>
      </c>
      <c r="AF95" s="3699">
        <f t="shared" si="7"/>
        <v>0</v>
      </c>
    </row>
    <row r="96" spans="1:32" s="3600" customFormat="1" ht="15.75" customHeight="1">
      <c r="A96" s="3885"/>
      <c r="B96" s="3881"/>
      <c r="C96" s="3924"/>
      <c r="D96" s="3925"/>
      <c r="E96" s="3925"/>
      <c r="F96" s="3926"/>
      <c r="G96" s="3299">
        <v>250</v>
      </c>
      <c r="H96" s="2388"/>
      <c r="I96" s="3391">
        <v>64.900000000000006</v>
      </c>
      <c r="J96" s="3368"/>
      <c r="K96" s="3449">
        <v>6</v>
      </c>
      <c r="L96" s="3494"/>
      <c r="M96" s="3298" t="s">
        <v>805</v>
      </c>
      <c r="N96" s="1047"/>
      <c r="O96" s="1048"/>
      <c r="P96" s="1049"/>
      <c r="Q96" s="1048"/>
      <c r="R96" s="1190"/>
      <c r="S96" s="1047"/>
      <c r="T96" s="1048"/>
      <c r="U96" s="1049"/>
      <c r="V96" s="1048"/>
      <c r="W96" s="1197"/>
      <c r="X96" s="3911"/>
      <c r="Y96" s="3894"/>
      <c r="Z96" s="3895" t="s">
        <v>32</v>
      </c>
      <c r="AA96" s="3894"/>
      <c r="AB96" s="3897"/>
      <c r="AC96" s="3699">
        <f t="shared" si="4"/>
        <v>0</v>
      </c>
      <c r="AD96" s="3699">
        <f t="shared" si="5"/>
        <v>0</v>
      </c>
      <c r="AE96" s="3699">
        <f t="shared" si="6"/>
        <v>0</v>
      </c>
      <c r="AF96" s="2284"/>
    </row>
    <row r="97" spans="1:32" s="3600" customFormat="1" ht="15.75" customHeight="1">
      <c r="A97" s="3884" t="s">
        <v>806</v>
      </c>
      <c r="B97" s="3886" t="s">
        <v>807</v>
      </c>
      <c r="C97" s="3905" t="s">
        <v>505</v>
      </c>
      <c r="D97" s="3906"/>
      <c r="E97" s="3906"/>
      <c r="F97" s="3907"/>
      <c r="G97" s="3498">
        <v>50</v>
      </c>
      <c r="H97" s="2388"/>
      <c r="I97" s="3391">
        <v>23.9</v>
      </c>
      <c r="J97" s="3368"/>
      <c r="K97" s="3449">
        <v>3</v>
      </c>
      <c r="L97" s="3494"/>
      <c r="M97" s="3574" t="s">
        <v>808</v>
      </c>
      <c r="N97" s="1047"/>
      <c r="O97" s="2444"/>
      <c r="P97" s="3491"/>
      <c r="Q97" s="2444"/>
      <c r="R97" s="1190"/>
      <c r="S97" s="1047"/>
      <c r="T97" s="2444"/>
      <c r="U97" s="3491"/>
      <c r="V97" s="2444"/>
      <c r="W97" s="1197"/>
      <c r="X97" s="3911">
        <v>5</v>
      </c>
      <c r="Y97" s="3893"/>
      <c r="Z97" s="3895">
        <v>80</v>
      </c>
      <c r="AA97" s="3893"/>
      <c r="AB97" s="3896"/>
      <c r="AC97" s="3699">
        <f t="shared" si="4"/>
        <v>0</v>
      </c>
      <c r="AD97" s="3699">
        <f t="shared" si="5"/>
        <v>0</v>
      </c>
      <c r="AE97" s="3699">
        <f t="shared" si="6"/>
        <v>0</v>
      </c>
      <c r="AF97" s="3699">
        <f t="shared" si="7"/>
        <v>0</v>
      </c>
    </row>
    <row r="98" spans="1:32" s="3600" customFormat="1" ht="15.75" customHeight="1">
      <c r="A98" s="3885"/>
      <c r="B98" s="3886"/>
      <c r="C98" s="3908"/>
      <c r="D98" s="3909"/>
      <c r="E98" s="3909"/>
      <c r="F98" s="3910"/>
      <c r="G98" s="3299">
        <v>250</v>
      </c>
      <c r="H98" s="2388"/>
      <c r="I98" s="3391">
        <v>64.900000000000006</v>
      </c>
      <c r="J98" s="3368"/>
      <c r="K98" s="3449">
        <v>6</v>
      </c>
      <c r="L98" s="3494"/>
      <c r="M98" s="3298"/>
      <c r="N98" s="1047"/>
      <c r="O98" s="1048"/>
      <c r="P98" s="1049"/>
      <c r="Q98" s="1048"/>
      <c r="R98" s="1190"/>
      <c r="S98" s="1047"/>
      <c r="T98" s="1048"/>
      <c r="U98" s="1049"/>
      <c r="V98" s="1048"/>
      <c r="W98" s="1197"/>
      <c r="X98" s="3911"/>
      <c r="Y98" s="3894"/>
      <c r="Z98" s="3895" t="s">
        <v>32</v>
      </c>
      <c r="AA98" s="3894"/>
      <c r="AB98" s="3897"/>
      <c r="AC98" s="3699">
        <f t="shared" si="4"/>
        <v>0</v>
      </c>
      <c r="AD98" s="3699">
        <f t="shared" si="5"/>
        <v>0</v>
      </c>
      <c r="AE98" s="3699">
        <f t="shared" si="6"/>
        <v>0</v>
      </c>
      <c r="AF98" s="2284"/>
    </row>
    <row r="99" spans="1:32" s="3296" customFormat="1" ht="15.75" customHeight="1">
      <c r="A99" s="3884">
        <v>1097</v>
      </c>
      <c r="B99" s="3898" t="s">
        <v>809</v>
      </c>
      <c r="C99" s="3823" t="s">
        <v>810</v>
      </c>
      <c r="D99" s="3857"/>
      <c r="E99" s="3857"/>
      <c r="F99" s="3899"/>
      <c r="G99" s="498">
        <v>50</v>
      </c>
      <c r="H99" s="442"/>
      <c r="I99" s="443">
        <v>23.9</v>
      </c>
      <c r="J99" s="444"/>
      <c r="K99" s="445">
        <v>3</v>
      </c>
      <c r="L99" s="768"/>
      <c r="M99" s="3297"/>
      <c r="N99" s="1047"/>
      <c r="O99" s="2444"/>
      <c r="P99" s="3491"/>
      <c r="Q99" s="2444"/>
      <c r="R99" s="1190"/>
      <c r="S99" s="1047"/>
      <c r="T99" s="2444"/>
      <c r="U99" s="3491"/>
      <c r="V99" s="2444"/>
      <c r="W99" s="1197"/>
      <c r="X99" s="3901"/>
      <c r="Y99" s="3902"/>
      <c r="Z99" s="3904"/>
      <c r="AA99" s="3902"/>
      <c r="AB99" s="3912"/>
      <c r="AC99" s="3699">
        <f t="shared" si="4"/>
        <v>0</v>
      </c>
      <c r="AD99" s="3699">
        <f t="shared" si="5"/>
        <v>0</v>
      </c>
      <c r="AE99" s="3699">
        <f t="shared" si="6"/>
        <v>0</v>
      </c>
      <c r="AF99" s="3699">
        <f t="shared" si="7"/>
        <v>0</v>
      </c>
    </row>
    <row r="100" spans="1:32" s="3296" customFormat="1" ht="15.75" customHeight="1">
      <c r="A100" s="3885"/>
      <c r="B100" s="3855"/>
      <c r="C100" s="3829"/>
      <c r="D100" s="3830"/>
      <c r="E100" s="3830"/>
      <c r="F100" s="3900"/>
      <c r="G100" s="1042">
        <v>250</v>
      </c>
      <c r="H100" s="442"/>
      <c r="I100" s="443">
        <v>64.900000000000006</v>
      </c>
      <c r="J100" s="444"/>
      <c r="K100" s="445">
        <v>6</v>
      </c>
      <c r="L100" s="768"/>
      <c r="M100" s="3297"/>
      <c r="N100" s="1047"/>
      <c r="O100" s="1048"/>
      <c r="P100" s="1049"/>
      <c r="Q100" s="1048"/>
      <c r="R100" s="1190"/>
      <c r="S100" s="1047"/>
      <c r="T100" s="1048"/>
      <c r="U100" s="1049"/>
      <c r="V100" s="1048"/>
      <c r="W100" s="1197"/>
      <c r="X100" s="3901"/>
      <c r="Y100" s="3903"/>
      <c r="Z100" s="3904"/>
      <c r="AA100" s="3903"/>
      <c r="AB100" s="3913"/>
      <c r="AC100" s="3699">
        <f t="shared" si="4"/>
        <v>0</v>
      </c>
      <c r="AD100" s="3699">
        <f t="shared" si="5"/>
        <v>0</v>
      </c>
      <c r="AE100" s="3699">
        <f t="shared" si="6"/>
        <v>0</v>
      </c>
      <c r="AF100" s="3699">
        <f t="shared" si="7"/>
        <v>0</v>
      </c>
    </row>
    <row r="101" spans="1:32" s="3600" customFormat="1" ht="15.75" customHeight="1">
      <c r="A101" s="3501">
        <v>1011</v>
      </c>
      <c r="B101" s="2386" t="s">
        <v>811</v>
      </c>
      <c r="C101" s="3500" t="s">
        <v>507</v>
      </c>
      <c r="D101" s="2686"/>
      <c r="E101" s="2660"/>
      <c r="F101" s="3499"/>
      <c r="G101" s="3498">
        <v>50</v>
      </c>
      <c r="H101" s="2388"/>
      <c r="I101" s="3391">
        <v>19.899999999999999</v>
      </c>
      <c r="J101" s="3368"/>
      <c r="K101" s="3449">
        <v>2</v>
      </c>
      <c r="L101" s="3494"/>
      <c r="M101" s="3574" t="s">
        <v>812</v>
      </c>
      <c r="N101" s="1047"/>
      <c r="O101" s="1048"/>
      <c r="P101" s="1049"/>
      <c r="Q101" s="3448"/>
      <c r="R101" s="1190"/>
      <c r="S101" s="1047"/>
      <c r="T101" s="3448"/>
      <c r="U101" s="1049"/>
      <c r="V101" s="3448"/>
      <c r="W101" s="1197"/>
      <c r="X101" s="2387">
        <v>5</v>
      </c>
      <c r="Y101" s="3569"/>
      <c r="Z101" s="504">
        <v>60</v>
      </c>
      <c r="AA101" s="3569"/>
      <c r="AB101" s="2618"/>
      <c r="AC101" s="3699">
        <f t="shared" si="4"/>
        <v>0</v>
      </c>
      <c r="AD101" s="3699">
        <f t="shared" si="5"/>
        <v>0</v>
      </c>
      <c r="AE101" s="3699">
        <f t="shared" si="6"/>
        <v>0</v>
      </c>
      <c r="AF101" s="3699">
        <f t="shared" si="7"/>
        <v>0</v>
      </c>
    </row>
    <row r="102" spans="1:32" s="3600" customFormat="1" ht="15.75" customHeight="1">
      <c r="A102" s="3884">
        <v>1041</v>
      </c>
      <c r="B102" s="3886" t="s">
        <v>813</v>
      </c>
      <c r="C102" s="3887" t="s">
        <v>814</v>
      </c>
      <c r="D102" s="3888"/>
      <c r="E102" s="3888"/>
      <c r="F102" s="3889"/>
      <c r="G102" s="3498">
        <v>50</v>
      </c>
      <c r="H102" s="2388"/>
      <c r="I102" s="3391">
        <v>19.899999999999999</v>
      </c>
      <c r="J102" s="3368"/>
      <c r="K102" s="3449">
        <v>2</v>
      </c>
      <c r="L102" s="3494"/>
      <c r="M102" s="3574" t="s">
        <v>815</v>
      </c>
      <c r="N102" s="1047"/>
      <c r="O102" s="1048"/>
      <c r="P102" s="1049"/>
      <c r="Q102" s="3448"/>
      <c r="R102" s="1190"/>
      <c r="S102" s="1047"/>
      <c r="T102" s="3448"/>
      <c r="U102" s="1049"/>
      <c r="V102" s="3448"/>
      <c r="W102" s="1197"/>
      <c r="X102" s="3891">
        <v>5</v>
      </c>
      <c r="Y102" s="3893"/>
      <c r="Z102" s="3895">
        <v>52</v>
      </c>
      <c r="AA102" s="3893"/>
      <c r="AB102" s="3896"/>
      <c r="AC102" s="3699">
        <f t="shared" si="4"/>
        <v>0</v>
      </c>
      <c r="AD102" s="3699">
        <f t="shared" si="5"/>
        <v>0</v>
      </c>
      <c r="AE102" s="3699">
        <f t="shared" si="6"/>
        <v>0</v>
      </c>
      <c r="AF102" s="3699">
        <f t="shared" si="7"/>
        <v>0</v>
      </c>
    </row>
    <row r="103" spans="1:32" s="3600" customFormat="1" ht="15.75" customHeight="1">
      <c r="A103" s="3885"/>
      <c r="B103" s="3886"/>
      <c r="C103" s="3890"/>
      <c r="D103" s="3866"/>
      <c r="E103" s="3866"/>
      <c r="F103" s="3867"/>
      <c r="G103" s="3498">
        <v>20</v>
      </c>
      <c r="H103" s="2388"/>
      <c r="I103" s="3391">
        <v>13.3</v>
      </c>
      <c r="J103" s="3368"/>
      <c r="K103" s="3449">
        <v>1</v>
      </c>
      <c r="L103" s="3494"/>
      <c r="M103" s="3298" t="s">
        <v>816</v>
      </c>
      <c r="N103" s="1047"/>
      <c r="O103" s="1048"/>
      <c r="P103" s="1049"/>
      <c r="Q103" s="3448"/>
      <c r="R103" s="1190"/>
      <c r="S103" s="1047"/>
      <c r="T103" s="3448"/>
      <c r="U103" s="1049"/>
      <c r="V103" s="3448"/>
      <c r="W103" s="1197"/>
      <c r="X103" s="3892"/>
      <c r="Y103" s="3894"/>
      <c r="Z103" s="3895" t="s">
        <v>32</v>
      </c>
      <c r="AA103" s="3894"/>
      <c r="AB103" s="3897"/>
      <c r="AC103" s="3699">
        <f t="shared" si="4"/>
        <v>0</v>
      </c>
      <c r="AD103" s="3699">
        <f t="shared" si="5"/>
        <v>0</v>
      </c>
      <c r="AE103" s="3699">
        <f t="shared" si="6"/>
        <v>0</v>
      </c>
      <c r="AF103" s="2284"/>
    </row>
    <row r="104" spans="1:32" s="3600" customFormat="1" ht="15.75" customHeight="1">
      <c r="A104" s="2288">
        <v>1042</v>
      </c>
      <c r="B104" s="440" t="s">
        <v>817</v>
      </c>
      <c r="C104" s="1044" t="s">
        <v>818</v>
      </c>
      <c r="D104" s="2704"/>
      <c r="E104" s="2704"/>
      <c r="F104" s="3454"/>
      <c r="G104" s="498">
        <v>50</v>
      </c>
      <c r="H104" s="442"/>
      <c r="I104" s="443">
        <v>23.9</v>
      </c>
      <c r="J104" s="444"/>
      <c r="K104" s="445">
        <v>3</v>
      </c>
      <c r="L104" s="768"/>
      <c r="M104" s="3298"/>
      <c r="N104" s="1047"/>
      <c r="O104" s="1048"/>
      <c r="P104" s="1049"/>
      <c r="Q104" s="3448"/>
      <c r="R104" s="1190"/>
      <c r="S104" s="1047"/>
      <c r="T104" s="3448"/>
      <c r="U104" s="1049"/>
      <c r="V104" s="3448"/>
      <c r="W104" s="1197"/>
      <c r="X104" s="2289">
        <v>5</v>
      </c>
      <c r="Y104" s="2407"/>
      <c r="Z104" s="3418">
        <v>60</v>
      </c>
      <c r="AA104" s="2407"/>
      <c r="AB104" s="2624"/>
      <c r="AC104" s="3699">
        <f t="shared" si="4"/>
        <v>0</v>
      </c>
      <c r="AD104" s="3699">
        <f t="shared" si="5"/>
        <v>0</v>
      </c>
      <c r="AE104" s="3699">
        <f t="shared" si="6"/>
        <v>0</v>
      </c>
      <c r="AF104" s="3699">
        <f t="shared" si="7"/>
        <v>0</v>
      </c>
    </row>
    <row r="105" spans="1:32" s="3600" customFormat="1" ht="27" customHeight="1">
      <c r="A105" s="2288">
        <v>1044</v>
      </c>
      <c r="B105" s="440" t="s">
        <v>819</v>
      </c>
      <c r="C105" s="3777" t="s">
        <v>3336</v>
      </c>
      <c r="D105" s="3778"/>
      <c r="E105" s="3778"/>
      <c r="F105" s="3779"/>
      <c r="G105" s="498">
        <v>50</v>
      </c>
      <c r="H105" s="442"/>
      <c r="I105" s="443">
        <v>23.9</v>
      </c>
      <c r="J105" s="444"/>
      <c r="K105" s="445">
        <v>3</v>
      </c>
      <c r="L105" s="3494"/>
      <c r="M105" s="3298" t="s">
        <v>61</v>
      </c>
      <c r="N105" s="1047"/>
      <c r="O105" s="1048"/>
      <c r="P105" s="1049"/>
      <c r="Q105" s="3448"/>
      <c r="R105" s="1190"/>
      <c r="S105" s="1047"/>
      <c r="T105" s="3448"/>
      <c r="U105" s="1049"/>
      <c r="V105" s="3448"/>
      <c r="W105" s="1197"/>
      <c r="X105" s="1105">
        <v>5</v>
      </c>
      <c r="Y105" s="3417"/>
      <c r="Z105" s="3418">
        <v>52</v>
      </c>
      <c r="AA105" s="505"/>
      <c r="AB105" s="1202"/>
      <c r="AC105" s="3699">
        <f t="shared" si="4"/>
        <v>0</v>
      </c>
      <c r="AD105" s="3699">
        <f t="shared" si="5"/>
        <v>0</v>
      </c>
      <c r="AE105" s="3699">
        <f t="shared" si="6"/>
        <v>0</v>
      </c>
      <c r="AF105" s="3699">
        <f t="shared" si="7"/>
        <v>0</v>
      </c>
    </row>
    <row r="106" spans="1:32" s="3600" customFormat="1" ht="15.75" customHeight="1">
      <c r="A106" s="2675" t="s">
        <v>820</v>
      </c>
      <c r="B106" s="3295" t="s">
        <v>821</v>
      </c>
      <c r="C106" s="3750" t="s">
        <v>822</v>
      </c>
      <c r="D106" s="3833"/>
      <c r="E106" s="3833"/>
      <c r="F106" s="3834"/>
      <c r="G106" s="3498">
        <v>50</v>
      </c>
      <c r="H106" s="2388"/>
      <c r="I106" s="3391">
        <v>23.9</v>
      </c>
      <c r="J106" s="3368"/>
      <c r="K106" s="3449">
        <v>3</v>
      </c>
      <c r="L106" s="3452"/>
      <c r="M106" s="3298" t="s">
        <v>823</v>
      </c>
      <c r="N106" s="1047"/>
      <c r="O106" s="1048"/>
      <c r="P106" s="1049"/>
      <c r="Q106" s="3448"/>
      <c r="R106" s="1190"/>
      <c r="S106" s="1047"/>
      <c r="T106" s="3448"/>
      <c r="U106" s="1049"/>
      <c r="V106" s="3448"/>
      <c r="W106" s="1197"/>
      <c r="X106" s="3294">
        <v>5</v>
      </c>
      <c r="Y106" s="3310"/>
      <c r="Z106" s="3293">
        <v>52</v>
      </c>
      <c r="AA106" s="3569"/>
      <c r="AB106" s="2618"/>
      <c r="AC106" s="3699">
        <f t="shared" si="4"/>
        <v>0</v>
      </c>
      <c r="AD106" s="3699">
        <f t="shared" si="5"/>
        <v>0</v>
      </c>
      <c r="AE106" s="3699">
        <f t="shared" si="6"/>
        <v>0</v>
      </c>
      <c r="AF106" s="3699">
        <f t="shared" si="7"/>
        <v>0</v>
      </c>
    </row>
    <row r="107" spans="1:32" s="3600" customFormat="1" ht="15.75" customHeight="1">
      <c r="A107" s="3878" t="s">
        <v>824</v>
      </c>
      <c r="B107" s="3880" t="s">
        <v>825</v>
      </c>
      <c r="C107" s="3823" t="s">
        <v>826</v>
      </c>
      <c r="D107" s="3824"/>
      <c r="E107" s="3824"/>
      <c r="F107" s="3882"/>
      <c r="G107" s="498">
        <v>50</v>
      </c>
      <c r="H107" s="442"/>
      <c r="I107" s="443">
        <v>23.9</v>
      </c>
      <c r="J107" s="444"/>
      <c r="K107" s="445">
        <v>3</v>
      </c>
      <c r="L107" s="768"/>
      <c r="M107" s="3574"/>
      <c r="N107" s="1047"/>
      <c r="O107" s="1048"/>
      <c r="P107" s="1049"/>
      <c r="Q107" s="3448"/>
      <c r="R107" s="1190"/>
      <c r="S107" s="1047"/>
      <c r="T107" s="3448"/>
      <c r="U107" s="1049"/>
      <c r="V107" s="3448"/>
      <c r="W107" s="1197"/>
      <c r="X107" s="3868">
        <v>5</v>
      </c>
      <c r="Y107" s="3869"/>
      <c r="Z107" s="3871">
        <v>60</v>
      </c>
      <c r="AA107" s="3869"/>
      <c r="AB107" s="3872"/>
      <c r="AC107" s="3699">
        <f t="shared" si="4"/>
        <v>0</v>
      </c>
      <c r="AD107" s="3699">
        <f t="shared" si="5"/>
        <v>0</v>
      </c>
      <c r="AE107" s="3699">
        <f t="shared" si="6"/>
        <v>0</v>
      </c>
      <c r="AF107" s="3699">
        <f t="shared" si="7"/>
        <v>0</v>
      </c>
    </row>
    <row r="108" spans="1:32" s="3600" customFormat="1" ht="15.75" customHeight="1">
      <c r="A108" s="3879"/>
      <c r="B108" s="3881"/>
      <c r="C108" s="3775"/>
      <c r="D108" s="3776"/>
      <c r="E108" s="3776"/>
      <c r="F108" s="3883"/>
      <c r="G108" s="1042">
        <v>250</v>
      </c>
      <c r="H108" s="442"/>
      <c r="I108" s="443">
        <v>64.900000000000006</v>
      </c>
      <c r="J108" s="444"/>
      <c r="K108" s="445">
        <v>6</v>
      </c>
      <c r="L108" s="768"/>
      <c r="M108" s="3298"/>
      <c r="N108" s="1047"/>
      <c r="O108" s="1048"/>
      <c r="P108" s="1049"/>
      <c r="Q108" s="3448"/>
      <c r="R108" s="1190"/>
      <c r="S108" s="1047"/>
      <c r="T108" s="3448"/>
      <c r="U108" s="1049"/>
      <c r="V108" s="3448"/>
      <c r="W108" s="1197"/>
      <c r="X108" s="3868"/>
      <c r="Y108" s="3870"/>
      <c r="Z108" s="3871" t="s">
        <v>32</v>
      </c>
      <c r="AA108" s="3870"/>
      <c r="AB108" s="3873"/>
      <c r="AC108" s="3699">
        <f t="shared" si="4"/>
        <v>0</v>
      </c>
      <c r="AD108" s="3699">
        <f t="shared" si="5"/>
        <v>0</v>
      </c>
      <c r="AE108" s="3699">
        <f t="shared" si="6"/>
        <v>0</v>
      </c>
      <c r="AF108" s="2284"/>
    </row>
    <row r="109" spans="1:32" s="3600" customFormat="1" ht="15.75" customHeight="1">
      <c r="A109" s="3501" t="s">
        <v>827</v>
      </c>
      <c r="B109" s="2386" t="s">
        <v>828</v>
      </c>
      <c r="C109" s="3500" t="s">
        <v>826</v>
      </c>
      <c r="D109" s="2686"/>
      <c r="E109" s="3291"/>
      <c r="F109" s="3499"/>
      <c r="G109" s="3498">
        <v>50</v>
      </c>
      <c r="H109" s="2388"/>
      <c r="I109" s="3391">
        <v>19.899999999999999</v>
      </c>
      <c r="J109" s="3368"/>
      <c r="K109" s="3449">
        <v>2</v>
      </c>
      <c r="L109" s="3494"/>
      <c r="M109" s="3574" t="s">
        <v>829</v>
      </c>
      <c r="N109" s="1047"/>
      <c r="O109" s="1048"/>
      <c r="P109" s="1049"/>
      <c r="Q109" s="3448"/>
      <c r="R109" s="1190"/>
      <c r="S109" s="1047"/>
      <c r="T109" s="3448"/>
      <c r="U109" s="1049"/>
      <c r="V109" s="3448"/>
      <c r="W109" s="1197"/>
      <c r="X109" s="502">
        <v>5</v>
      </c>
      <c r="Y109" s="505"/>
      <c r="Z109" s="504">
        <v>56</v>
      </c>
      <c r="AA109" s="3569"/>
      <c r="AB109" s="2618"/>
      <c r="AC109" s="3699">
        <f t="shared" si="4"/>
        <v>0</v>
      </c>
      <c r="AD109" s="3699">
        <f t="shared" si="5"/>
        <v>0</v>
      </c>
      <c r="AE109" s="3699">
        <f t="shared" si="6"/>
        <v>0</v>
      </c>
      <c r="AF109" s="3699">
        <f t="shared" si="7"/>
        <v>0</v>
      </c>
    </row>
    <row r="110" spans="1:32" s="3600" customFormat="1" ht="15.75" customHeight="1">
      <c r="A110" s="2675">
        <v>1071</v>
      </c>
      <c r="B110" s="3290" t="s">
        <v>830</v>
      </c>
      <c r="C110" s="3289" t="s">
        <v>831</v>
      </c>
      <c r="D110" s="2699"/>
      <c r="E110" s="2672"/>
      <c r="F110" s="3288"/>
      <c r="G110" s="3287">
        <v>50</v>
      </c>
      <c r="H110" s="2680"/>
      <c r="I110" s="3286">
        <v>19.899999999999999</v>
      </c>
      <c r="J110" s="3285"/>
      <c r="K110" s="3453">
        <v>2</v>
      </c>
      <c r="L110" s="3284"/>
      <c r="M110" s="2649" t="s">
        <v>832</v>
      </c>
      <c r="N110" s="1047"/>
      <c r="O110" s="3448"/>
      <c r="P110" s="1049"/>
      <c r="Q110" s="3448"/>
      <c r="R110" s="1190"/>
      <c r="S110" s="1047"/>
      <c r="T110" s="3448"/>
      <c r="U110" s="1049"/>
      <c r="V110" s="3448"/>
      <c r="W110" s="1197"/>
      <c r="X110" s="502">
        <v>5</v>
      </c>
      <c r="Y110" s="505"/>
      <c r="Z110" s="504">
        <v>60</v>
      </c>
      <c r="AA110" s="3569"/>
      <c r="AB110" s="2618"/>
      <c r="AC110" s="3699">
        <f t="shared" si="4"/>
        <v>0</v>
      </c>
      <c r="AD110" s="3699">
        <f t="shared" si="5"/>
        <v>0</v>
      </c>
      <c r="AE110" s="3699">
        <f t="shared" si="6"/>
        <v>0</v>
      </c>
      <c r="AF110" s="3699">
        <f t="shared" si="7"/>
        <v>0</v>
      </c>
    </row>
    <row r="111" spans="1:32" s="1088" customFormat="1" ht="15.75" customHeight="1" thickBot="1">
      <c r="A111" s="1035" t="s">
        <v>144</v>
      </c>
      <c r="B111" s="494" t="s">
        <v>833</v>
      </c>
      <c r="C111" s="1107" t="s">
        <v>3337</v>
      </c>
      <c r="D111" s="2586"/>
      <c r="E111" s="1100"/>
      <c r="F111" s="497"/>
      <c r="G111" s="1036">
        <v>30</v>
      </c>
      <c r="H111" s="1037"/>
      <c r="I111" s="1101">
        <v>23.9</v>
      </c>
      <c r="J111" s="1038"/>
      <c r="K111" s="1039">
        <v>3</v>
      </c>
      <c r="L111" s="1185"/>
      <c r="M111" s="1102" t="s">
        <v>146</v>
      </c>
      <c r="N111" s="3074"/>
      <c r="O111" s="2725"/>
      <c r="P111" s="3020"/>
      <c r="Q111" s="2725"/>
      <c r="R111" s="3018"/>
      <c r="S111" s="2724"/>
      <c r="T111" s="2725"/>
      <c r="U111" s="3020"/>
      <c r="V111" s="2725"/>
      <c r="W111" s="3018"/>
      <c r="X111" s="2679"/>
      <c r="Y111" s="3135"/>
      <c r="Z111" s="2868"/>
      <c r="AA111" s="3135"/>
      <c r="AB111" s="2723"/>
      <c r="AC111" s="3699">
        <f t="shared" si="4"/>
        <v>0</v>
      </c>
      <c r="AD111" s="3699">
        <f t="shared" si="5"/>
        <v>0</v>
      </c>
      <c r="AE111" s="3699">
        <f t="shared" si="6"/>
        <v>0</v>
      </c>
      <c r="AF111" s="3699">
        <f t="shared" si="7"/>
        <v>0</v>
      </c>
    </row>
    <row r="112" spans="1:32" s="1226" customFormat="1" ht="30" customHeight="1" thickBot="1">
      <c r="A112" s="1209"/>
      <c r="B112" s="1210" t="s">
        <v>834</v>
      </c>
      <c r="C112" s="1211"/>
      <c r="D112" s="1211"/>
      <c r="E112" s="1212"/>
      <c r="F112" s="1213"/>
      <c r="G112" s="1214"/>
      <c r="H112" s="1215"/>
      <c r="I112" s="1220" t="s">
        <v>32</v>
      </c>
      <c r="J112" s="1216"/>
      <c r="K112" s="1217"/>
      <c r="L112" s="1218"/>
      <c r="M112" s="1219"/>
      <c r="N112" s="2872"/>
      <c r="O112" s="2895"/>
      <c r="P112" s="2895"/>
      <c r="Q112" s="2895"/>
      <c r="R112" s="1221"/>
      <c r="S112" s="2895"/>
      <c r="T112" s="2895"/>
      <c r="U112" s="2895"/>
      <c r="V112" s="2895"/>
      <c r="W112" s="1218"/>
      <c r="X112" s="2722"/>
      <c r="Y112" s="1224"/>
      <c r="Z112" s="1223" t="s">
        <v>32</v>
      </c>
      <c r="AA112" s="1224"/>
      <c r="AB112" s="1225"/>
      <c r="AC112" s="2420"/>
      <c r="AD112" s="2420"/>
      <c r="AE112" s="2420"/>
      <c r="AF112" s="2420"/>
    </row>
    <row r="113" spans="1:32" s="3600" customFormat="1" ht="15.75" customHeight="1">
      <c r="A113" s="3282" t="s">
        <v>835</v>
      </c>
      <c r="B113" s="3281" t="s">
        <v>836</v>
      </c>
      <c r="C113" s="3280" t="s">
        <v>837</v>
      </c>
      <c r="D113" s="3279"/>
      <c r="E113" s="3278"/>
      <c r="F113" s="3277"/>
      <c r="G113" s="3276">
        <v>30</v>
      </c>
      <c r="H113" s="3275"/>
      <c r="I113" s="3274">
        <v>23.9</v>
      </c>
      <c r="J113" s="3273"/>
      <c r="K113" s="2692">
        <v>3</v>
      </c>
      <c r="L113" s="3272"/>
      <c r="M113" s="3422" t="s">
        <v>838</v>
      </c>
      <c r="N113" s="3271"/>
      <c r="O113" s="2667"/>
      <c r="P113" s="3270"/>
      <c r="Q113" s="2667"/>
      <c r="R113" s="3269"/>
      <c r="S113" s="3271"/>
      <c r="T113" s="3268"/>
      <c r="U113" s="3267"/>
      <c r="V113" s="2667"/>
      <c r="W113" s="3266"/>
      <c r="X113" s="2322">
        <v>5</v>
      </c>
      <c r="Y113" s="3265"/>
      <c r="Z113" s="3264">
        <v>99</v>
      </c>
      <c r="AA113" s="3263"/>
      <c r="AB113" s="3618"/>
      <c r="AC113" s="3699">
        <f t="shared" si="4"/>
        <v>0</v>
      </c>
      <c r="AD113" s="3699">
        <f t="shared" si="5"/>
        <v>0</v>
      </c>
      <c r="AE113" s="3699">
        <f t="shared" si="6"/>
        <v>0</v>
      </c>
      <c r="AF113" s="3699">
        <f t="shared" si="7"/>
        <v>0</v>
      </c>
    </row>
    <row r="114" spans="1:32" s="1051" customFormat="1" ht="15.75" customHeight="1">
      <c r="A114" s="439" t="s">
        <v>839</v>
      </c>
      <c r="B114" s="440" t="s">
        <v>840</v>
      </c>
      <c r="C114" s="1044" t="s">
        <v>837</v>
      </c>
      <c r="D114" s="3635"/>
      <c r="E114" s="2585"/>
      <c r="F114" s="1045"/>
      <c r="G114" s="498">
        <v>30</v>
      </c>
      <c r="H114" s="442"/>
      <c r="I114" s="443">
        <v>23.9</v>
      </c>
      <c r="J114" s="444"/>
      <c r="K114" s="445">
        <v>3</v>
      </c>
      <c r="L114" s="768"/>
      <c r="M114" s="1046" t="s">
        <v>841</v>
      </c>
      <c r="N114" s="1047"/>
      <c r="O114" s="1048"/>
      <c r="P114" s="1049"/>
      <c r="Q114" s="1048"/>
      <c r="R114" s="1190"/>
      <c r="S114" s="1047"/>
      <c r="T114" s="1048"/>
      <c r="U114" s="1049"/>
      <c r="V114" s="1048"/>
      <c r="W114" s="1197"/>
      <c r="X114" s="502">
        <v>5</v>
      </c>
      <c r="Y114" s="505"/>
      <c r="Z114" s="504">
        <v>99</v>
      </c>
      <c r="AA114" s="505"/>
      <c r="AB114" s="1202"/>
      <c r="AC114" s="3699">
        <f t="shared" si="4"/>
        <v>0</v>
      </c>
      <c r="AD114" s="3699">
        <f t="shared" si="5"/>
        <v>0</v>
      </c>
      <c r="AE114" s="3699">
        <f t="shared" si="6"/>
        <v>0</v>
      </c>
      <c r="AF114" s="3699">
        <f t="shared" si="7"/>
        <v>0</v>
      </c>
    </row>
    <row r="115" spans="1:32" s="3600" customFormat="1" ht="15.75" customHeight="1" thickBot="1">
      <c r="A115" s="1059" t="s">
        <v>147</v>
      </c>
      <c r="B115" s="3638" t="s">
        <v>842</v>
      </c>
      <c r="C115" s="3874" t="s">
        <v>3338</v>
      </c>
      <c r="D115" s="3875"/>
      <c r="E115" s="3876"/>
      <c r="F115" s="3877"/>
      <c r="G115" s="3642">
        <v>12</v>
      </c>
      <c r="H115" s="1148"/>
      <c r="I115" s="3644">
        <v>35.9</v>
      </c>
      <c r="J115" s="1149"/>
      <c r="K115" s="1062">
        <v>4</v>
      </c>
      <c r="L115" s="3657"/>
      <c r="M115" s="3563" t="s">
        <v>150</v>
      </c>
      <c r="N115" s="3562"/>
      <c r="O115" s="1070"/>
      <c r="P115" s="2412"/>
      <c r="Q115" s="1070"/>
      <c r="R115" s="3560"/>
      <c r="S115" s="3283"/>
      <c r="T115" s="1070"/>
      <c r="U115" s="2412"/>
      <c r="V115" s="1070"/>
      <c r="W115" s="3560"/>
      <c r="X115" s="3648">
        <v>0.5</v>
      </c>
      <c r="Y115" s="3645"/>
      <c r="Z115" s="3649">
        <v>920</v>
      </c>
      <c r="AA115" s="543"/>
      <c r="AB115" s="1201"/>
      <c r="AC115" s="3699">
        <f t="shared" si="4"/>
        <v>0</v>
      </c>
      <c r="AD115" s="3699">
        <f t="shared" si="5"/>
        <v>0</v>
      </c>
      <c r="AE115" s="3699">
        <f t="shared" si="6"/>
        <v>0</v>
      </c>
      <c r="AF115" s="3699">
        <f t="shared" si="7"/>
        <v>0</v>
      </c>
    </row>
    <row r="116" spans="1:32" s="1226" customFormat="1" ht="30" customHeight="1" thickBot="1">
      <c r="A116" s="3595"/>
      <c r="B116" s="3594" t="s">
        <v>843</v>
      </c>
      <c r="C116" s="3593"/>
      <c r="D116" s="3593"/>
      <c r="E116" s="3592"/>
      <c r="F116" s="3591"/>
      <c r="G116" s="2037"/>
      <c r="H116" s="2040"/>
      <c r="I116" s="2039" t="s">
        <v>32</v>
      </c>
      <c r="J116" s="2223"/>
      <c r="K116" s="3590"/>
      <c r="L116" s="2041"/>
      <c r="M116" s="2042"/>
      <c r="N116" s="2033"/>
      <c r="O116" s="2038"/>
      <c r="P116" s="2038"/>
      <c r="Q116" s="2038"/>
      <c r="R116" s="2045"/>
      <c r="S116" s="2038"/>
      <c r="T116" s="2038"/>
      <c r="U116" s="2038"/>
      <c r="V116" s="2038"/>
      <c r="W116" s="2041"/>
      <c r="X116" s="3589"/>
      <c r="Y116" s="2043"/>
      <c r="Z116" s="2047" t="s">
        <v>32</v>
      </c>
      <c r="AA116" s="2043"/>
      <c r="AB116" s="2048"/>
      <c r="AC116" s="2420"/>
      <c r="AD116" s="2420"/>
      <c r="AE116" s="2420"/>
      <c r="AF116" s="2420"/>
    </row>
    <row r="117" spans="1:32" s="3600" customFormat="1" ht="15.75" customHeight="1" thickBot="1">
      <c r="A117" s="3414" t="s">
        <v>844</v>
      </c>
      <c r="B117" s="3404" t="s">
        <v>845</v>
      </c>
      <c r="C117" s="3384" t="s">
        <v>846</v>
      </c>
      <c r="D117" s="3383"/>
      <c r="E117" s="3382"/>
      <c r="F117" s="3381"/>
      <c r="G117" s="3411">
        <v>2.5</v>
      </c>
      <c r="H117" s="3378"/>
      <c r="I117" s="3409">
        <v>35.9</v>
      </c>
      <c r="J117" s="3408"/>
      <c r="K117" s="3380">
        <v>4</v>
      </c>
      <c r="L117" s="3379"/>
      <c r="M117" s="2708" t="s">
        <v>847</v>
      </c>
      <c r="N117" s="3307"/>
      <c r="O117" s="3262"/>
      <c r="P117" s="3261"/>
      <c r="Q117" s="3262"/>
      <c r="R117" s="3260"/>
      <c r="S117" s="3307"/>
      <c r="T117" s="3262"/>
      <c r="U117" s="3261"/>
      <c r="V117" s="3262"/>
      <c r="W117" s="3259"/>
      <c r="X117" s="2435">
        <v>0.2</v>
      </c>
      <c r="Y117" s="3258"/>
      <c r="Z117" s="3257">
        <v>2814</v>
      </c>
      <c r="AA117" s="3403"/>
      <c r="AB117" s="2622"/>
      <c r="AC117" s="3699">
        <f t="shared" si="4"/>
        <v>0</v>
      </c>
      <c r="AD117" s="3699">
        <f t="shared" si="5"/>
        <v>0</v>
      </c>
      <c r="AE117" s="3699">
        <f t="shared" si="6"/>
        <v>0</v>
      </c>
      <c r="AF117" s="3699">
        <f t="shared" si="7"/>
        <v>0</v>
      </c>
    </row>
    <row r="118" spans="1:32" s="1226" customFormat="1" ht="30" customHeight="1" thickBot="1">
      <c r="A118" s="3595"/>
      <c r="B118" s="3594" t="s">
        <v>63</v>
      </c>
      <c r="C118" s="3593"/>
      <c r="D118" s="3593"/>
      <c r="E118" s="3592"/>
      <c r="F118" s="3591"/>
      <c r="G118" s="2037"/>
      <c r="H118" s="2040"/>
      <c r="I118" s="2039" t="s">
        <v>32</v>
      </c>
      <c r="J118" s="2223"/>
      <c r="K118" s="3590"/>
      <c r="L118" s="2041"/>
      <c r="M118" s="2042"/>
      <c r="N118" s="2033"/>
      <c r="O118" s="2038"/>
      <c r="P118" s="2038"/>
      <c r="Q118" s="2038"/>
      <c r="R118" s="2045"/>
      <c r="S118" s="2038"/>
      <c r="T118" s="2038"/>
      <c r="U118" s="2038"/>
      <c r="V118" s="2038"/>
      <c r="W118" s="2041"/>
      <c r="X118" s="3589"/>
      <c r="Y118" s="2043"/>
      <c r="Z118" s="2047" t="s">
        <v>32</v>
      </c>
      <c r="AA118" s="2043"/>
      <c r="AB118" s="2048"/>
      <c r="AC118" s="2420"/>
      <c r="AD118" s="2420"/>
      <c r="AE118" s="2420"/>
      <c r="AF118" s="2420"/>
    </row>
    <row r="119" spans="1:32" s="3600" customFormat="1" ht="15.75" customHeight="1">
      <c r="A119" s="3588" t="s">
        <v>848</v>
      </c>
      <c r="B119" s="3653" t="s">
        <v>849</v>
      </c>
      <c r="C119" s="2636" t="s">
        <v>850</v>
      </c>
      <c r="D119" s="2636"/>
      <c r="E119" s="3256"/>
      <c r="F119" s="3256"/>
      <c r="G119" s="3587">
        <v>0.1</v>
      </c>
      <c r="H119" s="2366"/>
      <c r="I119" s="2235">
        <v>23.9</v>
      </c>
      <c r="J119" s="3255"/>
      <c r="K119" s="3254">
        <v>3</v>
      </c>
      <c r="L119" s="2258"/>
      <c r="M119" s="3253" t="s">
        <v>851</v>
      </c>
      <c r="N119" s="3374"/>
      <c r="O119" s="2424"/>
      <c r="P119" s="3270"/>
      <c r="Q119" s="2424"/>
      <c r="R119" s="3252"/>
      <c r="S119" s="3374"/>
      <c r="T119" s="3251"/>
      <c r="U119" s="3270"/>
      <c r="V119" s="2424"/>
      <c r="W119" s="3250"/>
      <c r="X119" s="1174">
        <v>0.03</v>
      </c>
      <c r="Y119" s="1175"/>
      <c r="Z119" s="1176">
        <v>17508</v>
      </c>
      <c r="AA119" s="1177"/>
      <c r="AB119" s="1208"/>
      <c r="AC119" s="3699">
        <f t="shared" si="4"/>
        <v>0</v>
      </c>
      <c r="AD119" s="3699">
        <f t="shared" si="5"/>
        <v>0</v>
      </c>
      <c r="AE119" s="3699">
        <f t="shared" si="6"/>
        <v>0</v>
      </c>
      <c r="AF119" s="3699">
        <f t="shared" si="7"/>
        <v>0</v>
      </c>
    </row>
    <row r="120" spans="1:32" s="3600" customFormat="1" ht="15.75" customHeight="1">
      <c r="A120" s="3364">
        <v>1201</v>
      </c>
      <c r="B120" s="3249" t="s">
        <v>852</v>
      </c>
      <c r="C120" s="2690" t="s">
        <v>853</v>
      </c>
      <c r="D120" s="2690"/>
      <c r="E120" s="3248"/>
      <c r="F120" s="3248"/>
      <c r="G120" s="3463">
        <v>0.2</v>
      </c>
      <c r="H120" s="3459"/>
      <c r="I120" s="3247">
        <v>23.9</v>
      </c>
      <c r="J120" s="2665"/>
      <c r="K120" s="3489">
        <v>3</v>
      </c>
      <c r="L120" s="3362"/>
      <c r="M120" s="3530" t="s">
        <v>851</v>
      </c>
      <c r="N120" s="2603">
        <v>1</v>
      </c>
      <c r="O120" s="3246"/>
      <c r="P120" s="3462">
        <v>30</v>
      </c>
      <c r="Q120" s="3246"/>
      <c r="R120" s="3245"/>
      <c r="S120" s="3244">
        <v>3</v>
      </c>
      <c r="T120" s="3243"/>
      <c r="U120" s="3242">
        <v>76</v>
      </c>
      <c r="V120" s="3241"/>
      <c r="W120" s="3240"/>
      <c r="X120" s="3356">
        <v>0.03</v>
      </c>
      <c r="Y120" s="3462"/>
      <c r="Z120" s="2375">
        <v>16744</v>
      </c>
      <c r="AA120" s="3527"/>
      <c r="AB120" s="3626"/>
      <c r="AC120" s="3699">
        <f t="shared" si="4"/>
        <v>0</v>
      </c>
      <c r="AD120" s="3699">
        <f t="shared" si="5"/>
        <v>0</v>
      </c>
      <c r="AE120" s="3699">
        <f t="shared" si="6"/>
        <v>0</v>
      </c>
      <c r="AF120" s="3699">
        <f t="shared" si="7"/>
        <v>0</v>
      </c>
    </row>
    <row r="121" spans="1:32" s="3600" customFormat="1" ht="27" customHeight="1">
      <c r="A121" s="3239" t="s">
        <v>62</v>
      </c>
      <c r="B121" s="3238" t="s">
        <v>854</v>
      </c>
      <c r="C121" s="3788" t="s">
        <v>3339</v>
      </c>
      <c r="D121" s="3862"/>
      <c r="E121" s="3863"/>
      <c r="F121" s="3864"/>
      <c r="G121" s="3498" t="s">
        <v>65</v>
      </c>
      <c r="H121" s="3497"/>
      <c r="I121" s="3391">
        <v>43.9</v>
      </c>
      <c r="J121" s="2629"/>
      <c r="K121" s="3495">
        <v>5</v>
      </c>
      <c r="L121" s="3452"/>
      <c r="M121" s="3574" t="s">
        <v>66</v>
      </c>
      <c r="N121" s="3237"/>
      <c r="O121" s="1169"/>
      <c r="P121" s="1167"/>
      <c r="Q121" s="1169"/>
      <c r="R121" s="3236"/>
      <c r="S121" s="1047"/>
      <c r="T121" s="1054"/>
      <c r="U121" s="1055"/>
      <c r="V121" s="3235"/>
      <c r="W121" s="1199"/>
      <c r="X121" s="1170"/>
      <c r="Y121" s="1169"/>
      <c r="Z121" s="1171"/>
      <c r="AA121" s="1172"/>
      <c r="AB121" s="1207"/>
      <c r="AC121" s="3699">
        <f t="shared" si="4"/>
        <v>0</v>
      </c>
      <c r="AD121" s="3699">
        <f t="shared" si="5"/>
        <v>0</v>
      </c>
      <c r="AE121" s="3699">
        <f t="shared" si="6"/>
        <v>0</v>
      </c>
      <c r="AF121" s="3699">
        <f t="shared" si="7"/>
        <v>0</v>
      </c>
    </row>
    <row r="122" spans="1:32" s="3600" customFormat="1" ht="27" customHeight="1">
      <c r="A122" s="3239" t="s">
        <v>67</v>
      </c>
      <c r="B122" s="3238" t="s">
        <v>855</v>
      </c>
      <c r="C122" s="3788" t="s">
        <v>3340</v>
      </c>
      <c r="D122" s="3862"/>
      <c r="E122" s="3863"/>
      <c r="F122" s="3864"/>
      <c r="G122" s="3498" t="s">
        <v>69</v>
      </c>
      <c r="H122" s="3497"/>
      <c r="I122" s="3391">
        <v>64.900000000000006</v>
      </c>
      <c r="J122" s="2629"/>
      <c r="K122" s="3495">
        <v>6</v>
      </c>
      <c r="L122" s="3452"/>
      <c r="M122" s="3574" t="s">
        <v>70</v>
      </c>
      <c r="N122" s="3237"/>
      <c r="O122" s="1169"/>
      <c r="P122" s="1167"/>
      <c r="Q122" s="1169"/>
      <c r="R122" s="3236"/>
      <c r="S122" s="1047"/>
      <c r="T122" s="1054"/>
      <c r="U122" s="1055"/>
      <c r="V122" s="3235"/>
      <c r="W122" s="1199"/>
      <c r="X122" s="1170"/>
      <c r="Y122" s="1169"/>
      <c r="Z122" s="1171"/>
      <c r="AA122" s="1172"/>
      <c r="AB122" s="1207"/>
      <c r="AC122" s="3699">
        <f t="shared" si="4"/>
        <v>0</v>
      </c>
      <c r="AD122" s="3699">
        <f t="shared" si="5"/>
        <v>0</v>
      </c>
      <c r="AE122" s="3699">
        <f t="shared" si="6"/>
        <v>0</v>
      </c>
      <c r="AF122" s="3699">
        <f t="shared" si="7"/>
        <v>0</v>
      </c>
    </row>
    <row r="123" spans="1:32" s="1088" customFormat="1" ht="27" customHeight="1">
      <c r="A123" s="3234" t="s">
        <v>71</v>
      </c>
      <c r="B123" s="706" t="s">
        <v>856</v>
      </c>
      <c r="C123" s="3777" t="s">
        <v>3341</v>
      </c>
      <c r="D123" s="3778"/>
      <c r="E123" s="3778"/>
      <c r="F123" s="1045"/>
      <c r="G123" s="498" t="s">
        <v>69</v>
      </c>
      <c r="H123" s="441"/>
      <c r="I123" s="443">
        <v>64.900000000000006</v>
      </c>
      <c r="J123" s="499"/>
      <c r="K123" s="709">
        <v>6</v>
      </c>
      <c r="L123" s="768"/>
      <c r="M123" s="446" t="s">
        <v>70</v>
      </c>
      <c r="N123" s="3237"/>
      <c r="O123" s="1169"/>
      <c r="P123" s="1167"/>
      <c r="Q123" s="1169"/>
      <c r="R123" s="3236"/>
      <c r="S123" s="1166"/>
      <c r="T123" s="1167"/>
      <c r="U123" s="1168"/>
      <c r="V123" s="1169"/>
      <c r="W123" s="3236"/>
      <c r="X123" s="1170"/>
      <c r="Y123" s="1169"/>
      <c r="Z123" s="1171"/>
      <c r="AA123" s="1172"/>
      <c r="AB123" s="1207"/>
      <c r="AC123" s="3699">
        <f t="shared" si="4"/>
        <v>0</v>
      </c>
      <c r="AD123" s="3699">
        <f t="shared" si="5"/>
        <v>0</v>
      </c>
      <c r="AE123" s="3699">
        <f t="shared" si="6"/>
        <v>0</v>
      </c>
      <c r="AF123" s="3699">
        <f t="shared" si="7"/>
        <v>0</v>
      </c>
    </row>
    <row r="124" spans="1:32" s="3600" customFormat="1" ht="27" customHeight="1" thickBot="1">
      <c r="A124" s="3233" t="s">
        <v>73</v>
      </c>
      <c r="B124" s="3232" t="s">
        <v>857</v>
      </c>
      <c r="C124" s="3865" t="s">
        <v>3342</v>
      </c>
      <c r="D124" s="3866"/>
      <c r="E124" s="3866"/>
      <c r="F124" s="3867"/>
      <c r="G124" s="3231" t="s">
        <v>69</v>
      </c>
      <c r="H124" s="2400"/>
      <c r="I124" s="3230">
        <v>64.900000000000006</v>
      </c>
      <c r="J124" s="2404"/>
      <c r="K124" s="3229">
        <v>6</v>
      </c>
      <c r="L124" s="2689"/>
      <c r="M124" s="3228" t="s">
        <v>75</v>
      </c>
      <c r="N124" s="3227"/>
      <c r="O124" s="2664"/>
      <c r="P124" s="3226"/>
      <c r="Q124" s="2664"/>
      <c r="R124" s="3225"/>
      <c r="S124" s="3224"/>
      <c r="T124" s="3223"/>
      <c r="U124" s="3222"/>
      <c r="V124" s="3221"/>
      <c r="W124" s="3220"/>
      <c r="X124" s="3219"/>
      <c r="Y124" s="3226"/>
      <c r="Z124" s="3218"/>
      <c r="AA124" s="3217"/>
      <c r="AB124" s="3617"/>
      <c r="AC124" s="3699">
        <f t="shared" si="4"/>
        <v>0</v>
      </c>
      <c r="AD124" s="3699">
        <f t="shared" si="5"/>
        <v>0</v>
      </c>
      <c r="AE124" s="3699">
        <f t="shared" si="6"/>
        <v>0</v>
      </c>
      <c r="AF124" s="3699">
        <f t="shared" si="7"/>
        <v>0</v>
      </c>
    </row>
    <row r="125" spans="1:32" s="1226" customFormat="1" ht="30" customHeight="1" thickBot="1">
      <c r="A125" s="1209"/>
      <c r="B125" s="1210" t="s">
        <v>3343</v>
      </c>
      <c r="C125" s="1211"/>
      <c r="D125" s="1211"/>
      <c r="E125" s="1212"/>
      <c r="F125" s="1213"/>
      <c r="G125" s="1214"/>
      <c r="H125" s="1215"/>
      <c r="I125" s="1216" t="s">
        <v>32</v>
      </c>
      <c r="J125" s="1216"/>
      <c r="K125" s="1217"/>
      <c r="L125" s="1218"/>
      <c r="M125" s="1219"/>
      <c r="N125" s="1214"/>
      <c r="O125" s="1220"/>
      <c r="P125" s="1220"/>
      <c r="Q125" s="1220"/>
      <c r="R125" s="1221"/>
      <c r="S125" s="1215"/>
      <c r="T125" s="1220"/>
      <c r="U125" s="1220"/>
      <c r="V125" s="1220"/>
      <c r="W125" s="1218"/>
      <c r="X125" s="1222"/>
      <c r="Y125" s="1220"/>
      <c r="Z125" s="1223"/>
      <c r="AA125" s="1224"/>
      <c r="AB125" s="1225"/>
      <c r="AC125" s="2420"/>
      <c r="AD125" s="2420"/>
      <c r="AE125" s="2420"/>
      <c r="AF125" s="2420"/>
    </row>
    <row r="126" spans="1:32" s="3600" customFormat="1" ht="15.75" customHeight="1">
      <c r="A126" s="3514">
        <v>1302</v>
      </c>
      <c r="B126" s="3429" t="s">
        <v>858</v>
      </c>
      <c r="C126" s="3513" t="s">
        <v>859</v>
      </c>
      <c r="D126" s="3512"/>
      <c r="E126" s="3216"/>
      <c r="F126" s="3510"/>
      <c r="G126" s="3509">
        <v>1</v>
      </c>
      <c r="H126" s="2383"/>
      <c r="I126" s="3393">
        <v>19.899999999999999</v>
      </c>
      <c r="J126" s="3392"/>
      <c r="K126" s="2644">
        <v>2</v>
      </c>
      <c r="L126" s="3428"/>
      <c r="M126" s="3582" t="s">
        <v>860</v>
      </c>
      <c r="N126" s="3509">
        <v>10</v>
      </c>
      <c r="O126" s="3507"/>
      <c r="P126" s="3215">
        <v>32</v>
      </c>
      <c r="Q126" s="3507"/>
      <c r="R126" s="3214"/>
      <c r="S126" s="3374"/>
      <c r="T126" s="2424"/>
      <c r="U126" s="3270"/>
      <c r="V126" s="2424"/>
      <c r="W126" s="3250"/>
      <c r="X126" s="2382">
        <v>0.3</v>
      </c>
      <c r="Y126" s="3507"/>
      <c r="Z126" s="3213">
        <v>1872</v>
      </c>
      <c r="AA126" s="3369"/>
      <c r="AB126" s="2619"/>
      <c r="AC126" s="3699">
        <f t="shared" si="4"/>
        <v>0</v>
      </c>
      <c r="AD126" s="3699">
        <f t="shared" si="5"/>
        <v>0</v>
      </c>
      <c r="AE126" s="3699">
        <f t="shared" si="6"/>
        <v>0</v>
      </c>
      <c r="AF126" s="3699">
        <f t="shared" si="7"/>
        <v>0</v>
      </c>
    </row>
    <row r="127" spans="1:32" s="3600" customFormat="1" ht="15.75" customHeight="1" thickBot="1">
      <c r="A127" s="3390" t="s">
        <v>267</v>
      </c>
      <c r="B127" s="3212" t="s">
        <v>756</v>
      </c>
      <c r="C127" s="3211" t="s">
        <v>3344</v>
      </c>
      <c r="D127" s="3388"/>
      <c r="E127" s="3210"/>
      <c r="F127" s="3386"/>
      <c r="G127" s="3642">
        <v>0.8</v>
      </c>
      <c r="H127" s="2393"/>
      <c r="I127" s="3209">
        <v>23.9</v>
      </c>
      <c r="J127" s="3208"/>
      <c r="K127" s="3207">
        <v>3</v>
      </c>
      <c r="L127" s="3206"/>
      <c r="M127" s="3563" t="s">
        <v>270</v>
      </c>
      <c r="N127" s="3562"/>
      <c r="O127" s="2414"/>
      <c r="P127" s="3205"/>
      <c r="Q127" s="2414"/>
      <c r="R127" s="3204"/>
      <c r="S127" s="1064"/>
      <c r="T127" s="1067"/>
      <c r="U127" s="1066"/>
      <c r="V127" s="1067"/>
      <c r="W127" s="1192"/>
      <c r="X127" s="1069"/>
      <c r="Y127" s="2414"/>
      <c r="Z127" s="2688"/>
      <c r="AA127" s="3203"/>
      <c r="AB127" s="1203"/>
      <c r="AC127" s="3699">
        <f t="shared" si="4"/>
        <v>0</v>
      </c>
      <c r="AD127" s="3699">
        <f t="shared" si="5"/>
        <v>0</v>
      </c>
      <c r="AE127" s="3699">
        <f t="shared" si="6"/>
        <v>0</v>
      </c>
      <c r="AF127" s="3699">
        <f t="shared" si="7"/>
        <v>0</v>
      </c>
    </row>
    <row r="128" spans="1:32" s="1226" customFormat="1" ht="30" customHeight="1" thickBot="1">
      <c r="A128" s="1209"/>
      <c r="B128" s="1210" t="s">
        <v>3345</v>
      </c>
      <c r="C128" s="1212"/>
      <c r="D128" s="1212"/>
      <c r="E128" s="1212"/>
      <c r="F128" s="1213"/>
      <c r="G128" s="1214"/>
      <c r="H128" s="1215"/>
      <c r="I128" s="1216" t="s">
        <v>32</v>
      </c>
      <c r="J128" s="1216"/>
      <c r="K128" s="1217"/>
      <c r="L128" s="1218"/>
      <c r="M128" s="1219"/>
      <c r="N128" s="1214"/>
      <c r="O128" s="1220"/>
      <c r="P128" s="1220" t="s">
        <v>32</v>
      </c>
      <c r="Q128" s="1220"/>
      <c r="R128" s="1221"/>
      <c r="S128" s="1215"/>
      <c r="T128" s="1220"/>
      <c r="U128" s="1220" t="s">
        <v>32</v>
      </c>
      <c r="V128" s="1220"/>
      <c r="W128" s="1218"/>
      <c r="X128" s="1222"/>
      <c r="Y128" s="1220"/>
      <c r="Z128" s="1223" t="s">
        <v>32</v>
      </c>
      <c r="AA128" s="1224"/>
      <c r="AB128" s="1225"/>
      <c r="AC128" s="2420"/>
      <c r="AD128" s="2420"/>
      <c r="AE128" s="2420"/>
      <c r="AF128" s="2420"/>
    </row>
    <row r="129" spans="1:32" s="3600" customFormat="1" ht="15.75" customHeight="1">
      <c r="A129" s="3514">
        <v>1401</v>
      </c>
      <c r="B129" s="2381" t="s">
        <v>861</v>
      </c>
      <c r="C129" s="3513" t="s">
        <v>862</v>
      </c>
      <c r="D129" s="3512"/>
      <c r="E129" s="3511"/>
      <c r="F129" s="3510"/>
      <c r="G129" s="3509">
        <v>1</v>
      </c>
      <c r="H129" s="2383"/>
      <c r="I129" s="3393">
        <v>19.899999999999999</v>
      </c>
      <c r="J129" s="3392"/>
      <c r="K129" s="2644">
        <v>2</v>
      </c>
      <c r="L129" s="3428"/>
      <c r="M129" s="3582" t="s">
        <v>863</v>
      </c>
      <c r="N129" s="3509">
        <v>5</v>
      </c>
      <c r="O129" s="3507"/>
      <c r="P129" s="3215">
        <v>22</v>
      </c>
      <c r="Q129" s="3507"/>
      <c r="R129" s="3214"/>
      <c r="S129" s="3509">
        <v>20</v>
      </c>
      <c r="T129" s="3507"/>
      <c r="U129" s="3215">
        <v>69</v>
      </c>
      <c r="V129" s="3507"/>
      <c r="W129" s="3202"/>
      <c r="X129" s="2382">
        <v>0.3</v>
      </c>
      <c r="Y129" s="3507"/>
      <c r="Z129" s="3502">
        <v>2256</v>
      </c>
      <c r="AA129" s="3369"/>
      <c r="AB129" s="2619"/>
      <c r="AC129" s="3699">
        <f t="shared" si="4"/>
        <v>0</v>
      </c>
      <c r="AD129" s="3699">
        <f t="shared" si="5"/>
        <v>0</v>
      </c>
      <c r="AE129" s="3699">
        <f t="shared" si="6"/>
        <v>0</v>
      </c>
      <c r="AF129" s="3699">
        <f t="shared" si="7"/>
        <v>0</v>
      </c>
    </row>
    <row r="130" spans="1:32" s="3198" customFormat="1" ht="15.75" customHeight="1">
      <c r="A130" s="1073" t="s">
        <v>864</v>
      </c>
      <c r="B130" s="1074" t="s">
        <v>865</v>
      </c>
      <c r="C130" s="3301" t="s">
        <v>510</v>
      </c>
      <c r="D130" s="1093"/>
      <c r="E130" s="1094"/>
      <c r="F130" s="2662"/>
      <c r="G130" s="1075" t="s">
        <v>42</v>
      </c>
      <c r="H130" s="1076"/>
      <c r="I130" s="1077">
        <v>19.899999999999999</v>
      </c>
      <c r="J130" s="1078"/>
      <c r="K130" s="1079">
        <v>2</v>
      </c>
      <c r="L130" s="1187"/>
      <c r="M130" s="3201"/>
      <c r="N130" s="1075">
        <v>5</v>
      </c>
      <c r="O130" s="1082"/>
      <c r="P130" s="3200">
        <v>88</v>
      </c>
      <c r="Q130" s="1082"/>
      <c r="R130" s="3199"/>
      <c r="S130" s="1166"/>
      <c r="T130" s="1167"/>
      <c r="U130" s="1168"/>
      <c r="V130" s="1169"/>
      <c r="W130" s="3236"/>
      <c r="X130" s="1081">
        <v>0.05</v>
      </c>
      <c r="Y130" s="1082"/>
      <c r="Z130" s="1083">
        <v>11661</v>
      </c>
      <c r="AA130" s="3651"/>
      <c r="AB130" s="1204"/>
      <c r="AC130" s="3699">
        <f t="shared" si="4"/>
        <v>0</v>
      </c>
      <c r="AD130" s="3699">
        <f t="shared" si="5"/>
        <v>0</v>
      </c>
      <c r="AE130" s="3699">
        <f t="shared" si="6"/>
        <v>0</v>
      </c>
      <c r="AF130" s="3699">
        <f t="shared" si="7"/>
        <v>0</v>
      </c>
    </row>
    <row r="131" spans="1:32" s="3600" customFormat="1" ht="15.75" customHeight="1" thickBot="1">
      <c r="A131" s="3390">
        <v>1421</v>
      </c>
      <c r="B131" s="2391" t="s">
        <v>866</v>
      </c>
      <c r="C131" s="3438" t="s">
        <v>3346</v>
      </c>
      <c r="D131" s="3639"/>
      <c r="E131" s="3640"/>
      <c r="F131" s="3641"/>
      <c r="G131" s="3437">
        <v>1</v>
      </c>
      <c r="H131" s="2393"/>
      <c r="I131" s="3209">
        <v>19.899999999999999</v>
      </c>
      <c r="J131" s="3208"/>
      <c r="K131" s="3207">
        <v>2</v>
      </c>
      <c r="L131" s="3206"/>
      <c r="M131" s="3563" t="s">
        <v>867</v>
      </c>
      <c r="N131" s="3437">
        <v>5</v>
      </c>
      <c r="O131" s="3436"/>
      <c r="P131" s="3197">
        <v>22</v>
      </c>
      <c r="Q131" s="3436"/>
      <c r="R131" s="3196"/>
      <c r="S131" s="3437">
        <v>20</v>
      </c>
      <c r="T131" s="3436"/>
      <c r="U131" s="3197">
        <v>69</v>
      </c>
      <c r="V131" s="3436"/>
      <c r="W131" s="3195"/>
      <c r="X131" s="2392">
        <v>0.3</v>
      </c>
      <c r="Y131" s="3436"/>
      <c r="Z131" s="3385">
        <v>2256</v>
      </c>
      <c r="AA131" s="3194"/>
      <c r="AB131" s="2625"/>
      <c r="AC131" s="3699">
        <f t="shared" si="4"/>
        <v>0</v>
      </c>
      <c r="AD131" s="3699">
        <f t="shared" si="5"/>
        <v>0</v>
      </c>
      <c r="AE131" s="3699">
        <f t="shared" si="6"/>
        <v>0</v>
      </c>
      <c r="AF131" s="3699">
        <f t="shared" si="7"/>
        <v>0</v>
      </c>
    </row>
    <row r="132" spans="1:32" s="1226" customFormat="1" ht="30" customHeight="1" thickBot="1">
      <c r="A132" s="1209"/>
      <c r="B132" s="1210" t="s">
        <v>3347</v>
      </c>
      <c r="C132" s="1212"/>
      <c r="D132" s="1212"/>
      <c r="E132" s="1212"/>
      <c r="F132" s="1213"/>
      <c r="G132" s="1214"/>
      <c r="H132" s="1215"/>
      <c r="I132" s="1216" t="s">
        <v>32</v>
      </c>
      <c r="J132" s="1216"/>
      <c r="K132" s="3193"/>
      <c r="L132" s="1218"/>
      <c r="M132" s="1219"/>
      <c r="N132" s="1214"/>
      <c r="O132" s="1220"/>
      <c r="P132" s="1220" t="s">
        <v>32</v>
      </c>
      <c r="Q132" s="1220"/>
      <c r="R132" s="1221"/>
      <c r="S132" s="1215"/>
      <c r="T132" s="1220"/>
      <c r="U132" s="1220" t="s">
        <v>32</v>
      </c>
      <c r="V132" s="1220"/>
      <c r="W132" s="1218"/>
      <c r="X132" s="1222"/>
      <c r="Y132" s="1220"/>
      <c r="Z132" s="1223" t="s">
        <v>32</v>
      </c>
      <c r="AA132" s="1224"/>
      <c r="AB132" s="1225"/>
      <c r="AC132" s="2420"/>
      <c r="AD132" s="2420"/>
      <c r="AE132" s="2420"/>
      <c r="AF132" s="2420"/>
    </row>
    <row r="133" spans="1:32" s="3600" customFormat="1" ht="15.75" customHeight="1">
      <c r="A133" s="3192" t="s">
        <v>868</v>
      </c>
      <c r="B133" s="3653" t="s">
        <v>869</v>
      </c>
      <c r="C133" s="3512" t="s">
        <v>586</v>
      </c>
      <c r="D133" s="3512"/>
      <c r="E133" s="3216"/>
      <c r="F133" s="3510"/>
      <c r="G133" s="3509">
        <v>0.8</v>
      </c>
      <c r="H133" s="3508"/>
      <c r="I133" s="3393">
        <v>19.899999999999999</v>
      </c>
      <c r="J133" s="3191"/>
      <c r="K133" s="3506">
        <v>2</v>
      </c>
      <c r="L133" s="3428"/>
      <c r="M133" s="3582" t="s">
        <v>870</v>
      </c>
      <c r="N133" s="3190">
        <v>5</v>
      </c>
      <c r="O133" s="3189"/>
      <c r="P133" s="3188">
        <v>27</v>
      </c>
      <c r="Q133" s="3189"/>
      <c r="R133" s="3505"/>
      <c r="S133" s="3508">
        <v>20</v>
      </c>
      <c r="T133" s="2422"/>
      <c r="U133" s="3393">
        <v>89</v>
      </c>
      <c r="V133" s="2422"/>
      <c r="W133" s="3428"/>
      <c r="X133" s="2382">
        <v>0.2</v>
      </c>
      <c r="Y133" s="2422"/>
      <c r="Z133" s="3502">
        <v>2970</v>
      </c>
      <c r="AA133" s="2705"/>
      <c r="AB133" s="2619"/>
      <c r="AC133" s="3699">
        <f t="shared" si="4"/>
        <v>0</v>
      </c>
      <c r="AD133" s="3699">
        <f t="shared" si="5"/>
        <v>0</v>
      </c>
      <c r="AE133" s="3699">
        <f t="shared" si="6"/>
        <v>0</v>
      </c>
      <c r="AF133" s="3699">
        <f t="shared" si="7"/>
        <v>0</v>
      </c>
    </row>
    <row r="134" spans="1:32" s="3600" customFormat="1" ht="15.75" customHeight="1">
      <c r="A134" s="3501" t="s">
        <v>871</v>
      </c>
      <c r="B134" s="2386" t="s">
        <v>872</v>
      </c>
      <c r="C134" s="3500" t="s">
        <v>586</v>
      </c>
      <c r="D134" s="2686"/>
      <c r="E134" s="3291"/>
      <c r="F134" s="3499"/>
      <c r="G134" s="3498" t="s">
        <v>42</v>
      </c>
      <c r="H134" s="2388"/>
      <c r="I134" s="3391">
        <v>43.9</v>
      </c>
      <c r="J134" s="3368"/>
      <c r="K134" s="3449">
        <v>5</v>
      </c>
      <c r="L134" s="3452"/>
      <c r="M134" s="3574" t="s">
        <v>873</v>
      </c>
      <c r="N134" s="3441">
        <v>1</v>
      </c>
      <c r="O134" s="3187"/>
      <c r="P134" s="3186">
        <v>89</v>
      </c>
      <c r="Q134" s="3187"/>
      <c r="R134" s="3185"/>
      <c r="S134" s="3498">
        <v>3</v>
      </c>
      <c r="T134" s="3496"/>
      <c r="U134" s="3184">
        <v>254</v>
      </c>
      <c r="V134" s="3496"/>
      <c r="W134" s="3183"/>
      <c r="X134" s="2387">
        <v>0.01</v>
      </c>
      <c r="Y134" s="3496"/>
      <c r="Z134" s="3182">
        <v>59266</v>
      </c>
      <c r="AA134" s="3365"/>
      <c r="AB134" s="3628"/>
      <c r="AC134" s="3699">
        <f t="shared" ref="AC134:AC196" si="8">I134*L134</f>
        <v>0</v>
      </c>
      <c r="AD134" s="3699">
        <f t="shared" ref="AD134:AD196" si="9">P134*R134</f>
        <v>0</v>
      </c>
      <c r="AE134" s="3699">
        <f t="shared" ref="AE134:AE196" si="10">U134*W134</f>
        <v>0</v>
      </c>
      <c r="AF134" s="3699">
        <f t="shared" ref="AF134:AF196" si="11">Z134*AB134</f>
        <v>0</v>
      </c>
    </row>
    <row r="135" spans="1:32" s="3600" customFormat="1" ht="15.75" customHeight="1" thickBot="1">
      <c r="A135" s="3568" t="s">
        <v>874</v>
      </c>
      <c r="B135" s="3525" t="s">
        <v>875</v>
      </c>
      <c r="C135" s="3438" t="s">
        <v>876</v>
      </c>
      <c r="D135" s="3484"/>
      <c r="E135" s="3181"/>
      <c r="F135" s="3482"/>
      <c r="G135" s="3524" t="s">
        <v>138</v>
      </c>
      <c r="H135" s="3523"/>
      <c r="I135" s="3430">
        <v>43.9</v>
      </c>
      <c r="J135" s="3180"/>
      <c r="K135" s="3179">
        <v>5</v>
      </c>
      <c r="L135" s="3517"/>
      <c r="M135" s="3479"/>
      <c r="N135" s="3642">
        <v>1</v>
      </c>
      <c r="O135" s="2394"/>
      <c r="P135" s="1026">
        <v>89</v>
      </c>
      <c r="Q135" s="2394"/>
      <c r="R135" s="1194"/>
      <c r="S135" s="3642">
        <v>3</v>
      </c>
      <c r="T135" s="2394"/>
      <c r="U135" s="3566">
        <v>254</v>
      </c>
      <c r="V135" s="2394"/>
      <c r="W135" s="2685"/>
      <c r="X135" s="3648">
        <v>0.01</v>
      </c>
      <c r="Y135" s="2394"/>
      <c r="Z135" s="1152">
        <v>59266</v>
      </c>
      <c r="AA135" s="543"/>
      <c r="AB135" s="1201"/>
      <c r="AC135" s="3699">
        <f t="shared" si="8"/>
        <v>0</v>
      </c>
      <c r="AD135" s="3699">
        <f t="shared" si="9"/>
        <v>0</v>
      </c>
      <c r="AE135" s="3699">
        <f t="shared" si="10"/>
        <v>0</v>
      </c>
      <c r="AF135" s="3699">
        <f t="shared" si="11"/>
        <v>0</v>
      </c>
    </row>
    <row r="136" spans="1:32" s="1226" customFormat="1" ht="30" customHeight="1" thickBot="1">
      <c r="A136" s="1209"/>
      <c r="B136" s="1210" t="s">
        <v>3348</v>
      </c>
      <c r="C136" s="1212"/>
      <c r="D136" s="1212"/>
      <c r="E136" s="1212"/>
      <c r="F136" s="1213"/>
      <c r="G136" s="1214"/>
      <c r="H136" s="1215"/>
      <c r="I136" s="1216" t="s">
        <v>32</v>
      </c>
      <c r="J136" s="1216"/>
      <c r="K136" s="1217"/>
      <c r="L136" s="1218"/>
      <c r="M136" s="1219"/>
      <c r="N136" s="1214"/>
      <c r="O136" s="1220"/>
      <c r="P136" s="1220" t="s">
        <v>32</v>
      </c>
      <c r="Q136" s="1220"/>
      <c r="R136" s="1221"/>
      <c r="S136" s="1215"/>
      <c r="T136" s="1220"/>
      <c r="U136" s="1220" t="s">
        <v>32</v>
      </c>
      <c r="V136" s="1220"/>
      <c r="W136" s="1218"/>
      <c r="X136" s="1222"/>
      <c r="Y136" s="1220"/>
      <c r="Z136" s="1223" t="s">
        <v>32</v>
      </c>
      <c r="AA136" s="1224"/>
      <c r="AB136" s="1225"/>
      <c r="AC136" s="2420"/>
      <c r="AD136" s="2420"/>
      <c r="AE136" s="2420"/>
      <c r="AF136" s="2420"/>
    </row>
    <row r="137" spans="1:32" s="1051" customFormat="1" ht="15.75" customHeight="1" thickBot="1">
      <c r="A137" s="1159">
        <v>1471</v>
      </c>
      <c r="B137" s="3309" t="s">
        <v>877</v>
      </c>
      <c r="C137" s="3558" t="s">
        <v>878</v>
      </c>
      <c r="D137" s="3557"/>
      <c r="E137" s="3556"/>
      <c r="F137" s="3555"/>
      <c r="G137" s="1153">
        <v>2</v>
      </c>
      <c r="H137" s="1161"/>
      <c r="I137" s="1162">
        <v>19.899999999999999</v>
      </c>
      <c r="J137" s="1163"/>
      <c r="K137" s="2659">
        <v>2</v>
      </c>
      <c r="L137" s="1821"/>
      <c r="M137" s="3178" t="s">
        <v>879</v>
      </c>
      <c r="N137" s="1153">
        <v>20</v>
      </c>
      <c r="O137" s="3398"/>
      <c r="P137" s="3177">
        <v>42</v>
      </c>
      <c r="Q137" s="3398"/>
      <c r="R137" s="1195"/>
      <c r="S137" s="1153">
        <v>200</v>
      </c>
      <c r="T137" s="3398"/>
      <c r="U137" s="3177">
        <v>358</v>
      </c>
      <c r="V137" s="3398"/>
      <c r="W137" s="1189"/>
      <c r="X137" s="1069"/>
      <c r="Y137" s="2414"/>
      <c r="Z137" s="2688"/>
      <c r="AA137" s="3203"/>
      <c r="AB137" s="1203"/>
      <c r="AC137" s="3699">
        <f t="shared" si="8"/>
        <v>0</v>
      </c>
      <c r="AD137" s="3699">
        <f t="shared" si="9"/>
        <v>0</v>
      </c>
      <c r="AE137" s="3699">
        <f t="shared" si="10"/>
        <v>0</v>
      </c>
      <c r="AF137" s="3699">
        <f t="shared" si="11"/>
        <v>0</v>
      </c>
    </row>
    <row r="138" spans="1:32" s="1226" customFormat="1" ht="30" customHeight="1" thickBot="1">
      <c r="A138" s="1209"/>
      <c r="B138" s="1210" t="s">
        <v>3349</v>
      </c>
      <c r="C138" s="1211"/>
      <c r="D138" s="1211"/>
      <c r="E138" s="1212"/>
      <c r="F138" s="1213"/>
      <c r="G138" s="1214"/>
      <c r="H138" s="1215"/>
      <c r="I138" s="1220" t="s">
        <v>32</v>
      </c>
      <c r="J138" s="1220"/>
      <c r="K138" s="1217"/>
      <c r="L138" s="1218"/>
      <c r="M138" s="1219"/>
      <c r="N138" s="1214"/>
      <c r="O138" s="1220"/>
      <c r="P138" s="1220" t="s">
        <v>32</v>
      </c>
      <c r="Q138" s="1220"/>
      <c r="R138" s="1221"/>
      <c r="S138" s="1215"/>
      <c r="T138" s="1220"/>
      <c r="U138" s="1220" t="s">
        <v>32</v>
      </c>
      <c r="V138" s="1220"/>
      <c r="W138" s="1218"/>
      <c r="X138" s="1222"/>
      <c r="Y138" s="1220"/>
      <c r="Z138" s="1223" t="s">
        <v>32</v>
      </c>
      <c r="AA138" s="1224"/>
      <c r="AB138" s="1225"/>
      <c r="AC138" s="2420"/>
      <c r="AD138" s="2420"/>
      <c r="AE138" s="2420"/>
      <c r="AF138" s="2420"/>
    </row>
    <row r="139" spans="1:32" s="3600" customFormat="1" ht="15.75" customHeight="1">
      <c r="A139" s="3514" t="s">
        <v>880</v>
      </c>
      <c r="B139" s="3429" t="s">
        <v>881</v>
      </c>
      <c r="C139" s="3512" t="s">
        <v>882</v>
      </c>
      <c r="D139" s="3512"/>
      <c r="E139" s="3511"/>
      <c r="F139" s="3510"/>
      <c r="G139" s="3509">
        <v>0.8</v>
      </c>
      <c r="H139" s="3508"/>
      <c r="I139" s="3393">
        <v>19.899999999999999</v>
      </c>
      <c r="J139" s="2422"/>
      <c r="K139" s="2644">
        <v>2</v>
      </c>
      <c r="L139" s="3428"/>
      <c r="M139" s="3582" t="s">
        <v>883</v>
      </c>
      <c r="N139" s="3509">
        <v>5</v>
      </c>
      <c r="O139" s="2422"/>
      <c r="P139" s="3215">
        <v>27</v>
      </c>
      <c r="Q139" s="2422"/>
      <c r="R139" s="3428"/>
      <c r="S139" s="3578"/>
      <c r="T139" s="3176"/>
      <c r="U139" s="3175"/>
      <c r="V139" s="3176"/>
      <c r="W139" s="3579"/>
      <c r="X139" s="2382">
        <v>0.2</v>
      </c>
      <c r="Y139" s="2422"/>
      <c r="Z139" s="3502">
        <v>2970</v>
      </c>
      <c r="AA139" s="3369"/>
      <c r="AB139" s="2619"/>
      <c r="AC139" s="3699">
        <f t="shared" si="8"/>
        <v>0</v>
      </c>
      <c r="AD139" s="3699">
        <f t="shared" si="9"/>
        <v>0</v>
      </c>
      <c r="AE139" s="3699">
        <f t="shared" si="10"/>
        <v>0</v>
      </c>
      <c r="AF139" s="3699">
        <f t="shared" si="11"/>
        <v>0</v>
      </c>
    </row>
    <row r="140" spans="1:32" s="3600" customFormat="1" ht="15.75" customHeight="1">
      <c r="A140" s="439" t="s">
        <v>884</v>
      </c>
      <c r="B140" s="440" t="s">
        <v>885</v>
      </c>
      <c r="C140" s="1044" t="s">
        <v>886</v>
      </c>
      <c r="D140" s="2585"/>
      <c r="E140" s="3174"/>
      <c r="F140" s="1045" t="s">
        <v>887</v>
      </c>
      <c r="G140" s="498">
        <v>0.5</v>
      </c>
      <c r="H140" s="442"/>
      <c r="I140" s="443">
        <v>13.3</v>
      </c>
      <c r="J140" s="503"/>
      <c r="K140" s="445">
        <v>1</v>
      </c>
      <c r="L140" s="768"/>
      <c r="M140" s="3574" t="s">
        <v>888</v>
      </c>
      <c r="N140" s="3498">
        <v>5</v>
      </c>
      <c r="O140" s="3496"/>
      <c r="P140" s="3184">
        <v>26</v>
      </c>
      <c r="Q140" s="3496"/>
      <c r="R140" s="3173"/>
      <c r="S140" s="3498">
        <v>20</v>
      </c>
      <c r="T140" s="3496"/>
      <c r="U140" s="3184">
        <v>85</v>
      </c>
      <c r="V140" s="3496"/>
      <c r="W140" s="3183"/>
      <c r="X140" s="2387">
        <v>0.2</v>
      </c>
      <c r="Y140" s="3496"/>
      <c r="Z140" s="504">
        <v>2823</v>
      </c>
      <c r="AA140" s="1058"/>
      <c r="AB140" s="1202"/>
      <c r="AC140" s="3699">
        <f t="shared" si="8"/>
        <v>0</v>
      </c>
      <c r="AD140" s="3699">
        <f t="shared" si="9"/>
        <v>0</v>
      </c>
      <c r="AE140" s="3699">
        <f t="shared" si="10"/>
        <v>0</v>
      </c>
      <c r="AF140" s="3699">
        <f t="shared" si="11"/>
        <v>0</v>
      </c>
    </row>
    <row r="141" spans="1:32" s="3600" customFormat="1" ht="15.75" customHeight="1">
      <c r="A141" s="439" t="s">
        <v>889</v>
      </c>
      <c r="B141" s="440" t="s">
        <v>890</v>
      </c>
      <c r="C141" s="3750" t="s">
        <v>891</v>
      </c>
      <c r="D141" s="3751"/>
      <c r="E141" s="3751"/>
      <c r="F141" s="3758"/>
      <c r="G141" s="498" t="s">
        <v>184</v>
      </c>
      <c r="H141" s="442"/>
      <c r="I141" s="443">
        <v>64.900000000000006</v>
      </c>
      <c r="J141" s="503"/>
      <c r="K141" s="445">
        <v>6</v>
      </c>
      <c r="L141" s="768"/>
      <c r="M141" s="446"/>
      <c r="N141" s="498">
        <v>1</v>
      </c>
      <c r="O141" s="503"/>
      <c r="P141" s="1026">
        <v>203</v>
      </c>
      <c r="Q141" s="503"/>
      <c r="R141" s="1193"/>
      <c r="S141" s="498">
        <v>3</v>
      </c>
      <c r="T141" s="503"/>
      <c r="U141" s="1026">
        <v>596</v>
      </c>
      <c r="V141" s="503"/>
      <c r="W141" s="1198"/>
      <c r="X141" s="502">
        <v>0.01</v>
      </c>
      <c r="Y141" s="503"/>
      <c r="Z141" s="3172">
        <v>141108</v>
      </c>
      <c r="AA141" s="1058"/>
      <c r="AB141" s="1202"/>
      <c r="AC141" s="3699">
        <f t="shared" si="8"/>
        <v>0</v>
      </c>
      <c r="AD141" s="3699">
        <f t="shared" si="9"/>
        <v>0</v>
      </c>
      <c r="AE141" s="3699">
        <f t="shared" si="10"/>
        <v>0</v>
      </c>
      <c r="AF141" s="3699">
        <f t="shared" si="11"/>
        <v>0</v>
      </c>
    </row>
    <row r="142" spans="1:32" s="3600" customFormat="1" ht="15.75" customHeight="1">
      <c r="A142" s="439" t="s">
        <v>892</v>
      </c>
      <c r="B142" s="440" t="s">
        <v>893</v>
      </c>
      <c r="C142" s="1044" t="s">
        <v>894</v>
      </c>
      <c r="D142" s="3635"/>
      <c r="E142" s="2585"/>
      <c r="F142" s="1045"/>
      <c r="G142" s="498" t="s">
        <v>895</v>
      </c>
      <c r="H142" s="442"/>
      <c r="I142" s="443">
        <v>43.9</v>
      </c>
      <c r="J142" s="503"/>
      <c r="K142" s="445">
        <v>5</v>
      </c>
      <c r="L142" s="768"/>
      <c r="M142" s="3574" t="s">
        <v>896</v>
      </c>
      <c r="N142" s="3498">
        <v>1</v>
      </c>
      <c r="O142" s="3171"/>
      <c r="P142" s="1026">
        <v>203</v>
      </c>
      <c r="Q142" s="3171"/>
      <c r="R142" s="3170"/>
      <c r="S142" s="3224"/>
      <c r="T142" s="3223"/>
      <c r="U142" s="3222"/>
      <c r="V142" s="3223"/>
      <c r="W142" s="3220"/>
      <c r="X142" s="2387">
        <v>0.01</v>
      </c>
      <c r="Y142" s="3496"/>
      <c r="Z142" s="3172">
        <v>141108</v>
      </c>
      <c r="AA142" s="3169"/>
      <c r="AB142" s="2612"/>
      <c r="AC142" s="3699">
        <f t="shared" si="8"/>
        <v>0</v>
      </c>
      <c r="AD142" s="3699">
        <f t="shared" si="9"/>
        <v>0</v>
      </c>
      <c r="AE142" s="3699">
        <f t="shared" si="10"/>
        <v>0</v>
      </c>
      <c r="AF142" s="3699">
        <f t="shared" si="11"/>
        <v>0</v>
      </c>
    </row>
    <row r="143" spans="1:32" s="1088" customFormat="1" ht="15.75" customHeight="1">
      <c r="A143" s="439" t="s">
        <v>897</v>
      </c>
      <c r="B143" s="440" t="s">
        <v>898</v>
      </c>
      <c r="C143" s="1044" t="s">
        <v>894</v>
      </c>
      <c r="D143" s="3635"/>
      <c r="E143" s="2585"/>
      <c r="F143" s="1045"/>
      <c r="G143" s="498" t="s">
        <v>138</v>
      </c>
      <c r="H143" s="442"/>
      <c r="I143" s="443">
        <v>23.9</v>
      </c>
      <c r="J143" s="503"/>
      <c r="K143" s="445">
        <v>3</v>
      </c>
      <c r="L143" s="768"/>
      <c r="M143" s="446"/>
      <c r="N143" s="498">
        <v>2</v>
      </c>
      <c r="O143" s="3168"/>
      <c r="P143" s="1026">
        <v>43</v>
      </c>
      <c r="Q143" s="3168"/>
      <c r="R143" s="3167"/>
      <c r="S143" s="498">
        <v>5</v>
      </c>
      <c r="T143" s="503"/>
      <c r="U143" s="1026">
        <v>98</v>
      </c>
      <c r="V143" s="3168"/>
      <c r="W143" s="3166"/>
      <c r="X143" s="502">
        <v>0.05</v>
      </c>
      <c r="Y143" s="503"/>
      <c r="Z143" s="504">
        <v>13220</v>
      </c>
      <c r="AA143" s="3169"/>
      <c r="AB143" s="2612"/>
      <c r="AC143" s="3699">
        <f t="shared" si="8"/>
        <v>0</v>
      </c>
      <c r="AD143" s="3699">
        <f t="shared" si="9"/>
        <v>0</v>
      </c>
      <c r="AE143" s="3699">
        <f t="shared" si="10"/>
        <v>0</v>
      </c>
      <c r="AF143" s="3699">
        <f t="shared" si="11"/>
        <v>0</v>
      </c>
    </row>
    <row r="144" spans="1:32" s="3600" customFormat="1" ht="15.75" customHeight="1">
      <c r="A144" s="3501" t="s">
        <v>899</v>
      </c>
      <c r="B144" s="2386" t="s">
        <v>900</v>
      </c>
      <c r="C144" s="3500" t="s">
        <v>901</v>
      </c>
      <c r="D144" s="2686"/>
      <c r="E144" s="2660"/>
      <c r="F144" s="3499"/>
      <c r="G144" s="3498">
        <v>0.8</v>
      </c>
      <c r="H144" s="2388"/>
      <c r="I144" s="3391">
        <v>19.899999999999999</v>
      </c>
      <c r="J144" s="3496"/>
      <c r="K144" s="3449">
        <v>2</v>
      </c>
      <c r="L144" s="3452"/>
      <c r="M144" s="3574" t="s">
        <v>902</v>
      </c>
      <c r="N144" s="3498">
        <v>5</v>
      </c>
      <c r="O144" s="3496"/>
      <c r="P144" s="3184">
        <v>26</v>
      </c>
      <c r="Q144" s="3496"/>
      <c r="R144" s="3173"/>
      <c r="S144" s="3498">
        <v>20</v>
      </c>
      <c r="T144" s="3496"/>
      <c r="U144" s="3184">
        <v>85</v>
      </c>
      <c r="V144" s="3496"/>
      <c r="W144" s="3183"/>
      <c r="X144" s="2387">
        <v>0.2</v>
      </c>
      <c r="Y144" s="3496"/>
      <c r="Z144" s="3490">
        <v>2823</v>
      </c>
      <c r="AA144" s="3365"/>
      <c r="AB144" s="3628"/>
      <c r="AC144" s="3699">
        <f t="shared" si="8"/>
        <v>0</v>
      </c>
      <c r="AD144" s="3699">
        <f t="shared" si="9"/>
        <v>0</v>
      </c>
      <c r="AE144" s="3699">
        <f t="shared" si="10"/>
        <v>0</v>
      </c>
      <c r="AF144" s="3699">
        <f t="shared" si="11"/>
        <v>0</v>
      </c>
    </row>
    <row r="145" spans="1:32" s="3600" customFormat="1" ht="15.75" customHeight="1">
      <c r="A145" s="3501" t="s">
        <v>903</v>
      </c>
      <c r="B145" s="2386" t="s">
        <v>904</v>
      </c>
      <c r="C145" s="3500" t="s">
        <v>905</v>
      </c>
      <c r="D145" s="2686"/>
      <c r="E145" s="2660"/>
      <c r="F145" s="3499"/>
      <c r="G145" s="3498">
        <v>0.8</v>
      </c>
      <c r="H145" s="2388"/>
      <c r="I145" s="3391">
        <v>19.899999999999999</v>
      </c>
      <c r="J145" s="3496"/>
      <c r="K145" s="3449">
        <v>2</v>
      </c>
      <c r="L145" s="3452"/>
      <c r="M145" s="3574" t="s">
        <v>906</v>
      </c>
      <c r="N145" s="3498">
        <v>5</v>
      </c>
      <c r="O145" s="3496"/>
      <c r="P145" s="3184">
        <v>26</v>
      </c>
      <c r="Q145" s="3496"/>
      <c r="R145" s="3173"/>
      <c r="S145" s="3498">
        <v>20</v>
      </c>
      <c r="T145" s="3496"/>
      <c r="U145" s="3184">
        <v>85</v>
      </c>
      <c r="V145" s="3496"/>
      <c r="W145" s="3183"/>
      <c r="X145" s="2387">
        <v>0.2</v>
      </c>
      <c r="Y145" s="3496"/>
      <c r="Z145" s="3490">
        <v>2823</v>
      </c>
      <c r="AA145" s="3365"/>
      <c r="AB145" s="3628"/>
      <c r="AC145" s="3699">
        <f t="shared" si="8"/>
        <v>0</v>
      </c>
      <c r="AD145" s="3699">
        <f t="shared" si="9"/>
        <v>0</v>
      </c>
      <c r="AE145" s="3699">
        <f t="shared" si="10"/>
        <v>0</v>
      </c>
      <c r="AF145" s="3699">
        <f t="shared" si="11"/>
        <v>0</v>
      </c>
    </row>
    <row r="146" spans="1:32" s="3600" customFormat="1" ht="15.75" customHeight="1">
      <c r="A146" s="3501" t="s">
        <v>907</v>
      </c>
      <c r="B146" s="2386" t="s">
        <v>908</v>
      </c>
      <c r="C146" s="3500" t="s">
        <v>905</v>
      </c>
      <c r="D146" s="2686"/>
      <c r="E146" s="2660"/>
      <c r="F146" s="3499"/>
      <c r="G146" s="3498">
        <v>0.8</v>
      </c>
      <c r="H146" s="2388"/>
      <c r="I146" s="3391">
        <v>19.899999999999999</v>
      </c>
      <c r="J146" s="3496"/>
      <c r="K146" s="3449">
        <v>2</v>
      </c>
      <c r="L146" s="3452"/>
      <c r="M146" s="3574" t="s">
        <v>909</v>
      </c>
      <c r="N146" s="3498">
        <v>5</v>
      </c>
      <c r="O146" s="3496"/>
      <c r="P146" s="3184">
        <v>26</v>
      </c>
      <c r="Q146" s="3496"/>
      <c r="R146" s="3173"/>
      <c r="S146" s="3498">
        <v>20</v>
      </c>
      <c r="T146" s="3496"/>
      <c r="U146" s="3184">
        <v>85</v>
      </c>
      <c r="V146" s="3496"/>
      <c r="W146" s="3183"/>
      <c r="X146" s="2387">
        <v>0.2</v>
      </c>
      <c r="Y146" s="3496"/>
      <c r="Z146" s="3490">
        <v>2823</v>
      </c>
      <c r="AA146" s="3365"/>
      <c r="AB146" s="3628"/>
      <c r="AC146" s="3699">
        <f t="shared" si="8"/>
        <v>0</v>
      </c>
      <c r="AD146" s="3699">
        <f t="shared" si="9"/>
        <v>0</v>
      </c>
      <c r="AE146" s="3699">
        <f t="shared" si="10"/>
        <v>0</v>
      </c>
      <c r="AF146" s="3699">
        <f t="shared" si="11"/>
        <v>0</v>
      </c>
    </row>
    <row r="147" spans="1:32" s="3600" customFormat="1" ht="15.75" customHeight="1">
      <c r="A147" s="3501" t="s">
        <v>910</v>
      </c>
      <c r="B147" s="2386" t="s">
        <v>911</v>
      </c>
      <c r="C147" s="3500" t="s">
        <v>905</v>
      </c>
      <c r="D147" s="2686"/>
      <c r="E147" s="2660"/>
      <c r="F147" s="3499"/>
      <c r="G147" s="3498" t="s">
        <v>138</v>
      </c>
      <c r="H147" s="2388"/>
      <c r="I147" s="3391">
        <v>23.9</v>
      </c>
      <c r="J147" s="3496"/>
      <c r="K147" s="3449">
        <v>3</v>
      </c>
      <c r="L147" s="3452"/>
      <c r="M147" s="3574" t="s">
        <v>912</v>
      </c>
      <c r="N147" s="3498">
        <v>2</v>
      </c>
      <c r="O147" s="3496"/>
      <c r="P147" s="3184">
        <v>43</v>
      </c>
      <c r="Q147" s="3496"/>
      <c r="R147" s="3173"/>
      <c r="S147" s="3498">
        <v>5</v>
      </c>
      <c r="T147" s="3496"/>
      <c r="U147" s="3184">
        <v>98</v>
      </c>
      <c r="V147" s="3496"/>
      <c r="W147" s="3183"/>
      <c r="X147" s="2387">
        <v>0.05</v>
      </c>
      <c r="Y147" s="3496"/>
      <c r="Z147" s="3490">
        <v>13220</v>
      </c>
      <c r="AA147" s="3365"/>
      <c r="AB147" s="3628"/>
      <c r="AC147" s="3699">
        <f t="shared" si="8"/>
        <v>0</v>
      </c>
      <c r="AD147" s="3699">
        <f t="shared" si="9"/>
        <v>0</v>
      </c>
      <c r="AE147" s="3699">
        <f t="shared" si="10"/>
        <v>0</v>
      </c>
      <c r="AF147" s="3699">
        <f t="shared" si="11"/>
        <v>0</v>
      </c>
    </row>
    <row r="148" spans="1:32" s="3600" customFormat="1" ht="15.75" customHeight="1">
      <c r="A148" s="439" t="s">
        <v>913</v>
      </c>
      <c r="B148" s="440" t="s">
        <v>914</v>
      </c>
      <c r="C148" s="1044" t="s">
        <v>915</v>
      </c>
      <c r="D148" s="3635"/>
      <c r="E148" s="2585"/>
      <c r="F148" s="3454"/>
      <c r="G148" s="498" t="s">
        <v>138</v>
      </c>
      <c r="H148" s="442"/>
      <c r="I148" s="443">
        <v>23.9</v>
      </c>
      <c r="J148" s="503"/>
      <c r="K148" s="445">
        <v>3</v>
      </c>
      <c r="L148" s="768"/>
      <c r="M148" s="3165"/>
      <c r="N148" s="498">
        <v>2</v>
      </c>
      <c r="O148" s="503"/>
      <c r="P148" s="1026">
        <v>43</v>
      </c>
      <c r="Q148" s="503"/>
      <c r="R148" s="1193"/>
      <c r="S148" s="498">
        <v>5</v>
      </c>
      <c r="T148" s="503"/>
      <c r="U148" s="1026">
        <v>98</v>
      </c>
      <c r="V148" s="503"/>
      <c r="W148" s="1198"/>
      <c r="X148" s="502">
        <v>0.05</v>
      </c>
      <c r="Y148" s="708"/>
      <c r="Z148" s="504">
        <v>13220</v>
      </c>
      <c r="AA148" s="1058"/>
      <c r="AB148" s="1202"/>
      <c r="AC148" s="3699">
        <f t="shared" si="8"/>
        <v>0</v>
      </c>
      <c r="AD148" s="3699">
        <f t="shared" si="9"/>
        <v>0</v>
      </c>
      <c r="AE148" s="3699">
        <f t="shared" si="10"/>
        <v>0</v>
      </c>
      <c r="AF148" s="3699">
        <f t="shared" si="11"/>
        <v>0</v>
      </c>
    </row>
    <row r="149" spans="1:32" s="1088" customFormat="1" ht="15.75" customHeight="1">
      <c r="A149" s="439" t="s">
        <v>916</v>
      </c>
      <c r="B149" s="440" t="s">
        <v>917</v>
      </c>
      <c r="C149" s="1044" t="s">
        <v>905</v>
      </c>
      <c r="D149" s="3635"/>
      <c r="E149" s="2585"/>
      <c r="F149" s="1045"/>
      <c r="G149" s="498">
        <v>0.3</v>
      </c>
      <c r="H149" s="442"/>
      <c r="I149" s="443">
        <v>19.899999999999999</v>
      </c>
      <c r="J149" s="503"/>
      <c r="K149" s="445">
        <v>2</v>
      </c>
      <c r="L149" s="768"/>
      <c r="M149" s="446"/>
      <c r="N149" s="498">
        <v>5</v>
      </c>
      <c r="O149" s="503"/>
      <c r="P149" s="1026">
        <v>26</v>
      </c>
      <c r="Q149" s="503"/>
      <c r="R149" s="3164"/>
      <c r="S149" s="498">
        <v>20</v>
      </c>
      <c r="T149" s="503"/>
      <c r="U149" s="1026">
        <v>85</v>
      </c>
      <c r="V149" s="503"/>
      <c r="W149" s="3163"/>
      <c r="X149" s="502">
        <v>0.2</v>
      </c>
      <c r="Y149" s="708"/>
      <c r="Z149" s="504">
        <v>2823</v>
      </c>
      <c r="AA149" s="1058"/>
      <c r="AB149" s="1202"/>
      <c r="AC149" s="3699">
        <f t="shared" si="8"/>
        <v>0</v>
      </c>
      <c r="AD149" s="3699">
        <f t="shared" si="9"/>
        <v>0</v>
      </c>
      <c r="AE149" s="3699">
        <f t="shared" si="10"/>
        <v>0</v>
      </c>
      <c r="AF149" s="3699">
        <f t="shared" si="11"/>
        <v>0</v>
      </c>
    </row>
    <row r="150" spans="1:32" s="3600" customFormat="1" ht="15.75" customHeight="1" thickBot="1">
      <c r="A150" s="3390" t="s">
        <v>918</v>
      </c>
      <c r="B150" s="2391" t="s">
        <v>919</v>
      </c>
      <c r="C150" s="3389" t="s">
        <v>920</v>
      </c>
      <c r="D150" s="3388"/>
      <c r="E150" s="3387"/>
      <c r="F150" s="3386"/>
      <c r="G150" s="3437">
        <v>0.8</v>
      </c>
      <c r="H150" s="2393"/>
      <c r="I150" s="3209">
        <v>19.899999999999999</v>
      </c>
      <c r="J150" s="3436"/>
      <c r="K150" s="3207">
        <v>2</v>
      </c>
      <c r="L150" s="3206"/>
      <c r="M150" s="3563" t="s">
        <v>921</v>
      </c>
      <c r="N150" s="3437">
        <v>5</v>
      </c>
      <c r="O150" s="3436"/>
      <c r="P150" s="3197">
        <v>26</v>
      </c>
      <c r="Q150" s="3436"/>
      <c r="R150" s="3196"/>
      <c r="S150" s="3437">
        <v>20</v>
      </c>
      <c r="T150" s="3436"/>
      <c r="U150" s="3197">
        <v>85</v>
      </c>
      <c r="V150" s="3436"/>
      <c r="W150" s="3195"/>
      <c r="X150" s="2392">
        <v>0.2</v>
      </c>
      <c r="Y150" s="3436"/>
      <c r="Z150" s="3385">
        <v>2823</v>
      </c>
      <c r="AA150" s="3194"/>
      <c r="AB150" s="2625"/>
      <c r="AC150" s="3699">
        <f t="shared" si="8"/>
        <v>0</v>
      </c>
      <c r="AD150" s="3699">
        <f t="shared" si="9"/>
        <v>0</v>
      </c>
      <c r="AE150" s="3699">
        <f t="shared" si="10"/>
        <v>0</v>
      </c>
      <c r="AF150" s="3699">
        <f t="shared" si="11"/>
        <v>0</v>
      </c>
    </row>
    <row r="151" spans="1:32" s="1226" customFormat="1" ht="30" customHeight="1" thickBot="1">
      <c r="A151" s="1209"/>
      <c r="B151" s="1210" t="s">
        <v>213</v>
      </c>
      <c r="C151" s="1212"/>
      <c r="D151" s="1212"/>
      <c r="E151" s="1212"/>
      <c r="F151" s="1213"/>
      <c r="G151" s="1214"/>
      <c r="H151" s="1215"/>
      <c r="I151" s="1216" t="s">
        <v>32</v>
      </c>
      <c r="J151" s="1216"/>
      <c r="K151" s="1217"/>
      <c r="L151" s="1218"/>
      <c r="M151" s="1219"/>
      <c r="N151" s="1214"/>
      <c r="O151" s="1220"/>
      <c r="P151" s="1220" t="s">
        <v>32</v>
      </c>
      <c r="Q151" s="1220"/>
      <c r="R151" s="1221"/>
      <c r="S151" s="1215"/>
      <c r="T151" s="1220"/>
      <c r="U151" s="1220" t="s">
        <v>32</v>
      </c>
      <c r="V151" s="1220"/>
      <c r="W151" s="1218"/>
      <c r="X151" s="1222"/>
      <c r="Y151" s="1220"/>
      <c r="Z151" s="1223" t="s">
        <v>32</v>
      </c>
      <c r="AA151" s="1224"/>
      <c r="AB151" s="1225"/>
      <c r="AC151" s="2420"/>
      <c r="AD151" s="2420"/>
      <c r="AE151" s="2420"/>
      <c r="AF151" s="2420"/>
    </row>
    <row r="152" spans="1:32" s="3600" customFormat="1" ht="15.75" customHeight="1">
      <c r="A152" s="3282" t="s">
        <v>212</v>
      </c>
      <c r="B152" s="3162" t="s">
        <v>922</v>
      </c>
      <c r="C152" s="3161" t="s">
        <v>3350</v>
      </c>
      <c r="D152" s="3160"/>
      <c r="E152" s="3159"/>
      <c r="F152" s="3158"/>
      <c r="G152" s="3276">
        <v>4</v>
      </c>
      <c r="H152" s="3275"/>
      <c r="I152" s="3274">
        <v>23.9</v>
      </c>
      <c r="J152" s="3273"/>
      <c r="K152" s="2692">
        <v>3</v>
      </c>
      <c r="L152" s="3157"/>
      <c r="M152" s="3582" t="s">
        <v>215</v>
      </c>
      <c r="N152" s="3156"/>
      <c r="O152" s="2682"/>
      <c r="P152" s="2657"/>
      <c r="Q152" s="2682"/>
      <c r="R152" s="3155"/>
      <c r="S152" s="3154"/>
      <c r="T152" s="3268"/>
      <c r="U152" s="3267"/>
      <c r="V152" s="2667"/>
      <c r="W152" s="3266"/>
      <c r="X152" s="3153">
        <v>1</v>
      </c>
      <c r="Y152" s="3152"/>
      <c r="Z152" s="3151">
        <v>360</v>
      </c>
      <c r="AA152" s="3150"/>
      <c r="AB152" s="3618"/>
      <c r="AC152" s="3699">
        <f t="shared" si="8"/>
        <v>0</v>
      </c>
      <c r="AD152" s="3699">
        <f t="shared" si="9"/>
        <v>0</v>
      </c>
      <c r="AE152" s="3699">
        <f t="shared" si="10"/>
        <v>0</v>
      </c>
      <c r="AF152" s="3699">
        <f t="shared" si="11"/>
        <v>0</v>
      </c>
    </row>
    <row r="153" spans="1:32" s="3600" customFormat="1" ht="15.75" customHeight="1">
      <c r="A153" s="3501">
        <v>1601</v>
      </c>
      <c r="B153" s="2386" t="s">
        <v>3351</v>
      </c>
      <c r="C153" s="1044" t="s">
        <v>923</v>
      </c>
      <c r="D153" s="3635"/>
      <c r="E153" s="3444"/>
      <c r="F153" s="1045"/>
      <c r="G153" s="3498">
        <v>4</v>
      </c>
      <c r="H153" s="3497"/>
      <c r="I153" s="3391">
        <v>19.899999999999999</v>
      </c>
      <c r="J153" s="3368"/>
      <c r="K153" s="3495">
        <v>2</v>
      </c>
      <c r="L153" s="3452"/>
      <c r="M153" s="3530" t="s">
        <v>924</v>
      </c>
      <c r="N153" s="3498">
        <v>20</v>
      </c>
      <c r="O153" s="2409"/>
      <c r="P153" s="3184">
        <v>14</v>
      </c>
      <c r="Q153" s="3496"/>
      <c r="R153" s="3183"/>
      <c r="S153" s="441">
        <v>50</v>
      </c>
      <c r="T153" s="708"/>
      <c r="U153" s="1026">
        <v>26</v>
      </c>
      <c r="V153" s="503"/>
      <c r="W153" s="1198"/>
      <c r="X153" s="2387">
        <v>1</v>
      </c>
      <c r="Y153" s="2409"/>
      <c r="Z153" s="3490">
        <v>281</v>
      </c>
      <c r="AA153" s="3569"/>
      <c r="AB153" s="3628"/>
      <c r="AC153" s="3699">
        <f t="shared" si="8"/>
        <v>0</v>
      </c>
      <c r="AD153" s="3699">
        <f t="shared" si="9"/>
        <v>0</v>
      </c>
      <c r="AE153" s="3699">
        <f t="shared" si="10"/>
        <v>0</v>
      </c>
      <c r="AF153" s="3699">
        <f t="shared" si="11"/>
        <v>0</v>
      </c>
    </row>
    <row r="154" spans="1:32" s="1051" customFormat="1" ht="15.75" customHeight="1" thickBot="1">
      <c r="A154" s="1059" t="s">
        <v>151</v>
      </c>
      <c r="B154" s="3638" t="s">
        <v>925</v>
      </c>
      <c r="C154" s="3640" t="s">
        <v>3352</v>
      </c>
      <c r="D154" s="3639"/>
      <c r="E154" s="1146"/>
      <c r="F154" s="3641"/>
      <c r="G154" s="3642">
        <v>4</v>
      </c>
      <c r="H154" s="1148"/>
      <c r="I154" s="3644">
        <v>19.899999999999999</v>
      </c>
      <c r="J154" s="1061"/>
      <c r="K154" s="3646">
        <v>2</v>
      </c>
      <c r="L154" s="3657"/>
      <c r="M154" s="3149" t="s">
        <v>154</v>
      </c>
      <c r="N154" s="1047"/>
      <c r="O154" s="3235"/>
      <c r="P154" s="1055"/>
      <c r="Q154" s="1054"/>
      <c r="R154" s="1191"/>
      <c r="S154" s="1047"/>
      <c r="T154" s="1054"/>
      <c r="U154" s="1055"/>
      <c r="V154" s="1054"/>
      <c r="W154" s="1199"/>
      <c r="X154" s="3648">
        <v>1</v>
      </c>
      <c r="Y154" s="3645"/>
      <c r="Z154" s="3649">
        <v>281</v>
      </c>
      <c r="AA154" s="3650"/>
      <c r="AB154" s="1201"/>
      <c r="AC154" s="3699">
        <f t="shared" si="8"/>
        <v>0</v>
      </c>
      <c r="AD154" s="3699">
        <f t="shared" si="9"/>
        <v>0</v>
      </c>
      <c r="AE154" s="3699">
        <f t="shared" si="10"/>
        <v>0</v>
      </c>
      <c r="AF154" s="3699">
        <f t="shared" si="11"/>
        <v>0</v>
      </c>
    </row>
    <row r="155" spans="1:32" s="1226" customFormat="1" ht="30" customHeight="1" thickBot="1">
      <c r="A155" s="1209"/>
      <c r="B155" s="1210" t="s">
        <v>926</v>
      </c>
      <c r="C155" s="1212"/>
      <c r="D155" s="1212"/>
      <c r="E155" s="1212"/>
      <c r="F155" s="1213"/>
      <c r="G155" s="1214"/>
      <c r="H155" s="1215"/>
      <c r="I155" s="1216" t="s">
        <v>32</v>
      </c>
      <c r="J155" s="1216"/>
      <c r="K155" s="1217"/>
      <c r="L155" s="1218"/>
      <c r="M155" s="1219"/>
      <c r="N155" s="1214"/>
      <c r="O155" s="1220"/>
      <c r="P155" s="1220" t="s">
        <v>32</v>
      </c>
      <c r="Q155" s="1220"/>
      <c r="R155" s="1221"/>
      <c r="S155" s="1215"/>
      <c r="T155" s="1220"/>
      <c r="U155" s="1220" t="s">
        <v>32</v>
      </c>
      <c r="V155" s="1220"/>
      <c r="W155" s="1218"/>
      <c r="X155" s="1222"/>
      <c r="Y155" s="1220"/>
      <c r="Z155" s="1223" t="s">
        <v>32</v>
      </c>
      <c r="AA155" s="1224"/>
      <c r="AB155" s="1225"/>
      <c r="AC155" s="2420"/>
      <c r="AD155" s="2420"/>
      <c r="AE155" s="2420"/>
      <c r="AF155" s="2420"/>
    </row>
    <row r="156" spans="1:32" s="3600" customFormat="1" ht="15.75" customHeight="1" thickBot="1">
      <c r="A156" s="3414" t="s">
        <v>927</v>
      </c>
      <c r="B156" s="3413" t="s">
        <v>928</v>
      </c>
      <c r="C156" s="3558" t="s">
        <v>929</v>
      </c>
      <c r="D156" s="3557"/>
      <c r="E156" s="3308"/>
      <c r="F156" s="3555"/>
      <c r="G156" s="3411">
        <v>2</v>
      </c>
      <c r="H156" s="3378"/>
      <c r="I156" s="3409">
        <v>19.899999999999999</v>
      </c>
      <c r="J156" s="3408"/>
      <c r="K156" s="3380">
        <v>2</v>
      </c>
      <c r="L156" s="3406"/>
      <c r="M156" s="2708" t="s">
        <v>930</v>
      </c>
      <c r="N156" s="3307"/>
      <c r="O156" s="3262"/>
      <c r="P156" s="3148"/>
      <c r="Q156" s="3262"/>
      <c r="R156" s="3305"/>
      <c r="S156" s="3307"/>
      <c r="T156" s="3262"/>
      <c r="U156" s="3148"/>
      <c r="V156" s="3262"/>
      <c r="W156" s="3304"/>
      <c r="X156" s="2435">
        <v>0.4</v>
      </c>
      <c r="Y156" s="3258"/>
      <c r="Z156" s="3377">
        <v>1385</v>
      </c>
      <c r="AA156" s="3403"/>
      <c r="AB156" s="2622"/>
      <c r="AC156" s="3699">
        <f t="shared" si="8"/>
        <v>0</v>
      </c>
      <c r="AD156" s="3699">
        <f t="shared" si="9"/>
        <v>0</v>
      </c>
      <c r="AE156" s="3699">
        <f t="shared" si="10"/>
        <v>0</v>
      </c>
      <c r="AF156" s="3699">
        <f t="shared" si="11"/>
        <v>0</v>
      </c>
    </row>
    <row r="157" spans="1:32" s="1226" customFormat="1" ht="30" customHeight="1" thickBot="1">
      <c r="A157" s="1209"/>
      <c r="B157" s="1210" t="s">
        <v>3353</v>
      </c>
      <c r="C157" s="1212"/>
      <c r="D157" s="1212"/>
      <c r="E157" s="1212"/>
      <c r="F157" s="1213"/>
      <c r="G157" s="1214"/>
      <c r="H157" s="1215"/>
      <c r="I157" s="1216" t="s">
        <v>32</v>
      </c>
      <c r="J157" s="1216"/>
      <c r="K157" s="1217"/>
      <c r="L157" s="1218"/>
      <c r="M157" s="1219"/>
      <c r="N157" s="1214"/>
      <c r="O157" s="1220"/>
      <c r="P157" s="1220" t="s">
        <v>32</v>
      </c>
      <c r="Q157" s="1220"/>
      <c r="R157" s="1221"/>
      <c r="S157" s="1215"/>
      <c r="T157" s="1220"/>
      <c r="U157" s="1220" t="s">
        <v>32</v>
      </c>
      <c r="V157" s="1220"/>
      <c r="W157" s="1218"/>
      <c r="X157" s="1222"/>
      <c r="Y157" s="1220"/>
      <c r="Z157" s="1223" t="s">
        <v>32</v>
      </c>
      <c r="AA157" s="1224"/>
      <c r="AB157" s="1225"/>
      <c r="AC157" s="2420"/>
      <c r="AD157" s="2420"/>
      <c r="AE157" s="2420"/>
      <c r="AF157" s="2420"/>
    </row>
    <row r="158" spans="1:32" s="3600" customFormat="1" ht="27" customHeight="1">
      <c r="A158" s="3588" t="s">
        <v>76</v>
      </c>
      <c r="B158" s="3653" t="s">
        <v>931</v>
      </c>
      <c r="C158" s="3780" t="s">
        <v>3354</v>
      </c>
      <c r="D158" s="3781"/>
      <c r="E158" s="3781"/>
      <c r="F158" s="3782"/>
      <c r="G158" s="3587">
        <v>3</v>
      </c>
      <c r="H158" s="2233"/>
      <c r="I158" s="2372">
        <v>23.9</v>
      </c>
      <c r="J158" s="3334"/>
      <c r="K158" s="3254">
        <v>3</v>
      </c>
      <c r="L158" s="2258"/>
      <c r="M158" s="3582"/>
      <c r="N158" s="3587">
        <v>50</v>
      </c>
      <c r="O158" s="2234"/>
      <c r="P158" s="3586">
        <v>77</v>
      </c>
      <c r="Q158" s="1175"/>
      <c r="R158" s="3147"/>
      <c r="S158" s="3374"/>
      <c r="T158" s="2424"/>
      <c r="U158" s="3270"/>
      <c r="V158" s="2424"/>
      <c r="W158" s="3250"/>
      <c r="X158" s="1174">
        <v>0.5</v>
      </c>
      <c r="Y158" s="1175"/>
      <c r="Z158" s="2375">
        <v>1020</v>
      </c>
      <c r="AA158" s="3544"/>
      <c r="AB158" s="1208"/>
      <c r="AC158" s="3699">
        <f t="shared" si="8"/>
        <v>0</v>
      </c>
      <c r="AD158" s="3699">
        <f t="shared" si="9"/>
        <v>0</v>
      </c>
      <c r="AE158" s="3699">
        <f t="shared" si="10"/>
        <v>0</v>
      </c>
      <c r="AF158" s="3699">
        <f t="shared" si="11"/>
        <v>0</v>
      </c>
    </row>
    <row r="159" spans="1:32" s="3600" customFormat="1" ht="27" customHeight="1">
      <c r="A159" s="3536" t="s">
        <v>79</v>
      </c>
      <c r="B159" s="3146" t="s">
        <v>932</v>
      </c>
      <c r="C159" s="3777" t="s">
        <v>3355</v>
      </c>
      <c r="D159" s="3778"/>
      <c r="E159" s="3778"/>
      <c r="F159" s="3779"/>
      <c r="G159" s="3534">
        <v>3</v>
      </c>
      <c r="H159" s="2290"/>
      <c r="I159" s="2372">
        <v>23.9</v>
      </c>
      <c r="J159" s="3353"/>
      <c r="K159" s="3145">
        <v>3</v>
      </c>
      <c r="L159" s="2292"/>
      <c r="M159" s="3530"/>
      <c r="N159" s="3361"/>
      <c r="O159" s="3144"/>
      <c r="P159" s="3143"/>
      <c r="Q159" s="2438"/>
      <c r="R159" s="3142"/>
      <c r="S159" s="3361"/>
      <c r="T159" s="2438"/>
      <c r="U159" s="3143"/>
      <c r="V159" s="2438"/>
      <c r="W159" s="3141"/>
      <c r="X159" s="2289">
        <v>0.5</v>
      </c>
      <c r="Y159" s="2293"/>
      <c r="Z159" s="2375">
        <v>1173</v>
      </c>
      <c r="AA159" s="2342"/>
      <c r="AB159" s="2624"/>
      <c r="AC159" s="3699">
        <f t="shared" si="8"/>
        <v>0</v>
      </c>
      <c r="AD159" s="3699">
        <f t="shared" si="9"/>
        <v>0</v>
      </c>
      <c r="AE159" s="3699">
        <f t="shared" si="10"/>
        <v>0</v>
      </c>
      <c r="AF159" s="3699">
        <f t="shared" si="11"/>
        <v>0</v>
      </c>
    </row>
    <row r="160" spans="1:32" s="3600" customFormat="1" ht="15.75" customHeight="1">
      <c r="A160" s="439" t="s">
        <v>81</v>
      </c>
      <c r="B160" s="706" t="s">
        <v>933</v>
      </c>
      <c r="C160" s="3140" t="s">
        <v>3356</v>
      </c>
      <c r="D160" s="1058"/>
      <c r="E160" s="1058"/>
      <c r="F160" s="3139"/>
      <c r="G160" s="498">
        <v>3</v>
      </c>
      <c r="H160" s="442"/>
      <c r="I160" s="443">
        <v>23.9</v>
      </c>
      <c r="J160" s="444"/>
      <c r="K160" s="709">
        <v>3</v>
      </c>
      <c r="L160" s="768"/>
      <c r="M160" s="3574" t="s">
        <v>83</v>
      </c>
      <c r="N160" s="1047"/>
      <c r="O160" s="3235"/>
      <c r="P160" s="1055"/>
      <c r="Q160" s="1054"/>
      <c r="R160" s="1191"/>
      <c r="S160" s="1047"/>
      <c r="T160" s="1054"/>
      <c r="U160" s="1055"/>
      <c r="V160" s="1054"/>
      <c r="W160" s="1199"/>
      <c r="X160" s="1170"/>
      <c r="Y160" s="1167"/>
      <c r="Z160" s="3138"/>
      <c r="AA160" s="1172"/>
      <c r="AB160" s="1207"/>
      <c r="AC160" s="3699">
        <f t="shared" si="8"/>
        <v>0</v>
      </c>
      <c r="AD160" s="3699">
        <f t="shared" si="9"/>
        <v>0</v>
      </c>
      <c r="AE160" s="3699">
        <f t="shared" si="10"/>
        <v>0</v>
      </c>
      <c r="AF160" s="3699">
        <f t="shared" si="11"/>
        <v>0</v>
      </c>
    </row>
    <row r="161" spans="1:32" s="3600" customFormat="1" ht="15.75" customHeight="1">
      <c r="A161" s="1035" t="s">
        <v>934</v>
      </c>
      <c r="B161" s="3420" t="s">
        <v>935</v>
      </c>
      <c r="C161" s="3137" t="s">
        <v>936</v>
      </c>
      <c r="D161" s="495"/>
      <c r="E161" s="495"/>
      <c r="F161" s="3136"/>
      <c r="G161" s="498">
        <v>5</v>
      </c>
      <c r="H161" s="442"/>
      <c r="I161" s="443">
        <v>23.9</v>
      </c>
      <c r="J161" s="444"/>
      <c r="K161" s="709">
        <v>3</v>
      </c>
      <c r="L161" s="768"/>
      <c r="M161" s="3574"/>
      <c r="N161" s="1047"/>
      <c r="O161" s="3235"/>
      <c r="P161" s="1055"/>
      <c r="Q161" s="1054"/>
      <c r="R161" s="1191"/>
      <c r="S161" s="1047"/>
      <c r="T161" s="1054"/>
      <c r="U161" s="1055"/>
      <c r="V161" s="1054"/>
      <c r="W161" s="1199"/>
      <c r="X161" s="2679"/>
      <c r="Y161" s="1167"/>
      <c r="Z161" s="2654"/>
      <c r="AA161" s="3135"/>
      <c r="AB161" s="3633"/>
      <c r="AC161" s="3699">
        <f t="shared" si="8"/>
        <v>0</v>
      </c>
      <c r="AD161" s="3699">
        <f t="shared" si="9"/>
        <v>0</v>
      </c>
      <c r="AE161" s="3699">
        <f t="shared" si="10"/>
        <v>0</v>
      </c>
      <c r="AF161" s="3699">
        <f t="shared" si="11"/>
        <v>0</v>
      </c>
    </row>
    <row r="162" spans="1:32" s="3600" customFormat="1" ht="15.75" customHeight="1">
      <c r="A162" s="3852" t="s">
        <v>937</v>
      </c>
      <c r="B162" s="3854" t="s">
        <v>938</v>
      </c>
      <c r="C162" s="3856" t="s">
        <v>939</v>
      </c>
      <c r="D162" s="3857"/>
      <c r="E162" s="3858"/>
      <c r="F162" s="3859"/>
      <c r="G162" s="498">
        <v>5</v>
      </c>
      <c r="H162" s="442"/>
      <c r="I162" s="443">
        <v>23.9</v>
      </c>
      <c r="J162" s="444"/>
      <c r="K162" s="709">
        <v>3</v>
      </c>
      <c r="L162" s="768"/>
      <c r="M162" s="3574" t="s">
        <v>940</v>
      </c>
      <c r="N162" s="1047"/>
      <c r="O162" s="3235"/>
      <c r="P162" s="1055"/>
      <c r="Q162" s="1054"/>
      <c r="R162" s="1191"/>
      <c r="S162" s="1047"/>
      <c r="T162" s="1054"/>
      <c r="U162" s="1055"/>
      <c r="V162" s="1054"/>
      <c r="W162" s="1199"/>
      <c r="X162" s="1170"/>
      <c r="Y162" s="3134"/>
      <c r="Z162" s="1171"/>
      <c r="AA162" s="1172"/>
      <c r="AB162" s="1207"/>
      <c r="AC162" s="3699">
        <f t="shared" si="8"/>
        <v>0</v>
      </c>
      <c r="AD162" s="3699">
        <f t="shared" si="9"/>
        <v>0</v>
      </c>
      <c r="AE162" s="3699">
        <f t="shared" si="10"/>
        <v>0</v>
      </c>
      <c r="AF162" s="3699">
        <f t="shared" si="11"/>
        <v>0</v>
      </c>
    </row>
    <row r="163" spans="1:32" s="3600" customFormat="1" ht="15.75" customHeight="1">
      <c r="A163" s="3853"/>
      <c r="B163" s="3855"/>
      <c r="C163" s="3829"/>
      <c r="D163" s="3830"/>
      <c r="E163" s="3860"/>
      <c r="F163" s="3861"/>
      <c r="G163" s="1036">
        <v>40</v>
      </c>
      <c r="H163" s="1037"/>
      <c r="I163" s="1101">
        <v>82.5</v>
      </c>
      <c r="J163" s="1038"/>
      <c r="K163" s="2641">
        <v>7</v>
      </c>
      <c r="L163" s="1185"/>
      <c r="M163" s="2649"/>
      <c r="N163" s="3345"/>
      <c r="O163" s="3133"/>
      <c r="P163" s="3132"/>
      <c r="Q163" s="3131"/>
      <c r="R163" s="3130"/>
      <c r="S163" s="3345"/>
      <c r="T163" s="3131"/>
      <c r="U163" s="3132"/>
      <c r="V163" s="3131"/>
      <c r="W163" s="3129"/>
      <c r="X163" s="2295"/>
      <c r="Y163" s="3128"/>
      <c r="Z163" s="3127"/>
      <c r="AA163" s="2298"/>
      <c r="AB163" s="3616"/>
      <c r="AC163" s="3699">
        <f t="shared" si="8"/>
        <v>0</v>
      </c>
      <c r="AD163" s="3699">
        <f t="shared" si="9"/>
        <v>0</v>
      </c>
      <c r="AE163" s="3699">
        <f t="shared" si="10"/>
        <v>0</v>
      </c>
      <c r="AF163" s="3699">
        <f t="shared" si="11"/>
        <v>0</v>
      </c>
    </row>
    <row r="164" spans="1:32" s="3600" customFormat="1" ht="15.75" customHeight="1" thickBot="1">
      <c r="A164" s="439">
        <v>1711</v>
      </c>
      <c r="B164" s="706" t="s">
        <v>941</v>
      </c>
      <c r="C164" s="1044" t="s">
        <v>939</v>
      </c>
      <c r="D164" s="3635"/>
      <c r="E164" s="2585"/>
      <c r="F164" s="1045"/>
      <c r="G164" s="498">
        <v>5</v>
      </c>
      <c r="H164" s="442"/>
      <c r="I164" s="443">
        <v>23.9</v>
      </c>
      <c r="J164" s="444"/>
      <c r="K164" s="709">
        <v>3</v>
      </c>
      <c r="L164" s="768"/>
      <c r="M164" s="3574" t="s">
        <v>942</v>
      </c>
      <c r="N164" s="1047"/>
      <c r="O164" s="3235"/>
      <c r="P164" s="1055"/>
      <c r="Q164" s="1054"/>
      <c r="R164" s="1191"/>
      <c r="S164" s="1047"/>
      <c r="T164" s="1054"/>
      <c r="U164" s="1055"/>
      <c r="V164" s="1054"/>
      <c r="W164" s="1199"/>
      <c r="X164" s="502">
        <v>1</v>
      </c>
      <c r="Y164" s="503"/>
      <c r="Z164" s="1057">
        <v>660</v>
      </c>
      <c r="AA164" s="1058"/>
      <c r="AB164" s="1202"/>
      <c r="AC164" s="3699">
        <f t="shared" si="8"/>
        <v>0</v>
      </c>
      <c r="AD164" s="3699">
        <f t="shared" si="9"/>
        <v>0</v>
      </c>
      <c r="AE164" s="3699">
        <f t="shared" si="10"/>
        <v>0</v>
      </c>
      <c r="AF164" s="3699">
        <f t="shared" si="11"/>
        <v>0</v>
      </c>
    </row>
    <row r="165" spans="1:32" s="1226" customFormat="1" ht="30" customHeight="1" thickBot="1">
      <c r="A165" s="1209"/>
      <c r="B165" s="1210" t="s">
        <v>3357</v>
      </c>
      <c r="C165" s="1212"/>
      <c r="D165" s="1212"/>
      <c r="E165" s="1212"/>
      <c r="F165" s="1213"/>
      <c r="G165" s="1214"/>
      <c r="H165" s="1215"/>
      <c r="I165" s="1216" t="s">
        <v>32</v>
      </c>
      <c r="J165" s="1216"/>
      <c r="K165" s="1217"/>
      <c r="L165" s="1218"/>
      <c r="M165" s="1219"/>
      <c r="N165" s="1214"/>
      <c r="O165" s="1220"/>
      <c r="P165" s="1220" t="s">
        <v>32</v>
      </c>
      <c r="Q165" s="1220"/>
      <c r="R165" s="1221"/>
      <c r="S165" s="1215"/>
      <c r="T165" s="1220"/>
      <c r="U165" s="1220" t="s">
        <v>32</v>
      </c>
      <c r="V165" s="1220"/>
      <c r="W165" s="1218"/>
      <c r="X165" s="1222"/>
      <c r="Y165" s="1220"/>
      <c r="Z165" s="1223" t="s">
        <v>32</v>
      </c>
      <c r="AA165" s="1224"/>
      <c r="AB165" s="1225"/>
      <c r="AC165" s="2420"/>
      <c r="AD165" s="2420"/>
      <c r="AE165" s="2420"/>
      <c r="AF165" s="2420"/>
    </row>
    <row r="166" spans="1:32" s="3600" customFormat="1" ht="15.75" customHeight="1" thickBot="1">
      <c r="A166" s="3514">
        <v>4601</v>
      </c>
      <c r="B166" s="2381" t="s">
        <v>943</v>
      </c>
      <c r="C166" s="3513" t="s">
        <v>510</v>
      </c>
      <c r="D166" s="3512"/>
      <c r="E166" s="3511"/>
      <c r="F166" s="3510"/>
      <c r="G166" s="3509">
        <v>6</v>
      </c>
      <c r="H166" s="2383"/>
      <c r="I166" s="3393">
        <v>23.9</v>
      </c>
      <c r="J166" s="3392"/>
      <c r="K166" s="2644">
        <v>3</v>
      </c>
      <c r="L166" s="3428"/>
      <c r="M166" s="3582" t="s">
        <v>944</v>
      </c>
      <c r="N166" s="3374"/>
      <c r="O166" s="2424"/>
      <c r="P166" s="2425"/>
      <c r="Q166" s="2424"/>
      <c r="R166" s="3371"/>
      <c r="S166" s="3374"/>
      <c r="T166" s="2424"/>
      <c r="U166" s="2425"/>
      <c r="V166" s="2424"/>
      <c r="W166" s="3370"/>
      <c r="X166" s="2382">
        <v>1</v>
      </c>
      <c r="Y166" s="3507"/>
      <c r="Z166" s="3502">
        <v>643</v>
      </c>
      <c r="AA166" s="3263"/>
      <c r="AB166" s="3618"/>
      <c r="AC166" s="3699">
        <f t="shared" si="8"/>
        <v>0</v>
      </c>
      <c r="AD166" s="3699">
        <f t="shared" si="9"/>
        <v>0</v>
      </c>
      <c r="AE166" s="3699">
        <f t="shared" si="10"/>
        <v>0</v>
      </c>
      <c r="AF166" s="3699">
        <f t="shared" si="11"/>
        <v>0</v>
      </c>
    </row>
    <row r="167" spans="1:32" s="1226" customFormat="1" ht="30" customHeight="1" thickBot="1">
      <c r="A167" s="1209"/>
      <c r="B167" s="1210" t="s">
        <v>3358</v>
      </c>
      <c r="C167" s="1212"/>
      <c r="D167" s="1212"/>
      <c r="E167" s="1212"/>
      <c r="F167" s="1213"/>
      <c r="G167" s="1214"/>
      <c r="H167" s="1215"/>
      <c r="I167" s="1216" t="s">
        <v>32</v>
      </c>
      <c r="J167" s="1216"/>
      <c r="K167" s="1217"/>
      <c r="L167" s="1218"/>
      <c r="M167" s="1219"/>
      <c r="N167" s="1214"/>
      <c r="O167" s="1220"/>
      <c r="P167" s="1220" t="s">
        <v>32</v>
      </c>
      <c r="Q167" s="1220"/>
      <c r="R167" s="1221"/>
      <c r="S167" s="1215"/>
      <c r="T167" s="1220"/>
      <c r="U167" s="1220" t="s">
        <v>32</v>
      </c>
      <c r="V167" s="1220"/>
      <c r="W167" s="1218"/>
      <c r="X167" s="1222"/>
      <c r="Y167" s="1220"/>
      <c r="Z167" s="1223" t="s">
        <v>32</v>
      </c>
      <c r="AA167" s="1224"/>
      <c r="AB167" s="1225"/>
      <c r="AC167" s="2420"/>
      <c r="AD167" s="2420"/>
      <c r="AE167" s="2420"/>
      <c r="AF167" s="2420"/>
    </row>
    <row r="168" spans="1:32" s="3600" customFormat="1" ht="15.75" customHeight="1">
      <c r="A168" s="3514">
        <v>1801</v>
      </c>
      <c r="B168" s="2381" t="s">
        <v>945</v>
      </c>
      <c r="C168" s="3513" t="s">
        <v>946</v>
      </c>
      <c r="D168" s="3512"/>
      <c r="E168" s="3511"/>
      <c r="F168" s="3510"/>
      <c r="G168" s="3509">
        <v>0.5</v>
      </c>
      <c r="H168" s="2383"/>
      <c r="I168" s="3393">
        <v>23.9</v>
      </c>
      <c r="J168" s="3392"/>
      <c r="K168" s="2644">
        <v>3</v>
      </c>
      <c r="L168" s="3428"/>
      <c r="M168" s="3582" t="s">
        <v>947</v>
      </c>
      <c r="N168" s="3509">
        <v>2</v>
      </c>
      <c r="O168" s="3507"/>
      <c r="P168" s="3215">
        <v>27</v>
      </c>
      <c r="Q168" s="3393"/>
      <c r="R168" s="3202"/>
      <c r="S168" s="3509">
        <v>5</v>
      </c>
      <c r="T168" s="3507"/>
      <c r="U168" s="3215">
        <v>57</v>
      </c>
      <c r="V168" s="3507"/>
      <c r="W168" s="3202"/>
      <c r="X168" s="2382">
        <v>0.1</v>
      </c>
      <c r="Y168" s="3507"/>
      <c r="Z168" s="3213">
        <v>7277</v>
      </c>
      <c r="AA168" s="3369"/>
      <c r="AB168" s="2619"/>
      <c r="AC168" s="3699">
        <f t="shared" si="8"/>
        <v>0</v>
      </c>
      <c r="AD168" s="3699">
        <f t="shared" si="9"/>
        <v>0</v>
      </c>
      <c r="AE168" s="3699">
        <f t="shared" si="10"/>
        <v>0</v>
      </c>
      <c r="AF168" s="3699">
        <f t="shared" si="11"/>
        <v>0</v>
      </c>
    </row>
    <row r="169" spans="1:32" s="3600" customFormat="1" ht="15.75" customHeight="1">
      <c r="A169" s="2675" t="s">
        <v>948</v>
      </c>
      <c r="B169" s="494" t="s">
        <v>949</v>
      </c>
      <c r="C169" s="3126" t="s">
        <v>950</v>
      </c>
      <c r="D169" s="3312"/>
      <c r="E169" s="3312"/>
      <c r="F169" s="3125"/>
      <c r="G169" s="3287" t="s">
        <v>138</v>
      </c>
      <c r="H169" s="2680"/>
      <c r="I169" s="3286">
        <v>23.9</v>
      </c>
      <c r="J169" s="3285"/>
      <c r="K169" s="3453">
        <v>3</v>
      </c>
      <c r="L169" s="3124"/>
      <c r="M169" s="3574" t="s">
        <v>951</v>
      </c>
      <c r="N169" s="3498">
        <v>2</v>
      </c>
      <c r="O169" s="3496"/>
      <c r="P169" s="3184">
        <v>41</v>
      </c>
      <c r="Q169" s="3391"/>
      <c r="R169" s="3183"/>
      <c r="S169" s="3441">
        <v>5</v>
      </c>
      <c r="T169" s="3187"/>
      <c r="U169" s="3186">
        <v>93</v>
      </c>
      <c r="V169" s="3187"/>
      <c r="W169" s="3123"/>
      <c r="X169" s="3294">
        <v>0.05</v>
      </c>
      <c r="Y169" s="2655"/>
      <c r="Z169" s="3122">
        <v>12476</v>
      </c>
      <c r="AA169" s="3121"/>
      <c r="AB169" s="3632"/>
      <c r="AC169" s="3699">
        <f t="shared" si="8"/>
        <v>0</v>
      </c>
      <c r="AD169" s="3699">
        <f t="shared" si="9"/>
        <v>0</v>
      </c>
      <c r="AE169" s="3699">
        <f t="shared" si="10"/>
        <v>0</v>
      </c>
      <c r="AF169" s="3699">
        <f t="shared" si="11"/>
        <v>0</v>
      </c>
    </row>
    <row r="170" spans="1:32" s="3600" customFormat="1" ht="15.75" customHeight="1" thickBot="1">
      <c r="A170" s="3390" t="s">
        <v>952</v>
      </c>
      <c r="B170" s="2391" t="s">
        <v>953</v>
      </c>
      <c r="C170" s="3438" t="s">
        <v>954</v>
      </c>
      <c r="D170" s="3639"/>
      <c r="E170" s="3640"/>
      <c r="F170" s="3386"/>
      <c r="G170" s="3437" t="s">
        <v>24</v>
      </c>
      <c r="H170" s="2393"/>
      <c r="I170" s="3209">
        <v>43.9</v>
      </c>
      <c r="J170" s="3208"/>
      <c r="K170" s="3207">
        <v>5</v>
      </c>
      <c r="L170" s="3206"/>
      <c r="M170" s="3563" t="s">
        <v>955</v>
      </c>
      <c r="N170" s="1064"/>
      <c r="O170" s="1067"/>
      <c r="P170" s="1066"/>
      <c r="Q170" s="2430"/>
      <c r="R170" s="1192"/>
      <c r="S170" s="1064"/>
      <c r="T170" s="1067"/>
      <c r="U170" s="1066"/>
      <c r="V170" s="1067"/>
      <c r="W170" s="1192"/>
      <c r="X170" s="2429"/>
      <c r="Y170" s="1067"/>
      <c r="Z170" s="3120"/>
      <c r="AA170" s="2637"/>
      <c r="AB170" s="3615"/>
      <c r="AC170" s="3699">
        <f t="shared" si="8"/>
        <v>0</v>
      </c>
      <c r="AD170" s="3699">
        <f t="shared" si="9"/>
        <v>0</v>
      </c>
      <c r="AE170" s="3699">
        <f t="shared" si="10"/>
        <v>0</v>
      </c>
      <c r="AF170" s="3699">
        <f t="shared" si="11"/>
        <v>0</v>
      </c>
    </row>
    <row r="171" spans="1:32" s="1226" customFormat="1" ht="30" customHeight="1" thickBot="1">
      <c r="A171" s="1209"/>
      <c r="B171" s="1210" t="s">
        <v>287</v>
      </c>
      <c r="C171" s="1212"/>
      <c r="D171" s="1212"/>
      <c r="E171" s="1212"/>
      <c r="F171" s="1213"/>
      <c r="G171" s="1214"/>
      <c r="H171" s="1215"/>
      <c r="I171" s="1216" t="s">
        <v>32</v>
      </c>
      <c r="J171" s="1216"/>
      <c r="K171" s="1217"/>
      <c r="L171" s="1218"/>
      <c r="M171" s="1219"/>
      <c r="N171" s="1214"/>
      <c r="O171" s="1220"/>
      <c r="P171" s="1220" t="s">
        <v>32</v>
      </c>
      <c r="Q171" s="1220"/>
      <c r="R171" s="1221"/>
      <c r="S171" s="1215"/>
      <c r="T171" s="1220"/>
      <c r="U171" s="1220" t="s">
        <v>32</v>
      </c>
      <c r="V171" s="1220"/>
      <c r="W171" s="1218"/>
      <c r="X171" s="1222"/>
      <c r="Y171" s="1220"/>
      <c r="Z171" s="1223" t="s">
        <v>32</v>
      </c>
      <c r="AA171" s="1224"/>
      <c r="AB171" s="1225"/>
      <c r="AC171" s="2420"/>
      <c r="AD171" s="2420"/>
      <c r="AE171" s="2420"/>
      <c r="AF171" s="2420"/>
    </row>
    <row r="172" spans="1:32" s="1051" customFormat="1" ht="15.75" customHeight="1">
      <c r="A172" s="3426">
        <v>1901</v>
      </c>
      <c r="B172" s="3425" t="s">
        <v>956</v>
      </c>
      <c r="C172" s="3161" t="s">
        <v>957</v>
      </c>
      <c r="D172" s="3160"/>
      <c r="E172" s="3159"/>
      <c r="F172" s="3158"/>
      <c r="G172" s="1666">
        <v>0.8</v>
      </c>
      <c r="H172" s="3424"/>
      <c r="I172" s="2235">
        <v>23.9</v>
      </c>
      <c r="J172" s="2651"/>
      <c r="K172" s="3423">
        <v>3</v>
      </c>
      <c r="L172" s="1815"/>
      <c r="M172" s="3119" t="s">
        <v>958</v>
      </c>
      <c r="N172" s="3374"/>
      <c r="O172" s="2424"/>
      <c r="P172" s="2425"/>
      <c r="Q172" s="2424"/>
      <c r="R172" s="3370"/>
      <c r="S172" s="3118"/>
      <c r="T172" s="2424"/>
      <c r="U172" s="3270"/>
      <c r="V172" s="2424"/>
      <c r="W172" s="3370"/>
      <c r="X172" s="2322">
        <v>0.2</v>
      </c>
      <c r="Y172" s="3265"/>
      <c r="Z172" s="3117">
        <v>4327</v>
      </c>
      <c r="AA172" s="2325"/>
      <c r="AB172" s="2615"/>
      <c r="AC172" s="3699">
        <f t="shared" si="8"/>
        <v>0</v>
      </c>
      <c r="AD172" s="3699">
        <f t="shared" si="9"/>
        <v>0</v>
      </c>
      <c r="AE172" s="3699">
        <f t="shared" si="10"/>
        <v>0</v>
      </c>
      <c r="AF172" s="3699">
        <f t="shared" si="11"/>
        <v>0</v>
      </c>
    </row>
    <row r="173" spans="1:32" s="3600" customFormat="1" ht="27" customHeight="1">
      <c r="A173" s="3501" t="s">
        <v>286</v>
      </c>
      <c r="B173" s="706" t="s">
        <v>756</v>
      </c>
      <c r="C173" s="3777" t="s">
        <v>3359</v>
      </c>
      <c r="D173" s="3751"/>
      <c r="E173" s="3794"/>
      <c r="F173" s="3795"/>
      <c r="G173" s="3498" t="s">
        <v>26</v>
      </c>
      <c r="H173" s="2388"/>
      <c r="I173" s="3391">
        <v>43.9</v>
      </c>
      <c r="J173" s="3368"/>
      <c r="K173" s="3449">
        <v>5</v>
      </c>
      <c r="L173" s="3452"/>
      <c r="M173" s="3574" t="s">
        <v>289</v>
      </c>
      <c r="N173" s="1047"/>
      <c r="O173" s="3235"/>
      <c r="P173" s="1055"/>
      <c r="Q173" s="1054"/>
      <c r="R173" s="1199"/>
      <c r="S173" s="3456"/>
      <c r="T173" s="3235"/>
      <c r="U173" s="1055"/>
      <c r="V173" s="1054"/>
      <c r="W173" s="1199"/>
      <c r="X173" s="1170"/>
      <c r="Y173" s="1169"/>
      <c r="Z173" s="1171"/>
      <c r="AA173" s="1172"/>
      <c r="AB173" s="1207"/>
      <c r="AC173" s="3699">
        <f t="shared" si="8"/>
        <v>0</v>
      </c>
      <c r="AD173" s="3699">
        <f t="shared" si="9"/>
        <v>0</v>
      </c>
      <c r="AE173" s="3699">
        <f t="shared" si="10"/>
        <v>0</v>
      </c>
      <c r="AF173" s="3699">
        <f t="shared" si="11"/>
        <v>0</v>
      </c>
    </row>
    <row r="174" spans="1:32" s="3600" customFormat="1" ht="15.75" customHeight="1">
      <c r="A174" s="1073" t="s">
        <v>959</v>
      </c>
      <c r="B174" s="1074" t="s">
        <v>960</v>
      </c>
      <c r="C174" s="440" t="s">
        <v>961</v>
      </c>
      <c r="D174" s="1058"/>
      <c r="E174" s="3116"/>
      <c r="F174" s="707"/>
      <c r="G174" s="3224"/>
      <c r="H174" s="3115"/>
      <c r="I174" s="3114"/>
      <c r="J174" s="3113"/>
      <c r="K174" s="3112"/>
      <c r="L174" s="3111"/>
      <c r="M174" s="3530"/>
      <c r="N174" s="3361"/>
      <c r="O174" s="3144"/>
      <c r="P174" s="3143"/>
      <c r="Q174" s="2438"/>
      <c r="R174" s="3142"/>
      <c r="S174" s="3361"/>
      <c r="T174" s="2438"/>
      <c r="U174" s="3143"/>
      <c r="V174" s="2438"/>
      <c r="W174" s="3141"/>
      <c r="X174" s="2289">
        <v>0.1</v>
      </c>
      <c r="Y174" s="2293"/>
      <c r="Z174" s="2375">
        <v>6032</v>
      </c>
      <c r="AA174" s="2342"/>
      <c r="AB174" s="2624"/>
      <c r="AC174" s="3699">
        <f t="shared" si="8"/>
        <v>0</v>
      </c>
      <c r="AD174" s="3699">
        <f t="shared" si="9"/>
        <v>0</v>
      </c>
      <c r="AE174" s="3699">
        <f t="shared" si="10"/>
        <v>0</v>
      </c>
      <c r="AF174" s="3699">
        <f t="shared" si="11"/>
        <v>0</v>
      </c>
    </row>
    <row r="175" spans="1:32" s="3600" customFormat="1" ht="15.75" customHeight="1" thickBot="1">
      <c r="A175" s="1059" t="s">
        <v>962</v>
      </c>
      <c r="B175" s="1060" t="s">
        <v>963</v>
      </c>
      <c r="C175" s="3438" t="s">
        <v>964</v>
      </c>
      <c r="D175" s="3639"/>
      <c r="E175" s="3640"/>
      <c r="F175" s="3641"/>
      <c r="G175" s="3345"/>
      <c r="H175" s="3110"/>
      <c r="I175" s="3109"/>
      <c r="J175" s="3108"/>
      <c r="K175" s="3107"/>
      <c r="L175" s="3341"/>
      <c r="M175" s="3574"/>
      <c r="N175" s="1047"/>
      <c r="O175" s="3235"/>
      <c r="P175" s="1055"/>
      <c r="Q175" s="1054"/>
      <c r="R175" s="1191"/>
      <c r="S175" s="1047"/>
      <c r="T175" s="1054"/>
      <c r="U175" s="1055"/>
      <c r="V175" s="1054"/>
      <c r="W175" s="1199"/>
      <c r="X175" s="502">
        <v>0.1</v>
      </c>
      <c r="Y175" s="503"/>
      <c r="Z175" s="504">
        <v>6032</v>
      </c>
      <c r="AA175" s="1058"/>
      <c r="AB175" s="1202"/>
      <c r="AC175" s="3699">
        <f t="shared" si="8"/>
        <v>0</v>
      </c>
      <c r="AD175" s="3699">
        <f t="shared" si="9"/>
        <v>0</v>
      </c>
      <c r="AE175" s="3699">
        <f t="shared" si="10"/>
        <v>0</v>
      </c>
      <c r="AF175" s="3699">
        <f t="shared" si="11"/>
        <v>0</v>
      </c>
    </row>
    <row r="176" spans="1:32" s="1226" customFormat="1" ht="30" customHeight="1" thickBot="1">
      <c r="A176" s="1209"/>
      <c r="B176" s="1210" t="s">
        <v>407</v>
      </c>
      <c r="C176" s="1212"/>
      <c r="D176" s="1212"/>
      <c r="E176" s="1212"/>
      <c r="F176" s="1213"/>
      <c r="G176" s="1214"/>
      <c r="H176" s="1215"/>
      <c r="I176" s="1216" t="s">
        <v>32</v>
      </c>
      <c r="J176" s="1216"/>
      <c r="K176" s="1217"/>
      <c r="L176" s="1218"/>
      <c r="M176" s="1219"/>
      <c r="N176" s="1214"/>
      <c r="O176" s="1220"/>
      <c r="P176" s="1220" t="s">
        <v>32</v>
      </c>
      <c r="Q176" s="1220"/>
      <c r="R176" s="1221"/>
      <c r="S176" s="1215"/>
      <c r="T176" s="1220"/>
      <c r="U176" s="1220" t="s">
        <v>32</v>
      </c>
      <c r="V176" s="1220"/>
      <c r="W176" s="1218"/>
      <c r="X176" s="1222"/>
      <c r="Y176" s="1220"/>
      <c r="Z176" s="1223" t="s">
        <v>32</v>
      </c>
      <c r="AA176" s="1224"/>
      <c r="AB176" s="1225"/>
      <c r="AC176" s="2420"/>
      <c r="AD176" s="2420"/>
      <c r="AE176" s="2420"/>
      <c r="AF176" s="2420"/>
    </row>
    <row r="177" spans="1:32" s="3600" customFormat="1" ht="15.75" customHeight="1" thickBot="1">
      <c r="A177" s="3414" t="s">
        <v>406</v>
      </c>
      <c r="B177" s="3404" t="s">
        <v>407</v>
      </c>
      <c r="C177" s="3847" t="s">
        <v>3360</v>
      </c>
      <c r="D177" s="3848"/>
      <c r="E177" s="3849"/>
      <c r="F177" s="3850"/>
      <c r="G177" s="3411">
        <v>1.8</v>
      </c>
      <c r="H177" s="3378"/>
      <c r="I177" s="3409">
        <v>35.9</v>
      </c>
      <c r="J177" s="3408"/>
      <c r="K177" s="3380">
        <v>4</v>
      </c>
      <c r="L177" s="3406"/>
      <c r="M177" s="2708" t="s">
        <v>328</v>
      </c>
      <c r="N177" s="3307"/>
      <c r="O177" s="3262"/>
      <c r="P177" s="3148"/>
      <c r="Q177" s="3262"/>
      <c r="R177" s="3305"/>
      <c r="S177" s="3307"/>
      <c r="T177" s="3262"/>
      <c r="U177" s="3148"/>
      <c r="V177" s="3262"/>
      <c r="W177" s="3304"/>
      <c r="X177" s="2435">
        <v>0.3</v>
      </c>
      <c r="Y177" s="3258"/>
      <c r="Z177" s="3377">
        <v>1878</v>
      </c>
      <c r="AA177" s="3403"/>
      <c r="AB177" s="2622"/>
      <c r="AC177" s="3699">
        <f t="shared" si="8"/>
        <v>0</v>
      </c>
      <c r="AD177" s="3699">
        <f t="shared" si="9"/>
        <v>0</v>
      </c>
      <c r="AE177" s="3699">
        <f t="shared" si="10"/>
        <v>0</v>
      </c>
      <c r="AF177" s="3699">
        <f t="shared" si="11"/>
        <v>0</v>
      </c>
    </row>
    <row r="178" spans="1:32" s="1226" customFormat="1" ht="30" customHeight="1" thickBot="1">
      <c r="A178" s="1209"/>
      <c r="B178" s="1210" t="s">
        <v>965</v>
      </c>
      <c r="C178" s="1212"/>
      <c r="D178" s="1212"/>
      <c r="E178" s="1212"/>
      <c r="F178" s="1213"/>
      <c r="G178" s="1214"/>
      <c r="H178" s="1215"/>
      <c r="I178" s="1216" t="s">
        <v>32</v>
      </c>
      <c r="J178" s="1216"/>
      <c r="K178" s="1217"/>
      <c r="L178" s="1218"/>
      <c r="M178" s="1219"/>
      <c r="N178" s="1214"/>
      <c r="O178" s="1220"/>
      <c r="P178" s="1220" t="s">
        <v>32</v>
      </c>
      <c r="Q178" s="1220"/>
      <c r="R178" s="1221"/>
      <c r="S178" s="1215"/>
      <c r="T178" s="1220"/>
      <c r="U178" s="1220" t="s">
        <v>32</v>
      </c>
      <c r="V178" s="1220"/>
      <c r="W178" s="1218"/>
      <c r="X178" s="1222"/>
      <c r="Y178" s="1220"/>
      <c r="Z178" s="1223" t="s">
        <v>32</v>
      </c>
      <c r="AA178" s="1224"/>
      <c r="AB178" s="1225"/>
      <c r="AC178" s="2420"/>
      <c r="AD178" s="2420"/>
      <c r="AE178" s="2420"/>
      <c r="AF178" s="2420"/>
    </row>
    <row r="179" spans="1:32" s="1088" customFormat="1" ht="15.75" customHeight="1" thickBot="1">
      <c r="A179" s="3526" t="s">
        <v>966</v>
      </c>
      <c r="B179" s="3525" t="s">
        <v>967</v>
      </c>
      <c r="C179" s="3485" t="s">
        <v>968</v>
      </c>
      <c r="D179" s="3484"/>
      <c r="E179" s="3181"/>
      <c r="F179" s="3482"/>
      <c r="G179" s="3524">
        <v>0.35</v>
      </c>
      <c r="H179" s="3476"/>
      <c r="I179" s="3430">
        <v>19.899999999999999</v>
      </c>
      <c r="J179" s="3106"/>
      <c r="K179" s="3179">
        <v>2</v>
      </c>
      <c r="L179" s="3517"/>
      <c r="M179" s="3479" t="s">
        <v>969</v>
      </c>
      <c r="N179" s="3524">
        <v>2</v>
      </c>
      <c r="O179" s="2302"/>
      <c r="P179" s="3481">
        <v>30</v>
      </c>
      <c r="Q179" s="2302"/>
      <c r="R179" s="3105"/>
      <c r="S179" s="3524">
        <v>5</v>
      </c>
      <c r="T179" s="2302"/>
      <c r="U179" s="3481">
        <v>66</v>
      </c>
      <c r="V179" s="2302"/>
      <c r="W179" s="3104"/>
      <c r="X179" s="2301">
        <v>0.1</v>
      </c>
      <c r="Y179" s="2302"/>
      <c r="Z179" s="3516">
        <v>8599</v>
      </c>
      <c r="AA179" s="3103"/>
      <c r="AB179" s="3624"/>
      <c r="AC179" s="3699">
        <f t="shared" si="8"/>
        <v>0</v>
      </c>
      <c r="AD179" s="3699">
        <f t="shared" si="9"/>
        <v>0</v>
      </c>
      <c r="AE179" s="3699">
        <f t="shared" si="10"/>
        <v>0</v>
      </c>
      <c r="AF179" s="3699">
        <f t="shared" si="11"/>
        <v>0</v>
      </c>
    </row>
    <row r="180" spans="1:32" s="1226" customFormat="1" ht="30" customHeight="1" thickBot="1">
      <c r="A180" s="1209"/>
      <c r="B180" s="1210" t="s">
        <v>970</v>
      </c>
      <c r="C180" s="1212"/>
      <c r="D180" s="1212"/>
      <c r="E180" s="1212"/>
      <c r="F180" s="1213"/>
      <c r="G180" s="1214"/>
      <c r="H180" s="1215"/>
      <c r="I180" s="1216" t="s">
        <v>32</v>
      </c>
      <c r="J180" s="1216"/>
      <c r="K180" s="1217"/>
      <c r="L180" s="1218"/>
      <c r="M180" s="1219"/>
      <c r="N180" s="1214"/>
      <c r="O180" s="1220"/>
      <c r="P180" s="1220" t="s">
        <v>32</v>
      </c>
      <c r="Q180" s="1220"/>
      <c r="R180" s="1221"/>
      <c r="S180" s="1215"/>
      <c r="T180" s="1220"/>
      <c r="U180" s="1220" t="s">
        <v>32</v>
      </c>
      <c r="V180" s="1220"/>
      <c r="W180" s="1218"/>
      <c r="X180" s="1222"/>
      <c r="Y180" s="1220"/>
      <c r="Z180" s="1223" t="s">
        <v>32</v>
      </c>
      <c r="AA180" s="1224"/>
      <c r="AB180" s="1225"/>
      <c r="AC180" s="2420"/>
      <c r="AD180" s="2420"/>
      <c r="AE180" s="2420"/>
      <c r="AF180" s="2420"/>
    </row>
    <row r="181" spans="1:32" s="3600" customFormat="1" ht="27" customHeight="1">
      <c r="A181" s="3282" t="s">
        <v>380</v>
      </c>
      <c r="B181" s="3425" t="s">
        <v>971</v>
      </c>
      <c r="C181" s="3851" t="s">
        <v>3361</v>
      </c>
      <c r="D181" s="3792"/>
      <c r="E181" s="3836"/>
      <c r="F181" s="3837"/>
      <c r="G181" s="3276">
        <v>2</v>
      </c>
      <c r="H181" s="3275"/>
      <c r="I181" s="3274">
        <v>23.9</v>
      </c>
      <c r="J181" s="3273"/>
      <c r="K181" s="2692">
        <v>3</v>
      </c>
      <c r="L181" s="3157"/>
      <c r="M181" s="3422" t="s">
        <v>383</v>
      </c>
      <c r="N181" s="3276">
        <v>10</v>
      </c>
      <c r="O181" s="3152"/>
      <c r="P181" s="3102">
        <v>22</v>
      </c>
      <c r="Q181" s="3152"/>
      <c r="R181" s="3101"/>
      <c r="S181" s="3156"/>
      <c r="T181" s="2682"/>
      <c r="U181" s="2657"/>
      <c r="V181" s="2682"/>
      <c r="W181" s="3155"/>
      <c r="X181" s="3100"/>
      <c r="Y181" s="2682"/>
      <c r="Z181" s="3099"/>
      <c r="AA181" s="3098"/>
      <c r="AB181" s="2611"/>
      <c r="AC181" s="3699">
        <f t="shared" si="8"/>
        <v>0</v>
      </c>
      <c r="AD181" s="3699">
        <f t="shared" si="9"/>
        <v>0</v>
      </c>
      <c r="AE181" s="3699">
        <f t="shared" si="10"/>
        <v>0</v>
      </c>
      <c r="AF181" s="3699">
        <f t="shared" si="11"/>
        <v>0</v>
      </c>
    </row>
    <row r="182" spans="1:32" s="3600" customFormat="1" ht="15.75" customHeight="1" thickBot="1">
      <c r="A182" s="3097" t="s">
        <v>384</v>
      </c>
      <c r="B182" s="3638" t="s">
        <v>972</v>
      </c>
      <c r="C182" s="3211" t="s">
        <v>3362</v>
      </c>
      <c r="D182" s="3388"/>
      <c r="E182" s="3210"/>
      <c r="F182" s="3386"/>
      <c r="G182" s="3437">
        <v>5</v>
      </c>
      <c r="H182" s="3096"/>
      <c r="I182" s="3209">
        <v>35.9</v>
      </c>
      <c r="J182" s="2642"/>
      <c r="K182" s="2631">
        <v>4</v>
      </c>
      <c r="L182" s="3206"/>
      <c r="M182" s="3563" t="s">
        <v>386</v>
      </c>
      <c r="N182" s="3437">
        <v>10</v>
      </c>
      <c r="O182" s="2428"/>
      <c r="P182" s="3197">
        <v>32</v>
      </c>
      <c r="Q182" s="2428"/>
      <c r="R182" s="3206"/>
      <c r="S182" s="1148">
        <v>200</v>
      </c>
      <c r="T182" s="3645"/>
      <c r="U182" s="3644">
        <v>529</v>
      </c>
      <c r="V182" s="3645"/>
      <c r="W182" s="3657"/>
      <c r="X182" s="1069"/>
      <c r="Y182" s="1070"/>
      <c r="Z182" s="1071"/>
      <c r="AA182" s="1072"/>
      <c r="AB182" s="1203"/>
      <c r="AC182" s="3699">
        <f t="shared" si="8"/>
        <v>0</v>
      </c>
      <c r="AD182" s="3699">
        <f t="shared" si="9"/>
        <v>0</v>
      </c>
      <c r="AE182" s="3699">
        <f t="shared" si="10"/>
        <v>0</v>
      </c>
      <c r="AF182" s="3699">
        <f t="shared" si="11"/>
        <v>0</v>
      </c>
    </row>
    <row r="183" spans="1:32" s="1226" customFormat="1" ht="30" customHeight="1" thickBot="1">
      <c r="A183" s="1209"/>
      <c r="B183" s="1210" t="s">
        <v>291</v>
      </c>
      <c r="C183" s="1212"/>
      <c r="D183" s="1212"/>
      <c r="E183" s="1212"/>
      <c r="F183" s="1213"/>
      <c r="G183" s="1214"/>
      <c r="H183" s="1215"/>
      <c r="I183" s="1216" t="s">
        <v>32</v>
      </c>
      <c r="J183" s="1216"/>
      <c r="K183" s="1217"/>
      <c r="L183" s="1218"/>
      <c r="M183" s="1219"/>
      <c r="N183" s="1214"/>
      <c r="O183" s="1220"/>
      <c r="P183" s="1220" t="s">
        <v>32</v>
      </c>
      <c r="Q183" s="1220"/>
      <c r="R183" s="1221"/>
      <c r="S183" s="1215"/>
      <c r="T183" s="1220"/>
      <c r="U183" s="1220" t="s">
        <v>32</v>
      </c>
      <c r="V183" s="1220"/>
      <c r="W183" s="1218"/>
      <c r="X183" s="1222"/>
      <c r="Y183" s="1220"/>
      <c r="Z183" s="1223" t="s">
        <v>32</v>
      </c>
      <c r="AA183" s="1224"/>
      <c r="AB183" s="1225"/>
      <c r="AC183" s="2420"/>
      <c r="AD183" s="2420"/>
      <c r="AE183" s="2420"/>
      <c r="AF183" s="2420"/>
    </row>
    <row r="184" spans="1:32" s="3600" customFormat="1" ht="15.75" customHeight="1">
      <c r="A184" s="3514" t="s">
        <v>973</v>
      </c>
      <c r="B184" s="3095" t="s">
        <v>974</v>
      </c>
      <c r="C184" s="3512" t="s">
        <v>975</v>
      </c>
      <c r="D184" s="3512"/>
      <c r="E184" s="3511"/>
      <c r="F184" s="3510"/>
      <c r="G184" s="3509">
        <v>4</v>
      </c>
      <c r="H184" s="2383"/>
      <c r="I184" s="3393">
        <v>19.899999999999999</v>
      </c>
      <c r="J184" s="3191"/>
      <c r="K184" s="2644">
        <v>2</v>
      </c>
      <c r="L184" s="3428"/>
      <c r="M184" s="3582" t="s">
        <v>976</v>
      </c>
      <c r="N184" s="3374"/>
      <c r="O184" s="2424"/>
      <c r="P184" s="2425"/>
      <c r="Q184" s="2424"/>
      <c r="R184" s="3371"/>
      <c r="S184" s="3374"/>
      <c r="T184" s="2424"/>
      <c r="U184" s="2425"/>
      <c r="V184" s="2424"/>
      <c r="W184" s="3370"/>
      <c r="X184" s="2382">
        <v>1</v>
      </c>
      <c r="Y184" s="3507"/>
      <c r="Z184" s="3502">
        <v>478</v>
      </c>
      <c r="AA184" s="3369"/>
      <c r="AB184" s="2619"/>
      <c r="AC184" s="3699">
        <f t="shared" si="8"/>
        <v>0</v>
      </c>
      <c r="AD184" s="3699">
        <f t="shared" si="9"/>
        <v>0</v>
      </c>
      <c r="AE184" s="3699">
        <f t="shared" si="10"/>
        <v>0</v>
      </c>
      <c r="AF184" s="3699">
        <f t="shared" si="11"/>
        <v>0</v>
      </c>
    </row>
    <row r="185" spans="1:32" s="3600" customFormat="1" ht="15.75" customHeight="1">
      <c r="A185" s="3536">
        <v>4901</v>
      </c>
      <c r="B185" s="3535" t="s">
        <v>977</v>
      </c>
      <c r="C185" s="2587" t="s">
        <v>978</v>
      </c>
      <c r="D185" s="2588"/>
      <c r="E185" s="3465"/>
      <c r="F185" s="3354"/>
      <c r="G185" s="3463">
        <v>3</v>
      </c>
      <c r="H185" s="3363"/>
      <c r="I185" s="3247">
        <v>19.899999999999999</v>
      </c>
      <c r="J185" s="2707"/>
      <c r="K185" s="2677">
        <v>2</v>
      </c>
      <c r="L185" s="3362"/>
      <c r="M185" s="3530" t="s">
        <v>979</v>
      </c>
      <c r="N185" s="3361"/>
      <c r="O185" s="2438"/>
      <c r="P185" s="2439"/>
      <c r="Q185" s="2438"/>
      <c r="R185" s="3359"/>
      <c r="S185" s="3361"/>
      <c r="T185" s="2438"/>
      <c r="U185" s="2439"/>
      <c r="V185" s="2438"/>
      <c r="W185" s="3357"/>
      <c r="X185" s="3356">
        <v>1</v>
      </c>
      <c r="Y185" s="3462"/>
      <c r="Z185" s="3351">
        <v>535</v>
      </c>
      <c r="AA185" s="3355"/>
      <c r="AB185" s="3626"/>
      <c r="AC185" s="3699">
        <f t="shared" si="8"/>
        <v>0</v>
      </c>
      <c r="AD185" s="3699">
        <f t="shared" si="9"/>
        <v>0</v>
      </c>
      <c r="AE185" s="3699">
        <f t="shared" si="10"/>
        <v>0</v>
      </c>
      <c r="AF185" s="3699">
        <f t="shared" si="11"/>
        <v>0</v>
      </c>
    </row>
    <row r="186" spans="1:32" s="3600" customFormat="1" ht="15.75" customHeight="1">
      <c r="A186" s="439" t="s">
        <v>980</v>
      </c>
      <c r="B186" s="706" t="s">
        <v>981</v>
      </c>
      <c r="C186" s="3635" t="s">
        <v>982</v>
      </c>
      <c r="D186" s="3635"/>
      <c r="E186" s="2585"/>
      <c r="F186" s="1045"/>
      <c r="G186" s="3345"/>
      <c r="H186" s="3110"/>
      <c r="I186" s="3109"/>
      <c r="J186" s="3108"/>
      <c r="K186" s="3107"/>
      <c r="L186" s="3341"/>
      <c r="M186" s="3574"/>
      <c r="N186" s="1047"/>
      <c r="O186" s="3235"/>
      <c r="P186" s="1055"/>
      <c r="Q186" s="1054"/>
      <c r="R186" s="1191"/>
      <c r="S186" s="1047"/>
      <c r="T186" s="1054"/>
      <c r="U186" s="1055"/>
      <c r="V186" s="1054"/>
      <c r="W186" s="1199"/>
      <c r="X186" s="502">
        <v>0.6</v>
      </c>
      <c r="Y186" s="503"/>
      <c r="Z186" s="504">
        <v>900</v>
      </c>
      <c r="AA186" s="1058"/>
      <c r="AB186" s="1202"/>
      <c r="AC186" s="3699">
        <f t="shared" si="8"/>
        <v>0</v>
      </c>
      <c r="AD186" s="3699">
        <f t="shared" si="9"/>
        <v>0</v>
      </c>
      <c r="AE186" s="3699">
        <f t="shared" si="10"/>
        <v>0</v>
      </c>
      <c r="AF186" s="3699">
        <f t="shared" si="11"/>
        <v>0</v>
      </c>
    </row>
    <row r="187" spans="1:32" s="3600" customFormat="1" ht="15.75" customHeight="1">
      <c r="A187" s="439" t="s">
        <v>983</v>
      </c>
      <c r="B187" s="706" t="s">
        <v>984</v>
      </c>
      <c r="C187" s="3635" t="s">
        <v>985</v>
      </c>
      <c r="D187" s="3635"/>
      <c r="E187" s="2585"/>
      <c r="F187" s="1045"/>
      <c r="G187" s="498">
        <v>3</v>
      </c>
      <c r="H187" s="3415"/>
      <c r="I187" s="443">
        <v>19.899999999999999</v>
      </c>
      <c r="J187" s="499"/>
      <c r="K187" s="445">
        <v>2</v>
      </c>
      <c r="L187" s="768"/>
      <c r="M187" s="3574"/>
      <c r="N187" s="1047"/>
      <c r="O187" s="3235"/>
      <c r="P187" s="1055"/>
      <c r="Q187" s="1054"/>
      <c r="R187" s="1191"/>
      <c r="S187" s="1047"/>
      <c r="T187" s="1054"/>
      <c r="U187" s="1055"/>
      <c r="V187" s="1054"/>
      <c r="W187" s="1199"/>
      <c r="X187" s="502">
        <v>0.4</v>
      </c>
      <c r="Y187" s="503"/>
      <c r="Z187" s="504">
        <v>1318</v>
      </c>
      <c r="AA187" s="1058"/>
      <c r="AB187" s="1202"/>
      <c r="AC187" s="3699">
        <f t="shared" si="8"/>
        <v>0</v>
      </c>
      <c r="AD187" s="3699">
        <f t="shared" si="9"/>
        <v>0</v>
      </c>
      <c r="AE187" s="3699">
        <f t="shared" si="10"/>
        <v>0</v>
      </c>
      <c r="AF187" s="3699">
        <f t="shared" si="11"/>
        <v>0</v>
      </c>
    </row>
    <row r="188" spans="1:32" s="3600" customFormat="1" ht="15.75" customHeight="1">
      <c r="A188" s="439" t="s">
        <v>986</v>
      </c>
      <c r="B188" s="706" t="s">
        <v>987</v>
      </c>
      <c r="C188" s="3635" t="s">
        <v>988</v>
      </c>
      <c r="D188" s="3635"/>
      <c r="E188" s="2585"/>
      <c r="F188" s="1045"/>
      <c r="G188" s="498">
        <v>3</v>
      </c>
      <c r="H188" s="442"/>
      <c r="I188" s="443">
        <v>19.899999999999999</v>
      </c>
      <c r="J188" s="499"/>
      <c r="K188" s="445">
        <v>2</v>
      </c>
      <c r="L188" s="768"/>
      <c r="M188" s="500" t="s">
        <v>976</v>
      </c>
      <c r="N188" s="3361"/>
      <c r="O188" s="2438"/>
      <c r="P188" s="2439"/>
      <c r="Q188" s="2438"/>
      <c r="R188" s="3359"/>
      <c r="S188" s="3361"/>
      <c r="T188" s="2438"/>
      <c r="U188" s="2439"/>
      <c r="V188" s="2438"/>
      <c r="W188" s="3357"/>
      <c r="X188" s="502">
        <v>0.6</v>
      </c>
      <c r="Y188" s="503"/>
      <c r="Z188" s="504">
        <v>900</v>
      </c>
      <c r="AA188" s="1058"/>
      <c r="AB188" s="1202"/>
      <c r="AC188" s="3699">
        <f t="shared" si="8"/>
        <v>0</v>
      </c>
      <c r="AD188" s="3699">
        <f t="shared" si="9"/>
        <v>0</v>
      </c>
      <c r="AE188" s="3699">
        <f t="shared" si="10"/>
        <v>0</v>
      </c>
      <c r="AF188" s="3699">
        <f t="shared" si="11"/>
        <v>0</v>
      </c>
    </row>
    <row r="189" spans="1:32" s="3600" customFormat="1" ht="27" customHeight="1" thickBot="1">
      <c r="A189" s="3526" t="s">
        <v>290</v>
      </c>
      <c r="B189" s="3567" t="s">
        <v>756</v>
      </c>
      <c r="C189" s="3759" t="s">
        <v>3363</v>
      </c>
      <c r="D189" s="3760"/>
      <c r="E189" s="3760"/>
      <c r="F189" s="3761"/>
      <c r="G189" s="3524">
        <v>3</v>
      </c>
      <c r="H189" s="3476"/>
      <c r="I189" s="3430">
        <v>23.9</v>
      </c>
      <c r="J189" s="3180"/>
      <c r="K189" s="3179">
        <v>3</v>
      </c>
      <c r="L189" s="3517"/>
      <c r="M189" s="3094" t="s">
        <v>976</v>
      </c>
      <c r="N189" s="1064"/>
      <c r="O189" s="1065"/>
      <c r="P189" s="1066"/>
      <c r="Q189" s="1067"/>
      <c r="R189" s="1192"/>
      <c r="S189" s="1068"/>
      <c r="T189" s="1065"/>
      <c r="U189" s="1066"/>
      <c r="V189" s="1067"/>
      <c r="W189" s="1192"/>
      <c r="X189" s="1069"/>
      <c r="Y189" s="1070"/>
      <c r="Z189" s="1071"/>
      <c r="AA189" s="1072"/>
      <c r="AB189" s="1203"/>
      <c r="AC189" s="3699">
        <f t="shared" si="8"/>
        <v>0</v>
      </c>
      <c r="AD189" s="3699">
        <f t="shared" si="9"/>
        <v>0</v>
      </c>
      <c r="AE189" s="3699">
        <f t="shared" si="10"/>
        <v>0</v>
      </c>
      <c r="AF189" s="3699">
        <f t="shared" si="11"/>
        <v>0</v>
      </c>
    </row>
    <row r="190" spans="1:32" s="1226" customFormat="1" ht="30" customHeight="1" thickBot="1">
      <c r="A190" s="1209"/>
      <c r="B190" s="1210" t="s">
        <v>989</v>
      </c>
      <c r="C190" s="1212"/>
      <c r="D190" s="1212"/>
      <c r="E190" s="1212"/>
      <c r="F190" s="1213"/>
      <c r="G190" s="1214"/>
      <c r="H190" s="1215"/>
      <c r="I190" s="1216" t="s">
        <v>32</v>
      </c>
      <c r="J190" s="1216"/>
      <c r="K190" s="1217"/>
      <c r="L190" s="1218"/>
      <c r="M190" s="1219"/>
      <c r="N190" s="3093"/>
      <c r="O190" s="3092"/>
      <c r="P190" s="3092"/>
      <c r="Q190" s="3092"/>
      <c r="R190" s="3091"/>
      <c r="S190" s="3090"/>
      <c r="T190" s="3092"/>
      <c r="U190" s="3092"/>
      <c r="V190" s="3092"/>
      <c r="W190" s="3089"/>
      <c r="X190" s="3088"/>
      <c r="Y190" s="3092"/>
      <c r="Z190" s="3088"/>
      <c r="AA190" s="3092"/>
      <c r="AB190" s="2610"/>
      <c r="AC190" s="2420"/>
      <c r="AD190" s="2420"/>
      <c r="AE190" s="2420"/>
      <c r="AF190" s="2420"/>
    </row>
    <row r="191" spans="1:32" s="3600" customFormat="1" ht="27" customHeight="1">
      <c r="A191" s="3588" t="s">
        <v>335</v>
      </c>
      <c r="B191" s="2232" t="s">
        <v>990</v>
      </c>
      <c r="C191" s="3762" t="s">
        <v>3364</v>
      </c>
      <c r="D191" s="3763"/>
      <c r="E191" s="3763"/>
      <c r="F191" s="3764"/>
      <c r="G191" s="3587" t="s">
        <v>65</v>
      </c>
      <c r="H191" s="2233"/>
      <c r="I191" s="2235">
        <v>43.9</v>
      </c>
      <c r="J191" s="1175"/>
      <c r="K191" s="3471">
        <v>5</v>
      </c>
      <c r="L191" s="2258"/>
      <c r="M191" s="3582" t="s">
        <v>991</v>
      </c>
      <c r="N191" s="3374"/>
      <c r="O191" s="2424"/>
      <c r="P191" s="3270"/>
      <c r="Q191" s="2424"/>
      <c r="R191" s="3252"/>
      <c r="S191" s="3374"/>
      <c r="T191" s="2424"/>
      <c r="U191" s="3270"/>
      <c r="V191" s="2424"/>
      <c r="W191" s="3250"/>
      <c r="X191" s="1174">
        <v>0.1</v>
      </c>
      <c r="Y191" s="1175"/>
      <c r="Z191" s="1176">
        <v>4754</v>
      </c>
      <c r="AA191" s="1177"/>
      <c r="AB191" s="1208"/>
      <c r="AC191" s="3699">
        <f t="shared" si="8"/>
        <v>0</v>
      </c>
      <c r="AD191" s="3699">
        <f t="shared" si="9"/>
        <v>0</v>
      </c>
      <c r="AE191" s="3699">
        <f t="shared" si="10"/>
        <v>0</v>
      </c>
      <c r="AF191" s="3699">
        <f t="shared" si="11"/>
        <v>0</v>
      </c>
    </row>
    <row r="192" spans="1:32" s="3600" customFormat="1" ht="27" customHeight="1">
      <c r="A192" s="439" t="s">
        <v>332</v>
      </c>
      <c r="B192" s="1058" t="s">
        <v>334</v>
      </c>
      <c r="C192" s="3750" t="s">
        <v>3364</v>
      </c>
      <c r="D192" s="3751"/>
      <c r="E192" s="3751"/>
      <c r="F192" s="3758"/>
      <c r="G192" s="498" t="s">
        <v>65</v>
      </c>
      <c r="H192" s="442"/>
      <c r="I192" s="443">
        <v>43.9</v>
      </c>
      <c r="J192" s="503"/>
      <c r="K192" s="445">
        <v>5</v>
      </c>
      <c r="L192" s="768"/>
      <c r="M192" s="3574"/>
      <c r="N192" s="1047"/>
      <c r="O192" s="1054"/>
      <c r="P192" s="1055"/>
      <c r="Q192" s="1054"/>
      <c r="R192" s="1191"/>
      <c r="S192" s="1047"/>
      <c r="T192" s="1054"/>
      <c r="U192" s="1055"/>
      <c r="V192" s="1054"/>
      <c r="W192" s="1199"/>
      <c r="X192" s="502">
        <v>0.1</v>
      </c>
      <c r="Y192" s="503"/>
      <c r="Z192" s="504">
        <v>5705</v>
      </c>
      <c r="AA192" s="495"/>
      <c r="AB192" s="1202"/>
      <c r="AC192" s="3699">
        <f t="shared" si="8"/>
        <v>0</v>
      </c>
      <c r="AD192" s="3699">
        <f t="shared" si="9"/>
        <v>0</v>
      </c>
      <c r="AE192" s="3699">
        <f t="shared" si="10"/>
        <v>0</v>
      </c>
      <c r="AF192" s="3699">
        <f t="shared" si="11"/>
        <v>0</v>
      </c>
    </row>
    <row r="193" spans="1:32" s="3084" customFormat="1" ht="27" customHeight="1">
      <c r="A193" s="439" t="s">
        <v>337</v>
      </c>
      <c r="B193" s="3635" t="s">
        <v>338</v>
      </c>
      <c r="C193" s="3777" t="s">
        <v>3365</v>
      </c>
      <c r="D193" s="3778"/>
      <c r="E193" s="3778"/>
      <c r="F193" s="707" t="s">
        <v>340</v>
      </c>
      <c r="G193" s="3329" t="s">
        <v>341</v>
      </c>
      <c r="H193" s="3087"/>
      <c r="I193" s="443">
        <v>64.900000000000006</v>
      </c>
      <c r="J193" s="3087"/>
      <c r="K193" s="445">
        <v>6</v>
      </c>
      <c r="L193" s="3086"/>
      <c r="M193" s="3085"/>
      <c r="N193" s="3842" t="s">
        <v>3366</v>
      </c>
      <c r="O193" s="3843"/>
      <c r="P193" s="3843"/>
      <c r="Q193" s="3843"/>
      <c r="R193" s="3843"/>
      <c r="S193" s="3843"/>
      <c r="T193" s="3843"/>
      <c r="U193" s="3843"/>
      <c r="V193" s="3843"/>
      <c r="W193" s="3843"/>
      <c r="X193" s="3843"/>
      <c r="Y193" s="3843"/>
      <c r="Z193" s="3843"/>
      <c r="AA193" s="3843"/>
      <c r="AB193" s="3844"/>
      <c r="AC193" s="3699">
        <f t="shared" si="8"/>
        <v>0</v>
      </c>
      <c r="AD193" s="3699">
        <f t="shared" si="9"/>
        <v>0</v>
      </c>
      <c r="AE193" s="3699">
        <f t="shared" si="10"/>
        <v>0</v>
      </c>
      <c r="AF193" s="3699">
        <f t="shared" si="11"/>
        <v>0</v>
      </c>
    </row>
    <row r="194" spans="1:32" s="3600" customFormat="1" ht="27" customHeight="1" thickBot="1">
      <c r="A194" s="3526" t="s">
        <v>343</v>
      </c>
      <c r="B194" s="3652" t="s">
        <v>338</v>
      </c>
      <c r="C194" s="3845" t="s">
        <v>3367</v>
      </c>
      <c r="D194" s="3846"/>
      <c r="E194" s="3846"/>
      <c r="F194" s="3083" t="s">
        <v>340</v>
      </c>
      <c r="G194" s="3524" t="s">
        <v>341</v>
      </c>
      <c r="H194" s="3476"/>
      <c r="I194" s="3430">
        <v>43.9</v>
      </c>
      <c r="J194" s="3106"/>
      <c r="K194" s="3179">
        <v>5</v>
      </c>
      <c r="L194" s="3082"/>
      <c r="M194" s="3081"/>
      <c r="N194" s="3811"/>
      <c r="O194" s="3812"/>
      <c r="P194" s="3812"/>
      <c r="Q194" s="3812"/>
      <c r="R194" s="3812"/>
      <c r="S194" s="3812"/>
      <c r="T194" s="3812"/>
      <c r="U194" s="3812"/>
      <c r="V194" s="3812"/>
      <c r="W194" s="3812"/>
      <c r="X194" s="3812"/>
      <c r="Y194" s="3812"/>
      <c r="Z194" s="3812"/>
      <c r="AA194" s="3812"/>
      <c r="AB194" s="3813"/>
      <c r="AC194" s="3699">
        <f t="shared" si="8"/>
        <v>0</v>
      </c>
      <c r="AD194" s="3699">
        <f t="shared" si="9"/>
        <v>0</v>
      </c>
      <c r="AE194" s="3699">
        <f t="shared" si="10"/>
        <v>0</v>
      </c>
      <c r="AF194" s="3699">
        <f t="shared" si="11"/>
        <v>0</v>
      </c>
    </row>
    <row r="195" spans="1:32" s="1226" customFormat="1" ht="30" customHeight="1" thickBot="1">
      <c r="A195" s="1209"/>
      <c r="B195" s="1210" t="s">
        <v>992</v>
      </c>
      <c r="C195" s="1212"/>
      <c r="D195" s="1212"/>
      <c r="E195" s="1212"/>
      <c r="F195" s="1213"/>
      <c r="G195" s="1214"/>
      <c r="H195" s="1215"/>
      <c r="I195" s="1216" t="s">
        <v>32</v>
      </c>
      <c r="J195" s="1216"/>
      <c r="K195" s="1217"/>
      <c r="L195" s="1218"/>
      <c r="M195" s="1219"/>
      <c r="N195" s="1214"/>
      <c r="O195" s="1220"/>
      <c r="P195" s="1220" t="s">
        <v>32</v>
      </c>
      <c r="Q195" s="1220"/>
      <c r="R195" s="1221"/>
      <c r="S195" s="1215"/>
      <c r="T195" s="1220"/>
      <c r="U195" s="1220" t="s">
        <v>32</v>
      </c>
      <c r="V195" s="1220"/>
      <c r="W195" s="1218"/>
      <c r="X195" s="1222"/>
      <c r="Y195" s="1220"/>
      <c r="Z195" s="1223" t="s">
        <v>32</v>
      </c>
      <c r="AA195" s="1224"/>
      <c r="AB195" s="1225"/>
      <c r="AC195" s="2420"/>
      <c r="AD195" s="2420"/>
      <c r="AE195" s="2420"/>
      <c r="AF195" s="2420"/>
    </row>
    <row r="196" spans="1:32" s="3600" customFormat="1" ht="27" customHeight="1" thickBot="1">
      <c r="A196" s="439">
        <v>4701</v>
      </c>
      <c r="B196" s="3238" t="s">
        <v>993</v>
      </c>
      <c r="C196" s="3796" t="s">
        <v>994</v>
      </c>
      <c r="D196" s="3818"/>
      <c r="E196" s="3818"/>
      <c r="F196" s="3819"/>
      <c r="G196" s="3498">
        <v>0.8</v>
      </c>
      <c r="H196" s="2388"/>
      <c r="I196" s="3391">
        <v>35.9</v>
      </c>
      <c r="J196" s="3368"/>
      <c r="K196" s="3449">
        <v>4</v>
      </c>
      <c r="L196" s="3452"/>
      <c r="M196" s="3574" t="s">
        <v>995</v>
      </c>
      <c r="N196" s="1047"/>
      <c r="O196" s="1054"/>
      <c r="P196" s="1056"/>
      <c r="Q196" s="1054"/>
      <c r="R196" s="1190"/>
      <c r="S196" s="1047"/>
      <c r="T196" s="1054"/>
      <c r="U196" s="1056"/>
      <c r="V196" s="1054"/>
      <c r="W196" s="1197"/>
      <c r="X196" s="2387">
        <v>0.1</v>
      </c>
      <c r="Y196" s="3496"/>
      <c r="Z196" s="3490">
        <v>8081</v>
      </c>
      <c r="AA196" s="3365"/>
      <c r="AB196" s="3628"/>
      <c r="AC196" s="3699">
        <f t="shared" si="8"/>
        <v>0</v>
      </c>
      <c r="AD196" s="3699">
        <f t="shared" si="9"/>
        <v>0</v>
      </c>
      <c r="AE196" s="3699">
        <f t="shared" si="10"/>
        <v>0</v>
      </c>
      <c r="AF196" s="3699">
        <f t="shared" si="11"/>
        <v>0</v>
      </c>
    </row>
    <row r="197" spans="1:32" s="1226" customFormat="1" ht="30" customHeight="1" thickBot="1">
      <c r="A197" s="1209"/>
      <c r="B197" s="1210" t="s">
        <v>996</v>
      </c>
      <c r="C197" s="1212"/>
      <c r="D197" s="1212"/>
      <c r="E197" s="1212"/>
      <c r="F197" s="1213"/>
      <c r="G197" s="1214"/>
      <c r="H197" s="1215"/>
      <c r="I197" s="1216" t="s">
        <v>32</v>
      </c>
      <c r="J197" s="1216"/>
      <c r="K197" s="1217"/>
      <c r="L197" s="1218"/>
      <c r="M197" s="1219"/>
      <c r="N197" s="1214"/>
      <c r="O197" s="1220"/>
      <c r="P197" s="1220" t="s">
        <v>32</v>
      </c>
      <c r="Q197" s="1220"/>
      <c r="R197" s="1221"/>
      <c r="S197" s="1215"/>
      <c r="T197" s="1220"/>
      <c r="U197" s="1220" t="s">
        <v>32</v>
      </c>
      <c r="V197" s="1220"/>
      <c r="W197" s="1218"/>
      <c r="X197" s="1222"/>
      <c r="Y197" s="1220"/>
      <c r="Z197" s="1223" t="s">
        <v>32</v>
      </c>
      <c r="AA197" s="1224"/>
      <c r="AB197" s="1225"/>
      <c r="AC197" s="2420"/>
      <c r="AD197" s="2420"/>
      <c r="AE197" s="2420"/>
      <c r="AF197" s="2420"/>
    </row>
    <row r="198" spans="1:32" s="3600" customFormat="1" ht="15.75" customHeight="1">
      <c r="A198" s="3364">
        <v>2101</v>
      </c>
      <c r="B198" s="3080" t="s">
        <v>997</v>
      </c>
      <c r="C198" s="3079" t="s">
        <v>998</v>
      </c>
      <c r="D198" s="2690"/>
      <c r="E198" s="3078"/>
      <c r="F198" s="2706"/>
      <c r="G198" s="3463">
        <v>0.6</v>
      </c>
      <c r="H198" s="3363"/>
      <c r="I198" s="3247">
        <v>35.9</v>
      </c>
      <c r="J198" s="2707"/>
      <c r="K198" s="2677">
        <v>4</v>
      </c>
      <c r="L198" s="3362"/>
      <c r="M198" s="3530" t="s">
        <v>999</v>
      </c>
      <c r="N198" s="3463">
        <v>2</v>
      </c>
      <c r="O198" s="3462"/>
      <c r="P198" s="2676">
        <v>45</v>
      </c>
      <c r="Q198" s="3462"/>
      <c r="R198" s="3077"/>
      <c r="S198" s="3244">
        <v>5</v>
      </c>
      <c r="T198" s="3243"/>
      <c r="U198" s="3242">
        <v>103</v>
      </c>
      <c r="V198" s="3243"/>
      <c r="W198" s="3240"/>
      <c r="X198" s="3356">
        <v>0.05</v>
      </c>
      <c r="Y198" s="3462"/>
      <c r="Z198" s="3076">
        <v>13853</v>
      </c>
      <c r="AA198" s="3355"/>
      <c r="AB198" s="3626"/>
      <c r="AC198" s="3699">
        <f t="shared" ref="AC198:AC261" si="12">I198*L198</f>
        <v>0</v>
      </c>
      <c r="AD198" s="3699">
        <f t="shared" ref="AD198:AD261" si="13">P198*R198</f>
        <v>0</v>
      </c>
      <c r="AE198" s="3699">
        <f t="shared" ref="AE198:AE261" si="14">U198*W198</f>
        <v>0</v>
      </c>
      <c r="AF198" s="3699">
        <f t="shared" ref="AF198:AF261" si="15">Z198*AB198</f>
        <v>0</v>
      </c>
    </row>
    <row r="199" spans="1:32" s="3600" customFormat="1" ht="15.75" customHeight="1">
      <c r="A199" s="3501" t="s">
        <v>1000</v>
      </c>
      <c r="B199" s="3238" t="s">
        <v>1001</v>
      </c>
      <c r="C199" s="3500" t="s">
        <v>998</v>
      </c>
      <c r="D199" s="2686"/>
      <c r="E199" s="2660"/>
      <c r="F199" s="3499"/>
      <c r="G199" s="3498">
        <v>0.6</v>
      </c>
      <c r="H199" s="2388"/>
      <c r="I199" s="3391">
        <v>19.899999999999999</v>
      </c>
      <c r="J199" s="3368"/>
      <c r="K199" s="3495">
        <v>2</v>
      </c>
      <c r="L199" s="3452"/>
      <c r="M199" s="3574" t="s">
        <v>1002</v>
      </c>
      <c r="N199" s="3498">
        <v>2</v>
      </c>
      <c r="O199" s="3496"/>
      <c r="P199" s="3184">
        <v>16</v>
      </c>
      <c r="Q199" s="3496"/>
      <c r="R199" s="3173"/>
      <c r="S199" s="3441">
        <v>5</v>
      </c>
      <c r="T199" s="3187"/>
      <c r="U199" s="3186">
        <v>31</v>
      </c>
      <c r="V199" s="3187"/>
      <c r="W199" s="3123"/>
      <c r="X199" s="2387">
        <v>0.2</v>
      </c>
      <c r="Y199" s="3496"/>
      <c r="Z199" s="1057">
        <v>3608</v>
      </c>
      <c r="AA199" s="3365"/>
      <c r="AB199" s="3628"/>
      <c r="AC199" s="3699">
        <f t="shared" si="12"/>
        <v>0</v>
      </c>
      <c r="AD199" s="3699">
        <f t="shared" si="13"/>
        <v>0</v>
      </c>
      <c r="AE199" s="3699">
        <f t="shared" si="14"/>
        <v>0</v>
      </c>
      <c r="AF199" s="3699">
        <f t="shared" si="15"/>
        <v>0</v>
      </c>
    </row>
    <row r="200" spans="1:32" s="3600" customFormat="1" ht="15.75" customHeight="1">
      <c r="A200" s="3501" t="s">
        <v>1003</v>
      </c>
      <c r="B200" s="3238" t="s">
        <v>1004</v>
      </c>
      <c r="C200" s="3500" t="s">
        <v>1005</v>
      </c>
      <c r="D200" s="2686"/>
      <c r="E200" s="2660"/>
      <c r="F200" s="3499"/>
      <c r="G200" s="3498">
        <v>0.6</v>
      </c>
      <c r="H200" s="2388"/>
      <c r="I200" s="3391">
        <v>19.899999999999999</v>
      </c>
      <c r="J200" s="3368"/>
      <c r="K200" s="3495">
        <v>2</v>
      </c>
      <c r="L200" s="3452"/>
      <c r="M200" s="3574" t="s">
        <v>1006</v>
      </c>
      <c r="N200" s="3498">
        <v>2</v>
      </c>
      <c r="O200" s="3496"/>
      <c r="P200" s="3184">
        <v>16</v>
      </c>
      <c r="Q200" s="3496"/>
      <c r="R200" s="3173"/>
      <c r="S200" s="3441">
        <v>5</v>
      </c>
      <c r="T200" s="3187"/>
      <c r="U200" s="3186">
        <v>31</v>
      </c>
      <c r="V200" s="3187"/>
      <c r="W200" s="3123"/>
      <c r="X200" s="2387">
        <v>0.2</v>
      </c>
      <c r="Y200" s="3496"/>
      <c r="Z200" s="1057">
        <v>3608</v>
      </c>
      <c r="AA200" s="3365"/>
      <c r="AB200" s="3628"/>
      <c r="AC200" s="3699">
        <f t="shared" si="12"/>
        <v>0</v>
      </c>
      <c r="AD200" s="3699">
        <f t="shared" si="13"/>
        <v>0</v>
      </c>
      <c r="AE200" s="3699">
        <f t="shared" si="14"/>
        <v>0</v>
      </c>
      <c r="AF200" s="3699">
        <f t="shared" si="15"/>
        <v>0</v>
      </c>
    </row>
    <row r="201" spans="1:32" s="3600" customFormat="1" ht="15.75" customHeight="1">
      <c r="A201" s="2675" t="s">
        <v>1007</v>
      </c>
      <c r="B201" s="494" t="s">
        <v>1008</v>
      </c>
      <c r="C201" s="3289" t="s">
        <v>1009</v>
      </c>
      <c r="D201" s="2699"/>
      <c r="E201" s="2672"/>
      <c r="F201" s="3075"/>
      <c r="G201" s="1036" t="s">
        <v>1010</v>
      </c>
      <c r="H201" s="2680"/>
      <c r="I201" s="3286">
        <v>64.900000000000006</v>
      </c>
      <c r="J201" s="3285"/>
      <c r="K201" s="3453">
        <v>6</v>
      </c>
      <c r="L201" s="3124"/>
      <c r="M201" s="2649" t="s">
        <v>1011</v>
      </c>
      <c r="N201" s="3074"/>
      <c r="O201" s="3073"/>
      <c r="P201" s="3072"/>
      <c r="Q201" s="3073"/>
      <c r="R201" s="3071"/>
      <c r="S201" s="3074"/>
      <c r="T201" s="3073"/>
      <c r="U201" s="3072"/>
      <c r="V201" s="3073"/>
      <c r="W201" s="3070"/>
      <c r="X201" s="3294">
        <v>0.01</v>
      </c>
      <c r="Y201" s="2655"/>
      <c r="Z201" s="1057">
        <v>53054</v>
      </c>
      <c r="AA201" s="3121"/>
      <c r="AB201" s="3632"/>
      <c r="AC201" s="3699">
        <f t="shared" si="12"/>
        <v>0</v>
      </c>
      <c r="AD201" s="3699">
        <f t="shared" si="13"/>
        <v>0</v>
      </c>
      <c r="AE201" s="3699">
        <f t="shared" si="14"/>
        <v>0</v>
      </c>
      <c r="AF201" s="3699">
        <f t="shared" si="15"/>
        <v>0</v>
      </c>
    </row>
    <row r="202" spans="1:32" s="3600" customFormat="1" ht="15.75" customHeight="1" thickBot="1">
      <c r="A202" s="3390" t="s">
        <v>1012</v>
      </c>
      <c r="B202" s="3194" t="s">
        <v>1013</v>
      </c>
      <c r="C202" s="3389" t="s">
        <v>1014</v>
      </c>
      <c r="D202" s="3388"/>
      <c r="E202" s="3387"/>
      <c r="F202" s="3386"/>
      <c r="G202" s="3437" t="s">
        <v>1010</v>
      </c>
      <c r="H202" s="3096"/>
      <c r="I202" s="3209">
        <v>64.900000000000006</v>
      </c>
      <c r="J202" s="2642"/>
      <c r="K202" s="3207">
        <v>6</v>
      </c>
      <c r="L202" s="3206"/>
      <c r="M202" s="3563" t="s">
        <v>1015</v>
      </c>
      <c r="N202" s="3562"/>
      <c r="O202" s="1070"/>
      <c r="P202" s="3205"/>
      <c r="Q202" s="1070"/>
      <c r="R202" s="3560"/>
      <c r="S202" s="3283"/>
      <c r="T202" s="1070"/>
      <c r="U202" s="3205"/>
      <c r="V202" s="1070"/>
      <c r="W202" s="3560"/>
      <c r="X202" s="2392">
        <v>0.01</v>
      </c>
      <c r="Y202" s="2428"/>
      <c r="Z202" s="3649">
        <v>53054</v>
      </c>
      <c r="AA202" s="3194"/>
      <c r="AB202" s="2625"/>
      <c r="AC202" s="3699">
        <f t="shared" si="12"/>
        <v>0</v>
      </c>
      <c r="AD202" s="3699">
        <f t="shared" si="13"/>
        <v>0</v>
      </c>
      <c r="AE202" s="3699">
        <f t="shared" si="14"/>
        <v>0</v>
      </c>
      <c r="AF202" s="3699">
        <f t="shared" si="15"/>
        <v>0</v>
      </c>
    </row>
    <row r="203" spans="1:32" s="1226" customFormat="1" ht="30" customHeight="1" thickBot="1">
      <c r="A203" s="1209"/>
      <c r="B203" s="1210" t="s">
        <v>1016</v>
      </c>
      <c r="C203" s="1211"/>
      <c r="D203" s="1211"/>
      <c r="E203" s="1212"/>
      <c r="F203" s="1213"/>
      <c r="G203" s="1214"/>
      <c r="H203" s="1215"/>
      <c r="I203" s="1216" t="s">
        <v>32</v>
      </c>
      <c r="J203" s="1216"/>
      <c r="K203" s="1217"/>
      <c r="L203" s="1218"/>
      <c r="M203" s="1219"/>
      <c r="N203" s="1214"/>
      <c r="O203" s="1220"/>
      <c r="P203" s="1220"/>
      <c r="Q203" s="1220"/>
      <c r="R203" s="1221"/>
      <c r="S203" s="1215"/>
      <c r="T203" s="1220"/>
      <c r="U203" s="1220"/>
      <c r="V203" s="1220"/>
      <c r="W203" s="1218"/>
      <c r="X203" s="1222"/>
      <c r="Y203" s="1220"/>
      <c r="Z203" s="1223" t="s">
        <v>32</v>
      </c>
      <c r="AA203" s="1224"/>
      <c r="AB203" s="1225"/>
      <c r="AC203" s="2420"/>
      <c r="AD203" s="2420"/>
      <c r="AE203" s="2420"/>
      <c r="AF203" s="2420"/>
    </row>
    <row r="204" spans="1:32" s="3600" customFormat="1" ht="15.75" customHeight="1" thickBot="1">
      <c r="A204" s="3414" t="s">
        <v>1017</v>
      </c>
      <c r="B204" s="3413" t="s">
        <v>1018</v>
      </c>
      <c r="C204" s="3383" t="s">
        <v>1019</v>
      </c>
      <c r="D204" s="3383"/>
      <c r="E204" s="3376"/>
      <c r="F204" s="3381"/>
      <c r="G204" s="3411">
        <v>0.2</v>
      </c>
      <c r="H204" s="3378"/>
      <c r="I204" s="3409">
        <v>35.9</v>
      </c>
      <c r="J204" s="3408"/>
      <c r="K204" s="3380">
        <v>4</v>
      </c>
      <c r="L204" s="3406"/>
      <c r="M204" s="2708" t="s">
        <v>1020</v>
      </c>
      <c r="N204" s="3307"/>
      <c r="O204" s="3262"/>
      <c r="P204" s="3148"/>
      <c r="Q204" s="3262"/>
      <c r="R204" s="3305"/>
      <c r="S204" s="3307"/>
      <c r="T204" s="3262"/>
      <c r="U204" s="3148"/>
      <c r="V204" s="3262"/>
      <c r="W204" s="3304"/>
      <c r="X204" s="3396"/>
      <c r="Y204" s="3069"/>
      <c r="Z204" s="3068"/>
      <c r="AA204" s="3067"/>
      <c r="AB204" s="3621"/>
      <c r="AC204" s="3699">
        <f t="shared" si="12"/>
        <v>0</v>
      </c>
      <c r="AD204" s="3699">
        <f t="shared" si="13"/>
        <v>0</v>
      </c>
      <c r="AE204" s="3699">
        <f t="shared" si="14"/>
        <v>0</v>
      </c>
      <c r="AF204" s="3699">
        <f t="shared" si="15"/>
        <v>0</v>
      </c>
    </row>
    <row r="205" spans="1:32" s="1226" customFormat="1" ht="30" customHeight="1" thickBot="1">
      <c r="A205" s="1209"/>
      <c r="B205" s="1210" t="s">
        <v>3368</v>
      </c>
      <c r="C205" s="1212"/>
      <c r="D205" s="1212"/>
      <c r="E205" s="1212"/>
      <c r="F205" s="1213"/>
      <c r="G205" s="1214"/>
      <c r="H205" s="1215"/>
      <c r="I205" s="1216" t="s">
        <v>32</v>
      </c>
      <c r="J205" s="1216"/>
      <c r="K205" s="1217"/>
      <c r="L205" s="1218"/>
      <c r="M205" s="1219"/>
      <c r="N205" s="1214"/>
      <c r="O205" s="1220"/>
      <c r="P205" s="1220"/>
      <c r="Q205" s="1220"/>
      <c r="R205" s="1221"/>
      <c r="S205" s="1215"/>
      <c r="T205" s="1220"/>
      <c r="U205" s="1220"/>
      <c r="V205" s="1220"/>
      <c r="W205" s="1218"/>
      <c r="X205" s="1222"/>
      <c r="Y205" s="1220"/>
      <c r="Z205" s="1223" t="s">
        <v>32</v>
      </c>
      <c r="AA205" s="1224"/>
      <c r="AB205" s="1225"/>
      <c r="AC205" s="2420"/>
      <c r="AD205" s="2420"/>
      <c r="AE205" s="2420"/>
      <c r="AF205" s="2420"/>
    </row>
    <row r="206" spans="1:32" s="3600" customFormat="1" ht="15.75" customHeight="1">
      <c r="A206" s="3514" t="s">
        <v>1021</v>
      </c>
      <c r="B206" s="2232" t="s">
        <v>1022</v>
      </c>
      <c r="C206" s="3513" t="s">
        <v>1023</v>
      </c>
      <c r="D206" s="3512"/>
      <c r="E206" s="3511"/>
      <c r="F206" s="3510"/>
      <c r="G206" s="3509">
        <v>1.6</v>
      </c>
      <c r="H206" s="2383"/>
      <c r="I206" s="3393">
        <v>19.899999999999999</v>
      </c>
      <c r="J206" s="3392"/>
      <c r="K206" s="2644">
        <v>2</v>
      </c>
      <c r="L206" s="3428"/>
      <c r="M206" s="3582" t="s">
        <v>1024</v>
      </c>
      <c r="N206" s="3374"/>
      <c r="O206" s="2424"/>
      <c r="P206" s="3270"/>
      <c r="Q206" s="2424"/>
      <c r="R206" s="3252"/>
      <c r="S206" s="3374"/>
      <c r="T206" s="2424"/>
      <c r="U206" s="2425"/>
      <c r="V206" s="2424"/>
      <c r="W206" s="3370"/>
      <c r="X206" s="1174">
        <v>0.4</v>
      </c>
      <c r="Y206" s="3507"/>
      <c r="Z206" s="3213">
        <v>1449</v>
      </c>
      <c r="AA206" s="3369"/>
      <c r="AB206" s="2619"/>
      <c r="AC206" s="3699">
        <f t="shared" si="12"/>
        <v>0</v>
      </c>
      <c r="AD206" s="3699">
        <f t="shared" si="13"/>
        <v>0</v>
      </c>
      <c r="AE206" s="3699">
        <f t="shared" si="14"/>
        <v>0</v>
      </c>
      <c r="AF206" s="3699">
        <f t="shared" si="15"/>
        <v>0</v>
      </c>
    </row>
    <row r="207" spans="1:32" s="3600" customFormat="1" ht="15.75" customHeight="1">
      <c r="A207" s="3364" t="s">
        <v>1025</v>
      </c>
      <c r="B207" s="3080" t="s">
        <v>1026</v>
      </c>
      <c r="C207" s="3796" t="s">
        <v>1027</v>
      </c>
      <c r="D207" s="3818"/>
      <c r="E207" s="3818"/>
      <c r="F207" s="2706"/>
      <c r="G207" s="3463">
        <v>0.8</v>
      </c>
      <c r="H207" s="3363"/>
      <c r="I207" s="3247">
        <v>23.9</v>
      </c>
      <c r="J207" s="2707"/>
      <c r="K207" s="2677">
        <v>3</v>
      </c>
      <c r="L207" s="3362"/>
      <c r="M207" s="3530" t="s">
        <v>1028</v>
      </c>
      <c r="N207" s="3244">
        <v>5</v>
      </c>
      <c r="O207" s="3243"/>
      <c r="P207" s="3242">
        <v>36</v>
      </c>
      <c r="Q207" s="3243"/>
      <c r="R207" s="3066"/>
      <c r="S207" s="3361"/>
      <c r="T207" s="2438"/>
      <c r="U207" s="2439"/>
      <c r="V207" s="2438"/>
      <c r="W207" s="3357"/>
      <c r="X207" s="3356">
        <v>0.1</v>
      </c>
      <c r="Y207" s="3462"/>
      <c r="Z207" s="3076">
        <v>4308</v>
      </c>
      <c r="AA207" s="3355"/>
      <c r="AB207" s="3626"/>
      <c r="AC207" s="3699">
        <f t="shared" si="12"/>
        <v>0</v>
      </c>
      <c r="AD207" s="3699">
        <f t="shared" si="13"/>
        <v>0</v>
      </c>
      <c r="AE207" s="3699">
        <f t="shared" si="14"/>
        <v>0</v>
      </c>
      <c r="AF207" s="3699">
        <f t="shared" si="15"/>
        <v>0</v>
      </c>
    </row>
    <row r="208" spans="1:32" s="3600" customFormat="1" ht="15.75" customHeight="1">
      <c r="A208" s="3364" t="s">
        <v>1029</v>
      </c>
      <c r="B208" s="3080" t="s">
        <v>1030</v>
      </c>
      <c r="C208" s="440" t="s">
        <v>1031</v>
      </c>
      <c r="D208" s="3065"/>
      <c r="E208" s="3065"/>
      <c r="F208" s="3354"/>
      <c r="G208" s="3534" t="s">
        <v>128</v>
      </c>
      <c r="H208" s="3363"/>
      <c r="I208" s="3391">
        <v>23.9</v>
      </c>
      <c r="J208" s="2707"/>
      <c r="K208" s="2677">
        <v>3</v>
      </c>
      <c r="L208" s="3362"/>
      <c r="M208" s="3530"/>
      <c r="N208" s="3361"/>
      <c r="O208" s="2438"/>
      <c r="P208" s="3143"/>
      <c r="Q208" s="2438"/>
      <c r="R208" s="3142"/>
      <c r="S208" s="3361"/>
      <c r="T208" s="2438"/>
      <c r="U208" s="2439"/>
      <c r="V208" s="2438"/>
      <c r="W208" s="3357"/>
      <c r="X208" s="2295"/>
      <c r="Y208" s="2296"/>
      <c r="Z208" s="3138"/>
      <c r="AA208" s="3064"/>
      <c r="AB208" s="3616"/>
      <c r="AC208" s="3699">
        <f t="shared" si="12"/>
        <v>0</v>
      </c>
      <c r="AD208" s="3699">
        <f t="shared" si="13"/>
        <v>0</v>
      </c>
      <c r="AE208" s="3699">
        <f t="shared" si="14"/>
        <v>0</v>
      </c>
      <c r="AF208" s="3699">
        <f t="shared" si="15"/>
        <v>0</v>
      </c>
    </row>
    <row r="209" spans="1:32" s="3600" customFormat="1" ht="15.75" customHeight="1">
      <c r="A209" s="3364" t="s">
        <v>1032</v>
      </c>
      <c r="B209" s="3080" t="s">
        <v>1033</v>
      </c>
      <c r="C209" s="3079" t="s">
        <v>1034</v>
      </c>
      <c r="D209" s="3063"/>
      <c r="E209" s="3355"/>
      <c r="F209" s="2706"/>
      <c r="G209" s="3534">
        <v>1.3</v>
      </c>
      <c r="H209" s="2290"/>
      <c r="I209" s="443">
        <v>23.9</v>
      </c>
      <c r="J209" s="3353"/>
      <c r="K209" s="3464">
        <v>3</v>
      </c>
      <c r="L209" s="3362"/>
      <c r="M209" s="3062" t="s">
        <v>1035</v>
      </c>
      <c r="N209" s="3498">
        <v>10</v>
      </c>
      <c r="O209" s="3496"/>
      <c r="P209" s="3184">
        <v>66</v>
      </c>
      <c r="Q209" s="3496"/>
      <c r="R209" s="3173"/>
      <c r="S209" s="3061"/>
      <c r="T209" s="2296"/>
      <c r="U209" s="2297"/>
      <c r="V209" s="2296"/>
      <c r="W209" s="3060"/>
      <c r="X209" s="3356">
        <v>0.15</v>
      </c>
      <c r="Y209" s="3462"/>
      <c r="Z209" s="3059">
        <v>4308</v>
      </c>
      <c r="AA209" s="3355"/>
      <c r="AB209" s="3626"/>
      <c r="AC209" s="3699">
        <f t="shared" si="12"/>
        <v>0</v>
      </c>
      <c r="AD209" s="3699">
        <f t="shared" si="13"/>
        <v>0</v>
      </c>
      <c r="AE209" s="3699">
        <f t="shared" si="14"/>
        <v>0</v>
      </c>
      <c r="AF209" s="3699">
        <f t="shared" si="15"/>
        <v>0</v>
      </c>
    </row>
    <row r="210" spans="1:32" s="3600" customFormat="1" ht="15.75" customHeight="1">
      <c r="A210" s="3364" t="s">
        <v>1036</v>
      </c>
      <c r="B210" s="3080" t="s">
        <v>1037</v>
      </c>
      <c r="C210" s="3079" t="s">
        <v>1034</v>
      </c>
      <c r="D210" s="2690"/>
      <c r="E210" s="3078"/>
      <c r="F210" s="2706"/>
      <c r="G210" s="3463">
        <v>1.3</v>
      </c>
      <c r="H210" s="3363"/>
      <c r="I210" s="3391">
        <v>23.9</v>
      </c>
      <c r="J210" s="2707"/>
      <c r="K210" s="2677">
        <v>3</v>
      </c>
      <c r="L210" s="3362"/>
      <c r="M210" s="3530" t="s">
        <v>1038</v>
      </c>
      <c r="N210" s="3498">
        <v>10</v>
      </c>
      <c r="O210" s="3496"/>
      <c r="P210" s="3184">
        <v>66</v>
      </c>
      <c r="Q210" s="3496"/>
      <c r="R210" s="3173"/>
      <c r="S210" s="3361"/>
      <c r="T210" s="2438"/>
      <c r="U210" s="2439"/>
      <c r="V210" s="2438"/>
      <c r="W210" s="3357"/>
      <c r="X210" s="3356">
        <v>0.15</v>
      </c>
      <c r="Y210" s="3462"/>
      <c r="Z210" s="3059">
        <v>4308</v>
      </c>
      <c r="AA210" s="3355"/>
      <c r="AB210" s="3626"/>
      <c r="AC210" s="3699">
        <f t="shared" si="12"/>
        <v>0</v>
      </c>
      <c r="AD210" s="3699">
        <f t="shared" si="13"/>
        <v>0</v>
      </c>
      <c r="AE210" s="3699">
        <f t="shared" si="14"/>
        <v>0</v>
      </c>
      <c r="AF210" s="3699">
        <f t="shared" si="15"/>
        <v>0</v>
      </c>
    </row>
    <row r="211" spans="1:32" s="3600" customFormat="1" ht="15.75" customHeight="1">
      <c r="A211" s="3536" t="s">
        <v>1039</v>
      </c>
      <c r="B211" s="3535" t="s">
        <v>1040</v>
      </c>
      <c r="C211" s="2587" t="s">
        <v>1034</v>
      </c>
      <c r="D211" s="2588"/>
      <c r="E211" s="3465"/>
      <c r="F211" s="3354"/>
      <c r="G211" s="3534">
        <v>2</v>
      </c>
      <c r="H211" s="2290"/>
      <c r="I211" s="2372">
        <v>19.899999999999999</v>
      </c>
      <c r="J211" s="3353"/>
      <c r="K211" s="3464">
        <v>2</v>
      </c>
      <c r="L211" s="2292"/>
      <c r="M211" s="3058" t="s">
        <v>1041</v>
      </c>
      <c r="N211" s="3534">
        <v>10</v>
      </c>
      <c r="O211" s="2293"/>
      <c r="P211" s="3057">
        <v>24</v>
      </c>
      <c r="Q211" s="2293"/>
      <c r="R211" s="3056"/>
      <c r="S211" s="3061"/>
      <c r="T211" s="2296"/>
      <c r="U211" s="2297"/>
      <c r="V211" s="2296"/>
      <c r="W211" s="3060"/>
      <c r="X211" s="2289">
        <v>0.4</v>
      </c>
      <c r="Y211" s="2293"/>
      <c r="Z211" s="3076">
        <v>1263</v>
      </c>
      <c r="AA211" s="2342"/>
      <c r="AB211" s="2624"/>
      <c r="AC211" s="3699">
        <f t="shared" si="12"/>
        <v>0</v>
      </c>
      <c r="AD211" s="3699">
        <f t="shared" si="13"/>
        <v>0</v>
      </c>
      <c r="AE211" s="3699">
        <f t="shared" si="14"/>
        <v>0</v>
      </c>
      <c r="AF211" s="3699">
        <f t="shared" si="15"/>
        <v>0</v>
      </c>
    </row>
    <row r="212" spans="1:32" s="3600" customFormat="1" ht="15.75" customHeight="1">
      <c r="A212" s="3501">
        <v>2205</v>
      </c>
      <c r="B212" s="2386" t="s">
        <v>1042</v>
      </c>
      <c r="C212" s="3500" t="s">
        <v>1034</v>
      </c>
      <c r="D212" s="2686"/>
      <c r="E212" s="2660"/>
      <c r="F212" s="3499"/>
      <c r="G212" s="3498">
        <v>1.5</v>
      </c>
      <c r="H212" s="2388"/>
      <c r="I212" s="3391">
        <v>23.9</v>
      </c>
      <c r="J212" s="3368"/>
      <c r="K212" s="3449">
        <v>3</v>
      </c>
      <c r="L212" s="3452"/>
      <c r="M212" s="3574" t="s">
        <v>1043</v>
      </c>
      <c r="N212" s="3498">
        <v>5</v>
      </c>
      <c r="O212" s="3496"/>
      <c r="P212" s="3184">
        <v>23</v>
      </c>
      <c r="Q212" s="3496"/>
      <c r="R212" s="3173"/>
      <c r="S212" s="3498">
        <v>20</v>
      </c>
      <c r="T212" s="3496"/>
      <c r="U212" s="3391">
        <v>73</v>
      </c>
      <c r="V212" s="3496"/>
      <c r="W212" s="3452"/>
      <c r="X212" s="502">
        <v>0.2</v>
      </c>
      <c r="Y212" s="3496"/>
      <c r="Z212" s="3182">
        <v>2378</v>
      </c>
      <c r="AA212" s="3365"/>
      <c r="AB212" s="3628"/>
      <c r="AC212" s="3699">
        <f t="shared" si="12"/>
        <v>0</v>
      </c>
      <c r="AD212" s="3699">
        <f t="shared" si="13"/>
        <v>0</v>
      </c>
      <c r="AE212" s="3699">
        <f t="shared" si="14"/>
        <v>0</v>
      </c>
      <c r="AF212" s="3699">
        <f t="shared" si="15"/>
        <v>0</v>
      </c>
    </row>
    <row r="213" spans="1:32" s="3600" customFormat="1" ht="15.75" customHeight="1">
      <c r="A213" s="3501">
        <v>2202</v>
      </c>
      <c r="B213" s="2386" t="s">
        <v>1044</v>
      </c>
      <c r="C213" s="1044" t="s">
        <v>3369</v>
      </c>
      <c r="D213" s="3635"/>
      <c r="E213" s="2585"/>
      <c r="F213" s="1045"/>
      <c r="G213" s="3498">
        <v>3</v>
      </c>
      <c r="H213" s="2388"/>
      <c r="I213" s="3391">
        <v>19.899999999999999</v>
      </c>
      <c r="J213" s="3368"/>
      <c r="K213" s="3449">
        <v>2</v>
      </c>
      <c r="L213" s="3452"/>
      <c r="M213" s="3574" t="s">
        <v>1045</v>
      </c>
      <c r="N213" s="3361"/>
      <c r="O213" s="2438"/>
      <c r="P213" s="3143"/>
      <c r="Q213" s="2438"/>
      <c r="R213" s="3142"/>
      <c r="S213" s="3361"/>
      <c r="T213" s="2438"/>
      <c r="U213" s="2439"/>
      <c r="V213" s="2438"/>
      <c r="W213" s="3357"/>
      <c r="X213" s="2295"/>
      <c r="Y213" s="2296"/>
      <c r="Z213" s="3138"/>
      <c r="AA213" s="3064"/>
      <c r="AB213" s="3616"/>
      <c r="AC213" s="3699">
        <f t="shared" si="12"/>
        <v>0</v>
      </c>
      <c r="AD213" s="3699">
        <f t="shared" si="13"/>
        <v>0</v>
      </c>
      <c r="AE213" s="3699">
        <f t="shared" si="14"/>
        <v>0</v>
      </c>
      <c r="AF213" s="3699">
        <f t="shared" si="15"/>
        <v>0</v>
      </c>
    </row>
    <row r="214" spans="1:32" s="3600" customFormat="1" ht="15.75" customHeight="1">
      <c r="A214" s="3501">
        <v>2201</v>
      </c>
      <c r="B214" s="2386" t="s">
        <v>1046</v>
      </c>
      <c r="C214" s="3500" t="s">
        <v>1034</v>
      </c>
      <c r="D214" s="2686"/>
      <c r="E214" s="2660"/>
      <c r="F214" s="3499"/>
      <c r="G214" s="3498">
        <v>3</v>
      </c>
      <c r="H214" s="2388"/>
      <c r="I214" s="3391">
        <v>19.899999999999999</v>
      </c>
      <c r="J214" s="3368"/>
      <c r="K214" s="3449">
        <v>2</v>
      </c>
      <c r="L214" s="3452"/>
      <c r="M214" s="3574" t="s">
        <v>1047</v>
      </c>
      <c r="N214" s="1047"/>
      <c r="O214" s="1054"/>
      <c r="P214" s="1055"/>
      <c r="Q214" s="1054"/>
      <c r="R214" s="1191"/>
      <c r="S214" s="1047"/>
      <c r="T214" s="1054"/>
      <c r="U214" s="1056"/>
      <c r="V214" s="1054"/>
      <c r="W214" s="1197"/>
      <c r="X214" s="2289">
        <v>0.4</v>
      </c>
      <c r="Y214" s="3496"/>
      <c r="Z214" s="3182">
        <v>1263</v>
      </c>
      <c r="AA214" s="3365"/>
      <c r="AB214" s="3628"/>
      <c r="AC214" s="3699">
        <f t="shared" si="12"/>
        <v>0</v>
      </c>
      <c r="AD214" s="3699">
        <f t="shared" si="13"/>
        <v>0</v>
      </c>
      <c r="AE214" s="3699">
        <f t="shared" si="14"/>
        <v>0</v>
      </c>
      <c r="AF214" s="3699">
        <f t="shared" si="15"/>
        <v>0</v>
      </c>
    </row>
    <row r="215" spans="1:32" s="3600" customFormat="1" ht="15.75" customHeight="1">
      <c r="A215" s="3536">
        <v>2203</v>
      </c>
      <c r="B215" s="3535" t="s">
        <v>1048</v>
      </c>
      <c r="C215" s="2587" t="s">
        <v>1034</v>
      </c>
      <c r="D215" s="2588"/>
      <c r="E215" s="3465"/>
      <c r="F215" s="3354"/>
      <c r="G215" s="3534">
        <v>3</v>
      </c>
      <c r="H215" s="2290"/>
      <c r="I215" s="2372">
        <v>19.899999999999999</v>
      </c>
      <c r="J215" s="3353"/>
      <c r="K215" s="3464">
        <v>2</v>
      </c>
      <c r="L215" s="2292"/>
      <c r="M215" s="3058" t="s">
        <v>1041</v>
      </c>
      <c r="N215" s="3534">
        <v>10</v>
      </c>
      <c r="O215" s="2293"/>
      <c r="P215" s="3057">
        <v>24</v>
      </c>
      <c r="Q215" s="2293"/>
      <c r="R215" s="3056"/>
      <c r="S215" s="1047"/>
      <c r="T215" s="1054"/>
      <c r="U215" s="1056"/>
      <c r="V215" s="1054"/>
      <c r="W215" s="1197"/>
      <c r="X215" s="2289">
        <v>0.4</v>
      </c>
      <c r="Y215" s="2293"/>
      <c r="Z215" s="3076">
        <v>1263</v>
      </c>
      <c r="AA215" s="2342"/>
      <c r="AB215" s="2624"/>
      <c r="AC215" s="3699">
        <f t="shared" si="12"/>
        <v>0</v>
      </c>
      <c r="AD215" s="3699">
        <f t="shared" si="13"/>
        <v>0</v>
      </c>
      <c r="AE215" s="3699">
        <f t="shared" si="14"/>
        <v>0</v>
      </c>
      <c r="AF215" s="3699">
        <f t="shared" si="15"/>
        <v>0</v>
      </c>
    </row>
    <row r="216" spans="1:32" s="3600" customFormat="1" ht="15.75" customHeight="1">
      <c r="A216" s="3501" t="s">
        <v>1049</v>
      </c>
      <c r="B216" s="2386" t="s">
        <v>1050</v>
      </c>
      <c r="C216" s="3079" t="s">
        <v>1051</v>
      </c>
      <c r="D216" s="2690"/>
      <c r="E216" s="2660"/>
      <c r="F216" s="3499"/>
      <c r="G216" s="3498">
        <v>2.5</v>
      </c>
      <c r="H216" s="2388"/>
      <c r="I216" s="3391">
        <v>19.899999999999999</v>
      </c>
      <c r="J216" s="3368"/>
      <c r="K216" s="3449">
        <v>2</v>
      </c>
      <c r="L216" s="3452"/>
      <c r="M216" s="3574" t="s">
        <v>1052</v>
      </c>
      <c r="N216" s="3498">
        <v>10</v>
      </c>
      <c r="O216" s="3496"/>
      <c r="P216" s="3184">
        <v>24</v>
      </c>
      <c r="Q216" s="3496"/>
      <c r="R216" s="3173"/>
      <c r="S216" s="1166"/>
      <c r="T216" s="1167"/>
      <c r="U216" s="2374"/>
      <c r="V216" s="1167"/>
      <c r="W216" s="3571"/>
      <c r="X216" s="2289">
        <v>0.4</v>
      </c>
      <c r="Y216" s="3462"/>
      <c r="Z216" s="3059">
        <v>1263</v>
      </c>
      <c r="AA216" s="3355"/>
      <c r="AB216" s="3626"/>
      <c r="AC216" s="3699">
        <f t="shared" si="12"/>
        <v>0</v>
      </c>
      <c r="AD216" s="3699">
        <f t="shared" si="13"/>
        <v>0</v>
      </c>
      <c r="AE216" s="3699">
        <f t="shared" si="14"/>
        <v>0</v>
      </c>
      <c r="AF216" s="3699">
        <f t="shared" si="15"/>
        <v>0</v>
      </c>
    </row>
    <row r="217" spans="1:32" s="3600" customFormat="1" ht="27" customHeight="1">
      <c r="A217" s="3364" t="s">
        <v>1053</v>
      </c>
      <c r="B217" s="3080" t="s">
        <v>1054</v>
      </c>
      <c r="C217" s="3750" t="s">
        <v>1055</v>
      </c>
      <c r="D217" s="3751"/>
      <c r="E217" s="3751"/>
      <c r="F217" s="3758"/>
      <c r="G217" s="3463">
        <v>1.3</v>
      </c>
      <c r="H217" s="3363"/>
      <c r="I217" s="3247">
        <v>35.9</v>
      </c>
      <c r="J217" s="2707"/>
      <c r="K217" s="2677">
        <v>4</v>
      </c>
      <c r="L217" s="3362"/>
      <c r="M217" s="3530"/>
      <c r="N217" s="3244">
        <v>10</v>
      </c>
      <c r="O217" s="3243"/>
      <c r="P217" s="3242">
        <v>110</v>
      </c>
      <c r="Q217" s="3243"/>
      <c r="R217" s="3066"/>
      <c r="S217" s="3361"/>
      <c r="T217" s="2438"/>
      <c r="U217" s="2439"/>
      <c r="V217" s="2438"/>
      <c r="W217" s="3357"/>
      <c r="X217" s="2289">
        <v>0.05</v>
      </c>
      <c r="Y217" s="2293"/>
      <c r="Z217" s="3076">
        <v>7421</v>
      </c>
      <c r="AA217" s="2342"/>
      <c r="AB217" s="2624"/>
      <c r="AC217" s="3699">
        <f t="shared" si="12"/>
        <v>0</v>
      </c>
      <c r="AD217" s="3699">
        <f t="shared" si="13"/>
        <v>0</v>
      </c>
      <c r="AE217" s="3699">
        <f t="shared" si="14"/>
        <v>0</v>
      </c>
      <c r="AF217" s="3699">
        <f t="shared" si="15"/>
        <v>0</v>
      </c>
    </row>
    <row r="218" spans="1:32" s="3600" customFormat="1" ht="15.75" customHeight="1">
      <c r="A218" s="3501" t="s">
        <v>1056</v>
      </c>
      <c r="B218" s="2386" t="s">
        <v>1057</v>
      </c>
      <c r="C218" s="1044" t="s">
        <v>1058</v>
      </c>
      <c r="D218" s="3635"/>
      <c r="E218" s="2585"/>
      <c r="F218" s="1045"/>
      <c r="G218" s="3498">
        <v>3</v>
      </c>
      <c r="H218" s="2388"/>
      <c r="I218" s="3391">
        <v>19.899999999999999</v>
      </c>
      <c r="J218" s="3368"/>
      <c r="K218" s="3449">
        <v>2</v>
      </c>
      <c r="L218" s="3452"/>
      <c r="M218" s="3574" t="s">
        <v>1059</v>
      </c>
      <c r="N218" s="3463">
        <v>10</v>
      </c>
      <c r="O218" s="3462"/>
      <c r="P218" s="2676">
        <v>24</v>
      </c>
      <c r="Q218" s="3462"/>
      <c r="R218" s="3077"/>
      <c r="S218" s="3498">
        <v>50</v>
      </c>
      <c r="T218" s="3496"/>
      <c r="U218" s="3391">
        <v>94</v>
      </c>
      <c r="V218" s="3496"/>
      <c r="W218" s="3452"/>
      <c r="X218" s="2289">
        <v>0.4</v>
      </c>
      <c r="Y218" s="503"/>
      <c r="Z218" s="1057">
        <v>1263</v>
      </c>
      <c r="AA218" s="1058"/>
      <c r="AB218" s="1202"/>
      <c r="AC218" s="3699">
        <f t="shared" si="12"/>
        <v>0</v>
      </c>
      <c r="AD218" s="3699">
        <f t="shared" si="13"/>
        <v>0</v>
      </c>
      <c r="AE218" s="3699">
        <f t="shared" si="14"/>
        <v>0</v>
      </c>
      <c r="AF218" s="3699">
        <f t="shared" si="15"/>
        <v>0</v>
      </c>
    </row>
    <row r="219" spans="1:32" s="3600" customFormat="1" ht="15.75" customHeight="1">
      <c r="A219" s="3536" t="s">
        <v>1060</v>
      </c>
      <c r="B219" s="3535" t="s">
        <v>1061</v>
      </c>
      <c r="C219" s="2587" t="s">
        <v>1051</v>
      </c>
      <c r="D219" s="2704"/>
      <c r="E219" s="2342"/>
      <c r="F219" s="3354"/>
      <c r="G219" s="3534">
        <v>1.3</v>
      </c>
      <c r="H219" s="2290"/>
      <c r="I219" s="443">
        <v>23.9</v>
      </c>
      <c r="J219" s="3353"/>
      <c r="K219" s="3464">
        <v>3</v>
      </c>
      <c r="L219" s="2292"/>
      <c r="M219" s="3058" t="s">
        <v>1035</v>
      </c>
      <c r="N219" s="498">
        <v>10</v>
      </c>
      <c r="O219" s="503"/>
      <c r="P219" s="1026">
        <v>66</v>
      </c>
      <c r="Q219" s="503"/>
      <c r="R219" s="1193"/>
      <c r="S219" s="3361"/>
      <c r="T219" s="2438"/>
      <c r="U219" s="2439"/>
      <c r="V219" s="2438"/>
      <c r="W219" s="3357"/>
      <c r="X219" s="2289">
        <v>0.15</v>
      </c>
      <c r="Y219" s="2293"/>
      <c r="Z219" s="3076">
        <v>4308</v>
      </c>
      <c r="AA219" s="2342"/>
      <c r="AB219" s="2624"/>
      <c r="AC219" s="3699">
        <f t="shared" si="12"/>
        <v>0</v>
      </c>
      <c r="AD219" s="3699">
        <f t="shared" si="13"/>
        <v>0</v>
      </c>
      <c r="AE219" s="3699">
        <f t="shared" si="14"/>
        <v>0</v>
      </c>
      <c r="AF219" s="3699">
        <f t="shared" si="15"/>
        <v>0</v>
      </c>
    </row>
    <row r="220" spans="1:32" s="3600" customFormat="1" ht="15.75" customHeight="1">
      <c r="A220" s="3501" t="s">
        <v>1062</v>
      </c>
      <c r="B220" s="2386" t="s">
        <v>1063</v>
      </c>
      <c r="C220" s="1044" t="s">
        <v>1051</v>
      </c>
      <c r="D220" s="2686"/>
      <c r="E220" s="2660"/>
      <c r="F220" s="3499"/>
      <c r="G220" s="3498">
        <v>2.5</v>
      </c>
      <c r="H220" s="2388"/>
      <c r="I220" s="3391">
        <v>19.899999999999999</v>
      </c>
      <c r="J220" s="3368"/>
      <c r="K220" s="3449">
        <v>2</v>
      </c>
      <c r="L220" s="3452"/>
      <c r="M220" s="3574" t="s">
        <v>1064</v>
      </c>
      <c r="N220" s="3498">
        <v>10</v>
      </c>
      <c r="O220" s="3496"/>
      <c r="P220" s="3184">
        <v>24</v>
      </c>
      <c r="Q220" s="3496"/>
      <c r="R220" s="3173"/>
      <c r="S220" s="1166"/>
      <c r="T220" s="1167"/>
      <c r="U220" s="2374"/>
      <c r="V220" s="1167"/>
      <c r="W220" s="3571"/>
      <c r="X220" s="2289">
        <v>0.4</v>
      </c>
      <c r="Y220" s="503"/>
      <c r="Z220" s="1057">
        <v>1263</v>
      </c>
      <c r="AA220" s="1058"/>
      <c r="AB220" s="1202"/>
      <c r="AC220" s="3699">
        <f t="shared" si="12"/>
        <v>0</v>
      </c>
      <c r="AD220" s="3699">
        <f t="shared" si="13"/>
        <v>0</v>
      </c>
      <c r="AE220" s="3699">
        <f t="shared" si="14"/>
        <v>0</v>
      </c>
      <c r="AF220" s="3699">
        <f t="shared" si="15"/>
        <v>0</v>
      </c>
    </row>
    <row r="221" spans="1:32" s="3600" customFormat="1" ht="15.75" customHeight="1">
      <c r="A221" s="3501" t="s">
        <v>1065</v>
      </c>
      <c r="B221" s="2386" t="s">
        <v>1066</v>
      </c>
      <c r="C221" s="3796" t="s">
        <v>1051</v>
      </c>
      <c r="D221" s="3818"/>
      <c r="E221" s="2660"/>
      <c r="F221" s="3499"/>
      <c r="G221" s="3498">
        <v>2.5</v>
      </c>
      <c r="H221" s="2388"/>
      <c r="I221" s="3391">
        <v>19.899999999999999</v>
      </c>
      <c r="J221" s="3368"/>
      <c r="K221" s="3449">
        <v>2</v>
      </c>
      <c r="L221" s="3452"/>
      <c r="M221" s="3574" t="s">
        <v>1067</v>
      </c>
      <c r="N221" s="1166"/>
      <c r="O221" s="1167"/>
      <c r="P221" s="1168"/>
      <c r="Q221" s="1167"/>
      <c r="R221" s="1196"/>
      <c r="S221" s="1166"/>
      <c r="T221" s="1167"/>
      <c r="U221" s="2374"/>
      <c r="V221" s="1167"/>
      <c r="W221" s="3571"/>
      <c r="X221" s="2289">
        <v>0.4</v>
      </c>
      <c r="Y221" s="503"/>
      <c r="Z221" s="1057">
        <v>1263</v>
      </c>
      <c r="AA221" s="1058"/>
      <c r="AB221" s="1202"/>
      <c r="AC221" s="3699">
        <f t="shared" si="12"/>
        <v>0</v>
      </c>
      <c r="AD221" s="3699">
        <f t="shared" si="13"/>
        <v>0</v>
      </c>
      <c r="AE221" s="3699">
        <f t="shared" si="14"/>
        <v>0</v>
      </c>
      <c r="AF221" s="3699">
        <f t="shared" si="15"/>
        <v>0</v>
      </c>
    </row>
    <row r="222" spans="1:32" s="3600" customFormat="1" ht="15.75" customHeight="1">
      <c r="A222" s="3501" t="s">
        <v>1068</v>
      </c>
      <c r="B222" s="3055" t="s">
        <v>1069</v>
      </c>
      <c r="C222" s="2686" t="s">
        <v>1070</v>
      </c>
      <c r="D222" s="2686"/>
      <c r="E222" s="2660"/>
      <c r="F222" s="3499"/>
      <c r="G222" s="498" t="s">
        <v>128</v>
      </c>
      <c r="H222" s="2388"/>
      <c r="I222" s="3391">
        <v>23.9</v>
      </c>
      <c r="J222" s="3368"/>
      <c r="K222" s="3449">
        <v>3</v>
      </c>
      <c r="L222" s="3452"/>
      <c r="M222" s="3574" t="s">
        <v>1071</v>
      </c>
      <c r="N222" s="3498">
        <v>10</v>
      </c>
      <c r="O222" s="3496"/>
      <c r="P222" s="1026">
        <v>183</v>
      </c>
      <c r="Q222" s="3496"/>
      <c r="R222" s="3173"/>
      <c r="S222" s="1047"/>
      <c r="T222" s="1054"/>
      <c r="U222" s="1056"/>
      <c r="V222" s="1054"/>
      <c r="W222" s="1197"/>
      <c r="X222" s="502">
        <v>0.05</v>
      </c>
      <c r="Y222" s="503"/>
      <c r="Z222" s="1057">
        <v>12670</v>
      </c>
      <c r="AA222" s="1058"/>
      <c r="AB222" s="1202"/>
      <c r="AC222" s="3699">
        <f t="shared" si="12"/>
        <v>0</v>
      </c>
      <c r="AD222" s="3699">
        <f t="shared" si="13"/>
        <v>0</v>
      </c>
      <c r="AE222" s="3699">
        <f t="shared" si="14"/>
        <v>0</v>
      </c>
      <c r="AF222" s="3699">
        <f t="shared" si="15"/>
        <v>0</v>
      </c>
    </row>
    <row r="223" spans="1:32" s="1051" customFormat="1" ht="15.75" customHeight="1">
      <c r="A223" s="439" t="s">
        <v>1072</v>
      </c>
      <c r="B223" s="3442" t="s">
        <v>1073</v>
      </c>
      <c r="C223" s="1044" t="s">
        <v>1074</v>
      </c>
      <c r="D223" s="3635"/>
      <c r="E223" s="2347"/>
      <c r="F223" s="1045"/>
      <c r="G223" s="498">
        <v>3</v>
      </c>
      <c r="H223" s="442"/>
      <c r="I223" s="443">
        <v>23.9</v>
      </c>
      <c r="J223" s="444"/>
      <c r="K223" s="445">
        <v>3</v>
      </c>
      <c r="L223" s="768"/>
      <c r="M223" s="2702" t="s">
        <v>1075</v>
      </c>
      <c r="N223" s="1047"/>
      <c r="O223" s="1054"/>
      <c r="P223" s="1055"/>
      <c r="Q223" s="1054"/>
      <c r="R223" s="1191"/>
      <c r="S223" s="1047"/>
      <c r="T223" s="1054"/>
      <c r="U223" s="1056"/>
      <c r="V223" s="1054"/>
      <c r="W223" s="1197"/>
      <c r="X223" s="2289">
        <v>0.4</v>
      </c>
      <c r="Y223" s="503"/>
      <c r="Z223" s="1057">
        <v>1263</v>
      </c>
      <c r="AA223" s="1058"/>
      <c r="AB223" s="1202"/>
      <c r="AC223" s="3699">
        <f t="shared" si="12"/>
        <v>0</v>
      </c>
      <c r="AD223" s="3699">
        <f t="shared" si="13"/>
        <v>0</v>
      </c>
      <c r="AE223" s="3699">
        <f t="shared" si="14"/>
        <v>0</v>
      </c>
      <c r="AF223" s="3699">
        <f t="shared" si="15"/>
        <v>0</v>
      </c>
    </row>
    <row r="224" spans="1:32" s="3600" customFormat="1" ht="15.75" customHeight="1">
      <c r="A224" s="439" t="s">
        <v>1076</v>
      </c>
      <c r="B224" s="440" t="s">
        <v>1077</v>
      </c>
      <c r="C224" s="1044" t="s">
        <v>1070</v>
      </c>
      <c r="D224" s="3635"/>
      <c r="E224" s="2585"/>
      <c r="F224" s="1045"/>
      <c r="G224" s="498">
        <v>2.5</v>
      </c>
      <c r="H224" s="442"/>
      <c r="I224" s="443">
        <v>19.899999999999999</v>
      </c>
      <c r="J224" s="444"/>
      <c r="K224" s="445">
        <v>2</v>
      </c>
      <c r="L224" s="768"/>
      <c r="M224" s="500" t="s">
        <v>1075</v>
      </c>
      <c r="N224" s="1047"/>
      <c r="O224" s="1054"/>
      <c r="P224" s="1055"/>
      <c r="Q224" s="1054"/>
      <c r="R224" s="1191"/>
      <c r="S224" s="1047"/>
      <c r="T224" s="1054"/>
      <c r="U224" s="1056"/>
      <c r="V224" s="1054"/>
      <c r="W224" s="1197"/>
      <c r="X224" s="2289">
        <v>0.4</v>
      </c>
      <c r="Y224" s="503"/>
      <c r="Z224" s="1057">
        <v>1263</v>
      </c>
      <c r="AA224" s="1058"/>
      <c r="AB224" s="1202"/>
      <c r="AC224" s="3699">
        <f t="shared" si="12"/>
        <v>0</v>
      </c>
      <c r="AD224" s="3699">
        <f t="shared" si="13"/>
        <v>0</v>
      </c>
      <c r="AE224" s="3699">
        <f t="shared" si="14"/>
        <v>0</v>
      </c>
      <c r="AF224" s="3699">
        <f t="shared" si="15"/>
        <v>0</v>
      </c>
    </row>
    <row r="225" spans="1:32" s="3600" customFormat="1" ht="15.75" customHeight="1">
      <c r="A225" s="439" t="s">
        <v>1078</v>
      </c>
      <c r="B225" s="440" t="s">
        <v>1079</v>
      </c>
      <c r="C225" s="1044" t="s">
        <v>1070</v>
      </c>
      <c r="D225" s="3635"/>
      <c r="E225" s="2585"/>
      <c r="F225" s="1045"/>
      <c r="G225" s="498">
        <v>2.5</v>
      </c>
      <c r="H225" s="442"/>
      <c r="I225" s="443">
        <v>19.899999999999999</v>
      </c>
      <c r="J225" s="444"/>
      <c r="K225" s="445">
        <v>2</v>
      </c>
      <c r="L225" s="768"/>
      <c r="M225" s="500"/>
      <c r="N225" s="498">
        <v>10</v>
      </c>
      <c r="O225" s="503"/>
      <c r="P225" s="3057">
        <v>24</v>
      </c>
      <c r="Q225" s="503"/>
      <c r="R225" s="1193"/>
      <c r="S225" s="498">
        <v>50</v>
      </c>
      <c r="T225" s="503"/>
      <c r="U225" s="443">
        <v>94</v>
      </c>
      <c r="V225" s="503"/>
      <c r="W225" s="768"/>
      <c r="X225" s="2289">
        <v>0.4</v>
      </c>
      <c r="Y225" s="503"/>
      <c r="Z225" s="1057">
        <v>1263</v>
      </c>
      <c r="AA225" s="1058"/>
      <c r="AB225" s="1202"/>
      <c r="AC225" s="3699">
        <f t="shared" si="12"/>
        <v>0</v>
      </c>
      <c r="AD225" s="3699">
        <f t="shared" si="13"/>
        <v>0</v>
      </c>
      <c r="AE225" s="3699">
        <f t="shared" si="14"/>
        <v>0</v>
      </c>
      <c r="AF225" s="3699">
        <f t="shared" si="15"/>
        <v>0</v>
      </c>
    </row>
    <row r="226" spans="1:32" s="3600" customFormat="1" ht="15.75" customHeight="1">
      <c r="A226" s="3501" t="s">
        <v>155</v>
      </c>
      <c r="B226" s="2386" t="s">
        <v>1080</v>
      </c>
      <c r="C226" s="3054" t="s">
        <v>3370</v>
      </c>
      <c r="D226" s="2686"/>
      <c r="E226" s="2660"/>
      <c r="F226" s="3499"/>
      <c r="G226" s="3498">
        <v>1</v>
      </c>
      <c r="H226" s="2388"/>
      <c r="I226" s="3391">
        <v>23.9</v>
      </c>
      <c r="J226" s="3368"/>
      <c r="K226" s="3449">
        <v>3</v>
      </c>
      <c r="L226" s="3452"/>
      <c r="M226" s="3574" t="s">
        <v>158</v>
      </c>
      <c r="N226" s="3498">
        <v>10</v>
      </c>
      <c r="O226" s="3496"/>
      <c r="P226" s="3184">
        <v>66</v>
      </c>
      <c r="Q226" s="3496"/>
      <c r="R226" s="3173"/>
      <c r="S226" s="1047"/>
      <c r="T226" s="1054"/>
      <c r="U226" s="1056"/>
      <c r="V226" s="1054"/>
      <c r="W226" s="1197"/>
      <c r="X226" s="502">
        <v>0.15</v>
      </c>
      <c r="Y226" s="3496"/>
      <c r="Z226" s="3182">
        <v>4308</v>
      </c>
      <c r="AA226" s="3365"/>
      <c r="AB226" s="3628"/>
      <c r="AC226" s="3699">
        <f t="shared" si="12"/>
        <v>0</v>
      </c>
      <c r="AD226" s="3699">
        <f t="shared" si="13"/>
        <v>0</v>
      </c>
      <c r="AE226" s="3699">
        <f t="shared" si="14"/>
        <v>0</v>
      </c>
      <c r="AF226" s="3699">
        <f t="shared" si="15"/>
        <v>0</v>
      </c>
    </row>
    <row r="227" spans="1:32" s="3600" customFormat="1" ht="15.75" customHeight="1">
      <c r="A227" s="3501">
        <v>2242</v>
      </c>
      <c r="B227" s="2386" t="s">
        <v>1081</v>
      </c>
      <c r="C227" s="3500" t="s">
        <v>1070</v>
      </c>
      <c r="D227" s="2686"/>
      <c r="E227" s="2660"/>
      <c r="F227" s="3499"/>
      <c r="G227" s="3498">
        <v>3</v>
      </c>
      <c r="H227" s="2388"/>
      <c r="I227" s="3391">
        <v>19.899999999999999</v>
      </c>
      <c r="J227" s="3368"/>
      <c r="K227" s="3449">
        <v>2</v>
      </c>
      <c r="L227" s="3452"/>
      <c r="M227" s="3574" t="s">
        <v>1082</v>
      </c>
      <c r="N227" s="3498">
        <v>10</v>
      </c>
      <c r="O227" s="3496"/>
      <c r="P227" s="3184">
        <v>24</v>
      </c>
      <c r="Q227" s="3496"/>
      <c r="R227" s="3173"/>
      <c r="S227" s="3498">
        <v>50</v>
      </c>
      <c r="T227" s="3496"/>
      <c r="U227" s="3391">
        <v>94</v>
      </c>
      <c r="V227" s="3496"/>
      <c r="W227" s="3452"/>
      <c r="X227" s="2289">
        <v>0.4</v>
      </c>
      <c r="Y227" s="503"/>
      <c r="Z227" s="1057">
        <v>1263</v>
      </c>
      <c r="AA227" s="1058"/>
      <c r="AB227" s="1202"/>
      <c r="AC227" s="3699">
        <f t="shared" si="12"/>
        <v>0</v>
      </c>
      <c r="AD227" s="3699">
        <f t="shared" si="13"/>
        <v>0</v>
      </c>
      <c r="AE227" s="3699">
        <f t="shared" si="14"/>
        <v>0</v>
      </c>
      <c r="AF227" s="3699">
        <f t="shared" si="15"/>
        <v>0</v>
      </c>
    </row>
    <row r="228" spans="1:32" s="3600" customFormat="1" ht="15.75" customHeight="1">
      <c r="A228" s="2675">
        <v>2282</v>
      </c>
      <c r="B228" s="3290" t="s">
        <v>1083</v>
      </c>
      <c r="C228" s="3289" t="s">
        <v>1084</v>
      </c>
      <c r="D228" s="2699"/>
      <c r="E228" s="2672"/>
      <c r="F228" s="3288"/>
      <c r="G228" s="3287">
        <v>2.5</v>
      </c>
      <c r="H228" s="2680"/>
      <c r="I228" s="3391">
        <v>19.899999999999999</v>
      </c>
      <c r="J228" s="3285"/>
      <c r="K228" s="3453">
        <v>2</v>
      </c>
      <c r="L228" s="3124"/>
      <c r="M228" s="2649" t="s">
        <v>1085</v>
      </c>
      <c r="N228" s="3287">
        <v>15</v>
      </c>
      <c r="O228" s="2655"/>
      <c r="P228" s="3053">
        <v>24</v>
      </c>
      <c r="Q228" s="2655"/>
      <c r="R228" s="2673"/>
      <c r="S228" s="3287">
        <v>50</v>
      </c>
      <c r="T228" s="2655"/>
      <c r="U228" s="3286">
        <v>64</v>
      </c>
      <c r="V228" s="2655"/>
      <c r="W228" s="3124"/>
      <c r="X228" s="1105">
        <v>0.6</v>
      </c>
      <c r="Y228" s="1103"/>
      <c r="Z228" s="1106">
        <v>831</v>
      </c>
      <c r="AA228" s="495"/>
      <c r="AB228" s="3622"/>
      <c r="AC228" s="3699">
        <f t="shared" si="12"/>
        <v>0</v>
      </c>
      <c r="AD228" s="3699">
        <f t="shared" si="13"/>
        <v>0</v>
      </c>
      <c r="AE228" s="3699">
        <f t="shared" si="14"/>
        <v>0</v>
      </c>
      <c r="AF228" s="3699">
        <f t="shared" si="15"/>
        <v>0</v>
      </c>
    </row>
    <row r="229" spans="1:32" s="1051" customFormat="1" ht="15.75" customHeight="1">
      <c r="A229" s="439" t="s">
        <v>1086</v>
      </c>
      <c r="B229" s="440" t="s">
        <v>1087</v>
      </c>
      <c r="C229" s="1044" t="s">
        <v>1088</v>
      </c>
      <c r="D229" s="3635"/>
      <c r="E229" s="2585"/>
      <c r="F229" s="1045"/>
      <c r="G229" s="498" t="s">
        <v>1089</v>
      </c>
      <c r="H229" s="442"/>
      <c r="I229" s="443">
        <v>43.9</v>
      </c>
      <c r="J229" s="444"/>
      <c r="K229" s="445">
        <v>5</v>
      </c>
      <c r="L229" s="768"/>
      <c r="M229" s="1046" t="s">
        <v>1090</v>
      </c>
      <c r="N229" s="1047"/>
      <c r="O229" s="1054"/>
      <c r="P229" s="1055"/>
      <c r="Q229" s="1054"/>
      <c r="R229" s="1191"/>
      <c r="S229" s="1047"/>
      <c r="T229" s="1054"/>
      <c r="U229" s="1056"/>
      <c r="V229" s="1054"/>
      <c r="W229" s="1197"/>
      <c r="X229" s="502">
        <v>0.02</v>
      </c>
      <c r="Y229" s="503"/>
      <c r="Z229" s="1057">
        <v>39028</v>
      </c>
      <c r="AA229" s="1058"/>
      <c r="AB229" s="1202"/>
      <c r="AC229" s="3699">
        <f t="shared" si="12"/>
        <v>0</v>
      </c>
      <c r="AD229" s="3699">
        <f t="shared" si="13"/>
        <v>0</v>
      </c>
      <c r="AE229" s="3699">
        <f t="shared" si="14"/>
        <v>0</v>
      </c>
      <c r="AF229" s="3699">
        <f t="shared" si="15"/>
        <v>0</v>
      </c>
    </row>
    <row r="230" spans="1:32" s="1051" customFormat="1" ht="27" customHeight="1" thickBot="1">
      <c r="A230" s="1059" t="s">
        <v>294</v>
      </c>
      <c r="B230" s="1060" t="s">
        <v>756</v>
      </c>
      <c r="C230" s="3773" t="s">
        <v>1091</v>
      </c>
      <c r="D230" s="3774"/>
      <c r="E230" s="3774"/>
      <c r="F230" s="3841"/>
      <c r="G230" s="3642">
        <v>1</v>
      </c>
      <c r="H230" s="3643"/>
      <c r="I230" s="3644">
        <v>43.9</v>
      </c>
      <c r="J230" s="1061"/>
      <c r="K230" s="1062">
        <v>5</v>
      </c>
      <c r="L230" s="3657"/>
      <c r="M230" s="1063" t="s">
        <v>296</v>
      </c>
      <c r="N230" s="1064"/>
      <c r="O230" s="1065"/>
      <c r="P230" s="1066"/>
      <c r="Q230" s="1067"/>
      <c r="R230" s="1192"/>
      <c r="S230" s="1068"/>
      <c r="T230" s="1065"/>
      <c r="U230" s="1066"/>
      <c r="V230" s="1067"/>
      <c r="W230" s="1192"/>
      <c r="X230" s="1069"/>
      <c r="Y230" s="1070"/>
      <c r="Z230" s="1071"/>
      <c r="AA230" s="1072"/>
      <c r="AB230" s="1203"/>
      <c r="AC230" s="3699">
        <f t="shared" si="12"/>
        <v>0</v>
      </c>
      <c r="AD230" s="3699">
        <f t="shared" si="13"/>
        <v>0</v>
      </c>
      <c r="AE230" s="3699">
        <f t="shared" si="14"/>
        <v>0</v>
      </c>
      <c r="AF230" s="3699">
        <f t="shared" si="15"/>
        <v>0</v>
      </c>
    </row>
    <row r="231" spans="1:32" s="1226" customFormat="1" ht="30" customHeight="1" thickBot="1">
      <c r="A231" s="1209"/>
      <c r="B231" s="1210" t="s">
        <v>1092</v>
      </c>
      <c r="C231" s="1212"/>
      <c r="D231" s="1212"/>
      <c r="E231" s="1212"/>
      <c r="F231" s="1213"/>
      <c r="G231" s="1214"/>
      <c r="H231" s="1215"/>
      <c r="I231" s="1216" t="s">
        <v>32</v>
      </c>
      <c r="J231" s="1216"/>
      <c r="K231" s="1217"/>
      <c r="L231" s="1218"/>
      <c r="M231" s="1219"/>
      <c r="N231" s="3093"/>
      <c r="O231" s="3092"/>
      <c r="P231" s="3092"/>
      <c r="Q231" s="3092"/>
      <c r="R231" s="3091"/>
      <c r="S231" s="3090"/>
      <c r="T231" s="3092"/>
      <c r="U231" s="3092"/>
      <c r="V231" s="3092"/>
      <c r="W231" s="3089"/>
      <c r="X231" s="3088"/>
      <c r="Y231" s="3092"/>
      <c r="Z231" s="3088"/>
      <c r="AA231" s="3092"/>
      <c r="AB231" s="2610"/>
      <c r="AC231" s="2420"/>
      <c r="AD231" s="2420"/>
      <c r="AE231" s="2420"/>
      <c r="AF231" s="2420"/>
    </row>
    <row r="232" spans="1:32" s="3600" customFormat="1" ht="27" customHeight="1">
      <c r="A232" s="3588">
        <v>4031</v>
      </c>
      <c r="B232" s="2232" t="s">
        <v>331</v>
      </c>
      <c r="C232" s="3762" t="s">
        <v>3371</v>
      </c>
      <c r="D232" s="3763"/>
      <c r="E232" s="3763"/>
      <c r="F232" s="3764"/>
      <c r="G232" s="3587" t="s">
        <v>65</v>
      </c>
      <c r="H232" s="2233"/>
      <c r="I232" s="2235">
        <v>43.9</v>
      </c>
      <c r="J232" s="1175"/>
      <c r="K232" s="3471">
        <v>5</v>
      </c>
      <c r="L232" s="2258"/>
      <c r="M232" s="3582" t="s">
        <v>1093</v>
      </c>
      <c r="N232" s="3374"/>
      <c r="O232" s="2424"/>
      <c r="P232" s="3270"/>
      <c r="Q232" s="2424"/>
      <c r="R232" s="3252"/>
      <c r="S232" s="3374"/>
      <c r="T232" s="2424"/>
      <c r="U232" s="3270"/>
      <c r="V232" s="2424"/>
      <c r="W232" s="3250"/>
      <c r="X232" s="2382">
        <v>0.2</v>
      </c>
      <c r="Y232" s="3507"/>
      <c r="Z232" s="3502">
        <v>3565</v>
      </c>
      <c r="AA232" s="2705"/>
      <c r="AB232" s="2619"/>
      <c r="AC232" s="3699">
        <f t="shared" si="12"/>
        <v>0</v>
      </c>
      <c r="AD232" s="3699">
        <f t="shared" si="13"/>
        <v>0</v>
      </c>
      <c r="AE232" s="3699">
        <f t="shared" si="14"/>
        <v>0</v>
      </c>
      <c r="AF232" s="3699">
        <f t="shared" si="15"/>
        <v>0</v>
      </c>
    </row>
    <row r="233" spans="1:32" s="3600" customFormat="1" ht="27" customHeight="1">
      <c r="A233" s="439" t="s">
        <v>335</v>
      </c>
      <c r="B233" s="440" t="s">
        <v>990</v>
      </c>
      <c r="C233" s="3750" t="s">
        <v>3372</v>
      </c>
      <c r="D233" s="3751"/>
      <c r="E233" s="3751"/>
      <c r="F233" s="3758"/>
      <c r="G233" s="498" t="s">
        <v>65</v>
      </c>
      <c r="H233" s="442"/>
      <c r="I233" s="443">
        <v>43.9</v>
      </c>
      <c r="J233" s="503"/>
      <c r="K233" s="445">
        <v>5</v>
      </c>
      <c r="L233" s="768"/>
      <c r="M233" s="3574" t="s">
        <v>991</v>
      </c>
      <c r="N233" s="1047"/>
      <c r="O233" s="1054"/>
      <c r="P233" s="1055"/>
      <c r="Q233" s="1054"/>
      <c r="R233" s="1191"/>
      <c r="S233" s="1047"/>
      <c r="T233" s="1054"/>
      <c r="U233" s="1055"/>
      <c r="V233" s="1054"/>
      <c r="W233" s="1199"/>
      <c r="X233" s="502">
        <v>0.1</v>
      </c>
      <c r="Y233" s="503"/>
      <c r="Z233" s="504">
        <v>4754</v>
      </c>
      <c r="AA233" s="505"/>
      <c r="AB233" s="1202"/>
      <c r="AC233" s="3699">
        <f t="shared" si="12"/>
        <v>0</v>
      </c>
      <c r="AD233" s="3699">
        <f t="shared" si="13"/>
        <v>0</v>
      </c>
      <c r="AE233" s="3699">
        <f t="shared" si="14"/>
        <v>0</v>
      </c>
      <c r="AF233" s="3699">
        <f t="shared" si="15"/>
        <v>0</v>
      </c>
    </row>
    <row r="234" spans="1:32" s="3600" customFormat="1" ht="27" customHeight="1">
      <c r="A234" s="439" t="s">
        <v>332</v>
      </c>
      <c r="B234" s="1058" t="s">
        <v>334</v>
      </c>
      <c r="C234" s="3750" t="s">
        <v>3372</v>
      </c>
      <c r="D234" s="3751"/>
      <c r="E234" s="3751"/>
      <c r="F234" s="3758"/>
      <c r="G234" s="498" t="s">
        <v>65</v>
      </c>
      <c r="H234" s="442"/>
      <c r="I234" s="443">
        <v>43.9</v>
      </c>
      <c r="J234" s="503"/>
      <c r="K234" s="445">
        <v>5</v>
      </c>
      <c r="L234" s="768"/>
      <c r="M234" s="3574"/>
      <c r="N234" s="1047"/>
      <c r="O234" s="1054"/>
      <c r="P234" s="1055"/>
      <c r="Q234" s="1054"/>
      <c r="R234" s="1191"/>
      <c r="S234" s="1047"/>
      <c r="T234" s="1054"/>
      <c r="U234" s="1055"/>
      <c r="V234" s="1054"/>
      <c r="W234" s="1199"/>
      <c r="X234" s="502">
        <v>0.1</v>
      </c>
      <c r="Y234" s="503"/>
      <c r="Z234" s="504">
        <v>5705</v>
      </c>
      <c r="AA234" s="495"/>
      <c r="AB234" s="1202"/>
      <c r="AC234" s="3699">
        <f t="shared" si="12"/>
        <v>0</v>
      </c>
      <c r="AD234" s="3699">
        <f t="shared" si="13"/>
        <v>0</v>
      </c>
      <c r="AE234" s="3699">
        <f t="shared" si="14"/>
        <v>0</v>
      </c>
      <c r="AF234" s="3699">
        <f t="shared" si="15"/>
        <v>0</v>
      </c>
    </row>
    <row r="235" spans="1:32" s="3084" customFormat="1" ht="27" customHeight="1">
      <c r="A235" s="439" t="s">
        <v>337</v>
      </c>
      <c r="B235" s="3635" t="s">
        <v>338</v>
      </c>
      <c r="C235" s="3777" t="s">
        <v>3373</v>
      </c>
      <c r="D235" s="3778"/>
      <c r="E235" s="3778"/>
      <c r="F235" s="707" t="s">
        <v>340</v>
      </c>
      <c r="G235" s="3329" t="s">
        <v>341</v>
      </c>
      <c r="H235" s="3087"/>
      <c r="I235" s="443">
        <v>64.900000000000006</v>
      </c>
      <c r="J235" s="3087"/>
      <c r="K235" s="445">
        <v>6</v>
      </c>
      <c r="L235" s="3086"/>
      <c r="M235" s="3085"/>
      <c r="N235" s="3842" t="s">
        <v>3366</v>
      </c>
      <c r="O235" s="3843"/>
      <c r="P235" s="3843"/>
      <c r="Q235" s="3843"/>
      <c r="R235" s="3843"/>
      <c r="S235" s="3843"/>
      <c r="T235" s="3843"/>
      <c r="U235" s="3843"/>
      <c r="V235" s="3843"/>
      <c r="W235" s="3843"/>
      <c r="X235" s="3843"/>
      <c r="Y235" s="3843"/>
      <c r="Z235" s="3843"/>
      <c r="AA235" s="3843"/>
      <c r="AB235" s="3844"/>
      <c r="AC235" s="3699">
        <f t="shared" si="12"/>
        <v>0</v>
      </c>
      <c r="AD235" s="3699">
        <f t="shared" si="13"/>
        <v>0</v>
      </c>
      <c r="AE235" s="3699">
        <f t="shared" si="14"/>
        <v>0</v>
      </c>
      <c r="AF235" s="3699">
        <f t="shared" si="15"/>
        <v>0</v>
      </c>
    </row>
    <row r="236" spans="1:32" s="3600" customFormat="1" ht="27" customHeight="1" thickBot="1">
      <c r="A236" s="3526" t="s">
        <v>343</v>
      </c>
      <c r="B236" s="3636" t="s">
        <v>338</v>
      </c>
      <c r="C236" s="3845" t="s">
        <v>3374</v>
      </c>
      <c r="D236" s="3846"/>
      <c r="E236" s="3846"/>
      <c r="F236" s="3083" t="s">
        <v>340</v>
      </c>
      <c r="G236" s="3524" t="s">
        <v>341</v>
      </c>
      <c r="H236" s="3476"/>
      <c r="I236" s="2372">
        <v>43.9</v>
      </c>
      <c r="J236" s="3106"/>
      <c r="K236" s="3179">
        <v>5</v>
      </c>
      <c r="L236" s="3082"/>
      <c r="M236" s="3081"/>
      <c r="N236" s="3811"/>
      <c r="O236" s="3812"/>
      <c r="P236" s="3812"/>
      <c r="Q236" s="3812"/>
      <c r="R236" s="3812"/>
      <c r="S236" s="3812"/>
      <c r="T236" s="3812"/>
      <c r="U236" s="3812"/>
      <c r="V236" s="3812"/>
      <c r="W236" s="3812"/>
      <c r="X236" s="3812"/>
      <c r="Y236" s="3812"/>
      <c r="Z236" s="3812"/>
      <c r="AA236" s="3812"/>
      <c r="AB236" s="3813"/>
      <c r="AC236" s="3699">
        <f t="shared" si="12"/>
        <v>0</v>
      </c>
      <c r="AD236" s="3699">
        <f t="shared" si="13"/>
        <v>0</v>
      </c>
      <c r="AE236" s="3699">
        <f t="shared" si="14"/>
        <v>0</v>
      </c>
      <c r="AF236" s="3699">
        <f t="shared" si="15"/>
        <v>0</v>
      </c>
    </row>
    <row r="237" spans="1:32" s="1226" customFormat="1" ht="30" customHeight="1" thickBot="1">
      <c r="A237" s="1209"/>
      <c r="B237" s="1210" t="s">
        <v>3375</v>
      </c>
      <c r="C237" s="1212"/>
      <c r="D237" s="1212"/>
      <c r="E237" s="1212"/>
      <c r="F237" s="1213"/>
      <c r="G237" s="1214"/>
      <c r="H237" s="1215"/>
      <c r="I237" s="1216" t="s">
        <v>32</v>
      </c>
      <c r="J237" s="1216"/>
      <c r="K237" s="1217"/>
      <c r="L237" s="1218"/>
      <c r="M237" s="1219"/>
      <c r="N237" s="1214"/>
      <c r="O237" s="1220"/>
      <c r="P237" s="1220" t="s">
        <v>32</v>
      </c>
      <c r="Q237" s="1220"/>
      <c r="R237" s="1221"/>
      <c r="S237" s="1215"/>
      <c r="T237" s="1220"/>
      <c r="U237" s="1220" t="s">
        <v>32</v>
      </c>
      <c r="V237" s="1220"/>
      <c r="W237" s="1218"/>
      <c r="X237" s="1222"/>
      <c r="Y237" s="1220"/>
      <c r="Z237" s="1223" t="s">
        <v>32</v>
      </c>
      <c r="AA237" s="1224"/>
      <c r="AB237" s="1225"/>
      <c r="AC237" s="2420"/>
      <c r="AD237" s="2420"/>
      <c r="AE237" s="2420"/>
      <c r="AF237" s="2420"/>
    </row>
    <row r="238" spans="1:32" s="3600" customFormat="1" ht="15.75" customHeight="1">
      <c r="A238" s="3501" t="s">
        <v>1094</v>
      </c>
      <c r="B238" s="2386" t="s">
        <v>1095</v>
      </c>
      <c r="C238" s="3500" t="s">
        <v>1096</v>
      </c>
      <c r="D238" s="2686"/>
      <c r="E238" s="3291"/>
      <c r="F238" s="3499"/>
      <c r="G238" s="3498">
        <v>2</v>
      </c>
      <c r="H238" s="2388"/>
      <c r="I238" s="3391">
        <v>43.9</v>
      </c>
      <c r="J238" s="3368"/>
      <c r="K238" s="3449">
        <v>5</v>
      </c>
      <c r="L238" s="3452"/>
      <c r="M238" s="3574" t="s">
        <v>1097</v>
      </c>
      <c r="N238" s="3498">
        <v>5</v>
      </c>
      <c r="O238" s="3496"/>
      <c r="P238" s="3184">
        <v>59</v>
      </c>
      <c r="Q238" s="3496"/>
      <c r="R238" s="3173"/>
      <c r="S238" s="3498">
        <v>25</v>
      </c>
      <c r="T238" s="3496"/>
      <c r="U238" s="3184">
        <v>270</v>
      </c>
      <c r="V238" s="3496"/>
      <c r="W238" s="3183"/>
      <c r="X238" s="2387">
        <v>0.1</v>
      </c>
      <c r="Y238" s="3496"/>
      <c r="Z238" s="3182">
        <v>7576</v>
      </c>
      <c r="AA238" s="3365"/>
      <c r="AB238" s="3628"/>
      <c r="AC238" s="3699">
        <f t="shared" si="12"/>
        <v>0</v>
      </c>
      <c r="AD238" s="3699">
        <f t="shared" si="13"/>
        <v>0</v>
      </c>
      <c r="AE238" s="3699">
        <f t="shared" si="14"/>
        <v>0</v>
      </c>
      <c r="AF238" s="3699">
        <f t="shared" si="15"/>
        <v>0</v>
      </c>
    </row>
    <row r="239" spans="1:32" s="3600" customFormat="1" ht="15.75" customHeight="1">
      <c r="A239" s="3501">
        <v>2305</v>
      </c>
      <c r="B239" s="2386" t="s">
        <v>1098</v>
      </c>
      <c r="C239" s="3500" t="s">
        <v>1099</v>
      </c>
      <c r="D239" s="2686"/>
      <c r="E239" s="3291"/>
      <c r="F239" s="3499"/>
      <c r="G239" s="3498">
        <v>1.5</v>
      </c>
      <c r="H239" s="2388"/>
      <c r="I239" s="3391">
        <v>35.9</v>
      </c>
      <c r="J239" s="3368"/>
      <c r="K239" s="3449">
        <v>4</v>
      </c>
      <c r="L239" s="3452"/>
      <c r="M239" s="3574" t="s">
        <v>1100</v>
      </c>
      <c r="N239" s="3498">
        <v>5</v>
      </c>
      <c r="O239" s="3496"/>
      <c r="P239" s="3184">
        <v>40</v>
      </c>
      <c r="Q239" s="3496"/>
      <c r="R239" s="3173"/>
      <c r="S239" s="3498">
        <v>25</v>
      </c>
      <c r="T239" s="3496"/>
      <c r="U239" s="3184">
        <v>177</v>
      </c>
      <c r="V239" s="3496"/>
      <c r="W239" s="3183"/>
      <c r="X239" s="2387">
        <v>0.1</v>
      </c>
      <c r="Y239" s="3496"/>
      <c r="Z239" s="3182">
        <v>4900</v>
      </c>
      <c r="AA239" s="3365"/>
      <c r="AB239" s="3628"/>
      <c r="AC239" s="3699">
        <f t="shared" si="12"/>
        <v>0</v>
      </c>
      <c r="AD239" s="3699">
        <f t="shared" si="13"/>
        <v>0</v>
      </c>
      <c r="AE239" s="3699">
        <f t="shared" si="14"/>
        <v>0</v>
      </c>
      <c r="AF239" s="3699">
        <f t="shared" si="15"/>
        <v>0</v>
      </c>
    </row>
    <row r="240" spans="1:32" s="3600" customFormat="1" ht="15.75" customHeight="1">
      <c r="A240" s="3501" t="s">
        <v>1101</v>
      </c>
      <c r="B240" s="2386" t="s">
        <v>1102</v>
      </c>
      <c r="C240" s="3500" t="s">
        <v>1099</v>
      </c>
      <c r="D240" s="2686"/>
      <c r="E240" s="3291"/>
      <c r="F240" s="3052"/>
      <c r="G240" s="3498">
        <v>2</v>
      </c>
      <c r="H240" s="2388"/>
      <c r="I240" s="3391">
        <v>43.9</v>
      </c>
      <c r="J240" s="3368"/>
      <c r="K240" s="3449">
        <v>5</v>
      </c>
      <c r="L240" s="3452"/>
      <c r="M240" s="3574" t="s">
        <v>1103</v>
      </c>
      <c r="N240" s="3498">
        <v>5</v>
      </c>
      <c r="O240" s="3496"/>
      <c r="P240" s="3184">
        <v>59</v>
      </c>
      <c r="Q240" s="3496"/>
      <c r="R240" s="3173"/>
      <c r="S240" s="3498">
        <v>25</v>
      </c>
      <c r="T240" s="3496"/>
      <c r="U240" s="3184">
        <v>270</v>
      </c>
      <c r="V240" s="3496"/>
      <c r="W240" s="3183"/>
      <c r="X240" s="2387">
        <v>0.1</v>
      </c>
      <c r="Y240" s="3496"/>
      <c r="Z240" s="3182">
        <v>7576</v>
      </c>
      <c r="AA240" s="3365"/>
      <c r="AB240" s="3628"/>
      <c r="AC240" s="3699">
        <f t="shared" si="12"/>
        <v>0</v>
      </c>
      <c r="AD240" s="3699">
        <f t="shared" si="13"/>
        <v>0</v>
      </c>
      <c r="AE240" s="3699">
        <f t="shared" si="14"/>
        <v>0</v>
      </c>
      <c r="AF240" s="3699">
        <f t="shared" si="15"/>
        <v>0</v>
      </c>
    </row>
    <row r="241" spans="1:32" s="3600" customFormat="1" ht="15.75" customHeight="1">
      <c r="A241" s="3501" t="s">
        <v>1104</v>
      </c>
      <c r="B241" s="2386" t="s">
        <v>1105</v>
      </c>
      <c r="C241" s="3500" t="s">
        <v>1106</v>
      </c>
      <c r="D241" s="2686"/>
      <c r="E241" s="3291"/>
      <c r="F241" s="3499"/>
      <c r="G241" s="3498">
        <v>2</v>
      </c>
      <c r="H241" s="2388"/>
      <c r="I241" s="3391">
        <v>43.9</v>
      </c>
      <c r="J241" s="3368"/>
      <c r="K241" s="3449">
        <v>5</v>
      </c>
      <c r="L241" s="3452"/>
      <c r="M241" s="3574" t="s">
        <v>1107</v>
      </c>
      <c r="N241" s="3498">
        <v>5</v>
      </c>
      <c r="O241" s="3496"/>
      <c r="P241" s="3184">
        <v>59</v>
      </c>
      <c r="Q241" s="3496"/>
      <c r="R241" s="3173"/>
      <c r="S241" s="1166"/>
      <c r="T241" s="1167"/>
      <c r="U241" s="1168"/>
      <c r="V241" s="1167"/>
      <c r="W241" s="3236"/>
      <c r="X241" s="2387">
        <v>0.1</v>
      </c>
      <c r="Y241" s="3496"/>
      <c r="Z241" s="3182">
        <v>7576</v>
      </c>
      <c r="AA241" s="3365"/>
      <c r="AB241" s="3628"/>
      <c r="AC241" s="3699">
        <f t="shared" si="12"/>
        <v>0</v>
      </c>
      <c r="AD241" s="3699">
        <f t="shared" si="13"/>
        <v>0</v>
      </c>
      <c r="AE241" s="3699">
        <f t="shared" si="14"/>
        <v>0</v>
      </c>
      <c r="AF241" s="3699">
        <f t="shared" si="15"/>
        <v>0</v>
      </c>
    </row>
    <row r="242" spans="1:32" s="3600" customFormat="1" ht="15.75" customHeight="1">
      <c r="A242" s="3501" t="s">
        <v>1108</v>
      </c>
      <c r="B242" s="2386" t="s">
        <v>1109</v>
      </c>
      <c r="C242" s="3500" t="s">
        <v>1099</v>
      </c>
      <c r="D242" s="2686"/>
      <c r="E242" s="3291"/>
      <c r="F242" s="3499"/>
      <c r="G242" s="3498">
        <v>2</v>
      </c>
      <c r="H242" s="2388"/>
      <c r="I242" s="3391">
        <v>35.9</v>
      </c>
      <c r="J242" s="3368"/>
      <c r="K242" s="3449">
        <v>4</v>
      </c>
      <c r="L242" s="3452"/>
      <c r="M242" s="3574" t="s">
        <v>1110</v>
      </c>
      <c r="N242" s="3498">
        <v>5</v>
      </c>
      <c r="O242" s="3496"/>
      <c r="P242" s="3184">
        <v>36</v>
      </c>
      <c r="Q242" s="3496"/>
      <c r="R242" s="3173"/>
      <c r="S242" s="3498">
        <v>25</v>
      </c>
      <c r="T242" s="3496"/>
      <c r="U242" s="3184">
        <v>156</v>
      </c>
      <c r="V242" s="3496"/>
      <c r="W242" s="3183"/>
      <c r="X242" s="2387">
        <v>0.1</v>
      </c>
      <c r="Y242" s="3496"/>
      <c r="Z242" s="3182">
        <v>4308</v>
      </c>
      <c r="AA242" s="3365"/>
      <c r="AB242" s="3628"/>
      <c r="AC242" s="3699">
        <f t="shared" si="12"/>
        <v>0</v>
      </c>
      <c r="AD242" s="3699">
        <f t="shared" si="13"/>
        <v>0</v>
      </c>
      <c r="AE242" s="3699">
        <f t="shared" si="14"/>
        <v>0</v>
      </c>
      <c r="AF242" s="3699">
        <f t="shared" si="15"/>
        <v>0</v>
      </c>
    </row>
    <row r="243" spans="1:32" s="3600" customFormat="1" ht="15.75" customHeight="1">
      <c r="A243" s="3501">
        <v>2302</v>
      </c>
      <c r="B243" s="2386" t="s">
        <v>1111</v>
      </c>
      <c r="C243" s="3500" t="s">
        <v>1099</v>
      </c>
      <c r="D243" s="2686"/>
      <c r="E243" s="3291"/>
      <c r="F243" s="3499"/>
      <c r="G243" s="3498">
        <v>2</v>
      </c>
      <c r="H243" s="2388"/>
      <c r="I243" s="3391">
        <v>35.9</v>
      </c>
      <c r="J243" s="3368"/>
      <c r="K243" s="3449">
        <v>4</v>
      </c>
      <c r="L243" s="3452"/>
      <c r="M243" s="3574" t="s">
        <v>1110</v>
      </c>
      <c r="N243" s="3498">
        <v>5</v>
      </c>
      <c r="O243" s="3496"/>
      <c r="P243" s="3184">
        <v>36</v>
      </c>
      <c r="Q243" s="3496"/>
      <c r="R243" s="3173"/>
      <c r="S243" s="3498">
        <v>25</v>
      </c>
      <c r="T243" s="3496"/>
      <c r="U243" s="3184">
        <v>156</v>
      </c>
      <c r="V243" s="3496"/>
      <c r="W243" s="3183"/>
      <c r="X243" s="2387">
        <v>0.1</v>
      </c>
      <c r="Y243" s="3496"/>
      <c r="Z243" s="3182">
        <v>4308</v>
      </c>
      <c r="AA243" s="3365"/>
      <c r="AB243" s="3628"/>
      <c r="AC243" s="3699">
        <f t="shared" si="12"/>
        <v>0</v>
      </c>
      <c r="AD243" s="3699">
        <f t="shared" si="13"/>
        <v>0</v>
      </c>
      <c r="AE243" s="3699">
        <f t="shared" si="14"/>
        <v>0</v>
      </c>
      <c r="AF243" s="3699">
        <f t="shared" si="15"/>
        <v>0</v>
      </c>
    </row>
    <row r="244" spans="1:32" s="3600" customFormat="1" ht="15.75" customHeight="1">
      <c r="A244" s="3501" t="s">
        <v>1112</v>
      </c>
      <c r="B244" s="2386" t="s">
        <v>1113</v>
      </c>
      <c r="C244" s="3500" t="s">
        <v>1114</v>
      </c>
      <c r="D244" s="2686"/>
      <c r="E244" s="3291"/>
      <c r="F244" s="3499"/>
      <c r="G244" s="3498">
        <v>2</v>
      </c>
      <c r="H244" s="2388"/>
      <c r="I244" s="3391">
        <v>35.9</v>
      </c>
      <c r="J244" s="3368"/>
      <c r="K244" s="3449">
        <v>4</v>
      </c>
      <c r="L244" s="3452"/>
      <c r="M244" s="3574" t="s">
        <v>1115</v>
      </c>
      <c r="N244" s="1166"/>
      <c r="O244" s="1167"/>
      <c r="P244" s="1168"/>
      <c r="Q244" s="1167"/>
      <c r="R244" s="1196"/>
      <c r="S244" s="1166"/>
      <c r="T244" s="1167"/>
      <c r="U244" s="1168"/>
      <c r="V244" s="1167"/>
      <c r="W244" s="3236"/>
      <c r="X244" s="2387">
        <v>0.1</v>
      </c>
      <c r="Y244" s="3496"/>
      <c r="Z244" s="3182">
        <v>7576</v>
      </c>
      <c r="AA244" s="3365"/>
      <c r="AB244" s="3628"/>
      <c r="AC244" s="3699">
        <f t="shared" si="12"/>
        <v>0</v>
      </c>
      <c r="AD244" s="3699">
        <f t="shared" si="13"/>
        <v>0</v>
      </c>
      <c r="AE244" s="3699">
        <f t="shared" si="14"/>
        <v>0</v>
      </c>
      <c r="AF244" s="3699">
        <f t="shared" si="15"/>
        <v>0</v>
      </c>
    </row>
    <row r="245" spans="1:32" s="3600" customFormat="1" ht="15.75" customHeight="1">
      <c r="A245" s="3501">
        <v>2321</v>
      </c>
      <c r="B245" s="2386" t="s">
        <v>1116</v>
      </c>
      <c r="C245" s="3500" t="s">
        <v>1117</v>
      </c>
      <c r="D245" s="2686"/>
      <c r="E245" s="3291"/>
      <c r="F245" s="3499"/>
      <c r="G245" s="3498">
        <v>2</v>
      </c>
      <c r="H245" s="2388"/>
      <c r="I245" s="3391">
        <v>43.9</v>
      </c>
      <c r="J245" s="3368"/>
      <c r="K245" s="3449">
        <v>5</v>
      </c>
      <c r="L245" s="3452"/>
      <c r="M245" s="3574" t="s">
        <v>1118</v>
      </c>
      <c r="N245" s="3498">
        <v>5</v>
      </c>
      <c r="O245" s="3496"/>
      <c r="P245" s="3184">
        <v>44</v>
      </c>
      <c r="Q245" s="3496"/>
      <c r="R245" s="3173"/>
      <c r="S245" s="3498">
        <v>25</v>
      </c>
      <c r="T245" s="3496"/>
      <c r="U245" s="3184">
        <v>192</v>
      </c>
      <c r="V245" s="3496"/>
      <c r="W245" s="3183"/>
      <c r="X245" s="2387">
        <v>0.1</v>
      </c>
      <c r="Y245" s="3496"/>
      <c r="Z245" s="3182">
        <v>5346</v>
      </c>
      <c r="AA245" s="3365"/>
      <c r="AB245" s="3628"/>
      <c r="AC245" s="3699">
        <f t="shared" si="12"/>
        <v>0</v>
      </c>
      <c r="AD245" s="3699">
        <f t="shared" si="13"/>
        <v>0</v>
      </c>
      <c r="AE245" s="3699">
        <f t="shared" si="14"/>
        <v>0</v>
      </c>
      <c r="AF245" s="3699">
        <f t="shared" si="15"/>
        <v>0</v>
      </c>
    </row>
    <row r="246" spans="1:32" s="3600" customFormat="1" ht="15.75" customHeight="1">
      <c r="A246" s="3501">
        <v>2323</v>
      </c>
      <c r="B246" s="2386" t="s">
        <v>1119</v>
      </c>
      <c r="C246" s="3054" t="s">
        <v>3376</v>
      </c>
      <c r="D246" s="2686"/>
      <c r="E246" s="3291"/>
      <c r="F246" s="3499"/>
      <c r="G246" s="3498">
        <v>1.5</v>
      </c>
      <c r="H246" s="2388"/>
      <c r="I246" s="3391">
        <v>43.9</v>
      </c>
      <c r="J246" s="3368"/>
      <c r="K246" s="3449">
        <v>5</v>
      </c>
      <c r="L246" s="3452"/>
      <c r="M246" s="3574" t="s">
        <v>21</v>
      </c>
      <c r="N246" s="3498">
        <v>5</v>
      </c>
      <c r="O246" s="3496"/>
      <c r="P246" s="3184">
        <v>66</v>
      </c>
      <c r="Q246" s="3496"/>
      <c r="R246" s="3173"/>
      <c r="S246" s="3498">
        <v>25</v>
      </c>
      <c r="T246" s="3496"/>
      <c r="U246" s="3184">
        <v>306</v>
      </c>
      <c r="V246" s="3496"/>
      <c r="W246" s="3183"/>
      <c r="X246" s="2387">
        <v>0.1</v>
      </c>
      <c r="Y246" s="3496"/>
      <c r="Z246" s="3182">
        <v>8615</v>
      </c>
      <c r="AA246" s="3365"/>
      <c r="AB246" s="3628"/>
      <c r="AC246" s="3699">
        <f t="shared" si="12"/>
        <v>0</v>
      </c>
      <c r="AD246" s="3699">
        <f t="shared" si="13"/>
        <v>0</v>
      </c>
      <c r="AE246" s="3699">
        <f t="shared" si="14"/>
        <v>0</v>
      </c>
      <c r="AF246" s="3699">
        <f t="shared" si="15"/>
        <v>0</v>
      </c>
    </row>
    <row r="247" spans="1:32" s="3600" customFormat="1" ht="15.75" customHeight="1">
      <c r="A247" s="3501">
        <v>2324</v>
      </c>
      <c r="B247" s="2386" t="s">
        <v>1120</v>
      </c>
      <c r="C247" s="3500" t="s">
        <v>1117</v>
      </c>
      <c r="D247" s="2686"/>
      <c r="E247" s="3291"/>
      <c r="F247" s="3499"/>
      <c r="G247" s="3498">
        <v>1.5</v>
      </c>
      <c r="H247" s="2388"/>
      <c r="I247" s="3391">
        <v>43.9</v>
      </c>
      <c r="J247" s="3368"/>
      <c r="K247" s="3449">
        <v>5</v>
      </c>
      <c r="L247" s="3452"/>
      <c r="M247" s="3574" t="s">
        <v>1121</v>
      </c>
      <c r="N247" s="3498">
        <v>5</v>
      </c>
      <c r="O247" s="3496"/>
      <c r="P247" s="3184">
        <v>57</v>
      </c>
      <c r="Q247" s="3496"/>
      <c r="R247" s="3173"/>
      <c r="S247" s="3498">
        <v>25</v>
      </c>
      <c r="T247" s="3496"/>
      <c r="U247" s="3184">
        <v>260</v>
      </c>
      <c r="V247" s="3496"/>
      <c r="W247" s="3183"/>
      <c r="X247" s="2387">
        <v>0.1</v>
      </c>
      <c r="Y247" s="3496"/>
      <c r="Z247" s="3182">
        <v>7277</v>
      </c>
      <c r="AA247" s="3365"/>
      <c r="AB247" s="3628"/>
      <c r="AC247" s="3699">
        <f t="shared" si="12"/>
        <v>0</v>
      </c>
      <c r="AD247" s="3699">
        <f t="shared" si="13"/>
        <v>0</v>
      </c>
      <c r="AE247" s="3699">
        <f t="shared" si="14"/>
        <v>0</v>
      </c>
      <c r="AF247" s="3699">
        <f t="shared" si="15"/>
        <v>0</v>
      </c>
    </row>
    <row r="248" spans="1:32" s="1088" customFormat="1" ht="15.75" customHeight="1">
      <c r="A248" s="1035" t="s">
        <v>1122</v>
      </c>
      <c r="B248" s="494" t="s">
        <v>1123</v>
      </c>
      <c r="C248" s="1107" t="s">
        <v>1124</v>
      </c>
      <c r="D248" s="2586"/>
      <c r="E248" s="3051"/>
      <c r="F248" s="1045"/>
      <c r="G248" s="1036">
        <v>1.5</v>
      </c>
      <c r="H248" s="1037"/>
      <c r="I248" s="443">
        <v>43.9</v>
      </c>
      <c r="J248" s="1038"/>
      <c r="K248" s="1039">
        <v>5</v>
      </c>
      <c r="L248" s="1185"/>
      <c r="M248" s="446"/>
      <c r="N248" s="1036">
        <v>5</v>
      </c>
      <c r="O248" s="1103"/>
      <c r="P248" s="1104">
        <v>90</v>
      </c>
      <c r="Q248" s="1103"/>
      <c r="R248" s="3164"/>
      <c r="S248" s="1036">
        <v>25</v>
      </c>
      <c r="T248" s="1103"/>
      <c r="U248" s="1104">
        <v>425</v>
      </c>
      <c r="V248" s="1103"/>
      <c r="W248" s="3163"/>
      <c r="X248" s="1105">
        <v>0.05</v>
      </c>
      <c r="Y248" s="1103"/>
      <c r="Z248" s="1106">
        <v>12031</v>
      </c>
      <c r="AA248" s="495"/>
      <c r="AB248" s="3622"/>
      <c r="AC248" s="3699">
        <f t="shared" si="12"/>
        <v>0</v>
      </c>
      <c r="AD248" s="3699">
        <f t="shared" si="13"/>
        <v>0</v>
      </c>
      <c r="AE248" s="3699">
        <f t="shared" si="14"/>
        <v>0</v>
      </c>
      <c r="AF248" s="3699">
        <f t="shared" si="15"/>
        <v>0</v>
      </c>
    </row>
    <row r="249" spans="1:32" s="1088" customFormat="1" ht="15.75" customHeight="1">
      <c r="A249" s="439" t="s">
        <v>1125</v>
      </c>
      <c r="B249" s="440" t="s">
        <v>1126</v>
      </c>
      <c r="C249" s="1107" t="s">
        <v>1124</v>
      </c>
      <c r="D249" s="3635"/>
      <c r="E249" s="3444"/>
      <c r="F249" s="1045"/>
      <c r="G249" s="498">
        <v>1.5</v>
      </c>
      <c r="H249" s="442"/>
      <c r="I249" s="443">
        <v>43.9</v>
      </c>
      <c r="J249" s="444"/>
      <c r="K249" s="445">
        <v>5</v>
      </c>
      <c r="L249" s="768"/>
      <c r="M249" s="446" t="s">
        <v>1121</v>
      </c>
      <c r="N249" s="498">
        <v>5</v>
      </c>
      <c r="O249" s="503"/>
      <c r="P249" s="1026">
        <v>90</v>
      </c>
      <c r="Q249" s="503"/>
      <c r="R249" s="1193"/>
      <c r="S249" s="498">
        <v>25</v>
      </c>
      <c r="T249" s="503"/>
      <c r="U249" s="1026">
        <v>425</v>
      </c>
      <c r="V249" s="503"/>
      <c r="W249" s="1198"/>
      <c r="X249" s="502">
        <v>0.05</v>
      </c>
      <c r="Y249" s="503"/>
      <c r="Z249" s="1057">
        <v>12031</v>
      </c>
      <c r="AA249" s="1058"/>
      <c r="AB249" s="1202"/>
      <c r="AC249" s="3699">
        <f t="shared" si="12"/>
        <v>0</v>
      </c>
      <c r="AD249" s="3699">
        <f t="shared" si="13"/>
        <v>0</v>
      </c>
      <c r="AE249" s="3699">
        <f t="shared" si="14"/>
        <v>0</v>
      </c>
      <c r="AF249" s="3699">
        <f t="shared" si="15"/>
        <v>0</v>
      </c>
    </row>
    <row r="250" spans="1:32" s="1088" customFormat="1" ht="15.75" customHeight="1">
      <c r="A250" s="1035" t="s">
        <v>1127</v>
      </c>
      <c r="B250" s="494" t="s">
        <v>1128</v>
      </c>
      <c r="C250" s="1107" t="s">
        <v>1124</v>
      </c>
      <c r="D250" s="2586"/>
      <c r="E250" s="3051"/>
      <c r="F250" s="1045"/>
      <c r="G250" s="498">
        <v>1.5</v>
      </c>
      <c r="H250" s="442"/>
      <c r="I250" s="443">
        <v>43.9</v>
      </c>
      <c r="J250" s="444"/>
      <c r="K250" s="445">
        <v>5</v>
      </c>
      <c r="L250" s="768"/>
      <c r="M250" s="446"/>
      <c r="N250" s="1036">
        <v>5</v>
      </c>
      <c r="O250" s="1103"/>
      <c r="P250" s="1104">
        <v>98</v>
      </c>
      <c r="Q250" s="1103"/>
      <c r="R250" s="3164"/>
      <c r="S250" s="1036">
        <v>25</v>
      </c>
      <c r="T250" s="1103"/>
      <c r="U250" s="1104">
        <v>465</v>
      </c>
      <c r="V250" s="1103"/>
      <c r="W250" s="3163"/>
      <c r="X250" s="1105">
        <v>0.05</v>
      </c>
      <c r="Y250" s="1103"/>
      <c r="Z250" s="1057">
        <v>13189</v>
      </c>
      <c r="AA250" s="495"/>
      <c r="AB250" s="3622"/>
      <c r="AC250" s="3699">
        <f t="shared" si="12"/>
        <v>0</v>
      </c>
      <c r="AD250" s="3699">
        <f t="shared" si="13"/>
        <v>0</v>
      </c>
      <c r="AE250" s="3699">
        <f t="shared" si="14"/>
        <v>0</v>
      </c>
      <c r="AF250" s="3699">
        <f t="shared" si="15"/>
        <v>0</v>
      </c>
    </row>
    <row r="251" spans="1:32" s="1088" customFormat="1" ht="39.950000000000003" customHeight="1">
      <c r="A251" s="1035" t="s">
        <v>1129</v>
      </c>
      <c r="B251" s="494" t="s">
        <v>1130</v>
      </c>
      <c r="C251" s="3801" t="s">
        <v>3377</v>
      </c>
      <c r="D251" s="3802"/>
      <c r="E251" s="3802"/>
      <c r="F251" s="1045" t="s">
        <v>240</v>
      </c>
      <c r="G251" s="498">
        <v>1.5</v>
      </c>
      <c r="H251" s="442"/>
      <c r="I251" s="443">
        <v>43.9</v>
      </c>
      <c r="J251" s="444"/>
      <c r="K251" s="445">
        <v>5</v>
      </c>
      <c r="L251" s="768"/>
      <c r="M251" s="446"/>
      <c r="N251" s="1036">
        <v>5</v>
      </c>
      <c r="O251" s="1103"/>
      <c r="P251" s="1104">
        <v>98</v>
      </c>
      <c r="Q251" s="1103"/>
      <c r="R251" s="3164"/>
      <c r="S251" s="1036">
        <v>25</v>
      </c>
      <c r="T251" s="1103"/>
      <c r="U251" s="1104">
        <v>465</v>
      </c>
      <c r="V251" s="1103"/>
      <c r="W251" s="3163"/>
      <c r="X251" s="1105">
        <v>0.05</v>
      </c>
      <c r="Y251" s="1103"/>
      <c r="Z251" s="1057">
        <v>13189</v>
      </c>
      <c r="AA251" s="495"/>
      <c r="AB251" s="3622"/>
      <c r="AC251" s="3699">
        <f t="shared" si="12"/>
        <v>0</v>
      </c>
      <c r="AD251" s="3699">
        <f t="shared" si="13"/>
        <v>0</v>
      </c>
      <c r="AE251" s="3699">
        <f t="shared" si="14"/>
        <v>0</v>
      </c>
      <c r="AF251" s="3699">
        <f t="shared" si="15"/>
        <v>0</v>
      </c>
    </row>
    <row r="252" spans="1:32" s="3600" customFormat="1" ht="15.75" customHeight="1">
      <c r="A252" s="2675" t="s">
        <v>1131</v>
      </c>
      <c r="B252" s="3290" t="s">
        <v>1132</v>
      </c>
      <c r="C252" s="3289" t="s">
        <v>1133</v>
      </c>
      <c r="D252" s="2699"/>
      <c r="E252" s="3050"/>
      <c r="F252" s="3288"/>
      <c r="G252" s="3287">
        <v>1.5</v>
      </c>
      <c r="H252" s="2680"/>
      <c r="I252" s="3391">
        <v>43.9</v>
      </c>
      <c r="J252" s="3285"/>
      <c r="K252" s="3453">
        <v>5</v>
      </c>
      <c r="L252" s="3124"/>
      <c r="M252" s="3574" t="s">
        <v>1134</v>
      </c>
      <c r="N252" s="1036">
        <v>5</v>
      </c>
      <c r="O252" s="1103"/>
      <c r="P252" s="1104">
        <v>78</v>
      </c>
      <c r="Q252" s="1103"/>
      <c r="R252" s="3164"/>
      <c r="S252" s="1036">
        <v>25</v>
      </c>
      <c r="T252" s="1103"/>
      <c r="U252" s="1104">
        <v>363</v>
      </c>
      <c r="V252" s="1103"/>
      <c r="W252" s="3163"/>
      <c r="X252" s="3294">
        <v>0.05</v>
      </c>
      <c r="Y252" s="2655"/>
      <c r="Z252" s="3122">
        <v>10250</v>
      </c>
      <c r="AA252" s="3121"/>
      <c r="AB252" s="3632"/>
      <c r="AC252" s="3699">
        <f t="shared" si="12"/>
        <v>0</v>
      </c>
      <c r="AD252" s="3699">
        <f t="shared" si="13"/>
        <v>0</v>
      </c>
      <c r="AE252" s="3699">
        <f t="shared" si="14"/>
        <v>0</v>
      </c>
      <c r="AF252" s="3699">
        <f t="shared" si="15"/>
        <v>0</v>
      </c>
    </row>
    <row r="253" spans="1:32" s="3600" customFormat="1" ht="15.75" customHeight="1">
      <c r="A253" s="2675" t="s">
        <v>1135</v>
      </c>
      <c r="B253" s="3290" t="s">
        <v>1136</v>
      </c>
      <c r="C253" s="3289" t="s">
        <v>1133</v>
      </c>
      <c r="D253" s="2699"/>
      <c r="E253" s="3050"/>
      <c r="F253" s="3499"/>
      <c r="G253" s="3287">
        <v>1.5</v>
      </c>
      <c r="H253" s="2680"/>
      <c r="I253" s="3286">
        <v>43.9</v>
      </c>
      <c r="J253" s="3285"/>
      <c r="K253" s="3453">
        <v>5</v>
      </c>
      <c r="L253" s="3124"/>
      <c r="M253" s="2649" t="s">
        <v>1137</v>
      </c>
      <c r="N253" s="3287">
        <v>5</v>
      </c>
      <c r="O253" s="2655"/>
      <c r="P253" s="3053">
        <v>90</v>
      </c>
      <c r="Q253" s="2655"/>
      <c r="R253" s="2673"/>
      <c r="S253" s="3287">
        <v>25</v>
      </c>
      <c r="T253" s="2655"/>
      <c r="U253" s="3053">
        <v>425</v>
      </c>
      <c r="V253" s="2655"/>
      <c r="W253" s="3049"/>
      <c r="X253" s="3294">
        <v>0.05</v>
      </c>
      <c r="Y253" s="2655"/>
      <c r="Z253" s="3122">
        <v>12031</v>
      </c>
      <c r="AA253" s="3121"/>
      <c r="AB253" s="3632"/>
      <c r="AC253" s="3699">
        <f t="shared" si="12"/>
        <v>0</v>
      </c>
      <c r="AD253" s="3699">
        <f t="shared" si="13"/>
        <v>0</v>
      </c>
      <c r="AE253" s="3699">
        <f t="shared" si="14"/>
        <v>0</v>
      </c>
      <c r="AF253" s="3699">
        <f t="shared" si="15"/>
        <v>0</v>
      </c>
    </row>
    <row r="254" spans="1:32" s="3600" customFormat="1" ht="15.75" customHeight="1" thickBot="1">
      <c r="A254" s="2675" t="s">
        <v>1138</v>
      </c>
      <c r="B254" s="3290" t="s">
        <v>1139</v>
      </c>
      <c r="C254" s="3289" t="s">
        <v>1133</v>
      </c>
      <c r="D254" s="2699"/>
      <c r="E254" s="3050"/>
      <c r="F254" s="3288"/>
      <c r="G254" s="3287">
        <v>1.5</v>
      </c>
      <c r="H254" s="2680"/>
      <c r="I254" s="3391">
        <v>43.9</v>
      </c>
      <c r="J254" s="3285"/>
      <c r="K254" s="3453">
        <v>5</v>
      </c>
      <c r="L254" s="3124"/>
      <c r="M254" s="3574" t="s">
        <v>1140</v>
      </c>
      <c r="N254" s="3287">
        <v>5</v>
      </c>
      <c r="O254" s="2655"/>
      <c r="P254" s="3053">
        <v>90</v>
      </c>
      <c r="Q254" s="2655"/>
      <c r="R254" s="2673"/>
      <c r="S254" s="3287">
        <v>25</v>
      </c>
      <c r="T254" s="2655"/>
      <c r="U254" s="3053">
        <v>425</v>
      </c>
      <c r="V254" s="2655"/>
      <c r="W254" s="3049"/>
      <c r="X254" s="3294">
        <v>0.05</v>
      </c>
      <c r="Y254" s="2655"/>
      <c r="Z254" s="3122">
        <v>12031</v>
      </c>
      <c r="AA254" s="3121"/>
      <c r="AB254" s="3632"/>
      <c r="AC254" s="3699">
        <f t="shared" si="12"/>
        <v>0</v>
      </c>
      <c r="AD254" s="3699">
        <f t="shared" si="13"/>
        <v>0</v>
      </c>
      <c r="AE254" s="3699">
        <f t="shared" si="14"/>
        <v>0</v>
      </c>
      <c r="AF254" s="3699">
        <f t="shared" si="15"/>
        <v>0</v>
      </c>
    </row>
    <row r="255" spans="1:32" s="1226" customFormat="1" ht="30" customHeight="1" thickBot="1">
      <c r="A255" s="1209"/>
      <c r="B255" s="1210" t="s">
        <v>3378</v>
      </c>
      <c r="C255" s="1212"/>
      <c r="D255" s="1212"/>
      <c r="E255" s="1212"/>
      <c r="F255" s="1213"/>
      <c r="G255" s="1214"/>
      <c r="H255" s="1215"/>
      <c r="I255" s="1216" t="s">
        <v>32</v>
      </c>
      <c r="J255" s="1216"/>
      <c r="K255" s="1217"/>
      <c r="L255" s="1218"/>
      <c r="M255" s="1219"/>
      <c r="N255" s="1214"/>
      <c r="O255" s="1220"/>
      <c r="P255" s="1220" t="s">
        <v>32</v>
      </c>
      <c r="Q255" s="1220"/>
      <c r="R255" s="1221"/>
      <c r="S255" s="1215"/>
      <c r="T255" s="1220"/>
      <c r="U255" s="1220" t="s">
        <v>32</v>
      </c>
      <c r="V255" s="1220"/>
      <c r="W255" s="1218"/>
      <c r="X255" s="1222"/>
      <c r="Y255" s="1220"/>
      <c r="Z255" s="1223" t="s">
        <v>32</v>
      </c>
      <c r="AA255" s="1224"/>
      <c r="AB255" s="1225"/>
      <c r="AC255" s="2420"/>
      <c r="AD255" s="2420"/>
      <c r="AE255" s="2420"/>
      <c r="AF255" s="2420"/>
    </row>
    <row r="256" spans="1:32" s="3600" customFormat="1" ht="15.75" customHeight="1">
      <c r="A256" s="3501" t="s">
        <v>1141</v>
      </c>
      <c r="B256" s="2386" t="s">
        <v>1142</v>
      </c>
      <c r="C256" s="3500" t="s">
        <v>1143</v>
      </c>
      <c r="D256" s="2686"/>
      <c r="E256" s="3291"/>
      <c r="F256" s="3499"/>
      <c r="G256" s="3498">
        <v>1.5</v>
      </c>
      <c r="H256" s="2388"/>
      <c r="I256" s="3391">
        <v>43.9</v>
      </c>
      <c r="J256" s="3368"/>
      <c r="K256" s="3449">
        <v>5</v>
      </c>
      <c r="L256" s="3452"/>
      <c r="M256" s="3574" t="s">
        <v>1144</v>
      </c>
      <c r="N256" s="3498">
        <v>5</v>
      </c>
      <c r="O256" s="3496"/>
      <c r="P256" s="3184">
        <v>69</v>
      </c>
      <c r="Q256" s="3496"/>
      <c r="R256" s="3173"/>
      <c r="S256" s="3498">
        <v>20</v>
      </c>
      <c r="T256" s="3496"/>
      <c r="U256" s="3184">
        <v>259</v>
      </c>
      <c r="V256" s="3496"/>
      <c r="W256" s="3183"/>
      <c r="X256" s="2387">
        <v>0.1</v>
      </c>
      <c r="Y256" s="3496"/>
      <c r="Z256" s="3490">
        <v>9060</v>
      </c>
      <c r="AA256" s="3365"/>
      <c r="AB256" s="3628"/>
      <c r="AC256" s="3699">
        <f t="shared" si="12"/>
        <v>0</v>
      </c>
      <c r="AD256" s="3699">
        <f t="shared" si="13"/>
        <v>0</v>
      </c>
      <c r="AE256" s="3699">
        <f t="shared" si="14"/>
        <v>0</v>
      </c>
      <c r="AF256" s="3699">
        <f t="shared" si="15"/>
        <v>0</v>
      </c>
    </row>
    <row r="257" spans="1:32" s="1088" customFormat="1" ht="15.75" customHeight="1">
      <c r="A257" s="439" t="s">
        <v>1145</v>
      </c>
      <c r="B257" s="440" t="s">
        <v>1146</v>
      </c>
      <c r="C257" s="1044" t="s">
        <v>1143</v>
      </c>
      <c r="D257" s="3635"/>
      <c r="E257" s="3444"/>
      <c r="F257" s="1045"/>
      <c r="G257" s="498">
        <v>1.5</v>
      </c>
      <c r="H257" s="442"/>
      <c r="I257" s="1026">
        <v>43.9</v>
      </c>
      <c r="J257" s="444"/>
      <c r="K257" s="3048">
        <v>5</v>
      </c>
      <c r="L257" s="768"/>
      <c r="M257" s="446" t="s">
        <v>1147</v>
      </c>
      <c r="N257" s="498">
        <v>5</v>
      </c>
      <c r="O257" s="503"/>
      <c r="P257" s="1026">
        <v>69</v>
      </c>
      <c r="Q257" s="503"/>
      <c r="R257" s="1193"/>
      <c r="S257" s="498">
        <v>20</v>
      </c>
      <c r="T257" s="503"/>
      <c r="U257" s="1026">
        <v>259</v>
      </c>
      <c r="V257" s="503"/>
      <c r="W257" s="1198"/>
      <c r="X257" s="502">
        <v>0.1</v>
      </c>
      <c r="Y257" s="503"/>
      <c r="Z257" s="504">
        <v>9060</v>
      </c>
      <c r="AA257" s="1058"/>
      <c r="AB257" s="1202"/>
      <c r="AC257" s="3699">
        <f t="shared" si="12"/>
        <v>0</v>
      </c>
      <c r="AD257" s="3699">
        <f t="shared" si="13"/>
        <v>0</v>
      </c>
      <c r="AE257" s="3699">
        <f t="shared" si="14"/>
        <v>0</v>
      </c>
      <c r="AF257" s="3699">
        <f t="shared" si="15"/>
        <v>0</v>
      </c>
    </row>
    <row r="258" spans="1:32" s="3600" customFormat="1" ht="15.75" customHeight="1">
      <c r="A258" s="3501">
        <v>2402</v>
      </c>
      <c r="B258" s="2386" t="s">
        <v>1148</v>
      </c>
      <c r="C258" s="3289" t="s">
        <v>1149</v>
      </c>
      <c r="D258" s="2699"/>
      <c r="E258" s="3050"/>
      <c r="F258" s="3288"/>
      <c r="G258" s="3498">
        <v>1.3</v>
      </c>
      <c r="H258" s="2388"/>
      <c r="I258" s="3391">
        <v>35.9</v>
      </c>
      <c r="J258" s="3368"/>
      <c r="K258" s="3449">
        <v>4</v>
      </c>
      <c r="L258" s="3452"/>
      <c r="M258" s="3574" t="s">
        <v>1150</v>
      </c>
      <c r="N258" s="3498">
        <v>5</v>
      </c>
      <c r="O258" s="3496"/>
      <c r="P258" s="3184">
        <v>56</v>
      </c>
      <c r="Q258" s="3496"/>
      <c r="R258" s="3173"/>
      <c r="S258" s="3498">
        <v>20</v>
      </c>
      <c r="T258" s="3496"/>
      <c r="U258" s="3184">
        <v>205</v>
      </c>
      <c r="V258" s="3496"/>
      <c r="W258" s="3183"/>
      <c r="X258" s="2387">
        <v>0.1</v>
      </c>
      <c r="Y258" s="3496"/>
      <c r="Z258" s="3490">
        <v>7132</v>
      </c>
      <c r="AA258" s="3365"/>
      <c r="AB258" s="3628"/>
      <c r="AC258" s="3699">
        <f t="shared" si="12"/>
        <v>0</v>
      </c>
      <c r="AD258" s="3699">
        <f t="shared" si="13"/>
        <v>0</v>
      </c>
      <c r="AE258" s="3699">
        <f t="shared" si="14"/>
        <v>0</v>
      </c>
      <c r="AF258" s="3699">
        <f t="shared" si="15"/>
        <v>0</v>
      </c>
    </row>
    <row r="259" spans="1:32" s="3600" customFormat="1" ht="15.75" customHeight="1">
      <c r="A259" s="3501" t="s">
        <v>1151</v>
      </c>
      <c r="B259" s="2386" t="s">
        <v>1152</v>
      </c>
      <c r="C259" s="3289" t="s">
        <v>1143</v>
      </c>
      <c r="D259" s="2699"/>
      <c r="E259" s="3050"/>
      <c r="F259" s="3288"/>
      <c r="G259" s="3498">
        <v>1.5</v>
      </c>
      <c r="H259" s="2388"/>
      <c r="I259" s="3391">
        <v>43.9</v>
      </c>
      <c r="J259" s="3368"/>
      <c r="K259" s="3449">
        <v>5</v>
      </c>
      <c r="L259" s="3452"/>
      <c r="M259" s="3574" t="s">
        <v>1153</v>
      </c>
      <c r="N259" s="3498">
        <v>5</v>
      </c>
      <c r="O259" s="3496"/>
      <c r="P259" s="3184">
        <v>69</v>
      </c>
      <c r="Q259" s="3496"/>
      <c r="R259" s="3173"/>
      <c r="S259" s="3498">
        <v>20</v>
      </c>
      <c r="T259" s="3496"/>
      <c r="U259" s="3184">
        <v>259</v>
      </c>
      <c r="V259" s="3496"/>
      <c r="W259" s="3183"/>
      <c r="X259" s="2387">
        <v>0.1</v>
      </c>
      <c r="Y259" s="3496"/>
      <c r="Z259" s="3490">
        <v>9060</v>
      </c>
      <c r="AA259" s="3365"/>
      <c r="AB259" s="3628"/>
      <c r="AC259" s="3699">
        <f t="shared" si="12"/>
        <v>0</v>
      </c>
      <c r="AD259" s="3699">
        <f t="shared" si="13"/>
        <v>0</v>
      </c>
      <c r="AE259" s="3699">
        <f t="shared" si="14"/>
        <v>0</v>
      </c>
      <c r="AF259" s="3699">
        <f t="shared" si="15"/>
        <v>0</v>
      </c>
    </row>
    <row r="260" spans="1:32" s="3600" customFormat="1" ht="15.75" customHeight="1">
      <c r="A260" s="1035" t="s">
        <v>1154</v>
      </c>
      <c r="B260" s="494" t="s">
        <v>1155</v>
      </c>
      <c r="C260" s="1107" t="s">
        <v>1143</v>
      </c>
      <c r="D260" s="2586"/>
      <c r="E260" s="3051"/>
      <c r="F260" s="497"/>
      <c r="G260" s="498">
        <v>1.3</v>
      </c>
      <c r="H260" s="442"/>
      <c r="I260" s="443">
        <v>43.9</v>
      </c>
      <c r="J260" s="444"/>
      <c r="K260" s="445">
        <v>5</v>
      </c>
      <c r="L260" s="768"/>
      <c r="M260" s="2649"/>
      <c r="N260" s="1036">
        <v>5</v>
      </c>
      <c r="O260" s="1103"/>
      <c r="P260" s="1104">
        <v>200</v>
      </c>
      <c r="Q260" s="1103"/>
      <c r="R260" s="3164"/>
      <c r="S260" s="1166"/>
      <c r="T260" s="1167"/>
      <c r="U260" s="1168"/>
      <c r="V260" s="1167"/>
      <c r="W260" s="3236"/>
      <c r="X260" s="1105">
        <v>0.03</v>
      </c>
      <c r="Y260" s="1103"/>
      <c r="Z260" s="3418">
        <v>27775</v>
      </c>
      <c r="AA260" s="495"/>
      <c r="AB260" s="3622"/>
      <c r="AC260" s="3699">
        <f t="shared" si="12"/>
        <v>0</v>
      </c>
      <c r="AD260" s="3699">
        <f t="shared" si="13"/>
        <v>0</v>
      </c>
      <c r="AE260" s="3699">
        <f t="shared" si="14"/>
        <v>0</v>
      </c>
      <c r="AF260" s="3699">
        <f t="shared" si="15"/>
        <v>0</v>
      </c>
    </row>
    <row r="261" spans="1:32" s="3600" customFormat="1" ht="15.75" customHeight="1">
      <c r="A261" s="3501">
        <v>2403</v>
      </c>
      <c r="B261" s="440" t="s">
        <v>1156</v>
      </c>
      <c r="C261" s="1044" t="s">
        <v>1143</v>
      </c>
      <c r="D261" s="2585"/>
      <c r="E261" s="3174"/>
      <c r="F261" s="1045" t="s">
        <v>887</v>
      </c>
      <c r="G261" s="498">
        <v>1.3</v>
      </c>
      <c r="H261" s="442"/>
      <c r="I261" s="443">
        <v>23.9</v>
      </c>
      <c r="J261" s="444"/>
      <c r="K261" s="445">
        <v>3</v>
      </c>
      <c r="L261" s="768"/>
      <c r="M261" s="3574" t="s">
        <v>1157</v>
      </c>
      <c r="N261" s="3498">
        <v>5</v>
      </c>
      <c r="O261" s="3496"/>
      <c r="P261" s="3184">
        <v>50</v>
      </c>
      <c r="Q261" s="3496"/>
      <c r="R261" s="3173"/>
      <c r="S261" s="3498">
        <v>20</v>
      </c>
      <c r="T261" s="3496"/>
      <c r="U261" s="3184">
        <v>180</v>
      </c>
      <c r="V261" s="3496"/>
      <c r="W261" s="3183"/>
      <c r="X261" s="2387">
        <v>0.1</v>
      </c>
      <c r="Y261" s="3496"/>
      <c r="Z261" s="3490">
        <v>6238</v>
      </c>
      <c r="AA261" s="3365"/>
      <c r="AB261" s="3628"/>
      <c r="AC261" s="3699">
        <f t="shared" si="12"/>
        <v>0</v>
      </c>
      <c r="AD261" s="3699">
        <f t="shared" si="13"/>
        <v>0</v>
      </c>
      <c r="AE261" s="3699">
        <f t="shared" si="14"/>
        <v>0</v>
      </c>
      <c r="AF261" s="3699">
        <f t="shared" si="15"/>
        <v>0</v>
      </c>
    </row>
    <row r="262" spans="1:32" s="3600" customFormat="1" ht="15.75" customHeight="1">
      <c r="A262" s="3501" t="s">
        <v>1158</v>
      </c>
      <c r="B262" s="440" t="s">
        <v>1159</v>
      </c>
      <c r="C262" s="1044" t="s">
        <v>1160</v>
      </c>
      <c r="D262" s="3635"/>
      <c r="E262" s="3444"/>
      <c r="F262" s="1045"/>
      <c r="G262" s="498">
        <v>1.3</v>
      </c>
      <c r="H262" s="442"/>
      <c r="I262" s="443">
        <v>43.9</v>
      </c>
      <c r="J262" s="444"/>
      <c r="K262" s="445">
        <v>5</v>
      </c>
      <c r="L262" s="768"/>
      <c r="M262" s="3574" t="s">
        <v>1161</v>
      </c>
      <c r="N262" s="3498">
        <v>5</v>
      </c>
      <c r="O262" s="3496"/>
      <c r="P262" s="3184">
        <v>200</v>
      </c>
      <c r="Q262" s="3496"/>
      <c r="R262" s="3173"/>
      <c r="S262" s="1166"/>
      <c r="T262" s="1167"/>
      <c r="U262" s="1168"/>
      <c r="V262" s="1167"/>
      <c r="W262" s="3236"/>
      <c r="X262" s="2387">
        <v>0.03</v>
      </c>
      <c r="Y262" s="3496"/>
      <c r="Z262" s="3490">
        <v>27775</v>
      </c>
      <c r="AA262" s="3365"/>
      <c r="AB262" s="3628"/>
      <c r="AC262" s="3699">
        <f t="shared" ref="AC262:AC325" si="16">I262*L262</f>
        <v>0</v>
      </c>
      <c r="AD262" s="3699">
        <f t="shared" ref="AD262:AD325" si="17">P262*R262</f>
        <v>0</v>
      </c>
      <c r="AE262" s="3699">
        <f t="shared" ref="AE262:AE325" si="18">U262*W262</f>
        <v>0</v>
      </c>
      <c r="AF262" s="3699">
        <f t="shared" ref="AF262:AF325" si="19">Z262*AB262</f>
        <v>0</v>
      </c>
    </row>
    <row r="263" spans="1:32" s="3600" customFormat="1" ht="15.75" customHeight="1" thickBot="1">
      <c r="A263" s="3390">
        <v>2411</v>
      </c>
      <c r="B263" s="1060" t="s">
        <v>1162</v>
      </c>
      <c r="C263" s="3438" t="s">
        <v>1163</v>
      </c>
      <c r="D263" s="3639"/>
      <c r="E263" s="1146"/>
      <c r="F263" s="3641"/>
      <c r="G263" s="3642" t="s">
        <v>24</v>
      </c>
      <c r="H263" s="3643"/>
      <c r="I263" s="3644">
        <v>35.9</v>
      </c>
      <c r="J263" s="1061"/>
      <c r="K263" s="1062">
        <v>4</v>
      </c>
      <c r="L263" s="3657"/>
      <c r="M263" s="3563" t="s">
        <v>1164</v>
      </c>
      <c r="N263" s="3437">
        <v>1</v>
      </c>
      <c r="O263" s="3436"/>
      <c r="P263" s="3197">
        <v>45</v>
      </c>
      <c r="Q263" s="3436"/>
      <c r="R263" s="3196"/>
      <c r="S263" s="1064"/>
      <c r="T263" s="1067"/>
      <c r="U263" s="1066"/>
      <c r="V263" s="1067"/>
      <c r="W263" s="1192"/>
      <c r="X263" s="2392">
        <v>0.03</v>
      </c>
      <c r="Y263" s="3436"/>
      <c r="Z263" s="3385">
        <v>27775</v>
      </c>
      <c r="AA263" s="3194"/>
      <c r="AB263" s="2625"/>
      <c r="AC263" s="3699">
        <f t="shared" si="16"/>
        <v>0</v>
      </c>
      <c r="AD263" s="3699">
        <f t="shared" si="17"/>
        <v>0</v>
      </c>
      <c r="AE263" s="3699">
        <f t="shared" si="18"/>
        <v>0</v>
      </c>
      <c r="AF263" s="3699">
        <f t="shared" si="19"/>
        <v>0</v>
      </c>
    </row>
    <row r="264" spans="1:32" s="1226" customFormat="1" ht="30" customHeight="1" thickBot="1">
      <c r="A264" s="1209"/>
      <c r="B264" s="1210" t="s">
        <v>3379</v>
      </c>
      <c r="C264" s="3047"/>
      <c r="D264" s="3047"/>
      <c r="E264" s="3047"/>
      <c r="F264" s="3047"/>
      <c r="G264" s="3046"/>
      <c r="H264" s="3047"/>
      <c r="I264" s="3047" t="s">
        <v>32</v>
      </c>
      <c r="J264" s="3047"/>
      <c r="K264" s="3046"/>
      <c r="L264" s="3045"/>
      <c r="M264" s="1219"/>
      <c r="N264" s="1214"/>
      <c r="O264" s="1220"/>
      <c r="P264" s="1220" t="s">
        <v>32</v>
      </c>
      <c r="Q264" s="1220"/>
      <c r="R264" s="1221"/>
      <c r="S264" s="1215"/>
      <c r="T264" s="1220"/>
      <c r="U264" s="1220" t="s">
        <v>32</v>
      </c>
      <c r="V264" s="1220"/>
      <c r="W264" s="1218"/>
      <c r="X264" s="1222"/>
      <c r="Y264" s="1220"/>
      <c r="Z264" s="1223" t="s">
        <v>32</v>
      </c>
      <c r="AA264" s="1224"/>
      <c r="AB264" s="1225"/>
      <c r="AC264" s="2420"/>
      <c r="AD264" s="2420"/>
      <c r="AE264" s="2420"/>
      <c r="AF264" s="2420"/>
    </row>
    <row r="265" spans="1:32" s="3600" customFormat="1" ht="27" customHeight="1">
      <c r="A265" s="3514" t="s">
        <v>84</v>
      </c>
      <c r="B265" s="2381" t="s">
        <v>1165</v>
      </c>
      <c r="C265" s="3835" t="s">
        <v>3380</v>
      </c>
      <c r="D265" s="3836"/>
      <c r="E265" s="3836"/>
      <c r="F265" s="3837"/>
      <c r="G265" s="3509" t="s">
        <v>24</v>
      </c>
      <c r="H265" s="2383"/>
      <c r="I265" s="3393">
        <v>64.900000000000006</v>
      </c>
      <c r="J265" s="3392"/>
      <c r="K265" s="2644">
        <v>6</v>
      </c>
      <c r="L265" s="3428"/>
      <c r="M265" s="3582" t="s">
        <v>86</v>
      </c>
      <c r="N265" s="3509" t="s">
        <v>26</v>
      </c>
      <c r="O265" s="3507"/>
      <c r="P265" s="3215">
        <v>101</v>
      </c>
      <c r="Q265" s="3507"/>
      <c r="R265" s="3214"/>
      <c r="S265" s="3509" t="s">
        <v>27</v>
      </c>
      <c r="T265" s="3507"/>
      <c r="U265" s="3215">
        <v>323</v>
      </c>
      <c r="V265" s="3507"/>
      <c r="W265" s="3202"/>
      <c r="X265" s="2382">
        <v>0.01</v>
      </c>
      <c r="Y265" s="3507"/>
      <c r="Z265" s="3502">
        <v>87637</v>
      </c>
      <c r="AA265" s="3369"/>
      <c r="AB265" s="2619"/>
      <c r="AC265" s="3699">
        <f t="shared" si="16"/>
        <v>0</v>
      </c>
      <c r="AD265" s="3699">
        <f t="shared" si="17"/>
        <v>0</v>
      </c>
      <c r="AE265" s="3699">
        <f t="shared" si="18"/>
        <v>0</v>
      </c>
      <c r="AF265" s="3699">
        <f t="shared" si="19"/>
        <v>0</v>
      </c>
    </row>
    <row r="266" spans="1:32" s="3600" customFormat="1" ht="15.75" customHeight="1">
      <c r="A266" s="3501" t="s">
        <v>1166</v>
      </c>
      <c r="B266" s="2386" t="s">
        <v>1167</v>
      </c>
      <c r="C266" s="3054" t="s">
        <v>3381</v>
      </c>
      <c r="D266" s="2686"/>
      <c r="E266" s="2660"/>
      <c r="F266" s="3499"/>
      <c r="G266" s="3498" t="s">
        <v>24</v>
      </c>
      <c r="H266" s="2388"/>
      <c r="I266" s="3391">
        <v>64.900000000000006</v>
      </c>
      <c r="J266" s="3368"/>
      <c r="K266" s="3449">
        <v>6</v>
      </c>
      <c r="L266" s="3452"/>
      <c r="M266" s="3574" t="s">
        <v>25</v>
      </c>
      <c r="N266" s="3498" t="s">
        <v>26</v>
      </c>
      <c r="O266" s="3496"/>
      <c r="P266" s="3184">
        <v>128</v>
      </c>
      <c r="Q266" s="3496"/>
      <c r="R266" s="3173"/>
      <c r="S266" s="3498" t="s">
        <v>27</v>
      </c>
      <c r="T266" s="3496"/>
      <c r="U266" s="3184">
        <v>413</v>
      </c>
      <c r="V266" s="3496"/>
      <c r="W266" s="3183"/>
      <c r="X266" s="2387">
        <v>0.01</v>
      </c>
      <c r="Y266" s="3496"/>
      <c r="Z266" s="3490">
        <v>87637</v>
      </c>
      <c r="AA266" s="3365"/>
      <c r="AB266" s="3628"/>
      <c r="AC266" s="3699">
        <f t="shared" si="16"/>
        <v>0</v>
      </c>
      <c r="AD266" s="3699">
        <f t="shared" si="17"/>
        <v>0</v>
      </c>
      <c r="AE266" s="3699">
        <f t="shared" si="18"/>
        <v>0</v>
      </c>
      <c r="AF266" s="3699">
        <f t="shared" si="19"/>
        <v>0</v>
      </c>
    </row>
    <row r="267" spans="1:32" s="1088" customFormat="1" ht="27" customHeight="1">
      <c r="A267" s="3536" t="s">
        <v>87</v>
      </c>
      <c r="B267" s="3535" t="s">
        <v>1168</v>
      </c>
      <c r="C267" s="3775" t="s">
        <v>3382</v>
      </c>
      <c r="D267" s="3776"/>
      <c r="E267" s="3776"/>
      <c r="F267" s="3817"/>
      <c r="G267" s="3534" t="s">
        <v>24</v>
      </c>
      <c r="H267" s="2290"/>
      <c r="I267" s="2372">
        <v>64.900000000000006</v>
      </c>
      <c r="J267" s="3353"/>
      <c r="K267" s="3464">
        <v>6</v>
      </c>
      <c r="L267" s="1187"/>
      <c r="M267" s="3058"/>
      <c r="N267" s="3534" t="s">
        <v>26</v>
      </c>
      <c r="O267" s="2293"/>
      <c r="P267" s="3057">
        <v>81</v>
      </c>
      <c r="Q267" s="2293"/>
      <c r="R267" s="3056"/>
      <c r="S267" s="3534" t="s">
        <v>27</v>
      </c>
      <c r="T267" s="2293"/>
      <c r="U267" s="3057">
        <v>254</v>
      </c>
      <c r="V267" s="2293"/>
      <c r="W267" s="2408"/>
      <c r="X267" s="2289">
        <v>0.01</v>
      </c>
      <c r="Y267" s="2293"/>
      <c r="Z267" s="2375">
        <v>96401</v>
      </c>
      <c r="AA267" s="2342"/>
      <c r="AB267" s="2624"/>
      <c r="AC267" s="3699">
        <f t="shared" si="16"/>
        <v>0</v>
      </c>
      <c r="AD267" s="3699">
        <f t="shared" si="17"/>
        <v>0</v>
      </c>
      <c r="AE267" s="3699">
        <f t="shared" si="18"/>
        <v>0</v>
      </c>
      <c r="AF267" s="3699">
        <f t="shared" si="19"/>
        <v>0</v>
      </c>
    </row>
    <row r="268" spans="1:32" s="3600" customFormat="1" ht="15.75" customHeight="1">
      <c r="A268" s="3501" t="s">
        <v>1169</v>
      </c>
      <c r="B268" s="2386" t="s">
        <v>1170</v>
      </c>
      <c r="C268" s="3796" t="s">
        <v>1171</v>
      </c>
      <c r="D268" s="3818"/>
      <c r="E268" s="3797"/>
      <c r="F268" s="3798"/>
      <c r="G268" s="3498" t="s">
        <v>24</v>
      </c>
      <c r="H268" s="2388"/>
      <c r="I268" s="3391">
        <v>64.900000000000006</v>
      </c>
      <c r="J268" s="3368"/>
      <c r="K268" s="3449">
        <v>6</v>
      </c>
      <c r="L268" s="3452"/>
      <c r="M268" s="3574" t="s">
        <v>1172</v>
      </c>
      <c r="N268" s="3498" t="s">
        <v>26</v>
      </c>
      <c r="O268" s="3496"/>
      <c r="P268" s="3184">
        <v>118</v>
      </c>
      <c r="Q268" s="3496"/>
      <c r="R268" s="3173"/>
      <c r="S268" s="3498" t="s">
        <v>27</v>
      </c>
      <c r="T268" s="3496"/>
      <c r="U268" s="3184">
        <v>380</v>
      </c>
      <c r="V268" s="3496"/>
      <c r="W268" s="3183"/>
      <c r="X268" s="2387">
        <v>0.01</v>
      </c>
      <c r="Y268" s="3496"/>
      <c r="Z268" s="3490">
        <v>87637</v>
      </c>
      <c r="AA268" s="3365"/>
      <c r="AB268" s="3628"/>
      <c r="AC268" s="3699">
        <f t="shared" si="16"/>
        <v>0</v>
      </c>
      <c r="AD268" s="3699">
        <f t="shared" si="17"/>
        <v>0</v>
      </c>
      <c r="AE268" s="3699">
        <f t="shared" si="18"/>
        <v>0</v>
      </c>
      <c r="AF268" s="3699">
        <f t="shared" si="19"/>
        <v>0</v>
      </c>
    </row>
    <row r="269" spans="1:32" s="3600" customFormat="1" ht="15.75" customHeight="1">
      <c r="A269" s="3501" t="s">
        <v>1173</v>
      </c>
      <c r="B269" s="2386" t="s">
        <v>1174</v>
      </c>
      <c r="C269" s="3796" t="s">
        <v>1175</v>
      </c>
      <c r="D269" s="3797"/>
      <c r="E269" s="3797"/>
      <c r="F269" s="3790"/>
      <c r="G269" s="3498" t="s">
        <v>24</v>
      </c>
      <c r="H269" s="2388"/>
      <c r="I269" s="3391">
        <v>64.900000000000006</v>
      </c>
      <c r="J269" s="3368"/>
      <c r="K269" s="3449">
        <v>6</v>
      </c>
      <c r="L269" s="3452"/>
      <c r="M269" s="3574" t="s">
        <v>1176</v>
      </c>
      <c r="N269" s="3498" t="s">
        <v>26</v>
      </c>
      <c r="O269" s="3496"/>
      <c r="P269" s="3184">
        <v>84</v>
      </c>
      <c r="Q269" s="3496"/>
      <c r="R269" s="3173"/>
      <c r="S269" s="3498" t="s">
        <v>27</v>
      </c>
      <c r="T269" s="3496"/>
      <c r="U269" s="3184">
        <v>264</v>
      </c>
      <c r="V269" s="3496"/>
      <c r="W269" s="3183"/>
      <c r="X269" s="2387">
        <v>0.01</v>
      </c>
      <c r="Y269" s="3496"/>
      <c r="Z269" s="3490">
        <v>87637</v>
      </c>
      <c r="AA269" s="3365"/>
      <c r="AB269" s="3628"/>
      <c r="AC269" s="3699">
        <f t="shared" si="16"/>
        <v>0</v>
      </c>
      <c r="AD269" s="3699">
        <f t="shared" si="17"/>
        <v>0</v>
      </c>
      <c r="AE269" s="3699">
        <f t="shared" si="18"/>
        <v>0</v>
      </c>
      <c r="AF269" s="3699">
        <f t="shared" si="19"/>
        <v>0</v>
      </c>
    </row>
    <row r="270" spans="1:32" s="3600" customFormat="1" ht="15.75" customHeight="1">
      <c r="A270" s="3501" t="s">
        <v>1177</v>
      </c>
      <c r="B270" s="2386" t="s">
        <v>1178</v>
      </c>
      <c r="C270" s="3500" t="s">
        <v>1179</v>
      </c>
      <c r="D270" s="2686"/>
      <c r="E270" s="2660"/>
      <c r="F270" s="3499"/>
      <c r="G270" s="3498" t="s">
        <v>24</v>
      </c>
      <c r="H270" s="2388"/>
      <c r="I270" s="3391">
        <v>64.900000000000006</v>
      </c>
      <c r="J270" s="3368"/>
      <c r="K270" s="3449">
        <v>6</v>
      </c>
      <c r="L270" s="3452"/>
      <c r="M270" s="3574" t="s">
        <v>1180</v>
      </c>
      <c r="N270" s="3498" t="s">
        <v>26</v>
      </c>
      <c r="O270" s="3496"/>
      <c r="P270" s="3184">
        <v>100</v>
      </c>
      <c r="Q270" s="3496"/>
      <c r="R270" s="3173"/>
      <c r="S270" s="3498" t="s">
        <v>27</v>
      </c>
      <c r="T270" s="3496"/>
      <c r="U270" s="3184">
        <v>319</v>
      </c>
      <c r="V270" s="3496"/>
      <c r="W270" s="3183"/>
      <c r="X270" s="2387">
        <v>0.01</v>
      </c>
      <c r="Y270" s="3496"/>
      <c r="Z270" s="3490">
        <v>72785</v>
      </c>
      <c r="AA270" s="3365"/>
      <c r="AB270" s="3628"/>
      <c r="AC270" s="3699">
        <f t="shared" si="16"/>
        <v>0</v>
      </c>
      <c r="AD270" s="3699">
        <f t="shared" si="17"/>
        <v>0</v>
      </c>
      <c r="AE270" s="3699">
        <f t="shared" si="18"/>
        <v>0</v>
      </c>
      <c r="AF270" s="3699">
        <f t="shared" si="19"/>
        <v>0</v>
      </c>
    </row>
    <row r="271" spans="1:32" s="3600" customFormat="1" ht="15.75" customHeight="1">
      <c r="A271" s="3364">
        <v>2415</v>
      </c>
      <c r="B271" s="3080" t="s">
        <v>1181</v>
      </c>
      <c r="C271" s="3044" t="s">
        <v>3383</v>
      </c>
      <c r="D271" s="2690"/>
      <c r="E271" s="3078"/>
      <c r="F271" s="2706"/>
      <c r="G271" s="3463" t="s">
        <v>24</v>
      </c>
      <c r="H271" s="3363"/>
      <c r="I271" s="3247">
        <v>64.900000000000006</v>
      </c>
      <c r="J271" s="2707"/>
      <c r="K271" s="2677">
        <v>6</v>
      </c>
      <c r="L271" s="3362"/>
      <c r="M271" s="3530" t="s">
        <v>29</v>
      </c>
      <c r="N271" s="3463" t="s">
        <v>26</v>
      </c>
      <c r="O271" s="3462"/>
      <c r="P271" s="2676">
        <v>110</v>
      </c>
      <c r="Q271" s="3462"/>
      <c r="R271" s="3077"/>
      <c r="S271" s="3463" t="s">
        <v>27</v>
      </c>
      <c r="T271" s="3462"/>
      <c r="U271" s="2676">
        <v>351</v>
      </c>
      <c r="V271" s="3462"/>
      <c r="W271" s="3245"/>
      <c r="X271" s="3356">
        <v>0.01</v>
      </c>
      <c r="Y271" s="3462"/>
      <c r="Z271" s="3351">
        <v>87637</v>
      </c>
      <c r="AA271" s="3355"/>
      <c r="AB271" s="3626"/>
      <c r="AC271" s="3699">
        <f t="shared" si="16"/>
        <v>0</v>
      </c>
      <c r="AD271" s="3699">
        <f t="shared" si="17"/>
        <v>0</v>
      </c>
      <c r="AE271" s="3699">
        <f t="shared" si="18"/>
        <v>0</v>
      </c>
      <c r="AF271" s="3699">
        <f t="shared" si="19"/>
        <v>0</v>
      </c>
    </row>
    <row r="272" spans="1:32" s="3600" customFormat="1" ht="15.75" customHeight="1">
      <c r="A272" s="3364" t="s">
        <v>1182</v>
      </c>
      <c r="B272" s="3080" t="s">
        <v>1183</v>
      </c>
      <c r="C272" s="3079" t="s">
        <v>1184</v>
      </c>
      <c r="D272" s="2690"/>
      <c r="E272" s="3078"/>
      <c r="F272" s="2706"/>
      <c r="G272" s="3463" t="s">
        <v>24</v>
      </c>
      <c r="H272" s="3363"/>
      <c r="I272" s="3391">
        <v>64.900000000000006</v>
      </c>
      <c r="J272" s="2707"/>
      <c r="K272" s="2677">
        <v>6</v>
      </c>
      <c r="L272" s="3362"/>
      <c r="M272" s="3530" t="s">
        <v>1185</v>
      </c>
      <c r="N272" s="3463" t="s">
        <v>26</v>
      </c>
      <c r="O272" s="3462"/>
      <c r="P272" s="2676">
        <v>124</v>
      </c>
      <c r="Q272" s="3462"/>
      <c r="R272" s="3077"/>
      <c r="S272" s="3463" t="s">
        <v>27</v>
      </c>
      <c r="T272" s="3462"/>
      <c r="U272" s="2676">
        <v>399</v>
      </c>
      <c r="V272" s="3462"/>
      <c r="W272" s="3245"/>
      <c r="X272" s="3356">
        <v>0.01</v>
      </c>
      <c r="Y272" s="3462"/>
      <c r="Z272" s="3351">
        <v>87637</v>
      </c>
      <c r="AA272" s="3355"/>
      <c r="AB272" s="3626"/>
      <c r="AC272" s="3699">
        <f t="shared" si="16"/>
        <v>0</v>
      </c>
      <c r="AD272" s="3699">
        <f t="shared" si="17"/>
        <v>0</v>
      </c>
      <c r="AE272" s="3699">
        <f t="shared" si="18"/>
        <v>0</v>
      </c>
      <c r="AF272" s="3699">
        <f t="shared" si="19"/>
        <v>0</v>
      </c>
    </row>
    <row r="273" spans="1:32" s="3600" customFormat="1" ht="15.75" customHeight="1">
      <c r="A273" s="3501">
        <v>2416</v>
      </c>
      <c r="B273" s="2386" t="s">
        <v>1186</v>
      </c>
      <c r="C273" s="3054" t="s">
        <v>3384</v>
      </c>
      <c r="D273" s="2686"/>
      <c r="E273" s="2660"/>
      <c r="F273" s="3499"/>
      <c r="G273" s="3498" t="s">
        <v>24</v>
      </c>
      <c r="H273" s="2388"/>
      <c r="I273" s="3391">
        <v>64.900000000000006</v>
      </c>
      <c r="J273" s="3368"/>
      <c r="K273" s="3449">
        <v>6</v>
      </c>
      <c r="L273" s="3452"/>
      <c r="M273" s="3574" t="s">
        <v>31</v>
      </c>
      <c r="N273" s="3498" t="s">
        <v>26</v>
      </c>
      <c r="O273" s="3496"/>
      <c r="P273" s="3184">
        <v>103</v>
      </c>
      <c r="Q273" s="3496"/>
      <c r="R273" s="3173"/>
      <c r="S273" s="3498" t="s">
        <v>27</v>
      </c>
      <c r="T273" s="3496"/>
      <c r="U273" s="3184">
        <v>330</v>
      </c>
      <c r="V273" s="3496"/>
      <c r="W273" s="3183"/>
      <c r="X273" s="1170"/>
      <c r="Y273" s="1167"/>
      <c r="Z273" s="1171"/>
      <c r="AA273" s="2129"/>
      <c r="AB273" s="1207"/>
      <c r="AC273" s="3699">
        <f t="shared" si="16"/>
        <v>0</v>
      </c>
      <c r="AD273" s="3699">
        <f t="shared" si="17"/>
        <v>0</v>
      </c>
      <c r="AE273" s="3699">
        <f t="shared" si="18"/>
        <v>0</v>
      </c>
      <c r="AF273" s="3699">
        <f t="shared" si="19"/>
        <v>0</v>
      </c>
    </row>
    <row r="274" spans="1:32" s="1088" customFormat="1" ht="15.75" customHeight="1">
      <c r="A274" s="3536" t="s">
        <v>159</v>
      </c>
      <c r="B274" s="3535" t="s">
        <v>1187</v>
      </c>
      <c r="C274" s="2694" t="s">
        <v>3385</v>
      </c>
      <c r="D274" s="2588"/>
      <c r="E274" s="3465"/>
      <c r="F274" s="3354"/>
      <c r="G274" s="498" t="s">
        <v>24</v>
      </c>
      <c r="H274" s="442"/>
      <c r="I274" s="443">
        <v>64.900000000000006</v>
      </c>
      <c r="J274" s="444"/>
      <c r="K274" s="445">
        <v>6</v>
      </c>
      <c r="L274" s="768"/>
      <c r="M274" s="446" t="s">
        <v>162</v>
      </c>
      <c r="N274" s="3534" t="s">
        <v>26</v>
      </c>
      <c r="O274" s="2293"/>
      <c r="P274" s="3057">
        <v>144</v>
      </c>
      <c r="Q274" s="2293"/>
      <c r="R274" s="3056"/>
      <c r="S274" s="3534" t="s">
        <v>27</v>
      </c>
      <c r="T274" s="2293"/>
      <c r="U274" s="3057">
        <v>467</v>
      </c>
      <c r="V274" s="2293"/>
      <c r="W274" s="2408"/>
      <c r="X274" s="2289">
        <v>0.01</v>
      </c>
      <c r="Y274" s="2293"/>
      <c r="Z274" s="2375">
        <v>124773</v>
      </c>
      <c r="AA274" s="2342"/>
      <c r="AB274" s="2624"/>
      <c r="AC274" s="3699">
        <f t="shared" si="16"/>
        <v>0</v>
      </c>
      <c r="AD274" s="3699">
        <f t="shared" si="17"/>
        <v>0</v>
      </c>
      <c r="AE274" s="3699">
        <f t="shared" si="18"/>
        <v>0</v>
      </c>
      <c r="AF274" s="3699">
        <f t="shared" si="19"/>
        <v>0</v>
      </c>
    </row>
    <row r="275" spans="1:32" s="1041" customFormat="1" ht="15.75" customHeight="1" thickBot="1">
      <c r="A275" s="1073" t="s">
        <v>360</v>
      </c>
      <c r="B275" s="1074" t="s">
        <v>1188</v>
      </c>
      <c r="C275" s="3838" t="s">
        <v>1189</v>
      </c>
      <c r="D275" s="3839"/>
      <c r="E275" s="3839"/>
      <c r="F275" s="3840"/>
      <c r="G275" s="1075" t="s">
        <v>24</v>
      </c>
      <c r="H275" s="1076"/>
      <c r="I275" s="1077">
        <v>64.900000000000006</v>
      </c>
      <c r="J275" s="1078"/>
      <c r="K275" s="1079">
        <v>6</v>
      </c>
      <c r="L275" s="1187"/>
      <c r="M275" s="1080" t="s">
        <v>362</v>
      </c>
      <c r="N275" s="1166"/>
      <c r="O275" s="1167"/>
      <c r="P275" s="1168"/>
      <c r="Q275" s="1167"/>
      <c r="R275" s="1196"/>
      <c r="S275" s="1047"/>
      <c r="T275" s="1054"/>
      <c r="U275" s="1055"/>
      <c r="V275" s="1054"/>
      <c r="W275" s="1199"/>
      <c r="X275" s="1081">
        <v>0.01</v>
      </c>
      <c r="Y275" s="1082"/>
      <c r="Z275" s="1083">
        <v>51989</v>
      </c>
      <c r="AA275" s="3651"/>
      <c r="AB275" s="1204"/>
      <c r="AC275" s="3699">
        <f t="shared" si="16"/>
        <v>0</v>
      </c>
      <c r="AD275" s="3699">
        <f t="shared" si="17"/>
        <v>0</v>
      </c>
      <c r="AE275" s="3699">
        <f t="shared" si="18"/>
        <v>0</v>
      </c>
      <c r="AF275" s="3699">
        <f t="shared" si="19"/>
        <v>0</v>
      </c>
    </row>
    <row r="276" spans="1:32" s="1226" customFormat="1" ht="30" customHeight="1" thickBot="1">
      <c r="A276" s="1209"/>
      <c r="B276" s="1210" t="s">
        <v>1190</v>
      </c>
      <c r="C276" s="1212"/>
      <c r="D276" s="1212"/>
      <c r="E276" s="1212"/>
      <c r="F276" s="1213"/>
      <c r="G276" s="1214"/>
      <c r="H276" s="1215"/>
      <c r="I276" s="1216" t="s">
        <v>32</v>
      </c>
      <c r="J276" s="1216"/>
      <c r="K276" s="1217"/>
      <c r="L276" s="1218"/>
      <c r="M276" s="1219"/>
      <c r="N276" s="3093"/>
      <c r="O276" s="3092"/>
      <c r="P276" s="3092"/>
      <c r="Q276" s="3092"/>
      <c r="R276" s="3091"/>
      <c r="S276" s="3090"/>
      <c r="T276" s="3092"/>
      <c r="U276" s="3092"/>
      <c r="V276" s="3092"/>
      <c r="W276" s="3089"/>
      <c r="X276" s="3088"/>
      <c r="Y276" s="3092"/>
      <c r="Z276" s="3088"/>
      <c r="AA276" s="3092"/>
      <c r="AB276" s="2610"/>
      <c r="AC276" s="2420"/>
      <c r="AD276" s="2420"/>
      <c r="AE276" s="2420"/>
      <c r="AF276" s="2420"/>
    </row>
    <row r="277" spans="1:32" s="3600" customFormat="1" ht="15.75" customHeight="1">
      <c r="A277" s="439" t="s">
        <v>321</v>
      </c>
      <c r="B277" s="3653" t="s">
        <v>1191</v>
      </c>
      <c r="C277" s="2584" t="s">
        <v>3386</v>
      </c>
      <c r="D277" s="3635"/>
      <c r="E277" s="3444"/>
      <c r="F277" s="1045"/>
      <c r="G277" s="3329" t="s">
        <v>24</v>
      </c>
      <c r="H277" s="442"/>
      <c r="I277" s="443">
        <v>64.900000000000006</v>
      </c>
      <c r="J277" s="444"/>
      <c r="K277" s="445">
        <v>6</v>
      </c>
      <c r="L277" s="3086"/>
      <c r="M277" s="446" t="s">
        <v>1192</v>
      </c>
      <c r="N277" s="3808" t="s">
        <v>3387</v>
      </c>
      <c r="O277" s="3809"/>
      <c r="P277" s="3809"/>
      <c r="Q277" s="3809"/>
      <c r="R277" s="3809"/>
      <c r="S277" s="3809"/>
      <c r="T277" s="3809"/>
      <c r="U277" s="3809"/>
      <c r="V277" s="3809"/>
      <c r="W277" s="3809"/>
      <c r="X277" s="3809"/>
      <c r="Y277" s="3809"/>
      <c r="Z277" s="3809"/>
      <c r="AA277" s="3809"/>
      <c r="AB277" s="3810"/>
      <c r="AC277" s="3699">
        <f t="shared" si="16"/>
        <v>0</v>
      </c>
      <c r="AD277" s="3699">
        <f t="shared" si="17"/>
        <v>0</v>
      </c>
      <c r="AE277" s="3699">
        <f t="shared" si="18"/>
        <v>0</v>
      </c>
      <c r="AF277" s="3699">
        <f t="shared" si="19"/>
        <v>0</v>
      </c>
    </row>
    <row r="278" spans="1:32" s="3600" customFormat="1" ht="27" customHeight="1" thickBot="1">
      <c r="A278" s="3526" t="s">
        <v>345</v>
      </c>
      <c r="B278" s="3636" t="s">
        <v>338</v>
      </c>
      <c r="C278" s="3773" t="s">
        <v>3388</v>
      </c>
      <c r="D278" s="3774"/>
      <c r="E278" s="3774"/>
      <c r="F278" s="3083" t="s">
        <v>340</v>
      </c>
      <c r="G278" s="3524" t="s">
        <v>341</v>
      </c>
      <c r="H278" s="3476"/>
      <c r="I278" s="443">
        <v>43.9</v>
      </c>
      <c r="J278" s="3106"/>
      <c r="K278" s="3179">
        <v>5</v>
      </c>
      <c r="L278" s="3082"/>
      <c r="M278" s="3479"/>
      <c r="N278" s="3811"/>
      <c r="O278" s="3812"/>
      <c r="P278" s="3812"/>
      <c r="Q278" s="3812"/>
      <c r="R278" s="3812"/>
      <c r="S278" s="3812"/>
      <c r="T278" s="3812"/>
      <c r="U278" s="3812"/>
      <c r="V278" s="3812"/>
      <c r="W278" s="3812"/>
      <c r="X278" s="3812"/>
      <c r="Y278" s="3812"/>
      <c r="Z278" s="3812"/>
      <c r="AA278" s="3812"/>
      <c r="AB278" s="3813"/>
      <c r="AC278" s="3699">
        <f t="shared" si="16"/>
        <v>0</v>
      </c>
      <c r="AD278" s="3699">
        <f t="shared" si="17"/>
        <v>0</v>
      </c>
      <c r="AE278" s="3699">
        <f t="shared" si="18"/>
        <v>0</v>
      </c>
      <c r="AF278" s="3699">
        <f t="shared" si="19"/>
        <v>0</v>
      </c>
    </row>
    <row r="279" spans="1:32" s="1226" customFormat="1" ht="30" customHeight="1" thickBot="1">
      <c r="A279" s="1209"/>
      <c r="B279" s="1210" t="s">
        <v>1193</v>
      </c>
      <c r="C279" s="1212"/>
      <c r="D279" s="1212"/>
      <c r="E279" s="1212"/>
      <c r="F279" s="1213"/>
      <c r="G279" s="1214"/>
      <c r="H279" s="1215"/>
      <c r="I279" s="1216" t="s">
        <v>32</v>
      </c>
      <c r="J279" s="1216"/>
      <c r="K279" s="1217"/>
      <c r="L279" s="1218"/>
      <c r="M279" s="1219"/>
      <c r="N279" s="3093"/>
      <c r="O279" s="3092"/>
      <c r="P279" s="3092"/>
      <c r="Q279" s="3092"/>
      <c r="R279" s="3091"/>
      <c r="S279" s="3090"/>
      <c r="T279" s="3092"/>
      <c r="U279" s="3092"/>
      <c r="V279" s="3092"/>
      <c r="W279" s="3089"/>
      <c r="X279" s="3088"/>
      <c r="Y279" s="3092"/>
      <c r="Z279" s="3088"/>
      <c r="AA279" s="3092"/>
      <c r="AB279" s="2610"/>
      <c r="AC279" s="2420"/>
      <c r="AD279" s="2420"/>
      <c r="AE279" s="2420"/>
      <c r="AF279" s="2420"/>
    </row>
    <row r="280" spans="1:32" s="3600" customFormat="1" ht="15.75" customHeight="1">
      <c r="A280" s="439" t="s">
        <v>1194</v>
      </c>
      <c r="B280" s="706" t="s">
        <v>1195</v>
      </c>
      <c r="C280" s="2232" t="s">
        <v>1196</v>
      </c>
      <c r="D280" s="3544"/>
      <c r="E280" s="3544"/>
      <c r="F280" s="1045"/>
      <c r="G280" s="1166"/>
      <c r="H280" s="3487"/>
      <c r="I280" s="2374"/>
      <c r="J280" s="3134"/>
      <c r="K280" s="3043"/>
      <c r="L280" s="3042"/>
      <c r="M280" s="3165"/>
      <c r="N280" s="1166"/>
      <c r="O280" s="1167"/>
      <c r="P280" s="1168"/>
      <c r="Q280" s="1167"/>
      <c r="R280" s="1196"/>
      <c r="S280" s="1047"/>
      <c r="T280" s="1054"/>
      <c r="U280" s="1055"/>
      <c r="V280" s="1054"/>
      <c r="W280" s="1199"/>
      <c r="X280" s="3041">
        <v>5.0000000000000001E-3</v>
      </c>
      <c r="Y280" s="3040"/>
      <c r="Z280" s="1057">
        <v>98222</v>
      </c>
      <c r="AA280" s="1058"/>
      <c r="AB280" s="1202"/>
      <c r="AC280" s="3699">
        <f t="shared" si="16"/>
        <v>0</v>
      </c>
      <c r="AD280" s="3699">
        <f t="shared" si="17"/>
        <v>0</v>
      </c>
      <c r="AE280" s="3699">
        <f t="shared" si="18"/>
        <v>0</v>
      </c>
      <c r="AF280" s="3699">
        <f t="shared" si="19"/>
        <v>0</v>
      </c>
    </row>
    <row r="281" spans="1:32" s="3600" customFormat="1" ht="15.75" customHeight="1">
      <c r="A281" s="3501" t="s">
        <v>1197</v>
      </c>
      <c r="B281" s="3238" t="s">
        <v>1198</v>
      </c>
      <c r="C281" s="3500" t="s">
        <v>1199</v>
      </c>
      <c r="D281" s="2686"/>
      <c r="E281" s="3291"/>
      <c r="F281" s="3499"/>
      <c r="G281" s="3498" t="s">
        <v>65</v>
      </c>
      <c r="H281" s="2388"/>
      <c r="I281" s="3391">
        <v>64.900000000000006</v>
      </c>
      <c r="J281" s="3368"/>
      <c r="K281" s="3495">
        <v>6</v>
      </c>
      <c r="L281" s="3039"/>
      <c r="M281" s="3574" t="s">
        <v>1200</v>
      </c>
      <c r="N281" s="3498">
        <v>1</v>
      </c>
      <c r="O281" s="3496"/>
      <c r="P281" s="3184">
        <v>163</v>
      </c>
      <c r="Q281" s="3496"/>
      <c r="R281" s="3173"/>
      <c r="S281" s="1047"/>
      <c r="T281" s="1054"/>
      <c r="U281" s="1055"/>
      <c r="V281" s="1054"/>
      <c r="W281" s="1199"/>
      <c r="X281" s="3041">
        <v>5.0000000000000001E-3</v>
      </c>
      <c r="Y281" s="3040"/>
      <c r="Z281" s="1057">
        <v>112547</v>
      </c>
      <c r="AA281" s="1058"/>
      <c r="AB281" s="1202"/>
      <c r="AC281" s="3699">
        <f t="shared" si="16"/>
        <v>0</v>
      </c>
      <c r="AD281" s="3699">
        <f t="shared" si="17"/>
        <v>0</v>
      </c>
      <c r="AE281" s="3699">
        <f t="shared" si="18"/>
        <v>0</v>
      </c>
      <c r="AF281" s="3699">
        <f t="shared" si="19"/>
        <v>0</v>
      </c>
    </row>
    <row r="282" spans="1:32" s="3600" customFormat="1" ht="15.75" customHeight="1">
      <c r="A282" s="3501" t="s">
        <v>1201</v>
      </c>
      <c r="B282" s="3238" t="s">
        <v>1202</v>
      </c>
      <c r="C282" s="3500" t="s">
        <v>1203</v>
      </c>
      <c r="D282" s="2686"/>
      <c r="E282" s="3291"/>
      <c r="F282" s="3499"/>
      <c r="G282" s="3498" t="s">
        <v>65</v>
      </c>
      <c r="H282" s="2388"/>
      <c r="I282" s="3391">
        <v>64.900000000000006</v>
      </c>
      <c r="J282" s="3368"/>
      <c r="K282" s="3495">
        <v>6</v>
      </c>
      <c r="L282" s="3452"/>
      <c r="M282" s="3574" t="s">
        <v>1204</v>
      </c>
      <c r="N282" s="3498">
        <v>1</v>
      </c>
      <c r="O282" s="3496"/>
      <c r="P282" s="3184">
        <v>163</v>
      </c>
      <c r="Q282" s="3496"/>
      <c r="R282" s="3173"/>
      <c r="S282" s="1047"/>
      <c r="T282" s="1054"/>
      <c r="U282" s="1055"/>
      <c r="V282" s="1054"/>
      <c r="W282" s="1199"/>
      <c r="X282" s="3041">
        <v>5.0000000000000001E-3</v>
      </c>
      <c r="Y282" s="3040"/>
      <c r="Z282" s="1057">
        <v>112547</v>
      </c>
      <c r="AA282" s="1058"/>
      <c r="AB282" s="1202"/>
      <c r="AC282" s="3699">
        <f t="shared" si="16"/>
        <v>0</v>
      </c>
      <c r="AD282" s="3699">
        <f t="shared" si="17"/>
        <v>0</v>
      </c>
      <c r="AE282" s="3699">
        <f t="shared" si="18"/>
        <v>0</v>
      </c>
      <c r="AF282" s="3699">
        <f t="shared" si="19"/>
        <v>0</v>
      </c>
    </row>
    <row r="283" spans="1:32" s="3600" customFormat="1" ht="27" customHeight="1">
      <c r="A283" s="2675" t="s">
        <v>163</v>
      </c>
      <c r="B283" s="494" t="s">
        <v>1205</v>
      </c>
      <c r="C283" s="3777" t="s">
        <v>3389</v>
      </c>
      <c r="D283" s="3778"/>
      <c r="E283" s="3778"/>
      <c r="F283" s="3779"/>
      <c r="G283" s="3287" t="s">
        <v>65</v>
      </c>
      <c r="H283" s="2680"/>
      <c r="I283" s="3391">
        <v>64.900000000000006</v>
      </c>
      <c r="J283" s="3285"/>
      <c r="K283" s="3453">
        <v>6</v>
      </c>
      <c r="L283" s="3124"/>
      <c r="M283" s="2649" t="s">
        <v>165</v>
      </c>
      <c r="N283" s="3038">
        <v>1</v>
      </c>
      <c r="O283" s="3037"/>
      <c r="P283" s="3036">
        <v>174</v>
      </c>
      <c r="Q283" s="2655"/>
      <c r="R283" s="3035"/>
      <c r="S283" s="3345"/>
      <c r="T283" s="3131"/>
      <c r="U283" s="3132"/>
      <c r="V283" s="3131"/>
      <c r="W283" s="3129"/>
      <c r="X283" s="3041">
        <v>5.0000000000000001E-3</v>
      </c>
      <c r="Y283" s="3040"/>
      <c r="Z283" s="1106">
        <v>120239</v>
      </c>
      <c r="AA283" s="495"/>
      <c r="AB283" s="3622"/>
      <c r="AC283" s="3699">
        <f t="shared" si="16"/>
        <v>0</v>
      </c>
      <c r="AD283" s="3699">
        <f t="shared" si="17"/>
        <v>0</v>
      </c>
      <c r="AE283" s="3699">
        <f t="shared" si="18"/>
        <v>0</v>
      </c>
      <c r="AF283" s="3699">
        <f t="shared" si="19"/>
        <v>0</v>
      </c>
    </row>
    <row r="284" spans="1:32" s="3600" customFormat="1" ht="15.75" customHeight="1">
      <c r="A284" s="2675" t="s">
        <v>166</v>
      </c>
      <c r="B284" s="494" t="s">
        <v>1206</v>
      </c>
      <c r="C284" s="2584" t="s">
        <v>3390</v>
      </c>
      <c r="D284" s="3635"/>
      <c r="E284" s="3116"/>
      <c r="F284" s="1045"/>
      <c r="G284" s="3498" t="s">
        <v>65</v>
      </c>
      <c r="H284" s="2680"/>
      <c r="I284" s="3391">
        <v>64.900000000000006</v>
      </c>
      <c r="J284" s="3285"/>
      <c r="K284" s="3453">
        <v>6</v>
      </c>
      <c r="L284" s="3124"/>
      <c r="M284" s="2649" t="s">
        <v>168</v>
      </c>
      <c r="N284" s="3038">
        <v>1</v>
      </c>
      <c r="O284" s="3037"/>
      <c r="P284" s="3036">
        <v>173</v>
      </c>
      <c r="Q284" s="2655"/>
      <c r="R284" s="3035"/>
      <c r="S284" s="3345"/>
      <c r="T284" s="3131"/>
      <c r="U284" s="3132"/>
      <c r="V284" s="3131"/>
      <c r="W284" s="3129"/>
      <c r="X284" s="3041">
        <v>5.0000000000000001E-3</v>
      </c>
      <c r="Y284" s="3040"/>
      <c r="Z284" s="1106">
        <v>119762</v>
      </c>
      <c r="AA284" s="495"/>
      <c r="AB284" s="3622"/>
      <c r="AC284" s="3699">
        <f t="shared" si="16"/>
        <v>0</v>
      </c>
      <c r="AD284" s="3699">
        <f t="shared" si="17"/>
        <v>0</v>
      </c>
      <c r="AE284" s="3699">
        <f t="shared" si="18"/>
        <v>0</v>
      </c>
      <c r="AF284" s="3699">
        <f t="shared" si="19"/>
        <v>0</v>
      </c>
    </row>
    <row r="285" spans="1:32" s="3600" customFormat="1" ht="27" customHeight="1">
      <c r="A285" s="3501">
        <v>2510</v>
      </c>
      <c r="B285" s="440" t="s">
        <v>1207</v>
      </c>
      <c r="C285" s="3777" t="s">
        <v>3391</v>
      </c>
      <c r="D285" s="3794"/>
      <c r="E285" s="3794"/>
      <c r="F285" s="3795"/>
      <c r="G285" s="3498">
        <v>0.8</v>
      </c>
      <c r="H285" s="2388"/>
      <c r="I285" s="3391">
        <v>35.9</v>
      </c>
      <c r="J285" s="3368"/>
      <c r="K285" s="3449">
        <v>4</v>
      </c>
      <c r="L285" s="3452"/>
      <c r="M285" s="3574" t="s">
        <v>35</v>
      </c>
      <c r="N285" s="3498">
        <v>5</v>
      </c>
      <c r="O285" s="3496"/>
      <c r="P285" s="3184">
        <v>72</v>
      </c>
      <c r="Q285" s="3496"/>
      <c r="R285" s="3173"/>
      <c r="S285" s="3498">
        <v>20</v>
      </c>
      <c r="T285" s="3496"/>
      <c r="U285" s="3184">
        <v>267</v>
      </c>
      <c r="V285" s="3496"/>
      <c r="W285" s="3183"/>
      <c r="X285" s="502">
        <v>0.06</v>
      </c>
      <c r="Y285" s="503"/>
      <c r="Z285" s="1057">
        <v>9378</v>
      </c>
      <c r="AA285" s="1058"/>
      <c r="AB285" s="1202"/>
      <c r="AC285" s="3699">
        <f t="shared" si="16"/>
        <v>0</v>
      </c>
      <c r="AD285" s="3699">
        <f t="shared" si="17"/>
        <v>0</v>
      </c>
      <c r="AE285" s="3699">
        <f t="shared" si="18"/>
        <v>0</v>
      </c>
      <c r="AF285" s="3699">
        <f t="shared" si="19"/>
        <v>0</v>
      </c>
    </row>
    <row r="286" spans="1:32" s="3600" customFormat="1" ht="15.75" customHeight="1">
      <c r="A286" s="3501" t="s">
        <v>1208</v>
      </c>
      <c r="B286" s="440" t="s">
        <v>1209</v>
      </c>
      <c r="C286" s="3770" t="s">
        <v>1210</v>
      </c>
      <c r="D286" s="3771"/>
      <c r="E286" s="3771"/>
      <c r="F286" s="3772"/>
      <c r="G286" s="3498" t="s">
        <v>65</v>
      </c>
      <c r="H286" s="2388"/>
      <c r="I286" s="3391">
        <v>64.900000000000006</v>
      </c>
      <c r="J286" s="3368"/>
      <c r="K286" s="3449">
        <v>6</v>
      </c>
      <c r="L286" s="3452"/>
      <c r="M286" s="3574" t="s">
        <v>1211</v>
      </c>
      <c r="N286" s="3498">
        <v>1</v>
      </c>
      <c r="O286" s="3496"/>
      <c r="P286" s="3184">
        <v>153</v>
      </c>
      <c r="Q286" s="3496"/>
      <c r="R286" s="3173"/>
      <c r="S286" s="1166"/>
      <c r="T286" s="1167"/>
      <c r="U286" s="1168"/>
      <c r="V286" s="1167"/>
      <c r="W286" s="3236"/>
      <c r="X286" s="3041">
        <v>5.0000000000000001E-3</v>
      </c>
      <c r="Y286" s="3040"/>
      <c r="Z286" s="1057">
        <v>105334</v>
      </c>
      <c r="AA286" s="1058"/>
      <c r="AB286" s="1202"/>
      <c r="AC286" s="3699">
        <f t="shared" si="16"/>
        <v>0</v>
      </c>
      <c r="AD286" s="3699">
        <f t="shared" si="17"/>
        <v>0</v>
      </c>
      <c r="AE286" s="3699">
        <f t="shared" si="18"/>
        <v>0</v>
      </c>
      <c r="AF286" s="3699">
        <f t="shared" si="19"/>
        <v>0</v>
      </c>
    </row>
    <row r="287" spans="1:32" s="3600" customFormat="1" ht="27" customHeight="1">
      <c r="A287" s="3501" t="s">
        <v>88</v>
      </c>
      <c r="B287" s="440" t="s">
        <v>3392</v>
      </c>
      <c r="C287" s="3826" t="s">
        <v>3393</v>
      </c>
      <c r="D287" s="3833"/>
      <c r="E287" s="3833"/>
      <c r="F287" s="3834"/>
      <c r="G287" s="3498" t="s">
        <v>26</v>
      </c>
      <c r="H287" s="2388"/>
      <c r="I287" s="3391">
        <v>35.9</v>
      </c>
      <c r="J287" s="3368"/>
      <c r="K287" s="3449">
        <v>4</v>
      </c>
      <c r="L287" s="3452"/>
      <c r="M287" s="3574" t="s">
        <v>90</v>
      </c>
      <c r="N287" s="3498">
        <v>2</v>
      </c>
      <c r="O287" s="3496"/>
      <c r="P287" s="3184">
        <v>118</v>
      </c>
      <c r="Q287" s="3496"/>
      <c r="R287" s="3173"/>
      <c r="S287" s="1047"/>
      <c r="T287" s="1054"/>
      <c r="U287" s="1055"/>
      <c r="V287" s="1054"/>
      <c r="W287" s="1199"/>
      <c r="X287" s="502">
        <v>0.02</v>
      </c>
      <c r="Y287" s="503">
        <v>0.02</v>
      </c>
      <c r="Z287" s="1057">
        <v>39957</v>
      </c>
      <c r="AA287" s="1058"/>
      <c r="AB287" s="1202"/>
      <c r="AC287" s="3699">
        <f t="shared" si="16"/>
        <v>0</v>
      </c>
      <c r="AD287" s="3699">
        <f t="shared" si="17"/>
        <v>0</v>
      </c>
      <c r="AE287" s="3699">
        <f t="shared" si="18"/>
        <v>0</v>
      </c>
      <c r="AF287" s="3699">
        <f t="shared" si="19"/>
        <v>0</v>
      </c>
    </row>
    <row r="288" spans="1:32" s="3600" customFormat="1" ht="27" customHeight="1">
      <c r="A288" s="3501" t="s">
        <v>216</v>
      </c>
      <c r="B288" s="440" t="s">
        <v>3392</v>
      </c>
      <c r="C288" s="3826" t="s">
        <v>3394</v>
      </c>
      <c r="D288" s="3827"/>
      <c r="E288" s="3827"/>
      <c r="F288" s="3828"/>
      <c r="G288" s="3498" t="s">
        <v>26</v>
      </c>
      <c r="H288" s="2388"/>
      <c r="I288" s="3391">
        <v>35.9</v>
      </c>
      <c r="J288" s="3368"/>
      <c r="K288" s="3449">
        <v>4</v>
      </c>
      <c r="L288" s="3452"/>
      <c r="M288" s="3574" t="s">
        <v>218</v>
      </c>
      <c r="N288" s="1166"/>
      <c r="O288" s="1167"/>
      <c r="P288" s="1168"/>
      <c r="Q288" s="1167"/>
      <c r="R288" s="1196"/>
      <c r="S288" s="1047"/>
      <c r="T288" s="1054"/>
      <c r="U288" s="1055"/>
      <c r="V288" s="1054"/>
      <c r="W288" s="1199"/>
      <c r="X288" s="1170"/>
      <c r="Y288" s="1167"/>
      <c r="Z288" s="3138"/>
      <c r="AA288" s="2129"/>
      <c r="AB288" s="1207"/>
      <c r="AC288" s="3699">
        <f t="shared" si="16"/>
        <v>0</v>
      </c>
      <c r="AD288" s="3699">
        <f t="shared" si="17"/>
        <v>0</v>
      </c>
      <c r="AE288" s="3699">
        <f t="shared" si="18"/>
        <v>0</v>
      </c>
      <c r="AF288" s="3699">
        <f t="shared" si="19"/>
        <v>0</v>
      </c>
    </row>
    <row r="289" spans="1:32" s="3600" customFormat="1" ht="15.75" customHeight="1">
      <c r="A289" s="3501" t="s">
        <v>1212</v>
      </c>
      <c r="B289" s="706" t="s">
        <v>1213</v>
      </c>
      <c r="C289" s="1044" t="s">
        <v>1214</v>
      </c>
      <c r="D289" s="3635"/>
      <c r="E289" s="3444"/>
      <c r="F289" s="1045"/>
      <c r="G289" s="3498" t="s">
        <v>65</v>
      </c>
      <c r="H289" s="2388"/>
      <c r="I289" s="3391">
        <v>64.900000000000006</v>
      </c>
      <c r="J289" s="3368"/>
      <c r="K289" s="3495">
        <v>6</v>
      </c>
      <c r="L289" s="3452"/>
      <c r="M289" s="3574" t="s">
        <v>1215</v>
      </c>
      <c r="N289" s="3498">
        <v>1</v>
      </c>
      <c r="O289" s="3496"/>
      <c r="P289" s="3184">
        <v>153</v>
      </c>
      <c r="Q289" s="3496"/>
      <c r="R289" s="3173"/>
      <c r="S289" s="1047"/>
      <c r="T289" s="1054"/>
      <c r="U289" s="1055"/>
      <c r="V289" s="1054"/>
      <c r="W289" s="1199"/>
      <c r="X289" s="3041">
        <v>5.0000000000000001E-3</v>
      </c>
      <c r="Y289" s="3040"/>
      <c r="Z289" s="1057">
        <v>105334</v>
      </c>
      <c r="AA289" s="1058"/>
      <c r="AB289" s="1202"/>
      <c r="AC289" s="3699">
        <f t="shared" si="16"/>
        <v>0</v>
      </c>
      <c r="AD289" s="3699">
        <f t="shared" si="17"/>
        <v>0</v>
      </c>
      <c r="AE289" s="3699">
        <f t="shared" si="18"/>
        <v>0</v>
      </c>
      <c r="AF289" s="3699">
        <f t="shared" si="19"/>
        <v>0</v>
      </c>
    </row>
    <row r="290" spans="1:32" s="3600" customFormat="1" ht="27" customHeight="1">
      <c r="A290" s="439" t="s">
        <v>1216</v>
      </c>
      <c r="B290" s="440" t="s">
        <v>1217</v>
      </c>
      <c r="C290" s="3750" t="s">
        <v>1218</v>
      </c>
      <c r="D290" s="3751"/>
      <c r="E290" s="3751"/>
      <c r="F290" s="3758"/>
      <c r="G290" s="498" t="s">
        <v>65</v>
      </c>
      <c r="H290" s="442"/>
      <c r="I290" s="443">
        <v>64.900000000000006</v>
      </c>
      <c r="J290" s="444"/>
      <c r="K290" s="445">
        <v>6</v>
      </c>
      <c r="L290" s="768"/>
      <c r="M290" s="446"/>
      <c r="N290" s="498">
        <v>1</v>
      </c>
      <c r="O290" s="503"/>
      <c r="P290" s="1026">
        <v>163</v>
      </c>
      <c r="Q290" s="503"/>
      <c r="R290" s="1193"/>
      <c r="S290" s="1166"/>
      <c r="T290" s="1167"/>
      <c r="U290" s="1168"/>
      <c r="V290" s="1167"/>
      <c r="W290" s="3236"/>
      <c r="X290" s="3041">
        <v>5.0000000000000001E-3</v>
      </c>
      <c r="Y290" s="3040"/>
      <c r="Z290" s="1057">
        <v>112547</v>
      </c>
      <c r="AA290" s="1058"/>
      <c r="AB290" s="1202"/>
      <c r="AC290" s="3699">
        <f t="shared" si="16"/>
        <v>0</v>
      </c>
      <c r="AD290" s="3699">
        <f t="shared" si="17"/>
        <v>0</v>
      </c>
      <c r="AE290" s="3699">
        <f t="shared" si="18"/>
        <v>0</v>
      </c>
      <c r="AF290" s="3699">
        <f t="shared" si="19"/>
        <v>0</v>
      </c>
    </row>
    <row r="291" spans="1:32" s="3600" customFormat="1" ht="27" customHeight="1">
      <c r="A291" s="439" t="s">
        <v>1219</v>
      </c>
      <c r="B291" s="440" t="s">
        <v>1220</v>
      </c>
      <c r="C291" s="3750" t="s">
        <v>1221</v>
      </c>
      <c r="D291" s="3751"/>
      <c r="E291" s="3751"/>
      <c r="F291" s="3758"/>
      <c r="G291" s="498" t="s">
        <v>65</v>
      </c>
      <c r="H291" s="442"/>
      <c r="I291" s="443">
        <v>64.900000000000006</v>
      </c>
      <c r="J291" s="444"/>
      <c r="K291" s="445">
        <v>6</v>
      </c>
      <c r="L291" s="768"/>
      <c r="M291" s="446"/>
      <c r="N291" s="498">
        <v>1</v>
      </c>
      <c r="O291" s="503"/>
      <c r="P291" s="1026">
        <v>163</v>
      </c>
      <c r="Q291" s="503"/>
      <c r="R291" s="1193"/>
      <c r="S291" s="1166"/>
      <c r="T291" s="1167"/>
      <c r="U291" s="1168"/>
      <c r="V291" s="1167"/>
      <c r="W291" s="3236"/>
      <c r="X291" s="3041">
        <v>5.0000000000000001E-3</v>
      </c>
      <c r="Y291" s="3040"/>
      <c r="Z291" s="1057">
        <v>112547</v>
      </c>
      <c r="AA291" s="1058"/>
      <c r="AB291" s="1202"/>
      <c r="AC291" s="3699">
        <f t="shared" si="16"/>
        <v>0</v>
      </c>
      <c r="AD291" s="3699">
        <f t="shared" si="17"/>
        <v>0</v>
      </c>
      <c r="AE291" s="3699">
        <f t="shared" si="18"/>
        <v>0</v>
      </c>
      <c r="AF291" s="3699">
        <f t="shared" si="19"/>
        <v>0</v>
      </c>
    </row>
    <row r="292" spans="1:32" s="3600" customFormat="1" ht="15.75" customHeight="1">
      <c r="A292" s="3501" t="s">
        <v>1222</v>
      </c>
      <c r="B292" s="706" t="s">
        <v>1223</v>
      </c>
      <c r="C292" s="3750" t="s">
        <v>1224</v>
      </c>
      <c r="D292" s="3751"/>
      <c r="E292" s="3751"/>
      <c r="F292" s="3758"/>
      <c r="G292" s="3498" t="s">
        <v>65</v>
      </c>
      <c r="H292" s="2388"/>
      <c r="I292" s="3391">
        <v>64.900000000000006</v>
      </c>
      <c r="J292" s="3368"/>
      <c r="K292" s="3495">
        <v>6</v>
      </c>
      <c r="L292" s="3452"/>
      <c r="M292" s="3574" t="s">
        <v>1225</v>
      </c>
      <c r="N292" s="3498">
        <v>1</v>
      </c>
      <c r="O292" s="3496"/>
      <c r="P292" s="3184">
        <v>153</v>
      </c>
      <c r="Q292" s="3496"/>
      <c r="R292" s="3173"/>
      <c r="S292" s="1047"/>
      <c r="T292" s="1054"/>
      <c r="U292" s="1055"/>
      <c r="V292" s="1054"/>
      <c r="W292" s="1199"/>
      <c r="X292" s="3041">
        <v>5.0000000000000001E-3</v>
      </c>
      <c r="Y292" s="3040"/>
      <c r="Z292" s="1057">
        <v>105334</v>
      </c>
      <c r="AA292" s="1058"/>
      <c r="AB292" s="1202"/>
      <c r="AC292" s="3699">
        <f t="shared" si="16"/>
        <v>0</v>
      </c>
      <c r="AD292" s="3699">
        <f t="shared" si="17"/>
        <v>0</v>
      </c>
      <c r="AE292" s="3699">
        <f t="shared" si="18"/>
        <v>0</v>
      </c>
      <c r="AF292" s="3699">
        <f t="shared" si="19"/>
        <v>0</v>
      </c>
    </row>
    <row r="293" spans="1:32" s="3600" customFormat="1" ht="27" customHeight="1">
      <c r="A293" s="439" t="s">
        <v>1226</v>
      </c>
      <c r="B293" s="440" t="s">
        <v>1227</v>
      </c>
      <c r="C293" s="3750" t="s">
        <v>1228</v>
      </c>
      <c r="D293" s="3751"/>
      <c r="E293" s="3751"/>
      <c r="F293" s="497"/>
      <c r="G293" s="498" t="s">
        <v>65</v>
      </c>
      <c r="H293" s="442"/>
      <c r="I293" s="443">
        <v>64.900000000000006</v>
      </c>
      <c r="J293" s="444"/>
      <c r="K293" s="445">
        <v>6</v>
      </c>
      <c r="L293" s="768"/>
      <c r="M293" s="446"/>
      <c r="N293" s="498">
        <v>1</v>
      </c>
      <c r="O293" s="503"/>
      <c r="P293" s="1026">
        <v>163</v>
      </c>
      <c r="Q293" s="503"/>
      <c r="R293" s="1193"/>
      <c r="S293" s="1166"/>
      <c r="T293" s="1167"/>
      <c r="U293" s="1168"/>
      <c r="V293" s="1167"/>
      <c r="W293" s="3236"/>
      <c r="X293" s="3041">
        <v>5.0000000000000001E-3</v>
      </c>
      <c r="Y293" s="3040"/>
      <c r="Z293" s="1057">
        <v>112547</v>
      </c>
      <c r="AA293" s="1058"/>
      <c r="AB293" s="1202"/>
      <c r="AC293" s="3699">
        <f t="shared" si="16"/>
        <v>0</v>
      </c>
      <c r="AD293" s="3699">
        <f t="shared" si="17"/>
        <v>0</v>
      </c>
      <c r="AE293" s="3699">
        <f t="shared" si="18"/>
        <v>0</v>
      </c>
      <c r="AF293" s="3699">
        <f t="shared" si="19"/>
        <v>0</v>
      </c>
    </row>
    <row r="294" spans="1:32" s="3600" customFormat="1" ht="15.75" customHeight="1">
      <c r="A294" s="439" t="s">
        <v>1229</v>
      </c>
      <c r="B294" s="440" t="s">
        <v>1230</v>
      </c>
      <c r="C294" s="1044" t="s">
        <v>1231</v>
      </c>
      <c r="D294" s="3635"/>
      <c r="E294" s="2347"/>
      <c r="F294" s="3034"/>
      <c r="G294" s="498" t="s">
        <v>65</v>
      </c>
      <c r="H294" s="442"/>
      <c r="I294" s="443">
        <v>64.900000000000006</v>
      </c>
      <c r="J294" s="444"/>
      <c r="K294" s="445">
        <v>6</v>
      </c>
      <c r="L294" s="768"/>
      <c r="M294" s="446" t="s">
        <v>1232</v>
      </c>
      <c r="N294" s="498">
        <v>1</v>
      </c>
      <c r="O294" s="503"/>
      <c r="P294" s="1026">
        <v>153</v>
      </c>
      <c r="Q294" s="503"/>
      <c r="R294" s="1193"/>
      <c r="S294" s="1047"/>
      <c r="T294" s="1054"/>
      <c r="U294" s="1055"/>
      <c r="V294" s="1054"/>
      <c r="W294" s="1199"/>
      <c r="X294" s="3041">
        <v>5.0000000000000001E-3</v>
      </c>
      <c r="Y294" s="3040"/>
      <c r="Z294" s="3076">
        <v>105334</v>
      </c>
      <c r="AA294" s="2342"/>
      <c r="AB294" s="2624"/>
      <c r="AC294" s="3699">
        <f t="shared" si="16"/>
        <v>0</v>
      </c>
      <c r="AD294" s="3699">
        <f t="shared" si="17"/>
        <v>0</v>
      </c>
      <c r="AE294" s="3699">
        <f t="shared" si="18"/>
        <v>0</v>
      </c>
      <c r="AF294" s="3699">
        <f t="shared" si="19"/>
        <v>0</v>
      </c>
    </row>
    <row r="295" spans="1:32" s="3600" customFormat="1" ht="15.75" customHeight="1">
      <c r="A295" s="3536" t="s">
        <v>1233</v>
      </c>
      <c r="B295" s="3535" t="s">
        <v>1234</v>
      </c>
      <c r="C295" s="3829" t="s">
        <v>1235</v>
      </c>
      <c r="D295" s="3830"/>
      <c r="E295" s="3831"/>
      <c r="F295" s="3832"/>
      <c r="G295" s="3534" t="s">
        <v>65</v>
      </c>
      <c r="H295" s="2290"/>
      <c r="I295" s="2372">
        <v>64.900000000000006</v>
      </c>
      <c r="J295" s="3353"/>
      <c r="K295" s="3464">
        <v>6</v>
      </c>
      <c r="L295" s="2292"/>
      <c r="M295" s="3530" t="s">
        <v>1236</v>
      </c>
      <c r="N295" s="3463">
        <v>1</v>
      </c>
      <c r="O295" s="3462"/>
      <c r="P295" s="2676">
        <v>153</v>
      </c>
      <c r="Q295" s="3462"/>
      <c r="R295" s="3077"/>
      <c r="S295" s="3361"/>
      <c r="T295" s="2438"/>
      <c r="U295" s="3143"/>
      <c r="V295" s="2438"/>
      <c r="W295" s="3141"/>
      <c r="X295" s="3041">
        <v>5.0000000000000001E-3</v>
      </c>
      <c r="Y295" s="3040"/>
      <c r="Z295" s="3076">
        <v>105334</v>
      </c>
      <c r="AA295" s="2342"/>
      <c r="AB295" s="2624"/>
      <c r="AC295" s="3699">
        <f t="shared" si="16"/>
        <v>0</v>
      </c>
      <c r="AD295" s="3699">
        <f t="shared" si="17"/>
        <v>0</v>
      </c>
      <c r="AE295" s="3699">
        <f t="shared" si="18"/>
        <v>0</v>
      </c>
      <c r="AF295" s="3699">
        <f t="shared" si="19"/>
        <v>0</v>
      </c>
    </row>
    <row r="296" spans="1:32" s="3600" customFormat="1" ht="15.75" customHeight="1">
      <c r="A296" s="3501">
        <v>2511</v>
      </c>
      <c r="B296" s="440" t="s">
        <v>1237</v>
      </c>
      <c r="C296" s="1044" t="s">
        <v>1238</v>
      </c>
      <c r="D296" s="3635"/>
      <c r="E296" s="3444"/>
      <c r="F296" s="1045"/>
      <c r="G296" s="3498">
        <v>0.6</v>
      </c>
      <c r="H296" s="2388"/>
      <c r="I296" s="3391">
        <v>23.9</v>
      </c>
      <c r="J296" s="3368"/>
      <c r="K296" s="3449">
        <v>3</v>
      </c>
      <c r="L296" s="3452"/>
      <c r="M296" s="3574" t="s">
        <v>1239</v>
      </c>
      <c r="N296" s="3498">
        <v>5</v>
      </c>
      <c r="O296" s="3496"/>
      <c r="P296" s="3184">
        <v>42</v>
      </c>
      <c r="Q296" s="3496"/>
      <c r="R296" s="3173"/>
      <c r="S296" s="1047"/>
      <c r="T296" s="1054"/>
      <c r="U296" s="1055"/>
      <c r="V296" s="1054"/>
      <c r="W296" s="1199"/>
      <c r="X296" s="2387">
        <v>0.1</v>
      </c>
      <c r="Y296" s="3496"/>
      <c r="Z296" s="3182">
        <v>5193</v>
      </c>
      <c r="AA296" s="3365"/>
      <c r="AB296" s="3628"/>
      <c r="AC296" s="3699">
        <f t="shared" si="16"/>
        <v>0</v>
      </c>
      <c r="AD296" s="3699">
        <f t="shared" si="17"/>
        <v>0</v>
      </c>
      <c r="AE296" s="3699">
        <f t="shared" si="18"/>
        <v>0</v>
      </c>
      <c r="AF296" s="3699">
        <f t="shared" si="19"/>
        <v>0</v>
      </c>
    </row>
    <row r="297" spans="1:32" s="3600" customFormat="1" ht="15.75" customHeight="1">
      <c r="A297" s="3501" t="s">
        <v>1240</v>
      </c>
      <c r="B297" s="440" t="s">
        <v>1241</v>
      </c>
      <c r="C297" s="1044" t="s">
        <v>1242</v>
      </c>
      <c r="D297" s="3635"/>
      <c r="E297" s="3444"/>
      <c r="F297" s="1045"/>
      <c r="G297" s="3498">
        <v>0.5</v>
      </c>
      <c r="H297" s="2388"/>
      <c r="I297" s="3391">
        <v>23.9</v>
      </c>
      <c r="J297" s="3368"/>
      <c r="K297" s="3449">
        <v>3</v>
      </c>
      <c r="L297" s="3452"/>
      <c r="M297" s="3574" t="s">
        <v>1243</v>
      </c>
      <c r="N297" s="498">
        <v>5</v>
      </c>
      <c r="O297" s="503"/>
      <c r="P297" s="1026">
        <v>33</v>
      </c>
      <c r="Q297" s="503"/>
      <c r="R297" s="1193"/>
      <c r="S297" s="1166"/>
      <c r="T297" s="1167"/>
      <c r="U297" s="1168"/>
      <c r="V297" s="1167"/>
      <c r="W297" s="3236"/>
      <c r="X297" s="2387">
        <v>0.1</v>
      </c>
      <c r="Y297" s="3496"/>
      <c r="Z297" s="3182">
        <v>3895</v>
      </c>
      <c r="AA297" s="3365"/>
      <c r="AB297" s="3628"/>
      <c r="AC297" s="3699">
        <f t="shared" si="16"/>
        <v>0</v>
      </c>
      <c r="AD297" s="3699">
        <f t="shared" si="17"/>
        <v>0</v>
      </c>
      <c r="AE297" s="3699">
        <f t="shared" si="18"/>
        <v>0</v>
      </c>
      <c r="AF297" s="3699">
        <f t="shared" si="19"/>
        <v>0</v>
      </c>
    </row>
    <row r="298" spans="1:32" s="3600" customFormat="1" ht="27" customHeight="1">
      <c r="A298" s="3501" t="s">
        <v>1244</v>
      </c>
      <c r="B298" s="706" t="s">
        <v>1245</v>
      </c>
      <c r="C298" s="3820" t="s">
        <v>1246</v>
      </c>
      <c r="D298" s="3820"/>
      <c r="E298" s="3820"/>
      <c r="F298" s="3821"/>
      <c r="G298" s="3498" t="s">
        <v>65</v>
      </c>
      <c r="H298" s="2388"/>
      <c r="I298" s="3391">
        <v>64.900000000000006</v>
      </c>
      <c r="J298" s="3368"/>
      <c r="K298" s="3449">
        <v>6</v>
      </c>
      <c r="L298" s="3452"/>
      <c r="M298" s="3574"/>
      <c r="N298" s="1166"/>
      <c r="O298" s="1167"/>
      <c r="P298" s="1168"/>
      <c r="Q298" s="1167"/>
      <c r="R298" s="1196"/>
      <c r="S298" s="1047"/>
      <c r="T298" s="1054"/>
      <c r="U298" s="1055"/>
      <c r="V298" s="1054"/>
      <c r="W298" s="1199"/>
      <c r="X298" s="1170"/>
      <c r="Y298" s="1167"/>
      <c r="Z298" s="3138"/>
      <c r="AA298" s="2129"/>
      <c r="AB298" s="1207"/>
      <c r="AC298" s="3699">
        <f t="shared" si="16"/>
        <v>0</v>
      </c>
      <c r="AD298" s="3699">
        <f t="shared" si="17"/>
        <v>0</v>
      </c>
      <c r="AE298" s="3699">
        <f t="shared" si="18"/>
        <v>0</v>
      </c>
      <c r="AF298" s="3699">
        <f t="shared" si="19"/>
        <v>0</v>
      </c>
    </row>
    <row r="299" spans="1:32" s="3600" customFormat="1" ht="15.75" customHeight="1">
      <c r="A299" s="3501" t="s">
        <v>1247</v>
      </c>
      <c r="B299" s="2386" t="s">
        <v>1248</v>
      </c>
      <c r="C299" s="1044" t="s">
        <v>1238</v>
      </c>
      <c r="D299" s="1058"/>
      <c r="E299" s="1058"/>
      <c r="F299" s="1045"/>
      <c r="G299" s="3498" t="s">
        <v>65</v>
      </c>
      <c r="H299" s="2388"/>
      <c r="I299" s="3391">
        <v>64.900000000000006</v>
      </c>
      <c r="J299" s="3368"/>
      <c r="K299" s="3449">
        <v>6</v>
      </c>
      <c r="L299" s="3452"/>
      <c r="M299" s="3574" t="s">
        <v>1249</v>
      </c>
      <c r="N299" s="3498">
        <v>1</v>
      </c>
      <c r="O299" s="3496"/>
      <c r="P299" s="3184">
        <v>116</v>
      </c>
      <c r="Q299" s="2712"/>
      <c r="R299" s="3173"/>
      <c r="S299" s="1166"/>
      <c r="T299" s="1167"/>
      <c r="U299" s="1168"/>
      <c r="V299" s="1167"/>
      <c r="W299" s="3236"/>
      <c r="X299" s="2387">
        <v>0.01</v>
      </c>
      <c r="Y299" s="3496"/>
      <c r="Z299" s="1057">
        <v>78476</v>
      </c>
      <c r="AA299" s="3365"/>
      <c r="AB299" s="3628"/>
      <c r="AC299" s="3699">
        <f t="shared" si="16"/>
        <v>0</v>
      </c>
      <c r="AD299" s="3699">
        <f t="shared" si="17"/>
        <v>0</v>
      </c>
      <c r="AE299" s="3699">
        <f t="shared" si="18"/>
        <v>0</v>
      </c>
      <c r="AF299" s="3699">
        <f t="shared" si="19"/>
        <v>0</v>
      </c>
    </row>
    <row r="300" spans="1:32" s="1088" customFormat="1" ht="27" customHeight="1">
      <c r="A300" s="439" t="s">
        <v>1250</v>
      </c>
      <c r="B300" s="440" t="s">
        <v>1251</v>
      </c>
      <c r="C300" s="3750" t="s">
        <v>1252</v>
      </c>
      <c r="D300" s="3751"/>
      <c r="E300" s="3751"/>
      <c r="F300" s="497"/>
      <c r="G300" s="498" t="s">
        <v>65</v>
      </c>
      <c r="H300" s="442"/>
      <c r="I300" s="443">
        <v>64.900000000000006</v>
      </c>
      <c r="J300" s="444"/>
      <c r="K300" s="445">
        <v>6</v>
      </c>
      <c r="L300" s="768"/>
      <c r="M300" s="446"/>
      <c r="N300" s="498">
        <v>1</v>
      </c>
      <c r="O300" s="503"/>
      <c r="P300" s="1026">
        <v>123</v>
      </c>
      <c r="Q300" s="503"/>
      <c r="R300" s="1193"/>
      <c r="S300" s="1047"/>
      <c r="T300" s="1054"/>
      <c r="U300" s="1055"/>
      <c r="V300" s="1054"/>
      <c r="W300" s="1199"/>
      <c r="X300" s="3041">
        <v>5.0000000000000001E-3</v>
      </c>
      <c r="Y300" s="3040"/>
      <c r="Z300" s="1057">
        <v>83970</v>
      </c>
      <c r="AA300" s="1058"/>
      <c r="AB300" s="1202"/>
      <c r="AC300" s="3699">
        <f t="shared" si="16"/>
        <v>0</v>
      </c>
      <c r="AD300" s="3699">
        <f t="shared" si="17"/>
        <v>0</v>
      </c>
      <c r="AE300" s="3699">
        <f t="shared" si="18"/>
        <v>0</v>
      </c>
      <c r="AF300" s="3699">
        <f t="shared" si="19"/>
        <v>0</v>
      </c>
    </row>
    <row r="301" spans="1:32" s="3600" customFormat="1" ht="27" customHeight="1">
      <c r="A301" s="439" t="s">
        <v>1253</v>
      </c>
      <c r="B301" s="440" t="s">
        <v>1254</v>
      </c>
      <c r="C301" s="3750" t="s">
        <v>1255</v>
      </c>
      <c r="D301" s="3751"/>
      <c r="E301" s="3751"/>
      <c r="F301" s="707"/>
      <c r="G301" s="498">
        <v>0.5</v>
      </c>
      <c r="H301" s="442"/>
      <c r="I301" s="443">
        <v>35.9</v>
      </c>
      <c r="J301" s="444"/>
      <c r="K301" s="445">
        <v>4</v>
      </c>
      <c r="L301" s="768"/>
      <c r="M301" s="446"/>
      <c r="N301" s="498">
        <v>5</v>
      </c>
      <c r="O301" s="503"/>
      <c r="P301" s="1026">
        <v>81</v>
      </c>
      <c r="Q301" s="503"/>
      <c r="R301" s="1193"/>
      <c r="S301" s="1047"/>
      <c r="T301" s="1054"/>
      <c r="U301" s="1055"/>
      <c r="V301" s="1054"/>
      <c r="W301" s="1199"/>
      <c r="X301" s="502">
        <v>0.05</v>
      </c>
      <c r="Y301" s="503"/>
      <c r="Z301" s="1057">
        <v>10678</v>
      </c>
      <c r="AA301" s="1058"/>
      <c r="AB301" s="1202"/>
      <c r="AC301" s="3699">
        <f t="shared" si="16"/>
        <v>0</v>
      </c>
      <c r="AD301" s="3699">
        <f t="shared" si="17"/>
        <v>0</v>
      </c>
      <c r="AE301" s="3699">
        <f t="shared" si="18"/>
        <v>0</v>
      </c>
      <c r="AF301" s="3699">
        <f t="shared" si="19"/>
        <v>0</v>
      </c>
    </row>
    <row r="302" spans="1:32" s="3600" customFormat="1" ht="15.75" customHeight="1">
      <c r="A302" s="439" t="s">
        <v>1256</v>
      </c>
      <c r="B302" s="440" t="s">
        <v>1257</v>
      </c>
      <c r="C302" s="1044" t="s">
        <v>1258</v>
      </c>
      <c r="D302" s="3635"/>
      <c r="E302" s="3444"/>
      <c r="F302" s="1045"/>
      <c r="G302" s="1166"/>
      <c r="H302" s="3487"/>
      <c r="I302" s="2374"/>
      <c r="J302" s="3134"/>
      <c r="K302" s="3033"/>
      <c r="L302" s="3571"/>
      <c r="M302" s="3165"/>
      <c r="N302" s="1166"/>
      <c r="O302" s="1167"/>
      <c r="P302" s="1168"/>
      <c r="Q302" s="1167"/>
      <c r="R302" s="1196"/>
      <c r="S302" s="1047"/>
      <c r="T302" s="1054"/>
      <c r="U302" s="1055"/>
      <c r="V302" s="1054"/>
      <c r="W302" s="1199"/>
      <c r="X302" s="502">
        <v>0.1</v>
      </c>
      <c r="Y302" s="503"/>
      <c r="Z302" s="3076">
        <v>5693</v>
      </c>
      <c r="AA302" s="1058"/>
      <c r="AB302" s="1202"/>
      <c r="AC302" s="3699">
        <f t="shared" si="16"/>
        <v>0</v>
      </c>
      <c r="AD302" s="3699">
        <f t="shared" si="17"/>
        <v>0</v>
      </c>
      <c r="AE302" s="3699">
        <f t="shared" si="18"/>
        <v>0</v>
      </c>
      <c r="AF302" s="3699">
        <f t="shared" si="19"/>
        <v>0</v>
      </c>
    </row>
    <row r="303" spans="1:32" s="3600" customFormat="1" ht="15.75" customHeight="1">
      <c r="A303" s="439" t="s">
        <v>1259</v>
      </c>
      <c r="B303" s="440" t="s">
        <v>1260</v>
      </c>
      <c r="C303" s="1044" t="s">
        <v>1261</v>
      </c>
      <c r="D303" s="3635"/>
      <c r="E303" s="3444"/>
      <c r="F303" s="1045"/>
      <c r="G303" s="3498">
        <v>0.5</v>
      </c>
      <c r="H303" s="2388"/>
      <c r="I303" s="3391">
        <v>23.9</v>
      </c>
      <c r="J303" s="3368"/>
      <c r="K303" s="3449">
        <v>3</v>
      </c>
      <c r="L303" s="3452"/>
      <c r="M303" s="3574" t="s">
        <v>1262</v>
      </c>
      <c r="N303" s="3498">
        <v>5</v>
      </c>
      <c r="O303" s="3496"/>
      <c r="P303" s="3184">
        <v>48</v>
      </c>
      <c r="Q303" s="3496"/>
      <c r="R303" s="3173"/>
      <c r="S303" s="1047"/>
      <c r="T303" s="1054"/>
      <c r="U303" s="1055"/>
      <c r="V303" s="1054"/>
      <c r="W303" s="1199"/>
      <c r="X303" s="502">
        <v>0.1</v>
      </c>
      <c r="Y303" s="503"/>
      <c r="Z303" s="3182">
        <v>5916</v>
      </c>
      <c r="AA303" s="1058"/>
      <c r="AB303" s="1202"/>
      <c r="AC303" s="3699">
        <f t="shared" si="16"/>
        <v>0</v>
      </c>
      <c r="AD303" s="3699">
        <f t="shared" si="17"/>
        <v>0</v>
      </c>
      <c r="AE303" s="3699">
        <f t="shared" si="18"/>
        <v>0</v>
      </c>
      <c r="AF303" s="3699">
        <f t="shared" si="19"/>
        <v>0</v>
      </c>
    </row>
    <row r="304" spans="1:32" s="3600" customFormat="1" ht="15.75" customHeight="1">
      <c r="A304" s="439" t="s">
        <v>1263</v>
      </c>
      <c r="B304" s="706" t="s">
        <v>1264</v>
      </c>
      <c r="C304" s="1044" t="s">
        <v>1265</v>
      </c>
      <c r="D304" s="3635"/>
      <c r="E304" s="3444"/>
      <c r="F304" s="1045"/>
      <c r="G304" s="3498">
        <v>0.5</v>
      </c>
      <c r="H304" s="2388"/>
      <c r="I304" s="3391">
        <v>23.9</v>
      </c>
      <c r="J304" s="3368"/>
      <c r="K304" s="3449">
        <v>3</v>
      </c>
      <c r="L304" s="3452"/>
      <c r="M304" s="3574" t="s">
        <v>1266</v>
      </c>
      <c r="N304" s="3498">
        <v>5</v>
      </c>
      <c r="O304" s="3496"/>
      <c r="P304" s="3184">
        <v>48</v>
      </c>
      <c r="Q304" s="3496"/>
      <c r="R304" s="3173"/>
      <c r="S304" s="1047"/>
      <c r="T304" s="1054"/>
      <c r="U304" s="1055"/>
      <c r="V304" s="1054"/>
      <c r="W304" s="1199"/>
      <c r="X304" s="502">
        <v>0.1</v>
      </c>
      <c r="Y304" s="503"/>
      <c r="Z304" s="1057">
        <v>5916</v>
      </c>
      <c r="AA304" s="1058"/>
      <c r="AB304" s="1202"/>
      <c r="AC304" s="3699">
        <f t="shared" si="16"/>
        <v>0</v>
      </c>
      <c r="AD304" s="3699">
        <f t="shared" si="17"/>
        <v>0</v>
      </c>
      <c r="AE304" s="3699">
        <f t="shared" si="18"/>
        <v>0</v>
      </c>
      <c r="AF304" s="3699">
        <f t="shared" si="19"/>
        <v>0</v>
      </c>
    </row>
    <row r="305" spans="1:32" s="3600" customFormat="1" ht="15.75" customHeight="1">
      <c r="A305" s="439" t="s">
        <v>1267</v>
      </c>
      <c r="B305" s="440" t="s">
        <v>1268</v>
      </c>
      <c r="C305" s="1044" t="s">
        <v>1261</v>
      </c>
      <c r="D305" s="3635"/>
      <c r="E305" s="3444"/>
      <c r="F305" s="1045"/>
      <c r="G305" s="3498">
        <v>0.5</v>
      </c>
      <c r="H305" s="2388"/>
      <c r="I305" s="3391">
        <v>23.9</v>
      </c>
      <c r="J305" s="3368"/>
      <c r="K305" s="3449">
        <v>3</v>
      </c>
      <c r="L305" s="3452"/>
      <c r="M305" s="3574" t="s">
        <v>1269</v>
      </c>
      <c r="N305" s="3498">
        <v>5</v>
      </c>
      <c r="O305" s="3496"/>
      <c r="P305" s="3184">
        <v>33</v>
      </c>
      <c r="Q305" s="3496"/>
      <c r="R305" s="3173"/>
      <c r="S305" s="1047"/>
      <c r="T305" s="1054"/>
      <c r="U305" s="1055"/>
      <c r="V305" s="1054"/>
      <c r="W305" s="1199"/>
      <c r="X305" s="502">
        <v>0.1</v>
      </c>
      <c r="Y305" s="503"/>
      <c r="Z305" s="1057">
        <v>3895</v>
      </c>
      <c r="AA305" s="1058"/>
      <c r="AB305" s="1202"/>
      <c r="AC305" s="3699">
        <f t="shared" si="16"/>
        <v>0</v>
      </c>
      <c r="AD305" s="3699">
        <f t="shared" si="17"/>
        <v>0</v>
      </c>
      <c r="AE305" s="3699">
        <f t="shared" si="18"/>
        <v>0</v>
      </c>
      <c r="AF305" s="3699">
        <f t="shared" si="19"/>
        <v>0</v>
      </c>
    </row>
    <row r="306" spans="1:32" s="3600" customFormat="1" ht="27" customHeight="1">
      <c r="A306" s="439" t="s">
        <v>91</v>
      </c>
      <c r="B306" s="3032" t="s">
        <v>1270</v>
      </c>
      <c r="C306" s="3801" t="s">
        <v>3395</v>
      </c>
      <c r="D306" s="3802"/>
      <c r="E306" s="3802"/>
      <c r="F306" s="3822"/>
      <c r="G306" s="498" t="s">
        <v>65</v>
      </c>
      <c r="H306" s="442"/>
      <c r="I306" s="443">
        <v>64.900000000000006</v>
      </c>
      <c r="J306" s="444"/>
      <c r="K306" s="445">
        <v>6</v>
      </c>
      <c r="L306" s="768"/>
      <c r="M306" s="446" t="s">
        <v>1271</v>
      </c>
      <c r="N306" s="498">
        <v>1</v>
      </c>
      <c r="O306" s="503"/>
      <c r="P306" s="1026">
        <v>153</v>
      </c>
      <c r="Q306" s="503"/>
      <c r="R306" s="1193"/>
      <c r="S306" s="1047"/>
      <c r="T306" s="1054"/>
      <c r="U306" s="1055"/>
      <c r="V306" s="1054"/>
      <c r="W306" s="1199"/>
      <c r="X306" s="1170"/>
      <c r="Y306" s="1167"/>
      <c r="Z306" s="3138"/>
      <c r="AA306" s="2129"/>
      <c r="AB306" s="1207"/>
      <c r="AC306" s="3699">
        <f t="shared" si="16"/>
        <v>0</v>
      </c>
      <c r="AD306" s="3699">
        <f t="shared" si="17"/>
        <v>0</v>
      </c>
      <c r="AE306" s="3699">
        <f t="shared" si="18"/>
        <v>0</v>
      </c>
      <c r="AF306" s="3699">
        <f t="shared" si="19"/>
        <v>0</v>
      </c>
    </row>
    <row r="307" spans="1:32" s="3600" customFormat="1" ht="15.75" customHeight="1" thickBot="1">
      <c r="A307" s="2675" t="s">
        <v>1272</v>
      </c>
      <c r="B307" s="3290" t="s">
        <v>1273</v>
      </c>
      <c r="C307" s="3289" t="s">
        <v>1274</v>
      </c>
      <c r="D307" s="2699"/>
      <c r="E307" s="3050"/>
      <c r="F307" s="3288"/>
      <c r="G307" s="3287" t="s">
        <v>65</v>
      </c>
      <c r="H307" s="2680"/>
      <c r="I307" s="3286">
        <v>64.900000000000006</v>
      </c>
      <c r="J307" s="3285"/>
      <c r="K307" s="3453">
        <v>6</v>
      </c>
      <c r="L307" s="3124"/>
      <c r="M307" s="2649" t="s">
        <v>1275</v>
      </c>
      <c r="N307" s="3287">
        <v>1</v>
      </c>
      <c r="O307" s="2655"/>
      <c r="P307" s="3053">
        <v>153</v>
      </c>
      <c r="Q307" s="2655"/>
      <c r="R307" s="2673"/>
      <c r="S307" s="3074"/>
      <c r="T307" s="3073"/>
      <c r="U307" s="3072"/>
      <c r="V307" s="3073"/>
      <c r="W307" s="3070"/>
      <c r="X307" s="3041">
        <v>5.0000000000000001E-3</v>
      </c>
      <c r="Y307" s="3040"/>
      <c r="Z307" s="1106">
        <v>105334</v>
      </c>
      <c r="AA307" s="3121"/>
      <c r="AB307" s="3632"/>
      <c r="AC307" s="3699">
        <f t="shared" si="16"/>
        <v>0</v>
      </c>
      <c r="AD307" s="3699">
        <f t="shared" si="17"/>
        <v>0</v>
      </c>
      <c r="AE307" s="3699">
        <f t="shared" si="18"/>
        <v>0</v>
      </c>
      <c r="AF307" s="3699">
        <f t="shared" si="19"/>
        <v>0</v>
      </c>
    </row>
    <row r="308" spans="1:32" s="1226" customFormat="1" ht="30" customHeight="1" thickBot="1">
      <c r="A308" s="1209"/>
      <c r="B308" s="1210" t="s">
        <v>1276</v>
      </c>
      <c r="C308" s="1212"/>
      <c r="D308" s="1212"/>
      <c r="E308" s="1212"/>
      <c r="F308" s="1213"/>
      <c r="G308" s="1214"/>
      <c r="H308" s="1215"/>
      <c r="I308" s="1216" t="s">
        <v>32</v>
      </c>
      <c r="J308" s="1216"/>
      <c r="K308" s="1217"/>
      <c r="L308" s="1218"/>
      <c r="M308" s="1219"/>
      <c r="N308" s="3093"/>
      <c r="O308" s="3092"/>
      <c r="P308" s="3092"/>
      <c r="Q308" s="3092"/>
      <c r="R308" s="3091"/>
      <c r="S308" s="3090"/>
      <c r="T308" s="3092"/>
      <c r="U308" s="3092"/>
      <c r="V308" s="3092"/>
      <c r="W308" s="3089"/>
      <c r="X308" s="3088"/>
      <c r="Y308" s="3092"/>
      <c r="Z308" s="3088"/>
      <c r="AA308" s="3092"/>
      <c r="AB308" s="2610"/>
      <c r="AC308" s="2420"/>
      <c r="AD308" s="2420"/>
      <c r="AE308" s="2420"/>
      <c r="AF308" s="2420"/>
    </row>
    <row r="309" spans="1:32" s="3600" customFormat="1" ht="27" customHeight="1">
      <c r="A309" s="3426" t="s">
        <v>1277</v>
      </c>
      <c r="B309" s="3425" t="s">
        <v>1278</v>
      </c>
      <c r="C309" s="3762" t="s">
        <v>3396</v>
      </c>
      <c r="D309" s="3763"/>
      <c r="E309" s="3763"/>
      <c r="F309" s="3472" t="s">
        <v>240</v>
      </c>
      <c r="G309" s="1666" t="s">
        <v>65</v>
      </c>
      <c r="H309" s="3424"/>
      <c r="I309" s="1101">
        <v>64.900000000000006</v>
      </c>
      <c r="J309" s="2651"/>
      <c r="K309" s="3423">
        <v>6</v>
      </c>
      <c r="L309" s="1815"/>
      <c r="M309" s="3119"/>
      <c r="N309" s="3345"/>
      <c r="O309" s="3131"/>
      <c r="P309" s="3132"/>
      <c r="Q309" s="3073"/>
      <c r="R309" s="3130"/>
      <c r="S309" s="3271"/>
      <c r="T309" s="2667"/>
      <c r="U309" s="3267"/>
      <c r="V309" s="2667"/>
      <c r="W309" s="3266"/>
      <c r="X309" s="3031">
        <v>5.0000000000000001E-3</v>
      </c>
      <c r="Y309" s="3030"/>
      <c r="Z309" s="1106">
        <v>83970</v>
      </c>
      <c r="AA309" s="2325"/>
      <c r="AB309" s="2615"/>
      <c r="AC309" s="3699">
        <f t="shared" si="16"/>
        <v>0</v>
      </c>
      <c r="AD309" s="3699">
        <f t="shared" si="17"/>
        <v>0</v>
      </c>
      <c r="AE309" s="3699">
        <f t="shared" si="18"/>
        <v>0</v>
      </c>
      <c r="AF309" s="3699">
        <f t="shared" si="19"/>
        <v>0</v>
      </c>
    </row>
    <row r="310" spans="1:32" s="3600" customFormat="1" ht="27" customHeight="1">
      <c r="A310" s="1035" t="s">
        <v>1279</v>
      </c>
      <c r="B310" s="494" t="s">
        <v>1280</v>
      </c>
      <c r="C310" s="3823" t="s">
        <v>3397</v>
      </c>
      <c r="D310" s="3824"/>
      <c r="E310" s="3824"/>
      <c r="F310" s="3825"/>
      <c r="G310" s="1036" t="s">
        <v>65</v>
      </c>
      <c r="H310" s="1037"/>
      <c r="I310" s="1101">
        <v>64.900000000000006</v>
      </c>
      <c r="J310" s="1038"/>
      <c r="K310" s="1039">
        <v>6</v>
      </c>
      <c r="L310" s="1185"/>
      <c r="M310" s="2649" t="s">
        <v>1281</v>
      </c>
      <c r="N310" s="3287">
        <v>1</v>
      </c>
      <c r="O310" s="2655"/>
      <c r="P310" s="3053">
        <v>153</v>
      </c>
      <c r="Q310" s="2655"/>
      <c r="R310" s="2673"/>
      <c r="S310" s="3345"/>
      <c r="T310" s="3131"/>
      <c r="U310" s="3132"/>
      <c r="V310" s="3131"/>
      <c r="W310" s="3129"/>
      <c r="X310" s="3041">
        <v>5.0000000000000001E-3</v>
      </c>
      <c r="Y310" s="3040"/>
      <c r="Z310" s="1106">
        <v>105334</v>
      </c>
      <c r="AA310" s="3121"/>
      <c r="AB310" s="3632"/>
      <c r="AC310" s="3699">
        <f t="shared" si="16"/>
        <v>0</v>
      </c>
      <c r="AD310" s="3699">
        <f t="shared" si="17"/>
        <v>0</v>
      </c>
      <c r="AE310" s="3699">
        <f t="shared" si="18"/>
        <v>0</v>
      </c>
      <c r="AF310" s="3699">
        <f t="shared" si="19"/>
        <v>0</v>
      </c>
    </row>
    <row r="311" spans="1:32" s="3600" customFormat="1" ht="27" customHeight="1">
      <c r="A311" s="439">
        <v>2501</v>
      </c>
      <c r="B311" s="440" t="s">
        <v>1282</v>
      </c>
      <c r="C311" s="3750" t="s">
        <v>3398</v>
      </c>
      <c r="D311" s="3751"/>
      <c r="E311" s="3751"/>
      <c r="F311" s="3758"/>
      <c r="G311" s="498">
        <v>0.6</v>
      </c>
      <c r="H311" s="442"/>
      <c r="I311" s="443">
        <v>23.9</v>
      </c>
      <c r="J311" s="444"/>
      <c r="K311" s="445">
        <v>3</v>
      </c>
      <c r="L311" s="768"/>
      <c r="M311" s="3574" t="s">
        <v>1283</v>
      </c>
      <c r="N311" s="3498">
        <v>5</v>
      </c>
      <c r="O311" s="3496"/>
      <c r="P311" s="3184">
        <v>37</v>
      </c>
      <c r="Q311" s="3496"/>
      <c r="R311" s="3173"/>
      <c r="S311" s="1047"/>
      <c r="T311" s="1054"/>
      <c r="U311" s="1055"/>
      <c r="V311" s="1054"/>
      <c r="W311" s="1199"/>
      <c r="X311" s="502">
        <v>0.1</v>
      </c>
      <c r="Y311" s="503"/>
      <c r="Z311" s="1057">
        <v>4475</v>
      </c>
      <c r="AA311" s="3365"/>
      <c r="AB311" s="3628"/>
      <c r="AC311" s="3699">
        <f t="shared" si="16"/>
        <v>0</v>
      </c>
      <c r="AD311" s="3699">
        <f t="shared" si="17"/>
        <v>0</v>
      </c>
      <c r="AE311" s="3699">
        <f t="shared" si="18"/>
        <v>0</v>
      </c>
      <c r="AF311" s="3699">
        <f t="shared" si="19"/>
        <v>0</v>
      </c>
    </row>
    <row r="312" spans="1:32" s="3600" customFormat="1" ht="27" customHeight="1">
      <c r="A312" s="439" t="s">
        <v>1284</v>
      </c>
      <c r="B312" s="440" t="s">
        <v>1285</v>
      </c>
      <c r="C312" s="3750" t="s">
        <v>3399</v>
      </c>
      <c r="D312" s="3751"/>
      <c r="E312" s="3751"/>
      <c r="F312" s="3758"/>
      <c r="G312" s="498" t="s">
        <v>65</v>
      </c>
      <c r="H312" s="442"/>
      <c r="I312" s="443">
        <v>64.900000000000006</v>
      </c>
      <c r="J312" s="444"/>
      <c r="K312" s="445">
        <v>6</v>
      </c>
      <c r="L312" s="768"/>
      <c r="M312" s="3574" t="s">
        <v>1286</v>
      </c>
      <c r="N312" s="3498">
        <v>1</v>
      </c>
      <c r="O312" s="3496"/>
      <c r="P312" s="3184">
        <v>153</v>
      </c>
      <c r="Q312" s="3496"/>
      <c r="R312" s="3173"/>
      <c r="S312" s="1047"/>
      <c r="T312" s="1054"/>
      <c r="U312" s="1055"/>
      <c r="V312" s="1054"/>
      <c r="W312" s="1199"/>
      <c r="X312" s="3041">
        <v>5.0000000000000001E-3</v>
      </c>
      <c r="Y312" s="3040"/>
      <c r="Z312" s="1057">
        <v>105334</v>
      </c>
      <c r="AA312" s="3365"/>
      <c r="AB312" s="3628"/>
      <c r="AC312" s="3699">
        <f t="shared" si="16"/>
        <v>0</v>
      </c>
      <c r="AD312" s="3699">
        <f t="shared" si="17"/>
        <v>0</v>
      </c>
      <c r="AE312" s="3699">
        <f t="shared" si="18"/>
        <v>0</v>
      </c>
      <c r="AF312" s="3699">
        <f t="shared" si="19"/>
        <v>0</v>
      </c>
    </row>
    <row r="313" spans="1:32" s="3600" customFormat="1" ht="27" customHeight="1">
      <c r="A313" s="1035" t="s">
        <v>1287</v>
      </c>
      <c r="B313" s="3029" t="s">
        <v>1288</v>
      </c>
      <c r="C313" s="3750" t="s">
        <v>3400</v>
      </c>
      <c r="D313" s="3751"/>
      <c r="E313" s="3751"/>
      <c r="F313" s="3758"/>
      <c r="G313" s="1036">
        <v>0.4</v>
      </c>
      <c r="H313" s="1037"/>
      <c r="I313" s="443">
        <v>35.9</v>
      </c>
      <c r="J313" s="1038"/>
      <c r="K313" s="1039">
        <v>4</v>
      </c>
      <c r="L313" s="1185"/>
      <c r="M313" s="2649" t="s">
        <v>1271</v>
      </c>
      <c r="N313" s="3038">
        <v>3</v>
      </c>
      <c r="O313" s="3037"/>
      <c r="P313" s="3036">
        <v>79</v>
      </c>
      <c r="Q313" s="2655"/>
      <c r="R313" s="3035"/>
      <c r="S313" s="3345"/>
      <c r="T313" s="3131"/>
      <c r="U313" s="3132"/>
      <c r="V313" s="3131"/>
      <c r="W313" s="3129"/>
      <c r="X313" s="1105">
        <v>0.05</v>
      </c>
      <c r="Y313" s="1103"/>
      <c r="Z313" s="1106">
        <v>17317</v>
      </c>
      <c r="AA313" s="3121"/>
      <c r="AB313" s="3632"/>
      <c r="AC313" s="3699">
        <f t="shared" si="16"/>
        <v>0</v>
      </c>
      <c r="AD313" s="3699">
        <f t="shared" si="17"/>
        <v>0</v>
      </c>
      <c r="AE313" s="3699">
        <f t="shared" si="18"/>
        <v>0</v>
      </c>
      <c r="AF313" s="3699">
        <f t="shared" si="19"/>
        <v>0</v>
      </c>
    </row>
    <row r="314" spans="1:32" s="3600" customFormat="1" ht="24.95" customHeight="1">
      <c r="A314" s="439" t="s">
        <v>1289</v>
      </c>
      <c r="B314" s="3032" t="s">
        <v>1290</v>
      </c>
      <c r="C314" s="3750" t="s">
        <v>3401</v>
      </c>
      <c r="D314" s="3751"/>
      <c r="E314" s="3751"/>
      <c r="F314" s="3758"/>
      <c r="G314" s="498" t="s">
        <v>65</v>
      </c>
      <c r="H314" s="442"/>
      <c r="I314" s="443">
        <v>64.900000000000006</v>
      </c>
      <c r="J314" s="444"/>
      <c r="K314" s="445">
        <v>6</v>
      </c>
      <c r="L314" s="768"/>
      <c r="M314" s="446" t="s">
        <v>1271</v>
      </c>
      <c r="N314" s="498">
        <v>1</v>
      </c>
      <c r="O314" s="503"/>
      <c r="P314" s="1026">
        <v>153</v>
      </c>
      <c r="Q314" s="503"/>
      <c r="R314" s="1193"/>
      <c r="S314" s="1047"/>
      <c r="T314" s="1054"/>
      <c r="U314" s="1055"/>
      <c r="V314" s="1054"/>
      <c r="W314" s="1199"/>
      <c r="X314" s="1170"/>
      <c r="Y314" s="1167"/>
      <c r="Z314" s="3138"/>
      <c r="AA314" s="2129"/>
      <c r="AB314" s="1207"/>
      <c r="AC314" s="3699">
        <f t="shared" si="16"/>
        <v>0</v>
      </c>
      <c r="AD314" s="3699">
        <f t="shared" si="17"/>
        <v>0</v>
      </c>
      <c r="AE314" s="3699">
        <f t="shared" si="18"/>
        <v>0</v>
      </c>
      <c r="AF314" s="3699">
        <f t="shared" si="19"/>
        <v>0</v>
      </c>
    </row>
    <row r="315" spans="1:32" s="3600" customFormat="1" ht="27" customHeight="1">
      <c r="A315" s="439" t="s">
        <v>1291</v>
      </c>
      <c r="B315" s="3032" t="s">
        <v>1292</v>
      </c>
      <c r="C315" s="3750" t="s">
        <v>3402</v>
      </c>
      <c r="D315" s="3751"/>
      <c r="E315" s="3751"/>
      <c r="F315" s="3758"/>
      <c r="G315" s="498" t="s">
        <v>65</v>
      </c>
      <c r="H315" s="442"/>
      <c r="I315" s="443">
        <v>64.900000000000006</v>
      </c>
      <c r="J315" s="444"/>
      <c r="K315" s="445">
        <v>6</v>
      </c>
      <c r="L315" s="768"/>
      <c r="M315" s="3574" t="s">
        <v>1293</v>
      </c>
      <c r="N315" s="1047"/>
      <c r="O315" s="1054"/>
      <c r="P315" s="1055"/>
      <c r="Q315" s="1167"/>
      <c r="R315" s="1191"/>
      <c r="S315" s="1047"/>
      <c r="T315" s="1054"/>
      <c r="U315" s="1055"/>
      <c r="V315" s="1054"/>
      <c r="W315" s="1199"/>
      <c r="X315" s="502">
        <v>0.01</v>
      </c>
      <c r="Y315" s="503"/>
      <c r="Z315" s="1057">
        <v>50037</v>
      </c>
      <c r="AA315" s="1058"/>
      <c r="AB315" s="1202"/>
      <c r="AC315" s="3699">
        <f t="shared" si="16"/>
        <v>0</v>
      </c>
      <c r="AD315" s="3699">
        <f t="shared" si="17"/>
        <v>0</v>
      </c>
      <c r="AE315" s="3699">
        <f t="shared" si="18"/>
        <v>0</v>
      </c>
      <c r="AF315" s="3699">
        <f t="shared" si="19"/>
        <v>0</v>
      </c>
    </row>
    <row r="316" spans="1:32" s="3600" customFormat="1" ht="36.950000000000003" customHeight="1">
      <c r="A316" s="439" t="s">
        <v>1294</v>
      </c>
      <c r="B316" s="440" t="s">
        <v>1295</v>
      </c>
      <c r="C316" s="3750" t="s">
        <v>3403</v>
      </c>
      <c r="D316" s="3751"/>
      <c r="E316" s="3751"/>
      <c r="F316" s="707" t="s">
        <v>240</v>
      </c>
      <c r="G316" s="498" t="s">
        <v>65</v>
      </c>
      <c r="H316" s="442"/>
      <c r="I316" s="443">
        <v>64.900000000000006</v>
      </c>
      <c r="J316" s="444"/>
      <c r="K316" s="709">
        <v>6</v>
      </c>
      <c r="L316" s="768"/>
      <c r="M316" s="500"/>
      <c r="N316" s="1047"/>
      <c r="O316" s="1054"/>
      <c r="P316" s="1055"/>
      <c r="Q316" s="1167"/>
      <c r="R316" s="1199"/>
      <c r="S316" s="1047"/>
      <c r="T316" s="1054"/>
      <c r="U316" s="1055"/>
      <c r="V316" s="1054"/>
      <c r="W316" s="1199"/>
      <c r="X316" s="3041">
        <v>5.0000000000000001E-3</v>
      </c>
      <c r="Y316" s="3040"/>
      <c r="Z316" s="1057">
        <v>112707</v>
      </c>
      <c r="AA316" s="1058"/>
      <c r="AB316" s="1202"/>
      <c r="AC316" s="3699">
        <f t="shared" si="16"/>
        <v>0</v>
      </c>
      <c r="AD316" s="3699">
        <f t="shared" si="17"/>
        <v>0</v>
      </c>
      <c r="AE316" s="3699">
        <f t="shared" si="18"/>
        <v>0</v>
      </c>
      <c r="AF316" s="3699">
        <f t="shared" si="19"/>
        <v>0</v>
      </c>
    </row>
    <row r="317" spans="1:32" s="3600" customFormat="1" ht="27" customHeight="1">
      <c r="A317" s="1073" t="s">
        <v>1296</v>
      </c>
      <c r="B317" s="3028" t="s">
        <v>1297</v>
      </c>
      <c r="C317" s="3775" t="s">
        <v>3404</v>
      </c>
      <c r="D317" s="3776"/>
      <c r="E317" s="3776"/>
      <c r="F317" s="3817"/>
      <c r="G317" s="3534">
        <v>0.6</v>
      </c>
      <c r="H317" s="2290"/>
      <c r="I317" s="2372">
        <v>35.9</v>
      </c>
      <c r="J317" s="3353"/>
      <c r="K317" s="3464">
        <v>4</v>
      </c>
      <c r="L317" s="2292"/>
      <c r="M317" s="3058" t="s">
        <v>1298</v>
      </c>
      <c r="N317" s="3534">
        <v>5</v>
      </c>
      <c r="O317" s="2293"/>
      <c r="P317" s="3057">
        <v>92</v>
      </c>
      <c r="Q317" s="2293"/>
      <c r="R317" s="3056"/>
      <c r="S317" s="3361"/>
      <c r="T317" s="2438"/>
      <c r="U317" s="3143"/>
      <c r="V317" s="2438"/>
      <c r="W317" s="3141"/>
      <c r="X317" s="2289">
        <v>0.05</v>
      </c>
      <c r="Y317" s="2293"/>
      <c r="Z317" s="3076">
        <v>12295</v>
      </c>
      <c r="AA317" s="2342"/>
      <c r="AB317" s="2624"/>
      <c r="AC317" s="3699">
        <f t="shared" si="16"/>
        <v>0</v>
      </c>
      <c r="AD317" s="3699">
        <f t="shared" si="17"/>
        <v>0</v>
      </c>
      <c r="AE317" s="3699">
        <f t="shared" si="18"/>
        <v>0</v>
      </c>
      <c r="AF317" s="3699">
        <f t="shared" si="19"/>
        <v>0</v>
      </c>
    </row>
    <row r="318" spans="1:32" s="3600" customFormat="1" ht="27" customHeight="1">
      <c r="A318" s="3501">
        <v>2551</v>
      </c>
      <c r="B318" s="2386" t="s">
        <v>1299</v>
      </c>
      <c r="C318" s="3796" t="s">
        <v>3405</v>
      </c>
      <c r="D318" s="3818"/>
      <c r="E318" s="3818"/>
      <c r="F318" s="3819"/>
      <c r="G318" s="3498">
        <v>0.6</v>
      </c>
      <c r="H318" s="2388"/>
      <c r="I318" s="3391">
        <v>23.9</v>
      </c>
      <c r="J318" s="3368"/>
      <c r="K318" s="3449">
        <v>3</v>
      </c>
      <c r="L318" s="3452"/>
      <c r="M318" s="3574" t="s">
        <v>1298</v>
      </c>
      <c r="N318" s="3441">
        <v>5</v>
      </c>
      <c r="O318" s="3187"/>
      <c r="P318" s="3186">
        <v>46</v>
      </c>
      <c r="Q318" s="3187"/>
      <c r="R318" s="3185"/>
      <c r="S318" s="1047"/>
      <c r="T318" s="1054"/>
      <c r="U318" s="1055"/>
      <c r="V318" s="1054"/>
      <c r="W318" s="1199"/>
      <c r="X318" s="502">
        <v>0.1</v>
      </c>
      <c r="Y318" s="503"/>
      <c r="Z318" s="1057">
        <v>5628</v>
      </c>
      <c r="AA318" s="1058"/>
      <c r="AB318" s="1202"/>
      <c r="AC318" s="3699">
        <f t="shared" si="16"/>
        <v>0</v>
      </c>
      <c r="AD318" s="3699">
        <f t="shared" si="17"/>
        <v>0</v>
      </c>
      <c r="AE318" s="3699">
        <f t="shared" si="18"/>
        <v>0</v>
      </c>
      <c r="AF318" s="3699">
        <f t="shared" si="19"/>
        <v>0</v>
      </c>
    </row>
    <row r="319" spans="1:32" s="3600" customFormat="1" ht="15.75" customHeight="1">
      <c r="A319" s="3501" t="s">
        <v>219</v>
      </c>
      <c r="B319" s="3027" t="s">
        <v>1300</v>
      </c>
      <c r="C319" s="3054" t="s">
        <v>3406</v>
      </c>
      <c r="D319" s="2686"/>
      <c r="E319" s="3026"/>
      <c r="F319" s="3499"/>
      <c r="G319" s="3498" t="s">
        <v>204</v>
      </c>
      <c r="H319" s="2388"/>
      <c r="I319" s="3391">
        <v>64.900000000000006</v>
      </c>
      <c r="J319" s="3368"/>
      <c r="K319" s="3449">
        <v>6</v>
      </c>
      <c r="L319" s="3452"/>
      <c r="M319" s="3574" t="s">
        <v>221</v>
      </c>
      <c r="N319" s="1047"/>
      <c r="O319" s="1054"/>
      <c r="P319" s="1055"/>
      <c r="Q319" s="1167"/>
      <c r="R319" s="1191"/>
      <c r="S319" s="3345"/>
      <c r="T319" s="3131"/>
      <c r="U319" s="3132"/>
      <c r="V319" s="3131"/>
      <c r="W319" s="3129"/>
      <c r="X319" s="502">
        <v>0.01</v>
      </c>
      <c r="Y319" s="503"/>
      <c r="Z319" s="1057">
        <v>51668</v>
      </c>
      <c r="AA319" s="1058"/>
      <c r="AB319" s="1202"/>
      <c r="AC319" s="3699">
        <f t="shared" si="16"/>
        <v>0</v>
      </c>
      <c r="AD319" s="3699">
        <f t="shared" si="17"/>
        <v>0</v>
      </c>
      <c r="AE319" s="3699">
        <f t="shared" si="18"/>
        <v>0</v>
      </c>
      <c r="AF319" s="3699">
        <f t="shared" si="19"/>
        <v>0</v>
      </c>
    </row>
    <row r="320" spans="1:32" s="3600" customFormat="1" ht="27" customHeight="1">
      <c r="A320" s="1035" t="s">
        <v>1301</v>
      </c>
      <c r="B320" s="494" t="s">
        <v>1302</v>
      </c>
      <c r="C320" s="3750" t="s">
        <v>3407</v>
      </c>
      <c r="D320" s="3751"/>
      <c r="E320" s="3751"/>
      <c r="F320" s="3758"/>
      <c r="G320" s="498">
        <v>0.4</v>
      </c>
      <c r="H320" s="1037"/>
      <c r="I320" s="1101">
        <v>35.9</v>
      </c>
      <c r="J320" s="1038"/>
      <c r="K320" s="1039">
        <v>4</v>
      </c>
      <c r="L320" s="1185"/>
      <c r="M320" s="2649" t="s">
        <v>1303</v>
      </c>
      <c r="N320" s="3038">
        <v>3</v>
      </c>
      <c r="O320" s="3037"/>
      <c r="P320" s="3036">
        <v>121</v>
      </c>
      <c r="Q320" s="3037"/>
      <c r="R320" s="3035"/>
      <c r="S320" s="3345"/>
      <c r="T320" s="3131"/>
      <c r="U320" s="3132"/>
      <c r="V320" s="3131"/>
      <c r="W320" s="3129"/>
      <c r="X320" s="3294">
        <v>0.03</v>
      </c>
      <c r="Y320" s="2655"/>
      <c r="Z320" s="3122">
        <v>27415</v>
      </c>
      <c r="AA320" s="3121"/>
      <c r="AB320" s="3632"/>
      <c r="AC320" s="3699">
        <f t="shared" si="16"/>
        <v>0</v>
      </c>
      <c r="AD320" s="3699">
        <f t="shared" si="17"/>
        <v>0</v>
      </c>
      <c r="AE320" s="3699">
        <f t="shared" si="18"/>
        <v>0</v>
      </c>
      <c r="AF320" s="3699">
        <f t="shared" si="19"/>
        <v>0</v>
      </c>
    </row>
    <row r="321" spans="1:32" s="3600" customFormat="1" ht="27" customHeight="1">
      <c r="A321" s="1035" t="s">
        <v>1304</v>
      </c>
      <c r="B321" s="494" t="s">
        <v>1305</v>
      </c>
      <c r="C321" s="3750" t="s">
        <v>3408</v>
      </c>
      <c r="D321" s="3751"/>
      <c r="E321" s="3751"/>
      <c r="F321" s="3758"/>
      <c r="G321" s="498">
        <v>0.4</v>
      </c>
      <c r="H321" s="442"/>
      <c r="I321" s="443">
        <v>35.9</v>
      </c>
      <c r="J321" s="444"/>
      <c r="K321" s="445">
        <v>4</v>
      </c>
      <c r="L321" s="1185"/>
      <c r="M321" s="3574" t="s">
        <v>1306</v>
      </c>
      <c r="N321" s="3038">
        <v>3</v>
      </c>
      <c r="O321" s="3037"/>
      <c r="P321" s="3036">
        <v>121</v>
      </c>
      <c r="Q321" s="3037"/>
      <c r="R321" s="3035"/>
      <c r="S321" s="3345"/>
      <c r="T321" s="3131"/>
      <c r="U321" s="3132"/>
      <c r="V321" s="3131"/>
      <c r="W321" s="3129"/>
      <c r="X321" s="3294">
        <v>0.03</v>
      </c>
      <c r="Y321" s="2655"/>
      <c r="Z321" s="3122">
        <v>27415</v>
      </c>
      <c r="AA321" s="3025"/>
      <c r="AB321" s="3632"/>
      <c r="AC321" s="3699">
        <f t="shared" si="16"/>
        <v>0</v>
      </c>
      <c r="AD321" s="3699">
        <f t="shared" si="17"/>
        <v>0</v>
      </c>
      <c r="AE321" s="3699">
        <f t="shared" si="18"/>
        <v>0</v>
      </c>
      <c r="AF321" s="3699">
        <f t="shared" si="19"/>
        <v>0</v>
      </c>
    </row>
    <row r="322" spans="1:32" s="3600" customFormat="1" ht="27" customHeight="1">
      <c r="A322" s="1035" t="s">
        <v>1307</v>
      </c>
      <c r="B322" s="494" t="s">
        <v>1308</v>
      </c>
      <c r="C322" s="3750" t="s">
        <v>3409</v>
      </c>
      <c r="D322" s="3751"/>
      <c r="E322" s="3751"/>
      <c r="F322" s="3758"/>
      <c r="G322" s="1036">
        <v>0.4</v>
      </c>
      <c r="H322" s="1037"/>
      <c r="I322" s="443">
        <v>35.9</v>
      </c>
      <c r="J322" s="1038"/>
      <c r="K322" s="1039">
        <v>4</v>
      </c>
      <c r="L322" s="1185"/>
      <c r="M322" s="3574" t="s">
        <v>1309</v>
      </c>
      <c r="N322" s="3038">
        <v>3</v>
      </c>
      <c r="O322" s="3037"/>
      <c r="P322" s="3036">
        <v>121</v>
      </c>
      <c r="Q322" s="3037"/>
      <c r="R322" s="3035"/>
      <c r="S322" s="3345"/>
      <c r="T322" s="3131"/>
      <c r="U322" s="3132"/>
      <c r="V322" s="3131"/>
      <c r="W322" s="3129"/>
      <c r="X322" s="3294">
        <v>0.03</v>
      </c>
      <c r="Y322" s="2655"/>
      <c r="Z322" s="3122">
        <v>27415</v>
      </c>
      <c r="AA322" s="3121"/>
      <c r="AB322" s="3632"/>
      <c r="AC322" s="3699">
        <f t="shared" si="16"/>
        <v>0</v>
      </c>
      <c r="AD322" s="3699">
        <f t="shared" si="17"/>
        <v>0</v>
      </c>
      <c r="AE322" s="3699">
        <f t="shared" si="18"/>
        <v>0</v>
      </c>
      <c r="AF322" s="3699">
        <f t="shared" si="19"/>
        <v>0</v>
      </c>
    </row>
    <row r="323" spans="1:32" s="3600" customFormat="1" ht="36.950000000000003" customHeight="1">
      <c r="A323" s="439" t="s">
        <v>297</v>
      </c>
      <c r="B323" s="440" t="s">
        <v>1310</v>
      </c>
      <c r="C323" s="3777" t="s">
        <v>3410</v>
      </c>
      <c r="D323" s="3778"/>
      <c r="E323" s="3778"/>
      <c r="F323" s="3779"/>
      <c r="G323" s="498">
        <v>0.4</v>
      </c>
      <c r="H323" s="442"/>
      <c r="I323" s="443">
        <v>35.9</v>
      </c>
      <c r="J323" s="444"/>
      <c r="K323" s="445">
        <v>4</v>
      </c>
      <c r="L323" s="768"/>
      <c r="M323" s="3574" t="s">
        <v>299</v>
      </c>
      <c r="N323" s="3441">
        <v>3</v>
      </c>
      <c r="O323" s="3187"/>
      <c r="P323" s="3186">
        <v>121</v>
      </c>
      <c r="Q323" s="3187"/>
      <c r="R323" s="3185"/>
      <c r="S323" s="1047"/>
      <c r="T323" s="1054"/>
      <c r="U323" s="1055"/>
      <c r="V323" s="1054"/>
      <c r="W323" s="1199"/>
      <c r="X323" s="1170"/>
      <c r="Y323" s="1167"/>
      <c r="Z323" s="3138"/>
      <c r="AA323" s="2129"/>
      <c r="AB323" s="1207"/>
      <c r="AC323" s="3699">
        <f t="shared" si="16"/>
        <v>0</v>
      </c>
      <c r="AD323" s="3699">
        <f t="shared" si="17"/>
        <v>0</v>
      </c>
      <c r="AE323" s="3699">
        <f t="shared" si="18"/>
        <v>0</v>
      </c>
      <c r="AF323" s="3699">
        <f t="shared" si="19"/>
        <v>0</v>
      </c>
    </row>
    <row r="324" spans="1:32" s="3600" customFormat="1" ht="36.950000000000003" customHeight="1">
      <c r="A324" s="439" t="s">
        <v>1311</v>
      </c>
      <c r="B324" s="440" t="s">
        <v>1312</v>
      </c>
      <c r="C324" s="3750" t="s">
        <v>3411</v>
      </c>
      <c r="D324" s="3751"/>
      <c r="E324" s="3751"/>
      <c r="F324" s="3024" t="s">
        <v>240</v>
      </c>
      <c r="G324" s="498" t="s">
        <v>65</v>
      </c>
      <c r="H324" s="1037"/>
      <c r="I324" s="443">
        <v>64.900000000000006</v>
      </c>
      <c r="J324" s="1038"/>
      <c r="K324" s="1039">
        <v>6</v>
      </c>
      <c r="L324" s="1185"/>
      <c r="M324" s="3574"/>
      <c r="N324" s="1047"/>
      <c r="O324" s="1054"/>
      <c r="P324" s="1055"/>
      <c r="Q324" s="1167"/>
      <c r="R324" s="1191"/>
      <c r="S324" s="1047"/>
      <c r="T324" s="1054"/>
      <c r="U324" s="1055"/>
      <c r="V324" s="1054"/>
      <c r="W324" s="1199"/>
      <c r="X324" s="3041">
        <v>2E-3</v>
      </c>
      <c r="Y324" s="503"/>
      <c r="Z324" s="1057">
        <v>248010</v>
      </c>
      <c r="AA324" s="1058"/>
      <c r="AB324" s="1202"/>
      <c r="AC324" s="3699">
        <f t="shared" si="16"/>
        <v>0</v>
      </c>
      <c r="AD324" s="3699">
        <f t="shared" si="17"/>
        <v>0</v>
      </c>
      <c r="AE324" s="3699">
        <f t="shared" si="18"/>
        <v>0</v>
      </c>
      <c r="AF324" s="3699">
        <f t="shared" si="19"/>
        <v>0</v>
      </c>
    </row>
    <row r="325" spans="1:32" s="3600" customFormat="1" ht="15.75" customHeight="1">
      <c r="A325" s="439" t="s">
        <v>1313</v>
      </c>
      <c r="B325" s="3032" t="s">
        <v>1314</v>
      </c>
      <c r="C325" s="1044" t="s">
        <v>3412</v>
      </c>
      <c r="D325" s="3635"/>
      <c r="E325" s="1058"/>
      <c r="F325" s="1045"/>
      <c r="G325" s="498" t="s">
        <v>65</v>
      </c>
      <c r="H325" s="442"/>
      <c r="I325" s="443">
        <v>64.900000000000006</v>
      </c>
      <c r="J325" s="444"/>
      <c r="K325" s="445">
        <v>6</v>
      </c>
      <c r="L325" s="768"/>
      <c r="M325" s="500" t="s">
        <v>1315</v>
      </c>
      <c r="N325" s="1047"/>
      <c r="O325" s="1054"/>
      <c r="P325" s="1055"/>
      <c r="Q325" s="1167"/>
      <c r="R325" s="1191"/>
      <c r="S325" s="1047"/>
      <c r="T325" s="1054"/>
      <c r="U325" s="1055"/>
      <c r="V325" s="1054"/>
      <c r="W325" s="1199"/>
      <c r="X325" s="3041">
        <v>2E-3</v>
      </c>
      <c r="Y325" s="503"/>
      <c r="Z325" s="1057">
        <v>206675</v>
      </c>
      <c r="AA325" s="1058"/>
      <c r="AB325" s="1202"/>
      <c r="AC325" s="3699">
        <f t="shared" si="16"/>
        <v>0</v>
      </c>
      <c r="AD325" s="3699">
        <f t="shared" si="17"/>
        <v>0</v>
      </c>
      <c r="AE325" s="3699">
        <f t="shared" si="18"/>
        <v>0</v>
      </c>
      <c r="AF325" s="3699">
        <f t="shared" si="19"/>
        <v>0</v>
      </c>
    </row>
    <row r="326" spans="1:32" s="3600" customFormat="1" ht="27" customHeight="1">
      <c r="A326" s="439" t="s">
        <v>1316</v>
      </c>
      <c r="B326" s="3032" t="s">
        <v>1317</v>
      </c>
      <c r="C326" s="3750" t="s">
        <v>3413</v>
      </c>
      <c r="D326" s="3751"/>
      <c r="E326" s="3751"/>
      <c r="F326" s="3758"/>
      <c r="G326" s="498" t="s">
        <v>65</v>
      </c>
      <c r="H326" s="442"/>
      <c r="I326" s="443">
        <v>64.900000000000006</v>
      </c>
      <c r="J326" s="444"/>
      <c r="K326" s="445">
        <v>6</v>
      </c>
      <c r="L326" s="768"/>
      <c r="M326" s="500"/>
      <c r="N326" s="1047"/>
      <c r="O326" s="1054"/>
      <c r="P326" s="1055"/>
      <c r="Q326" s="1167"/>
      <c r="R326" s="1191"/>
      <c r="S326" s="1047"/>
      <c r="T326" s="1054"/>
      <c r="U326" s="1055"/>
      <c r="V326" s="1054"/>
      <c r="W326" s="1199"/>
      <c r="X326" s="3041">
        <v>2E-3</v>
      </c>
      <c r="Y326" s="503"/>
      <c r="Z326" s="1057">
        <v>292335</v>
      </c>
      <c r="AA326" s="1058"/>
      <c r="AB326" s="1202"/>
      <c r="AC326" s="3699">
        <f t="shared" ref="AC326:AC389" si="20">I326*L326</f>
        <v>0</v>
      </c>
      <c r="AD326" s="3699">
        <f t="shared" ref="AD326:AD389" si="21">P326*R326</f>
        <v>0</v>
      </c>
      <c r="AE326" s="3699">
        <f t="shared" ref="AE326:AE389" si="22">U326*W326</f>
        <v>0</v>
      </c>
      <c r="AF326" s="3699">
        <f t="shared" ref="AF326:AF389" si="23">Z326*AB326</f>
        <v>0</v>
      </c>
    </row>
    <row r="327" spans="1:32" s="3600" customFormat="1" ht="15.75" customHeight="1">
      <c r="A327" s="3536" t="s">
        <v>1318</v>
      </c>
      <c r="B327" s="3023" t="s">
        <v>1319</v>
      </c>
      <c r="C327" s="2587" t="s">
        <v>3414</v>
      </c>
      <c r="D327" s="2588"/>
      <c r="E327" s="2342"/>
      <c r="F327" s="3354"/>
      <c r="G327" s="3534" t="s">
        <v>65</v>
      </c>
      <c r="H327" s="2290"/>
      <c r="I327" s="2372">
        <v>64.900000000000006</v>
      </c>
      <c r="J327" s="3353"/>
      <c r="K327" s="3464">
        <v>6</v>
      </c>
      <c r="L327" s="2292"/>
      <c r="M327" s="3022" t="s">
        <v>1315</v>
      </c>
      <c r="N327" s="3361"/>
      <c r="O327" s="2438"/>
      <c r="P327" s="3143"/>
      <c r="Q327" s="2296"/>
      <c r="R327" s="3142"/>
      <c r="S327" s="3224"/>
      <c r="T327" s="3223"/>
      <c r="U327" s="3222"/>
      <c r="V327" s="3223"/>
      <c r="W327" s="3220"/>
      <c r="X327" s="2643">
        <v>2E-3</v>
      </c>
      <c r="Y327" s="2293"/>
      <c r="Z327" s="3076">
        <v>206675</v>
      </c>
      <c r="AA327" s="2342"/>
      <c r="AB327" s="2624"/>
      <c r="AC327" s="3699">
        <f t="shared" si="20"/>
        <v>0</v>
      </c>
      <c r="AD327" s="3699">
        <f t="shared" si="21"/>
        <v>0</v>
      </c>
      <c r="AE327" s="3699">
        <f t="shared" si="22"/>
        <v>0</v>
      </c>
      <c r="AF327" s="3699">
        <f t="shared" si="23"/>
        <v>0</v>
      </c>
    </row>
    <row r="328" spans="1:32" s="3600" customFormat="1" ht="15.75" customHeight="1">
      <c r="A328" s="439" t="s">
        <v>1320</v>
      </c>
      <c r="B328" s="3032" t="s">
        <v>1321</v>
      </c>
      <c r="C328" s="1044" t="s">
        <v>3415</v>
      </c>
      <c r="D328" s="3635"/>
      <c r="E328" s="1058"/>
      <c r="F328" s="1045"/>
      <c r="G328" s="498" t="s">
        <v>65</v>
      </c>
      <c r="H328" s="442"/>
      <c r="I328" s="443">
        <v>64.900000000000006</v>
      </c>
      <c r="J328" s="444"/>
      <c r="K328" s="445">
        <v>6</v>
      </c>
      <c r="L328" s="768"/>
      <c r="M328" s="500" t="s">
        <v>1315</v>
      </c>
      <c r="N328" s="1047"/>
      <c r="O328" s="1054"/>
      <c r="P328" s="1055"/>
      <c r="Q328" s="1167"/>
      <c r="R328" s="1191"/>
      <c r="S328" s="3345"/>
      <c r="T328" s="3131"/>
      <c r="U328" s="3132"/>
      <c r="V328" s="3131"/>
      <c r="W328" s="3129"/>
      <c r="X328" s="3041">
        <v>2E-3</v>
      </c>
      <c r="Y328" s="503"/>
      <c r="Z328" s="1057">
        <v>292335</v>
      </c>
      <c r="AA328" s="1058"/>
      <c r="AB328" s="1202"/>
      <c r="AC328" s="3699">
        <f t="shared" si="20"/>
        <v>0</v>
      </c>
      <c r="AD328" s="3699">
        <f t="shared" si="21"/>
        <v>0</v>
      </c>
      <c r="AE328" s="3699">
        <f t="shared" si="22"/>
        <v>0</v>
      </c>
      <c r="AF328" s="3699">
        <f t="shared" si="23"/>
        <v>0</v>
      </c>
    </row>
    <row r="329" spans="1:32" s="3600" customFormat="1" ht="15.75" customHeight="1">
      <c r="A329" s="439" t="s">
        <v>1322</v>
      </c>
      <c r="B329" s="3032" t="s">
        <v>1323</v>
      </c>
      <c r="C329" s="1044" t="s">
        <v>3416</v>
      </c>
      <c r="D329" s="3635"/>
      <c r="E329" s="1058"/>
      <c r="F329" s="1045"/>
      <c r="G329" s="498" t="s">
        <v>65</v>
      </c>
      <c r="H329" s="442"/>
      <c r="I329" s="443">
        <v>64.900000000000006</v>
      </c>
      <c r="J329" s="444"/>
      <c r="K329" s="445">
        <v>6</v>
      </c>
      <c r="L329" s="768"/>
      <c r="M329" s="500" t="s">
        <v>1315</v>
      </c>
      <c r="N329" s="1047"/>
      <c r="O329" s="1054"/>
      <c r="P329" s="1055"/>
      <c r="Q329" s="1167"/>
      <c r="R329" s="1191"/>
      <c r="S329" s="3345"/>
      <c r="T329" s="3131"/>
      <c r="U329" s="3132"/>
      <c r="V329" s="3131"/>
      <c r="W329" s="3129"/>
      <c r="X329" s="3041">
        <v>2E-3</v>
      </c>
      <c r="Y329" s="503"/>
      <c r="Z329" s="1057">
        <v>206675</v>
      </c>
      <c r="AA329" s="1058"/>
      <c r="AB329" s="1202"/>
      <c r="AC329" s="3699">
        <f t="shared" si="20"/>
        <v>0</v>
      </c>
      <c r="AD329" s="3699">
        <f t="shared" si="21"/>
        <v>0</v>
      </c>
      <c r="AE329" s="3699">
        <f t="shared" si="22"/>
        <v>0</v>
      </c>
      <c r="AF329" s="3699">
        <f t="shared" si="23"/>
        <v>0</v>
      </c>
    </row>
    <row r="330" spans="1:32" s="3600" customFormat="1" ht="15.75" customHeight="1">
      <c r="A330" s="1035" t="s">
        <v>1324</v>
      </c>
      <c r="B330" s="3029" t="s">
        <v>1325</v>
      </c>
      <c r="C330" s="1044" t="s">
        <v>3417</v>
      </c>
      <c r="D330" s="3635"/>
      <c r="E330" s="1058"/>
      <c r="F330" s="1045"/>
      <c r="G330" s="1166"/>
      <c r="H330" s="3021"/>
      <c r="I330" s="3020"/>
      <c r="J330" s="2634"/>
      <c r="K330" s="3019"/>
      <c r="L330" s="3018"/>
      <c r="M330" s="1040"/>
      <c r="N330" s="1047"/>
      <c r="O330" s="1054"/>
      <c r="P330" s="1055"/>
      <c r="Q330" s="1167"/>
      <c r="R330" s="1191"/>
      <c r="S330" s="3345"/>
      <c r="T330" s="3131"/>
      <c r="U330" s="3132"/>
      <c r="V330" s="3131"/>
      <c r="W330" s="3129"/>
      <c r="X330" s="3041">
        <v>2E-3</v>
      </c>
      <c r="Y330" s="503"/>
      <c r="Z330" s="1057">
        <v>206675</v>
      </c>
      <c r="AA330" s="1058"/>
      <c r="AB330" s="1202"/>
      <c r="AC330" s="3699">
        <f t="shared" si="20"/>
        <v>0</v>
      </c>
      <c r="AD330" s="3699">
        <f t="shared" si="21"/>
        <v>0</v>
      </c>
      <c r="AE330" s="3699">
        <f t="shared" si="22"/>
        <v>0</v>
      </c>
      <c r="AF330" s="3699">
        <f t="shared" si="23"/>
        <v>0</v>
      </c>
    </row>
    <row r="331" spans="1:32" s="3600" customFormat="1" ht="27" customHeight="1">
      <c r="A331" s="1035" t="s">
        <v>1326</v>
      </c>
      <c r="B331" s="3029" t="s">
        <v>1327</v>
      </c>
      <c r="C331" s="3814" t="s">
        <v>3418</v>
      </c>
      <c r="D331" s="3815"/>
      <c r="E331" s="3815"/>
      <c r="F331" s="3816"/>
      <c r="G331" s="498" t="s">
        <v>65</v>
      </c>
      <c r="H331" s="1037"/>
      <c r="I331" s="443">
        <v>64.900000000000006</v>
      </c>
      <c r="J331" s="1038"/>
      <c r="K331" s="1039">
        <v>6</v>
      </c>
      <c r="L331" s="1185"/>
      <c r="M331" s="1040"/>
      <c r="N331" s="1047"/>
      <c r="O331" s="1054"/>
      <c r="P331" s="1055"/>
      <c r="Q331" s="1167"/>
      <c r="R331" s="1191"/>
      <c r="S331" s="3345"/>
      <c r="T331" s="3131"/>
      <c r="U331" s="3132"/>
      <c r="V331" s="3131"/>
      <c r="W331" s="3129"/>
      <c r="X331" s="3041">
        <v>2E-3</v>
      </c>
      <c r="Y331" s="503"/>
      <c r="Z331" s="1057">
        <v>248010</v>
      </c>
      <c r="AA331" s="1058"/>
      <c r="AB331" s="1202"/>
      <c r="AC331" s="3699">
        <f t="shared" si="20"/>
        <v>0</v>
      </c>
      <c r="AD331" s="3699">
        <f t="shared" si="21"/>
        <v>0</v>
      </c>
      <c r="AE331" s="3699">
        <f t="shared" si="22"/>
        <v>0</v>
      </c>
      <c r="AF331" s="3699">
        <f t="shared" si="23"/>
        <v>0</v>
      </c>
    </row>
    <row r="332" spans="1:32" s="3600" customFormat="1" ht="27" customHeight="1">
      <c r="A332" s="1035" t="s">
        <v>1328</v>
      </c>
      <c r="B332" s="3029" t="s">
        <v>1329</v>
      </c>
      <c r="C332" s="3814" t="s">
        <v>3419</v>
      </c>
      <c r="D332" s="3815"/>
      <c r="E332" s="3815"/>
      <c r="F332" s="3024" t="s">
        <v>240</v>
      </c>
      <c r="G332" s="498" t="s">
        <v>65</v>
      </c>
      <c r="H332" s="1037"/>
      <c r="I332" s="443">
        <v>64.900000000000006</v>
      </c>
      <c r="J332" s="1038"/>
      <c r="K332" s="1039">
        <v>6</v>
      </c>
      <c r="L332" s="1185"/>
      <c r="M332" s="1040"/>
      <c r="N332" s="1047"/>
      <c r="O332" s="1054"/>
      <c r="P332" s="1055"/>
      <c r="Q332" s="1167"/>
      <c r="R332" s="1191"/>
      <c r="S332" s="3345"/>
      <c r="T332" s="3131"/>
      <c r="U332" s="3132"/>
      <c r="V332" s="3131"/>
      <c r="W332" s="3129"/>
      <c r="X332" s="3041">
        <v>2E-3</v>
      </c>
      <c r="Y332" s="503"/>
      <c r="Z332" s="1057">
        <v>248010</v>
      </c>
      <c r="AA332" s="1058"/>
      <c r="AB332" s="1202"/>
      <c r="AC332" s="3699">
        <f t="shared" si="20"/>
        <v>0</v>
      </c>
      <c r="AD332" s="3699">
        <f t="shared" si="21"/>
        <v>0</v>
      </c>
      <c r="AE332" s="3699">
        <f t="shared" si="22"/>
        <v>0</v>
      </c>
      <c r="AF332" s="3699">
        <f t="shared" si="23"/>
        <v>0</v>
      </c>
    </row>
    <row r="333" spans="1:32" s="3600" customFormat="1" ht="27" customHeight="1">
      <c r="A333" s="1035" t="s">
        <v>1330</v>
      </c>
      <c r="B333" s="3029" t="s">
        <v>1331</v>
      </c>
      <c r="C333" s="3814" t="s">
        <v>3420</v>
      </c>
      <c r="D333" s="3815"/>
      <c r="E333" s="3815"/>
      <c r="F333" s="3024" t="s">
        <v>240</v>
      </c>
      <c r="G333" s="498" t="s">
        <v>65</v>
      </c>
      <c r="H333" s="1037"/>
      <c r="I333" s="443">
        <v>64.900000000000006</v>
      </c>
      <c r="J333" s="1038"/>
      <c r="K333" s="1039">
        <v>6</v>
      </c>
      <c r="L333" s="1185"/>
      <c r="M333" s="1040"/>
      <c r="N333" s="1047"/>
      <c r="O333" s="1054"/>
      <c r="P333" s="1055"/>
      <c r="Q333" s="1167"/>
      <c r="R333" s="1191"/>
      <c r="S333" s="3345"/>
      <c r="T333" s="3131"/>
      <c r="U333" s="3132"/>
      <c r="V333" s="3131"/>
      <c r="W333" s="3129"/>
      <c r="X333" s="3041">
        <v>2E-3</v>
      </c>
      <c r="Y333" s="503"/>
      <c r="Z333" s="1057">
        <v>248010</v>
      </c>
      <c r="AA333" s="1058"/>
      <c r="AB333" s="1202"/>
      <c r="AC333" s="3699">
        <f t="shared" si="20"/>
        <v>0</v>
      </c>
      <c r="AD333" s="3699">
        <f t="shared" si="21"/>
        <v>0</v>
      </c>
      <c r="AE333" s="3699">
        <f t="shared" si="22"/>
        <v>0</v>
      </c>
      <c r="AF333" s="3699">
        <f t="shared" si="23"/>
        <v>0</v>
      </c>
    </row>
    <row r="334" spans="1:32" s="3600" customFormat="1" ht="27" customHeight="1">
      <c r="A334" s="1035" t="s">
        <v>1332</v>
      </c>
      <c r="B334" s="3029" t="s">
        <v>1333</v>
      </c>
      <c r="C334" s="3814" t="s">
        <v>3421</v>
      </c>
      <c r="D334" s="3815"/>
      <c r="E334" s="3815"/>
      <c r="F334" s="3816"/>
      <c r="G334" s="498" t="s">
        <v>65</v>
      </c>
      <c r="H334" s="1037"/>
      <c r="I334" s="1101">
        <v>64.900000000000006</v>
      </c>
      <c r="J334" s="1038"/>
      <c r="K334" s="1039">
        <v>6</v>
      </c>
      <c r="L334" s="1185"/>
      <c r="M334" s="2649"/>
      <c r="N334" s="1047"/>
      <c r="O334" s="1054"/>
      <c r="P334" s="1055"/>
      <c r="Q334" s="1167"/>
      <c r="R334" s="1191"/>
      <c r="S334" s="3345"/>
      <c r="T334" s="3131"/>
      <c r="U334" s="3132"/>
      <c r="V334" s="3131"/>
      <c r="W334" s="3129"/>
      <c r="X334" s="3041">
        <v>2E-3</v>
      </c>
      <c r="Y334" s="503"/>
      <c r="Z334" s="1057">
        <v>206675</v>
      </c>
      <c r="AA334" s="1058"/>
      <c r="AB334" s="1202"/>
      <c r="AC334" s="3699">
        <f t="shared" si="20"/>
        <v>0</v>
      </c>
      <c r="AD334" s="3699">
        <f t="shared" si="21"/>
        <v>0</v>
      </c>
      <c r="AE334" s="3699">
        <f t="shared" si="22"/>
        <v>0</v>
      </c>
      <c r="AF334" s="3699">
        <f t="shared" si="23"/>
        <v>0</v>
      </c>
    </row>
    <row r="335" spans="1:32" s="3311" customFormat="1" ht="24.95" customHeight="1">
      <c r="A335" s="3331" t="s">
        <v>1334</v>
      </c>
      <c r="B335" s="3017" t="s">
        <v>1335</v>
      </c>
      <c r="C335" s="3750" t="s">
        <v>3422</v>
      </c>
      <c r="D335" s="3751"/>
      <c r="E335" s="3751"/>
      <c r="F335" s="3758"/>
      <c r="G335" s="3329" t="s">
        <v>24</v>
      </c>
      <c r="H335" s="3328"/>
      <c r="I335" s="3327">
        <v>64.900000000000006</v>
      </c>
      <c r="J335" s="3326"/>
      <c r="K335" s="3325">
        <v>6</v>
      </c>
      <c r="L335" s="3324"/>
      <c r="M335" s="3016" t="s">
        <v>1315</v>
      </c>
      <c r="N335" s="1047"/>
      <c r="O335" s="1054"/>
      <c r="P335" s="1055"/>
      <c r="Q335" s="1167"/>
      <c r="R335" s="1191"/>
      <c r="S335" s="3345"/>
      <c r="T335" s="3131"/>
      <c r="U335" s="3132"/>
      <c r="V335" s="3131"/>
      <c r="W335" s="3129"/>
      <c r="X335" s="1170"/>
      <c r="Y335" s="1167"/>
      <c r="Z335" s="3138"/>
      <c r="AA335" s="2129"/>
      <c r="AB335" s="1207"/>
      <c r="AC335" s="3699">
        <f t="shared" si="20"/>
        <v>0</v>
      </c>
      <c r="AD335" s="3699">
        <f t="shared" si="21"/>
        <v>0</v>
      </c>
      <c r="AE335" s="3699">
        <f t="shared" si="22"/>
        <v>0</v>
      </c>
      <c r="AF335" s="3699">
        <f t="shared" si="23"/>
        <v>0</v>
      </c>
    </row>
    <row r="336" spans="1:32" s="3311" customFormat="1" ht="24.95" customHeight="1">
      <c r="A336" s="3331" t="s">
        <v>1336</v>
      </c>
      <c r="B336" s="3017" t="s">
        <v>1337</v>
      </c>
      <c r="C336" s="3750" t="s">
        <v>3423</v>
      </c>
      <c r="D336" s="3751"/>
      <c r="E336" s="3751"/>
      <c r="F336" s="3758"/>
      <c r="G336" s="3329" t="s">
        <v>24</v>
      </c>
      <c r="H336" s="3328"/>
      <c r="I336" s="3327">
        <v>64.900000000000006</v>
      </c>
      <c r="J336" s="3326"/>
      <c r="K336" s="3325">
        <v>6</v>
      </c>
      <c r="L336" s="3324"/>
      <c r="M336" s="3016" t="s">
        <v>1315</v>
      </c>
      <c r="N336" s="1047"/>
      <c r="O336" s="1054"/>
      <c r="P336" s="1055"/>
      <c r="Q336" s="1167"/>
      <c r="R336" s="1191"/>
      <c r="S336" s="1047"/>
      <c r="T336" s="1054"/>
      <c r="U336" s="1055"/>
      <c r="V336" s="1054"/>
      <c r="W336" s="1199"/>
      <c r="X336" s="1170"/>
      <c r="Y336" s="1167"/>
      <c r="Z336" s="3138"/>
      <c r="AA336" s="2129"/>
      <c r="AB336" s="1207"/>
      <c r="AC336" s="3699">
        <f t="shared" si="20"/>
        <v>0</v>
      </c>
      <c r="AD336" s="3699">
        <f t="shared" si="21"/>
        <v>0</v>
      </c>
      <c r="AE336" s="3699">
        <f t="shared" si="22"/>
        <v>0</v>
      </c>
      <c r="AF336" s="3699">
        <f t="shared" si="23"/>
        <v>0</v>
      </c>
    </row>
    <row r="337" spans="1:32" s="3006" customFormat="1" ht="24.95" customHeight="1" thickBot="1">
      <c r="A337" s="3015" t="s">
        <v>1338</v>
      </c>
      <c r="B337" s="3014" t="s">
        <v>1339</v>
      </c>
      <c r="C337" s="3759" t="s">
        <v>3424</v>
      </c>
      <c r="D337" s="3760"/>
      <c r="E337" s="3760"/>
      <c r="F337" s="3761"/>
      <c r="G337" s="1147" t="s">
        <v>24</v>
      </c>
      <c r="H337" s="3013"/>
      <c r="I337" s="3012">
        <v>82.5</v>
      </c>
      <c r="J337" s="3011"/>
      <c r="K337" s="3010">
        <v>7</v>
      </c>
      <c r="L337" s="3009"/>
      <c r="M337" s="3008"/>
      <c r="N337" s="1064"/>
      <c r="O337" s="1067"/>
      <c r="P337" s="1066"/>
      <c r="Q337" s="2414"/>
      <c r="R337" s="3007"/>
      <c r="S337" s="1064"/>
      <c r="T337" s="1067"/>
      <c r="U337" s="1066"/>
      <c r="V337" s="1067"/>
      <c r="W337" s="1192"/>
      <c r="X337" s="1069"/>
      <c r="Y337" s="2414"/>
      <c r="Z337" s="2688"/>
      <c r="AA337" s="3203"/>
      <c r="AB337" s="1203"/>
      <c r="AC337" s="3699">
        <f t="shared" si="20"/>
        <v>0</v>
      </c>
      <c r="AD337" s="3699">
        <f t="shared" si="21"/>
        <v>0</v>
      </c>
      <c r="AE337" s="3699">
        <f t="shared" si="22"/>
        <v>0</v>
      </c>
      <c r="AF337" s="3699">
        <f t="shared" si="23"/>
        <v>0</v>
      </c>
    </row>
    <row r="338" spans="1:32" s="1226" customFormat="1" ht="30" customHeight="1" thickBot="1">
      <c r="A338" s="1209"/>
      <c r="B338" s="1210" t="s">
        <v>1340</v>
      </c>
      <c r="C338" s="1212"/>
      <c r="D338" s="1212"/>
      <c r="E338" s="1212"/>
      <c r="F338" s="1213"/>
      <c r="G338" s="1214"/>
      <c r="H338" s="1215"/>
      <c r="I338" s="1216" t="s">
        <v>32</v>
      </c>
      <c r="J338" s="1216"/>
      <c r="K338" s="1217"/>
      <c r="L338" s="1218"/>
      <c r="M338" s="1219"/>
      <c r="N338" s="3093"/>
      <c r="O338" s="3092"/>
      <c r="P338" s="3092"/>
      <c r="Q338" s="3092"/>
      <c r="R338" s="3091"/>
      <c r="S338" s="3090"/>
      <c r="T338" s="3092"/>
      <c r="U338" s="3092"/>
      <c r="V338" s="3092"/>
      <c r="W338" s="3089"/>
      <c r="X338" s="3088"/>
      <c r="Y338" s="3092"/>
      <c r="Z338" s="3088"/>
      <c r="AA338" s="3092"/>
      <c r="AB338" s="2610"/>
      <c r="AC338" s="2420"/>
      <c r="AD338" s="2420"/>
      <c r="AE338" s="2420"/>
      <c r="AF338" s="2420"/>
    </row>
    <row r="339" spans="1:32" s="3600" customFormat="1" ht="15.75" customHeight="1">
      <c r="A339" s="439" t="s">
        <v>1341</v>
      </c>
      <c r="B339" s="440" t="s">
        <v>1342</v>
      </c>
      <c r="C339" s="1044" t="s">
        <v>1343</v>
      </c>
      <c r="D339" s="3635"/>
      <c r="E339" s="3444"/>
      <c r="F339" s="1045"/>
      <c r="G339" s="1166"/>
      <c r="H339" s="3487"/>
      <c r="I339" s="2374"/>
      <c r="J339" s="3134"/>
      <c r="K339" s="3033"/>
      <c r="L339" s="3005"/>
      <c r="M339" s="3165"/>
      <c r="N339" s="1047"/>
      <c r="O339" s="1054"/>
      <c r="P339" s="1055"/>
      <c r="Q339" s="1054"/>
      <c r="R339" s="1191"/>
      <c r="S339" s="1047"/>
      <c r="T339" s="1054"/>
      <c r="U339" s="1055"/>
      <c r="V339" s="1054"/>
      <c r="W339" s="1199"/>
      <c r="X339" s="502">
        <v>0.1</v>
      </c>
      <c r="Y339" s="503"/>
      <c r="Z339" s="1057">
        <v>5693</v>
      </c>
      <c r="AA339" s="1058"/>
      <c r="AB339" s="1202"/>
      <c r="AC339" s="3699">
        <f t="shared" si="20"/>
        <v>0</v>
      </c>
      <c r="AD339" s="3699">
        <f t="shared" si="21"/>
        <v>0</v>
      </c>
      <c r="AE339" s="3699">
        <f t="shared" si="22"/>
        <v>0</v>
      </c>
      <c r="AF339" s="3699">
        <f t="shared" si="23"/>
        <v>0</v>
      </c>
    </row>
    <row r="340" spans="1:32" s="3600" customFormat="1" ht="15.75" customHeight="1" thickBot="1">
      <c r="A340" s="3526" t="s">
        <v>1344</v>
      </c>
      <c r="B340" s="3525" t="s">
        <v>1345</v>
      </c>
      <c r="C340" s="3485" t="s">
        <v>1346</v>
      </c>
      <c r="D340" s="3484"/>
      <c r="E340" s="3181"/>
      <c r="F340" s="3482"/>
      <c r="G340" s="3524">
        <v>0.6</v>
      </c>
      <c r="H340" s="3476"/>
      <c r="I340" s="443">
        <v>23.9</v>
      </c>
      <c r="J340" s="3106"/>
      <c r="K340" s="3179">
        <v>3</v>
      </c>
      <c r="L340" s="3082"/>
      <c r="M340" s="3081"/>
      <c r="N340" s="3478"/>
      <c r="O340" s="3004"/>
      <c r="P340" s="3003"/>
      <c r="Q340" s="3004"/>
      <c r="R340" s="3002"/>
      <c r="S340" s="3478"/>
      <c r="T340" s="3004"/>
      <c r="U340" s="3003"/>
      <c r="V340" s="3004"/>
      <c r="W340" s="2645"/>
      <c r="X340" s="2301">
        <v>0.1</v>
      </c>
      <c r="Y340" s="2302"/>
      <c r="Z340" s="1152">
        <v>5693</v>
      </c>
      <c r="AA340" s="3103"/>
      <c r="AB340" s="3624"/>
      <c r="AC340" s="3699">
        <f t="shared" si="20"/>
        <v>0</v>
      </c>
      <c r="AD340" s="3699">
        <f t="shared" si="21"/>
        <v>0</v>
      </c>
      <c r="AE340" s="3699">
        <f t="shared" si="22"/>
        <v>0</v>
      </c>
      <c r="AF340" s="3699">
        <f t="shared" si="23"/>
        <v>0</v>
      </c>
    </row>
    <row r="341" spans="1:32" s="1226" customFormat="1" ht="30" customHeight="1" thickBot="1">
      <c r="A341" s="1209"/>
      <c r="B341" s="1210" t="s">
        <v>1347</v>
      </c>
      <c r="C341" s="1212"/>
      <c r="D341" s="1212"/>
      <c r="E341" s="1212"/>
      <c r="F341" s="1213"/>
      <c r="G341" s="1214"/>
      <c r="H341" s="1215"/>
      <c r="I341" s="1216" t="s">
        <v>32</v>
      </c>
      <c r="J341" s="1216"/>
      <c r="K341" s="1217"/>
      <c r="L341" s="1218"/>
      <c r="M341" s="1219"/>
      <c r="N341" s="1214"/>
      <c r="O341" s="1220"/>
      <c r="P341" s="1220" t="s">
        <v>32</v>
      </c>
      <c r="Q341" s="1220"/>
      <c r="R341" s="1221"/>
      <c r="S341" s="1215"/>
      <c r="T341" s="1220"/>
      <c r="U341" s="1220"/>
      <c r="V341" s="1220"/>
      <c r="W341" s="1218"/>
      <c r="X341" s="1222"/>
      <c r="Y341" s="1220"/>
      <c r="Z341" s="1223" t="s">
        <v>32</v>
      </c>
      <c r="AA341" s="1224"/>
      <c r="AB341" s="1225"/>
      <c r="AC341" s="2420"/>
      <c r="AD341" s="2420"/>
      <c r="AE341" s="2420"/>
      <c r="AF341" s="2420"/>
    </row>
    <row r="342" spans="1:32" s="3600" customFormat="1" ht="27" customHeight="1">
      <c r="A342" s="3282" t="s">
        <v>1348</v>
      </c>
      <c r="B342" s="3162" t="s">
        <v>1349</v>
      </c>
      <c r="C342" s="3762" t="s">
        <v>1350</v>
      </c>
      <c r="D342" s="3763"/>
      <c r="E342" s="3763"/>
      <c r="F342" s="3764"/>
      <c r="G342" s="3587" t="s">
        <v>128</v>
      </c>
      <c r="H342" s="3424"/>
      <c r="I342" s="2235">
        <v>35.9</v>
      </c>
      <c r="J342" s="2651"/>
      <c r="K342" s="3423">
        <v>4</v>
      </c>
      <c r="L342" s="1815"/>
      <c r="M342" s="3422"/>
      <c r="N342" s="3156"/>
      <c r="O342" s="2682"/>
      <c r="P342" s="2657"/>
      <c r="Q342" s="2682"/>
      <c r="R342" s="3001"/>
      <c r="S342" s="3156"/>
      <c r="T342" s="2682"/>
      <c r="U342" s="2657"/>
      <c r="V342" s="2682"/>
      <c r="W342" s="3000"/>
      <c r="X342" s="3153">
        <v>0.1</v>
      </c>
      <c r="Y342" s="3152"/>
      <c r="Z342" s="3117">
        <v>5270</v>
      </c>
      <c r="AA342" s="3263"/>
      <c r="AB342" s="3618"/>
      <c r="AC342" s="3699">
        <f t="shared" si="20"/>
        <v>0</v>
      </c>
      <c r="AD342" s="3699">
        <f t="shared" si="21"/>
        <v>0</v>
      </c>
      <c r="AE342" s="3699">
        <f t="shared" si="22"/>
        <v>0</v>
      </c>
      <c r="AF342" s="3699">
        <f t="shared" si="23"/>
        <v>0</v>
      </c>
    </row>
    <row r="343" spans="1:32" s="3600" customFormat="1" ht="15.75" customHeight="1">
      <c r="A343" s="3501" t="s">
        <v>1351</v>
      </c>
      <c r="B343" s="2386" t="s">
        <v>1352</v>
      </c>
      <c r="C343" s="1044" t="s">
        <v>1353</v>
      </c>
      <c r="D343" s="3635"/>
      <c r="E343" s="2585"/>
      <c r="F343" s="1045"/>
      <c r="G343" s="498">
        <v>3</v>
      </c>
      <c r="H343" s="442"/>
      <c r="I343" s="443">
        <v>19.899999999999999</v>
      </c>
      <c r="J343" s="444"/>
      <c r="K343" s="445">
        <v>2</v>
      </c>
      <c r="L343" s="768"/>
      <c r="M343" s="3574" t="s">
        <v>1354</v>
      </c>
      <c r="N343" s="3441">
        <v>20</v>
      </c>
      <c r="O343" s="3187"/>
      <c r="P343" s="3186">
        <v>19</v>
      </c>
      <c r="Q343" s="3187"/>
      <c r="R343" s="3492"/>
      <c r="S343" s="1047"/>
      <c r="T343" s="1054"/>
      <c r="U343" s="1055"/>
      <c r="V343" s="1054"/>
      <c r="W343" s="1197"/>
      <c r="X343" s="2387">
        <v>1</v>
      </c>
      <c r="Y343" s="3496"/>
      <c r="Z343" s="3490">
        <v>439</v>
      </c>
      <c r="AA343" s="3365"/>
      <c r="AB343" s="3628"/>
      <c r="AC343" s="3699">
        <f t="shared" si="20"/>
        <v>0</v>
      </c>
      <c r="AD343" s="3699">
        <f t="shared" si="21"/>
        <v>0</v>
      </c>
      <c r="AE343" s="3699">
        <f t="shared" si="22"/>
        <v>0</v>
      </c>
      <c r="AF343" s="3699">
        <f t="shared" si="23"/>
        <v>0</v>
      </c>
    </row>
    <row r="344" spans="1:32" s="3600" customFormat="1" ht="15.75" customHeight="1" thickBot="1">
      <c r="A344" s="3390">
        <v>2601</v>
      </c>
      <c r="B344" s="2391" t="s">
        <v>1355</v>
      </c>
      <c r="C344" s="3438" t="s">
        <v>1356</v>
      </c>
      <c r="D344" s="3639"/>
      <c r="E344" s="3640"/>
      <c r="F344" s="3641"/>
      <c r="G344" s="3642">
        <v>2</v>
      </c>
      <c r="H344" s="3643"/>
      <c r="I344" s="3644">
        <v>13.3</v>
      </c>
      <c r="J344" s="1061"/>
      <c r="K344" s="1062">
        <v>1</v>
      </c>
      <c r="L344" s="3657"/>
      <c r="M344" s="3563" t="s">
        <v>1357</v>
      </c>
      <c r="N344" s="3437">
        <v>20</v>
      </c>
      <c r="O344" s="3436"/>
      <c r="P344" s="3197">
        <v>18</v>
      </c>
      <c r="Q344" s="3436"/>
      <c r="R344" s="3196"/>
      <c r="S344" s="1064"/>
      <c r="T344" s="1067"/>
      <c r="U344" s="1066"/>
      <c r="V344" s="1067"/>
      <c r="W344" s="1192"/>
      <c r="X344" s="2392">
        <v>1</v>
      </c>
      <c r="Y344" s="3436"/>
      <c r="Z344" s="2999">
        <v>419</v>
      </c>
      <c r="AA344" s="3194"/>
      <c r="AB344" s="2625"/>
      <c r="AC344" s="3699">
        <f t="shared" si="20"/>
        <v>0</v>
      </c>
      <c r="AD344" s="3699">
        <f t="shared" si="21"/>
        <v>0</v>
      </c>
      <c r="AE344" s="3699">
        <f t="shared" si="22"/>
        <v>0</v>
      </c>
      <c r="AF344" s="3699">
        <f t="shared" si="23"/>
        <v>0</v>
      </c>
    </row>
    <row r="345" spans="1:32" s="1226" customFormat="1" ht="30" customHeight="1" thickBot="1">
      <c r="A345" s="1209"/>
      <c r="B345" s="1210" t="s">
        <v>3425</v>
      </c>
      <c r="C345" s="1212"/>
      <c r="D345" s="1212"/>
      <c r="E345" s="1212"/>
      <c r="F345" s="1213"/>
      <c r="G345" s="1214"/>
      <c r="H345" s="1215"/>
      <c r="I345" s="1216" t="s">
        <v>32</v>
      </c>
      <c r="J345" s="1216"/>
      <c r="K345" s="1217"/>
      <c r="L345" s="1218"/>
      <c r="M345" s="1219"/>
      <c r="N345" s="1214"/>
      <c r="O345" s="1220"/>
      <c r="P345" s="1220" t="s">
        <v>32</v>
      </c>
      <c r="Q345" s="1220"/>
      <c r="R345" s="1221"/>
      <c r="S345" s="1215"/>
      <c r="T345" s="1220"/>
      <c r="U345" s="1220"/>
      <c r="V345" s="1220"/>
      <c r="W345" s="1218"/>
      <c r="X345" s="1222"/>
      <c r="Y345" s="1220"/>
      <c r="Z345" s="1223" t="s">
        <v>32</v>
      </c>
      <c r="AA345" s="1224"/>
      <c r="AB345" s="1225"/>
      <c r="AC345" s="2420"/>
      <c r="AD345" s="2420"/>
      <c r="AE345" s="2420"/>
      <c r="AF345" s="2420"/>
    </row>
    <row r="346" spans="1:32" s="3600" customFormat="1" ht="15.75" customHeight="1">
      <c r="A346" s="3514">
        <v>2711</v>
      </c>
      <c r="B346" s="2381" t="s">
        <v>1358</v>
      </c>
      <c r="C346" s="3513" t="s">
        <v>1359</v>
      </c>
      <c r="D346" s="3512"/>
      <c r="E346" s="3216"/>
      <c r="F346" s="3510"/>
      <c r="G346" s="3509">
        <v>1.5</v>
      </c>
      <c r="H346" s="2383"/>
      <c r="I346" s="3393">
        <v>19.899999999999999</v>
      </c>
      <c r="J346" s="3392"/>
      <c r="K346" s="2644">
        <v>2</v>
      </c>
      <c r="L346" s="3428"/>
      <c r="M346" s="3582" t="s">
        <v>1360</v>
      </c>
      <c r="N346" s="3509">
        <v>5</v>
      </c>
      <c r="O346" s="3507"/>
      <c r="P346" s="3215">
        <v>15</v>
      </c>
      <c r="Q346" s="3507"/>
      <c r="R346" s="3214"/>
      <c r="S346" s="3587">
        <v>20</v>
      </c>
      <c r="T346" s="1175"/>
      <c r="U346" s="3586">
        <v>42</v>
      </c>
      <c r="V346" s="1175"/>
      <c r="W346" s="2259"/>
      <c r="X346" s="1174">
        <v>0.4</v>
      </c>
      <c r="Y346" s="3507"/>
      <c r="Z346" s="3502">
        <v>1278</v>
      </c>
      <c r="AA346" s="3369"/>
      <c r="AB346" s="2619"/>
      <c r="AC346" s="3699">
        <f t="shared" si="20"/>
        <v>0</v>
      </c>
      <c r="AD346" s="3699">
        <f t="shared" si="21"/>
        <v>0</v>
      </c>
      <c r="AE346" s="3699">
        <f t="shared" si="22"/>
        <v>0</v>
      </c>
      <c r="AF346" s="3699">
        <f t="shared" si="23"/>
        <v>0</v>
      </c>
    </row>
    <row r="347" spans="1:32" s="1088" customFormat="1" ht="15.75" customHeight="1">
      <c r="A347" s="439" t="s">
        <v>1361</v>
      </c>
      <c r="B347" s="440" t="s">
        <v>1362</v>
      </c>
      <c r="C347" s="1044" t="s">
        <v>1359</v>
      </c>
      <c r="D347" s="3635"/>
      <c r="E347" s="3444"/>
      <c r="F347" s="1045"/>
      <c r="G347" s="498">
        <v>1.5</v>
      </c>
      <c r="H347" s="442"/>
      <c r="I347" s="443">
        <v>19.899999999999999</v>
      </c>
      <c r="J347" s="444"/>
      <c r="K347" s="445">
        <v>2</v>
      </c>
      <c r="L347" s="768"/>
      <c r="M347" s="446"/>
      <c r="N347" s="498">
        <v>5</v>
      </c>
      <c r="O347" s="503"/>
      <c r="P347" s="1026"/>
      <c r="Q347" s="503"/>
      <c r="R347" s="1198"/>
      <c r="S347" s="1047"/>
      <c r="T347" s="1054"/>
      <c r="U347" s="1055"/>
      <c r="V347" s="1054"/>
      <c r="W347" s="1197"/>
      <c r="X347" s="502">
        <v>0.4</v>
      </c>
      <c r="Y347" s="503"/>
      <c r="Z347" s="504">
        <v>1278</v>
      </c>
      <c r="AA347" s="1058"/>
      <c r="AB347" s="1202"/>
      <c r="AC347" s="3699">
        <f t="shared" si="20"/>
        <v>0</v>
      </c>
      <c r="AD347" s="3699">
        <f t="shared" si="21"/>
        <v>0</v>
      </c>
      <c r="AE347" s="3699">
        <f t="shared" si="22"/>
        <v>0</v>
      </c>
      <c r="AF347" s="3699">
        <f t="shared" si="23"/>
        <v>0</v>
      </c>
    </row>
    <row r="348" spans="1:32" s="1088" customFormat="1" ht="15.75" customHeight="1">
      <c r="A348" s="1073" t="s">
        <v>1363</v>
      </c>
      <c r="B348" s="1074" t="s">
        <v>1364</v>
      </c>
      <c r="C348" s="1044" t="s">
        <v>1359</v>
      </c>
      <c r="D348" s="3635"/>
      <c r="E348" s="3444"/>
      <c r="F348" s="1045"/>
      <c r="G348" s="1075">
        <v>1.5</v>
      </c>
      <c r="H348" s="1076"/>
      <c r="I348" s="2372">
        <v>35.9</v>
      </c>
      <c r="J348" s="1078"/>
      <c r="K348" s="1079">
        <v>4</v>
      </c>
      <c r="L348" s="1187"/>
      <c r="M348" s="3201"/>
      <c r="N348" s="498">
        <v>5</v>
      </c>
      <c r="O348" s="503"/>
      <c r="P348" s="1026">
        <v>35</v>
      </c>
      <c r="Q348" s="503"/>
      <c r="R348" s="1198"/>
      <c r="S348" s="1047"/>
      <c r="T348" s="1054"/>
      <c r="U348" s="1055"/>
      <c r="V348" s="1054"/>
      <c r="W348" s="1197"/>
      <c r="X348" s="502">
        <v>0.1</v>
      </c>
      <c r="Y348" s="503"/>
      <c r="Z348" s="504">
        <v>4149</v>
      </c>
      <c r="AA348" s="1058"/>
      <c r="AB348" s="1202"/>
      <c r="AC348" s="3699">
        <f t="shared" si="20"/>
        <v>0</v>
      </c>
      <c r="AD348" s="3699">
        <f t="shared" si="21"/>
        <v>0</v>
      </c>
      <c r="AE348" s="3699">
        <f t="shared" si="22"/>
        <v>0</v>
      </c>
      <c r="AF348" s="3699">
        <f t="shared" si="23"/>
        <v>0</v>
      </c>
    </row>
    <row r="349" spans="1:32" s="1173" customFormat="1" ht="15.75" customHeight="1">
      <c r="A349" s="1035" t="s">
        <v>1365</v>
      </c>
      <c r="B349" s="494" t="s">
        <v>1366</v>
      </c>
      <c r="C349" s="3301" t="s">
        <v>1367</v>
      </c>
      <c r="D349" s="1093"/>
      <c r="E349" s="1094"/>
      <c r="F349" s="2662"/>
      <c r="G349" s="1036">
        <v>1.2</v>
      </c>
      <c r="H349" s="1037"/>
      <c r="I349" s="443">
        <v>43.9</v>
      </c>
      <c r="J349" s="1038"/>
      <c r="K349" s="1039">
        <v>5</v>
      </c>
      <c r="L349" s="1185"/>
      <c r="M349" s="1102" t="s">
        <v>1368</v>
      </c>
      <c r="N349" s="1036">
        <v>5</v>
      </c>
      <c r="O349" s="1103"/>
      <c r="P349" s="1104">
        <v>66</v>
      </c>
      <c r="Q349" s="1103"/>
      <c r="R349" s="3164"/>
      <c r="S349" s="1047"/>
      <c r="T349" s="1054"/>
      <c r="U349" s="1055"/>
      <c r="V349" s="1054"/>
      <c r="W349" s="1197"/>
      <c r="X349" s="2289">
        <v>0.1</v>
      </c>
      <c r="Y349" s="2293"/>
      <c r="Z349" s="2375">
        <v>8609</v>
      </c>
      <c r="AA349" s="2342"/>
      <c r="AB349" s="2624"/>
      <c r="AC349" s="3699">
        <f t="shared" si="20"/>
        <v>0</v>
      </c>
      <c r="AD349" s="3699">
        <f t="shared" si="21"/>
        <v>0</v>
      </c>
      <c r="AE349" s="3699">
        <f t="shared" si="22"/>
        <v>0</v>
      </c>
      <c r="AF349" s="3699">
        <f t="shared" si="23"/>
        <v>0</v>
      </c>
    </row>
    <row r="350" spans="1:32" s="3600" customFormat="1" ht="15.75" customHeight="1">
      <c r="A350" s="1035" t="s">
        <v>1369</v>
      </c>
      <c r="B350" s="494" t="s">
        <v>1370</v>
      </c>
      <c r="C350" s="3289" t="s">
        <v>1371</v>
      </c>
      <c r="D350" s="2699"/>
      <c r="E350" s="2672"/>
      <c r="F350" s="3288"/>
      <c r="G350" s="3287">
        <v>1.2</v>
      </c>
      <c r="H350" s="2680"/>
      <c r="I350" s="3286">
        <v>35.9</v>
      </c>
      <c r="J350" s="3285"/>
      <c r="K350" s="3453">
        <v>4</v>
      </c>
      <c r="L350" s="3124"/>
      <c r="M350" s="2649"/>
      <c r="N350" s="3074"/>
      <c r="O350" s="3073"/>
      <c r="P350" s="3072"/>
      <c r="Q350" s="3073"/>
      <c r="R350" s="3071"/>
      <c r="S350" s="3074"/>
      <c r="T350" s="3073"/>
      <c r="U350" s="3072"/>
      <c r="V350" s="3073"/>
      <c r="W350" s="3070"/>
      <c r="X350" s="2399">
        <v>0.1</v>
      </c>
      <c r="Y350" s="2998"/>
      <c r="Z350" s="2997">
        <v>4308</v>
      </c>
      <c r="AA350" s="2996"/>
      <c r="AB350" s="3614"/>
      <c r="AC350" s="3699">
        <f t="shared" si="20"/>
        <v>0</v>
      </c>
      <c r="AD350" s="3699">
        <f t="shared" si="21"/>
        <v>0</v>
      </c>
      <c r="AE350" s="3699">
        <f t="shared" si="22"/>
        <v>0</v>
      </c>
      <c r="AF350" s="3699">
        <f t="shared" si="23"/>
        <v>0</v>
      </c>
    </row>
    <row r="351" spans="1:32" s="3600" customFormat="1" ht="15.75" customHeight="1" thickBot="1">
      <c r="A351" s="3390" t="s">
        <v>300</v>
      </c>
      <c r="B351" s="2391" t="s">
        <v>756</v>
      </c>
      <c r="C351" s="3211" t="s">
        <v>3426</v>
      </c>
      <c r="D351" s="3388"/>
      <c r="E351" s="3387"/>
      <c r="F351" s="3386"/>
      <c r="G351" s="3437" t="s">
        <v>65</v>
      </c>
      <c r="H351" s="2393"/>
      <c r="I351" s="3209">
        <v>35.9</v>
      </c>
      <c r="J351" s="3208"/>
      <c r="K351" s="3207">
        <v>4</v>
      </c>
      <c r="L351" s="3206"/>
      <c r="M351" s="3563" t="s">
        <v>303</v>
      </c>
      <c r="N351" s="3562"/>
      <c r="O351" s="2414"/>
      <c r="P351" s="3205"/>
      <c r="Q351" s="2414"/>
      <c r="R351" s="3204"/>
      <c r="S351" s="1064"/>
      <c r="T351" s="1067"/>
      <c r="U351" s="1066"/>
      <c r="V351" s="1067"/>
      <c r="W351" s="1192"/>
      <c r="X351" s="1069"/>
      <c r="Y351" s="2414"/>
      <c r="Z351" s="2688"/>
      <c r="AA351" s="3203"/>
      <c r="AB351" s="1203"/>
      <c r="AC351" s="3699">
        <f t="shared" si="20"/>
        <v>0</v>
      </c>
      <c r="AD351" s="3699">
        <f t="shared" si="21"/>
        <v>0</v>
      </c>
      <c r="AE351" s="3699">
        <f t="shared" si="22"/>
        <v>0</v>
      </c>
      <c r="AF351" s="3699">
        <f t="shared" si="23"/>
        <v>0</v>
      </c>
    </row>
    <row r="352" spans="1:32" s="1226" customFormat="1" ht="30" customHeight="1" thickBot="1">
      <c r="A352" s="1209"/>
      <c r="B352" s="1210" t="s">
        <v>1372</v>
      </c>
      <c r="C352" s="1212"/>
      <c r="D352" s="1212"/>
      <c r="E352" s="1212"/>
      <c r="F352" s="1213"/>
      <c r="G352" s="1214"/>
      <c r="H352" s="1215"/>
      <c r="I352" s="1216" t="s">
        <v>32</v>
      </c>
      <c r="J352" s="1216"/>
      <c r="K352" s="1217"/>
      <c r="L352" s="1218"/>
      <c r="M352" s="1219"/>
      <c r="N352" s="1214"/>
      <c r="O352" s="1220"/>
      <c r="P352" s="1220" t="s">
        <v>32</v>
      </c>
      <c r="Q352" s="1220"/>
      <c r="R352" s="1221"/>
      <c r="S352" s="1215"/>
      <c r="T352" s="1220"/>
      <c r="U352" s="1220" t="s">
        <v>32</v>
      </c>
      <c r="V352" s="1220"/>
      <c r="W352" s="1218"/>
      <c r="X352" s="1222"/>
      <c r="Y352" s="1220"/>
      <c r="Z352" s="1223" t="s">
        <v>32</v>
      </c>
      <c r="AA352" s="1224"/>
      <c r="AB352" s="1225"/>
      <c r="AC352" s="2420"/>
      <c r="AD352" s="2420"/>
      <c r="AE352" s="2420"/>
      <c r="AF352" s="2420"/>
    </row>
    <row r="353" spans="1:32" s="3600" customFormat="1" ht="15.75" customHeight="1">
      <c r="A353" s="3501" t="s">
        <v>1373</v>
      </c>
      <c r="B353" s="2386" t="s">
        <v>1374</v>
      </c>
      <c r="C353" s="3500" t="s">
        <v>1375</v>
      </c>
      <c r="D353" s="2686"/>
      <c r="E353" s="2660"/>
      <c r="F353" s="3499"/>
      <c r="G353" s="3498">
        <v>2</v>
      </c>
      <c r="H353" s="2388"/>
      <c r="I353" s="3391">
        <v>23.9</v>
      </c>
      <c r="J353" s="3368"/>
      <c r="K353" s="3449">
        <v>3</v>
      </c>
      <c r="L353" s="3452"/>
      <c r="M353" s="3574"/>
      <c r="N353" s="1047"/>
      <c r="O353" s="1054"/>
      <c r="P353" s="1056"/>
      <c r="Q353" s="1054"/>
      <c r="R353" s="1190"/>
      <c r="S353" s="1047"/>
      <c r="T353" s="1054"/>
      <c r="U353" s="1056"/>
      <c r="V353" s="1054"/>
      <c r="W353" s="1197"/>
      <c r="X353" s="502">
        <v>0.3</v>
      </c>
      <c r="Y353" s="503"/>
      <c r="Z353" s="504">
        <v>2201</v>
      </c>
      <c r="AA353" s="1058"/>
      <c r="AB353" s="1202"/>
      <c r="AC353" s="3699">
        <f t="shared" si="20"/>
        <v>0</v>
      </c>
      <c r="AD353" s="3699">
        <f t="shared" si="21"/>
        <v>0</v>
      </c>
      <c r="AE353" s="3699">
        <f t="shared" si="22"/>
        <v>0</v>
      </c>
      <c r="AF353" s="3699">
        <f t="shared" si="23"/>
        <v>0</v>
      </c>
    </row>
    <row r="354" spans="1:32" s="1088" customFormat="1" ht="15.75" customHeight="1">
      <c r="A354" s="439" t="s">
        <v>1376</v>
      </c>
      <c r="B354" s="440" t="s">
        <v>1377</v>
      </c>
      <c r="C354" s="1044" t="s">
        <v>1378</v>
      </c>
      <c r="D354" s="3635"/>
      <c r="E354" s="2585"/>
      <c r="F354" s="1045"/>
      <c r="G354" s="498">
        <v>1.8</v>
      </c>
      <c r="H354" s="442"/>
      <c r="I354" s="443">
        <v>19.899999999999999</v>
      </c>
      <c r="J354" s="444"/>
      <c r="K354" s="445">
        <v>2</v>
      </c>
      <c r="L354" s="768"/>
      <c r="M354" s="446"/>
      <c r="N354" s="3074"/>
      <c r="O354" s="3073"/>
      <c r="P354" s="3072"/>
      <c r="Q354" s="3073"/>
      <c r="R354" s="3071"/>
      <c r="S354" s="3074"/>
      <c r="T354" s="3073"/>
      <c r="U354" s="3072"/>
      <c r="V354" s="3073"/>
      <c r="W354" s="3070"/>
      <c r="X354" s="502">
        <v>0.3</v>
      </c>
      <c r="Y354" s="503"/>
      <c r="Z354" s="504">
        <v>2201</v>
      </c>
      <c r="AA354" s="1058"/>
      <c r="AB354" s="1202"/>
      <c r="AC354" s="3699">
        <f t="shared" si="20"/>
        <v>0</v>
      </c>
      <c r="AD354" s="3699">
        <f t="shared" si="21"/>
        <v>0</v>
      </c>
      <c r="AE354" s="3699">
        <f t="shared" si="22"/>
        <v>0</v>
      </c>
      <c r="AF354" s="3699">
        <f t="shared" si="23"/>
        <v>0</v>
      </c>
    </row>
    <row r="355" spans="1:32" s="3600" customFormat="1" ht="15.75" customHeight="1" thickBot="1">
      <c r="A355" s="3501">
        <v>2802</v>
      </c>
      <c r="B355" s="440" t="s">
        <v>1379</v>
      </c>
      <c r="C355" s="3500" t="s">
        <v>521</v>
      </c>
      <c r="D355" s="2686"/>
      <c r="E355" s="2660"/>
      <c r="F355" s="3499"/>
      <c r="G355" s="3498">
        <v>1.8</v>
      </c>
      <c r="H355" s="2388"/>
      <c r="I355" s="3391">
        <v>19.899999999999999</v>
      </c>
      <c r="J355" s="3368"/>
      <c r="K355" s="3449">
        <v>2</v>
      </c>
      <c r="L355" s="3452"/>
      <c r="M355" s="3574" t="s">
        <v>1380</v>
      </c>
      <c r="N355" s="498">
        <v>10</v>
      </c>
      <c r="O355" s="503"/>
      <c r="P355" s="443">
        <v>29</v>
      </c>
      <c r="Q355" s="503"/>
      <c r="R355" s="2389"/>
      <c r="S355" s="498">
        <v>50</v>
      </c>
      <c r="T355" s="503"/>
      <c r="U355" s="443">
        <v>118</v>
      </c>
      <c r="V355" s="503"/>
      <c r="W355" s="768"/>
      <c r="X355" s="502">
        <v>0.3</v>
      </c>
      <c r="Y355" s="503"/>
      <c r="Z355" s="504">
        <v>1605</v>
      </c>
      <c r="AA355" s="1058"/>
      <c r="AB355" s="1202"/>
      <c r="AC355" s="3699">
        <f t="shared" si="20"/>
        <v>0</v>
      </c>
      <c r="AD355" s="3699">
        <f t="shared" si="21"/>
        <v>0</v>
      </c>
      <c r="AE355" s="3699">
        <f t="shared" si="22"/>
        <v>0</v>
      </c>
      <c r="AF355" s="3699">
        <f t="shared" si="23"/>
        <v>0</v>
      </c>
    </row>
    <row r="356" spans="1:32" s="1226" customFormat="1" ht="30" customHeight="1" thickBot="1">
      <c r="A356" s="1209"/>
      <c r="B356" s="1210" t="s">
        <v>3427</v>
      </c>
      <c r="C356" s="1212"/>
      <c r="D356" s="1212"/>
      <c r="E356" s="1212"/>
      <c r="F356" s="1213"/>
      <c r="G356" s="1214"/>
      <c r="H356" s="1215"/>
      <c r="I356" s="1216" t="s">
        <v>32</v>
      </c>
      <c r="J356" s="1216"/>
      <c r="K356" s="1217"/>
      <c r="L356" s="1218"/>
      <c r="M356" s="1219"/>
      <c r="N356" s="1214"/>
      <c r="O356" s="1220"/>
      <c r="P356" s="1220" t="s">
        <v>32</v>
      </c>
      <c r="Q356" s="1220"/>
      <c r="R356" s="1221"/>
      <c r="S356" s="1215"/>
      <c r="T356" s="1220"/>
      <c r="U356" s="1220" t="s">
        <v>32</v>
      </c>
      <c r="V356" s="1220"/>
      <c r="W356" s="1218"/>
      <c r="X356" s="1222"/>
      <c r="Y356" s="1220"/>
      <c r="Z356" s="1223" t="s">
        <v>32</v>
      </c>
      <c r="AA356" s="1224"/>
      <c r="AB356" s="1225"/>
      <c r="AC356" s="2420"/>
      <c r="AD356" s="2420"/>
      <c r="AE356" s="2420"/>
      <c r="AF356" s="2420"/>
    </row>
    <row r="357" spans="1:32" s="3600" customFormat="1" ht="15.75" customHeight="1">
      <c r="A357" s="3514" t="s">
        <v>1381</v>
      </c>
      <c r="B357" s="2381" t="s">
        <v>1382</v>
      </c>
      <c r="C357" s="3513" t="s">
        <v>1383</v>
      </c>
      <c r="D357" s="3512"/>
      <c r="E357" s="3216"/>
      <c r="F357" s="3510"/>
      <c r="G357" s="3509" t="s">
        <v>138</v>
      </c>
      <c r="H357" s="2383"/>
      <c r="I357" s="3393">
        <v>43.9</v>
      </c>
      <c r="J357" s="3392"/>
      <c r="K357" s="2644">
        <v>5</v>
      </c>
      <c r="L357" s="3428"/>
      <c r="M357" s="3582" t="s">
        <v>1384</v>
      </c>
      <c r="N357" s="3509">
        <v>2</v>
      </c>
      <c r="O357" s="3507"/>
      <c r="P357" s="3215">
        <v>85</v>
      </c>
      <c r="Q357" s="3507"/>
      <c r="R357" s="3214"/>
      <c r="S357" s="3374"/>
      <c r="T357" s="2424"/>
      <c r="U357" s="3270"/>
      <c r="V357" s="2424"/>
      <c r="W357" s="3250"/>
      <c r="X357" s="2382">
        <v>0.02</v>
      </c>
      <c r="Y357" s="3507"/>
      <c r="Z357" s="3502">
        <v>28221</v>
      </c>
      <c r="AA357" s="3369"/>
      <c r="AB357" s="2619"/>
      <c r="AC357" s="3699">
        <f t="shared" si="20"/>
        <v>0</v>
      </c>
      <c r="AD357" s="3699">
        <f t="shared" si="21"/>
        <v>0</v>
      </c>
      <c r="AE357" s="3699">
        <f t="shared" si="22"/>
        <v>0</v>
      </c>
      <c r="AF357" s="3699">
        <f t="shared" si="23"/>
        <v>0</v>
      </c>
    </row>
    <row r="358" spans="1:32" s="3600" customFormat="1" ht="15.75" customHeight="1">
      <c r="A358" s="3364" t="s">
        <v>1385</v>
      </c>
      <c r="B358" s="3249" t="s">
        <v>1386</v>
      </c>
      <c r="C358" s="3079" t="s">
        <v>3428</v>
      </c>
      <c r="D358" s="3355"/>
      <c r="E358" s="3355"/>
      <c r="F358" s="2995"/>
      <c r="G358" s="3463" t="s">
        <v>184</v>
      </c>
      <c r="H358" s="3363"/>
      <c r="I358" s="3247">
        <v>43.9</v>
      </c>
      <c r="J358" s="2665"/>
      <c r="K358" s="3489">
        <v>5</v>
      </c>
      <c r="L358" s="3362"/>
      <c r="M358" s="3530" t="s">
        <v>1387</v>
      </c>
      <c r="N358" s="3463">
        <v>2</v>
      </c>
      <c r="O358" s="3462"/>
      <c r="P358" s="2676">
        <v>203</v>
      </c>
      <c r="Q358" s="3462"/>
      <c r="R358" s="3362"/>
      <c r="S358" s="3361"/>
      <c r="T358" s="2438"/>
      <c r="U358" s="3143"/>
      <c r="V358" s="2438"/>
      <c r="W358" s="3357"/>
      <c r="X358" s="3356">
        <v>0.01</v>
      </c>
      <c r="Y358" s="3462"/>
      <c r="Z358" s="504">
        <v>70626</v>
      </c>
      <c r="AA358" s="3355"/>
      <c r="AB358" s="3626"/>
      <c r="AC358" s="3699">
        <f t="shared" si="20"/>
        <v>0</v>
      </c>
      <c r="AD358" s="3699">
        <f t="shared" si="21"/>
        <v>0</v>
      </c>
      <c r="AE358" s="3699">
        <f t="shared" si="22"/>
        <v>0</v>
      </c>
      <c r="AF358" s="3699">
        <f t="shared" si="23"/>
        <v>0</v>
      </c>
    </row>
    <row r="359" spans="1:32" s="3600" customFormat="1" ht="15.75" customHeight="1">
      <c r="A359" s="3501" t="s">
        <v>1388</v>
      </c>
      <c r="B359" s="2386" t="s">
        <v>1389</v>
      </c>
      <c r="C359" s="3500" t="s">
        <v>1383</v>
      </c>
      <c r="D359" s="2686"/>
      <c r="E359" s="2660"/>
      <c r="F359" s="3499"/>
      <c r="G359" s="3498" t="s">
        <v>138</v>
      </c>
      <c r="H359" s="2388"/>
      <c r="I359" s="3391">
        <v>43.9</v>
      </c>
      <c r="J359" s="2629"/>
      <c r="K359" s="3495">
        <v>5</v>
      </c>
      <c r="L359" s="3452"/>
      <c r="M359" s="3574" t="s">
        <v>1390</v>
      </c>
      <c r="N359" s="3498">
        <v>2</v>
      </c>
      <c r="O359" s="3496"/>
      <c r="P359" s="3184">
        <v>151</v>
      </c>
      <c r="Q359" s="3496"/>
      <c r="R359" s="3173"/>
      <c r="S359" s="1047"/>
      <c r="T359" s="1054"/>
      <c r="U359" s="1055"/>
      <c r="V359" s="1054"/>
      <c r="W359" s="1199"/>
      <c r="X359" s="2387">
        <v>0.01</v>
      </c>
      <c r="Y359" s="3496"/>
      <c r="Z359" s="3490">
        <v>51989</v>
      </c>
      <c r="AA359" s="3365"/>
      <c r="AB359" s="3628"/>
      <c r="AC359" s="3699">
        <f t="shared" si="20"/>
        <v>0</v>
      </c>
      <c r="AD359" s="3699">
        <f t="shared" si="21"/>
        <v>0</v>
      </c>
      <c r="AE359" s="3699">
        <f t="shared" si="22"/>
        <v>0</v>
      </c>
      <c r="AF359" s="3699">
        <f t="shared" si="23"/>
        <v>0</v>
      </c>
    </row>
    <row r="360" spans="1:32" s="3600" customFormat="1" ht="15.75" customHeight="1" thickBot="1">
      <c r="A360" s="3526" t="s">
        <v>1391</v>
      </c>
      <c r="B360" s="3525" t="s">
        <v>1392</v>
      </c>
      <c r="C360" s="3485" t="s">
        <v>1393</v>
      </c>
      <c r="D360" s="3484"/>
      <c r="E360" s="3483"/>
      <c r="F360" s="2994"/>
      <c r="G360" s="3524" t="s">
        <v>138</v>
      </c>
      <c r="H360" s="3476"/>
      <c r="I360" s="3430">
        <v>43.9</v>
      </c>
      <c r="J360" s="3180"/>
      <c r="K360" s="3480">
        <v>5</v>
      </c>
      <c r="L360" s="3517"/>
      <c r="M360" s="3479" t="s">
        <v>1390</v>
      </c>
      <c r="N360" s="3524">
        <v>2</v>
      </c>
      <c r="O360" s="2302"/>
      <c r="P360" s="3481">
        <v>85</v>
      </c>
      <c r="Q360" s="2302"/>
      <c r="R360" s="3105"/>
      <c r="S360" s="3478"/>
      <c r="T360" s="3004"/>
      <c r="U360" s="3003"/>
      <c r="V360" s="3004"/>
      <c r="W360" s="2645"/>
      <c r="X360" s="2301">
        <v>0.02</v>
      </c>
      <c r="Y360" s="2302"/>
      <c r="Z360" s="3516">
        <v>28221</v>
      </c>
      <c r="AA360" s="3103"/>
      <c r="AB360" s="3624"/>
      <c r="AC360" s="3699">
        <f t="shared" si="20"/>
        <v>0</v>
      </c>
      <c r="AD360" s="3699">
        <f t="shared" si="21"/>
        <v>0</v>
      </c>
      <c r="AE360" s="3699">
        <f t="shared" si="22"/>
        <v>0</v>
      </c>
      <c r="AF360" s="3699">
        <f t="shared" si="23"/>
        <v>0</v>
      </c>
    </row>
    <row r="361" spans="1:32" s="1226" customFormat="1" ht="30" customHeight="1" thickBot="1">
      <c r="A361" s="1209"/>
      <c r="B361" s="1210" t="s">
        <v>3429</v>
      </c>
      <c r="C361" s="1212"/>
      <c r="D361" s="1212"/>
      <c r="E361" s="1212"/>
      <c r="F361" s="1213"/>
      <c r="G361" s="1214"/>
      <c r="H361" s="1215"/>
      <c r="I361" s="1216" t="s">
        <v>32</v>
      </c>
      <c r="J361" s="1216"/>
      <c r="K361" s="1217"/>
      <c r="L361" s="1218"/>
      <c r="M361" s="1219"/>
      <c r="N361" s="1214"/>
      <c r="O361" s="1220"/>
      <c r="P361" s="1220" t="s">
        <v>32</v>
      </c>
      <c r="Q361" s="1220"/>
      <c r="R361" s="1221"/>
      <c r="S361" s="1215"/>
      <c r="T361" s="1220"/>
      <c r="U361" s="1220" t="s">
        <v>32</v>
      </c>
      <c r="V361" s="1220"/>
      <c r="W361" s="1218"/>
      <c r="X361" s="1222"/>
      <c r="Y361" s="1220"/>
      <c r="Z361" s="1223" t="s">
        <v>32</v>
      </c>
      <c r="AA361" s="1224"/>
      <c r="AB361" s="1225"/>
      <c r="AC361" s="2420"/>
      <c r="AD361" s="2420"/>
      <c r="AE361" s="2420"/>
      <c r="AF361" s="2420"/>
    </row>
    <row r="362" spans="1:32" s="1088" customFormat="1" ht="15.75" customHeight="1" thickBot="1">
      <c r="A362" s="439" t="s">
        <v>169</v>
      </c>
      <c r="B362" s="440" t="s">
        <v>1394</v>
      </c>
      <c r="C362" s="2584" t="s">
        <v>3430</v>
      </c>
      <c r="D362" s="3635"/>
      <c r="E362" s="2585"/>
      <c r="F362" s="1045"/>
      <c r="G362" s="498">
        <v>3</v>
      </c>
      <c r="H362" s="442"/>
      <c r="I362" s="443">
        <v>19.899999999999999</v>
      </c>
      <c r="J362" s="444"/>
      <c r="K362" s="445">
        <v>2</v>
      </c>
      <c r="L362" s="768"/>
      <c r="M362" s="446" t="s">
        <v>39</v>
      </c>
      <c r="N362" s="498">
        <v>10</v>
      </c>
      <c r="O362" s="503"/>
      <c r="P362" s="443">
        <v>26</v>
      </c>
      <c r="Q362" s="708"/>
      <c r="R362" s="768"/>
      <c r="S362" s="498">
        <v>50</v>
      </c>
      <c r="T362" s="503"/>
      <c r="U362" s="1026">
        <v>106</v>
      </c>
      <c r="V362" s="503"/>
      <c r="W362" s="1198"/>
      <c r="X362" s="502">
        <v>0.4</v>
      </c>
      <c r="Y362" s="503"/>
      <c r="Z362" s="504">
        <v>1426</v>
      </c>
      <c r="AA362" s="543"/>
      <c r="AB362" s="1202"/>
      <c r="AC362" s="3699">
        <f t="shared" si="20"/>
        <v>0</v>
      </c>
      <c r="AD362" s="3699">
        <f t="shared" si="21"/>
        <v>0</v>
      </c>
      <c r="AE362" s="3699">
        <f t="shared" si="22"/>
        <v>0</v>
      </c>
      <c r="AF362" s="3699">
        <f t="shared" si="23"/>
        <v>0</v>
      </c>
    </row>
    <row r="363" spans="1:32" s="3600" customFormat="1" ht="15.75" customHeight="1" thickBot="1">
      <c r="A363" s="439" t="s">
        <v>36</v>
      </c>
      <c r="B363" s="440" t="s">
        <v>1395</v>
      </c>
      <c r="C363" s="2584" t="s">
        <v>3431</v>
      </c>
      <c r="D363" s="3635"/>
      <c r="E363" s="2585"/>
      <c r="F363" s="1045"/>
      <c r="G363" s="3498">
        <v>3</v>
      </c>
      <c r="H363" s="2388"/>
      <c r="I363" s="3391">
        <v>19.899999999999999</v>
      </c>
      <c r="J363" s="3368"/>
      <c r="K363" s="3449">
        <v>2</v>
      </c>
      <c r="L363" s="3452"/>
      <c r="M363" s="3574" t="s">
        <v>39</v>
      </c>
      <c r="N363" s="3498">
        <v>10</v>
      </c>
      <c r="O363" s="3496"/>
      <c r="P363" s="3391">
        <v>26</v>
      </c>
      <c r="Q363" s="2409"/>
      <c r="R363" s="3452"/>
      <c r="S363" s="3498">
        <v>50</v>
      </c>
      <c r="T363" s="3496"/>
      <c r="U363" s="3184">
        <v>106</v>
      </c>
      <c r="V363" s="3496"/>
      <c r="W363" s="3183"/>
      <c r="X363" s="502">
        <v>0.4</v>
      </c>
      <c r="Y363" s="503"/>
      <c r="Z363" s="3490">
        <v>1426</v>
      </c>
      <c r="AA363" s="3194"/>
      <c r="AB363" s="3628"/>
      <c r="AC363" s="3699">
        <f t="shared" si="20"/>
        <v>0</v>
      </c>
      <c r="AD363" s="3699">
        <f t="shared" si="21"/>
        <v>0</v>
      </c>
      <c r="AE363" s="3699">
        <f t="shared" si="22"/>
        <v>0</v>
      </c>
      <c r="AF363" s="3699">
        <f t="shared" si="23"/>
        <v>0</v>
      </c>
    </row>
    <row r="364" spans="1:32" s="3600" customFormat="1" ht="27" customHeight="1">
      <c r="A364" s="439" t="s">
        <v>172</v>
      </c>
      <c r="B364" s="440" t="s">
        <v>1396</v>
      </c>
      <c r="C364" s="3777" t="s">
        <v>3432</v>
      </c>
      <c r="D364" s="3778"/>
      <c r="E364" s="3778"/>
      <c r="F364" s="3779"/>
      <c r="G364" s="498">
        <v>3</v>
      </c>
      <c r="H364" s="442"/>
      <c r="I364" s="443">
        <v>19.899999999999999</v>
      </c>
      <c r="J364" s="444"/>
      <c r="K364" s="445">
        <v>2</v>
      </c>
      <c r="L364" s="768"/>
      <c r="M364" s="446"/>
      <c r="N364" s="498">
        <v>10</v>
      </c>
      <c r="O364" s="503"/>
      <c r="P364" s="443">
        <v>29</v>
      </c>
      <c r="Q364" s="708"/>
      <c r="R364" s="768"/>
      <c r="S364" s="498">
        <v>50</v>
      </c>
      <c r="T364" s="503"/>
      <c r="U364" s="1026">
        <v>120</v>
      </c>
      <c r="V364" s="503"/>
      <c r="W364" s="1198"/>
      <c r="X364" s="502">
        <v>0.3</v>
      </c>
      <c r="Y364" s="503"/>
      <c r="Z364" s="504">
        <v>1638</v>
      </c>
      <c r="AA364" s="1058"/>
      <c r="AB364" s="1202"/>
      <c r="AC364" s="3699">
        <f t="shared" si="20"/>
        <v>0</v>
      </c>
      <c r="AD364" s="3699">
        <f t="shared" si="21"/>
        <v>0</v>
      </c>
      <c r="AE364" s="3699">
        <f t="shared" si="22"/>
        <v>0</v>
      </c>
      <c r="AF364" s="3699">
        <f t="shared" si="23"/>
        <v>0</v>
      </c>
    </row>
    <row r="365" spans="1:32" s="3600" customFormat="1" ht="15.75" customHeight="1">
      <c r="A365" s="439">
        <v>3005</v>
      </c>
      <c r="B365" s="440" t="s">
        <v>1397</v>
      </c>
      <c r="C365" s="440" t="s">
        <v>876</v>
      </c>
      <c r="D365" s="2585"/>
      <c r="E365" s="3444"/>
      <c r="F365" s="1045" t="s">
        <v>1398</v>
      </c>
      <c r="G365" s="3498">
        <v>2.5</v>
      </c>
      <c r="H365" s="2388"/>
      <c r="I365" s="3391">
        <v>13.3</v>
      </c>
      <c r="J365" s="3368"/>
      <c r="K365" s="3449">
        <v>1</v>
      </c>
      <c r="L365" s="3452"/>
      <c r="M365" s="3574" t="s">
        <v>1399</v>
      </c>
      <c r="N365" s="3498">
        <v>10</v>
      </c>
      <c r="O365" s="3496"/>
      <c r="P365" s="3391">
        <v>26</v>
      </c>
      <c r="Q365" s="2409"/>
      <c r="R365" s="3452"/>
      <c r="S365" s="3498">
        <v>50</v>
      </c>
      <c r="T365" s="3496"/>
      <c r="U365" s="3184">
        <v>106</v>
      </c>
      <c r="V365" s="3496"/>
      <c r="W365" s="3183"/>
      <c r="X365" s="502">
        <v>0.4</v>
      </c>
      <c r="Y365" s="503"/>
      <c r="Z365" s="3490">
        <v>1426</v>
      </c>
      <c r="AA365" s="3365"/>
      <c r="AB365" s="3628"/>
      <c r="AC365" s="3699">
        <f t="shared" si="20"/>
        <v>0</v>
      </c>
      <c r="AD365" s="3699">
        <f t="shared" si="21"/>
        <v>0</v>
      </c>
      <c r="AE365" s="3699">
        <f t="shared" si="22"/>
        <v>0</v>
      </c>
      <c r="AF365" s="3699">
        <f t="shared" si="23"/>
        <v>0</v>
      </c>
    </row>
    <row r="366" spans="1:32" s="3600" customFormat="1" ht="15.75" customHeight="1">
      <c r="A366" s="3536">
        <v>3001</v>
      </c>
      <c r="B366" s="3535" t="s">
        <v>1400</v>
      </c>
      <c r="C366" s="2587" t="s">
        <v>510</v>
      </c>
      <c r="D366" s="2588"/>
      <c r="E366" s="3465"/>
      <c r="F366" s="3354"/>
      <c r="G366" s="3463">
        <v>3</v>
      </c>
      <c r="H366" s="3363"/>
      <c r="I366" s="3247">
        <v>19.899999999999999</v>
      </c>
      <c r="J366" s="2707"/>
      <c r="K366" s="2677">
        <v>2</v>
      </c>
      <c r="L366" s="3362"/>
      <c r="M366" s="3530" t="s">
        <v>1401</v>
      </c>
      <c r="N366" s="3463">
        <v>10</v>
      </c>
      <c r="O366" s="3462"/>
      <c r="P366" s="3247">
        <v>19</v>
      </c>
      <c r="Q366" s="3246"/>
      <c r="R366" s="3362"/>
      <c r="S366" s="3463">
        <v>50</v>
      </c>
      <c r="T366" s="3462"/>
      <c r="U366" s="2676">
        <v>70</v>
      </c>
      <c r="V366" s="3462"/>
      <c r="W366" s="3245"/>
      <c r="X366" s="2289">
        <v>0.5</v>
      </c>
      <c r="Y366" s="2293"/>
      <c r="Z366" s="3351">
        <v>921</v>
      </c>
      <c r="AA366" s="3365"/>
      <c r="AB366" s="3626"/>
      <c r="AC366" s="3699">
        <f t="shared" si="20"/>
        <v>0</v>
      </c>
      <c r="AD366" s="3699">
        <f t="shared" si="21"/>
        <v>0</v>
      </c>
      <c r="AE366" s="3699">
        <f t="shared" si="22"/>
        <v>0</v>
      </c>
      <c r="AF366" s="3699">
        <f t="shared" si="23"/>
        <v>0</v>
      </c>
    </row>
    <row r="367" spans="1:32" s="3600" customFormat="1" ht="15.75" customHeight="1">
      <c r="A367" s="439">
        <v>3002</v>
      </c>
      <c r="B367" s="440" t="s">
        <v>1402</v>
      </c>
      <c r="C367" s="1044" t="s">
        <v>510</v>
      </c>
      <c r="D367" s="3635"/>
      <c r="E367" s="2585"/>
      <c r="F367" s="1045"/>
      <c r="G367" s="3498">
        <v>3</v>
      </c>
      <c r="H367" s="2388"/>
      <c r="I367" s="3391">
        <v>19.899999999999999</v>
      </c>
      <c r="J367" s="3368"/>
      <c r="K367" s="3449">
        <v>2</v>
      </c>
      <c r="L367" s="3452"/>
      <c r="M367" s="3574" t="s">
        <v>1403</v>
      </c>
      <c r="N367" s="3498">
        <v>10</v>
      </c>
      <c r="O367" s="3496"/>
      <c r="P367" s="3391">
        <v>19</v>
      </c>
      <c r="Q367" s="2409"/>
      <c r="R367" s="3452"/>
      <c r="S367" s="3498">
        <v>50</v>
      </c>
      <c r="T367" s="3496"/>
      <c r="U367" s="3184">
        <v>70</v>
      </c>
      <c r="V367" s="3496"/>
      <c r="W367" s="3183"/>
      <c r="X367" s="502">
        <v>0.5</v>
      </c>
      <c r="Y367" s="503"/>
      <c r="Z367" s="3490">
        <v>921</v>
      </c>
      <c r="AA367" s="3365"/>
      <c r="AB367" s="3628"/>
      <c r="AC367" s="3699">
        <f t="shared" si="20"/>
        <v>0</v>
      </c>
      <c r="AD367" s="3699">
        <f t="shared" si="21"/>
        <v>0</v>
      </c>
      <c r="AE367" s="3699">
        <f t="shared" si="22"/>
        <v>0</v>
      </c>
      <c r="AF367" s="3699">
        <f t="shared" si="23"/>
        <v>0</v>
      </c>
    </row>
    <row r="368" spans="1:32" s="3600" customFormat="1" ht="15.75" customHeight="1" thickBot="1">
      <c r="A368" s="1059" t="s">
        <v>174</v>
      </c>
      <c r="B368" s="1060" t="s">
        <v>1404</v>
      </c>
      <c r="C368" s="3438" t="s">
        <v>3433</v>
      </c>
      <c r="D368" s="3639"/>
      <c r="E368" s="3640"/>
      <c r="F368" s="3641"/>
      <c r="G368" s="3642">
        <v>3</v>
      </c>
      <c r="H368" s="3643"/>
      <c r="I368" s="3644">
        <v>19.899999999999999</v>
      </c>
      <c r="J368" s="1149"/>
      <c r="K368" s="3646">
        <v>2</v>
      </c>
      <c r="L368" s="3657"/>
      <c r="M368" s="3563"/>
      <c r="N368" s="3642">
        <v>10</v>
      </c>
      <c r="O368" s="2394"/>
      <c r="P368" s="3644">
        <v>29</v>
      </c>
      <c r="Q368" s="3645"/>
      <c r="R368" s="3657"/>
      <c r="S368" s="3642">
        <v>50</v>
      </c>
      <c r="T368" s="2394"/>
      <c r="U368" s="3566">
        <v>120</v>
      </c>
      <c r="V368" s="2394"/>
      <c r="W368" s="2685"/>
      <c r="X368" s="3648">
        <v>0.3</v>
      </c>
      <c r="Y368" s="2394"/>
      <c r="Z368" s="3649">
        <v>1638</v>
      </c>
      <c r="AA368" s="543"/>
      <c r="AB368" s="1201"/>
      <c r="AC368" s="3699">
        <f t="shared" si="20"/>
        <v>0</v>
      </c>
      <c r="AD368" s="3699">
        <f t="shared" si="21"/>
        <v>0</v>
      </c>
      <c r="AE368" s="3699">
        <f t="shared" si="22"/>
        <v>0</v>
      </c>
      <c r="AF368" s="3699">
        <f t="shared" si="23"/>
        <v>0</v>
      </c>
    </row>
    <row r="369" spans="1:32" s="1226" customFormat="1" ht="30" customHeight="1" thickBot="1">
      <c r="A369" s="1209"/>
      <c r="B369" s="1210" t="s">
        <v>3434</v>
      </c>
      <c r="C369" s="1212"/>
      <c r="D369" s="1212"/>
      <c r="E369" s="1212"/>
      <c r="F369" s="1213"/>
      <c r="G369" s="1214"/>
      <c r="H369" s="1215"/>
      <c r="I369" s="1216" t="s">
        <v>32</v>
      </c>
      <c r="J369" s="1216"/>
      <c r="K369" s="1217"/>
      <c r="L369" s="1218"/>
      <c r="M369" s="1219"/>
      <c r="N369" s="1214"/>
      <c r="O369" s="1220"/>
      <c r="P369" s="1220" t="s">
        <v>32</v>
      </c>
      <c r="Q369" s="1220"/>
      <c r="R369" s="1221"/>
      <c r="S369" s="1215"/>
      <c r="T369" s="1220"/>
      <c r="U369" s="1220" t="s">
        <v>32</v>
      </c>
      <c r="V369" s="1220"/>
      <c r="W369" s="1218"/>
      <c r="X369" s="1222"/>
      <c r="Y369" s="1220"/>
      <c r="Z369" s="1223" t="s">
        <v>32</v>
      </c>
      <c r="AA369" s="1224"/>
      <c r="AB369" s="1225"/>
      <c r="AC369" s="2420"/>
      <c r="AD369" s="2420"/>
      <c r="AE369" s="2420"/>
      <c r="AF369" s="2420"/>
    </row>
    <row r="370" spans="1:32" s="3600" customFormat="1" ht="15.75" customHeight="1">
      <c r="A370" s="3588">
        <v>3051</v>
      </c>
      <c r="B370" s="2232" t="s">
        <v>1405</v>
      </c>
      <c r="C370" s="3475" t="s">
        <v>1406</v>
      </c>
      <c r="D370" s="2636"/>
      <c r="E370" s="3256"/>
      <c r="F370" s="3543"/>
      <c r="G370" s="3509">
        <v>4</v>
      </c>
      <c r="H370" s="2383"/>
      <c r="I370" s="3393">
        <v>19.899999999999999</v>
      </c>
      <c r="J370" s="3392"/>
      <c r="K370" s="2644">
        <v>2</v>
      </c>
      <c r="L370" s="3428"/>
      <c r="M370" s="3582" t="s">
        <v>1407</v>
      </c>
      <c r="N370" s="3374"/>
      <c r="O370" s="2424"/>
      <c r="P370" s="2425" t="s">
        <v>32</v>
      </c>
      <c r="Q370" s="3251"/>
      <c r="R370" s="3370"/>
      <c r="S370" s="3374"/>
      <c r="T370" s="2424"/>
      <c r="U370" s="3270" t="s">
        <v>32</v>
      </c>
      <c r="V370" s="2424"/>
      <c r="W370" s="3250"/>
      <c r="X370" s="2382">
        <v>1</v>
      </c>
      <c r="Y370" s="3507"/>
      <c r="Z370" s="3502">
        <v>385</v>
      </c>
      <c r="AA370" s="3369"/>
      <c r="AB370" s="2619"/>
      <c r="AC370" s="3699">
        <f t="shared" si="20"/>
        <v>0</v>
      </c>
      <c r="AD370" s="3699"/>
      <c r="AE370" s="3699"/>
      <c r="AF370" s="3699">
        <f t="shared" si="23"/>
        <v>0</v>
      </c>
    </row>
    <row r="371" spans="1:32" s="3600" customFormat="1" ht="15.75" customHeight="1">
      <c r="A371" s="3536" t="s">
        <v>1408</v>
      </c>
      <c r="B371" s="2993" t="s">
        <v>1409</v>
      </c>
      <c r="C371" s="2587" t="s">
        <v>3435</v>
      </c>
      <c r="D371" s="2588"/>
      <c r="E371" s="2992"/>
      <c r="F371" s="3354"/>
      <c r="G371" s="3463">
        <v>4</v>
      </c>
      <c r="H371" s="3363"/>
      <c r="I371" s="3391">
        <v>19.899999999999999</v>
      </c>
      <c r="J371" s="2707"/>
      <c r="K371" s="2677">
        <v>2</v>
      </c>
      <c r="L371" s="3362"/>
      <c r="M371" s="3574" t="s">
        <v>1410</v>
      </c>
      <c r="N371" s="3463">
        <v>20</v>
      </c>
      <c r="O371" s="3462"/>
      <c r="P371" s="3247">
        <v>17</v>
      </c>
      <c r="Q371" s="3246"/>
      <c r="R371" s="3362"/>
      <c r="S371" s="3534">
        <v>50</v>
      </c>
      <c r="T371" s="2293"/>
      <c r="U371" s="3057">
        <v>33</v>
      </c>
      <c r="V371" s="2293"/>
      <c r="W371" s="2408"/>
      <c r="X371" s="3356">
        <v>1</v>
      </c>
      <c r="Y371" s="3462"/>
      <c r="Z371" s="3351">
        <v>385</v>
      </c>
      <c r="AA371" s="3355"/>
      <c r="AB371" s="3626"/>
      <c r="AC371" s="3699">
        <f t="shared" si="20"/>
        <v>0</v>
      </c>
      <c r="AD371" s="3699">
        <f t="shared" si="21"/>
        <v>0</v>
      </c>
      <c r="AE371" s="3699">
        <f t="shared" si="22"/>
        <v>0</v>
      </c>
      <c r="AF371" s="3699">
        <f t="shared" si="23"/>
        <v>0</v>
      </c>
    </row>
    <row r="372" spans="1:32" s="3600" customFormat="1" ht="15.75" customHeight="1" thickBot="1">
      <c r="A372" s="439">
        <v>3052</v>
      </c>
      <c r="B372" s="440" t="s">
        <v>1411</v>
      </c>
      <c r="C372" s="1044" t="s">
        <v>1412</v>
      </c>
      <c r="D372" s="3635"/>
      <c r="E372" s="2585"/>
      <c r="F372" s="1045"/>
      <c r="G372" s="3498">
        <v>4</v>
      </c>
      <c r="H372" s="2388"/>
      <c r="I372" s="3391">
        <v>19.899999999999999</v>
      </c>
      <c r="J372" s="3368"/>
      <c r="K372" s="3449">
        <v>2</v>
      </c>
      <c r="L372" s="3452"/>
      <c r="M372" s="3574" t="s">
        <v>1413</v>
      </c>
      <c r="N372" s="3498">
        <v>10</v>
      </c>
      <c r="O372" s="3496"/>
      <c r="P372" s="3391">
        <v>12</v>
      </c>
      <c r="Q372" s="2409"/>
      <c r="R372" s="3452"/>
      <c r="S372" s="3498">
        <v>50</v>
      </c>
      <c r="T372" s="3496"/>
      <c r="U372" s="3184">
        <v>34</v>
      </c>
      <c r="V372" s="3496"/>
      <c r="W372" s="3183"/>
      <c r="X372" s="2387">
        <v>1</v>
      </c>
      <c r="Y372" s="3496"/>
      <c r="Z372" s="3490">
        <v>403</v>
      </c>
      <c r="AA372" s="3365"/>
      <c r="AB372" s="3628"/>
      <c r="AC372" s="3699">
        <f t="shared" si="20"/>
        <v>0</v>
      </c>
      <c r="AD372" s="3699">
        <f t="shared" si="21"/>
        <v>0</v>
      </c>
      <c r="AE372" s="3699">
        <f t="shared" si="22"/>
        <v>0</v>
      </c>
      <c r="AF372" s="3699">
        <f t="shared" si="23"/>
        <v>0</v>
      </c>
    </row>
    <row r="373" spans="1:32" s="1226" customFormat="1" ht="30" customHeight="1" thickBot="1">
      <c r="A373" s="1209"/>
      <c r="B373" s="1210" t="s">
        <v>177</v>
      </c>
      <c r="C373" s="1212"/>
      <c r="D373" s="1212"/>
      <c r="E373" s="1212"/>
      <c r="F373" s="1213"/>
      <c r="G373" s="1214"/>
      <c r="H373" s="1215"/>
      <c r="I373" s="1216" t="s">
        <v>32</v>
      </c>
      <c r="J373" s="1216"/>
      <c r="K373" s="1217"/>
      <c r="L373" s="1218"/>
      <c r="M373" s="1219"/>
      <c r="N373" s="1214"/>
      <c r="O373" s="1220"/>
      <c r="P373" s="1220" t="s">
        <v>32</v>
      </c>
      <c r="Q373" s="1220"/>
      <c r="R373" s="1221"/>
      <c r="S373" s="1215"/>
      <c r="T373" s="1220"/>
      <c r="U373" s="1220" t="s">
        <v>32</v>
      </c>
      <c r="V373" s="1220"/>
      <c r="W373" s="1218"/>
      <c r="X373" s="1222"/>
      <c r="Y373" s="1220"/>
      <c r="Z373" s="1223" t="s">
        <v>32</v>
      </c>
      <c r="AA373" s="1224"/>
      <c r="AB373" s="1225"/>
      <c r="AC373" s="2420"/>
      <c r="AD373" s="2420"/>
      <c r="AE373" s="2420"/>
      <c r="AF373" s="2420"/>
    </row>
    <row r="374" spans="1:32" s="3600" customFormat="1" ht="15.75" customHeight="1">
      <c r="A374" s="3588" t="s">
        <v>1414</v>
      </c>
      <c r="B374" s="2232" t="s">
        <v>1415</v>
      </c>
      <c r="C374" s="3475" t="s">
        <v>1416</v>
      </c>
      <c r="D374" s="2636"/>
      <c r="E374" s="3256"/>
      <c r="F374" s="3543"/>
      <c r="G374" s="3587">
        <v>2</v>
      </c>
      <c r="H374" s="2233"/>
      <c r="I374" s="2372">
        <v>23.9</v>
      </c>
      <c r="J374" s="3334"/>
      <c r="K374" s="3471">
        <v>3</v>
      </c>
      <c r="L374" s="2258"/>
      <c r="M374" s="3542"/>
      <c r="N374" s="3587" t="s">
        <v>1417</v>
      </c>
      <c r="O374" s="1175"/>
      <c r="P374" s="3586">
        <v>200</v>
      </c>
      <c r="Q374" s="1175"/>
      <c r="R374" s="3147"/>
      <c r="S374" s="2991"/>
      <c r="T374" s="2990"/>
      <c r="U374" s="2989"/>
      <c r="V374" s="2990"/>
      <c r="W374" s="2988"/>
      <c r="X374" s="1174">
        <v>0.01</v>
      </c>
      <c r="Y374" s="2293"/>
      <c r="Z374" s="2375">
        <v>39980</v>
      </c>
      <c r="AA374" s="3544"/>
      <c r="AB374" s="1208"/>
      <c r="AC374" s="3699">
        <f t="shared" si="20"/>
        <v>0</v>
      </c>
      <c r="AD374" s="3699">
        <f t="shared" si="21"/>
        <v>0</v>
      </c>
      <c r="AE374" s="3699">
        <f t="shared" si="22"/>
        <v>0</v>
      </c>
      <c r="AF374" s="3699">
        <f t="shared" si="23"/>
        <v>0</v>
      </c>
    </row>
    <row r="375" spans="1:32" s="3600" customFormat="1" ht="15.75" customHeight="1">
      <c r="A375" s="3536" t="s">
        <v>1418</v>
      </c>
      <c r="B375" s="3535" t="s">
        <v>1419</v>
      </c>
      <c r="C375" s="2587" t="s">
        <v>3436</v>
      </c>
      <c r="D375" s="2588"/>
      <c r="E375" s="2992"/>
      <c r="F375" s="3354"/>
      <c r="G375" s="3061"/>
      <c r="H375" s="2987"/>
      <c r="I375" s="2297"/>
      <c r="J375" s="3128"/>
      <c r="K375" s="2986"/>
      <c r="L375" s="3060"/>
      <c r="M375" s="2985"/>
      <c r="N375" s="3534" t="s">
        <v>1420</v>
      </c>
      <c r="O375" s="2293"/>
      <c r="P375" s="3057">
        <v>378</v>
      </c>
      <c r="Q375" s="2293"/>
      <c r="R375" s="3056"/>
      <c r="S375" s="2697"/>
      <c r="T375" s="2670"/>
      <c r="U375" s="2984"/>
      <c r="V375" s="2670"/>
      <c r="W375" s="2983"/>
      <c r="X375" s="2295"/>
      <c r="Y375" s="2296"/>
      <c r="Z375" s="3127"/>
      <c r="AA375" s="3064"/>
      <c r="AB375" s="3616"/>
      <c r="AC375" s="3699">
        <f t="shared" si="20"/>
        <v>0</v>
      </c>
      <c r="AD375" s="3699">
        <f t="shared" si="21"/>
        <v>0</v>
      </c>
      <c r="AE375" s="3699">
        <f t="shared" si="22"/>
        <v>0</v>
      </c>
      <c r="AF375" s="3699">
        <f t="shared" si="23"/>
        <v>0</v>
      </c>
    </row>
    <row r="376" spans="1:32" s="3600" customFormat="1" ht="15.75" customHeight="1">
      <c r="A376" s="3536">
        <v>2901</v>
      </c>
      <c r="B376" s="3535" t="s">
        <v>1421</v>
      </c>
      <c r="C376" s="2587" t="s">
        <v>1416</v>
      </c>
      <c r="D376" s="2588"/>
      <c r="E376" s="2992"/>
      <c r="F376" s="3354"/>
      <c r="G376" s="3534">
        <v>1.2</v>
      </c>
      <c r="H376" s="2290"/>
      <c r="I376" s="2372">
        <v>19.899999999999999</v>
      </c>
      <c r="J376" s="3353"/>
      <c r="K376" s="3464">
        <v>2</v>
      </c>
      <c r="L376" s="2292"/>
      <c r="M376" s="3530" t="s">
        <v>1422</v>
      </c>
      <c r="N376" s="3534">
        <v>5</v>
      </c>
      <c r="O376" s="2293"/>
      <c r="P376" s="3057">
        <v>20</v>
      </c>
      <c r="Q376" s="2293"/>
      <c r="R376" s="3056"/>
      <c r="S376" s="2982">
        <v>20</v>
      </c>
      <c r="T376" s="2981"/>
      <c r="U376" s="2980">
        <v>63</v>
      </c>
      <c r="V376" s="2981"/>
      <c r="W376" s="2979"/>
      <c r="X376" s="3356">
        <v>0.3</v>
      </c>
      <c r="Y376" s="3462"/>
      <c r="Z376" s="3351">
        <v>2021</v>
      </c>
      <c r="AA376" s="3355"/>
      <c r="AB376" s="3626"/>
      <c r="AC376" s="3699">
        <f t="shared" si="20"/>
        <v>0</v>
      </c>
      <c r="AD376" s="3699">
        <f t="shared" si="21"/>
        <v>0</v>
      </c>
      <c r="AE376" s="3699">
        <f t="shared" si="22"/>
        <v>0</v>
      </c>
      <c r="AF376" s="3699">
        <f t="shared" si="23"/>
        <v>0</v>
      </c>
    </row>
    <row r="377" spans="1:32" s="1088" customFormat="1" ht="15.75" customHeight="1">
      <c r="A377" s="439" t="s">
        <v>1423</v>
      </c>
      <c r="B377" s="440" t="s">
        <v>1424</v>
      </c>
      <c r="C377" s="1044" t="s">
        <v>1425</v>
      </c>
      <c r="D377" s="3635"/>
      <c r="E377" s="2585"/>
      <c r="F377" s="1045"/>
      <c r="G377" s="498">
        <v>0.2</v>
      </c>
      <c r="H377" s="442"/>
      <c r="I377" s="443">
        <v>35.9</v>
      </c>
      <c r="J377" s="444"/>
      <c r="K377" s="445">
        <v>4</v>
      </c>
      <c r="L377" s="768"/>
      <c r="M377" s="446" t="s">
        <v>1426</v>
      </c>
      <c r="N377" s="498">
        <v>3</v>
      </c>
      <c r="O377" s="503"/>
      <c r="P377" s="1026">
        <v>171</v>
      </c>
      <c r="Q377" s="708"/>
      <c r="R377" s="768"/>
      <c r="S377" s="1047"/>
      <c r="T377" s="1054"/>
      <c r="U377" s="1055"/>
      <c r="V377" s="1054"/>
      <c r="W377" s="1199"/>
      <c r="X377" s="502">
        <v>0.01</v>
      </c>
      <c r="Y377" s="503"/>
      <c r="Z377" s="504">
        <v>39327</v>
      </c>
      <c r="AA377" s="1058"/>
      <c r="AB377" s="1202"/>
      <c r="AC377" s="3699">
        <f t="shared" si="20"/>
        <v>0</v>
      </c>
      <c r="AD377" s="3699">
        <f t="shared" si="21"/>
        <v>0</v>
      </c>
      <c r="AE377" s="3699">
        <f t="shared" si="22"/>
        <v>0</v>
      </c>
      <c r="AF377" s="3699">
        <f t="shared" si="23"/>
        <v>0</v>
      </c>
    </row>
    <row r="378" spans="1:32" s="3600" customFormat="1" ht="15.75" customHeight="1">
      <c r="A378" s="3536" t="s">
        <v>1427</v>
      </c>
      <c r="B378" s="3535" t="s">
        <v>1428</v>
      </c>
      <c r="C378" s="2587" t="s">
        <v>1429</v>
      </c>
      <c r="D378" s="2588"/>
      <c r="E378" s="2992"/>
      <c r="F378" s="3354"/>
      <c r="G378" s="3534">
        <v>2</v>
      </c>
      <c r="H378" s="2290"/>
      <c r="I378" s="2372">
        <v>23.9</v>
      </c>
      <c r="J378" s="3353"/>
      <c r="K378" s="3464">
        <v>3</v>
      </c>
      <c r="L378" s="2292"/>
      <c r="M378" s="2985"/>
      <c r="N378" s="3534" t="s">
        <v>1417</v>
      </c>
      <c r="O378" s="2293"/>
      <c r="P378" s="3057">
        <v>200</v>
      </c>
      <c r="Q378" s="2293"/>
      <c r="R378" s="3056"/>
      <c r="S378" s="2697"/>
      <c r="T378" s="2670"/>
      <c r="U378" s="2984"/>
      <c r="V378" s="2670"/>
      <c r="W378" s="2983"/>
      <c r="X378" s="502">
        <v>0.01</v>
      </c>
      <c r="Y378" s="2293"/>
      <c r="Z378" s="2375">
        <v>39980</v>
      </c>
      <c r="AA378" s="2342"/>
      <c r="AB378" s="2624"/>
      <c r="AC378" s="3699">
        <f t="shared" si="20"/>
        <v>0</v>
      </c>
      <c r="AD378" s="3699">
        <f t="shared" si="21"/>
        <v>0</v>
      </c>
      <c r="AE378" s="3699">
        <f t="shared" si="22"/>
        <v>0</v>
      </c>
      <c r="AF378" s="3699">
        <f t="shared" si="23"/>
        <v>0</v>
      </c>
    </row>
    <row r="379" spans="1:32" s="1088" customFormat="1" ht="27" customHeight="1">
      <c r="A379" s="1073" t="s">
        <v>176</v>
      </c>
      <c r="B379" s="2978" t="s">
        <v>1430</v>
      </c>
      <c r="C379" s="2977" t="s">
        <v>3437</v>
      </c>
      <c r="D379" s="1093"/>
      <c r="E379" s="1094"/>
      <c r="F379" s="2662"/>
      <c r="G379" s="1075">
        <v>0.1</v>
      </c>
      <c r="H379" s="1076"/>
      <c r="I379" s="2372">
        <v>23.9</v>
      </c>
      <c r="J379" s="1078"/>
      <c r="K379" s="1079">
        <v>3</v>
      </c>
      <c r="L379" s="1187"/>
      <c r="M379" s="3201" t="s">
        <v>178</v>
      </c>
      <c r="N379" s="3361"/>
      <c r="O379" s="2438"/>
      <c r="P379" s="3143"/>
      <c r="Q379" s="2438"/>
      <c r="R379" s="3141"/>
      <c r="S379" s="3361"/>
      <c r="T379" s="2438"/>
      <c r="U379" s="3143"/>
      <c r="V379" s="2438"/>
      <c r="W379" s="3141"/>
      <c r="X379" s="1081">
        <v>0.01</v>
      </c>
      <c r="Y379" s="1082"/>
      <c r="Z379" s="2976">
        <v>45977</v>
      </c>
      <c r="AA379" s="3651"/>
      <c r="AB379" s="1204"/>
      <c r="AC379" s="3699">
        <f t="shared" si="20"/>
        <v>0</v>
      </c>
      <c r="AD379" s="3699">
        <f t="shared" si="21"/>
        <v>0</v>
      </c>
      <c r="AE379" s="3699">
        <f t="shared" si="22"/>
        <v>0</v>
      </c>
      <c r="AF379" s="3699">
        <f t="shared" si="23"/>
        <v>0</v>
      </c>
    </row>
    <row r="380" spans="1:32" s="3600" customFormat="1" ht="15.75" customHeight="1">
      <c r="A380" s="439">
        <v>2921</v>
      </c>
      <c r="B380" s="440" t="s">
        <v>1431</v>
      </c>
      <c r="C380" s="1044" t="s">
        <v>523</v>
      </c>
      <c r="D380" s="3635"/>
      <c r="E380" s="2585"/>
      <c r="F380" s="1045"/>
      <c r="G380" s="498">
        <v>1.2</v>
      </c>
      <c r="H380" s="442"/>
      <c r="I380" s="443">
        <v>19.899999999999999</v>
      </c>
      <c r="J380" s="444"/>
      <c r="K380" s="445">
        <v>2</v>
      </c>
      <c r="L380" s="768"/>
      <c r="M380" s="3574" t="s">
        <v>1432</v>
      </c>
      <c r="N380" s="3498">
        <v>5</v>
      </c>
      <c r="O380" s="3496"/>
      <c r="P380" s="3184">
        <v>20</v>
      </c>
      <c r="Q380" s="3496"/>
      <c r="R380" s="3173"/>
      <c r="S380" s="3498">
        <v>30</v>
      </c>
      <c r="T380" s="3496"/>
      <c r="U380" s="3184">
        <v>91</v>
      </c>
      <c r="V380" s="3496"/>
      <c r="W380" s="3183"/>
      <c r="X380" s="2387">
        <v>0.3</v>
      </c>
      <c r="Y380" s="3496"/>
      <c r="Z380" s="3490">
        <v>2021</v>
      </c>
      <c r="AA380" s="3365"/>
      <c r="AB380" s="3628"/>
      <c r="AC380" s="3699">
        <f t="shared" si="20"/>
        <v>0</v>
      </c>
      <c r="AD380" s="3699">
        <f t="shared" si="21"/>
        <v>0</v>
      </c>
      <c r="AE380" s="3699">
        <f t="shared" si="22"/>
        <v>0</v>
      </c>
      <c r="AF380" s="3699">
        <f t="shared" si="23"/>
        <v>0</v>
      </c>
    </row>
    <row r="381" spans="1:32" s="3600" customFormat="1" ht="15.75" customHeight="1" thickBot="1">
      <c r="A381" s="3536" t="s">
        <v>1433</v>
      </c>
      <c r="B381" s="3535" t="s">
        <v>1434</v>
      </c>
      <c r="C381" s="2587" t="s">
        <v>1435</v>
      </c>
      <c r="D381" s="2588"/>
      <c r="E381" s="2992"/>
      <c r="F381" s="3354"/>
      <c r="G381" s="3534">
        <v>2</v>
      </c>
      <c r="H381" s="2290"/>
      <c r="I381" s="2372">
        <v>23.9</v>
      </c>
      <c r="J381" s="3353"/>
      <c r="K381" s="3464">
        <v>3</v>
      </c>
      <c r="L381" s="2292"/>
      <c r="M381" s="2985"/>
      <c r="N381" s="3534" t="s">
        <v>1417</v>
      </c>
      <c r="O381" s="2293"/>
      <c r="P381" s="3057">
        <v>200</v>
      </c>
      <c r="Q381" s="2293"/>
      <c r="R381" s="3056"/>
      <c r="S381" s="2697"/>
      <c r="T381" s="2670"/>
      <c r="U381" s="2984"/>
      <c r="V381" s="2670"/>
      <c r="W381" s="2983"/>
      <c r="X381" s="1081">
        <v>0.01</v>
      </c>
      <c r="Y381" s="1082"/>
      <c r="Z381" s="2375">
        <v>39980</v>
      </c>
      <c r="AA381" s="2342"/>
      <c r="AB381" s="2624"/>
      <c r="AC381" s="3699">
        <f t="shared" si="20"/>
        <v>0</v>
      </c>
      <c r="AD381" s="3699">
        <f t="shared" si="21"/>
        <v>0</v>
      </c>
      <c r="AE381" s="3699">
        <f t="shared" si="22"/>
        <v>0</v>
      </c>
      <c r="AF381" s="3699">
        <f t="shared" si="23"/>
        <v>0</v>
      </c>
    </row>
    <row r="382" spans="1:32" s="1226" customFormat="1" ht="30" customHeight="1" thickBot="1">
      <c r="A382" s="1209"/>
      <c r="B382" s="1210" t="s">
        <v>1436</v>
      </c>
      <c r="C382" s="1212"/>
      <c r="D382" s="1212"/>
      <c r="E382" s="1212"/>
      <c r="F382" s="1213"/>
      <c r="G382" s="1214"/>
      <c r="H382" s="1215"/>
      <c r="I382" s="1216" t="s">
        <v>32</v>
      </c>
      <c r="J382" s="1216"/>
      <c r="K382" s="1217"/>
      <c r="L382" s="1218"/>
      <c r="M382" s="1219"/>
      <c r="N382" s="3093"/>
      <c r="O382" s="3092"/>
      <c r="P382" s="3092"/>
      <c r="Q382" s="3092"/>
      <c r="R382" s="3091"/>
      <c r="S382" s="3090"/>
      <c r="T382" s="3092"/>
      <c r="U382" s="3092"/>
      <c r="V382" s="3092"/>
      <c r="W382" s="3089"/>
      <c r="X382" s="3088"/>
      <c r="Y382" s="3092"/>
      <c r="Z382" s="3088"/>
      <c r="AA382" s="3092"/>
      <c r="AB382" s="2610"/>
      <c r="AC382" s="2420"/>
      <c r="AD382" s="2420"/>
      <c r="AE382" s="2420"/>
      <c r="AF382" s="2420"/>
    </row>
    <row r="383" spans="1:32" s="3600" customFormat="1" ht="15.75" customHeight="1">
      <c r="A383" s="439" t="s">
        <v>325</v>
      </c>
      <c r="B383" s="3653" t="s">
        <v>327</v>
      </c>
      <c r="C383" s="2584" t="s">
        <v>3438</v>
      </c>
      <c r="D383" s="3635"/>
      <c r="E383" s="3444"/>
      <c r="F383" s="1045"/>
      <c r="G383" s="3329" t="s">
        <v>24</v>
      </c>
      <c r="H383" s="442"/>
      <c r="I383" s="443">
        <v>64.900000000000006</v>
      </c>
      <c r="J383" s="444"/>
      <c r="K383" s="445">
        <v>6</v>
      </c>
      <c r="L383" s="3086"/>
      <c r="M383" s="446" t="s">
        <v>1192</v>
      </c>
      <c r="N383" s="3808" t="s">
        <v>3387</v>
      </c>
      <c r="O383" s="3809"/>
      <c r="P383" s="3809"/>
      <c r="Q383" s="3809"/>
      <c r="R383" s="3809"/>
      <c r="S383" s="3809"/>
      <c r="T383" s="3809"/>
      <c r="U383" s="3809"/>
      <c r="V383" s="3809"/>
      <c r="W383" s="3809"/>
      <c r="X383" s="3809"/>
      <c r="Y383" s="3809"/>
      <c r="Z383" s="3809"/>
      <c r="AA383" s="3809"/>
      <c r="AB383" s="3810"/>
      <c r="AC383" s="3699">
        <f t="shared" si="20"/>
        <v>0</v>
      </c>
      <c r="AD383" s="3699">
        <f t="shared" si="21"/>
        <v>0</v>
      </c>
      <c r="AE383" s="3699">
        <f t="shared" si="22"/>
        <v>0</v>
      </c>
      <c r="AF383" s="3699">
        <f t="shared" si="23"/>
        <v>0</v>
      </c>
    </row>
    <row r="384" spans="1:32" s="3600" customFormat="1" ht="27" customHeight="1" thickBot="1">
      <c r="A384" s="3526" t="s">
        <v>345</v>
      </c>
      <c r="B384" s="3636" t="s">
        <v>338</v>
      </c>
      <c r="C384" s="3773" t="s">
        <v>3439</v>
      </c>
      <c r="D384" s="3774"/>
      <c r="E384" s="3774"/>
      <c r="F384" s="3083" t="s">
        <v>340</v>
      </c>
      <c r="G384" s="3524" t="s">
        <v>341</v>
      </c>
      <c r="H384" s="3476"/>
      <c r="I384" s="443">
        <v>43.9</v>
      </c>
      <c r="J384" s="3106"/>
      <c r="K384" s="3179">
        <v>5</v>
      </c>
      <c r="L384" s="3082"/>
      <c r="M384" s="3479"/>
      <c r="N384" s="3811"/>
      <c r="O384" s="3812"/>
      <c r="P384" s="3812"/>
      <c r="Q384" s="3812"/>
      <c r="R384" s="3812"/>
      <c r="S384" s="3812"/>
      <c r="T384" s="3812"/>
      <c r="U384" s="3812"/>
      <c r="V384" s="3812"/>
      <c r="W384" s="3812"/>
      <c r="X384" s="3812"/>
      <c r="Y384" s="3812"/>
      <c r="Z384" s="3812"/>
      <c r="AA384" s="3812"/>
      <c r="AB384" s="3813"/>
      <c r="AC384" s="3699">
        <f t="shared" si="20"/>
        <v>0</v>
      </c>
      <c r="AD384" s="3699">
        <f t="shared" si="21"/>
        <v>0</v>
      </c>
      <c r="AE384" s="3699">
        <f t="shared" si="22"/>
        <v>0</v>
      </c>
      <c r="AF384" s="3699">
        <f t="shared" si="23"/>
        <v>0</v>
      </c>
    </row>
    <row r="385" spans="1:32" s="1226" customFormat="1" ht="30" customHeight="1" thickBot="1">
      <c r="A385" s="1209"/>
      <c r="B385" s="1210" t="s">
        <v>40</v>
      </c>
      <c r="C385" s="1212"/>
      <c r="D385" s="1212"/>
      <c r="E385" s="1212"/>
      <c r="F385" s="1213"/>
      <c r="G385" s="1214"/>
      <c r="H385" s="1215"/>
      <c r="I385" s="1216" t="s">
        <v>32</v>
      </c>
      <c r="J385" s="1216"/>
      <c r="K385" s="1217"/>
      <c r="L385" s="1218"/>
      <c r="M385" s="1219"/>
      <c r="N385" s="1214"/>
      <c r="O385" s="1220"/>
      <c r="P385" s="1220" t="s">
        <v>32</v>
      </c>
      <c r="Q385" s="1220"/>
      <c r="R385" s="1221"/>
      <c r="S385" s="1215"/>
      <c r="T385" s="1220"/>
      <c r="U385" s="1220" t="s">
        <v>32</v>
      </c>
      <c r="V385" s="1220"/>
      <c r="W385" s="1218"/>
      <c r="X385" s="1222"/>
      <c r="Y385" s="1220"/>
      <c r="Z385" s="1223" t="s">
        <v>32</v>
      </c>
      <c r="AA385" s="1224"/>
      <c r="AB385" s="1225"/>
      <c r="AC385" s="2420"/>
      <c r="AD385" s="2420"/>
      <c r="AE385" s="2420"/>
      <c r="AF385" s="2420"/>
    </row>
    <row r="386" spans="1:32" s="3600" customFormat="1" ht="27" customHeight="1">
      <c r="A386" s="3426" t="s">
        <v>93</v>
      </c>
      <c r="B386" s="3425" t="s">
        <v>1437</v>
      </c>
      <c r="C386" s="3780" t="s">
        <v>3440</v>
      </c>
      <c r="D386" s="3781"/>
      <c r="E386" s="3781"/>
      <c r="F386" s="3782"/>
      <c r="G386" s="1666" t="s">
        <v>42</v>
      </c>
      <c r="H386" s="3275"/>
      <c r="I386" s="3393">
        <v>64.900000000000006</v>
      </c>
      <c r="J386" s="3273"/>
      <c r="K386" s="2692">
        <v>6</v>
      </c>
      <c r="L386" s="1815"/>
      <c r="M386" s="2975" t="s">
        <v>95</v>
      </c>
      <c r="N386" s="1666">
        <v>1</v>
      </c>
      <c r="O386" s="3265"/>
      <c r="P386" s="2974">
        <v>186</v>
      </c>
      <c r="Q386" s="3265"/>
      <c r="R386" s="2973"/>
      <c r="S386" s="1666">
        <v>3</v>
      </c>
      <c r="T386" s="3265"/>
      <c r="U386" s="2974">
        <v>546</v>
      </c>
      <c r="V386" s="3265"/>
      <c r="W386" s="2972"/>
      <c r="X386" s="2322">
        <v>0.01</v>
      </c>
      <c r="Y386" s="3265"/>
      <c r="Z386" s="3264">
        <v>129158</v>
      </c>
      <c r="AA386" s="2325"/>
      <c r="AB386" s="2615"/>
      <c r="AC386" s="3699">
        <f t="shared" si="20"/>
        <v>0</v>
      </c>
      <c r="AD386" s="3699">
        <f t="shared" si="21"/>
        <v>0</v>
      </c>
      <c r="AE386" s="3699">
        <f t="shared" si="22"/>
        <v>0</v>
      </c>
      <c r="AF386" s="3699">
        <f t="shared" si="23"/>
        <v>0</v>
      </c>
    </row>
    <row r="387" spans="1:32" s="3600" customFormat="1" ht="15.75" customHeight="1">
      <c r="A387" s="439" t="s">
        <v>1438</v>
      </c>
      <c r="B387" s="440" t="s">
        <v>1439</v>
      </c>
      <c r="C387" s="1044" t="s">
        <v>1440</v>
      </c>
      <c r="D387" s="3635"/>
      <c r="E387" s="2585"/>
      <c r="F387" s="1045"/>
      <c r="G387" s="1166"/>
      <c r="H387" s="3487"/>
      <c r="I387" s="2374"/>
      <c r="J387" s="3134"/>
      <c r="K387" s="3033"/>
      <c r="L387" s="3571"/>
      <c r="M387" s="500"/>
      <c r="N387" s="498">
        <v>1</v>
      </c>
      <c r="O387" s="503"/>
      <c r="P387" s="1026">
        <v>115</v>
      </c>
      <c r="Q387" s="503"/>
      <c r="R387" s="1193"/>
      <c r="S387" s="498">
        <v>3</v>
      </c>
      <c r="T387" s="503"/>
      <c r="U387" s="1026">
        <v>334</v>
      </c>
      <c r="V387" s="503"/>
      <c r="W387" s="1198"/>
      <c r="X387" s="502">
        <v>0.01</v>
      </c>
      <c r="Y387" s="503"/>
      <c r="Z387" s="1057">
        <v>78343</v>
      </c>
      <c r="AA387" s="1058"/>
      <c r="AB387" s="1202"/>
      <c r="AC387" s="3699">
        <f t="shared" si="20"/>
        <v>0</v>
      </c>
      <c r="AD387" s="3699">
        <f t="shared" si="21"/>
        <v>0</v>
      </c>
      <c r="AE387" s="3699">
        <f t="shared" si="22"/>
        <v>0</v>
      </c>
      <c r="AF387" s="3699">
        <f t="shared" si="23"/>
        <v>0</v>
      </c>
    </row>
    <row r="388" spans="1:32" s="3600" customFormat="1" ht="15.75" customHeight="1">
      <c r="A388" s="439" t="s">
        <v>1441</v>
      </c>
      <c r="B388" s="440" t="s">
        <v>1442</v>
      </c>
      <c r="C388" s="1044" t="s">
        <v>1440</v>
      </c>
      <c r="D388" s="3635"/>
      <c r="E388" s="2585"/>
      <c r="F388" s="1045"/>
      <c r="G388" s="498" t="s">
        <v>1443</v>
      </c>
      <c r="H388" s="442"/>
      <c r="I388" s="443">
        <v>64.900000000000006</v>
      </c>
      <c r="J388" s="444"/>
      <c r="K388" s="445">
        <v>6</v>
      </c>
      <c r="L388" s="768"/>
      <c r="M388" s="446" t="s">
        <v>43</v>
      </c>
      <c r="N388" s="498">
        <v>1</v>
      </c>
      <c r="O388" s="503"/>
      <c r="P388" s="1026">
        <v>115</v>
      </c>
      <c r="Q388" s="503"/>
      <c r="R388" s="1193"/>
      <c r="S388" s="498">
        <v>3</v>
      </c>
      <c r="T388" s="503"/>
      <c r="U388" s="1026">
        <v>334</v>
      </c>
      <c r="V388" s="503"/>
      <c r="W388" s="1198"/>
      <c r="X388" s="502">
        <v>0.01</v>
      </c>
      <c r="Y388" s="503"/>
      <c r="Z388" s="1057">
        <v>78343</v>
      </c>
      <c r="AA388" s="1058"/>
      <c r="AB388" s="1202"/>
      <c r="AC388" s="3699">
        <f t="shared" si="20"/>
        <v>0</v>
      </c>
      <c r="AD388" s="3699">
        <f t="shared" si="21"/>
        <v>0</v>
      </c>
      <c r="AE388" s="3699">
        <f t="shared" si="22"/>
        <v>0</v>
      </c>
      <c r="AF388" s="3699">
        <f t="shared" si="23"/>
        <v>0</v>
      </c>
    </row>
    <row r="389" spans="1:32" s="1088" customFormat="1" ht="15.75" customHeight="1">
      <c r="A389" s="439" t="s">
        <v>1444</v>
      </c>
      <c r="B389" s="440" t="s">
        <v>1445</v>
      </c>
      <c r="C389" s="1044" t="s">
        <v>1446</v>
      </c>
      <c r="D389" s="3635"/>
      <c r="E389" s="2585"/>
      <c r="F389" s="1045"/>
      <c r="G389" s="498" t="s">
        <v>1443</v>
      </c>
      <c r="H389" s="442"/>
      <c r="I389" s="443">
        <v>64.900000000000006</v>
      </c>
      <c r="J389" s="444"/>
      <c r="K389" s="445">
        <v>6</v>
      </c>
      <c r="L389" s="768"/>
      <c r="M389" s="446" t="s">
        <v>1447</v>
      </c>
      <c r="N389" s="498">
        <v>1</v>
      </c>
      <c r="O389" s="503"/>
      <c r="P389" s="1026">
        <v>180</v>
      </c>
      <c r="Q389" s="503"/>
      <c r="R389" s="1193"/>
      <c r="S389" s="498">
        <v>3</v>
      </c>
      <c r="T389" s="503"/>
      <c r="U389" s="1026">
        <v>528</v>
      </c>
      <c r="V389" s="503"/>
      <c r="W389" s="1198"/>
      <c r="X389" s="502">
        <v>0.01</v>
      </c>
      <c r="Y389" s="503"/>
      <c r="Z389" s="1057">
        <v>124922</v>
      </c>
      <c r="AA389" s="1058"/>
      <c r="AB389" s="1202"/>
      <c r="AC389" s="3699">
        <f t="shared" si="20"/>
        <v>0</v>
      </c>
      <c r="AD389" s="3699">
        <f t="shared" si="21"/>
        <v>0</v>
      </c>
      <c r="AE389" s="3699">
        <f t="shared" si="22"/>
        <v>0</v>
      </c>
      <c r="AF389" s="3699">
        <f t="shared" si="23"/>
        <v>0</v>
      </c>
    </row>
    <row r="390" spans="1:32" s="3600" customFormat="1" ht="15.75" customHeight="1">
      <c r="A390" s="439" t="s">
        <v>1448</v>
      </c>
      <c r="B390" s="440" t="s">
        <v>1449</v>
      </c>
      <c r="C390" s="1044" t="s">
        <v>1450</v>
      </c>
      <c r="D390" s="3635"/>
      <c r="E390" s="2585"/>
      <c r="F390" s="1045"/>
      <c r="G390" s="3498" t="s">
        <v>123</v>
      </c>
      <c r="H390" s="2388"/>
      <c r="I390" s="3391">
        <v>64.900000000000006</v>
      </c>
      <c r="J390" s="3368"/>
      <c r="K390" s="3449">
        <v>6</v>
      </c>
      <c r="L390" s="3452"/>
      <c r="M390" s="3574" t="s">
        <v>1451</v>
      </c>
      <c r="N390" s="3498">
        <v>1</v>
      </c>
      <c r="O390" s="3496"/>
      <c r="P390" s="3184">
        <v>90</v>
      </c>
      <c r="Q390" s="3496"/>
      <c r="R390" s="3173"/>
      <c r="S390" s="2971">
        <v>3</v>
      </c>
      <c r="T390" s="2970"/>
      <c r="U390" s="3184">
        <v>258</v>
      </c>
      <c r="V390" s="2970"/>
      <c r="W390" s="2969"/>
      <c r="X390" s="2387">
        <v>0.01</v>
      </c>
      <c r="Y390" s="3496"/>
      <c r="Z390" s="3182">
        <v>60354</v>
      </c>
      <c r="AA390" s="3365"/>
      <c r="AB390" s="3628"/>
      <c r="AC390" s="3699">
        <f t="shared" ref="AC390:AC453" si="24">I390*L390</f>
        <v>0</v>
      </c>
      <c r="AD390" s="3699">
        <f t="shared" ref="AD390:AD453" si="25">P390*R390</f>
        <v>0</v>
      </c>
      <c r="AE390" s="3699">
        <f t="shared" ref="AE390:AE453" si="26">U390*W390</f>
        <v>0</v>
      </c>
      <c r="AF390" s="3699">
        <f t="shared" ref="AF390:AF453" si="27">Z390*AB390</f>
        <v>0</v>
      </c>
    </row>
    <row r="391" spans="1:32" s="3600" customFormat="1" ht="15.75" customHeight="1">
      <c r="A391" s="439" t="s">
        <v>1452</v>
      </c>
      <c r="B391" s="440" t="s">
        <v>1453</v>
      </c>
      <c r="C391" s="1044" t="s">
        <v>1450</v>
      </c>
      <c r="D391" s="3635"/>
      <c r="E391" s="2585"/>
      <c r="F391" s="1045"/>
      <c r="G391" s="3498" t="s">
        <v>65</v>
      </c>
      <c r="H391" s="2388"/>
      <c r="I391" s="443">
        <v>13.3</v>
      </c>
      <c r="J391" s="444"/>
      <c r="K391" s="445">
        <v>1</v>
      </c>
      <c r="L391" s="768"/>
      <c r="M391" s="3574" t="s">
        <v>1454</v>
      </c>
      <c r="N391" s="3498">
        <v>2</v>
      </c>
      <c r="O391" s="3496"/>
      <c r="P391" s="3184">
        <v>22</v>
      </c>
      <c r="Q391" s="3496"/>
      <c r="R391" s="3173"/>
      <c r="S391" s="3498">
        <v>5</v>
      </c>
      <c r="T391" s="3496"/>
      <c r="U391" s="3184">
        <v>46</v>
      </c>
      <c r="V391" s="3496"/>
      <c r="W391" s="3183"/>
      <c r="X391" s="2387">
        <v>0.1</v>
      </c>
      <c r="Y391" s="3496"/>
      <c r="Z391" s="3490">
        <v>5708</v>
      </c>
      <c r="AA391" s="3365"/>
      <c r="AB391" s="3628"/>
      <c r="AC391" s="3699">
        <f t="shared" si="24"/>
        <v>0</v>
      </c>
      <c r="AD391" s="3699">
        <f t="shared" si="25"/>
        <v>0</v>
      </c>
      <c r="AE391" s="3699">
        <f t="shared" si="26"/>
        <v>0</v>
      </c>
      <c r="AF391" s="3699">
        <f t="shared" si="27"/>
        <v>0</v>
      </c>
    </row>
    <row r="392" spans="1:32" s="3600" customFormat="1" ht="15.75" customHeight="1">
      <c r="A392" s="439">
        <v>3204</v>
      </c>
      <c r="B392" s="440" t="s">
        <v>1455</v>
      </c>
      <c r="C392" s="1044" t="s">
        <v>1456</v>
      </c>
      <c r="D392" s="3065"/>
      <c r="E392" s="3065"/>
      <c r="F392" s="2968"/>
      <c r="G392" s="498" t="s">
        <v>1443</v>
      </c>
      <c r="H392" s="2388"/>
      <c r="I392" s="3391">
        <v>64.900000000000006</v>
      </c>
      <c r="J392" s="3368"/>
      <c r="K392" s="3449">
        <v>6</v>
      </c>
      <c r="L392" s="768"/>
      <c r="M392" s="2967" t="s">
        <v>1457</v>
      </c>
      <c r="N392" s="498">
        <v>1</v>
      </c>
      <c r="O392" s="503"/>
      <c r="P392" s="1026">
        <v>145</v>
      </c>
      <c r="Q392" s="503"/>
      <c r="R392" s="1193"/>
      <c r="S392" s="498">
        <v>3</v>
      </c>
      <c r="T392" s="503"/>
      <c r="U392" s="1026">
        <v>422</v>
      </c>
      <c r="V392" s="503"/>
      <c r="W392" s="1198"/>
      <c r="X392" s="1105">
        <v>0.01</v>
      </c>
      <c r="Y392" s="1103"/>
      <c r="Z392" s="1106">
        <v>99518</v>
      </c>
      <c r="AA392" s="495"/>
      <c r="AB392" s="3622"/>
      <c r="AC392" s="3699">
        <f t="shared" si="24"/>
        <v>0</v>
      </c>
      <c r="AD392" s="3699">
        <f t="shared" si="25"/>
        <v>0</v>
      </c>
      <c r="AE392" s="3699">
        <f t="shared" si="26"/>
        <v>0</v>
      </c>
      <c r="AF392" s="3699">
        <f t="shared" si="27"/>
        <v>0</v>
      </c>
    </row>
    <row r="393" spans="1:32" s="3600" customFormat="1" ht="15.75" customHeight="1">
      <c r="A393" s="439" t="s">
        <v>1458</v>
      </c>
      <c r="B393" s="440" t="s">
        <v>1459</v>
      </c>
      <c r="C393" s="1044" t="s">
        <v>1446</v>
      </c>
      <c r="D393" s="3065"/>
      <c r="E393" s="3065"/>
      <c r="F393" s="2968"/>
      <c r="G393" s="498" t="s">
        <v>1443</v>
      </c>
      <c r="H393" s="442"/>
      <c r="I393" s="443">
        <v>64.900000000000006</v>
      </c>
      <c r="J393" s="444"/>
      <c r="K393" s="445">
        <v>6</v>
      </c>
      <c r="L393" s="768"/>
      <c r="M393" s="2966"/>
      <c r="N393" s="498">
        <v>1</v>
      </c>
      <c r="O393" s="503"/>
      <c r="P393" s="1026">
        <v>180</v>
      </c>
      <c r="Q393" s="503"/>
      <c r="R393" s="1193"/>
      <c r="S393" s="498">
        <v>3</v>
      </c>
      <c r="T393" s="503"/>
      <c r="U393" s="1026">
        <v>528</v>
      </c>
      <c r="V393" s="503"/>
      <c r="W393" s="1198"/>
      <c r="X393" s="1105">
        <v>0.01</v>
      </c>
      <c r="Y393" s="1103"/>
      <c r="Z393" s="1106">
        <v>124925</v>
      </c>
      <c r="AA393" s="495"/>
      <c r="AB393" s="3622"/>
      <c r="AC393" s="3699">
        <f t="shared" si="24"/>
        <v>0</v>
      </c>
      <c r="AD393" s="3699">
        <f t="shared" si="25"/>
        <v>0</v>
      </c>
      <c r="AE393" s="3699">
        <f t="shared" si="26"/>
        <v>0</v>
      </c>
      <c r="AF393" s="3699">
        <f t="shared" si="27"/>
        <v>0</v>
      </c>
    </row>
    <row r="394" spans="1:32" s="3600" customFormat="1" ht="15.75" customHeight="1">
      <c r="A394" s="439">
        <v>3202</v>
      </c>
      <c r="B394" s="440" t="s">
        <v>1460</v>
      </c>
      <c r="C394" s="2584" t="s">
        <v>3441</v>
      </c>
      <c r="D394" s="3635"/>
      <c r="E394" s="2585"/>
      <c r="F394" s="1045"/>
      <c r="G394" s="498" t="s">
        <v>42</v>
      </c>
      <c r="H394" s="2388"/>
      <c r="I394" s="3391">
        <v>43.9</v>
      </c>
      <c r="J394" s="3368"/>
      <c r="K394" s="3449">
        <v>5</v>
      </c>
      <c r="L394" s="3452"/>
      <c r="M394" s="3574" t="s">
        <v>43</v>
      </c>
      <c r="N394" s="3498">
        <v>1</v>
      </c>
      <c r="O394" s="3496"/>
      <c r="P394" s="3184">
        <v>115</v>
      </c>
      <c r="Q394" s="3496"/>
      <c r="R394" s="3173"/>
      <c r="S394" s="3498">
        <v>3</v>
      </c>
      <c r="T394" s="3496"/>
      <c r="U394" s="3184">
        <v>334</v>
      </c>
      <c r="V394" s="3496"/>
      <c r="W394" s="3183"/>
      <c r="X394" s="2387">
        <v>0.01</v>
      </c>
      <c r="Y394" s="3496"/>
      <c r="Z394" s="1057">
        <v>78343</v>
      </c>
      <c r="AA394" s="3365"/>
      <c r="AB394" s="3628"/>
      <c r="AC394" s="3699">
        <f t="shared" si="24"/>
        <v>0</v>
      </c>
      <c r="AD394" s="3699">
        <f t="shared" si="25"/>
        <v>0</v>
      </c>
      <c r="AE394" s="3699">
        <f t="shared" si="26"/>
        <v>0</v>
      </c>
      <c r="AF394" s="3699">
        <f t="shared" si="27"/>
        <v>0</v>
      </c>
    </row>
    <row r="395" spans="1:32" s="3600" customFormat="1" ht="15.75" customHeight="1">
      <c r="A395" s="439">
        <v>3203</v>
      </c>
      <c r="B395" s="440" t="s">
        <v>1461</v>
      </c>
      <c r="C395" s="1044" t="s">
        <v>1462</v>
      </c>
      <c r="D395" s="3635"/>
      <c r="E395" s="2585"/>
      <c r="F395" s="1045"/>
      <c r="G395" s="498" t="s">
        <v>1443</v>
      </c>
      <c r="H395" s="442"/>
      <c r="I395" s="443">
        <v>64.900000000000006</v>
      </c>
      <c r="J395" s="444"/>
      <c r="K395" s="445">
        <v>6</v>
      </c>
      <c r="L395" s="768"/>
      <c r="M395" s="3574" t="s">
        <v>1463</v>
      </c>
      <c r="N395" s="3498">
        <v>1</v>
      </c>
      <c r="O395" s="3496"/>
      <c r="P395" s="3184">
        <v>151</v>
      </c>
      <c r="Q395" s="3496"/>
      <c r="R395" s="3173"/>
      <c r="S395" s="3498">
        <v>3</v>
      </c>
      <c r="T395" s="3496"/>
      <c r="U395" s="3184">
        <v>440</v>
      </c>
      <c r="V395" s="3496"/>
      <c r="W395" s="3183"/>
      <c r="X395" s="2387">
        <v>0.01</v>
      </c>
      <c r="Y395" s="3496"/>
      <c r="Z395" s="1057">
        <v>103750</v>
      </c>
      <c r="AA395" s="3365"/>
      <c r="AB395" s="3628"/>
      <c r="AC395" s="3699">
        <f t="shared" si="24"/>
        <v>0</v>
      </c>
      <c r="AD395" s="3699">
        <f t="shared" si="25"/>
        <v>0</v>
      </c>
      <c r="AE395" s="3699">
        <f t="shared" si="26"/>
        <v>0</v>
      </c>
      <c r="AF395" s="3699">
        <f t="shared" si="27"/>
        <v>0</v>
      </c>
    </row>
    <row r="396" spans="1:32" s="3600" customFormat="1" ht="15.75" customHeight="1">
      <c r="A396" s="1035" t="s">
        <v>1464</v>
      </c>
      <c r="B396" s="494" t="s">
        <v>3442</v>
      </c>
      <c r="C396" s="1044" t="s">
        <v>1465</v>
      </c>
      <c r="D396" s="3635"/>
      <c r="E396" s="3635"/>
      <c r="F396" s="497"/>
      <c r="G396" s="1166"/>
      <c r="H396" s="3487"/>
      <c r="I396" s="2374"/>
      <c r="J396" s="3134"/>
      <c r="K396" s="3033"/>
      <c r="L396" s="3571"/>
      <c r="M396" s="2649"/>
      <c r="N396" s="3074"/>
      <c r="O396" s="3073"/>
      <c r="P396" s="3072"/>
      <c r="Q396" s="3073"/>
      <c r="R396" s="3071"/>
      <c r="S396" s="3074"/>
      <c r="T396" s="3073"/>
      <c r="U396" s="3072"/>
      <c r="V396" s="3073"/>
      <c r="W396" s="3070"/>
      <c r="X396" s="1105">
        <v>0.01</v>
      </c>
      <c r="Y396" s="1103"/>
      <c r="Z396" s="1057">
        <v>94588</v>
      </c>
      <c r="AA396" s="495"/>
      <c r="AB396" s="3622"/>
      <c r="AC396" s="3699">
        <f t="shared" si="24"/>
        <v>0</v>
      </c>
      <c r="AD396" s="3699">
        <f t="shared" si="25"/>
        <v>0</v>
      </c>
      <c r="AE396" s="3699">
        <f t="shared" si="26"/>
        <v>0</v>
      </c>
      <c r="AF396" s="3699">
        <f t="shared" si="27"/>
        <v>0</v>
      </c>
    </row>
    <row r="397" spans="1:32" s="3600" customFormat="1" ht="15.75" customHeight="1">
      <c r="A397" s="1035" t="s">
        <v>1466</v>
      </c>
      <c r="B397" s="494" t="s">
        <v>1467</v>
      </c>
      <c r="C397" s="440" t="s">
        <v>1468</v>
      </c>
      <c r="D397" s="1058"/>
      <c r="E397" s="1058"/>
      <c r="F397" s="1045"/>
      <c r="G397" s="498" t="s">
        <v>204</v>
      </c>
      <c r="H397" s="442"/>
      <c r="I397" s="443">
        <v>64.900000000000006</v>
      </c>
      <c r="J397" s="444"/>
      <c r="K397" s="445">
        <v>6</v>
      </c>
      <c r="L397" s="768"/>
      <c r="M397" s="2649"/>
      <c r="N397" s="3074"/>
      <c r="O397" s="3073"/>
      <c r="P397" s="3072"/>
      <c r="Q397" s="3073"/>
      <c r="R397" s="3071"/>
      <c r="S397" s="3074"/>
      <c r="T397" s="3073"/>
      <c r="U397" s="3072"/>
      <c r="V397" s="3073"/>
      <c r="W397" s="3070"/>
      <c r="X397" s="2965">
        <v>2E-3</v>
      </c>
      <c r="Y397" s="1103"/>
      <c r="Z397" s="1057">
        <v>358280</v>
      </c>
      <c r="AA397" s="495"/>
      <c r="AB397" s="3622"/>
      <c r="AC397" s="3699">
        <f t="shared" si="24"/>
        <v>0</v>
      </c>
      <c r="AD397" s="3699">
        <f t="shared" si="25"/>
        <v>0</v>
      </c>
      <c r="AE397" s="3699">
        <f t="shared" si="26"/>
        <v>0</v>
      </c>
      <c r="AF397" s="3699">
        <f t="shared" si="27"/>
        <v>0</v>
      </c>
    </row>
    <row r="398" spans="1:32" s="3600" customFormat="1" ht="15.75" customHeight="1">
      <c r="A398" s="439" t="s">
        <v>1469</v>
      </c>
      <c r="B398" s="440" t="s">
        <v>1470</v>
      </c>
      <c r="C398" s="1044" t="s">
        <v>1471</v>
      </c>
      <c r="D398" s="3635"/>
      <c r="E398" s="3635"/>
      <c r="F398" s="1045"/>
      <c r="G398" s="1166"/>
      <c r="H398" s="3487"/>
      <c r="I398" s="2374"/>
      <c r="J398" s="3134"/>
      <c r="K398" s="3033"/>
      <c r="L398" s="3571"/>
      <c r="M398" s="3574"/>
      <c r="N398" s="1166"/>
      <c r="O398" s="1167"/>
      <c r="P398" s="1168"/>
      <c r="Q398" s="1167"/>
      <c r="R398" s="1196"/>
      <c r="S398" s="1166"/>
      <c r="T398" s="1167"/>
      <c r="U398" s="1168"/>
      <c r="V398" s="1167"/>
      <c r="W398" s="3236"/>
      <c r="X398" s="502">
        <v>0.01</v>
      </c>
      <c r="Y398" s="503"/>
      <c r="Z398" s="1057">
        <v>94588</v>
      </c>
      <c r="AA398" s="1058"/>
      <c r="AB398" s="1202"/>
      <c r="AC398" s="3699">
        <f t="shared" si="24"/>
        <v>0</v>
      </c>
      <c r="AD398" s="3699">
        <f t="shared" si="25"/>
        <v>0</v>
      </c>
      <c r="AE398" s="3699">
        <f t="shared" si="26"/>
        <v>0</v>
      </c>
      <c r="AF398" s="3699">
        <f t="shared" si="27"/>
        <v>0</v>
      </c>
    </row>
    <row r="399" spans="1:32" s="3600" customFormat="1" ht="15.75" customHeight="1">
      <c r="A399" s="439" t="s">
        <v>179</v>
      </c>
      <c r="B399" s="440" t="s">
        <v>1472</v>
      </c>
      <c r="C399" s="2584" t="s">
        <v>3443</v>
      </c>
      <c r="D399" s="3635"/>
      <c r="E399" s="3635"/>
      <c r="F399" s="1045"/>
      <c r="G399" s="3498" t="s">
        <v>26</v>
      </c>
      <c r="H399" s="2388"/>
      <c r="I399" s="3391">
        <v>64.900000000000006</v>
      </c>
      <c r="J399" s="3368"/>
      <c r="K399" s="3449">
        <v>6</v>
      </c>
      <c r="L399" s="3452"/>
      <c r="M399" s="3574" t="s">
        <v>181</v>
      </c>
      <c r="N399" s="1166"/>
      <c r="O399" s="1167"/>
      <c r="P399" s="1168"/>
      <c r="Q399" s="1167"/>
      <c r="R399" s="1196"/>
      <c r="S399" s="1166"/>
      <c r="T399" s="1167"/>
      <c r="U399" s="1168"/>
      <c r="V399" s="1167"/>
      <c r="W399" s="3236"/>
      <c r="X399" s="1170"/>
      <c r="Y399" s="1167"/>
      <c r="Z399" s="3138"/>
      <c r="AA399" s="2129"/>
      <c r="AB399" s="1207"/>
      <c r="AC399" s="3699">
        <f t="shared" si="24"/>
        <v>0</v>
      </c>
      <c r="AD399" s="3699">
        <f t="shared" si="25"/>
        <v>0</v>
      </c>
      <c r="AE399" s="3699">
        <f t="shared" si="26"/>
        <v>0</v>
      </c>
      <c r="AF399" s="3699">
        <f t="shared" si="27"/>
        <v>0</v>
      </c>
    </row>
    <row r="400" spans="1:32" s="3600" customFormat="1" ht="15.75" customHeight="1">
      <c r="A400" s="1035" t="s">
        <v>182</v>
      </c>
      <c r="B400" s="494" t="s">
        <v>1473</v>
      </c>
      <c r="C400" s="2584" t="s">
        <v>3444</v>
      </c>
      <c r="D400" s="3635"/>
      <c r="E400" s="1100"/>
      <c r="F400" s="497"/>
      <c r="G400" s="3287" t="s">
        <v>184</v>
      </c>
      <c r="H400" s="2680"/>
      <c r="I400" s="3286">
        <v>43.9</v>
      </c>
      <c r="J400" s="3285"/>
      <c r="K400" s="3453">
        <v>5</v>
      </c>
      <c r="L400" s="3124"/>
      <c r="M400" s="2649" t="s">
        <v>185</v>
      </c>
      <c r="N400" s="3074"/>
      <c r="O400" s="3073"/>
      <c r="P400" s="3072"/>
      <c r="Q400" s="3073"/>
      <c r="R400" s="3071"/>
      <c r="S400" s="3074"/>
      <c r="T400" s="3073"/>
      <c r="U400" s="3072"/>
      <c r="V400" s="3073"/>
      <c r="W400" s="3070"/>
      <c r="X400" s="3294">
        <v>0.1</v>
      </c>
      <c r="Y400" s="2655"/>
      <c r="Z400" s="1106">
        <v>8891</v>
      </c>
      <c r="AA400" s="3121"/>
      <c r="AB400" s="3632"/>
      <c r="AC400" s="3699">
        <f t="shared" si="24"/>
        <v>0</v>
      </c>
      <c r="AD400" s="3699">
        <f t="shared" si="25"/>
        <v>0</v>
      </c>
      <c r="AE400" s="3699">
        <f t="shared" si="26"/>
        <v>0</v>
      </c>
      <c r="AF400" s="3699">
        <f t="shared" si="27"/>
        <v>0</v>
      </c>
    </row>
    <row r="401" spans="1:32" s="3600" customFormat="1" ht="15.75" customHeight="1">
      <c r="A401" s="1035" t="s">
        <v>186</v>
      </c>
      <c r="B401" s="494" t="s">
        <v>1474</v>
      </c>
      <c r="C401" s="3140" t="s">
        <v>3445</v>
      </c>
      <c r="D401" s="2964"/>
      <c r="E401" s="2964"/>
      <c r="F401" s="707"/>
      <c r="G401" s="1036" t="s">
        <v>24</v>
      </c>
      <c r="H401" s="1037"/>
      <c r="I401" s="1101">
        <v>64.900000000000006</v>
      </c>
      <c r="J401" s="1038"/>
      <c r="K401" s="1039">
        <v>6</v>
      </c>
      <c r="L401" s="1185"/>
      <c r="M401" s="2649"/>
      <c r="N401" s="3074"/>
      <c r="O401" s="3073"/>
      <c r="P401" s="3072"/>
      <c r="Q401" s="3073"/>
      <c r="R401" s="3071"/>
      <c r="S401" s="3074"/>
      <c r="T401" s="3073"/>
      <c r="U401" s="3072"/>
      <c r="V401" s="3073"/>
      <c r="W401" s="3070"/>
      <c r="X401" s="2679"/>
      <c r="Y401" s="3073"/>
      <c r="Z401" s="2654"/>
      <c r="AA401" s="2963"/>
      <c r="AB401" s="3633"/>
      <c r="AC401" s="3699">
        <f t="shared" si="24"/>
        <v>0</v>
      </c>
      <c r="AD401" s="3699">
        <f t="shared" si="25"/>
        <v>0</v>
      </c>
      <c r="AE401" s="3699">
        <f t="shared" si="26"/>
        <v>0</v>
      </c>
      <c r="AF401" s="3699">
        <f t="shared" si="27"/>
        <v>0</v>
      </c>
    </row>
    <row r="402" spans="1:32" s="3600" customFormat="1" ht="15.75" customHeight="1">
      <c r="A402" s="1035" t="s">
        <v>1475</v>
      </c>
      <c r="B402" s="494" t="s">
        <v>1476</v>
      </c>
      <c r="C402" s="494" t="s">
        <v>1477</v>
      </c>
      <c r="D402" s="495"/>
      <c r="E402" s="1100"/>
      <c r="F402" s="497"/>
      <c r="G402" s="3287" t="s">
        <v>184</v>
      </c>
      <c r="H402" s="2680"/>
      <c r="I402" s="3286">
        <v>35.9</v>
      </c>
      <c r="J402" s="3285"/>
      <c r="K402" s="3453">
        <v>4</v>
      </c>
      <c r="L402" s="3124"/>
      <c r="M402" s="2649" t="s">
        <v>1478</v>
      </c>
      <c r="N402" s="3074"/>
      <c r="O402" s="3073"/>
      <c r="P402" s="3072"/>
      <c r="Q402" s="3073"/>
      <c r="R402" s="3071"/>
      <c r="S402" s="3074"/>
      <c r="T402" s="3073"/>
      <c r="U402" s="3072"/>
      <c r="V402" s="3073"/>
      <c r="W402" s="3070"/>
      <c r="X402" s="3294">
        <v>0.05</v>
      </c>
      <c r="Y402" s="2655"/>
      <c r="Z402" s="3122">
        <v>11584</v>
      </c>
      <c r="AA402" s="3121"/>
      <c r="AB402" s="3632"/>
      <c r="AC402" s="3699">
        <f t="shared" si="24"/>
        <v>0</v>
      </c>
      <c r="AD402" s="3699">
        <f t="shared" si="25"/>
        <v>0</v>
      </c>
      <c r="AE402" s="3699">
        <f t="shared" si="26"/>
        <v>0</v>
      </c>
      <c r="AF402" s="3699">
        <f t="shared" si="27"/>
        <v>0</v>
      </c>
    </row>
    <row r="403" spans="1:32" s="3600" customFormat="1" ht="15.75" customHeight="1">
      <c r="A403" s="1035" t="s">
        <v>1479</v>
      </c>
      <c r="B403" s="494" t="s">
        <v>1480</v>
      </c>
      <c r="C403" s="1044" t="s">
        <v>1481</v>
      </c>
      <c r="D403" s="2962"/>
      <c r="E403" s="2962"/>
      <c r="F403" s="1045"/>
      <c r="G403" s="3287" t="s">
        <v>26</v>
      </c>
      <c r="H403" s="2680"/>
      <c r="I403" s="3286">
        <v>23.9</v>
      </c>
      <c r="J403" s="3285"/>
      <c r="K403" s="3453">
        <v>3</v>
      </c>
      <c r="L403" s="3124"/>
      <c r="M403" s="2649" t="s">
        <v>1482</v>
      </c>
      <c r="N403" s="3287">
        <v>1</v>
      </c>
      <c r="O403" s="2655"/>
      <c r="P403" s="3053">
        <v>29</v>
      </c>
      <c r="Q403" s="2655"/>
      <c r="R403" s="2673"/>
      <c r="S403" s="3287">
        <v>3</v>
      </c>
      <c r="T403" s="2655"/>
      <c r="U403" s="3053">
        <v>74</v>
      </c>
      <c r="V403" s="2655"/>
      <c r="W403" s="3049"/>
      <c r="X403" s="3294">
        <v>0.05</v>
      </c>
      <c r="Y403" s="2655"/>
      <c r="Z403" s="3122">
        <v>16147</v>
      </c>
      <c r="AA403" s="3121"/>
      <c r="AB403" s="3632"/>
      <c r="AC403" s="3699">
        <f t="shared" si="24"/>
        <v>0</v>
      </c>
      <c r="AD403" s="3699">
        <f t="shared" si="25"/>
        <v>0</v>
      </c>
      <c r="AE403" s="3699">
        <f t="shared" si="26"/>
        <v>0</v>
      </c>
      <c r="AF403" s="3699">
        <f t="shared" si="27"/>
        <v>0</v>
      </c>
    </row>
    <row r="404" spans="1:32" s="3600" customFormat="1" ht="15.75" customHeight="1">
      <c r="A404" s="1035" t="s">
        <v>1483</v>
      </c>
      <c r="B404" s="494" t="s">
        <v>1484</v>
      </c>
      <c r="C404" s="1044" t="s">
        <v>1485</v>
      </c>
      <c r="D404" s="2962"/>
      <c r="E404" s="2962"/>
      <c r="F404" s="1045"/>
      <c r="G404" s="1036" t="s">
        <v>204</v>
      </c>
      <c r="H404" s="1037"/>
      <c r="I404" s="1101">
        <v>64.900000000000006</v>
      </c>
      <c r="J404" s="1038"/>
      <c r="K404" s="1039">
        <v>6</v>
      </c>
      <c r="L404" s="1185"/>
      <c r="M404" s="1040"/>
      <c r="N404" s="3074"/>
      <c r="O404" s="3073"/>
      <c r="P404" s="3072"/>
      <c r="Q404" s="3073"/>
      <c r="R404" s="3071"/>
      <c r="S404" s="3074"/>
      <c r="T404" s="3073"/>
      <c r="U404" s="3072"/>
      <c r="V404" s="3073"/>
      <c r="W404" s="3070"/>
      <c r="X404" s="2679"/>
      <c r="Y404" s="3073"/>
      <c r="Z404" s="3138"/>
      <c r="AA404" s="2963"/>
      <c r="AB404" s="3633"/>
      <c r="AC404" s="3699">
        <f t="shared" si="24"/>
        <v>0</v>
      </c>
      <c r="AD404" s="3699">
        <f t="shared" si="25"/>
        <v>0</v>
      </c>
      <c r="AE404" s="3699">
        <f t="shared" si="26"/>
        <v>0</v>
      </c>
      <c r="AF404" s="3699">
        <f t="shared" si="27"/>
        <v>0</v>
      </c>
    </row>
    <row r="405" spans="1:32" s="3600" customFormat="1" ht="27" customHeight="1">
      <c r="A405" s="1035" t="s">
        <v>112</v>
      </c>
      <c r="B405" s="494" t="s">
        <v>1486</v>
      </c>
      <c r="C405" s="3801" t="s">
        <v>3446</v>
      </c>
      <c r="D405" s="3802"/>
      <c r="E405" s="3802"/>
      <c r="F405" s="707"/>
      <c r="G405" s="1036" t="s">
        <v>24</v>
      </c>
      <c r="H405" s="1037"/>
      <c r="I405" s="1101">
        <v>82.5</v>
      </c>
      <c r="J405" s="1038"/>
      <c r="K405" s="1039">
        <v>7</v>
      </c>
      <c r="L405" s="1185"/>
      <c r="M405" s="2649"/>
      <c r="N405" s="3074"/>
      <c r="O405" s="3073"/>
      <c r="P405" s="3072"/>
      <c r="Q405" s="3073"/>
      <c r="R405" s="3071"/>
      <c r="S405" s="3074"/>
      <c r="T405" s="3073"/>
      <c r="U405" s="3072"/>
      <c r="V405" s="3073"/>
      <c r="W405" s="3070"/>
      <c r="X405" s="2679"/>
      <c r="Y405" s="3073"/>
      <c r="Z405" s="2654"/>
      <c r="AA405" s="2963"/>
      <c r="AB405" s="3633"/>
      <c r="AC405" s="3699">
        <f t="shared" si="24"/>
        <v>0</v>
      </c>
      <c r="AD405" s="3699">
        <f t="shared" si="25"/>
        <v>0</v>
      </c>
      <c r="AE405" s="3699">
        <f t="shared" si="26"/>
        <v>0</v>
      </c>
      <c r="AF405" s="3699">
        <f t="shared" si="27"/>
        <v>0</v>
      </c>
    </row>
    <row r="406" spans="1:32" s="3600" customFormat="1" ht="27" customHeight="1">
      <c r="A406" s="1035" t="s">
        <v>96</v>
      </c>
      <c r="B406" s="494" t="s">
        <v>1487</v>
      </c>
      <c r="C406" s="3801" t="s">
        <v>3447</v>
      </c>
      <c r="D406" s="3802"/>
      <c r="E406" s="3802"/>
      <c r="F406" s="1045"/>
      <c r="G406" s="2698" t="s">
        <v>26</v>
      </c>
      <c r="H406" s="1037"/>
      <c r="I406" s="1101">
        <v>43.9</v>
      </c>
      <c r="J406" s="1038"/>
      <c r="K406" s="1039">
        <v>5</v>
      </c>
      <c r="L406" s="1185"/>
      <c r="M406" s="2649"/>
      <c r="N406" s="1036">
        <v>1</v>
      </c>
      <c r="O406" s="1103"/>
      <c r="P406" s="1104">
        <v>145</v>
      </c>
      <c r="Q406" s="1103"/>
      <c r="R406" s="3164"/>
      <c r="S406" s="3074"/>
      <c r="T406" s="3073"/>
      <c r="U406" s="3072"/>
      <c r="V406" s="3073"/>
      <c r="W406" s="3070"/>
      <c r="X406" s="3294">
        <v>0.01</v>
      </c>
      <c r="Y406" s="2655"/>
      <c r="Z406" s="3122">
        <v>99499</v>
      </c>
      <c r="AA406" s="3121"/>
      <c r="AB406" s="3632"/>
      <c r="AC406" s="3699">
        <f t="shared" si="24"/>
        <v>0</v>
      </c>
      <c r="AD406" s="3699">
        <f t="shared" si="25"/>
        <v>0</v>
      </c>
      <c r="AE406" s="3699">
        <f t="shared" si="26"/>
        <v>0</v>
      </c>
      <c r="AF406" s="3699">
        <f t="shared" si="27"/>
        <v>0</v>
      </c>
    </row>
    <row r="407" spans="1:32" s="3600" customFormat="1" ht="27" customHeight="1">
      <c r="A407" s="1035" t="s">
        <v>98</v>
      </c>
      <c r="B407" s="494" t="s">
        <v>1488</v>
      </c>
      <c r="C407" s="3806" t="s">
        <v>3448</v>
      </c>
      <c r="D407" s="3807"/>
      <c r="E407" s="3807"/>
      <c r="F407" s="1045"/>
      <c r="G407" s="2698" t="s">
        <v>26</v>
      </c>
      <c r="H407" s="1037"/>
      <c r="I407" s="1101">
        <v>43.9</v>
      </c>
      <c r="J407" s="1038"/>
      <c r="K407" s="1039">
        <v>5</v>
      </c>
      <c r="L407" s="1185"/>
      <c r="M407" s="2649"/>
      <c r="N407" s="1036">
        <v>1</v>
      </c>
      <c r="O407" s="1103"/>
      <c r="P407" s="1104">
        <v>145</v>
      </c>
      <c r="Q407" s="1103"/>
      <c r="R407" s="3164"/>
      <c r="S407" s="3074"/>
      <c r="T407" s="3073"/>
      <c r="U407" s="3072"/>
      <c r="V407" s="3073"/>
      <c r="W407" s="3070"/>
      <c r="X407" s="3294">
        <v>0.01</v>
      </c>
      <c r="Y407" s="2655"/>
      <c r="Z407" s="3122">
        <v>99499</v>
      </c>
      <c r="AA407" s="3121"/>
      <c r="AB407" s="3632"/>
      <c r="AC407" s="3699">
        <f t="shared" si="24"/>
        <v>0</v>
      </c>
      <c r="AD407" s="3699">
        <f t="shared" si="25"/>
        <v>0</v>
      </c>
      <c r="AE407" s="3699">
        <f t="shared" si="26"/>
        <v>0</v>
      </c>
      <c r="AF407" s="3699">
        <f t="shared" si="27"/>
        <v>0</v>
      </c>
    </row>
    <row r="408" spans="1:32" s="3600" customFormat="1" ht="15.75" customHeight="1">
      <c r="A408" s="1035" t="s">
        <v>100</v>
      </c>
      <c r="B408" s="494" t="s">
        <v>1489</v>
      </c>
      <c r="C408" s="1044" t="s">
        <v>3449</v>
      </c>
      <c r="D408" s="2962"/>
      <c r="E408" s="2962"/>
      <c r="F408" s="1045"/>
      <c r="G408" s="1036" t="s">
        <v>69</v>
      </c>
      <c r="H408" s="1037"/>
      <c r="I408" s="1101">
        <v>64.900000000000006</v>
      </c>
      <c r="J408" s="1038"/>
      <c r="K408" s="1039">
        <v>6</v>
      </c>
      <c r="L408" s="1185"/>
      <c r="M408" s="2649" t="s">
        <v>102</v>
      </c>
      <c r="N408" s="3074"/>
      <c r="O408" s="3073"/>
      <c r="P408" s="3072"/>
      <c r="Q408" s="3073"/>
      <c r="R408" s="3071"/>
      <c r="S408" s="3074"/>
      <c r="T408" s="3073"/>
      <c r="U408" s="3072"/>
      <c r="V408" s="3073"/>
      <c r="W408" s="3070"/>
      <c r="X408" s="2679"/>
      <c r="Y408" s="3073"/>
      <c r="Z408" s="2654"/>
      <c r="AA408" s="2963"/>
      <c r="AB408" s="3633"/>
      <c r="AC408" s="3699">
        <f t="shared" si="24"/>
        <v>0</v>
      </c>
      <c r="AD408" s="3699">
        <f t="shared" si="25"/>
        <v>0</v>
      </c>
      <c r="AE408" s="3699">
        <f t="shared" si="26"/>
        <v>0</v>
      </c>
      <c r="AF408" s="3699">
        <f t="shared" si="27"/>
        <v>0</v>
      </c>
    </row>
    <row r="409" spans="1:32" s="3600" customFormat="1" ht="15.75" customHeight="1">
      <c r="A409" s="1035" t="s">
        <v>1490</v>
      </c>
      <c r="B409" s="494" t="s">
        <v>1491</v>
      </c>
      <c r="C409" s="1044" t="s">
        <v>1492</v>
      </c>
      <c r="D409" s="2962"/>
      <c r="E409" s="2962"/>
      <c r="F409" s="1045"/>
      <c r="G409" s="1036" t="s">
        <v>69</v>
      </c>
      <c r="H409" s="1037"/>
      <c r="I409" s="1101">
        <v>82.5</v>
      </c>
      <c r="J409" s="1038"/>
      <c r="K409" s="1039">
        <v>7</v>
      </c>
      <c r="L409" s="1185"/>
      <c r="M409" s="2649"/>
      <c r="N409" s="3074"/>
      <c r="O409" s="3073"/>
      <c r="P409" s="3072"/>
      <c r="Q409" s="3073"/>
      <c r="R409" s="3071"/>
      <c r="S409" s="3074"/>
      <c r="T409" s="3073"/>
      <c r="U409" s="3072"/>
      <c r="V409" s="3073"/>
      <c r="W409" s="3070"/>
      <c r="X409" s="2679"/>
      <c r="Y409" s="3073"/>
      <c r="Z409" s="2654"/>
      <c r="AA409" s="2963"/>
      <c r="AB409" s="3633"/>
      <c r="AC409" s="3699">
        <f t="shared" si="24"/>
        <v>0</v>
      </c>
      <c r="AD409" s="3699">
        <f t="shared" si="25"/>
        <v>0</v>
      </c>
      <c r="AE409" s="3699">
        <f t="shared" si="26"/>
        <v>0</v>
      </c>
      <c r="AF409" s="3699">
        <f t="shared" si="27"/>
        <v>0</v>
      </c>
    </row>
    <row r="410" spans="1:32" s="3600" customFormat="1" ht="15.75" customHeight="1">
      <c r="A410" s="1035" t="s">
        <v>1493</v>
      </c>
      <c r="B410" s="494" t="s">
        <v>1494</v>
      </c>
      <c r="C410" s="1044" t="s">
        <v>1495</v>
      </c>
      <c r="D410" s="2962"/>
      <c r="E410" s="2962"/>
      <c r="F410" s="1045"/>
      <c r="G410" s="1036" t="s">
        <v>69</v>
      </c>
      <c r="H410" s="1037"/>
      <c r="I410" s="1101">
        <v>82.5</v>
      </c>
      <c r="J410" s="1038"/>
      <c r="K410" s="1039">
        <v>7</v>
      </c>
      <c r="L410" s="1185"/>
      <c r="M410" s="1040"/>
      <c r="N410" s="3074"/>
      <c r="O410" s="3073"/>
      <c r="P410" s="3072"/>
      <c r="Q410" s="3073"/>
      <c r="R410" s="3071"/>
      <c r="S410" s="3074"/>
      <c r="T410" s="3073"/>
      <c r="U410" s="3072"/>
      <c r="V410" s="3073"/>
      <c r="W410" s="3070"/>
      <c r="X410" s="2679"/>
      <c r="Y410" s="3073"/>
      <c r="Z410" s="2654"/>
      <c r="AA410" s="2963"/>
      <c r="AB410" s="3633"/>
      <c r="AC410" s="3699">
        <f t="shared" si="24"/>
        <v>0</v>
      </c>
      <c r="AD410" s="3699">
        <f t="shared" si="25"/>
        <v>0</v>
      </c>
      <c r="AE410" s="3699">
        <f t="shared" si="26"/>
        <v>0</v>
      </c>
      <c r="AF410" s="3699">
        <f t="shared" si="27"/>
        <v>0</v>
      </c>
    </row>
    <row r="411" spans="1:32" s="3600" customFormat="1" ht="27" customHeight="1">
      <c r="A411" s="1035" t="s">
        <v>103</v>
      </c>
      <c r="B411" s="494" t="s">
        <v>3450</v>
      </c>
      <c r="C411" s="3801" t="s">
        <v>3446</v>
      </c>
      <c r="D411" s="3802"/>
      <c r="E411" s="3802"/>
      <c r="F411" s="707"/>
      <c r="G411" s="1036" t="s">
        <v>26</v>
      </c>
      <c r="H411" s="1037"/>
      <c r="I411" s="1101">
        <v>43.9</v>
      </c>
      <c r="J411" s="1038"/>
      <c r="K411" s="1039">
        <v>5</v>
      </c>
      <c r="L411" s="1185"/>
      <c r="M411" s="1102"/>
      <c r="N411" s="1036">
        <v>1</v>
      </c>
      <c r="O411" s="1103"/>
      <c r="P411" s="1104">
        <v>145</v>
      </c>
      <c r="Q411" s="1103"/>
      <c r="R411" s="3164"/>
      <c r="S411" s="3074"/>
      <c r="T411" s="3073"/>
      <c r="U411" s="3072"/>
      <c r="V411" s="3073"/>
      <c r="W411" s="3070"/>
      <c r="X411" s="1105">
        <v>0.01</v>
      </c>
      <c r="Y411" s="1103"/>
      <c r="Z411" s="1106">
        <v>99499</v>
      </c>
      <c r="AA411" s="495"/>
      <c r="AB411" s="3622"/>
      <c r="AC411" s="3699">
        <f t="shared" si="24"/>
        <v>0</v>
      </c>
      <c r="AD411" s="3699">
        <f t="shared" si="25"/>
        <v>0</v>
      </c>
      <c r="AE411" s="3699">
        <f t="shared" si="26"/>
        <v>0</v>
      </c>
      <c r="AF411" s="3699">
        <f t="shared" si="27"/>
        <v>0</v>
      </c>
    </row>
    <row r="412" spans="1:32" s="3600" customFormat="1" ht="15.75" customHeight="1">
      <c r="A412" s="1035" t="s">
        <v>1496</v>
      </c>
      <c r="B412" s="494" t="s">
        <v>1497</v>
      </c>
      <c r="C412" s="1044" t="s">
        <v>1498</v>
      </c>
      <c r="D412" s="2962"/>
      <c r="E412" s="2962"/>
      <c r="F412" s="707"/>
      <c r="G412" s="1036" t="s">
        <v>26</v>
      </c>
      <c r="H412" s="1037"/>
      <c r="I412" s="1101">
        <v>43.9</v>
      </c>
      <c r="J412" s="1038"/>
      <c r="K412" s="1039">
        <v>5</v>
      </c>
      <c r="L412" s="1185"/>
      <c r="M412" s="1102"/>
      <c r="N412" s="1036">
        <v>1</v>
      </c>
      <c r="O412" s="1103"/>
      <c r="P412" s="1104">
        <v>145</v>
      </c>
      <c r="Q412" s="1103"/>
      <c r="R412" s="3164"/>
      <c r="S412" s="3074"/>
      <c r="T412" s="3073"/>
      <c r="U412" s="3072"/>
      <c r="V412" s="3073"/>
      <c r="W412" s="3070"/>
      <c r="X412" s="1105">
        <v>0.01</v>
      </c>
      <c r="Y412" s="1103"/>
      <c r="Z412" s="1106">
        <v>99499</v>
      </c>
      <c r="AA412" s="495"/>
      <c r="AB412" s="3622"/>
      <c r="AC412" s="3699">
        <f t="shared" si="24"/>
        <v>0</v>
      </c>
      <c r="AD412" s="3699">
        <f t="shared" si="25"/>
        <v>0</v>
      </c>
      <c r="AE412" s="3699">
        <f t="shared" si="26"/>
        <v>0</v>
      </c>
      <c r="AF412" s="3699">
        <f t="shared" si="27"/>
        <v>0</v>
      </c>
    </row>
    <row r="413" spans="1:32" s="3600" customFormat="1" ht="15.75" customHeight="1">
      <c r="A413" s="1035" t="s">
        <v>105</v>
      </c>
      <c r="B413" s="494" t="s">
        <v>1499</v>
      </c>
      <c r="C413" s="3777" t="s">
        <v>3451</v>
      </c>
      <c r="D413" s="3778"/>
      <c r="E413" s="3778"/>
      <c r="F413" s="3779"/>
      <c r="G413" s="2698" t="s">
        <v>26</v>
      </c>
      <c r="H413" s="1037"/>
      <c r="I413" s="3286">
        <v>43.9</v>
      </c>
      <c r="J413" s="1038"/>
      <c r="K413" s="1039">
        <v>5</v>
      </c>
      <c r="L413" s="1185"/>
      <c r="M413" s="1040"/>
      <c r="N413" s="1036">
        <v>1</v>
      </c>
      <c r="O413" s="1103"/>
      <c r="P413" s="1104">
        <v>145</v>
      </c>
      <c r="Q413" s="1103"/>
      <c r="R413" s="3164"/>
      <c r="S413" s="3074"/>
      <c r="T413" s="3073"/>
      <c r="U413" s="3072"/>
      <c r="V413" s="3073"/>
      <c r="W413" s="3070"/>
      <c r="X413" s="1105">
        <v>0.01</v>
      </c>
      <c r="Y413" s="1103"/>
      <c r="Z413" s="1106">
        <v>99499</v>
      </c>
      <c r="AA413" s="495"/>
      <c r="AB413" s="3622"/>
      <c r="AC413" s="3699">
        <f t="shared" si="24"/>
        <v>0</v>
      </c>
      <c r="AD413" s="3699">
        <f t="shared" si="25"/>
        <v>0</v>
      </c>
      <c r="AE413" s="3699">
        <f t="shared" si="26"/>
        <v>0</v>
      </c>
      <c r="AF413" s="3699">
        <f t="shared" si="27"/>
        <v>0</v>
      </c>
    </row>
    <row r="414" spans="1:32" s="3600" customFormat="1" ht="15.75" customHeight="1">
      <c r="A414" s="1035" t="s">
        <v>107</v>
      </c>
      <c r="B414" s="494" t="s">
        <v>1500</v>
      </c>
      <c r="C414" s="3140" t="s">
        <v>3452</v>
      </c>
      <c r="D414" s="2671"/>
      <c r="E414" s="2671"/>
      <c r="F414" s="2961"/>
      <c r="G414" s="1036" t="s">
        <v>69</v>
      </c>
      <c r="H414" s="1037"/>
      <c r="I414" s="3286">
        <v>64.900000000000006</v>
      </c>
      <c r="J414" s="1038"/>
      <c r="K414" s="1039">
        <v>6</v>
      </c>
      <c r="L414" s="1185"/>
      <c r="M414" s="2649" t="s">
        <v>109</v>
      </c>
      <c r="N414" s="3074"/>
      <c r="O414" s="3073"/>
      <c r="P414" s="3072"/>
      <c r="Q414" s="3073"/>
      <c r="R414" s="3071"/>
      <c r="S414" s="3074"/>
      <c r="T414" s="3073"/>
      <c r="U414" s="3072"/>
      <c r="V414" s="3073"/>
      <c r="W414" s="3070"/>
      <c r="X414" s="2679"/>
      <c r="Y414" s="3073"/>
      <c r="Z414" s="2654"/>
      <c r="AA414" s="2963"/>
      <c r="AB414" s="3633"/>
      <c r="AC414" s="3699">
        <f t="shared" si="24"/>
        <v>0</v>
      </c>
      <c r="AD414" s="3699">
        <f t="shared" si="25"/>
        <v>0</v>
      </c>
      <c r="AE414" s="3699">
        <f t="shared" si="26"/>
        <v>0</v>
      </c>
      <c r="AF414" s="3699">
        <f t="shared" si="27"/>
        <v>0</v>
      </c>
    </row>
    <row r="415" spans="1:32" s="3600" customFormat="1" ht="15.75" customHeight="1">
      <c r="A415" s="1035" t="s">
        <v>110</v>
      </c>
      <c r="B415" s="494" t="s">
        <v>1501</v>
      </c>
      <c r="C415" s="3777" t="s">
        <v>3452</v>
      </c>
      <c r="D415" s="3778"/>
      <c r="E415" s="3778"/>
      <c r="F415" s="3779"/>
      <c r="G415" s="2698" t="s">
        <v>26</v>
      </c>
      <c r="H415" s="1037"/>
      <c r="I415" s="3286">
        <v>43.9</v>
      </c>
      <c r="J415" s="1038"/>
      <c r="K415" s="1039">
        <v>5</v>
      </c>
      <c r="L415" s="1185"/>
      <c r="M415" s="1040"/>
      <c r="N415" s="1036">
        <v>1</v>
      </c>
      <c r="O415" s="1103"/>
      <c r="P415" s="1104">
        <v>145</v>
      </c>
      <c r="Q415" s="1103"/>
      <c r="R415" s="3164"/>
      <c r="S415" s="3074"/>
      <c r="T415" s="3073"/>
      <c r="U415" s="3072"/>
      <c r="V415" s="3073"/>
      <c r="W415" s="3070"/>
      <c r="X415" s="1105">
        <v>0.01</v>
      </c>
      <c r="Y415" s="1103"/>
      <c r="Z415" s="1106">
        <v>99499</v>
      </c>
      <c r="AA415" s="495"/>
      <c r="AB415" s="3622"/>
      <c r="AC415" s="3699">
        <f t="shared" si="24"/>
        <v>0</v>
      </c>
      <c r="AD415" s="3699">
        <f t="shared" si="25"/>
        <v>0</v>
      </c>
      <c r="AE415" s="3699">
        <f t="shared" si="26"/>
        <v>0</v>
      </c>
      <c r="AF415" s="3699">
        <f t="shared" si="27"/>
        <v>0</v>
      </c>
    </row>
    <row r="416" spans="1:32" s="3600" customFormat="1" ht="15.75" customHeight="1">
      <c r="A416" s="439" t="s">
        <v>1502</v>
      </c>
      <c r="B416" s="440" t="s">
        <v>1503</v>
      </c>
      <c r="C416" s="440" t="s">
        <v>1504</v>
      </c>
      <c r="D416" s="1058"/>
      <c r="E416" s="2585"/>
      <c r="F416" s="1045"/>
      <c r="G416" s="3498">
        <v>0.2</v>
      </c>
      <c r="H416" s="2388"/>
      <c r="I416" s="3184">
        <v>35.9</v>
      </c>
      <c r="J416" s="3368"/>
      <c r="K416" s="3449">
        <v>4</v>
      </c>
      <c r="L416" s="3452"/>
      <c r="M416" s="3574" t="s">
        <v>1505</v>
      </c>
      <c r="N416" s="3498">
        <v>2</v>
      </c>
      <c r="O416" s="3496"/>
      <c r="P416" s="3184">
        <v>44</v>
      </c>
      <c r="Q416" s="3496"/>
      <c r="R416" s="3173"/>
      <c r="S416" s="1166"/>
      <c r="T416" s="1167"/>
      <c r="U416" s="1168"/>
      <c r="V416" s="1167"/>
      <c r="W416" s="3236"/>
      <c r="X416" s="2387">
        <v>0.05</v>
      </c>
      <c r="Y416" s="3496"/>
      <c r="Z416" s="3182">
        <v>13701</v>
      </c>
      <c r="AA416" s="3365"/>
      <c r="AB416" s="3628"/>
      <c r="AC416" s="3699">
        <f t="shared" si="24"/>
        <v>0</v>
      </c>
      <c r="AD416" s="3699">
        <f t="shared" si="25"/>
        <v>0</v>
      </c>
      <c r="AE416" s="3699">
        <f t="shared" si="26"/>
        <v>0</v>
      </c>
      <c r="AF416" s="3699">
        <f t="shared" si="27"/>
        <v>0</v>
      </c>
    </row>
    <row r="417" spans="1:16308" s="3600" customFormat="1" ht="27" customHeight="1">
      <c r="A417" s="439" t="s">
        <v>114</v>
      </c>
      <c r="B417" s="440" t="s">
        <v>1506</v>
      </c>
      <c r="C417" s="3801" t="s">
        <v>3453</v>
      </c>
      <c r="D417" s="3802"/>
      <c r="E417" s="3802"/>
      <c r="F417" s="1045"/>
      <c r="G417" s="498" t="s">
        <v>26</v>
      </c>
      <c r="H417" s="442"/>
      <c r="I417" s="443">
        <v>43.9</v>
      </c>
      <c r="J417" s="444"/>
      <c r="K417" s="445">
        <v>5</v>
      </c>
      <c r="L417" s="768"/>
      <c r="M417" s="446"/>
      <c r="N417" s="498">
        <v>1</v>
      </c>
      <c r="O417" s="503"/>
      <c r="P417" s="1026">
        <v>145</v>
      </c>
      <c r="Q417" s="503"/>
      <c r="R417" s="1193"/>
      <c r="S417" s="1166"/>
      <c r="T417" s="1167"/>
      <c r="U417" s="1168"/>
      <c r="V417" s="1167"/>
      <c r="W417" s="3236"/>
      <c r="X417" s="502">
        <v>0.01</v>
      </c>
      <c r="Y417" s="503"/>
      <c r="Z417" s="1057">
        <v>99499</v>
      </c>
      <c r="AA417" s="1058"/>
      <c r="AB417" s="1202"/>
      <c r="AC417" s="3699">
        <f t="shared" si="24"/>
        <v>0</v>
      </c>
      <c r="AD417" s="3699">
        <f t="shared" si="25"/>
        <v>0</v>
      </c>
      <c r="AE417" s="3699">
        <f t="shared" si="26"/>
        <v>0</v>
      </c>
      <c r="AF417" s="3699">
        <f t="shared" si="27"/>
        <v>0</v>
      </c>
    </row>
    <row r="418" spans="1:16308" s="3600" customFormat="1" ht="27" customHeight="1" thickBot="1">
      <c r="A418" s="439" t="s">
        <v>304</v>
      </c>
      <c r="B418" s="440" t="s">
        <v>1507</v>
      </c>
      <c r="C418" s="3803" t="s">
        <v>3454</v>
      </c>
      <c r="D418" s="3804"/>
      <c r="E418" s="3804"/>
      <c r="F418" s="3805"/>
      <c r="G418" s="498" t="s">
        <v>24</v>
      </c>
      <c r="H418" s="442"/>
      <c r="I418" s="443">
        <v>82.5</v>
      </c>
      <c r="J418" s="444"/>
      <c r="K418" s="445">
        <v>7</v>
      </c>
      <c r="L418" s="768"/>
      <c r="M418" s="446"/>
      <c r="N418" s="1166"/>
      <c r="O418" s="1167"/>
      <c r="P418" s="1168"/>
      <c r="Q418" s="1167"/>
      <c r="R418" s="1196"/>
      <c r="S418" s="1166"/>
      <c r="T418" s="1167"/>
      <c r="U418" s="1168"/>
      <c r="V418" s="1167"/>
      <c r="W418" s="3236"/>
      <c r="X418" s="1170"/>
      <c r="Y418" s="1167"/>
      <c r="Z418" s="3138"/>
      <c r="AA418" s="2129"/>
      <c r="AB418" s="1207"/>
      <c r="AC418" s="3699">
        <f t="shared" si="24"/>
        <v>0</v>
      </c>
      <c r="AD418" s="3699">
        <f t="shared" si="25"/>
        <v>0</v>
      </c>
      <c r="AE418" s="3699">
        <f t="shared" si="26"/>
        <v>0</v>
      </c>
      <c r="AF418" s="3699">
        <f t="shared" si="27"/>
        <v>0</v>
      </c>
    </row>
    <row r="419" spans="1:16308" s="1226" customFormat="1" ht="30" customHeight="1" thickBot="1">
      <c r="A419" s="1209"/>
      <c r="B419" s="1210" t="s">
        <v>3455</v>
      </c>
      <c r="C419" s="1212"/>
      <c r="D419" s="1212"/>
      <c r="E419" s="1212"/>
      <c r="F419" s="1213"/>
      <c r="G419" s="1214"/>
      <c r="H419" s="1215"/>
      <c r="I419" s="1216" t="s">
        <v>32</v>
      </c>
      <c r="J419" s="1216"/>
      <c r="K419" s="1217"/>
      <c r="L419" s="1221"/>
      <c r="M419" s="1219"/>
      <c r="N419" s="1214"/>
      <c r="O419" s="1220"/>
      <c r="P419" s="1220" t="s">
        <v>32</v>
      </c>
      <c r="Q419" s="1220"/>
      <c r="R419" s="1221"/>
      <c r="S419" s="1215"/>
      <c r="T419" s="1220"/>
      <c r="U419" s="1220"/>
      <c r="V419" s="1220"/>
      <c r="W419" s="1218"/>
      <c r="X419" s="1222"/>
      <c r="Y419" s="1220"/>
      <c r="Z419" s="1223" t="s">
        <v>32</v>
      </c>
      <c r="AA419" s="1224"/>
      <c r="AB419" s="1225"/>
      <c r="AC419" s="2420"/>
      <c r="AD419" s="2420"/>
      <c r="AE419" s="2420"/>
      <c r="AF419" s="2420"/>
    </row>
    <row r="420" spans="1:16308" s="3600" customFormat="1" ht="15.75" customHeight="1">
      <c r="A420" s="3588" t="s">
        <v>1508</v>
      </c>
      <c r="B420" s="2232" t="s">
        <v>1509</v>
      </c>
      <c r="C420" s="3475" t="s">
        <v>1462</v>
      </c>
      <c r="D420" s="2636"/>
      <c r="E420" s="2652"/>
      <c r="F420" s="3543"/>
      <c r="G420" s="3587" t="s">
        <v>184</v>
      </c>
      <c r="H420" s="2233"/>
      <c r="I420" s="2235">
        <v>43.9</v>
      </c>
      <c r="J420" s="3334"/>
      <c r="K420" s="3471">
        <v>5</v>
      </c>
      <c r="L420" s="2258"/>
      <c r="M420" s="3582" t="s">
        <v>1510</v>
      </c>
      <c r="N420" s="3587" t="s">
        <v>1417</v>
      </c>
      <c r="O420" s="1175"/>
      <c r="P420" s="3586">
        <v>100</v>
      </c>
      <c r="Q420" s="1175"/>
      <c r="R420" s="3147"/>
      <c r="S420" s="3581"/>
      <c r="T420" s="2280"/>
      <c r="U420" s="3175"/>
      <c r="V420" s="2280"/>
      <c r="W420" s="3467"/>
      <c r="X420" s="1174">
        <v>0.02</v>
      </c>
      <c r="Y420" s="1175"/>
      <c r="Z420" s="2960">
        <v>36072</v>
      </c>
      <c r="AA420" s="3544"/>
      <c r="AB420" s="1208"/>
      <c r="AC420" s="3699">
        <f t="shared" si="24"/>
        <v>0</v>
      </c>
      <c r="AD420" s="3699">
        <f t="shared" si="25"/>
        <v>0</v>
      </c>
      <c r="AE420" s="3699">
        <f t="shared" si="26"/>
        <v>0</v>
      </c>
      <c r="AF420" s="3699">
        <f t="shared" si="27"/>
        <v>0</v>
      </c>
    </row>
    <row r="421" spans="1:16308" s="3600" customFormat="1" ht="15.75" customHeight="1">
      <c r="A421" s="3536" t="s">
        <v>1511</v>
      </c>
      <c r="B421" s="3535" t="s">
        <v>1512</v>
      </c>
      <c r="C421" s="2587" t="s">
        <v>1462</v>
      </c>
      <c r="D421" s="2588"/>
      <c r="E421" s="3465"/>
      <c r="F421" s="3354"/>
      <c r="G421" s="1047"/>
      <c r="H421" s="2959"/>
      <c r="I421" s="1056"/>
      <c r="J421" s="2958"/>
      <c r="K421" s="2957"/>
      <c r="L421" s="1197"/>
      <c r="M421" s="1080" t="s">
        <v>1510</v>
      </c>
      <c r="N421" s="498" t="s">
        <v>1417</v>
      </c>
      <c r="O421" s="503"/>
      <c r="P421" s="1026">
        <v>100</v>
      </c>
      <c r="Q421" s="503"/>
      <c r="R421" s="1193"/>
      <c r="S421" s="1047"/>
      <c r="T421" s="1054"/>
      <c r="U421" s="1055"/>
      <c r="V421" s="1054"/>
      <c r="W421" s="1199"/>
      <c r="X421" s="502">
        <v>0.02</v>
      </c>
      <c r="Y421" s="503"/>
      <c r="Z421" s="1057">
        <v>36072</v>
      </c>
      <c r="AA421" s="1058"/>
      <c r="AB421" s="1202"/>
      <c r="AC421" s="3699">
        <f t="shared" si="24"/>
        <v>0</v>
      </c>
      <c r="AD421" s="3699">
        <f t="shared" si="25"/>
        <v>0</v>
      </c>
      <c r="AE421" s="3699">
        <f t="shared" si="26"/>
        <v>0</v>
      </c>
      <c r="AF421" s="3699">
        <f t="shared" si="27"/>
        <v>0</v>
      </c>
    </row>
    <row r="422" spans="1:16308" s="3600" customFormat="1" ht="15.75" customHeight="1">
      <c r="A422" s="439" t="s">
        <v>1513</v>
      </c>
      <c r="B422" s="440" t="s">
        <v>1514</v>
      </c>
      <c r="C422" s="1044" t="s">
        <v>1515</v>
      </c>
      <c r="D422" s="1058"/>
      <c r="E422" s="1058"/>
      <c r="F422" s="3139"/>
      <c r="G422" s="498">
        <v>0.4</v>
      </c>
      <c r="H422" s="2388"/>
      <c r="I422" s="3391">
        <v>19.899999999999999</v>
      </c>
      <c r="J422" s="3368"/>
      <c r="K422" s="3449">
        <v>2</v>
      </c>
      <c r="L422" s="3452"/>
      <c r="M422" s="500" t="s">
        <v>1516</v>
      </c>
      <c r="N422" s="1047"/>
      <c r="O422" s="1054"/>
      <c r="P422" s="1055"/>
      <c r="Q422" s="1054"/>
      <c r="R422" s="1191"/>
      <c r="S422" s="1166"/>
      <c r="T422" s="1167"/>
      <c r="U422" s="1168"/>
      <c r="V422" s="1167"/>
      <c r="W422" s="3236"/>
      <c r="X422" s="502">
        <v>0.1</v>
      </c>
      <c r="Y422" s="503"/>
      <c r="Z422" s="1057">
        <v>4905</v>
      </c>
      <c r="AA422" s="1058"/>
      <c r="AB422" s="1202"/>
      <c r="AC422" s="3699">
        <f t="shared" si="24"/>
        <v>0</v>
      </c>
      <c r="AD422" s="3699">
        <f t="shared" si="25"/>
        <v>0</v>
      </c>
      <c r="AE422" s="3699">
        <f t="shared" si="26"/>
        <v>0</v>
      </c>
      <c r="AF422" s="3699">
        <f t="shared" si="27"/>
        <v>0</v>
      </c>
    </row>
    <row r="423" spans="1:16308" s="3600" customFormat="1" ht="15.75" customHeight="1">
      <c r="A423" s="439">
        <v>3120</v>
      </c>
      <c r="B423" s="440" t="s">
        <v>1517</v>
      </c>
      <c r="C423" s="1044" t="s">
        <v>1518</v>
      </c>
      <c r="D423" s="3635"/>
      <c r="E423" s="2585"/>
      <c r="F423" s="1045"/>
      <c r="G423" s="498">
        <v>0.6</v>
      </c>
      <c r="H423" s="2388"/>
      <c r="I423" s="3391">
        <v>19.899999999999999</v>
      </c>
      <c r="J423" s="3368"/>
      <c r="K423" s="3449">
        <v>2</v>
      </c>
      <c r="L423" s="3452"/>
      <c r="M423" s="3574" t="s">
        <v>1519</v>
      </c>
      <c r="N423" s="1047"/>
      <c r="O423" s="1054"/>
      <c r="P423" s="1055"/>
      <c r="Q423" s="1054"/>
      <c r="R423" s="1191"/>
      <c r="S423" s="1047"/>
      <c r="T423" s="1054"/>
      <c r="U423" s="1055"/>
      <c r="V423" s="1054"/>
      <c r="W423" s="1199"/>
      <c r="X423" s="2387">
        <v>0.1</v>
      </c>
      <c r="Y423" s="3496"/>
      <c r="Z423" s="3182">
        <v>4905</v>
      </c>
      <c r="AA423" s="3365"/>
      <c r="AB423" s="3628"/>
      <c r="AC423" s="3699">
        <f t="shared" si="24"/>
        <v>0</v>
      </c>
      <c r="AD423" s="3699">
        <f t="shared" si="25"/>
        <v>0</v>
      </c>
      <c r="AE423" s="3699">
        <f t="shared" si="26"/>
        <v>0</v>
      </c>
      <c r="AF423" s="3699">
        <f t="shared" si="27"/>
        <v>0</v>
      </c>
    </row>
    <row r="424" spans="1:16308" s="3600" customFormat="1" ht="15.75" customHeight="1">
      <c r="A424" s="439">
        <v>3108</v>
      </c>
      <c r="B424" s="440" t="s">
        <v>1520</v>
      </c>
      <c r="C424" s="1044" t="s">
        <v>1521</v>
      </c>
      <c r="D424" s="3635"/>
      <c r="E424" s="2585"/>
      <c r="F424" s="1045"/>
      <c r="G424" s="498">
        <v>1</v>
      </c>
      <c r="H424" s="2388"/>
      <c r="I424" s="3391">
        <v>19.899999999999999</v>
      </c>
      <c r="J424" s="3368"/>
      <c r="K424" s="3449">
        <v>2</v>
      </c>
      <c r="L424" s="3452"/>
      <c r="M424" s="3574" t="s">
        <v>1522</v>
      </c>
      <c r="N424" s="1047"/>
      <c r="O424" s="1054"/>
      <c r="P424" s="1055"/>
      <c r="Q424" s="1054"/>
      <c r="R424" s="1191"/>
      <c r="S424" s="1047"/>
      <c r="T424" s="1054"/>
      <c r="U424" s="1055"/>
      <c r="V424" s="1054"/>
      <c r="W424" s="1199"/>
      <c r="X424" s="502">
        <v>0.2</v>
      </c>
      <c r="Y424" s="3496"/>
      <c r="Z424" s="3182">
        <v>2596</v>
      </c>
      <c r="AA424" s="3365"/>
      <c r="AB424" s="3628"/>
      <c r="AC424" s="3699">
        <f t="shared" si="24"/>
        <v>0</v>
      </c>
      <c r="AD424" s="3699">
        <f t="shared" si="25"/>
        <v>0</v>
      </c>
      <c r="AE424" s="3699">
        <f t="shared" si="26"/>
        <v>0</v>
      </c>
      <c r="AF424" s="3699">
        <f t="shared" si="27"/>
        <v>0</v>
      </c>
    </row>
    <row r="425" spans="1:16308" s="1088" customFormat="1" ht="15.75" customHeight="1">
      <c r="A425" s="439" t="s">
        <v>1523</v>
      </c>
      <c r="B425" s="440" t="s">
        <v>1524</v>
      </c>
      <c r="C425" s="1044" t="s">
        <v>1525</v>
      </c>
      <c r="D425" s="3635"/>
      <c r="E425" s="2585"/>
      <c r="F425" s="1045"/>
      <c r="G425" s="498" t="s">
        <v>184</v>
      </c>
      <c r="H425" s="442"/>
      <c r="I425" s="443">
        <v>43.9</v>
      </c>
      <c r="J425" s="444"/>
      <c r="K425" s="709">
        <v>5</v>
      </c>
      <c r="L425" s="768"/>
      <c r="M425" s="446" t="s">
        <v>1526</v>
      </c>
      <c r="N425" s="498" t="s">
        <v>1417</v>
      </c>
      <c r="O425" s="503"/>
      <c r="P425" s="1026">
        <v>100</v>
      </c>
      <c r="Q425" s="503"/>
      <c r="R425" s="1193"/>
      <c r="S425" s="1047"/>
      <c r="T425" s="1054"/>
      <c r="U425" s="1055"/>
      <c r="V425" s="1054"/>
      <c r="W425" s="1199"/>
      <c r="X425" s="502">
        <v>0.02</v>
      </c>
      <c r="Y425" s="503"/>
      <c r="Z425" s="1057">
        <v>36072</v>
      </c>
      <c r="AA425" s="1058"/>
      <c r="AB425" s="1202"/>
      <c r="AC425" s="3699">
        <f t="shared" si="24"/>
        <v>0</v>
      </c>
      <c r="AD425" s="3699">
        <f t="shared" si="25"/>
        <v>0</v>
      </c>
      <c r="AE425" s="3699">
        <f t="shared" si="26"/>
        <v>0</v>
      </c>
      <c r="AF425" s="3699">
        <f t="shared" si="27"/>
        <v>0</v>
      </c>
      <c r="AG425" s="1090"/>
      <c r="AH425" s="1091"/>
      <c r="AI425" s="3651"/>
      <c r="AJ425" s="3651"/>
      <c r="AK425" s="1092"/>
      <c r="AL425" s="3651"/>
      <c r="AM425" s="1093"/>
      <c r="AN425" s="1093"/>
      <c r="AO425" s="1094"/>
      <c r="AP425" s="1095"/>
      <c r="AQ425" s="1096"/>
      <c r="AR425" s="1096"/>
      <c r="AS425" s="1090"/>
      <c r="AT425" s="1097"/>
      <c r="AU425" s="1098"/>
      <c r="AV425" s="1098"/>
      <c r="AW425" s="1099"/>
      <c r="AX425" s="1096"/>
      <c r="AY425" s="1090"/>
      <c r="AZ425" s="1090"/>
      <c r="BA425" s="1090"/>
      <c r="BB425" s="1090"/>
      <c r="BC425" s="1096"/>
      <c r="BD425" s="1090"/>
      <c r="BE425" s="1090"/>
      <c r="BF425" s="1090"/>
      <c r="BG425" s="1090"/>
      <c r="BH425" s="1090"/>
      <c r="BI425" s="1090"/>
      <c r="BJ425" s="1091"/>
      <c r="BK425" s="3651"/>
      <c r="BL425" s="3651"/>
      <c r="BM425" s="1092"/>
      <c r="BN425" s="3651"/>
      <c r="BO425" s="1093"/>
      <c r="BP425" s="1093"/>
      <c r="BQ425" s="1094"/>
      <c r="BR425" s="1095"/>
      <c r="BS425" s="1096"/>
      <c r="BT425" s="1096"/>
      <c r="BU425" s="1090"/>
      <c r="BV425" s="1097"/>
      <c r="BW425" s="1098"/>
      <c r="BX425" s="1098"/>
      <c r="BY425" s="1099"/>
      <c r="BZ425" s="1096"/>
      <c r="CA425" s="1090"/>
      <c r="CB425" s="1090"/>
      <c r="CC425" s="1090"/>
      <c r="CD425" s="1090"/>
      <c r="CE425" s="1096"/>
      <c r="CF425" s="1090"/>
      <c r="CG425" s="1090"/>
      <c r="CH425" s="1090"/>
      <c r="CI425" s="1090"/>
      <c r="CJ425" s="1090"/>
      <c r="CK425" s="1090"/>
      <c r="CL425" s="1091"/>
      <c r="CM425" s="3651"/>
      <c r="CN425" s="3651"/>
      <c r="CO425" s="1092"/>
      <c r="CP425" s="3651"/>
      <c r="CQ425" s="1093"/>
      <c r="CR425" s="1093"/>
      <c r="CS425" s="1094"/>
      <c r="CT425" s="1095"/>
      <c r="CU425" s="1096"/>
      <c r="CV425" s="1096"/>
      <c r="CW425" s="1090"/>
      <c r="CX425" s="1097"/>
      <c r="CY425" s="1098"/>
      <c r="CZ425" s="1098"/>
      <c r="DA425" s="1099"/>
      <c r="DB425" s="1096"/>
      <c r="DC425" s="1090"/>
      <c r="DD425" s="1090"/>
      <c r="DE425" s="1090"/>
      <c r="DF425" s="1090"/>
      <c r="DG425" s="1096"/>
      <c r="DH425" s="1090"/>
      <c r="DI425" s="1090"/>
      <c r="DJ425" s="1090"/>
      <c r="DK425" s="1090"/>
      <c r="DL425" s="1090"/>
      <c r="DM425" s="1090"/>
      <c r="DN425" s="1091"/>
      <c r="DO425" s="3651"/>
      <c r="DP425" s="3651"/>
      <c r="DQ425" s="1092"/>
      <c r="DR425" s="3651"/>
      <c r="DS425" s="1093"/>
      <c r="DT425" s="1093"/>
      <c r="DU425" s="1094"/>
      <c r="DV425" s="1095"/>
      <c r="DW425" s="1096"/>
      <c r="DX425" s="1096"/>
      <c r="DY425" s="1090"/>
      <c r="DZ425" s="1097"/>
      <c r="EA425" s="1098"/>
      <c r="EB425" s="1098"/>
      <c r="EC425" s="1099"/>
      <c r="ED425" s="1096"/>
      <c r="EE425" s="1090"/>
      <c r="EF425" s="1090"/>
      <c r="EG425" s="1090"/>
      <c r="EH425" s="1090"/>
      <c r="EI425" s="1096"/>
      <c r="EJ425" s="1090"/>
      <c r="EK425" s="1090"/>
      <c r="EL425" s="1090"/>
      <c r="EM425" s="1090"/>
      <c r="EN425" s="1090"/>
      <c r="EO425" s="1090"/>
      <c r="EP425" s="1091"/>
      <c r="EQ425" s="3651"/>
      <c r="ER425" s="3651"/>
      <c r="ES425" s="1092"/>
      <c r="ET425" s="3651"/>
      <c r="EU425" s="1093"/>
      <c r="EV425" s="1093"/>
      <c r="EW425" s="1094"/>
      <c r="EX425" s="1095"/>
      <c r="EY425" s="1096"/>
      <c r="EZ425" s="1096"/>
      <c r="FA425" s="1090"/>
      <c r="FB425" s="1097"/>
      <c r="FC425" s="1098"/>
      <c r="FD425" s="1098"/>
      <c r="FE425" s="1099"/>
      <c r="FF425" s="1096"/>
      <c r="FG425" s="1090"/>
      <c r="FH425" s="1090"/>
      <c r="FI425" s="1090"/>
      <c r="FJ425" s="1090"/>
      <c r="FK425" s="1096"/>
      <c r="FL425" s="1090"/>
      <c r="FM425" s="1090"/>
      <c r="FN425" s="1090"/>
      <c r="FO425" s="1090"/>
      <c r="FP425" s="1090"/>
      <c r="FQ425" s="1090"/>
      <c r="FR425" s="1091"/>
      <c r="FS425" s="3651"/>
      <c r="FT425" s="3651"/>
      <c r="FU425" s="1092"/>
      <c r="FV425" s="3651"/>
      <c r="FW425" s="1093"/>
      <c r="FX425" s="1093"/>
      <c r="FY425" s="1094"/>
      <c r="FZ425" s="1095"/>
      <c r="GA425" s="1096"/>
      <c r="GB425" s="1096"/>
      <c r="GC425" s="1090"/>
      <c r="GD425" s="1097"/>
      <c r="GE425" s="1098"/>
      <c r="GF425" s="1098"/>
      <c r="GG425" s="1099"/>
      <c r="GH425" s="1096"/>
      <c r="GI425" s="1090"/>
      <c r="GJ425" s="1090"/>
      <c r="GK425" s="1090"/>
      <c r="GL425" s="1090"/>
      <c r="GM425" s="1096"/>
      <c r="GN425" s="1090"/>
      <c r="GO425" s="1090"/>
      <c r="GP425" s="1090"/>
      <c r="GQ425" s="1090"/>
      <c r="GR425" s="1090"/>
      <c r="GS425" s="1090"/>
      <c r="GT425" s="1091"/>
      <c r="GU425" s="3651"/>
      <c r="GV425" s="3651"/>
      <c r="GW425" s="1092"/>
      <c r="GX425" s="3651"/>
      <c r="GY425" s="1093"/>
      <c r="GZ425" s="1093"/>
      <c r="HA425" s="1094"/>
      <c r="HB425" s="1095"/>
      <c r="HC425" s="1096"/>
      <c r="HD425" s="1096"/>
      <c r="HE425" s="1090"/>
      <c r="HF425" s="1097"/>
      <c r="HG425" s="1098"/>
      <c r="HH425" s="1098"/>
      <c r="HI425" s="1099"/>
      <c r="HJ425" s="1096"/>
      <c r="HK425" s="1090"/>
      <c r="HL425" s="1090"/>
      <c r="HM425" s="1090"/>
      <c r="HN425" s="1090"/>
      <c r="HO425" s="1096"/>
      <c r="HP425" s="1090"/>
      <c r="HQ425" s="1090"/>
      <c r="HR425" s="1090"/>
      <c r="HS425" s="1090"/>
      <c r="HT425" s="1090"/>
      <c r="HU425" s="1090"/>
      <c r="HV425" s="1091"/>
      <c r="HW425" s="3651"/>
      <c r="HX425" s="3651"/>
      <c r="HY425" s="1092"/>
      <c r="HZ425" s="3651"/>
      <c r="IA425" s="1093"/>
      <c r="IB425" s="1093"/>
      <c r="IC425" s="1094"/>
      <c r="ID425" s="1095"/>
      <c r="IE425" s="1096"/>
      <c r="IF425" s="1096"/>
      <c r="IG425" s="1090"/>
      <c r="IH425" s="1097"/>
      <c r="II425" s="1098"/>
      <c r="IJ425" s="1098"/>
      <c r="IK425" s="1099"/>
      <c r="IL425" s="1096"/>
      <c r="IM425" s="1090"/>
      <c r="IN425" s="1090"/>
      <c r="IO425" s="1090"/>
      <c r="IP425" s="1090"/>
      <c r="IQ425" s="1096"/>
      <c r="IR425" s="1090"/>
      <c r="IS425" s="1090"/>
      <c r="IT425" s="1090"/>
      <c r="IU425" s="1090"/>
      <c r="IV425" s="1090"/>
      <c r="IW425" s="1090"/>
      <c r="IX425" s="1091"/>
      <c r="IY425" s="3651"/>
      <c r="IZ425" s="3651"/>
      <c r="JA425" s="1092"/>
      <c r="JB425" s="3651"/>
      <c r="JC425" s="1093"/>
      <c r="JD425" s="1093"/>
      <c r="JE425" s="1094"/>
      <c r="JF425" s="1095"/>
      <c r="JG425" s="1096"/>
      <c r="JH425" s="1096"/>
      <c r="JI425" s="1090"/>
      <c r="JJ425" s="1097"/>
      <c r="JK425" s="1098"/>
      <c r="JL425" s="1098"/>
      <c r="JM425" s="1099"/>
      <c r="JN425" s="1096"/>
      <c r="JO425" s="1090"/>
      <c r="JP425" s="1090"/>
      <c r="JQ425" s="1090"/>
      <c r="JR425" s="1090"/>
      <c r="JS425" s="1096"/>
      <c r="JT425" s="1090"/>
      <c r="JU425" s="1090"/>
      <c r="JV425" s="1090"/>
      <c r="JW425" s="1090"/>
      <c r="JX425" s="1090"/>
      <c r="JY425" s="1090"/>
      <c r="JZ425" s="1091"/>
      <c r="KA425" s="3651"/>
      <c r="KB425" s="3651"/>
      <c r="KC425" s="1092"/>
      <c r="KD425" s="3651"/>
      <c r="KE425" s="1093"/>
      <c r="KF425" s="1093"/>
      <c r="KG425" s="1094"/>
      <c r="KH425" s="1095"/>
      <c r="KI425" s="1096"/>
      <c r="KJ425" s="1096"/>
      <c r="KK425" s="1090"/>
      <c r="KL425" s="1097"/>
      <c r="KM425" s="1098"/>
      <c r="KN425" s="1098"/>
      <c r="KO425" s="1099"/>
      <c r="KP425" s="1096"/>
      <c r="KQ425" s="1090"/>
      <c r="KR425" s="1090"/>
      <c r="KS425" s="1090"/>
      <c r="KT425" s="1090"/>
      <c r="KU425" s="1096"/>
      <c r="KV425" s="1090"/>
      <c r="KW425" s="1090"/>
      <c r="KX425" s="1090"/>
      <c r="KY425" s="1090"/>
      <c r="KZ425" s="1090"/>
      <c r="LA425" s="1090"/>
      <c r="LB425" s="1091"/>
      <c r="LC425" s="3651"/>
      <c r="LD425" s="3651"/>
      <c r="LE425" s="1092"/>
      <c r="LF425" s="3651"/>
      <c r="LG425" s="1093"/>
      <c r="LH425" s="1093"/>
      <c r="LI425" s="1094"/>
      <c r="LJ425" s="1095"/>
      <c r="LK425" s="1096"/>
      <c r="LL425" s="1096"/>
      <c r="LM425" s="1090"/>
      <c r="LN425" s="1097"/>
      <c r="LO425" s="1098"/>
      <c r="LP425" s="1098"/>
      <c r="LQ425" s="1099"/>
      <c r="LR425" s="1096"/>
      <c r="LS425" s="1090"/>
      <c r="LT425" s="1090"/>
      <c r="LU425" s="1090"/>
      <c r="LV425" s="1090"/>
      <c r="LW425" s="1096"/>
      <c r="LX425" s="1090"/>
      <c r="LY425" s="1090"/>
      <c r="LZ425" s="1090"/>
      <c r="MA425" s="1090"/>
      <c r="MB425" s="1090"/>
      <c r="MC425" s="1090"/>
      <c r="MD425" s="1091"/>
      <c r="ME425" s="3651"/>
      <c r="MF425" s="3651"/>
      <c r="MG425" s="1092"/>
      <c r="MH425" s="3651"/>
      <c r="MI425" s="2586"/>
      <c r="MJ425" s="2586"/>
      <c r="MK425" s="1100"/>
      <c r="ML425" s="497"/>
      <c r="MM425" s="1036"/>
      <c r="MN425" s="1037"/>
      <c r="MO425" s="1101"/>
      <c r="MP425" s="1038"/>
      <c r="MQ425" s="1039"/>
      <c r="MR425" s="1027"/>
      <c r="MS425" s="1102"/>
      <c r="MT425" s="1036"/>
      <c r="MU425" s="1103"/>
      <c r="MV425" s="1104"/>
      <c r="MW425" s="1103"/>
      <c r="MX425" s="708"/>
      <c r="MY425" s="498"/>
      <c r="MZ425" s="503"/>
      <c r="NA425" s="1026"/>
      <c r="NB425" s="503"/>
      <c r="NC425" s="1087"/>
      <c r="ND425" s="1105"/>
      <c r="NE425" s="1103"/>
      <c r="NF425" s="1106"/>
      <c r="NG425" s="495"/>
      <c r="NH425" s="1050"/>
      <c r="NI425" s="1035"/>
      <c r="NJ425" s="494"/>
      <c r="NK425" s="1107"/>
      <c r="NL425" s="2586"/>
      <c r="NM425" s="1100"/>
      <c r="NN425" s="497"/>
      <c r="NO425" s="1036"/>
      <c r="NP425" s="1037"/>
      <c r="NQ425" s="1101"/>
      <c r="NR425" s="1038"/>
      <c r="NS425" s="1039"/>
      <c r="NT425" s="1027"/>
      <c r="NU425" s="1102"/>
      <c r="NV425" s="1036"/>
      <c r="NW425" s="1103"/>
      <c r="NX425" s="1104"/>
      <c r="NY425" s="1103"/>
      <c r="NZ425" s="708"/>
      <c r="OA425" s="498"/>
      <c r="OB425" s="503"/>
      <c r="OC425" s="1026"/>
      <c r="OD425" s="503"/>
      <c r="OE425" s="1087"/>
      <c r="OF425" s="1105"/>
      <c r="OG425" s="1103"/>
      <c r="OH425" s="1106"/>
      <c r="OI425" s="495"/>
      <c r="OJ425" s="1050"/>
      <c r="OK425" s="1035"/>
      <c r="OL425" s="494"/>
      <c r="OM425" s="1107"/>
      <c r="ON425" s="2586"/>
      <c r="OO425" s="1100"/>
      <c r="OP425" s="497"/>
      <c r="OQ425" s="1036"/>
      <c r="OR425" s="1037"/>
      <c r="OS425" s="1101"/>
      <c r="OT425" s="1038"/>
      <c r="OU425" s="1039"/>
      <c r="OV425" s="1027"/>
      <c r="OW425" s="1102"/>
      <c r="OX425" s="1036"/>
      <c r="OY425" s="1103"/>
      <c r="OZ425" s="1104"/>
      <c r="PA425" s="1103"/>
      <c r="PB425" s="708"/>
      <c r="PC425" s="498"/>
      <c r="PD425" s="503"/>
      <c r="PE425" s="1026"/>
      <c r="PF425" s="503"/>
      <c r="PG425" s="1087"/>
      <c r="PH425" s="1105"/>
      <c r="PI425" s="1103"/>
      <c r="PJ425" s="1106"/>
      <c r="PK425" s="495"/>
      <c r="PL425" s="1050"/>
      <c r="PM425" s="1035"/>
      <c r="PN425" s="494"/>
      <c r="PO425" s="1107"/>
      <c r="PP425" s="2586"/>
      <c r="PQ425" s="1100"/>
      <c r="PR425" s="497"/>
      <c r="PS425" s="1036"/>
      <c r="PT425" s="1037"/>
      <c r="PU425" s="1101"/>
      <c r="PV425" s="1038"/>
      <c r="PW425" s="1039"/>
      <c r="PX425" s="1027"/>
      <c r="PY425" s="1102"/>
      <c r="PZ425" s="1036"/>
      <c r="QA425" s="1103"/>
      <c r="QB425" s="1104"/>
      <c r="QC425" s="1103"/>
      <c r="QD425" s="708"/>
      <c r="QE425" s="498"/>
      <c r="QF425" s="503"/>
      <c r="QG425" s="1026"/>
      <c r="QH425" s="503"/>
      <c r="QI425" s="1087"/>
      <c r="QJ425" s="1105"/>
      <c r="QK425" s="1103"/>
      <c r="QL425" s="1106"/>
      <c r="QM425" s="495"/>
      <c r="QN425" s="1050"/>
      <c r="QO425" s="1035"/>
      <c r="QP425" s="494"/>
      <c r="QQ425" s="1107"/>
      <c r="QR425" s="2586"/>
      <c r="QS425" s="1100"/>
      <c r="QT425" s="497"/>
      <c r="QU425" s="1036"/>
      <c r="QV425" s="1037"/>
      <c r="QW425" s="1101"/>
      <c r="QX425" s="1038"/>
      <c r="QY425" s="1039"/>
      <c r="QZ425" s="1027"/>
      <c r="RA425" s="1102"/>
      <c r="RB425" s="1036"/>
      <c r="RC425" s="1103"/>
      <c r="RD425" s="1104"/>
      <c r="RE425" s="1103"/>
      <c r="RF425" s="708"/>
      <c r="RG425" s="498"/>
      <c r="RH425" s="503"/>
      <c r="RI425" s="1026"/>
      <c r="RJ425" s="503"/>
      <c r="RK425" s="1087"/>
      <c r="RL425" s="1105"/>
      <c r="RM425" s="1103"/>
      <c r="RN425" s="1106"/>
      <c r="RO425" s="495"/>
      <c r="RP425" s="1050"/>
      <c r="RQ425" s="1035"/>
      <c r="RR425" s="494"/>
      <c r="RS425" s="1107"/>
      <c r="RT425" s="2586"/>
      <c r="RU425" s="1100"/>
      <c r="RV425" s="497"/>
      <c r="RW425" s="1036"/>
      <c r="RX425" s="1037"/>
      <c r="RY425" s="1101"/>
      <c r="RZ425" s="1038"/>
      <c r="SA425" s="1039"/>
      <c r="SB425" s="1027"/>
      <c r="SC425" s="1102"/>
      <c r="SD425" s="1036"/>
      <c r="SE425" s="1103"/>
      <c r="SF425" s="1104"/>
      <c r="SG425" s="1103"/>
      <c r="SH425" s="708"/>
      <c r="SI425" s="498"/>
      <c r="SJ425" s="503"/>
      <c r="SK425" s="1026"/>
      <c r="SL425" s="503"/>
      <c r="SM425" s="1087"/>
      <c r="SN425" s="1105"/>
      <c r="SO425" s="1103"/>
      <c r="SP425" s="1106"/>
      <c r="SQ425" s="495"/>
      <c r="SR425" s="1050"/>
      <c r="SS425" s="1035"/>
      <c r="ST425" s="494"/>
      <c r="SU425" s="1107"/>
      <c r="SV425" s="2586"/>
      <c r="SW425" s="1100"/>
      <c r="SX425" s="497"/>
      <c r="SY425" s="1036"/>
      <c r="SZ425" s="1037"/>
      <c r="TA425" s="1101"/>
      <c r="TB425" s="1038"/>
      <c r="TC425" s="1039"/>
      <c r="TD425" s="1027"/>
      <c r="TE425" s="1102"/>
      <c r="TF425" s="1036"/>
      <c r="TG425" s="1103"/>
      <c r="TH425" s="1104"/>
      <c r="TI425" s="1103"/>
      <c r="TJ425" s="708"/>
      <c r="TK425" s="498"/>
      <c r="TL425" s="503"/>
      <c r="TM425" s="1026"/>
      <c r="TN425" s="503"/>
      <c r="TO425" s="1087"/>
      <c r="TP425" s="1105"/>
      <c r="TQ425" s="1103"/>
      <c r="TR425" s="1106"/>
      <c r="TS425" s="495"/>
      <c r="TT425" s="1050"/>
      <c r="TU425" s="1035"/>
      <c r="TV425" s="494"/>
      <c r="TW425" s="1107"/>
      <c r="TX425" s="2586"/>
      <c r="TY425" s="1100"/>
      <c r="TZ425" s="497"/>
      <c r="UA425" s="1036"/>
      <c r="UB425" s="1037"/>
      <c r="UC425" s="1101"/>
      <c r="UD425" s="1038"/>
      <c r="UE425" s="1039"/>
      <c r="UF425" s="1027"/>
      <c r="UG425" s="1102"/>
      <c r="UH425" s="1036"/>
      <c r="UI425" s="1103"/>
      <c r="UJ425" s="1104"/>
      <c r="UK425" s="1103"/>
      <c r="UL425" s="708"/>
      <c r="UM425" s="498"/>
      <c r="UN425" s="503"/>
      <c r="UO425" s="1026"/>
      <c r="UP425" s="503"/>
      <c r="UQ425" s="1087"/>
      <c r="UR425" s="1105"/>
      <c r="US425" s="1103"/>
      <c r="UT425" s="1106"/>
      <c r="UU425" s="495"/>
      <c r="UV425" s="1050"/>
      <c r="UW425" s="1035"/>
      <c r="UX425" s="494"/>
      <c r="UY425" s="1107"/>
      <c r="UZ425" s="2586"/>
      <c r="VA425" s="1100"/>
      <c r="VB425" s="497"/>
      <c r="VC425" s="1036"/>
      <c r="VD425" s="1037"/>
      <c r="VE425" s="1101"/>
      <c r="VF425" s="1038"/>
      <c r="VG425" s="1039"/>
      <c r="VH425" s="1027"/>
      <c r="VI425" s="1102"/>
      <c r="VJ425" s="1036"/>
      <c r="VK425" s="1103"/>
      <c r="VL425" s="1104"/>
      <c r="VM425" s="1103"/>
      <c r="VN425" s="708"/>
      <c r="VO425" s="498"/>
      <c r="VP425" s="503"/>
      <c r="VQ425" s="1026"/>
      <c r="VR425" s="503"/>
      <c r="VS425" s="1087"/>
      <c r="VT425" s="1105"/>
      <c r="VU425" s="1103"/>
      <c r="VV425" s="1106"/>
      <c r="VW425" s="495"/>
      <c r="VX425" s="1050"/>
      <c r="VY425" s="1035"/>
      <c r="VZ425" s="494"/>
      <c r="WA425" s="1107"/>
      <c r="WB425" s="2586"/>
      <c r="WC425" s="1100"/>
      <c r="WD425" s="497"/>
      <c r="WE425" s="1036"/>
      <c r="WF425" s="1037"/>
      <c r="WG425" s="1101"/>
      <c r="WH425" s="1038"/>
      <c r="WI425" s="1039"/>
      <c r="WJ425" s="1027"/>
      <c r="WK425" s="1102"/>
      <c r="WL425" s="1036"/>
      <c r="WM425" s="1103"/>
      <c r="WN425" s="1104"/>
      <c r="WO425" s="1103"/>
      <c r="WP425" s="708"/>
      <c r="WQ425" s="498"/>
      <c r="WR425" s="503"/>
      <c r="WS425" s="1026"/>
      <c r="WT425" s="503"/>
      <c r="WU425" s="1087"/>
      <c r="WV425" s="1105"/>
      <c r="WW425" s="1103"/>
      <c r="WX425" s="1106"/>
      <c r="WY425" s="495"/>
      <c r="WZ425" s="1050"/>
      <c r="XA425" s="1035"/>
      <c r="XB425" s="494"/>
      <c r="XC425" s="1107"/>
      <c r="XD425" s="2586"/>
      <c r="XE425" s="1100"/>
      <c r="XF425" s="497"/>
      <c r="XG425" s="1036"/>
      <c r="XH425" s="1037"/>
      <c r="XI425" s="1101"/>
      <c r="XJ425" s="1038"/>
      <c r="XK425" s="1039"/>
      <c r="XL425" s="1027"/>
      <c r="XM425" s="1102"/>
      <c r="XN425" s="1036"/>
      <c r="XO425" s="1103"/>
      <c r="XP425" s="1104"/>
      <c r="XQ425" s="1103"/>
      <c r="XR425" s="708"/>
      <c r="XS425" s="498"/>
      <c r="XT425" s="503"/>
      <c r="XU425" s="1026"/>
      <c r="XV425" s="503"/>
      <c r="XW425" s="1087"/>
      <c r="XX425" s="1105"/>
      <c r="XY425" s="1103"/>
      <c r="XZ425" s="1106"/>
      <c r="YA425" s="495"/>
      <c r="YB425" s="1050"/>
      <c r="YC425" s="1035"/>
      <c r="YD425" s="494"/>
      <c r="YE425" s="1107"/>
      <c r="YF425" s="2586"/>
      <c r="YG425" s="1100"/>
      <c r="YH425" s="497"/>
      <c r="YI425" s="1036"/>
      <c r="YJ425" s="1037"/>
      <c r="YK425" s="1101"/>
      <c r="YL425" s="1038"/>
      <c r="YM425" s="1039"/>
      <c r="YN425" s="1027"/>
      <c r="YO425" s="1102"/>
      <c r="YP425" s="1036"/>
      <c r="YQ425" s="1103"/>
      <c r="YR425" s="1104"/>
      <c r="YS425" s="1103"/>
      <c r="YT425" s="708"/>
      <c r="YU425" s="498"/>
      <c r="YV425" s="503"/>
      <c r="YW425" s="1026"/>
      <c r="YX425" s="503"/>
      <c r="YY425" s="1087"/>
      <c r="YZ425" s="1105"/>
      <c r="ZA425" s="1103"/>
      <c r="ZB425" s="1106"/>
      <c r="ZC425" s="495"/>
      <c r="ZD425" s="1050"/>
      <c r="ZE425" s="1035"/>
      <c r="ZF425" s="494"/>
      <c r="ZG425" s="1107"/>
      <c r="ZH425" s="2586"/>
      <c r="ZI425" s="1100"/>
      <c r="ZJ425" s="497"/>
      <c r="ZK425" s="1036"/>
      <c r="ZL425" s="1037"/>
      <c r="ZM425" s="1101"/>
      <c r="ZN425" s="1038"/>
      <c r="ZO425" s="1039"/>
      <c r="ZP425" s="1027"/>
      <c r="ZQ425" s="1102"/>
      <c r="ZR425" s="1036"/>
      <c r="ZS425" s="1103"/>
      <c r="ZT425" s="1104"/>
      <c r="ZU425" s="1103"/>
      <c r="ZV425" s="708"/>
      <c r="ZW425" s="498"/>
      <c r="ZX425" s="503"/>
      <c r="ZY425" s="1026"/>
      <c r="ZZ425" s="503"/>
      <c r="AAA425" s="1087"/>
      <c r="AAB425" s="1105"/>
      <c r="AAC425" s="1103"/>
      <c r="AAD425" s="1106"/>
      <c r="AAE425" s="495"/>
      <c r="AAF425" s="1050"/>
      <c r="AAG425" s="1035"/>
      <c r="AAH425" s="494"/>
      <c r="AAI425" s="1107"/>
      <c r="AAJ425" s="2586"/>
      <c r="AAK425" s="1100"/>
      <c r="AAL425" s="497"/>
      <c r="AAM425" s="1036"/>
      <c r="AAN425" s="1037"/>
      <c r="AAO425" s="1101"/>
      <c r="AAP425" s="1038"/>
      <c r="AAQ425" s="1039"/>
      <c r="AAR425" s="1027"/>
      <c r="AAS425" s="1102"/>
      <c r="AAT425" s="1036"/>
      <c r="AAU425" s="1103"/>
      <c r="AAV425" s="1104"/>
      <c r="AAW425" s="1103"/>
      <c r="AAX425" s="708"/>
      <c r="AAY425" s="498"/>
      <c r="AAZ425" s="503"/>
      <c r="ABA425" s="1026"/>
      <c r="ABB425" s="503"/>
      <c r="ABC425" s="1087"/>
      <c r="ABD425" s="1105"/>
      <c r="ABE425" s="1103"/>
      <c r="ABF425" s="1106"/>
      <c r="ABG425" s="495"/>
      <c r="ABH425" s="1050"/>
      <c r="ABI425" s="1035"/>
      <c r="ABJ425" s="494"/>
      <c r="ABK425" s="1107"/>
      <c r="ABL425" s="2586"/>
      <c r="ABM425" s="1100"/>
      <c r="ABN425" s="497"/>
      <c r="ABO425" s="1036"/>
      <c r="ABP425" s="1037"/>
      <c r="ABQ425" s="1101"/>
      <c r="ABR425" s="1038"/>
      <c r="ABS425" s="1039"/>
      <c r="ABT425" s="1027"/>
      <c r="ABU425" s="1102"/>
      <c r="ABV425" s="1036"/>
      <c r="ABW425" s="1103"/>
      <c r="ABX425" s="1104"/>
      <c r="ABY425" s="1103"/>
      <c r="ABZ425" s="708"/>
      <c r="ACA425" s="498"/>
      <c r="ACB425" s="503"/>
      <c r="ACC425" s="1026"/>
      <c r="ACD425" s="503"/>
      <c r="ACE425" s="1087"/>
      <c r="ACF425" s="1105"/>
      <c r="ACG425" s="1103"/>
      <c r="ACH425" s="1106"/>
      <c r="ACI425" s="495"/>
      <c r="ACJ425" s="1050"/>
      <c r="ACK425" s="1035"/>
      <c r="ACL425" s="494"/>
      <c r="ACM425" s="1107"/>
      <c r="ACN425" s="2586"/>
      <c r="ACO425" s="1100"/>
      <c r="ACP425" s="497"/>
      <c r="ACQ425" s="1036"/>
      <c r="ACR425" s="1037"/>
      <c r="ACS425" s="1101"/>
      <c r="ACT425" s="1038"/>
      <c r="ACU425" s="1039"/>
      <c r="ACV425" s="1027"/>
      <c r="ACW425" s="1102"/>
      <c r="ACX425" s="1036"/>
      <c r="ACY425" s="1103"/>
      <c r="ACZ425" s="1104"/>
      <c r="ADA425" s="1103"/>
      <c r="ADB425" s="708"/>
      <c r="ADC425" s="498"/>
      <c r="ADD425" s="503"/>
      <c r="ADE425" s="1026"/>
      <c r="ADF425" s="503"/>
      <c r="ADG425" s="1087"/>
      <c r="ADH425" s="1105"/>
      <c r="ADI425" s="1103"/>
      <c r="ADJ425" s="1106"/>
      <c r="ADK425" s="495"/>
      <c r="ADL425" s="1050"/>
      <c r="ADM425" s="1035"/>
      <c r="ADN425" s="494"/>
      <c r="ADO425" s="1107"/>
      <c r="ADP425" s="2586"/>
      <c r="ADQ425" s="1100"/>
      <c r="ADR425" s="497"/>
      <c r="ADS425" s="1036"/>
      <c r="ADT425" s="1037"/>
      <c r="ADU425" s="1101"/>
      <c r="ADV425" s="1038"/>
      <c r="ADW425" s="1039"/>
      <c r="ADX425" s="1027"/>
      <c r="ADY425" s="1102"/>
      <c r="ADZ425" s="1036"/>
      <c r="AEA425" s="1103"/>
      <c r="AEB425" s="1104"/>
      <c r="AEC425" s="1103"/>
      <c r="AED425" s="708"/>
      <c r="AEE425" s="498"/>
      <c r="AEF425" s="503"/>
      <c r="AEG425" s="1026"/>
      <c r="AEH425" s="503"/>
      <c r="AEI425" s="1087"/>
      <c r="AEJ425" s="1105"/>
      <c r="AEK425" s="1103"/>
      <c r="AEL425" s="1106"/>
      <c r="AEM425" s="495"/>
      <c r="AEN425" s="1050"/>
      <c r="AEO425" s="1035"/>
      <c r="AEP425" s="494"/>
      <c r="AEQ425" s="1107"/>
      <c r="AER425" s="2586"/>
      <c r="AES425" s="1100"/>
      <c r="AET425" s="497"/>
      <c r="AEU425" s="1036"/>
      <c r="AEV425" s="1037"/>
      <c r="AEW425" s="1101"/>
      <c r="AEX425" s="1038"/>
      <c r="AEY425" s="1039"/>
      <c r="AEZ425" s="1027"/>
      <c r="AFA425" s="1102"/>
      <c r="AFB425" s="1036"/>
      <c r="AFC425" s="1103"/>
      <c r="AFD425" s="1104"/>
      <c r="AFE425" s="1103"/>
      <c r="AFF425" s="708"/>
      <c r="AFG425" s="498"/>
      <c r="AFH425" s="503"/>
      <c r="AFI425" s="1026"/>
      <c r="AFJ425" s="503"/>
      <c r="AFK425" s="1087"/>
      <c r="AFL425" s="1105"/>
      <c r="AFM425" s="1103"/>
      <c r="AFN425" s="1106"/>
      <c r="AFO425" s="495"/>
      <c r="AFP425" s="1050"/>
      <c r="AFQ425" s="1035"/>
      <c r="AFR425" s="494"/>
      <c r="AFS425" s="1107"/>
      <c r="AFT425" s="2586"/>
      <c r="AFU425" s="1100"/>
      <c r="AFV425" s="497"/>
      <c r="AFW425" s="1036"/>
      <c r="AFX425" s="1037"/>
      <c r="AFY425" s="1101"/>
      <c r="AFZ425" s="1038"/>
      <c r="AGA425" s="1039"/>
      <c r="AGB425" s="1027"/>
      <c r="AGC425" s="1102"/>
      <c r="AGD425" s="1036"/>
      <c r="AGE425" s="1103"/>
      <c r="AGF425" s="1104"/>
      <c r="AGG425" s="1103"/>
      <c r="AGH425" s="708"/>
      <c r="AGI425" s="498"/>
      <c r="AGJ425" s="503"/>
      <c r="AGK425" s="1026"/>
      <c r="AGL425" s="503"/>
      <c r="AGM425" s="1087"/>
      <c r="AGN425" s="1105"/>
      <c r="AGO425" s="1103"/>
      <c r="AGP425" s="1106"/>
      <c r="AGQ425" s="495"/>
      <c r="AGR425" s="1050"/>
      <c r="AGS425" s="1035"/>
      <c r="AGT425" s="494"/>
      <c r="AGU425" s="1107"/>
      <c r="AGV425" s="2586"/>
      <c r="AGW425" s="1100"/>
      <c r="AGX425" s="497"/>
      <c r="AGY425" s="1036"/>
      <c r="AGZ425" s="1037"/>
      <c r="AHA425" s="1101"/>
      <c r="AHB425" s="1038"/>
      <c r="AHC425" s="1039"/>
      <c r="AHD425" s="1027"/>
      <c r="AHE425" s="1102"/>
      <c r="AHF425" s="1036"/>
      <c r="AHG425" s="1103"/>
      <c r="AHH425" s="1104"/>
      <c r="AHI425" s="1103"/>
      <c r="AHJ425" s="708"/>
      <c r="AHK425" s="498"/>
      <c r="AHL425" s="503"/>
      <c r="AHM425" s="1026"/>
      <c r="AHN425" s="503"/>
      <c r="AHO425" s="1087"/>
      <c r="AHP425" s="1105"/>
      <c r="AHQ425" s="1103"/>
      <c r="AHR425" s="1106"/>
      <c r="AHS425" s="495"/>
      <c r="AHT425" s="1050"/>
      <c r="AHU425" s="1035"/>
      <c r="AHV425" s="494"/>
      <c r="AHW425" s="1107"/>
      <c r="AHX425" s="2586"/>
      <c r="AHY425" s="1100"/>
      <c r="AHZ425" s="497"/>
      <c r="AIA425" s="1036"/>
      <c r="AIB425" s="1037"/>
      <c r="AIC425" s="1101"/>
      <c r="AID425" s="1038"/>
      <c r="AIE425" s="1039"/>
      <c r="AIF425" s="1027"/>
      <c r="AIG425" s="1102"/>
      <c r="AIH425" s="1036"/>
      <c r="AII425" s="1103"/>
      <c r="AIJ425" s="1104"/>
      <c r="AIK425" s="1103"/>
      <c r="AIL425" s="708"/>
      <c r="AIM425" s="498"/>
      <c r="AIN425" s="503"/>
      <c r="AIO425" s="1026"/>
      <c r="AIP425" s="503"/>
      <c r="AIQ425" s="1087"/>
      <c r="AIR425" s="1105"/>
      <c r="AIS425" s="1103"/>
      <c r="AIT425" s="1106"/>
      <c r="AIU425" s="495"/>
      <c r="AIV425" s="1050"/>
      <c r="AIW425" s="1035"/>
      <c r="AIX425" s="494"/>
      <c r="AIY425" s="1107"/>
      <c r="AIZ425" s="2586"/>
      <c r="AJA425" s="1100"/>
      <c r="AJB425" s="497"/>
      <c r="AJC425" s="1036"/>
      <c r="AJD425" s="1037"/>
      <c r="AJE425" s="1101"/>
      <c r="AJF425" s="1038"/>
      <c r="AJG425" s="1039"/>
      <c r="AJH425" s="1027"/>
      <c r="AJI425" s="1102"/>
      <c r="AJJ425" s="1036"/>
      <c r="AJK425" s="1103"/>
      <c r="AJL425" s="1104"/>
      <c r="AJM425" s="1103"/>
      <c r="AJN425" s="708"/>
      <c r="AJO425" s="498"/>
      <c r="AJP425" s="503"/>
      <c r="AJQ425" s="1026"/>
      <c r="AJR425" s="503"/>
      <c r="AJS425" s="1087"/>
      <c r="AJT425" s="1105"/>
      <c r="AJU425" s="1103"/>
      <c r="AJV425" s="1106"/>
      <c r="AJW425" s="495"/>
      <c r="AJX425" s="1050"/>
      <c r="AJY425" s="1035"/>
      <c r="AJZ425" s="494"/>
      <c r="AKA425" s="1107"/>
      <c r="AKB425" s="2586"/>
      <c r="AKC425" s="1100"/>
      <c r="AKD425" s="497"/>
      <c r="AKE425" s="1036"/>
      <c r="AKF425" s="1037"/>
      <c r="AKG425" s="1101"/>
      <c r="AKH425" s="1038"/>
      <c r="AKI425" s="1039"/>
      <c r="AKJ425" s="1027"/>
      <c r="AKK425" s="1102"/>
      <c r="AKL425" s="1036"/>
      <c r="AKM425" s="1103"/>
      <c r="AKN425" s="1104"/>
      <c r="AKO425" s="1103"/>
      <c r="AKP425" s="708"/>
      <c r="AKQ425" s="498"/>
      <c r="AKR425" s="503"/>
      <c r="AKS425" s="1026"/>
      <c r="AKT425" s="503"/>
      <c r="AKU425" s="1087"/>
      <c r="AKV425" s="1105"/>
      <c r="AKW425" s="1103"/>
      <c r="AKX425" s="1106"/>
      <c r="AKY425" s="495"/>
      <c r="AKZ425" s="1050"/>
      <c r="ALA425" s="1035"/>
      <c r="ALB425" s="494"/>
      <c r="ALC425" s="1107"/>
      <c r="ALD425" s="2586"/>
      <c r="ALE425" s="1100"/>
      <c r="ALF425" s="497"/>
      <c r="ALG425" s="1036"/>
      <c r="ALH425" s="1037"/>
      <c r="ALI425" s="1101"/>
      <c r="ALJ425" s="1038"/>
      <c r="ALK425" s="1039"/>
      <c r="ALL425" s="1027"/>
      <c r="ALM425" s="1102"/>
      <c r="ALN425" s="1036"/>
      <c r="ALO425" s="1103"/>
      <c r="ALP425" s="1104"/>
      <c r="ALQ425" s="1103"/>
      <c r="ALR425" s="708"/>
      <c r="ALS425" s="498"/>
      <c r="ALT425" s="503"/>
      <c r="ALU425" s="1026"/>
      <c r="ALV425" s="503"/>
      <c r="ALW425" s="1087"/>
      <c r="ALX425" s="1105"/>
      <c r="ALY425" s="1103"/>
      <c r="ALZ425" s="1106"/>
      <c r="AMA425" s="495"/>
      <c r="AMB425" s="1050"/>
      <c r="AMC425" s="1035"/>
      <c r="AMD425" s="494"/>
      <c r="AME425" s="1107"/>
      <c r="AMF425" s="2586"/>
      <c r="AMG425" s="1100"/>
      <c r="AMH425" s="497"/>
      <c r="AMI425" s="1036"/>
      <c r="AMJ425" s="1037"/>
      <c r="AMK425" s="1101"/>
      <c r="AML425" s="1038"/>
      <c r="AMM425" s="1039"/>
      <c r="AMN425" s="1027"/>
      <c r="AMO425" s="1102"/>
      <c r="AMP425" s="1036"/>
      <c r="AMQ425" s="1103"/>
      <c r="AMR425" s="1104"/>
      <c r="AMS425" s="1103"/>
      <c r="AMT425" s="708"/>
      <c r="AMU425" s="498"/>
      <c r="AMV425" s="503"/>
      <c r="AMW425" s="1026"/>
      <c r="AMX425" s="503"/>
      <c r="AMY425" s="1087"/>
      <c r="AMZ425" s="1105"/>
      <c r="ANA425" s="1103"/>
      <c r="ANB425" s="1106"/>
      <c r="ANC425" s="495"/>
      <c r="AND425" s="1050"/>
      <c r="ANE425" s="1035"/>
      <c r="ANF425" s="494"/>
      <c r="ANG425" s="1107"/>
      <c r="ANH425" s="2586"/>
      <c r="ANI425" s="1100"/>
      <c r="ANJ425" s="497"/>
      <c r="ANK425" s="1036"/>
      <c r="ANL425" s="1037"/>
      <c r="ANM425" s="1101"/>
      <c r="ANN425" s="1038"/>
      <c r="ANO425" s="1039"/>
      <c r="ANP425" s="1027"/>
      <c r="ANQ425" s="1102"/>
      <c r="ANR425" s="1036"/>
      <c r="ANS425" s="1103"/>
      <c r="ANT425" s="1104"/>
      <c r="ANU425" s="1103"/>
      <c r="ANV425" s="708"/>
      <c r="ANW425" s="498"/>
      <c r="ANX425" s="503"/>
      <c r="ANY425" s="1026"/>
      <c r="ANZ425" s="503"/>
      <c r="AOA425" s="1087"/>
      <c r="AOB425" s="1105"/>
      <c r="AOC425" s="1103"/>
      <c r="AOD425" s="1106"/>
      <c r="AOE425" s="495"/>
      <c r="AOF425" s="1050"/>
      <c r="AOG425" s="1035"/>
      <c r="AOH425" s="494"/>
      <c r="AOI425" s="1107"/>
      <c r="AOJ425" s="2586"/>
      <c r="AOK425" s="1100"/>
      <c r="AOL425" s="497"/>
      <c r="AOM425" s="1036"/>
      <c r="AON425" s="1037"/>
      <c r="AOO425" s="1101"/>
      <c r="AOP425" s="1038"/>
      <c r="AOQ425" s="1039"/>
      <c r="AOR425" s="1027"/>
      <c r="AOS425" s="1102"/>
      <c r="AOT425" s="1036"/>
      <c r="AOU425" s="1103"/>
      <c r="AOV425" s="1104"/>
      <c r="AOW425" s="1103"/>
      <c r="AOX425" s="708"/>
      <c r="AOY425" s="498"/>
      <c r="AOZ425" s="503"/>
      <c r="APA425" s="1026"/>
      <c r="APB425" s="503"/>
      <c r="APC425" s="1087"/>
      <c r="APD425" s="1105"/>
      <c r="APE425" s="1103"/>
      <c r="APF425" s="1106"/>
      <c r="APG425" s="495"/>
      <c r="APH425" s="1050"/>
      <c r="API425" s="1035"/>
      <c r="APJ425" s="494"/>
      <c r="APK425" s="1107"/>
      <c r="APL425" s="2586"/>
      <c r="APM425" s="1100"/>
      <c r="APN425" s="497"/>
      <c r="APO425" s="1036"/>
      <c r="APP425" s="1037"/>
      <c r="APQ425" s="1101"/>
      <c r="APR425" s="1038"/>
      <c r="APS425" s="1039"/>
      <c r="APT425" s="1027"/>
      <c r="APU425" s="1102"/>
      <c r="APV425" s="1036"/>
      <c r="APW425" s="1103"/>
      <c r="APX425" s="1104"/>
      <c r="APY425" s="1103"/>
      <c r="APZ425" s="708"/>
      <c r="AQA425" s="498"/>
      <c r="AQB425" s="503"/>
      <c r="AQC425" s="1026"/>
      <c r="AQD425" s="503"/>
      <c r="AQE425" s="1087"/>
      <c r="AQF425" s="1105"/>
      <c r="AQG425" s="1103"/>
      <c r="AQH425" s="1106"/>
      <c r="AQI425" s="495"/>
      <c r="AQJ425" s="1050"/>
      <c r="AQK425" s="1035"/>
      <c r="AQL425" s="494"/>
      <c r="AQM425" s="1107"/>
      <c r="AQN425" s="2586"/>
      <c r="AQO425" s="1100"/>
      <c r="AQP425" s="497"/>
      <c r="AQQ425" s="1036"/>
      <c r="AQR425" s="1037"/>
      <c r="AQS425" s="1101"/>
      <c r="AQT425" s="1038"/>
      <c r="AQU425" s="1039"/>
      <c r="AQV425" s="1027"/>
      <c r="AQW425" s="1102"/>
      <c r="AQX425" s="1036"/>
      <c r="AQY425" s="1103"/>
      <c r="AQZ425" s="1104"/>
      <c r="ARA425" s="1103"/>
      <c r="ARB425" s="708"/>
      <c r="ARC425" s="498"/>
      <c r="ARD425" s="503"/>
      <c r="ARE425" s="1026"/>
      <c r="ARF425" s="503"/>
      <c r="ARG425" s="1087"/>
      <c r="ARH425" s="1105"/>
      <c r="ARI425" s="1103"/>
      <c r="ARJ425" s="1106"/>
      <c r="ARK425" s="495"/>
      <c r="ARL425" s="1050"/>
      <c r="ARM425" s="1035"/>
      <c r="ARN425" s="494"/>
      <c r="ARO425" s="1107"/>
      <c r="ARP425" s="2586"/>
      <c r="ARQ425" s="1100"/>
      <c r="ARR425" s="497"/>
      <c r="ARS425" s="1036"/>
      <c r="ART425" s="1037"/>
      <c r="ARU425" s="1101"/>
      <c r="ARV425" s="1038"/>
      <c r="ARW425" s="1039"/>
      <c r="ARX425" s="1027"/>
      <c r="ARY425" s="1102"/>
      <c r="ARZ425" s="1036"/>
      <c r="ASA425" s="1103"/>
      <c r="ASB425" s="1104"/>
      <c r="ASC425" s="1103"/>
      <c r="ASD425" s="708"/>
      <c r="ASE425" s="498"/>
      <c r="ASF425" s="503"/>
      <c r="ASG425" s="1026"/>
      <c r="ASH425" s="503"/>
      <c r="ASI425" s="1087"/>
      <c r="ASJ425" s="1105"/>
      <c r="ASK425" s="1103"/>
      <c r="ASL425" s="1106"/>
      <c r="ASM425" s="495"/>
      <c r="ASN425" s="1050"/>
      <c r="ASO425" s="1035"/>
      <c r="ASP425" s="494"/>
      <c r="ASQ425" s="1107"/>
      <c r="ASR425" s="2586"/>
      <c r="ASS425" s="1100"/>
      <c r="AST425" s="497"/>
      <c r="ASU425" s="1036"/>
      <c r="ASV425" s="1037"/>
      <c r="ASW425" s="1101"/>
      <c r="ASX425" s="1038"/>
      <c r="ASY425" s="1039"/>
      <c r="ASZ425" s="1027"/>
      <c r="ATA425" s="1102"/>
      <c r="ATB425" s="1036"/>
      <c r="ATC425" s="1103"/>
      <c r="ATD425" s="1104"/>
      <c r="ATE425" s="1103"/>
      <c r="ATF425" s="708"/>
      <c r="ATG425" s="498"/>
      <c r="ATH425" s="503"/>
      <c r="ATI425" s="1026"/>
      <c r="ATJ425" s="503"/>
      <c r="ATK425" s="1087"/>
      <c r="ATL425" s="1105"/>
      <c r="ATM425" s="1103"/>
      <c r="ATN425" s="1106"/>
      <c r="ATO425" s="495"/>
      <c r="ATP425" s="1050"/>
      <c r="ATQ425" s="1035"/>
      <c r="ATR425" s="494"/>
      <c r="ATS425" s="1107"/>
      <c r="ATT425" s="2586"/>
      <c r="ATU425" s="1100"/>
      <c r="ATV425" s="497"/>
      <c r="ATW425" s="1036"/>
      <c r="ATX425" s="1037"/>
      <c r="ATY425" s="1101"/>
      <c r="ATZ425" s="1038"/>
      <c r="AUA425" s="1039"/>
      <c r="AUB425" s="1027"/>
      <c r="AUC425" s="1102"/>
      <c r="AUD425" s="1036"/>
      <c r="AUE425" s="1103"/>
      <c r="AUF425" s="1104"/>
      <c r="AUG425" s="1103"/>
      <c r="AUH425" s="708"/>
      <c r="AUI425" s="498"/>
      <c r="AUJ425" s="503"/>
      <c r="AUK425" s="1026"/>
      <c r="AUL425" s="503"/>
      <c r="AUM425" s="1087"/>
      <c r="AUN425" s="1105"/>
      <c r="AUO425" s="1103"/>
      <c r="AUP425" s="1106"/>
      <c r="AUQ425" s="495"/>
      <c r="AUR425" s="1050"/>
      <c r="AUS425" s="1035"/>
      <c r="AUT425" s="494"/>
      <c r="AUU425" s="1107"/>
      <c r="AUV425" s="2586"/>
      <c r="AUW425" s="1100"/>
      <c r="AUX425" s="497"/>
      <c r="AUY425" s="1036"/>
      <c r="AUZ425" s="1037"/>
      <c r="AVA425" s="1101"/>
      <c r="AVB425" s="1038"/>
      <c r="AVC425" s="1039"/>
      <c r="AVD425" s="1027"/>
      <c r="AVE425" s="1102"/>
      <c r="AVF425" s="1036"/>
      <c r="AVG425" s="1103"/>
      <c r="AVH425" s="1104"/>
      <c r="AVI425" s="1103"/>
      <c r="AVJ425" s="708"/>
      <c r="AVK425" s="498"/>
      <c r="AVL425" s="503"/>
      <c r="AVM425" s="1026"/>
      <c r="AVN425" s="503"/>
      <c r="AVO425" s="1087"/>
      <c r="AVP425" s="1105"/>
      <c r="AVQ425" s="1103"/>
      <c r="AVR425" s="1106"/>
      <c r="AVS425" s="495"/>
      <c r="AVT425" s="1050"/>
      <c r="AVU425" s="1035"/>
      <c r="AVV425" s="494"/>
      <c r="AVW425" s="1107"/>
      <c r="AVX425" s="2586"/>
      <c r="AVY425" s="1100"/>
      <c r="AVZ425" s="497"/>
      <c r="AWA425" s="1036"/>
      <c r="AWB425" s="1037"/>
      <c r="AWC425" s="1101"/>
      <c r="AWD425" s="1038"/>
      <c r="AWE425" s="1039"/>
      <c r="AWF425" s="1027"/>
      <c r="AWG425" s="1102"/>
      <c r="AWH425" s="1036"/>
      <c r="AWI425" s="1103"/>
      <c r="AWJ425" s="1104"/>
      <c r="AWK425" s="1103"/>
      <c r="AWL425" s="708"/>
      <c r="AWM425" s="498"/>
      <c r="AWN425" s="503"/>
      <c r="AWO425" s="1026"/>
      <c r="AWP425" s="503"/>
      <c r="AWQ425" s="1087"/>
      <c r="AWR425" s="1105"/>
      <c r="AWS425" s="1103"/>
      <c r="AWT425" s="1106"/>
      <c r="AWU425" s="495"/>
      <c r="AWV425" s="1050"/>
      <c r="AWW425" s="1035"/>
      <c r="AWX425" s="494"/>
      <c r="AWY425" s="1107"/>
      <c r="AWZ425" s="2586"/>
      <c r="AXA425" s="1100"/>
      <c r="AXB425" s="497"/>
      <c r="AXC425" s="1036"/>
      <c r="AXD425" s="1037"/>
      <c r="AXE425" s="1101"/>
      <c r="AXF425" s="1038"/>
      <c r="AXG425" s="1039"/>
      <c r="AXH425" s="1027"/>
      <c r="AXI425" s="1102"/>
      <c r="AXJ425" s="1036"/>
      <c r="AXK425" s="1103"/>
      <c r="AXL425" s="1104"/>
      <c r="AXM425" s="1103"/>
      <c r="AXN425" s="708"/>
      <c r="AXO425" s="498"/>
      <c r="AXP425" s="503"/>
      <c r="AXQ425" s="1026"/>
      <c r="AXR425" s="503"/>
      <c r="AXS425" s="1087"/>
      <c r="AXT425" s="1105"/>
      <c r="AXU425" s="1103"/>
      <c r="AXV425" s="1106"/>
      <c r="AXW425" s="495"/>
      <c r="AXX425" s="1050"/>
      <c r="AXY425" s="1035"/>
      <c r="AXZ425" s="494"/>
      <c r="AYA425" s="1107"/>
      <c r="AYB425" s="2586"/>
      <c r="AYC425" s="1100"/>
      <c r="AYD425" s="497"/>
      <c r="AYE425" s="1036"/>
      <c r="AYF425" s="1037"/>
      <c r="AYG425" s="1101"/>
      <c r="AYH425" s="1038"/>
      <c r="AYI425" s="1039"/>
      <c r="AYJ425" s="1027"/>
      <c r="AYK425" s="1102"/>
      <c r="AYL425" s="1036"/>
      <c r="AYM425" s="1103"/>
      <c r="AYN425" s="1104"/>
      <c r="AYO425" s="1103"/>
      <c r="AYP425" s="708"/>
      <c r="AYQ425" s="498"/>
      <c r="AYR425" s="503"/>
      <c r="AYS425" s="1026"/>
      <c r="AYT425" s="503"/>
      <c r="AYU425" s="1087"/>
      <c r="AYV425" s="1105"/>
      <c r="AYW425" s="1103"/>
      <c r="AYX425" s="1106"/>
      <c r="AYY425" s="495"/>
      <c r="AYZ425" s="1050"/>
      <c r="AZA425" s="1035"/>
      <c r="AZB425" s="494"/>
      <c r="AZC425" s="1107"/>
      <c r="AZD425" s="2586"/>
      <c r="AZE425" s="1100"/>
      <c r="AZF425" s="497"/>
      <c r="AZG425" s="1036"/>
      <c r="AZH425" s="1037"/>
      <c r="AZI425" s="1101"/>
      <c r="AZJ425" s="1038"/>
      <c r="AZK425" s="1039"/>
      <c r="AZL425" s="1027"/>
      <c r="AZM425" s="1102"/>
      <c r="AZN425" s="1036"/>
      <c r="AZO425" s="1103"/>
      <c r="AZP425" s="1104"/>
      <c r="AZQ425" s="1103"/>
      <c r="AZR425" s="708"/>
      <c r="AZS425" s="498"/>
      <c r="AZT425" s="503"/>
      <c r="AZU425" s="1026"/>
      <c r="AZV425" s="503"/>
      <c r="AZW425" s="1087"/>
      <c r="AZX425" s="1105"/>
      <c r="AZY425" s="1103"/>
      <c r="AZZ425" s="1106"/>
      <c r="BAA425" s="495"/>
      <c r="BAB425" s="1050"/>
      <c r="BAC425" s="1035"/>
      <c r="BAD425" s="494"/>
      <c r="BAE425" s="1107"/>
      <c r="BAF425" s="2586"/>
      <c r="BAG425" s="1100"/>
      <c r="BAH425" s="497"/>
      <c r="BAI425" s="1036"/>
      <c r="BAJ425" s="1037"/>
      <c r="BAK425" s="1101"/>
      <c r="BAL425" s="1038"/>
      <c r="BAM425" s="1039"/>
      <c r="BAN425" s="1027"/>
      <c r="BAO425" s="1102"/>
      <c r="BAP425" s="1036"/>
      <c r="BAQ425" s="1103"/>
      <c r="BAR425" s="1104"/>
      <c r="BAS425" s="1103"/>
      <c r="BAT425" s="708"/>
      <c r="BAU425" s="498"/>
      <c r="BAV425" s="503"/>
      <c r="BAW425" s="1026"/>
      <c r="BAX425" s="503"/>
      <c r="BAY425" s="1087"/>
      <c r="BAZ425" s="1105"/>
      <c r="BBA425" s="1103"/>
      <c r="BBB425" s="1106"/>
      <c r="BBC425" s="495"/>
      <c r="BBD425" s="1050"/>
      <c r="BBE425" s="1035"/>
      <c r="BBF425" s="494"/>
      <c r="BBG425" s="1107"/>
      <c r="BBH425" s="2586"/>
      <c r="BBI425" s="1100"/>
      <c r="BBJ425" s="497"/>
      <c r="BBK425" s="1036"/>
      <c r="BBL425" s="1037"/>
      <c r="BBM425" s="1101"/>
      <c r="BBN425" s="1038"/>
      <c r="BBO425" s="1039"/>
      <c r="BBP425" s="1027"/>
      <c r="BBQ425" s="1102"/>
      <c r="BBR425" s="1036"/>
      <c r="BBS425" s="1103"/>
      <c r="BBT425" s="1104"/>
      <c r="BBU425" s="1103"/>
      <c r="BBV425" s="708"/>
      <c r="BBW425" s="498"/>
      <c r="BBX425" s="503"/>
      <c r="BBY425" s="1026"/>
      <c r="BBZ425" s="503"/>
      <c r="BCA425" s="1087"/>
      <c r="BCB425" s="1105"/>
      <c r="BCC425" s="1103"/>
      <c r="BCD425" s="1106"/>
      <c r="BCE425" s="495"/>
      <c r="BCF425" s="1050"/>
      <c r="BCG425" s="1035"/>
      <c r="BCH425" s="494"/>
      <c r="BCI425" s="1107"/>
      <c r="BCJ425" s="2586"/>
      <c r="BCK425" s="1100"/>
      <c r="BCL425" s="497"/>
      <c r="BCM425" s="1036"/>
      <c r="BCN425" s="1037"/>
      <c r="BCO425" s="1101"/>
      <c r="BCP425" s="1038"/>
      <c r="BCQ425" s="1039"/>
      <c r="BCR425" s="1027"/>
      <c r="BCS425" s="1102"/>
      <c r="BCT425" s="1036"/>
      <c r="BCU425" s="1103"/>
      <c r="BCV425" s="1104"/>
      <c r="BCW425" s="1103"/>
      <c r="BCX425" s="708"/>
      <c r="BCY425" s="498"/>
      <c r="BCZ425" s="503"/>
      <c r="BDA425" s="1026"/>
      <c r="BDB425" s="503"/>
      <c r="BDC425" s="1087"/>
      <c r="BDD425" s="1105"/>
      <c r="BDE425" s="1103"/>
      <c r="BDF425" s="1106"/>
      <c r="BDG425" s="495"/>
      <c r="BDH425" s="1050"/>
      <c r="BDI425" s="1035"/>
      <c r="BDJ425" s="494"/>
      <c r="BDK425" s="1107"/>
      <c r="BDL425" s="2586"/>
      <c r="BDM425" s="1100"/>
      <c r="BDN425" s="497"/>
      <c r="BDO425" s="1036"/>
      <c r="BDP425" s="1037"/>
      <c r="BDQ425" s="1101"/>
      <c r="BDR425" s="1038"/>
      <c r="BDS425" s="1039"/>
      <c r="BDT425" s="1027"/>
      <c r="BDU425" s="1102"/>
      <c r="BDV425" s="1036"/>
      <c r="BDW425" s="1103"/>
      <c r="BDX425" s="1104"/>
      <c r="BDY425" s="1103"/>
      <c r="BDZ425" s="708"/>
      <c r="BEA425" s="498"/>
      <c r="BEB425" s="503"/>
      <c r="BEC425" s="1026"/>
      <c r="BED425" s="503"/>
      <c r="BEE425" s="1087"/>
      <c r="BEF425" s="1105"/>
      <c r="BEG425" s="1103"/>
      <c r="BEH425" s="1106"/>
      <c r="BEI425" s="495"/>
      <c r="BEJ425" s="1050"/>
      <c r="BEK425" s="1035"/>
      <c r="BEL425" s="494"/>
      <c r="BEM425" s="1107"/>
      <c r="BEN425" s="2586"/>
      <c r="BEO425" s="1100"/>
      <c r="BEP425" s="497"/>
      <c r="BEQ425" s="1036"/>
      <c r="BER425" s="1037"/>
      <c r="BES425" s="1101"/>
      <c r="BET425" s="1038"/>
      <c r="BEU425" s="1039"/>
      <c r="BEV425" s="1027"/>
      <c r="BEW425" s="1102"/>
      <c r="BEX425" s="1036"/>
      <c r="BEY425" s="1103"/>
      <c r="BEZ425" s="1104"/>
      <c r="BFA425" s="1103"/>
      <c r="BFB425" s="708"/>
      <c r="BFC425" s="498"/>
      <c r="BFD425" s="503"/>
      <c r="BFE425" s="1026"/>
      <c r="BFF425" s="503"/>
      <c r="BFG425" s="1087"/>
      <c r="BFH425" s="1105"/>
      <c r="BFI425" s="1103"/>
      <c r="BFJ425" s="1106"/>
      <c r="BFK425" s="495"/>
      <c r="BFL425" s="1050"/>
      <c r="BFM425" s="1035"/>
      <c r="BFN425" s="494"/>
      <c r="BFO425" s="1107"/>
      <c r="BFP425" s="2586"/>
      <c r="BFQ425" s="1100"/>
      <c r="BFR425" s="497"/>
      <c r="BFS425" s="1036"/>
      <c r="BFT425" s="1037"/>
      <c r="BFU425" s="1101"/>
      <c r="BFV425" s="1038"/>
      <c r="BFW425" s="1039"/>
      <c r="BFX425" s="1027"/>
      <c r="BFY425" s="1102"/>
      <c r="BFZ425" s="1036"/>
      <c r="BGA425" s="1103"/>
      <c r="BGB425" s="1104"/>
      <c r="BGC425" s="1103"/>
      <c r="BGD425" s="708"/>
      <c r="BGE425" s="498"/>
      <c r="BGF425" s="503"/>
      <c r="BGG425" s="1026"/>
      <c r="BGH425" s="503"/>
      <c r="BGI425" s="1087"/>
      <c r="BGJ425" s="1105"/>
      <c r="BGK425" s="1103"/>
      <c r="BGL425" s="1106"/>
      <c r="BGM425" s="495"/>
      <c r="BGN425" s="1050"/>
      <c r="BGO425" s="1035"/>
      <c r="BGP425" s="494"/>
      <c r="BGQ425" s="1107"/>
      <c r="BGR425" s="2586"/>
      <c r="BGS425" s="1100"/>
      <c r="BGT425" s="497"/>
      <c r="BGU425" s="1036"/>
      <c r="BGV425" s="1037"/>
      <c r="BGW425" s="1101"/>
      <c r="BGX425" s="1038"/>
      <c r="BGY425" s="1039"/>
      <c r="BGZ425" s="1027"/>
      <c r="BHA425" s="1102"/>
      <c r="BHB425" s="1036"/>
      <c r="BHC425" s="1103"/>
      <c r="BHD425" s="1104"/>
      <c r="BHE425" s="1103"/>
      <c r="BHF425" s="708"/>
      <c r="BHG425" s="498"/>
      <c r="BHH425" s="503"/>
      <c r="BHI425" s="1026"/>
      <c r="BHJ425" s="503"/>
      <c r="BHK425" s="1087"/>
      <c r="BHL425" s="1105"/>
      <c r="BHM425" s="1103"/>
      <c r="BHN425" s="1106"/>
      <c r="BHO425" s="495"/>
      <c r="BHP425" s="1050"/>
      <c r="BHQ425" s="1035"/>
      <c r="BHR425" s="494"/>
      <c r="BHS425" s="1107"/>
      <c r="BHT425" s="2586"/>
      <c r="BHU425" s="1100"/>
      <c r="BHV425" s="497"/>
      <c r="BHW425" s="1036"/>
      <c r="BHX425" s="1037"/>
      <c r="BHY425" s="1101"/>
      <c r="BHZ425" s="1038"/>
      <c r="BIA425" s="1039"/>
      <c r="BIB425" s="1027"/>
      <c r="BIC425" s="1102"/>
      <c r="BID425" s="1036"/>
      <c r="BIE425" s="1103"/>
      <c r="BIF425" s="1104"/>
      <c r="BIG425" s="1103"/>
      <c r="BIH425" s="708"/>
      <c r="BII425" s="498"/>
      <c r="BIJ425" s="503"/>
      <c r="BIK425" s="1026"/>
      <c r="BIL425" s="503"/>
      <c r="BIM425" s="1087"/>
      <c r="BIN425" s="1105"/>
      <c r="BIO425" s="1103"/>
      <c r="BIP425" s="1106"/>
      <c r="BIQ425" s="495"/>
      <c r="BIR425" s="1050"/>
      <c r="BIS425" s="1035"/>
      <c r="BIT425" s="494"/>
      <c r="BIU425" s="1107"/>
      <c r="BIV425" s="2586"/>
      <c r="BIW425" s="1100"/>
      <c r="BIX425" s="497"/>
      <c r="BIY425" s="1036"/>
      <c r="BIZ425" s="1037"/>
      <c r="BJA425" s="1101"/>
      <c r="BJB425" s="1038"/>
      <c r="BJC425" s="1039"/>
      <c r="BJD425" s="1027"/>
      <c r="BJE425" s="1102"/>
      <c r="BJF425" s="1036"/>
      <c r="BJG425" s="1103"/>
      <c r="BJH425" s="1104"/>
      <c r="BJI425" s="1103"/>
      <c r="BJJ425" s="708"/>
      <c r="BJK425" s="498"/>
      <c r="BJL425" s="503"/>
      <c r="BJM425" s="1026"/>
      <c r="BJN425" s="503"/>
      <c r="BJO425" s="1087"/>
      <c r="BJP425" s="1105"/>
      <c r="BJQ425" s="1103"/>
      <c r="BJR425" s="1106"/>
      <c r="BJS425" s="495"/>
      <c r="BJT425" s="1050"/>
      <c r="BJU425" s="1035"/>
      <c r="BJV425" s="494"/>
      <c r="BJW425" s="1107"/>
      <c r="BJX425" s="2586"/>
      <c r="BJY425" s="1100"/>
      <c r="BJZ425" s="497"/>
      <c r="BKA425" s="1036"/>
      <c r="BKB425" s="1037"/>
      <c r="BKC425" s="1101"/>
      <c r="BKD425" s="1038"/>
      <c r="BKE425" s="1039"/>
      <c r="BKF425" s="1027"/>
      <c r="BKG425" s="1102"/>
      <c r="BKH425" s="1036"/>
      <c r="BKI425" s="1103"/>
      <c r="BKJ425" s="1104"/>
      <c r="BKK425" s="1103"/>
      <c r="BKL425" s="708"/>
      <c r="BKM425" s="498"/>
      <c r="BKN425" s="503"/>
      <c r="BKO425" s="1026"/>
      <c r="BKP425" s="503"/>
      <c r="BKQ425" s="1087"/>
      <c r="BKR425" s="1105"/>
      <c r="BKS425" s="1103"/>
      <c r="BKT425" s="1106"/>
      <c r="BKU425" s="495"/>
      <c r="BKV425" s="1050"/>
      <c r="BKW425" s="1035"/>
      <c r="BKX425" s="494"/>
      <c r="BKY425" s="1107"/>
      <c r="BKZ425" s="2586"/>
      <c r="BLA425" s="1100"/>
      <c r="BLB425" s="497"/>
      <c r="BLC425" s="1036"/>
      <c r="BLD425" s="1037"/>
      <c r="BLE425" s="1101"/>
      <c r="BLF425" s="1038"/>
      <c r="BLG425" s="1039"/>
      <c r="BLH425" s="1027"/>
      <c r="BLI425" s="1102"/>
      <c r="BLJ425" s="1036"/>
      <c r="BLK425" s="1103"/>
      <c r="BLL425" s="1104"/>
      <c r="BLM425" s="1103"/>
      <c r="BLN425" s="708"/>
      <c r="BLO425" s="498"/>
      <c r="BLP425" s="503"/>
      <c r="BLQ425" s="1026"/>
      <c r="BLR425" s="503"/>
      <c r="BLS425" s="1087"/>
      <c r="BLT425" s="1105"/>
      <c r="BLU425" s="1103"/>
      <c r="BLV425" s="1106"/>
      <c r="BLW425" s="495"/>
      <c r="BLX425" s="1050"/>
      <c r="BLY425" s="1035"/>
      <c r="BLZ425" s="494"/>
      <c r="BMA425" s="1107"/>
      <c r="BMB425" s="2586"/>
      <c r="BMC425" s="1100"/>
      <c r="BMD425" s="497"/>
      <c r="BME425" s="1036"/>
      <c r="BMF425" s="1037"/>
      <c r="BMG425" s="1101"/>
      <c r="BMH425" s="1038"/>
      <c r="BMI425" s="1039"/>
      <c r="BMJ425" s="1027"/>
      <c r="BMK425" s="1102"/>
      <c r="BML425" s="1036"/>
      <c r="BMM425" s="1103"/>
      <c r="BMN425" s="1104"/>
      <c r="BMO425" s="1103"/>
      <c r="BMP425" s="708"/>
      <c r="BMQ425" s="498"/>
      <c r="BMR425" s="503"/>
      <c r="BMS425" s="1026"/>
      <c r="BMT425" s="503"/>
      <c r="BMU425" s="1087"/>
      <c r="BMV425" s="1105"/>
      <c r="BMW425" s="1103"/>
      <c r="BMX425" s="1106"/>
      <c r="BMY425" s="495"/>
      <c r="BMZ425" s="1050"/>
      <c r="BNA425" s="1035"/>
      <c r="BNB425" s="494"/>
      <c r="BNC425" s="1107"/>
      <c r="BND425" s="2586"/>
      <c r="BNE425" s="1100"/>
      <c r="BNF425" s="497"/>
      <c r="BNG425" s="1036"/>
      <c r="BNH425" s="1037"/>
      <c r="BNI425" s="1101"/>
      <c r="BNJ425" s="1038"/>
      <c r="BNK425" s="1039"/>
      <c r="BNL425" s="1027"/>
      <c r="BNM425" s="1102"/>
      <c r="BNN425" s="1036"/>
      <c r="BNO425" s="1103"/>
      <c r="BNP425" s="1104"/>
      <c r="BNQ425" s="1103"/>
      <c r="BNR425" s="708"/>
      <c r="BNS425" s="498"/>
      <c r="BNT425" s="503"/>
      <c r="BNU425" s="1026"/>
      <c r="BNV425" s="503"/>
      <c r="BNW425" s="1087"/>
      <c r="BNX425" s="1105"/>
      <c r="BNY425" s="1103"/>
      <c r="BNZ425" s="1106"/>
      <c r="BOA425" s="495"/>
      <c r="BOB425" s="1050"/>
      <c r="BOC425" s="1035"/>
      <c r="BOD425" s="494"/>
      <c r="BOE425" s="1107"/>
      <c r="BOF425" s="2586"/>
      <c r="BOG425" s="1100"/>
      <c r="BOH425" s="497"/>
      <c r="BOI425" s="1036"/>
      <c r="BOJ425" s="1037"/>
      <c r="BOK425" s="1101"/>
      <c r="BOL425" s="1038"/>
      <c r="BOM425" s="1039"/>
      <c r="BON425" s="1027"/>
      <c r="BOO425" s="1102"/>
      <c r="BOP425" s="1036"/>
      <c r="BOQ425" s="1103"/>
      <c r="BOR425" s="1104"/>
      <c r="BOS425" s="1103"/>
      <c r="BOT425" s="708"/>
      <c r="BOU425" s="498"/>
      <c r="BOV425" s="503"/>
      <c r="BOW425" s="1026"/>
      <c r="BOX425" s="503"/>
      <c r="BOY425" s="1087"/>
      <c r="BOZ425" s="1105"/>
      <c r="BPA425" s="1103"/>
      <c r="BPB425" s="1106"/>
      <c r="BPC425" s="495"/>
      <c r="BPD425" s="1050"/>
      <c r="BPE425" s="1035"/>
      <c r="BPF425" s="494"/>
      <c r="BPG425" s="1107"/>
      <c r="BPH425" s="2586"/>
      <c r="BPI425" s="1100"/>
      <c r="BPJ425" s="497"/>
      <c r="BPK425" s="1036"/>
      <c r="BPL425" s="1037"/>
      <c r="BPM425" s="1101"/>
      <c r="BPN425" s="1038"/>
      <c r="BPO425" s="1039"/>
      <c r="BPP425" s="1027"/>
      <c r="BPQ425" s="1102"/>
      <c r="BPR425" s="1036"/>
      <c r="BPS425" s="1103"/>
      <c r="BPT425" s="1104"/>
      <c r="BPU425" s="1103"/>
      <c r="BPV425" s="708"/>
      <c r="BPW425" s="498"/>
      <c r="BPX425" s="503"/>
      <c r="BPY425" s="1026"/>
      <c r="BPZ425" s="503"/>
      <c r="BQA425" s="1087"/>
      <c r="BQB425" s="1105"/>
      <c r="BQC425" s="1103"/>
      <c r="BQD425" s="1106"/>
      <c r="BQE425" s="495"/>
      <c r="BQF425" s="1050"/>
      <c r="BQG425" s="1035"/>
      <c r="BQH425" s="494"/>
      <c r="BQI425" s="1107"/>
      <c r="BQJ425" s="2586"/>
      <c r="BQK425" s="1100"/>
      <c r="BQL425" s="497"/>
      <c r="BQM425" s="1036"/>
      <c r="BQN425" s="1037"/>
      <c r="BQO425" s="1101"/>
      <c r="BQP425" s="1038"/>
      <c r="BQQ425" s="1039"/>
      <c r="BQR425" s="1027"/>
      <c r="BQS425" s="1102"/>
      <c r="BQT425" s="1036"/>
      <c r="BQU425" s="1103"/>
      <c r="BQV425" s="1104"/>
      <c r="BQW425" s="1103"/>
      <c r="BQX425" s="708"/>
      <c r="BQY425" s="498"/>
      <c r="BQZ425" s="503"/>
      <c r="BRA425" s="1026"/>
      <c r="BRB425" s="503"/>
      <c r="BRC425" s="1087"/>
      <c r="BRD425" s="1105"/>
      <c r="BRE425" s="1103"/>
      <c r="BRF425" s="1106"/>
      <c r="BRG425" s="495"/>
      <c r="BRH425" s="1050"/>
      <c r="BRI425" s="1035"/>
      <c r="BRJ425" s="494"/>
      <c r="BRK425" s="1107"/>
      <c r="BRL425" s="2586"/>
      <c r="BRM425" s="1100"/>
      <c r="BRN425" s="497"/>
      <c r="BRO425" s="1036"/>
      <c r="BRP425" s="1037"/>
      <c r="BRQ425" s="1101"/>
      <c r="BRR425" s="1038"/>
      <c r="BRS425" s="1039"/>
      <c r="BRT425" s="1027"/>
      <c r="BRU425" s="1102"/>
      <c r="BRV425" s="1036"/>
      <c r="BRW425" s="1103"/>
      <c r="BRX425" s="1104"/>
      <c r="BRY425" s="1103"/>
      <c r="BRZ425" s="708"/>
      <c r="BSA425" s="498"/>
      <c r="BSB425" s="503"/>
      <c r="BSC425" s="1026"/>
      <c r="BSD425" s="503"/>
      <c r="BSE425" s="1087"/>
      <c r="BSF425" s="1105"/>
      <c r="BSG425" s="1103"/>
      <c r="BSH425" s="1106"/>
      <c r="BSI425" s="495"/>
      <c r="BSJ425" s="1050"/>
      <c r="BSK425" s="1035"/>
      <c r="BSL425" s="494"/>
      <c r="BSM425" s="1107"/>
      <c r="BSN425" s="2586"/>
      <c r="BSO425" s="1100"/>
      <c r="BSP425" s="497"/>
      <c r="BSQ425" s="1036"/>
      <c r="BSR425" s="1037"/>
      <c r="BSS425" s="1101"/>
      <c r="BST425" s="1038"/>
      <c r="BSU425" s="1039"/>
      <c r="BSV425" s="1027"/>
      <c r="BSW425" s="1102"/>
      <c r="BSX425" s="1036"/>
      <c r="BSY425" s="1103"/>
      <c r="BSZ425" s="1104"/>
      <c r="BTA425" s="1103"/>
      <c r="BTB425" s="708"/>
      <c r="BTC425" s="498"/>
      <c r="BTD425" s="503"/>
      <c r="BTE425" s="1026"/>
      <c r="BTF425" s="503"/>
      <c r="BTG425" s="1087"/>
      <c r="BTH425" s="1105"/>
      <c r="BTI425" s="1103"/>
      <c r="BTJ425" s="1106"/>
      <c r="BTK425" s="495"/>
      <c r="BTL425" s="1050"/>
      <c r="BTM425" s="1035"/>
      <c r="BTN425" s="494"/>
      <c r="BTO425" s="1107"/>
      <c r="BTP425" s="2586"/>
      <c r="BTQ425" s="1100"/>
      <c r="BTR425" s="497"/>
      <c r="BTS425" s="1036"/>
      <c r="BTT425" s="1037"/>
      <c r="BTU425" s="1101"/>
      <c r="BTV425" s="1038"/>
      <c r="BTW425" s="1039"/>
      <c r="BTX425" s="1027"/>
      <c r="BTY425" s="1102"/>
      <c r="BTZ425" s="1036"/>
      <c r="BUA425" s="1103"/>
      <c r="BUB425" s="1104"/>
      <c r="BUC425" s="1103"/>
      <c r="BUD425" s="708"/>
      <c r="BUE425" s="498"/>
      <c r="BUF425" s="503"/>
      <c r="BUG425" s="1026"/>
      <c r="BUH425" s="503"/>
      <c r="BUI425" s="1087"/>
      <c r="BUJ425" s="1105"/>
      <c r="BUK425" s="1103"/>
      <c r="BUL425" s="1106"/>
      <c r="BUM425" s="495"/>
      <c r="BUN425" s="1050"/>
      <c r="BUO425" s="1035"/>
      <c r="BUP425" s="494"/>
      <c r="BUQ425" s="1107"/>
      <c r="BUR425" s="2586"/>
      <c r="BUS425" s="1100"/>
      <c r="BUT425" s="497"/>
      <c r="BUU425" s="1036"/>
      <c r="BUV425" s="1037"/>
      <c r="BUW425" s="1101"/>
      <c r="BUX425" s="1038"/>
      <c r="BUY425" s="1039"/>
      <c r="BUZ425" s="1027"/>
      <c r="BVA425" s="1102"/>
      <c r="BVB425" s="1036"/>
      <c r="BVC425" s="1103"/>
      <c r="BVD425" s="1104"/>
      <c r="BVE425" s="1103"/>
      <c r="BVF425" s="708"/>
      <c r="BVG425" s="498"/>
      <c r="BVH425" s="503"/>
      <c r="BVI425" s="1026"/>
      <c r="BVJ425" s="503"/>
      <c r="BVK425" s="1087"/>
      <c r="BVL425" s="1105"/>
      <c r="BVM425" s="1103"/>
      <c r="BVN425" s="1106"/>
      <c r="BVO425" s="495"/>
      <c r="BVP425" s="1050"/>
      <c r="BVQ425" s="1035"/>
      <c r="BVR425" s="494"/>
      <c r="BVS425" s="1107"/>
      <c r="BVT425" s="2586"/>
      <c r="BVU425" s="1100"/>
      <c r="BVV425" s="497"/>
      <c r="BVW425" s="1036"/>
      <c r="BVX425" s="1037"/>
      <c r="BVY425" s="1101"/>
      <c r="BVZ425" s="1038"/>
      <c r="BWA425" s="1039"/>
      <c r="BWB425" s="1027"/>
      <c r="BWC425" s="1102"/>
      <c r="BWD425" s="1036"/>
      <c r="BWE425" s="1103"/>
      <c r="BWF425" s="1104"/>
      <c r="BWG425" s="1103"/>
      <c r="BWH425" s="708"/>
      <c r="BWI425" s="498"/>
      <c r="BWJ425" s="503"/>
      <c r="BWK425" s="1026"/>
      <c r="BWL425" s="503"/>
      <c r="BWM425" s="1087"/>
      <c r="BWN425" s="1105"/>
      <c r="BWO425" s="1103"/>
      <c r="BWP425" s="1106"/>
      <c r="BWQ425" s="495"/>
      <c r="BWR425" s="1050"/>
      <c r="BWS425" s="1035"/>
      <c r="BWT425" s="494"/>
      <c r="BWU425" s="1107"/>
      <c r="BWV425" s="2586"/>
      <c r="BWW425" s="1100"/>
      <c r="BWX425" s="497"/>
      <c r="BWY425" s="1036"/>
      <c r="BWZ425" s="1037"/>
      <c r="BXA425" s="1101"/>
      <c r="BXB425" s="1038"/>
      <c r="BXC425" s="1039"/>
      <c r="BXD425" s="1027"/>
      <c r="BXE425" s="1102"/>
      <c r="BXF425" s="1036"/>
      <c r="BXG425" s="1103"/>
      <c r="BXH425" s="1104"/>
      <c r="BXI425" s="1103"/>
      <c r="BXJ425" s="708"/>
      <c r="BXK425" s="498"/>
      <c r="BXL425" s="503"/>
      <c r="BXM425" s="1026"/>
      <c r="BXN425" s="503"/>
      <c r="BXO425" s="1087"/>
      <c r="BXP425" s="1105"/>
      <c r="BXQ425" s="1103"/>
      <c r="BXR425" s="1106"/>
      <c r="BXS425" s="495"/>
      <c r="BXT425" s="1050"/>
      <c r="BXU425" s="1035"/>
      <c r="BXV425" s="494"/>
      <c r="BXW425" s="1107"/>
      <c r="BXX425" s="2586"/>
      <c r="BXY425" s="1100"/>
      <c r="BXZ425" s="497"/>
      <c r="BYA425" s="1036"/>
      <c r="BYB425" s="1037"/>
      <c r="BYC425" s="1101"/>
      <c r="BYD425" s="1038"/>
      <c r="BYE425" s="1039"/>
      <c r="BYF425" s="1027"/>
      <c r="BYG425" s="1102"/>
      <c r="BYH425" s="1036"/>
      <c r="BYI425" s="1103"/>
      <c r="BYJ425" s="1104"/>
      <c r="BYK425" s="1103"/>
      <c r="BYL425" s="708"/>
      <c r="BYM425" s="498"/>
      <c r="BYN425" s="503"/>
      <c r="BYO425" s="1026"/>
      <c r="BYP425" s="503"/>
      <c r="BYQ425" s="1087"/>
      <c r="BYR425" s="1105"/>
      <c r="BYS425" s="1103"/>
      <c r="BYT425" s="1106"/>
      <c r="BYU425" s="495"/>
      <c r="BYV425" s="1050"/>
      <c r="BYW425" s="1035"/>
      <c r="BYX425" s="494"/>
      <c r="BYY425" s="1107"/>
      <c r="BYZ425" s="2586"/>
      <c r="BZA425" s="1100"/>
      <c r="BZB425" s="497"/>
      <c r="BZC425" s="1036"/>
      <c r="BZD425" s="1037"/>
      <c r="BZE425" s="1101"/>
      <c r="BZF425" s="1038"/>
      <c r="BZG425" s="1039"/>
      <c r="BZH425" s="1027"/>
      <c r="BZI425" s="1102"/>
      <c r="BZJ425" s="1036"/>
      <c r="BZK425" s="1103"/>
      <c r="BZL425" s="1104"/>
      <c r="BZM425" s="1103"/>
      <c r="BZN425" s="708"/>
      <c r="BZO425" s="498"/>
      <c r="BZP425" s="503"/>
      <c r="BZQ425" s="1026"/>
      <c r="BZR425" s="503"/>
      <c r="BZS425" s="1087"/>
      <c r="BZT425" s="1105"/>
      <c r="BZU425" s="1103"/>
      <c r="BZV425" s="1106"/>
      <c r="BZW425" s="495"/>
      <c r="BZX425" s="1050"/>
      <c r="BZY425" s="1035"/>
      <c r="BZZ425" s="494"/>
      <c r="CAA425" s="1107"/>
      <c r="CAB425" s="2586"/>
      <c r="CAC425" s="1100"/>
      <c r="CAD425" s="497"/>
      <c r="CAE425" s="1036"/>
      <c r="CAF425" s="1037"/>
      <c r="CAG425" s="1101"/>
      <c r="CAH425" s="1038"/>
      <c r="CAI425" s="1039"/>
      <c r="CAJ425" s="1027"/>
      <c r="CAK425" s="1102"/>
      <c r="CAL425" s="1036"/>
      <c r="CAM425" s="1103"/>
      <c r="CAN425" s="1104"/>
      <c r="CAO425" s="1103"/>
      <c r="CAP425" s="708"/>
      <c r="CAQ425" s="498"/>
      <c r="CAR425" s="503"/>
      <c r="CAS425" s="1026"/>
      <c r="CAT425" s="503"/>
      <c r="CAU425" s="1087"/>
      <c r="CAV425" s="1105"/>
      <c r="CAW425" s="1103"/>
      <c r="CAX425" s="1106"/>
      <c r="CAY425" s="495"/>
      <c r="CAZ425" s="1050"/>
      <c r="CBA425" s="1035"/>
      <c r="CBB425" s="494"/>
      <c r="CBC425" s="1107"/>
      <c r="CBD425" s="2586"/>
      <c r="CBE425" s="1100"/>
      <c r="CBF425" s="497"/>
      <c r="CBG425" s="1036"/>
      <c r="CBH425" s="1037"/>
      <c r="CBI425" s="1101"/>
      <c r="CBJ425" s="1038"/>
      <c r="CBK425" s="1039"/>
      <c r="CBL425" s="1027"/>
      <c r="CBM425" s="1102"/>
      <c r="CBN425" s="1036"/>
      <c r="CBO425" s="1103"/>
      <c r="CBP425" s="1104"/>
      <c r="CBQ425" s="1103"/>
      <c r="CBR425" s="708"/>
      <c r="CBS425" s="498"/>
      <c r="CBT425" s="503"/>
      <c r="CBU425" s="1026"/>
      <c r="CBV425" s="503"/>
      <c r="CBW425" s="1087"/>
      <c r="CBX425" s="1105"/>
      <c r="CBY425" s="1103"/>
      <c r="CBZ425" s="1106"/>
      <c r="CCA425" s="495"/>
      <c r="CCB425" s="1050"/>
      <c r="CCC425" s="1035"/>
      <c r="CCD425" s="494"/>
      <c r="CCE425" s="1107"/>
      <c r="CCF425" s="2586"/>
      <c r="CCG425" s="1100"/>
      <c r="CCH425" s="497"/>
      <c r="CCI425" s="1036"/>
      <c r="CCJ425" s="1037"/>
      <c r="CCK425" s="1101"/>
      <c r="CCL425" s="1038"/>
      <c r="CCM425" s="1039"/>
      <c r="CCN425" s="1027"/>
      <c r="CCO425" s="1102"/>
      <c r="CCP425" s="1036"/>
      <c r="CCQ425" s="1103"/>
      <c r="CCR425" s="1104"/>
      <c r="CCS425" s="1103"/>
      <c r="CCT425" s="708"/>
      <c r="CCU425" s="498"/>
      <c r="CCV425" s="503"/>
      <c r="CCW425" s="1026"/>
      <c r="CCX425" s="503"/>
      <c r="CCY425" s="1087"/>
      <c r="CCZ425" s="1105"/>
      <c r="CDA425" s="1103"/>
      <c r="CDB425" s="1106"/>
      <c r="CDC425" s="495"/>
      <c r="CDD425" s="1050"/>
      <c r="CDE425" s="1035"/>
      <c r="CDF425" s="494"/>
      <c r="CDG425" s="1107"/>
      <c r="CDH425" s="2586"/>
      <c r="CDI425" s="1100"/>
      <c r="CDJ425" s="497"/>
      <c r="CDK425" s="1036"/>
      <c r="CDL425" s="1037"/>
      <c r="CDM425" s="1101"/>
      <c r="CDN425" s="1038"/>
      <c r="CDO425" s="1039"/>
      <c r="CDP425" s="1027"/>
      <c r="CDQ425" s="1102"/>
      <c r="CDR425" s="1036"/>
      <c r="CDS425" s="1103"/>
      <c r="CDT425" s="1104"/>
      <c r="CDU425" s="1103"/>
      <c r="CDV425" s="708"/>
      <c r="CDW425" s="498"/>
      <c r="CDX425" s="503"/>
      <c r="CDY425" s="1026"/>
      <c r="CDZ425" s="503"/>
      <c r="CEA425" s="1087"/>
      <c r="CEB425" s="1105"/>
      <c r="CEC425" s="1103"/>
      <c r="CED425" s="1106"/>
      <c r="CEE425" s="495"/>
      <c r="CEF425" s="1050"/>
      <c r="CEG425" s="1035"/>
      <c r="CEH425" s="494"/>
      <c r="CEI425" s="1107"/>
      <c r="CEJ425" s="2586"/>
      <c r="CEK425" s="1100"/>
      <c r="CEL425" s="497"/>
      <c r="CEM425" s="1036"/>
      <c r="CEN425" s="1037"/>
      <c r="CEO425" s="1101"/>
      <c r="CEP425" s="1038"/>
      <c r="CEQ425" s="1039"/>
      <c r="CER425" s="1027"/>
      <c r="CES425" s="1102"/>
      <c r="CET425" s="1036"/>
      <c r="CEU425" s="1103"/>
      <c r="CEV425" s="1104"/>
      <c r="CEW425" s="1103"/>
      <c r="CEX425" s="708"/>
      <c r="CEY425" s="498"/>
      <c r="CEZ425" s="503"/>
      <c r="CFA425" s="1026"/>
      <c r="CFB425" s="503"/>
      <c r="CFC425" s="1087"/>
      <c r="CFD425" s="1105"/>
      <c r="CFE425" s="1103"/>
      <c r="CFF425" s="1106"/>
      <c r="CFG425" s="495"/>
      <c r="CFH425" s="1050"/>
      <c r="CFI425" s="1035"/>
      <c r="CFJ425" s="494"/>
      <c r="CFK425" s="1107"/>
      <c r="CFL425" s="2586"/>
      <c r="CFM425" s="1100"/>
      <c r="CFN425" s="497"/>
      <c r="CFO425" s="1036"/>
      <c r="CFP425" s="1037"/>
      <c r="CFQ425" s="1101"/>
      <c r="CFR425" s="1038"/>
      <c r="CFS425" s="1039"/>
      <c r="CFT425" s="1027"/>
      <c r="CFU425" s="1102"/>
      <c r="CFV425" s="1036"/>
      <c r="CFW425" s="1103"/>
      <c r="CFX425" s="1104"/>
      <c r="CFY425" s="1103"/>
      <c r="CFZ425" s="708"/>
      <c r="CGA425" s="498"/>
      <c r="CGB425" s="503"/>
      <c r="CGC425" s="1026"/>
      <c r="CGD425" s="503"/>
      <c r="CGE425" s="1087"/>
      <c r="CGF425" s="1105"/>
      <c r="CGG425" s="1103"/>
      <c r="CGH425" s="1106"/>
      <c r="CGI425" s="495"/>
      <c r="CGJ425" s="1050"/>
      <c r="CGK425" s="1035"/>
      <c r="CGL425" s="494"/>
      <c r="CGM425" s="1107"/>
      <c r="CGN425" s="2586"/>
      <c r="CGO425" s="1100"/>
      <c r="CGP425" s="497"/>
      <c r="CGQ425" s="1036"/>
      <c r="CGR425" s="1037"/>
      <c r="CGS425" s="1101"/>
      <c r="CGT425" s="1038"/>
      <c r="CGU425" s="1039"/>
      <c r="CGV425" s="1027"/>
      <c r="CGW425" s="1102"/>
      <c r="CGX425" s="1036"/>
      <c r="CGY425" s="1103"/>
      <c r="CGZ425" s="1104"/>
      <c r="CHA425" s="1103"/>
      <c r="CHB425" s="708"/>
      <c r="CHC425" s="498"/>
      <c r="CHD425" s="503"/>
      <c r="CHE425" s="1026"/>
      <c r="CHF425" s="503"/>
      <c r="CHG425" s="1087"/>
      <c r="CHH425" s="1105"/>
      <c r="CHI425" s="1103"/>
      <c r="CHJ425" s="1106"/>
      <c r="CHK425" s="495"/>
      <c r="CHL425" s="1050"/>
      <c r="CHM425" s="1035"/>
      <c r="CHN425" s="494"/>
      <c r="CHO425" s="1107"/>
      <c r="CHP425" s="2586"/>
      <c r="CHQ425" s="1100"/>
      <c r="CHR425" s="497"/>
      <c r="CHS425" s="1036"/>
      <c r="CHT425" s="1037"/>
      <c r="CHU425" s="1101"/>
      <c r="CHV425" s="1038"/>
      <c r="CHW425" s="1039"/>
      <c r="CHX425" s="1027"/>
      <c r="CHY425" s="1102"/>
      <c r="CHZ425" s="1036"/>
      <c r="CIA425" s="1103"/>
      <c r="CIB425" s="1104"/>
      <c r="CIC425" s="1103"/>
      <c r="CID425" s="708"/>
      <c r="CIE425" s="498"/>
      <c r="CIF425" s="503"/>
      <c r="CIG425" s="1026"/>
      <c r="CIH425" s="503"/>
      <c r="CII425" s="1087"/>
      <c r="CIJ425" s="1105"/>
      <c r="CIK425" s="1103"/>
      <c r="CIL425" s="1106"/>
      <c r="CIM425" s="495"/>
      <c r="CIN425" s="1050"/>
      <c r="CIO425" s="1035"/>
      <c r="CIP425" s="494"/>
      <c r="CIQ425" s="1107"/>
      <c r="CIR425" s="2586"/>
      <c r="CIS425" s="1100"/>
      <c r="CIT425" s="497"/>
      <c r="CIU425" s="1036"/>
      <c r="CIV425" s="1037"/>
      <c r="CIW425" s="1101"/>
      <c r="CIX425" s="1038"/>
      <c r="CIY425" s="1039"/>
      <c r="CIZ425" s="1027"/>
      <c r="CJA425" s="1102"/>
      <c r="CJB425" s="1036"/>
      <c r="CJC425" s="1103"/>
      <c r="CJD425" s="1104"/>
      <c r="CJE425" s="1103"/>
      <c r="CJF425" s="708"/>
      <c r="CJG425" s="498"/>
      <c r="CJH425" s="503"/>
      <c r="CJI425" s="1026"/>
      <c r="CJJ425" s="503"/>
      <c r="CJK425" s="1087"/>
      <c r="CJL425" s="1105"/>
      <c r="CJM425" s="1103"/>
      <c r="CJN425" s="1106"/>
      <c r="CJO425" s="495"/>
      <c r="CJP425" s="1050"/>
      <c r="CJQ425" s="1035"/>
      <c r="CJR425" s="494"/>
      <c r="CJS425" s="1107"/>
      <c r="CJT425" s="2586"/>
      <c r="CJU425" s="1100"/>
      <c r="CJV425" s="497"/>
      <c r="CJW425" s="1036"/>
      <c r="CJX425" s="1037"/>
      <c r="CJY425" s="1101"/>
      <c r="CJZ425" s="1038"/>
      <c r="CKA425" s="1039"/>
      <c r="CKB425" s="1027"/>
      <c r="CKC425" s="1102"/>
      <c r="CKD425" s="1036"/>
      <c r="CKE425" s="1103"/>
      <c r="CKF425" s="1104"/>
      <c r="CKG425" s="1103"/>
      <c r="CKH425" s="708"/>
      <c r="CKI425" s="498"/>
      <c r="CKJ425" s="503"/>
      <c r="CKK425" s="1026"/>
      <c r="CKL425" s="503"/>
      <c r="CKM425" s="1087"/>
      <c r="CKN425" s="1105"/>
      <c r="CKO425" s="1103"/>
      <c r="CKP425" s="1106"/>
      <c r="CKQ425" s="495"/>
      <c r="CKR425" s="1050"/>
      <c r="CKS425" s="1035"/>
      <c r="CKT425" s="494"/>
      <c r="CKU425" s="1107"/>
      <c r="CKV425" s="2586"/>
      <c r="CKW425" s="1100"/>
      <c r="CKX425" s="497"/>
      <c r="CKY425" s="1036"/>
      <c r="CKZ425" s="1037"/>
      <c r="CLA425" s="1101"/>
      <c r="CLB425" s="1038"/>
      <c r="CLC425" s="1039"/>
      <c r="CLD425" s="1027"/>
      <c r="CLE425" s="1102"/>
      <c r="CLF425" s="1036"/>
      <c r="CLG425" s="1103"/>
      <c r="CLH425" s="1104"/>
      <c r="CLI425" s="1103"/>
      <c r="CLJ425" s="708"/>
      <c r="CLK425" s="498"/>
      <c r="CLL425" s="503"/>
      <c r="CLM425" s="1026"/>
      <c r="CLN425" s="503"/>
      <c r="CLO425" s="1087"/>
      <c r="CLP425" s="1105"/>
      <c r="CLQ425" s="1103"/>
      <c r="CLR425" s="1106"/>
      <c r="CLS425" s="495"/>
      <c r="CLT425" s="1050"/>
      <c r="CLU425" s="1035"/>
      <c r="CLV425" s="494"/>
      <c r="CLW425" s="1107"/>
      <c r="CLX425" s="2586"/>
      <c r="CLY425" s="1100"/>
      <c r="CLZ425" s="497"/>
      <c r="CMA425" s="1036"/>
      <c r="CMB425" s="1037"/>
      <c r="CMC425" s="1101"/>
      <c r="CMD425" s="1038"/>
      <c r="CME425" s="1039"/>
      <c r="CMF425" s="1027"/>
      <c r="CMG425" s="1102"/>
      <c r="CMH425" s="1036"/>
      <c r="CMI425" s="1103"/>
      <c r="CMJ425" s="1104"/>
      <c r="CMK425" s="1103"/>
      <c r="CML425" s="708"/>
      <c r="CMM425" s="498"/>
      <c r="CMN425" s="503"/>
      <c r="CMO425" s="1026"/>
      <c r="CMP425" s="503"/>
      <c r="CMQ425" s="1087"/>
      <c r="CMR425" s="1105"/>
      <c r="CMS425" s="1103"/>
      <c r="CMT425" s="1106"/>
      <c r="CMU425" s="495"/>
      <c r="CMV425" s="1050"/>
      <c r="CMW425" s="1035"/>
      <c r="CMX425" s="494"/>
      <c r="CMY425" s="1107"/>
      <c r="CMZ425" s="2586"/>
      <c r="CNA425" s="1100"/>
      <c r="CNB425" s="497"/>
      <c r="CNC425" s="1036"/>
      <c r="CND425" s="1037"/>
      <c r="CNE425" s="1101"/>
      <c r="CNF425" s="1038"/>
      <c r="CNG425" s="1039"/>
      <c r="CNH425" s="1027"/>
      <c r="CNI425" s="1102"/>
      <c r="CNJ425" s="1036"/>
      <c r="CNK425" s="1103"/>
      <c r="CNL425" s="1104"/>
      <c r="CNM425" s="1103"/>
      <c r="CNN425" s="708"/>
      <c r="CNO425" s="498"/>
      <c r="CNP425" s="503"/>
      <c r="CNQ425" s="1026"/>
      <c r="CNR425" s="503"/>
      <c r="CNS425" s="1087"/>
      <c r="CNT425" s="1105"/>
      <c r="CNU425" s="1103"/>
      <c r="CNV425" s="1106"/>
      <c r="CNW425" s="495"/>
      <c r="CNX425" s="1050"/>
      <c r="CNY425" s="1035"/>
      <c r="CNZ425" s="494"/>
      <c r="COA425" s="1107"/>
      <c r="COB425" s="2586"/>
      <c r="COC425" s="1100"/>
      <c r="COD425" s="497"/>
      <c r="COE425" s="1036"/>
      <c r="COF425" s="1037"/>
      <c r="COG425" s="1101"/>
      <c r="COH425" s="1038"/>
      <c r="COI425" s="1039"/>
      <c r="COJ425" s="1027"/>
      <c r="COK425" s="1102"/>
      <c r="COL425" s="1036"/>
      <c r="COM425" s="1103"/>
      <c r="CON425" s="1104"/>
      <c r="COO425" s="1103"/>
      <c r="COP425" s="708"/>
      <c r="COQ425" s="498"/>
      <c r="COR425" s="503"/>
      <c r="COS425" s="1026"/>
      <c r="COT425" s="503"/>
      <c r="COU425" s="1087"/>
      <c r="COV425" s="1105"/>
      <c r="COW425" s="1103"/>
      <c r="COX425" s="1106"/>
      <c r="COY425" s="495"/>
      <c r="COZ425" s="1050"/>
      <c r="CPA425" s="1035"/>
      <c r="CPB425" s="494"/>
      <c r="CPC425" s="1107"/>
      <c r="CPD425" s="2586"/>
      <c r="CPE425" s="1100"/>
      <c r="CPF425" s="497"/>
      <c r="CPG425" s="1036"/>
      <c r="CPH425" s="1037"/>
      <c r="CPI425" s="1101"/>
      <c r="CPJ425" s="1038"/>
      <c r="CPK425" s="1039"/>
      <c r="CPL425" s="1027"/>
      <c r="CPM425" s="1102"/>
      <c r="CPN425" s="1036"/>
      <c r="CPO425" s="1103"/>
      <c r="CPP425" s="1104"/>
      <c r="CPQ425" s="1103"/>
      <c r="CPR425" s="708"/>
      <c r="CPS425" s="498"/>
      <c r="CPT425" s="503"/>
      <c r="CPU425" s="1026"/>
      <c r="CPV425" s="503"/>
      <c r="CPW425" s="1087"/>
      <c r="CPX425" s="1105"/>
      <c r="CPY425" s="1103"/>
      <c r="CPZ425" s="1106"/>
      <c r="CQA425" s="495"/>
      <c r="CQB425" s="1050"/>
      <c r="CQC425" s="1035"/>
      <c r="CQD425" s="494"/>
      <c r="CQE425" s="1107"/>
      <c r="CQF425" s="2586"/>
      <c r="CQG425" s="1100"/>
      <c r="CQH425" s="497"/>
      <c r="CQI425" s="1036"/>
      <c r="CQJ425" s="1037"/>
      <c r="CQK425" s="1101"/>
      <c r="CQL425" s="1038"/>
      <c r="CQM425" s="1039"/>
      <c r="CQN425" s="1027"/>
      <c r="CQO425" s="1102"/>
      <c r="CQP425" s="1036"/>
      <c r="CQQ425" s="1103"/>
      <c r="CQR425" s="1104"/>
      <c r="CQS425" s="1103"/>
      <c r="CQT425" s="708"/>
      <c r="CQU425" s="498"/>
      <c r="CQV425" s="503"/>
      <c r="CQW425" s="1026"/>
      <c r="CQX425" s="503"/>
      <c r="CQY425" s="1087"/>
      <c r="CQZ425" s="1105"/>
      <c r="CRA425" s="1103"/>
      <c r="CRB425" s="1106"/>
      <c r="CRC425" s="495"/>
      <c r="CRD425" s="1050"/>
      <c r="CRE425" s="1035"/>
      <c r="CRF425" s="494"/>
      <c r="CRG425" s="1107"/>
      <c r="CRH425" s="2586"/>
      <c r="CRI425" s="1100"/>
      <c r="CRJ425" s="497"/>
      <c r="CRK425" s="1036"/>
      <c r="CRL425" s="1037"/>
      <c r="CRM425" s="1101"/>
      <c r="CRN425" s="1038"/>
      <c r="CRO425" s="1039"/>
      <c r="CRP425" s="1027"/>
      <c r="CRQ425" s="1102"/>
      <c r="CRR425" s="1036"/>
      <c r="CRS425" s="1103"/>
      <c r="CRT425" s="1104"/>
      <c r="CRU425" s="1103"/>
      <c r="CRV425" s="708"/>
      <c r="CRW425" s="498"/>
      <c r="CRX425" s="503"/>
      <c r="CRY425" s="1026"/>
      <c r="CRZ425" s="503"/>
      <c r="CSA425" s="1087"/>
      <c r="CSB425" s="1105"/>
      <c r="CSC425" s="1103"/>
      <c r="CSD425" s="1106"/>
      <c r="CSE425" s="495"/>
      <c r="CSF425" s="1050"/>
      <c r="CSG425" s="1035"/>
      <c r="CSH425" s="494"/>
      <c r="CSI425" s="1107"/>
      <c r="CSJ425" s="2586"/>
      <c r="CSK425" s="1100"/>
      <c r="CSL425" s="497"/>
      <c r="CSM425" s="1036"/>
      <c r="CSN425" s="1037"/>
      <c r="CSO425" s="1101"/>
      <c r="CSP425" s="1038"/>
      <c r="CSQ425" s="1039"/>
      <c r="CSR425" s="1027"/>
      <c r="CSS425" s="1102"/>
      <c r="CST425" s="1036"/>
      <c r="CSU425" s="1103"/>
      <c r="CSV425" s="1104"/>
      <c r="CSW425" s="1103"/>
      <c r="CSX425" s="708"/>
      <c r="CSY425" s="498"/>
      <c r="CSZ425" s="503"/>
      <c r="CTA425" s="1026"/>
      <c r="CTB425" s="503"/>
      <c r="CTC425" s="1087"/>
      <c r="CTD425" s="1105"/>
      <c r="CTE425" s="1103"/>
      <c r="CTF425" s="1106"/>
      <c r="CTG425" s="495"/>
      <c r="CTH425" s="1050"/>
      <c r="CTI425" s="1035"/>
      <c r="CTJ425" s="494"/>
      <c r="CTK425" s="1107"/>
      <c r="CTL425" s="2586"/>
      <c r="CTM425" s="1100"/>
      <c r="CTN425" s="497"/>
      <c r="CTO425" s="1036"/>
      <c r="CTP425" s="1037"/>
      <c r="CTQ425" s="1101"/>
      <c r="CTR425" s="1038"/>
      <c r="CTS425" s="1039"/>
      <c r="CTT425" s="1027"/>
      <c r="CTU425" s="1102"/>
      <c r="CTV425" s="1036"/>
      <c r="CTW425" s="1103"/>
      <c r="CTX425" s="1104"/>
      <c r="CTY425" s="1103"/>
      <c r="CTZ425" s="708"/>
      <c r="CUA425" s="498"/>
      <c r="CUB425" s="503"/>
      <c r="CUC425" s="1026"/>
      <c r="CUD425" s="503"/>
      <c r="CUE425" s="1087"/>
      <c r="CUF425" s="1105"/>
      <c r="CUG425" s="1103"/>
      <c r="CUH425" s="1106"/>
      <c r="CUI425" s="495"/>
      <c r="CUJ425" s="1050"/>
      <c r="CUK425" s="1035"/>
      <c r="CUL425" s="494"/>
      <c r="CUM425" s="1107"/>
      <c r="CUN425" s="2586"/>
      <c r="CUO425" s="1100"/>
      <c r="CUP425" s="497"/>
      <c r="CUQ425" s="1036"/>
      <c r="CUR425" s="1037"/>
      <c r="CUS425" s="1101"/>
      <c r="CUT425" s="1038"/>
      <c r="CUU425" s="1039"/>
      <c r="CUV425" s="1027"/>
      <c r="CUW425" s="1102"/>
      <c r="CUX425" s="1036"/>
      <c r="CUY425" s="1103"/>
      <c r="CUZ425" s="1104"/>
      <c r="CVA425" s="1103"/>
      <c r="CVB425" s="708"/>
      <c r="CVC425" s="498"/>
      <c r="CVD425" s="503"/>
      <c r="CVE425" s="1026"/>
      <c r="CVF425" s="503"/>
      <c r="CVG425" s="1087"/>
      <c r="CVH425" s="1105"/>
      <c r="CVI425" s="1103"/>
      <c r="CVJ425" s="1106"/>
      <c r="CVK425" s="495"/>
      <c r="CVL425" s="1050"/>
      <c r="CVM425" s="1035"/>
      <c r="CVN425" s="494"/>
      <c r="CVO425" s="1107"/>
      <c r="CVP425" s="2586"/>
      <c r="CVQ425" s="1100"/>
      <c r="CVR425" s="497"/>
      <c r="CVS425" s="1036"/>
      <c r="CVT425" s="1037"/>
      <c r="CVU425" s="1101"/>
      <c r="CVV425" s="1038"/>
      <c r="CVW425" s="1039"/>
      <c r="CVX425" s="1027"/>
      <c r="CVY425" s="1102"/>
      <c r="CVZ425" s="1036"/>
      <c r="CWA425" s="1103"/>
      <c r="CWB425" s="1104"/>
      <c r="CWC425" s="1103"/>
      <c r="CWD425" s="708"/>
      <c r="CWE425" s="498"/>
      <c r="CWF425" s="503"/>
      <c r="CWG425" s="1026"/>
      <c r="CWH425" s="503"/>
      <c r="CWI425" s="1087"/>
      <c r="CWJ425" s="1105"/>
      <c r="CWK425" s="1103"/>
      <c r="CWL425" s="1106"/>
      <c r="CWM425" s="495"/>
      <c r="CWN425" s="1050"/>
      <c r="CWO425" s="1035"/>
      <c r="CWP425" s="494"/>
      <c r="CWQ425" s="1107"/>
      <c r="CWR425" s="2586"/>
      <c r="CWS425" s="1100"/>
      <c r="CWT425" s="497"/>
      <c r="CWU425" s="1036"/>
      <c r="CWV425" s="1037"/>
      <c r="CWW425" s="1101"/>
      <c r="CWX425" s="1038"/>
      <c r="CWY425" s="1039"/>
      <c r="CWZ425" s="1027"/>
      <c r="CXA425" s="1102"/>
      <c r="CXB425" s="1036"/>
      <c r="CXC425" s="1103"/>
      <c r="CXD425" s="1104"/>
      <c r="CXE425" s="1103"/>
      <c r="CXF425" s="708"/>
      <c r="CXG425" s="498"/>
      <c r="CXH425" s="503"/>
      <c r="CXI425" s="1026"/>
      <c r="CXJ425" s="503"/>
      <c r="CXK425" s="1087"/>
      <c r="CXL425" s="1105"/>
      <c r="CXM425" s="1103"/>
      <c r="CXN425" s="1106"/>
      <c r="CXO425" s="495"/>
      <c r="CXP425" s="1050"/>
      <c r="CXQ425" s="1035"/>
      <c r="CXR425" s="494"/>
      <c r="CXS425" s="1107"/>
      <c r="CXT425" s="2586"/>
      <c r="CXU425" s="1100"/>
      <c r="CXV425" s="497"/>
      <c r="CXW425" s="1036"/>
      <c r="CXX425" s="1037"/>
      <c r="CXY425" s="1101"/>
      <c r="CXZ425" s="1038"/>
      <c r="CYA425" s="1039"/>
      <c r="CYB425" s="1027"/>
      <c r="CYC425" s="1102"/>
      <c r="CYD425" s="1036"/>
      <c r="CYE425" s="1103"/>
      <c r="CYF425" s="1104"/>
      <c r="CYG425" s="1103"/>
      <c r="CYH425" s="708"/>
      <c r="CYI425" s="498"/>
      <c r="CYJ425" s="503"/>
      <c r="CYK425" s="1026"/>
      <c r="CYL425" s="503"/>
      <c r="CYM425" s="1087"/>
      <c r="CYN425" s="1105"/>
      <c r="CYO425" s="1103"/>
      <c r="CYP425" s="1106"/>
      <c r="CYQ425" s="495"/>
      <c r="CYR425" s="1050"/>
      <c r="CYS425" s="1035"/>
      <c r="CYT425" s="494"/>
      <c r="CYU425" s="1107"/>
      <c r="CYV425" s="2586"/>
      <c r="CYW425" s="1100"/>
      <c r="CYX425" s="497"/>
      <c r="CYY425" s="1036"/>
      <c r="CYZ425" s="1037"/>
      <c r="CZA425" s="1101"/>
      <c r="CZB425" s="1038"/>
      <c r="CZC425" s="1039"/>
      <c r="CZD425" s="1027"/>
      <c r="CZE425" s="1102"/>
      <c r="CZF425" s="1036"/>
      <c r="CZG425" s="1103"/>
      <c r="CZH425" s="1104"/>
      <c r="CZI425" s="1103"/>
      <c r="CZJ425" s="708"/>
      <c r="CZK425" s="498"/>
      <c r="CZL425" s="503"/>
      <c r="CZM425" s="1026"/>
      <c r="CZN425" s="503"/>
      <c r="CZO425" s="1087"/>
      <c r="CZP425" s="1105"/>
      <c r="CZQ425" s="1103"/>
      <c r="CZR425" s="1106"/>
      <c r="CZS425" s="495"/>
      <c r="CZT425" s="1050"/>
      <c r="CZU425" s="1035"/>
      <c r="CZV425" s="494"/>
      <c r="CZW425" s="1107"/>
      <c r="CZX425" s="2586"/>
      <c r="CZY425" s="1100"/>
      <c r="CZZ425" s="497"/>
      <c r="DAA425" s="1036"/>
      <c r="DAB425" s="1037"/>
      <c r="DAC425" s="1101"/>
      <c r="DAD425" s="1038"/>
      <c r="DAE425" s="1039"/>
      <c r="DAF425" s="1027"/>
      <c r="DAG425" s="1102"/>
      <c r="DAH425" s="1036"/>
      <c r="DAI425" s="1103"/>
      <c r="DAJ425" s="1104"/>
      <c r="DAK425" s="1103"/>
      <c r="DAL425" s="708"/>
      <c r="DAM425" s="498"/>
      <c r="DAN425" s="503"/>
      <c r="DAO425" s="1026"/>
      <c r="DAP425" s="503"/>
      <c r="DAQ425" s="1087"/>
      <c r="DAR425" s="1105"/>
      <c r="DAS425" s="1103"/>
      <c r="DAT425" s="1106"/>
      <c r="DAU425" s="495"/>
      <c r="DAV425" s="1050"/>
      <c r="DAW425" s="1035"/>
      <c r="DAX425" s="494"/>
      <c r="DAY425" s="1107"/>
      <c r="DAZ425" s="2586"/>
      <c r="DBA425" s="1100"/>
      <c r="DBB425" s="497"/>
      <c r="DBC425" s="1036"/>
      <c r="DBD425" s="1037"/>
      <c r="DBE425" s="1101"/>
      <c r="DBF425" s="1038"/>
      <c r="DBG425" s="1039"/>
      <c r="DBH425" s="1027"/>
      <c r="DBI425" s="1102"/>
      <c r="DBJ425" s="1036"/>
      <c r="DBK425" s="1103"/>
      <c r="DBL425" s="1104"/>
      <c r="DBM425" s="1103"/>
      <c r="DBN425" s="708"/>
      <c r="DBO425" s="498"/>
      <c r="DBP425" s="503"/>
      <c r="DBQ425" s="1026"/>
      <c r="DBR425" s="503"/>
      <c r="DBS425" s="1087"/>
      <c r="DBT425" s="1105"/>
      <c r="DBU425" s="1103"/>
      <c r="DBV425" s="1106"/>
      <c r="DBW425" s="495"/>
      <c r="DBX425" s="1050"/>
      <c r="DBY425" s="1035"/>
      <c r="DBZ425" s="494"/>
      <c r="DCA425" s="1107"/>
      <c r="DCB425" s="2586"/>
      <c r="DCC425" s="1100"/>
      <c r="DCD425" s="497"/>
      <c r="DCE425" s="1036"/>
      <c r="DCF425" s="1037"/>
      <c r="DCG425" s="1101"/>
      <c r="DCH425" s="1038"/>
      <c r="DCI425" s="1039"/>
      <c r="DCJ425" s="1027"/>
      <c r="DCK425" s="1102"/>
      <c r="DCL425" s="1036"/>
      <c r="DCM425" s="1103"/>
      <c r="DCN425" s="1104"/>
      <c r="DCO425" s="1103"/>
      <c r="DCP425" s="708"/>
      <c r="DCQ425" s="498"/>
      <c r="DCR425" s="503"/>
      <c r="DCS425" s="1026"/>
      <c r="DCT425" s="503"/>
      <c r="DCU425" s="1087"/>
      <c r="DCV425" s="1105"/>
      <c r="DCW425" s="1103"/>
      <c r="DCX425" s="1106"/>
      <c r="DCY425" s="495"/>
      <c r="DCZ425" s="1050"/>
      <c r="DDA425" s="1035"/>
      <c r="DDB425" s="494"/>
      <c r="DDC425" s="1107"/>
      <c r="DDD425" s="2586"/>
      <c r="DDE425" s="1100"/>
      <c r="DDF425" s="497"/>
      <c r="DDG425" s="1036"/>
      <c r="DDH425" s="1037"/>
      <c r="DDI425" s="1101"/>
      <c r="DDJ425" s="1038"/>
      <c r="DDK425" s="1039"/>
      <c r="DDL425" s="1027"/>
      <c r="DDM425" s="1102"/>
      <c r="DDN425" s="1036"/>
      <c r="DDO425" s="1103"/>
      <c r="DDP425" s="1104"/>
      <c r="DDQ425" s="1103"/>
      <c r="DDR425" s="708"/>
      <c r="DDS425" s="498"/>
      <c r="DDT425" s="503"/>
      <c r="DDU425" s="1026"/>
      <c r="DDV425" s="503"/>
      <c r="DDW425" s="1087"/>
      <c r="DDX425" s="1105"/>
      <c r="DDY425" s="1103"/>
      <c r="DDZ425" s="1106"/>
      <c r="DEA425" s="495"/>
      <c r="DEB425" s="1050"/>
      <c r="DEC425" s="1035"/>
      <c r="DED425" s="494"/>
      <c r="DEE425" s="1107"/>
      <c r="DEF425" s="2586"/>
      <c r="DEG425" s="1100"/>
      <c r="DEH425" s="497"/>
      <c r="DEI425" s="1036"/>
      <c r="DEJ425" s="1037"/>
      <c r="DEK425" s="1101"/>
      <c r="DEL425" s="1038"/>
      <c r="DEM425" s="1039"/>
      <c r="DEN425" s="1027"/>
      <c r="DEO425" s="1102"/>
      <c r="DEP425" s="1036"/>
      <c r="DEQ425" s="1103"/>
      <c r="DER425" s="1104"/>
      <c r="DES425" s="1103"/>
      <c r="DET425" s="708"/>
      <c r="DEU425" s="498"/>
      <c r="DEV425" s="503"/>
      <c r="DEW425" s="1026"/>
      <c r="DEX425" s="503"/>
      <c r="DEY425" s="1087"/>
      <c r="DEZ425" s="1105"/>
      <c r="DFA425" s="1103"/>
      <c r="DFB425" s="1106"/>
      <c r="DFC425" s="495"/>
      <c r="DFD425" s="1050"/>
      <c r="DFE425" s="1035"/>
      <c r="DFF425" s="494"/>
      <c r="DFG425" s="1107"/>
      <c r="DFH425" s="2586"/>
      <c r="DFI425" s="1100"/>
      <c r="DFJ425" s="497"/>
      <c r="DFK425" s="1036"/>
      <c r="DFL425" s="1037"/>
      <c r="DFM425" s="1101"/>
      <c r="DFN425" s="1038"/>
      <c r="DFO425" s="1039"/>
      <c r="DFP425" s="1027"/>
      <c r="DFQ425" s="1102"/>
      <c r="DFR425" s="1036"/>
      <c r="DFS425" s="1103"/>
      <c r="DFT425" s="1104"/>
      <c r="DFU425" s="1103"/>
      <c r="DFV425" s="708"/>
      <c r="DFW425" s="498"/>
      <c r="DFX425" s="503"/>
      <c r="DFY425" s="1026"/>
      <c r="DFZ425" s="503"/>
      <c r="DGA425" s="1087"/>
      <c r="DGB425" s="1105"/>
      <c r="DGC425" s="1103"/>
      <c r="DGD425" s="1106"/>
      <c r="DGE425" s="495"/>
      <c r="DGF425" s="1050"/>
      <c r="DGG425" s="1035"/>
      <c r="DGH425" s="494"/>
      <c r="DGI425" s="1107"/>
      <c r="DGJ425" s="2586"/>
      <c r="DGK425" s="1100"/>
      <c r="DGL425" s="497"/>
      <c r="DGM425" s="1036"/>
      <c r="DGN425" s="1037"/>
      <c r="DGO425" s="1101"/>
      <c r="DGP425" s="1038"/>
      <c r="DGQ425" s="1039"/>
      <c r="DGR425" s="1027"/>
      <c r="DGS425" s="1102"/>
      <c r="DGT425" s="1036"/>
      <c r="DGU425" s="1103"/>
      <c r="DGV425" s="1104"/>
      <c r="DGW425" s="1103"/>
      <c r="DGX425" s="708"/>
      <c r="DGY425" s="498"/>
      <c r="DGZ425" s="503"/>
      <c r="DHA425" s="1026"/>
      <c r="DHB425" s="503"/>
      <c r="DHC425" s="1087"/>
      <c r="DHD425" s="1105"/>
      <c r="DHE425" s="1103"/>
      <c r="DHF425" s="1106"/>
      <c r="DHG425" s="495"/>
      <c r="DHH425" s="1050"/>
      <c r="DHI425" s="1035"/>
      <c r="DHJ425" s="494"/>
      <c r="DHK425" s="1107"/>
      <c r="DHL425" s="2586"/>
      <c r="DHM425" s="1100"/>
      <c r="DHN425" s="497"/>
      <c r="DHO425" s="1036"/>
      <c r="DHP425" s="1037"/>
      <c r="DHQ425" s="1101"/>
      <c r="DHR425" s="1038"/>
      <c r="DHS425" s="1039"/>
      <c r="DHT425" s="1027"/>
      <c r="DHU425" s="1102"/>
      <c r="DHV425" s="1036"/>
      <c r="DHW425" s="1103"/>
      <c r="DHX425" s="1104"/>
      <c r="DHY425" s="1103"/>
      <c r="DHZ425" s="708"/>
      <c r="DIA425" s="498"/>
      <c r="DIB425" s="503"/>
      <c r="DIC425" s="1026"/>
      <c r="DID425" s="503"/>
      <c r="DIE425" s="1087"/>
      <c r="DIF425" s="1105"/>
      <c r="DIG425" s="1103"/>
      <c r="DIH425" s="1106"/>
      <c r="DII425" s="495"/>
      <c r="DIJ425" s="1050"/>
      <c r="DIK425" s="1035"/>
      <c r="DIL425" s="494"/>
      <c r="DIM425" s="1107"/>
      <c r="DIN425" s="2586"/>
      <c r="DIO425" s="1100"/>
      <c r="DIP425" s="497"/>
      <c r="DIQ425" s="1036"/>
      <c r="DIR425" s="1037"/>
      <c r="DIS425" s="1101"/>
      <c r="DIT425" s="1038"/>
      <c r="DIU425" s="1039"/>
      <c r="DIV425" s="1027"/>
      <c r="DIW425" s="1102"/>
      <c r="DIX425" s="1036"/>
      <c r="DIY425" s="1103"/>
      <c r="DIZ425" s="1104"/>
      <c r="DJA425" s="1103"/>
      <c r="DJB425" s="708"/>
      <c r="DJC425" s="498"/>
      <c r="DJD425" s="503"/>
      <c r="DJE425" s="1026"/>
      <c r="DJF425" s="503"/>
      <c r="DJG425" s="1087"/>
      <c r="DJH425" s="1105"/>
      <c r="DJI425" s="1103"/>
      <c r="DJJ425" s="1106"/>
      <c r="DJK425" s="495"/>
      <c r="DJL425" s="1050"/>
      <c r="DJM425" s="1035"/>
      <c r="DJN425" s="494"/>
      <c r="DJO425" s="1107"/>
      <c r="DJP425" s="2586"/>
      <c r="DJQ425" s="1100"/>
      <c r="DJR425" s="497"/>
      <c r="DJS425" s="1036"/>
      <c r="DJT425" s="1037"/>
      <c r="DJU425" s="1101"/>
      <c r="DJV425" s="1038"/>
      <c r="DJW425" s="1039"/>
      <c r="DJX425" s="1027"/>
      <c r="DJY425" s="1102"/>
      <c r="DJZ425" s="1036"/>
      <c r="DKA425" s="1103"/>
      <c r="DKB425" s="1104"/>
      <c r="DKC425" s="1103"/>
      <c r="DKD425" s="708"/>
      <c r="DKE425" s="498"/>
      <c r="DKF425" s="503"/>
      <c r="DKG425" s="1026"/>
      <c r="DKH425" s="503"/>
      <c r="DKI425" s="1087"/>
      <c r="DKJ425" s="1105"/>
      <c r="DKK425" s="1103"/>
      <c r="DKL425" s="1106"/>
      <c r="DKM425" s="495"/>
      <c r="DKN425" s="1050"/>
      <c r="DKO425" s="1035"/>
      <c r="DKP425" s="494"/>
      <c r="DKQ425" s="1107"/>
      <c r="DKR425" s="2586"/>
      <c r="DKS425" s="1100"/>
      <c r="DKT425" s="497"/>
      <c r="DKU425" s="1036"/>
      <c r="DKV425" s="1037"/>
      <c r="DKW425" s="1101"/>
      <c r="DKX425" s="1038"/>
      <c r="DKY425" s="1039"/>
      <c r="DKZ425" s="1027"/>
      <c r="DLA425" s="1102"/>
      <c r="DLB425" s="1036"/>
      <c r="DLC425" s="1103"/>
      <c r="DLD425" s="1104"/>
      <c r="DLE425" s="1103"/>
      <c r="DLF425" s="708"/>
      <c r="DLG425" s="498"/>
      <c r="DLH425" s="503"/>
      <c r="DLI425" s="1026"/>
      <c r="DLJ425" s="503"/>
      <c r="DLK425" s="1087"/>
      <c r="DLL425" s="1105"/>
      <c r="DLM425" s="1103"/>
      <c r="DLN425" s="1106"/>
      <c r="DLO425" s="495"/>
      <c r="DLP425" s="1050"/>
      <c r="DLQ425" s="1035"/>
      <c r="DLR425" s="494"/>
      <c r="DLS425" s="1107"/>
      <c r="DLT425" s="2586"/>
      <c r="DLU425" s="1100"/>
      <c r="DLV425" s="497"/>
      <c r="DLW425" s="1036"/>
      <c r="DLX425" s="1037"/>
      <c r="DLY425" s="1101"/>
      <c r="DLZ425" s="1038"/>
      <c r="DMA425" s="1039"/>
      <c r="DMB425" s="1027"/>
      <c r="DMC425" s="1102"/>
      <c r="DMD425" s="1036"/>
      <c r="DME425" s="1103"/>
      <c r="DMF425" s="1104"/>
      <c r="DMG425" s="1103"/>
      <c r="DMH425" s="708"/>
      <c r="DMI425" s="498"/>
      <c r="DMJ425" s="503"/>
      <c r="DMK425" s="1026"/>
      <c r="DML425" s="503"/>
      <c r="DMM425" s="1087"/>
      <c r="DMN425" s="1105"/>
      <c r="DMO425" s="1103"/>
      <c r="DMP425" s="1106"/>
      <c r="DMQ425" s="495"/>
      <c r="DMR425" s="1050"/>
      <c r="DMS425" s="1035"/>
      <c r="DMT425" s="494"/>
      <c r="DMU425" s="1107"/>
      <c r="DMV425" s="2586"/>
      <c r="DMW425" s="1100"/>
      <c r="DMX425" s="497"/>
      <c r="DMY425" s="1036"/>
      <c r="DMZ425" s="1037"/>
      <c r="DNA425" s="1101"/>
      <c r="DNB425" s="1038"/>
      <c r="DNC425" s="1039"/>
      <c r="DND425" s="1027"/>
      <c r="DNE425" s="1102"/>
      <c r="DNF425" s="1036"/>
      <c r="DNG425" s="1103"/>
      <c r="DNH425" s="1104"/>
      <c r="DNI425" s="1103"/>
      <c r="DNJ425" s="708"/>
      <c r="DNK425" s="498"/>
      <c r="DNL425" s="503"/>
      <c r="DNM425" s="1026"/>
      <c r="DNN425" s="503"/>
      <c r="DNO425" s="1087"/>
      <c r="DNP425" s="1105"/>
      <c r="DNQ425" s="1103"/>
      <c r="DNR425" s="1106"/>
      <c r="DNS425" s="495"/>
      <c r="DNT425" s="1050"/>
      <c r="DNU425" s="1035"/>
      <c r="DNV425" s="494"/>
      <c r="DNW425" s="1107"/>
      <c r="DNX425" s="2586"/>
      <c r="DNY425" s="1100"/>
      <c r="DNZ425" s="497"/>
      <c r="DOA425" s="1036"/>
      <c r="DOB425" s="1037"/>
      <c r="DOC425" s="1101"/>
      <c r="DOD425" s="1038"/>
      <c r="DOE425" s="1039"/>
      <c r="DOF425" s="1027"/>
      <c r="DOG425" s="1102"/>
      <c r="DOH425" s="1036"/>
      <c r="DOI425" s="1103"/>
      <c r="DOJ425" s="1104"/>
      <c r="DOK425" s="1103"/>
      <c r="DOL425" s="708"/>
      <c r="DOM425" s="498"/>
      <c r="DON425" s="503"/>
      <c r="DOO425" s="1026"/>
      <c r="DOP425" s="503"/>
      <c r="DOQ425" s="1087"/>
      <c r="DOR425" s="1105"/>
      <c r="DOS425" s="1103"/>
      <c r="DOT425" s="1106"/>
      <c r="DOU425" s="495"/>
      <c r="DOV425" s="1050"/>
      <c r="DOW425" s="1035"/>
      <c r="DOX425" s="494"/>
      <c r="DOY425" s="1107"/>
      <c r="DOZ425" s="2586"/>
      <c r="DPA425" s="1100"/>
      <c r="DPB425" s="497"/>
      <c r="DPC425" s="1036"/>
      <c r="DPD425" s="1037"/>
      <c r="DPE425" s="1101"/>
      <c r="DPF425" s="1038"/>
      <c r="DPG425" s="1039"/>
      <c r="DPH425" s="1027"/>
      <c r="DPI425" s="1102"/>
      <c r="DPJ425" s="1036"/>
      <c r="DPK425" s="1103"/>
      <c r="DPL425" s="1104"/>
      <c r="DPM425" s="1103"/>
      <c r="DPN425" s="708"/>
      <c r="DPO425" s="498"/>
      <c r="DPP425" s="503"/>
      <c r="DPQ425" s="1026"/>
      <c r="DPR425" s="503"/>
      <c r="DPS425" s="1087"/>
      <c r="DPT425" s="1105"/>
      <c r="DPU425" s="1103"/>
      <c r="DPV425" s="1106"/>
      <c r="DPW425" s="495"/>
      <c r="DPX425" s="1050"/>
      <c r="DPY425" s="1035"/>
      <c r="DPZ425" s="494"/>
      <c r="DQA425" s="1107"/>
      <c r="DQB425" s="2586"/>
      <c r="DQC425" s="1100"/>
      <c r="DQD425" s="497"/>
      <c r="DQE425" s="1036"/>
      <c r="DQF425" s="1037"/>
      <c r="DQG425" s="1101"/>
      <c r="DQH425" s="1038"/>
      <c r="DQI425" s="1039"/>
      <c r="DQJ425" s="1027"/>
      <c r="DQK425" s="1102"/>
      <c r="DQL425" s="1036"/>
      <c r="DQM425" s="1103"/>
      <c r="DQN425" s="1104"/>
      <c r="DQO425" s="1103"/>
      <c r="DQP425" s="708"/>
      <c r="DQQ425" s="498"/>
      <c r="DQR425" s="503"/>
      <c r="DQS425" s="1026"/>
      <c r="DQT425" s="503"/>
      <c r="DQU425" s="1087"/>
      <c r="DQV425" s="1105"/>
      <c r="DQW425" s="1103"/>
      <c r="DQX425" s="1106"/>
      <c r="DQY425" s="495"/>
      <c r="DQZ425" s="1050"/>
      <c r="DRA425" s="1035"/>
      <c r="DRB425" s="494"/>
      <c r="DRC425" s="1107"/>
      <c r="DRD425" s="2586"/>
      <c r="DRE425" s="1100"/>
      <c r="DRF425" s="497"/>
      <c r="DRG425" s="1036"/>
      <c r="DRH425" s="1037"/>
      <c r="DRI425" s="1101"/>
      <c r="DRJ425" s="1038"/>
      <c r="DRK425" s="1039"/>
      <c r="DRL425" s="1027"/>
      <c r="DRM425" s="1102"/>
      <c r="DRN425" s="1036"/>
      <c r="DRO425" s="1103"/>
      <c r="DRP425" s="1104"/>
      <c r="DRQ425" s="1103"/>
      <c r="DRR425" s="708"/>
      <c r="DRS425" s="498"/>
      <c r="DRT425" s="503"/>
      <c r="DRU425" s="1026"/>
      <c r="DRV425" s="503"/>
      <c r="DRW425" s="1087"/>
      <c r="DRX425" s="1105"/>
      <c r="DRY425" s="1103"/>
      <c r="DRZ425" s="1106"/>
      <c r="DSA425" s="495"/>
      <c r="DSB425" s="1050"/>
      <c r="DSC425" s="1035"/>
      <c r="DSD425" s="494"/>
      <c r="DSE425" s="1107"/>
      <c r="DSF425" s="2586"/>
      <c r="DSG425" s="1100"/>
      <c r="DSH425" s="497"/>
      <c r="DSI425" s="1036"/>
      <c r="DSJ425" s="1037"/>
      <c r="DSK425" s="1101"/>
      <c r="DSL425" s="1038"/>
      <c r="DSM425" s="1039"/>
      <c r="DSN425" s="1027"/>
      <c r="DSO425" s="1102"/>
      <c r="DSP425" s="1036"/>
      <c r="DSQ425" s="1103"/>
      <c r="DSR425" s="1104"/>
      <c r="DSS425" s="1103"/>
      <c r="DST425" s="708"/>
      <c r="DSU425" s="498"/>
      <c r="DSV425" s="503"/>
      <c r="DSW425" s="1026"/>
      <c r="DSX425" s="503"/>
      <c r="DSY425" s="1087"/>
      <c r="DSZ425" s="1105"/>
      <c r="DTA425" s="1103"/>
      <c r="DTB425" s="1106"/>
      <c r="DTC425" s="495"/>
      <c r="DTD425" s="1050"/>
      <c r="DTE425" s="1035"/>
      <c r="DTF425" s="494"/>
      <c r="DTG425" s="1107"/>
      <c r="DTH425" s="2586"/>
      <c r="DTI425" s="1100"/>
      <c r="DTJ425" s="497"/>
      <c r="DTK425" s="1036"/>
      <c r="DTL425" s="1037"/>
      <c r="DTM425" s="1101"/>
      <c r="DTN425" s="1038"/>
      <c r="DTO425" s="1039"/>
      <c r="DTP425" s="1027"/>
      <c r="DTQ425" s="1102"/>
      <c r="DTR425" s="1036"/>
      <c r="DTS425" s="1103"/>
      <c r="DTT425" s="1104"/>
      <c r="DTU425" s="1103"/>
      <c r="DTV425" s="708"/>
      <c r="DTW425" s="498"/>
      <c r="DTX425" s="503"/>
      <c r="DTY425" s="1026"/>
      <c r="DTZ425" s="503"/>
      <c r="DUA425" s="1087"/>
      <c r="DUB425" s="1105"/>
      <c r="DUC425" s="1103"/>
      <c r="DUD425" s="1106"/>
      <c r="DUE425" s="495"/>
      <c r="DUF425" s="1050"/>
      <c r="DUG425" s="1035"/>
      <c r="DUH425" s="494"/>
      <c r="DUI425" s="1107"/>
      <c r="DUJ425" s="2586"/>
      <c r="DUK425" s="1100"/>
      <c r="DUL425" s="497"/>
      <c r="DUM425" s="1036"/>
      <c r="DUN425" s="1037"/>
      <c r="DUO425" s="1101"/>
      <c r="DUP425" s="1038"/>
      <c r="DUQ425" s="1039"/>
      <c r="DUR425" s="1027"/>
      <c r="DUS425" s="1102"/>
      <c r="DUT425" s="1036"/>
      <c r="DUU425" s="1103"/>
      <c r="DUV425" s="1104"/>
      <c r="DUW425" s="1103"/>
      <c r="DUX425" s="708"/>
      <c r="DUY425" s="498"/>
      <c r="DUZ425" s="503"/>
      <c r="DVA425" s="1026"/>
      <c r="DVB425" s="503"/>
      <c r="DVC425" s="1087"/>
      <c r="DVD425" s="1105"/>
      <c r="DVE425" s="1103"/>
      <c r="DVF425" s="1106"/>
      <c r="DVG425" s="495"/>
      <c r="DVH425" s="1050"/>
      <c r="DVI425" s="1035"/>
      <c r="DVJ425" s="494"/>
      <c r="DVK425" s="1107"/>
      <c r="DVL425" s="2586"/>
      <c r="DVM425" s="1100"/>
      <c r="DVN425" s="497"/>
      <c r="DVO425" s="1036"/>
      <c r="DVP425" s="1037"/>
      <c r="DVQ425" s="1101"/>
      <c r="DVR425" s="1038"/>
      <c r="DVS425" s="1039"/>
      <c r="DVT425" s="1027"/>
      <c r="DVU425" s="1102"/>
      <c r="DVV425" s="1036"/>
      <c r="DVW425" s="1103"/>
      <c r="DVX425" s="1104"/>
      <c r="DVY425" s="1103"/>
      <c r="DVZ425" s="708"/>
      <c r="DWA425" s="498"/>
      <c r="DWB425" s="503"/>
      <c r="DWC425" s="1026"/>
      <c r="DWD425" s="503"/>
      <c r="DWE425" s="1087"/>
      <c r="DWF425" s="1105"/>
      <c r="DWG425" s="1103"/>
      <c r="DWH425" s="1106"/>
      <c r="DWI425" s="495"/>
      <c r="DWJ425" s="1050"/>
      <c r="DWK425" s="1035"/>
      <c r="DWL425" s="494"/>
      <c r="DWM425" s="1107"/>
      <c r="DWN425" s="2586"/>
      <c r="DWO425" s="1100"/>
      <c r="DWP425" s="497"/>
      <c r="DWQ425" s="1036"/>
      <c r="DWR425" s="1037"/>
      <c r="DWS425" s="1101"/>
      <c r="DWT425" s="1038"/>
      <c r="DWU425" s="1039"/>
      <c r="DWV425" s="1027"/>
      <c r="DWW425" s="1102"/>
      <c r="DWX425" s="1036"/>
      <c r="DWY425" s="1103"/>
      <c r="DWZ425" s="1104"/>
      <c r="DXA425" s="1103"/>
      <c r="DXB425" s="708"/>
      <c r="DXC425" s="498"/>
      <c r="DXD425" s="503"/>
      <c r="DXE425" s="1026"/>
      <c r="DXF425" s="503"/>
      <c r="DXG425" s="1087"/>
      <c r="DXH425" s="1105"/>
      <c r="DXI425" s="1103"/>
      <c r="DXJ425" s="1106"/>
      <c r="DXK425" s="495"/>
      <c r="DXL425" s="1050"/>
      <c r="DXM425" s="1035"/>
      <c r="DXN425" s="494"/>
      <c r="DXO425" s="1107"/>
      <c r="DXP425" s="2586"/>
      <c r="DXQ425" s="1100"/>
      <c r="DXR425" s="497"/>
      <c r="DXS425" s="1036"/>
      <c r="DXT425" s="1037"/>
      <c r="DXU425" s="1101"/>
      <c r="DXV425" s="1038"/>
      <c r="DXW425" s="1039"/>
      <c r="DXX425" s="1027"/>
      <c r="DXY425" s="1102"/>
      <c r="DXZ425" s="1036"/>
      <c r="DYA425" s="1103"/>
      <c r="DYB425" s="1104"/>
      <c r="DYC425" s="1103"/>
      <c r="DYD425" s="708"/>
      <c r="DYE425" s="498"/>
      <c r="DYF425" s="503"/>
      <c r="DYG425" s="1026"/>
      <c r="DYH425" s="503"/>
      <c r="DYI425" s="1087"/>
      <c r="DYJ425" s="1105"/>
      <c r="DYK425" s="1103"/>
      <c r="DYL425" s="1106"/>
      <c r="DYM425" s="495"/>
      <c r="DYN425" s="1050"/>
      <c r="DYO425" s="1035"/>
      <c r="DYP425" s="494"/>
      <c r="DYQ425" s="1107"/>
      <c r="DYR425" s="2586"/>
      <c r="DYS425" s="1100"/>
      <c r="DYT425" s="497"/>
      <c r="DYU425" s="1036"/>
      <c r="DYV425" s="1037"/>
      <c r="DYW425" s="1101"/>
      <c r="DYX425" s="1038"/>
      <c r="DYY425" s="1039"/>
      <c r="DYZ425" s="1027"/>
      <c r="DZA425" s="1102"/>
      <c r="DZB425" s="1036"/>
      <c r="DZC425" s="1103"/>
      <c r="DZD425" s="1104"/>
      <c r="DZE425" s="1103"/>
      <c r="DZF425" s="708"/>
      <c r="DZG425" s="498"/>
      <c r="DZH425" s="503"/>
      <c r="DZI425" s="1026"/>
      <c r="DZJ425" s="503"/>
      <c r="DZK425" s="1087"/>
      <c r="DZL425" s="1105"/>
      <c r="DZM425" s="1103"/>
      <c r="DZN425" s="1106"/>
      <c r="DZO425" s="495"/>
      <c r="DZP425" s="1050"/>
      <c r="DZQ425" s="1035"/>
      <c r="DZR425" s="494"/>
      <c r="DZS425" s="1107"/>
      <c r="DZT425" s="2586"/>
      <c r="DZU425" s="1100"/>
      <c r="DZV425" s="497"/>
      <c r="DZW425" s="1036"/>
      <c r="DZX425" s="1037"/>
      <c r="DZY425" s="1101"/>
      <c r="DZZ425" s="1038"/>
      <c r="EAA425" s="1039"/>
      <c r="EAB425" s="1027"/>
      <c r="EAC425" s="1102"/>
      <c r="EAD425" s="1036"/>
      <c r="EAE425" s="1103"/>
      <c r="EAF425" s="1104"/>
      <c r="EAG425" s="1103"/>
      <c r="EAH425" s="708"/>
      <c r="EAI425" s="498"/>
      <c r="EAJ425" s="503"/>
      <c r="EAK425" s="1026"/>
      <c r="EAL425" s="503"/>
      <c r="EAM425" s="1087"/>
      <c r="EAN425" s="1105"/>
      <c r="EAO425" s="1103"/>
      <c r="EAP425" s="1106"/>
      <c r="EAQ425" s="495"/>
      <c r="EAR425" s="1050"/>
      <c r="EAS425" s="1035"/>
      <c r="EAT425" s="494"/>
      <c r="EAU425" s="1107"/>
      <c r="EAV425" s="2586"/>
      <c r="EAW425" s="1100"/>
      <c r="EAX425" s="497"/>
      <c r="EAY425" s="1036"/>
      <c r="EAZ425" s="1037"/>
      <c r="EBA425" s="1101"/>
      <c r="EBB425" s="1038"/>
      <c r="EBC425" s="1039"/>
      <c r="EBD425" s="1027"/>
      <c r="EBE425" s="1102"/>
      <c r="EBF425" s="1036"/>
      <c r="EBG425" s="1103"/>
      <c r="EBH425" s="1104"/>
      <c r="EBI425" s="1103"/>
      <c r="EBJ425" s="708"/>
      <c r="EBK425" s="498"/>
      <c r="EBL425" s="503"/>
      <c r="EBM425" s="1026"/>
      <c r="EBN425" s="503"/>
      <c r="EBO425" s="1087"/>
      <c r="EBP425" s="1105"/>
      <c r="EBQ425" s="1103"/>
      <c r="EBR425" s="1106"/>
      <c r="EBS425" s="495"/>
      <c r="EBT425" s="1050"/>
      <c r="EBU425" s="1035"/>
      <c r="EBV425" s="494"/>
      <c r="EBW425" s="1107"/>
      <c r="EBX425" s="2586"/>
      <c r="EBY425" s="1100"/>
      <c r="EBZ425" s="497"/>
      <c r="ECA425" s="1036"/>
      <c r="ECB425" s="1037"/>
      <c r="ECC425" s="1101"/>
      <c r="ECD425" s="1038"/>
      <c r="ECE425" s="1039"/>
      <c r="ECF425" s="1027"/>
      <c r="ECG425" s="1102"/>
      <c r="ECH425" s="1036"/>
      <c r="ECI425" s="1103"/>
      <c r="ECJ425" s="1104"/>
      <c r="ECK425" s="1103"/>
      <c r="ECL425" s="708"/>
      <c r="ECM425" s="498"/>
      <c r="ECN425" s="503"/>
      <c r="ECO425" s="1026"/>
      <c r="ECP425" s="503"/>
      <c r="ECQ425" s="1087"/>
      <c r="ECR425" s="1105"/>
      <c r="ECS425" s="1103"/>
      <c r="ECT425" s="1106"/>
      <c r="ECU425" s="495"/>
      <c r="ECV425" s="1050"/>
      <c r="ECW425" s="1035"/>
      <c r="ECX425" s="494"/>
      <c r="ECY425" s="1107"/>
      <c r="ECZ425" s="2586"/>
      <c r="EDA425" s="1100"/>
      <c r="EDB425" s="497"/>
      <c r="EDC425" s="1036"/>
      <c r="EDD425" s="1037"/>
      <c r="EDE425" s="1101"/>
      <c r="EDF425" s="1038"/>
      <c r="EDG425" s="1039"/>
      <c r="EDH425" s="1027"/>
      <c r="EDI425" s="1102"/>
      <c r="EDJ425" s="1036"/>
      <c r="EDK425" s="1103"/>
      <c r="EDL425" s="1104"/>
      <c r="EDM425" s="1103"/>
      <c r="EDN425" s="708"/>
      <c r="EDO425" s="498"/>
      <c r="EDP425" s="503"/>
      <c r="EDQ425" s="1026"/>
      <c r="EDR425" s="503"/>
      <c r="EDS425" s="1087"/>
      <c r="EDT425" s="1105"/>
      <c r="EDU425" s="1103"/>
      <c r="EDV425" s="1106"/>
      <c r="EDW425" s="495"/>
      <c r="EDX425" s="1050"/>
      <c r="EDY425" s="1035"/>
      <c r="EDZ425" s="494"/>
      <c r="EEA425" s="1107"/>
      <c r="EEB425" s="2586"/>
      <c r="EEC425" s="1100"/>
      <c r="EED425" s="497"/>
      <c r="EEE425" s="1036"/>
      <c r="EEF425" s="1037"/>
      <c r="EEG425" s="1101"/>
      <c r="EEH425" s="1038"/>
      <c r="EEI425" s="1039"/>
      <c r="EEJ425" s="1027"/>
      <c r="EEK425" s="1102"/>
      <c r="EEL425" s="1036"/>
      <c r="EEM425" s="1103"/>
      <c r="EEN425" s="1104"/>
      <c r="EEO425" s="1103"/>
      <c r="EEP425" s="708"/>
      <c r="EEQ425" s="498"/>
      <c r="EER425" s="503"/>
      <c r="EES425" s="1026"/>
      <c r="EET425" s="503"/>
      <c r="EEU425" s="1087"/>
      <c r="EEV425" s="1105"/>
      <c r="EEW425" s="1103"/>
      <c r="EEX425" s="1106"/>
      <c r="EEY425" s="495"/>
      <c r="EEZ425" s="1050"/>
      <c r="EFA425" s="1035"/>
      <c r="EFB425" s="494"/>
      <c r="EFC425" s="1107"/>
      <c r="EFD425" s="2586"/>
      <c r="EFE425" s="1100"/>
      <c r="EFF425" s="497"/>
      <c r="EFG425" s="1036"/>
      <c r="EFH425" s="1037"/>
      <c r="EFI425" s="1101"/>
      <c r="EFJ425" s="1038"/>
      <c r="EFK425" s="1039"/>
      <c r="EFL425" s="1027"/>
      <c r="EFM425" s="1102"/>
      <c r="EFN425" s="1036"/>
      <c r="EFO425" s="1103"/>
      <c r="EFP425" s="1104"/>
      <c r="EFQ425" s="1103"/>
      <c r="EFR425" s="708"/>
      <c r="EFS425" s="498"/>
      <c r="EFT425" s="503"/>
      <c r="EFU425" s="1026"/>
      <c r="EFV425" s="503"/>
      <c r="EFW425" s="1087"/>
      <c r="EFX425" s="1105"/>
      <c r="EFY425" s="1103"/>
      <c r="EFZ425" s="1106"/>
      <c r="EGA425" s="495"/>
      <c r="EGB425" s="1050"/>
      <c r="EGC425" s="1035"/>
      <c r="EGD425" s="494"/>
      <c r="EGE425" s="1107"/>
      <c r="EGF425" s="2586"/>
      <c r="EGG425" s="1100"/>
      <c r="EGH425" s="497"/>
      <c r="EGI425" s="1036"/>
      <c r="EGJ425" s="1037"/>
      <c r="EGK425" s="1101"/>
      <c r="EGL425" s="1038"/>
      <c r="EGM425" s="1039"/>
      <c r="EGN425" s="1027"/>
      <c r="EGO425" s="1102"/>
      <c r="EGP425" s="1036"/>
      <c r="EGQ425" s="1103"/>
      <c r="EGR425" s="1104"/>
      <c r="EGS425" s="1103"/>
      <c r="EGT425" s="708"/>
      <c r="EGU425" s="498"/>
      <c r="EGV425" s="503"/>
      <c r="EGW425" s="1026"/>
      <c r="EGX425" s="503"/>
      <c r="EGY425" s="1087"/>
      <c r="EGZ425" s="1105"/>
      <c r="EHA425" s="1103"/>
      <c r="EHB425" s="1106"/>
      <c r="EHC425" s="495"/>
      <c r="EHD425" s="1050"/>
      <c r="EHE425" s="1035"/>
      <c r="EHF425" s="494"/>
      <c r="EHG425" s="1107"/>
      <c r="EHH425" s="2586"/>
      <c r="EHI425" s="1100"/>
      <c r="EHJ425" s="497"/>
      <c r="EHK425" s="1036"/>
      <c r="EHL425" s="1037"/>
      <c r="EHM425" s="1101"/>
      <c r="EHN425" s="1038"/>
      <c r="EHO425" s="1039"/>
      <c r="EHP425" s="1027"/>
      <c r="EHQ425" s="1102"/>
      <c r="EHR425" s="1036"/>
      <c r="EHS425" s="1103"/>
      <c r="EHT425" s="1104"/>
      <c r="EHU425" s="1103"/>
      <c r="EHV425" s="708"/>
      <c r="EHW425" s="498"/>
      <c r="EHX425" s="503"/>
      <c r="EHY425" s="1026"/>
      <c r="EHZ425" s="503"/>
      <c r="EIA425" s="1087"/>
      <c r="EIB425" s="1105"/>
      <c r="EIC425" s="1103"/>
      <c r="EID425" s="1106"/>
      <c r="EIE425" s="495"/>
      <c r="EIF425" s="1050"/>
      <c r="EIG425" s="1035"/>
      <c r="EIH425" s="494"/>
      <c r="EII425" s="1107"/>
      <c r="EIJ425" s="2586"/>
      <c r="EIK425" s="1100"/>
      <c r="EIL425" s="497"/>
      <c r="EIM425" s="1036"/>
      <c r="EIN425" s="1037"/>
      <c r="EIO425" s="1101"/>
      <c r="EIP425" s="1038"/>
      <c r="EIQ425" s="1039"/>
      <c r="EIR425" s="1027"/>
      <c r="EIS425" s="1102"/>
      <c r="EIT425" s="1036"/>
      <c r="EIU425" s="1103"/>
      <c r="EIV425" s="1104"/>
      <c r="EIW425" s="1103"/>
      <c r="EIX425" s="708"/>
      <c r="EIY425" s="498"/>
      <c r="EIZ425" s="503"/>
      <c r="EJA425" s="1026"/>
      <c r="EJB425" s="503"/>
      <c r="EJC425" s="1087"/>
      <c r="EJD425" s="1105"/>
      <c r="EJE425" s="1103"/>
      <c r="EJF425" s="1106"/>
      <c r="EJG425" s="495"/>
      <c r="EJH425" s="1050"/>
      <c r="EJI425" s="1035"/>
      <c r="EJJ425" s="494"/>
      <c r="EJK425" s="1107"/>
      <c r="EJL425" s="2586"/>
      <c r="EJM425" s="1100"/>
      <c r="EJN425" s="497"/>
      <c r="EJO425" s="1036"/>
      <c r="EJP425" s="1037"/>
      <c r="EJQ425" s="1101"/>
      <c r="EJR425" s="1038"/>
      <c r="EJS425" s="1039"/>
      <c r="EJT425" s="1027"/>
      <c r="EJU425" s="1102"/>
      <c r="EJV425" s="1036"/>
      <c r="EJW425" s="1103"/>
      <c r="EJX425" s="1104"/>
      <c r="EJY425" s="1103"/>
      <c r="EJZ425" s="708"/>
      <c r="EKA425" s="498"/>
      <c r="EKB425" s="503"/>
      <c r="EKC425" s="1026"/>
      <c r="EKD425" s="503"/>
      <c r="EKE425" s="1087"/>
      <c r="EKF425" s="1105"/>
      <c r="EKG425" s="1103"/>
      <c r="EKH425" s="1106"/>
      <c r="EKI425" s="495"/>
      <c r="EKJ425" s="1050"/>
      <c r="EKK425" s="1035"/>
      <c r="EKL425" s="494"/>
      <c r="EKM425" s="1107"/>
      <c r="EKN425" s="2586"/>
      <c r="EKO425" s="1100"/>
      <c r="EKP425" s="497"/>
      <c r="EKQ425" s="1036"/>
      <c r="EKR425" s="1037"/>
      <c r="EKS425" s="1101"/>
      <c r="EKT425" s="1038"/>
      <c r="EKU425" s="1039"/>
      <c r="EKV425" s="1027"/>
      <c r="EKW425" s="1102"/>
      <c r="EKX425" s="1036"/>
      <c r="EKY425" s="1103"/>
      <c r="EKZ425" s="1104"/>
      <c r="ELA425" s="1103"/>
      <c r="ELB425" s="708"/>
      <c r="ELC425" s="498"/>
      <c r="ELD425" s="503"/>
      <c r="ELE425" s="1026"/>
      <c r="ELF425" s="503"/>
      <c r="ELG425" s="1087"/>
      <c r="ELH425" s="1105"/>
      <c r="ELI425" s="1103"/>
      <c r="ELJ425" s="1106"/>
      <c r="ELK425" s="495"/>
      <c r="ELL425" s="1050"/>
      <c r="ELM425" s="1035"/>
      <c r="ELN425" s="494"/>
      <c r="ELO425" s="1107"/>
      <c r="ELP425" s="2586"/>
      <c r="ELQ425" s="1100"/>
      <c r="ELR425" s="497"/>
      <c r="ELS425" s="1036"/>
      <c r="ELT425" s="1037"/>
      <c r="ELU425" s="1101"/>
      <c r="ELV425" s="1038"/>
      <c r="ELW425" s="1039"/>
      <c r="ELX425" s="1027"/>
      <c r="ELY425" s="1102"/>
      <c r="ELZ425" s="1036"/>
      <c r="EMA425" s="1103"/>
      <c r="EMB425" s="1104"/>
      <c r="EMC425" s="1103"/>
      <c r="EMD425" s="708"/>
      <c r="EME425" s="498"/>
      <c r="EMF425" s="503"/>
      <c r="EMG425" s="1026"/>
      <c r="EMH425" s="503"/>
      <c r="EMI425" s="1087"/>
      <c r="EMJ425" s="1105"/>
      <c r="EMK425" s="1103"/>
      <c r="EML425" s="1106"/>
      <c r="EMM425" s="495"/>
      <c r="EMN425" s="1050"/>
      <c r="EMO425" s="1035"/>
      <c r="EMP425" s="494"/>
      <c r="EMQ425" s="1107"/>
      <c r="EMR425" s="2586"/>
      <c r="EMS425" s="1100"/>
      <c r="EMT425" s="497"/>
      <c r="EMU425" s="1036"/>
      <c r="EMV425" s="1037"/>
      <c r="EMW425" s="1101"/>
      <c r="EMX425" s="1038"/>
      <c r="EMY425" s="1039"/>
      <c r="EMZ425" s="1027"/>
      <c r="ENA425" s="1102"/>
      <c r="ENB425" s="1036"/>
      <c r="ENC425" s="1103"/>
      <c r="END425" s="1104"/>
      <c r="ENE425" s="1103"/>
      <c r="ENF425" s="708"/>
      <c r="ENG425" s="498"/>
      <c r="ENH425" s="503"/>
      <c r="ENI425" s="1026"/>
      <c r="ENJ425" s="503"/>
      <c r="ENK425" s="1087"/>
      <c r="ENL425" s="1105"/>
      <c r="ENM425" s="1103"/>
      <c r="ENN425" s="1106"/>
      <c r="ENO425" s="495"/>
      <c r="ENP425" s="1050"/>
      <c r="ENQ425" s="1035"/>
      <c r="ENR425" s="494"/>
      <c r="ENS425" s="1107"/>
      <c r="ENT425" s="2586"/>
      <c r="ENU425" s="1100"/>
      <c r="ENV425" s="497"/>
      <c r="ENW425" s="1036"/>
      <c r="ENX425" s="1037"/>
      <c r="ENY425" s="1101"/>
      <c r="ENZ425" s="1038"/>
      <c r="EOA425" s="1039"/>
      <c r="EOB425" s="1027"/>
      <c r="EOC425" s="1102"/>
      <c r="EOD425" s="1036"/>
      <c r="EOE425" s="1103"/>
      <c r="EOF425" s="1104"/>
      <c r="EOG425" s="1103"/>
      <c r="EOH425" s="708"/>
      <c r="EOI425" s="498"/>
      <c r="EOJ425" s="503"/>
      <c r="EOK425" s="1026"/>
      <c r="EOL425" s="503"/>
      <c r="EOM425" s="1087"/>
      <c r="EON425" s="1105"/>
      <c r="EOO425" s="1103"/>
      <c r="EOP425" s="1106"/>
      <c r="EOQ425" s="495"/>
      <c r="EOR425" s="1050"/>
      <c r="EOS425" s="1035"/>
      <c r="EOT425" s="494"/>
      <c r="EOU425" s="1107"/>
      <c r="EOV425" s="2586"/>
      <c r="EOW425" s="1100"/>
      <c r="EOX425" s="497"/>
      <c r="EOY425" s="1036"/>
      <c r="EOZ425" s="1037"/>
      <c r="EPA425" s="1101"/>
      <c r="EPB425" s="1038"/>
      <c r="EPC425" s="1039"/>
      <c r="EPD425" s="1027"/>
      <c r="EPE425" s="1102"/>
      <c r="EPF425" s="1036"/>
      <c r="EPG425" s="1103"/>
      <c r="EPH425" s="1104"/>
      <c r="EPI425" s="1103"/>
      <c r="EPJ425" s="708"/>
      <c r="EPK425" s="498"/>
      <c r="EPL425" s="503"/>
      <c r="EPM425" s="1026"/>
      <c r="EPN425" s="503"/>
      <c r="EPO425" s="1087"/>
      <c r="EPP425" s="1105"/>
      <c r="EPQ425" s="1103"/>
      <c r="EPR425" s="1106"/>
      <c r="EPS425" s="495"/>
      <c r="EPT425" s="1050"/>
      <c r="EPU425" s="1035"/>
      <c r="EPV425" s="494"/>
      <c r="EPW425" s="1107"/>
      <c r="EPX425" s="2586"/>
      <c r="EPY425" s="1100"/>
      <c r="EPZ425" s="497"/>
      <c r="EQA425" s="1036"/>
      <c r="EQB425" s="1037"/>
      <c r="EQC425" s="1101"/>
      <c r="EQD425" s="1038"/>
      <c r="EQE425" s="1039"/>
      <c r="EQF425" s="1027"/>
      <c r="EQG425" s="1102"/>
      <c r="EQH425" s="1036"/>
      <c r="EQI425" s="1103"/>
      <c r="EQJ425" s="1104"/>
      <c r="EQK425" s="1103"/>
      <c r="EQL425" s="708"/>
      <c r="EQM425" s="498"/>
      <c r="EQN425" s="503"/>
      <c r="EQO425" s="1026"/>
      <c r="EQP425" s="503"/>
      <c r="EQQ425" s="1087"/>
      <c r="EQR425" s="1105"/>
      <c r="EQS425" s="1103"/>
      <c r="EQT425" s="1106"/>
      <c r="EQU425" s="495"/>
      <c r="EQV425" s="1050"/>
      <c r="EQW425" s="1035"/>
      <c r="EQX425" s="494"/>
      <c r="EQY425" s="1107"/>
      <c r="EQZ425" s="2586"/>
      <c r="ERA425" s="1100"/>
      <c r="ERB425" s="497"/>
      <c r="ERC425" s="1036"/>
      <c r="ERD425" s="1037"/>
      <c r="ERE425" s="1101"/>
      <c r="ERF425" s="1038"/>
      <c r="ERG425" s="1039"/>
      <c r="ERH425" s="1027"/>
      <c r="ERI425" s="1102"/>
      <c r="ERJ425" s="1036"/>
      <c r="ERK425" s="1103"/>
      <c r="ERL425" s="1104"/>
      <c r="ERM425" s="1103"/>
      <c r="ERN425" s="708"/>
      <c r="ERO425" s="498"/>
      <c r="ERP425" s="503"/>
      <c r="ERQ425" s="1026"/>
      <c r="ERR425" s="503"/>
      <c r="ERS425" s="1087"/>
      <c r="ERT425" s="1105"/>
      <c r="ERU425" s="1103"/>
      <c r="ERV425" s="1106"/>
      <c r="ERW425" s="495"/>
      <c r="ERX425" s="1050"/>
      <c r="ERY425" s="1035"/>
      <c r="ERZ425" s="494"/>
      <c r="ESA425" s="1107"/>
      <c r="ESB425" s="2586"/>
      <c r="ESC425" s="1100"/>
      <c r="ESD425" s="497"/>
      <c r="ESE425" s="1036"/>
      <c r="ESF425" s="1037"/>
      <c r="ESG425" s="1101"/>
      <c r="ESH425" s="1038"/>
      <c r="ESI425" s="1039"/>
      <c r="ESJ425" s="1027"/>
      <c r="ESK425" s="1102"/>
      <c r="ESL425" s="1036"/>
      <c r="ESM425" s="1103"/>
      <c r="ESN425" s="1104"/>
      <c r="ESO425" s="1103"/>
      <c r="ESP425" s="708"/>
      <c r="ESQ425" s="498"/>
      <c r="ESR425" s="503"/>
      <c r="ESS425" s="1026"/>
      <c r="EST425" s="503"/>
      <c r="ESU425" s="1087"/>
      <c r="ESV425" s="1105"/>
      <c r="ESW425" s="1103"/>
      <c r="ESX425" s="1106"/>
      <c r="ESY425" s="495"/>
      <c r="ESZ425" s="1050"/>
      <c r="ETA425" s="1035"/>
      <c r="ETB425" s="494"/>
      <c r="ETC425" s="1107"/>
      <c r="ETD425" s="2586"/>
      <c r="ETE425" s="1100"/>
      <c r="ETF425" s="497"/>
      <c r="ETG425" s="1036"/>
      <c r="ETH425" s="1037"/>
      <c r="ETI425" s="1101"/>
      <c r="ETJ425" s="1038"/>
      <c r="ETK425" s="1039"/>
      <c r="ETL425" s="1027"/>
      <c r="ETM425" s="1102"/>
      <c r="ETN425" s="1036"/>
      <c r="ETO425" s="1103"/>
      <c r="ETP425" s="1104"/>
      <c r="ETQ425" s="1103"/>
      <c r="ETR425" s="708"/>
      <c r="ETS425" s="498"/>
      <c r="ETT425" s="503"/>
      <c r="ETU425" s="1026"/>
      <c r="ETV425" s="503"/>
      <c r="ETW425" s="1087"/>
      <c r="ETX425" s="1105"/>
      <c r="ETY425" s="1103"/>
      <c r="ETZ425" s="1106"/>
      <c r="EUA425" s="495"/>
      <c r="EUB425" s="1050"/>
      <c r="EUC425" s="1035"/>
      <c r="EUD425" s="494"/>
      <c r="EUE425" s="1107"/>
      <c r="EUF425" s="2586"/>
      <c r="EUG425" s="1100"/>
      <c r="EUH425" s="497"/>
      <c r="EUI425" s="1036"/>
      <c r="EUJ425" s="1037"/>
      <c r="EUK425" s="1101"/>
      <c r="EUL425" s="1038"/>
      <c r="EUM425" s="1039"/>
      <c r="EUN425" s="1027"/>
      <c r="EUO425" s="1102"/>
      <c r="EUP425" s="1036"/>
      <c r="EUQ425" s="1103"/>
      <c r="EUR425" s="1104"/>
      <c r="EUS425" s="1103"/>
      <c r="EUT425" s="708"/>
      <c r="EUU425" s="498"/>
      <c r="EUV425" s="503"/>
      <c r="EUW425" s="1026"/>
      <c r="EUX425" s="503"/>
      <c r="EUY425" s="1087"/>
      <c r="EUZ425" s="1105"/>
      <c r="EVA425" s="1103"/>
      <c r="EVB425" s="1106"/>
      <c r="EVC425" s="495"/>
      <c r="EVD425" s="1050"/>
      <c r="EVE425" s="1035"/>
      <c r="EVF425" s="494"/>
      <c r="EVG425" s="1107"/>
      <c r="EVH425" s="2586"/>
      <c r="EVI425" s="1100"/>
      <c r="EVJ425" s="497"/>
      <c r="EVK425" s="1036"/>
      <c r="EVL425" s="1037"/>
      <c r="EVM425" s="1101"/>
      <c r="EVN425" s="1038"/>
      <c r="EVO425" s="1039"/>
      <c r="EVP425" s="1027"/>
      <c r="EVQ425" s="1102"/>
      <c r="EVR425" s="1036"/>
      <c r="EVS425" s="1103"/>
      <c r="EVT425" s="1104"/>
      <c r="EVU425" s="1103"/>
      <c r="EVV425" s="708"/>
      <c r="EVW425" s="498"/>
      <c r="EVX425" s="503"/>
      <c r="EVY425" s="1026"/>
      <c r="EVZ425" s="503"/>
      <c r="EWA425" s="1087"/>
      <c r="EWB425" s="1105"/>
      <c r="EWC425" s="1103"/>
      <c r="EWD425" s="1106"/>
      <c r="EWE425" s="495"/>
      <c r="EWF425" s="1050"/>
      <c r="EWG425" s="1035"/>
      <c r="EWH425" s="494"/>
      <c r="EWI425" s="1107"/>
      <c r="EWJ425" s="2586"/>
      <c r="EWK425" s="1100"/>
      <c r="EWL425" s="497"/>
      <c r="EWM425" s="1036"/>
      <c r="EWN425" s="1037"/>
      <c r="EWO425" s="1101"/>
      <c r="EWP425" s="1038"/>
      <c r="EWQ425" s="1039"/>
      <c r="EWR425" s="1027"/>
      <c r="EWS425" s="1102"/>
      <c r="EWT425" s="1036"/>
      <c r="EWU425" s="1103"/>
      <c r="EWV425" s="1104"/>
      <c r="EWW425" s="1103"/>
      <c r="EWX425" s="708"/>
      <c r="EWY425" s="498"/>
      <c r="EWZ425" s="503"/>
      <c r="EXA425" s="1026"/>
      <c r="EXB425" s="503"/>
      <c r="EXC425" s="1087"/>
      <c r="EXD425" s="1105"/>
      <c r="EXE425" s="1103"/>
      <c r="EXF425" s="1106"/>
      <c r="EXG425" s="495"/>
      <c r="EXH425" s="1050"/>
      <c r="EXI425" s="1035"/>
      <c r="EXJ425" s="494"/>
      <c r="EXK425" s="1107"/>
      <c r="EXL425" s="2586"/>
      <c r="EXM425" s="1100"/>
      <c r="EXN425" s="497"/>
      <c r="EXO425" s="1036"/>
      <c r="EXP425" s="1037"/>
      <c r="EXQ425" s="1101"/>
      <c r="EXR425" s="1038"/>
      <c r="EXS425" s="1039"/>
      <c r="EXT425" s="1027"/>
      <c r="EXU425" s="1102"/>
      <c r="EXV425" s="1036"/>
      <c r="EXW425" s="1103"/>
      <c r="EXX425" s="1104"/>
      <c r="EXY425" s="1103"/>
      <c r="EXZ425" s="708"/>
      <c r="EYA425" s="498"/>
      <c r="EYB425" s="503"/>
      <c r="EYC425" s="1026"/>
      <c r="EYD425" s="503"/>
      <c r="EYE425" s="1087"/>
      <c r="EYF425" s="1105"/>
      <c r="EYG425" s="1103"/>
      <c r="EYH425" s="1106"/>
      <c r="EYI425" s="495"/>
      <c r="EYJ425" s="1050"/>
      <c r="EYK425" s="1035"/>
      <c r="EYL425" s="494"/>
      <c r="EYM425" s="1107"/>
      <c r="EYN425" s="2586"/>
      <c r="EYO425" s="1100"/>
      <c r="EYP425" s="497"/>
      <c r="EYQ425" s="1036"/>
      <c r="EYR425" s="1037"/>
      <c r="EYS425" s="1101"/>
      <c r="EYT425" s="1038"/>
      <c r="EYU425" s="1039"/>
      <c r="EYV425" s="1027"/>
      <c r="EYW425" s="1102"/>
      <c r="EYX425" s="1036"/>
      <c r="EYY425" s="1103"/>
      <c r="EYZ425" s="1104"/>
      <c r="EZA425" s="1103"/>
      <c r="EZB425" s="708"/>
      <c r="EZC425" s="498"/>
      <c r="EZD425" s="503"/>
      <c r="EZE425" s="1026"/>
      <c r="EZF425" s="503"/>
      <c r="EZG425" s="1087"/>
      <c r="EZH425" s="1105"/>
      <c r="EZI425" s="1103"/>
      <c r="EZJ425" s="1106"/>
      <c r="EZK425" s="495"/>
      <c r="EZL425" s="1050"/>
      <c r="EZM425" s="1035"/>
      <c r="EZN425" s="494"/>
      <c r="EZO425" s="1107"/>
      <c r="EZP425" s="2586"/>
      <c r="EZQ425" s="1100"/>
      <c r="EZR425" s="497"/>
      <c r="EZS425" s="1036"/>
      <c r="EZT425" s="1037"/>
      <c r="EZU425" s="1101"/>
      <c r="EZV425" s="1038"/>
      <c r="EZW425" s="1039"/>
      <c r="EZX425" s="1027"/>
      <c r="EZY425" s="1102"/>
      <c r="EZZ425" s="1036"/>
      <c r="FAA425" s="1103"/>
      <c r="FAB425" s="1104"/>
      <c r="FAC425" s="1103"/>
      <c r="FAD425" s="708"/>
      <c r="FAE425" s="498"/>
      <c r="FAF425" s="503"/>
      <c r="FAG425" s="1026"/>
      <c r="FAH425" s="503"/>
      <c r="FAI425" s="1087"/>
      <c r="FAJ425" s="1105"/>
      <c r="FAK425" s="1103"/>
      <c r="FAL425" s="1106"/>
      <c r="FAM425" s="495"/>
      <c r="FAN425" s="1050"/>
      <c r="FAO425" s="1035"/>
      <c r="FAP425" s="494"/>
      <c r="FAQ425" s="1107"/>
      <c r="FAR425" s="2586"/>
      <c r="FAS425" s="1100"/>
      <c r="FAT425" s="497"/>
      <c r="FAU425" s="1036"/>
      <c r="FAV425" s="1037"/>
      <c r="FAW425" s="1101"/>
      <c r="FAX425" s="1038"/>
      <c r="FAY425" s="1039"/>
      <c r="FAZ425" s="1027"/>
      <c r="FBA425" s="1102"/>
      <c r="FBB425" s="1036"/>
      <c r="FBC425" s="1103"/>
      <c r="FBD425" s="1104"/>
      <c r="FBE425" s="1103"/>
      <c r="FBF425" s="708"/>
      <c r="FBG425" s="498"/>
      <c r="FBH425" s="503"/>
      <c r="FBI425" s="1026"/>
      <c r="FBJ425" s="503"/>
      <c r="FBK425" s="1087"/>
      <c r="FBL425" s="1105"/>
      <c r="FBM425" s="1103"/>
      <c r="FBN425" s="1106"/>
      <c r="FBO425" s="495"/>
      <c r="FBP425" s="1050"/>
      <c r="FBQ425" s="1035"/>
      <c r="FBR425" s="494"/>
      <c r="FBS425" s="1107"/>
      <c r="FBT425" s="2586"/>
      <c r="FBU425" s="1100"/>
      <c r="FBV425" s="497"/>
      <c r="FBW425" s="1036"/>
      <c r="FBX425" s="1037"/>
      <c r="FBY425" s="1101"/>
      <c r="FBZ425" s="1038"/>
      <c r="FCA425" s="1039"/>
      <c r="FCB425" s="1027"/>
      <c r="FCC425" s="1102"/>
      <c r="FCD425" s="1036"/>
      <c r="FCE425" s="1103"/>
      <c r="FCF425" s="1104"/>
      <c r="FCG425" s="1103"/>
      <c r="FCH425" s="708"/>
      <c r="FCI425" s="498"/>
      <c r="FCJ425" s="503"/>
      <c r="FCK425" s="1026"/>
      <c r="FCL425" s="503"/>
      <c r="FCM425" s="1087"/>
      <c r="FCN425" s="1105"/>
      <c r="FCO425" s="1103"/>
      <c r="FCP425" s="1106"/>
      <c r="FCQ425" s="495"/>
      <c r="FCR425" s="1050"/>
      <c r="FCS425" s="1035"/>
      <c r="FCT425" s="494"/>
      <c r="FCU425" s="1107"/>
      <c r="FCV425" s="2586"/>
      <c r="FCW425" s="1100"/>
      <c r="FCX425" s="497"/>
      <c r="FCY425" s="1036"/>
      <c r="FCZ425" s="1037"/>
      <c r="FDA425" s="1101"/>
      <c r="FDB425" s="1038"/>
      <c r="FDC425" s="1039"/>
      <c r="FDD425" s="1027"/>
      <c r="FDE425" s="1102"/>
      <c r="FDF425" s="1036"/>
      <c r="FDG425" s="1103"/>
      <c r="FDH425" s="1104"/>
      <c r="FDI425" s="1103"/>
      <c r="FDJ425" s="708"/>
      <c r="FDK425" s="498"/>
      <c r="FDL425" s="503"/>
      <c r="FDM425" s="1026"/>
      <c r="FDN425" s="503"/>
      <c r="FDO425" s="1087"/>
      <c r="FDP425" s="1105"/>
      <c r="FDQ425" s="1103"/>
      <c r="FDR425" s="1106"/>
      <c r="FDS425" s="495"/>
      <c r="FDT425" s="1050"/>
      <c r="FDU425" s="1035"/>
      <c r="FDV425" s="494"/>
      <c r="FDW425" s="1107"/>
      <c r="FDX425" s="2586"/>
      <c r="FDY425" s="1100"/>
      <c r="FDZ425" s="497"/>
      <c r="FEA425" s="1036"/>
      <c r="FEB425" s="1037"/>
      <c r="FEC425" s="1101"/>
      <c r="FED425" s="1038"/>
      <c r="FEE425" s="1039"/>
      <c r="FEF425" s="1027"/>
      <c r="FEG425" s="1102"/>
      <c r="FEH425" s="1036"/>
      <c r="FEI425" s="1103"/>
      <c r="FEJ425" s="1104"/>
      <c r="FEK425" s="1103"/>
      <c r="FEL425" s="708"/>
      <c r="FEM425" s="498"/>
      <c r="FEN425" s="503"/>
      <c r="FEO425" s="1026"/>
      <c r="FEP425" s="503"/>
      <c r="FEQ425" s="1087"/>
      <c r="FER425" s="1105"/>
      <c r="FES425" s="1103"/>
      <c r="FET425" s="1106"/>
      <c r="FEU425" s="495"/>
      <c r="FEV425" s="1050"/>
      <c r="FEW425" s="1035"/>
      <c r="FEX425" s="494"/>
      <c r="FEY425" s="1107"/>
      <c r="FEZ425" s="2586"/>
      <c r="FFA425" s="1100"/>
      <c r="FFB425" s="497"/>
      <c r="FFC425" s="1036"/>
      <c r="FFD425" s="1037"/>
      <c r="FFE425" s="1101"/>
      <c r="FFF425" s="1038"/>
      <c r="FFG425" s="1039"/>
      <c r="FFH425" s="1027"/>
      <c r="FFI425" s="1102"/>
      <c r="FFJ425" s="1036"/>
      <c r="FFK425" s="1103"/>
      <c r="FFL425" s="1104"/>
      <c r="FFM425" s="1103"/>
      <c r="FFN425" s="708"/>
      <c r="FFO425" s="498"/>
      <c r="FFP425" s="503"/>
      <c r="FFQ425" s="1026"/>
      <c r="FFR425" s="503"/>
      <c r="FFS425" s="1087"/>
      <c r="FFT425" s="1105"/>
      <c r="FFU425" s="1103"/>
      <c r="FFV425" s="1106"/>
      <c r="FFW425" s="495"/>
      <c r="FFX425" s="1050"/>
      <c r="FFY425" s="1035"/>
      <c r="FFZ425" s="494"/>
      <c r="FGA425" s="1107"/>
      <c r="FGB425" s="2586"/>
      <c r="FGC425" s="1100"/>
      <c r="FGD425" s="497"/>
      <c r="FGE425" s="1036"/>
      <c r="FGF425" s="1037"/>
      <c r="FGG425" s="1101"/>
      <c r="FGH425" s="1038"/>
      <c r="FGI425" s="1039"/>
      <c r="FGJ425" s="1027"/>
      <c r="FGK425" s="1102"/>
      <c r="FGL425" s="1036"/>
      <c r="FGM425" s="1103"/>
      <c r="FGN425" s="1104"/>
      <c r="FGO425" s="1103"/>
      <c r="FGP425" s="708"/>
      <c r="FGQ425" s="498"/>
      <c r="FGR425" s="503"/>
      <c r="FGS425" s="1026"/>
      <c r="FGT425" s="503"/>
      <c r="FGU425" s="1087"/>
      <c r="FGV425" s="1105"/>
      <c r="FGW425" s="1103"/>
      <c r="FGX425" s="1106"/>
      <c r="FGY425" s="495"/>
      <c r="FGZ425" s="1050"/>
      <c r="FHA425" s="1035"/>
      <c r="FHB425" s="494"/>
      <c r="FHC425" s="1107"/>
      <c r="FHD425" s="2586"/>
      <c r="FHE425" s="1100"/>
      <c r="FHF425" s="497"/>
      <c r="FHG425" s="1036"/>
      <c r="FHH425" s="1037"/>
      <c r="FHI425" s="1101"/>
      <c r="FHJ425" s="1038"/>
      <c r="FHK425" s="1039"/>
      <c r="FHL425" s="1027"/>
      <c r="FHM425" s="1102"/>
      <c r="FHN425" s="1036"/>
      <c r="FHO425" s="1103"/>
      <c r="FHP425" s="1104"/>
      <c r="FHQ425" s="1103"/>
      <c r="FHR425" s="708"/>
      <c r="FHS425" s="498"/>
      <c r="FHT425" s="503"/>
      <c r="FHU425" s="1026"/>
      <c r="FHV425" s="503"/>
      <c r="FHW425" s="1087"/>
      <c r="FHX425" s="1105"/>
      <c r="FHY425" s="1103"/>
      <c r="FHZ425" s="1106"/>
      <c r="FIA425" s="495"/>
      <c r="FIB425" s="1050"/>
      <c r="FIC425" s="1035"/>
      <c r="FID425" s="494"/>
      <c r="FIE425" s="1107"/>
      <c r="FIF425" s="2586"/>
      <c r="FIG425" s="1100"/>
      <c r="FIH425" s="497"/>
      <c r="FII425" s="1036"/>
      <c r="FIJ425" s="1037"/>
      <c r="FIK425" s="1101"/>
      <c r="FIL425" s="1038"/>
      <c r="FIM425" s="1039"/>
      <c r="FIN425" s="1027"/>
      <c r="FIO425" s="1102"/>
      <c r="FIP425" s="1036"/>
      <c r="FIQ425" s="1103"/>
      <c r="FIR425" s="1104"/>
      <c r="FIS425" s="1103"/>
      <c r="FIT425" s="708"/>
      <c r="FIU425" s="498"/>
      <c r="FIV425" s="503"/>
      <c r="FIW425" s="1026"/>
      <c r="FIX425" s="503"/>
      <c r="FIY425" s="1087"/>
      <c r="FIZ425" s="1105"/>
      <c r="FJA425" s="1103"/>
      <c r="FJB425" s="1106"/>
      <c r="FJC425" s="495"/>
      <c r="FJD425" s="1050"/>
      <c r="FJE425" s="1035"/>
      <c r="FJF425" s="494"/>
      <c r="FJG425" s="1107"/>
      <c r="FJH425" s="2586"/>
      <c r="FJI425" s="1100"/>
      <c r="FJJ425" s="497"/>
      <c r="FJK425" s="1036"/>
      <c r="FJL425" s="1037"/>
      <c r="FJM425" s="1101"/>
      <c r="FJN425" s="1038"/>
      <c r="FJO425" s="1039"/>
      <c r="FJP425" s="1027"/>
      <c r="FJQ425" s="1102"/>
      <c r="FJR425" s="1036"/>
      <c r="FJS425" s="1103"/>
      <c r="FJT425" s="1104"/>
      <c r="FJU425" s="1103"/>
      <c r="FJV425" s="708"/>
      <c r="FJW425" s="498"/>
      <c r="FJX425" s="503"/>
      <c r="FJY425" s="1026"/>
      <c r="FJZ425" s="503"/>
      <c r="FKA425" s="1087"/>
      <c r="FKB425" s="1105"/>
      <c r="FKC425" s="1103"/>
      <c r="FKD425" s="1106"/>
      <c r="FKE425" s="495"/>
      <c r="FKF425" s="1050"/>
      <c r="FKG425" s="1035"/>
      <c r="FKH425" s="494"/>
      <c r="FKI425" s="1107"/>
      <c r="FKJ425" s="2586"/>
      <c r="FKK425" s="1100"/>
      <c r="FKL425" s="497"/>
      <c r="FKM425" s="1036"/>
      <c r="FKN425" s="1037"/>
      <c r="FKO425" s="1101"/>
      <c r="FKP425" s="1038"/>
      <c r="FKQ425" s="1039"/>
      <c r="FKR425" s="1027"/>
      <c r="FKS425" s="1102"/>
      <c r="FKT425" s="1036"/>
      <c r="FKU425" s="1103"/>
      <c r="FKV425" s="1104"/>
      <c r="FKW425" s="1103"/>
      <c r="FKX425" s="708"/>
      <c r="FKY425" s="498"/>
      <c r="FKZ425" s="503"/>
      <c r="FLA425" s="1026"/>
      <c r="FLB425" s="503"/>
      <c r="FLC425" s="1087"/>
      <c r="FLD425" s="1105"/>
      <c r="FLE425" s="1103"/>
      <c r="FLF425" s="1106"/>
      <c r="FLG425" s="495"/>
      <c r="FLH425" s="1050"/>
      <c r="FLI425" s="1035"/>
      <c r="FLJ425" s="494"/>
      <c r="FLK425" s="1107"/>
      <c r="FLL425" s="2586"/>
      <c r="FLM425" s="1100"/>
      <c r="FLN425" s="497"/>
      <c r="FLO425" s="1036"/>
      <c r="FLP425" s="1037"/>
      <c r="FLQ425" s="1101"/>
      <c r="FLR425" s="1038"/>
      <c r="FLS425" s="1039"/>
      <c r="FLT425" s="1027"/>
      <c r="FLU425" s="1102"/>
      <c r="FLV425" s="1036"/>
      <c r="FLW425" s="1103"/>
      <c r="FLX425" s="1104"/>
      <c r="FLY425" s="1103"/>
      <c r="FLZ425" s="708"/>
      <c r="FMA425" s="498"/>
      <c r="FMB425" s="503"/>
      <c r="FMC425" s="1026"/>
      <c r="FMD425" s="503"/>
      <c r="FME425" s="1087"/>
      <c r="FMF425" s="1105"/>
      <c r="FMG425" s="1103"/>
      <c r="FMH425" s="1106"/>
      <c r="FMI425" s="495"/>
      <c r="FMJ425" s="1050"/>
      <c r="FMK425" s="1035"/>
      <c r="FML425" s="494"/>
      <c r="FMM425" s="1107"/>
      <c r="FMN425" s="2586"/>
      <c r="FMO425" s="1100"/>
      <c r="FMP425" s="497"/>
      <c r="FMQ425" s="1036"/>
      <c r="FMR425" s="1037"/>
      <c r="FMS425" s="1101"/>
      <c r="FMT425" s="1038"/>
      <c r="FMU425" s="1039"/>
      <c r="FMV425" s="1027"/>
      <c r="FMW425" s="1102"/>
      <c r="FMX425" s="1036"/>
      <c r="FMY425" s="1103"/>
      <c r="FMZ425" s="1104"/>
      <c r="FNA425" s="1103"/>
      <c r="FNB425" s="708"/>
      <c r="FNC425" s="498"/>
      <c r="FND425" s="503"/>
      <c r="FNE425" s="1026"/>
      <c r="FNF425" s="503"/>
      <c r="FNG425" s="1087"/>
      <c r="FNH425" s="1105"/>
      <c r="FNI425" s="1103"/>
      <c r="FNJ425" s="1106"/>
      <c r="FNK425" s="495"/>
      <c r="FNL425" s="1050"/>
      <c r="FNM425" s="1035"/>
      <c r="FNN425" s="494"/>
      <c r="FNO425" s="1107"/>
      <c r="FNP425" s="2586"/>
      <c r="FNQ425" s="1100"/>
      <c r="FNR425" s="497"/>
      <c r="FNS425" s="1036"/>
      <c r="FNT425" s="1037"/>
      <c r="FNU425" s="1101"/>
      <c r="FNV425" s="1038"/>
      <c r="FNW425" s="1039"/>
      <c r="FNX425" s="1027"/>
      <c r="FNY425" s="1102"/>
      <c r="FNZ425" s="1036"/>
      <c r="FOA425" s="1103"/>
      <c r="FOB425" s="1104"/>
      <c r="FOC425" s="1103"/>
      <c r="FOD425" s="708"/>
      <c r="FOE425" s="498"/>
      <c r="FOF425" s="503"/>
      <c r="FOG425" s="1026"/>
      <c r="FOH425" s="503"/>
      <c r="FOI425" s="1087"/>
      <c r="FOJ425" s="1105"/>
      <c r="FOK425" s="1103"/>
      <c r="FOL425" s="1106"/>
      <c r="FOM425" s="495"/>
      <c r="FON425" s="1050"/>
      <c r="FOO425" s="1035"/>
      <c r="FOP425" s="494"/>
      <c r="FOQ425" s="1107"/>
      <c r="FOR425" s="2586"/>
      <c r="FOS425" s="1100"/>
      <c r="FOT425" s="497"/>
      <c r="FOU425" s="1036"/>
      <c r="FOV425" s="1037"/>
      <c r="FOW425" s="1101"/>
      <c r="FOX425" s="1038"/>
      <c r="FOY425" s="1039"/>
      <c r="FOZ425" s="1027"/>
      <c r="FPA425" s="1102"/>
      <c r="FPB425" s="1036"/>
      <c r="FPC425" s="1103"/>
      <c r="FPD425" s="1104"/>
      <c r="FPE425" s="1103"/>
      <c r="FPF425" s="708"/>
      <c r="FPG425" s="498"/>
      <c r="FPH425" s="503"/>
      <c r="FPI425" s="1026"/>
      <c r="FPJ425" s="503"/>
      <c r="FPK425" s="1087"/>
      <c r="FPL425" s="1105"/>
      <c r="FPM425" s="1103"/>
      <c r="FPN425" s="1106"/>
      <c r="FPO425" s="495"/>
      <c r="FPP425" s="1050"/>
      <c r="FPQ425" s="1035"/>
      <c r="FPR425" s="494"/>
      <c r="FPS425" s="1107"/>
      <c r="FPT425" s="2586"/>
      <c r="FPU425" s="1100"/>
      <c r="FPV425" s="497"/>
      <c r="FPW425" s="1036"/>
      <c r="FPX425" s="1037"/>
      <c r="FPY425" s="1101"/>
      <c r="FPZ425" s="1038"/>
      <c r="FQA425" s="1039"/>
      <c r="FQB425" s="1027"/>
      <c r="FQC425" s="1102"/>
      <c r="FQD425" s="1036"/>
      <c r="FQE425" s="1103"/>
      <c r="FQF425" s="1104"/>
      <c r="FQG425" s="1103"/>
      <c r="FQH425" s="708"/>
      <c r="FQI425" s="498"/>
      <c r="FQJ425" s="503"/>
      <c r="FQK425" s="1026"/>
      <c r="FQL425" s="503"/>
      <c r="FQM425" s="1087"/>
      <c r="FQN425" s="1105"/>
      <c r="FQO425" s="1103"/>
      <c r="FQP425" s="1106"/>
      <c r="FQQ425" s="495"/>
      <c r="FQR425" s="1050"/>
      <c r="FQS425" s="1035"/>
      <c r="FQT425" s="494"/>
      <c r="FQU425" s="1107"/>
      <c r="FQV425" s="2586"/>
      <c r="FQW425" s="1100"/>
      <c r="FQX425" s="497"/>
      <c r="FQY425" s="1036"/>
      <c r="FQZ425" s="1037"/>
      <c r="FRA425" s="1101"/>
      <c r="FRB425" s="1038"/>
      <c r="FRC425" s="1039"/>
      <c r="FRD425" s="1027"/>
      <c r="FRE425" s="1102"/>
      <c r="FRF425" s="1036"/>
      <c r="FRG425" s="1103"/>
      <c r="FRH425" s="1104"/>
      <c r="FRI425" s="1103"/>
      <c r="FRJ425" s="708"/>
      <c r="FRK425" s="498"/>
      <c r="FRL425" s="503"/>
      <c r="FRM425" s="1026"/>
      <c r="FRN425" s="503"/>
      <c r="FRO425" s="1087"/>
      <c r="FRP425" s="1105"/>
      <c r="FRQ425" s="1103"/>
      <c r="FRR425" s="1106"/>
      <c r="FRS425" s="495"/>
      <c r="FRT425" s="1050"/>
      <c r="FRU425" s="1035"/>
      <c r="FRV425" s="494"/>
      <c r="FRW425" s="1107"/>
      <c r="FRX425" s="2586"/>
      <c r="FRY425" s="1100"/>
      <c r="FRZ425" s="497"/>
      <c r="FSA425" s="1036"/>
      <c r="FSB425" s="1037"/>
      <c r="FSC425" s="1101"/>
      <c r="FSD425" s="1038"/>
      <c r="FSE425" s="1039"/>
      <c r="FSF425" s="1027"/>
      <c r="FSG425" s="1102"/>
      <c r="FSH425" s="1036"/>
      <c r="FSI425" s="1103"/>
      <c r="FSJ425" s="1104"/>
      <c r="FSK425" s="1103"/>
      <c r="FSL425" s="708"/>
      <c r="FSM425" s="498"/>
      <c r="FSN425" s="503"/>
      <c r="FSO425" s="1026"/>
      <c r="FSP425" s="503"/>
      <c r="FSQ425" s="1087"/>
      <c r="FSR425" s="1105"/>
      <c r="FSS425" s="1103"/>
      <c r="FST425" s="1106"/>
      <c r="FSU425" s="495"/>
      <c r="FSV425" s="1050"/>
      <c r="FSW425" s="1035"/>
      <c r="FSX425" s="494"/>
      <c r="FSY425" s="1107"/>
      <c r="FSZ425" s="2586"/>
      <c r="FTA425" s="1100"/>
      <c r="FTB425" s="497"/>
      <c r="FTC425" s="1036"/>
      <c r="FTD425" s="1037"/>
      <c r="FTE425" s="1101"/>
      <c r="FTF425" s="1038"/>
      <c r="FTG425" s="1039"/>
      <c r="FTH425" s="1027"/>
      <c r="FTI425" s="1102"/>
      <c r="FTJ425" s="1036"/>
      <c r="FTK425" s="1103"/>
      <c r="FTL425" s="1104"/>
      <c r="FTM425" s="1103"/>
      <c r="FTN425" s="708"/>
      <c r="FTO425" s="498"/>
      <c r="FTP425" s="503"/>
      <c r="FTQ425" s="1026"/>
      <c r="FTR425" s="503"/>
      <c r="FTS425" s="1087"/>
      <c r="FTT425" s="1105"/>
      <c r="FTU425" s="1103"/>
      <c r="FTV425" s="1106"/>
      <c r="FTW425" s="495"/>
      <c r="FTX425" s="1050"/>
      <c r="FTY425" s="1035"/>
      <c r="FTZ425" s="494"/>
      <c r="FUA425" s="1107"/>
      <c r="FUB425" s="2586"/>
      <c r="FUC425" s="1100"/>
      <c r="FUD425" s="497"/>
      <c r="FUE425" s="1036"/>
      <c r="FUF425" s="1037"/>
      <c r="FUG425" s="1101"/>
      <c r="FUH425" s="1038"/>
      <c r="FUI425" s="1039"/>
      <c r="FUJ425" s="1027"/>
      <c r="FUK425" s="1102"/>
      <c r="FUL425" s="1036"/>
      <c r="FUM425" s="1103"/>
      <c r="FUN425" s="1104"/>
      <c r="FUO425" s="1103"/>
      <c r="FUP425" s="708"/>
      <c r="FUQ425" s="498"/>
      <c r="FUR425" s="503"/>
      <c r="FUS425" s="1026"/>
      <c r="FUT425" s="503"/>
      <c r="FUU425" s="1087"/>
      <c r="FUV425" s="1105"/>
      <c r="FUW425" s="1103"/>
      <c r="FUX425" s="1106"/>
      <c r="FUY425" s="495"/>
      <c r="FUZ425" s="1050"/>
      <c r="FVA425" s="1035"/>
      <c r="FVB425" s="494"/>
      <c r="FVC425" s="1107"/>
      <c r="FVD425" s="2586"/>
      <c r="FVE425" s="1100"/>
      <c r="FVF425" s="497"/>
      <c r="FVG425" s="1036"/>
      <c r="FVH425" s="1037"/>
      <c r="FVI425" s="1101"/>
      <c r="FVJ425" s="1038"/>
      <c r="FVK425" s="1039"/>
      <c r="FVL425" s="1027"/>
      <c r="FVM425" s="1102"/>
      <c r="FVN425" s="1036"/>
      <c r="FVO425" s="1103"/>
      <c r="FVP425" s="1104"/>
      <c r="FVQ425" s="1103"/>
      <c r="FVR425" s="708"/>
      <c r="FVS425" s="498"/>
      <c r="FVT425" s="503"/>
      <c r="FVU425" s="1026"/>
      <c r="FVV425" s="503"/>
      <c r="FVW425" s="1087"/>
      <c r="FVX425" s="1105"/>
      <c r="FVY425" s="1103"/>
      <c r="FVZ425" s="1106"/>
      <c r="FWA425" s="495"/>
      <c r="FWB425" s="1050"/>
      <c r="FWC425" s="1035"/>
      <c r="FWD425" s="494"/>
      <c r="FWE425" s="1107"/>
      <c r="FWF425" s="2586"/>
      <c r="FWG425" s="1100"/>
      <c r="FWH425" s="497"/>
      <c r="FWI425" s="1036"/>
      <c r="FWJ425" s="1037"/>
      <c r="FWK425" s="1101"/>
      <c r="FWL425" s="1038"/>
      <c r="FWM425" s="1039"/>
      <c r="FWN425" s="1027"/>
      <c r="FWO425" s="1102"/>
      <c r="FWP425" s="1036"/>
      <c r="FWQ425" s="1103"/>
      <c r="FWR425" s="1104"/>
      <c r="FWS425" s="1103"/>
      <c r="FWT425" s="708"/>
      <c r="FWU425" s="498"/>
      <c r="FWV425" s="503"/>
      <c r="FWW425" s="1026"/>
      <c r="FWX425" s="503"/>
      <c r="FWY425" s="1087"/>
      <c r="FWZ425" s="1105"/>
      <c r="FXA425" s="1103"/>
      <c r="FXB425" s="1106"/>
      <c r="FXC425" s="495"/>
      <c r="FXD425" s="1050"/>
      <c r="FXE425" s="1035"/>
      <c r="FXF425" s="494"/>
      <c r="FXG425" s="1107"/>
      <c r="FXH425" s="2586"/>
      <c r="FXI425" s="1100"/>
      <c r="FXJ425" s="497"/>
      <c r="FXK425" s="1036"/>
      <c r="FXL425" s="1037"/>
      <c r="FXM425" s="1101"/>
      <c r="FXN425" s="1038"/>
      <c r="FXO425" s="1039"/>
      <c r="FXP425" s="1027"/>
      <c r="FXQ425" s="1102"/>
      <c r="FXR425" s="1036"/>
      <c r="FXS425" s="1103"/>
      <c r="FXT425" s="1104"/>
      <c r="FXU425" s="1103"/>
      <c r="FXV425" s="708"/>
      <c r="FXW425" s="498"/>
      <c r="FXX425" s="503"/>
      <c r="FXY425" s="1026"/>
      <c r="FXZ425" s="503"/>
      <c r="FYA425" s="1087"/>
      <c r="FYB425" s="1105"/>
      <c r="FYC425" s="1103"/>
      <c r="FYD425" s="1106"/>
      <c r="FYE425" s="495"/>
      <c r="FYF425" s="1050"/>
      <c r="FYG425" s="1035"/>
      <c r="FYH425" s="494"/>
      <c r="FYI425" s="1107"/>
      <c r="FYJ425" s="2586"/>
      <c r="FYK425" s="1100"/>
      <c r="FYL425" s="497"/>
      <c r="FYM425" s="1036"/>
      <c r="FYN425" s="1037"/>
      <c r="FYO425" s="1101"/>
      <c r="FYP425" s="1038"/>
      <c r="FYQ425" s="1039"/>
      <c r="FYR425" s="1027"/>
      <c r="FYS425" s="1102"/>
      <c r="FYT425" s="1036"/>
      <c r="FYU425" s="1103"/>
      <c r="FYV425" s="1104"/>
      <c r="FYW425" s="1103"/>
      <c r="FYX425" s="708"/>
      <c r="FYY425" s="498"/>
      <c r="FYZ425" s="503"/>
      <c r="FZA425" s="1026"/>
      <c r="FZB425" s="503"/>
      <c r="FZC425" s="1087"/>
      <c r="FZD425" s="1105"/>
      <c r="FZE425" s="1103"/>
      <c r="FZF425" s="1106"/>
      <c r="FZG425" s="495"/>
      <c r="FZH425" s="1050"/>
      <c r="FZI425" s="1035"/>
      <c r="FZJ425" s="494"/>
      <c r="FZK425" s="1107"/>
      <c r="FZL425" s="2586"/>
      <c r="FZM425" s="1100"/>
      <c r="FZN425" s="497"/>
      <c r="FZO425" s="1036"/>
      <c r="FZP425" s="1037"/>
      <c r="FZQ425" s="1101"/>
      <c r="FZR425" s="1038"/>
      <c r="FZS425" s="1039"/>
      <c r="FZT425" s="1027"/>
      <c r="FZU425" s="1102"/>
      <c r="FZV425" s="1036"/>
      <c r="FZW425" s="1103"/>
      <c r="FZX425" s="1104"/>
      <c r="FZY425" s="1103"/>
      <c r="FZZ425" s="708"/>
      <c r="GAA425" s="498"/>
      <c r="GAB425" s="503"/>
      <c r="GAC425" s="1026"/>
      <c r="GAD425" s="503"/>
      <c r="GAE425" s="1087"/>
      <c r="GAF425" s="1105"/>
      <c r="GAG425" s="1103"/>
      <c r="GAH425" s="1106"/>
      <c r="GAI425" s="495"/>
      <c r="GAJ425" s="1050"/>
      <c r="GAK425" s="1035"/>
      <c r="GAL425" s="494"/>
      <c r="GAM425" s="1107"/>
      <c r="GAN425" s="2586"/>
      <c r="GAO425" s="1100"/>
      <c r="GAP425" s="497"/>
      <c r="GAQ425" s="1036"/>
      <c r="GAR425" s="1037"/>
      <c r="GAS425" s="1101"/>
      <c r="GAT425" s="1038"/>
      <c r="GAU425" s="1039"/>
      <c r="GAV425" s="1027"/>
      <c r="GAW425" s="1102"/>
      <c r="GAX425" s="1036"/>
      <c r="GAY425" s="1103"/>
      <c r="GAZ425" s="1104"/>
      <c r="GBA425" s="1103"/>
      <c r="GBB425" s="708"/>
      <c r="GBC425" s="498"/>
      <c r="GBD425" s="503"/>
      <c r="GBE425" s="1026"/>
      <c r="GBF425" s="503"/>
      <c r="GBG425" s="1087"/>
      <c r="GBH425" s="1105"/>
      <c r="GBI425" s="1103"/>
      <c r="GBJ425" s="1106"/>
      <c r="GBK425" s="495"/>
      <c r="GBL425" s="1050"/>
      <c r="GBM425" s="1035"/>
      <c r="GBN425" s="494"/>
      <c r="GBO425" s="1107"/>
      <c r="GBP425" s="2586"/>
      <c r="GBQ425" s="1100"/>
      <c r="GBR425" s="497"/>
      <c r="GBS425" s="1036"/>
      <c r="GBT425" s="1037"/>
      <c r="GBU425" s="1101"/>
      <c r="GBV425" s="1038"/>
      <c r="GBW425" s="1039"/>
      <c r="GBX425" s="1027"/>
      <c r="GBY425" s="1102"/>
      <c r="GBZ425" s="1036"/>
      <c r="GCA425" s="1103"/>
      <c r="GCB425" s="1104"/>
      <c r="GCC425" s="1103"/>
      <c r="GCD425" s="708"/>
      <c r="GCE425" s="498"/>
      <c r="GCF425" s="503"/>
      <c r="GCG425" s="1026"/>
      <c r="GCH425" s="503"/>
      <c r="GCI425" s="1087"/>
      <c r="GCJ425" s="1105"/>
      <c r="GCK425" s="1103"/>
      <c r="GCL425" s="1106"/>
      <c r="GCM425" s="495"/>
      <c r="GCN425" s="1050"/>
      <c r="GCO425" s="1035"/>
      <c r="GCP425" s="494"/>
      <c r="GCQ425" s="1107"/>
      <c r="GCR425" s="2586"/>
      <c r="GCS425" s="1100"/>
      <c r="GCT425" s="497"/>
      <c r="GCU425" s="1036"/>
      <c r="GCV425" s="1037"/>
      <c r="GCW425" s="1101"/>
      <c r="GCX425" s="1038"/>
      <c r="GCY425" s="1039"/>
      <c r="GCZ425" s="1027"/>
      <c r="GDA425" s="1102"/>
      <c r="GDB425" s="1036"/>
      <c r="GDC425" s="1103"/>
      <c r="GDD425" s="1104"/>
      <c r="GDE425" s="1103"/>
      <c r="GDF425" s="708"/>
      <c r="GDG425" s="498"/>
      <c r="GDH425" s="503"/>
      <c r="GDI425" s="1026"/>
      <c r="GDJ425" s="503"/>
      <c r="GDK425" s="1087"/>
      <c r="GDL425" s="1105"/>
      <c r="GDM425" s="1103"/>
      <c r="GDN425" s="1106"/>
      <c r="GDO425" s="495"/>
      <c r="GDP425" s="1050"/>
      <c r="GDQ425" s="1035"/>
      <c r="GDR425" s="494"/>
      <c r="GDS425" s="1107"/>
      <c r="GDT425" s="2586"/>
      <c r="GDU425" s="1100"/>
      <c r="GDV425" s="497"/>
      <c r="GDW425" s="1036"/>
      <c r="GDX425" s="1037"/>
      <c r="GDY425" s="1101"/>
      <c r="GDZ425" s="1038"/>
      <c r="GEA425" s="1039"/>
      <c r="GEB425" s="1027"/>
      <c r="GEC425" s="1102"/>
      <c r="GED425" s="1036"/>
      <c r="GEE425" s="1103"/>
      <c r="GEF425" s="1104"/>
      <c r="GEG425" s="1103"/>
      <c r="GEH425" s="708"/>
      <c r="GEI425" s="498"/>
      <c r="GEJ425" s="503"/>
      <c r="GEK425" s="1026"/>
      <c r="GEL425" s="503"/>
      <c r="GEM425" s="1087"/>
      <c r="GEN425" s="1105"/>
      <c r="GEO425" s="1103"/>
      <c r="GEP425" s="1106"/>
      <c r="GEQ425" s="495"/>
      <c r="GER425" s="1050"/>
      <c r="GES425" s="1035"/>
      <c r="GET425" s="494"/>
      <c r="GEU425" s="1107"/>
      <c r="GEV425" s="2586"/>
      <c r="GEW425" s="1100"/>
      <c r="GEX425" s="497"/>
      <c r="GEY425" s="1036"/>
      <c r="GEZ425" s="1037"/>
      <c r="GFA425" s="1101"/>
      <c r="GFB425" s="1038"/>
      <c r="GFC425" s="1039"/>
      <c r="GFD425" s="1027"/>
      <c r="GFE425" s="1102"/>
      <c r="GFF425" s="1036"/>
      <c r="GFG425" s="1103"/>
      <c r="GFH425" s="1104"/>
      <c r="GFI425" s="1103"/>
      <c r="GFJ425" s="708"/>
      <c r="GFK425" s="498"/>
      <c r="GFL425" s="503"/>
      <c r="GFM425" s="1026"/>
      <c r="GFN425" s="503"/>
      <c r="GFO425" s="1087"/>
      <c r="GFP425" s="1105"/>
      <c r="GFQ425" s="1103"/>
      <c r="GFR425" s="1106"/>
      <c r="GFS425" s="495"/>
      <c r="GFT425" s="1050"/>
      <c r="GFU425" s="1035"/>
      <c r="GFV425" s="494"/>
      <c r="GFW425" s="1107"/>
      <c r="GFX425" s="2586"/>
      <c r="GFY425" s="1100"/>
      <c r="GFZ425" s="497"/>
      <c r="GGA425" s="1036"/>
      <c r="GGB425" s="1037"/>
      <c r="GGC425" s="1101"/>
      <c r="GGD425" s="1038"/>
      <c r="GGE425" s="1039"/>
      <c r="GGF425" s="1027"/>
      <c r="GGG425" s="1102"/>
      <c r="GGH425" s="1036"/>
      <c r="GGI425" s="1103"/>
      <c r="GGJ425" s="1104"/>
      <c r="GGK425" s="1103"/>
      <c r="GGL425" s="708"/>
      <c r="GGM425" s="498"/>
      <c r="GGN425" s="503"/>
      <c r="GGO425" s="1026"/>
      <c r="GGP425" s="503"/>
      <c r="GGQ425" s="1087"/>
      <c r="GGR425" s="1105"/>
      <c r="GGS425" s="1103"/>
      <c r="GGT425" s="1106"/>
      <c r="GGU425" s="495"/>
      <c r="GGV425" s="1050"/>
      <c r="GGW425" s="1035"/>
      <c r="GGX425" s="494"/>
      <c r="GGY425" s="1107"/>
      <c r="GGZ425" s="2586"/>
      <c r="GHA425" s="1100"/>
      <c r="GHB425" s="497"/>
      <c r="GHC425" s="1036"/>
      <c r="GHD425" s="1037"/>
      <c r="GHE425" s="1101"/>
      <c r="GHF425" s="1038"/>
      <c r="GHG425" s="1039"/>
      <c r="GHH425" s="1027"/>
      <c r="GHI425" s="1102"/>
      <c r="GHJ425" s="1036"/>
      <c r="GHK425" s="1103"/>
      <c r="GHL425" s="1104"/>
      <c r="GHM425" s="1103"/>
      <c r="GHN425" s="708"/>
      <c r="GHO425" s="498"/>
      <c r="GHP425" s="503"/>
      <c r="GHQ425" s="1026"/>
      <c r="GHR425" s="503"/>
      <c r="GHS425" s="1087"/>
      <c r="GHT425" s="1105"/>
      <c r="GHU425" s="1103"/>
      <c r="GHV425" s="1106"/>
      <c r="GHW425" s="495"/>
      <c r="GHX425" s="1050"/>
      <c r="GHY425" s="1035"/>
      <c r="GHZ425" s="494"/>
      <c r="GIA425" s="1107"/>
      <c r="GIB425" s="2586"/>
      <c r="GIC425" s="1100"/>
      <c r="GID425" s="497"/>
      <c r="GIE425" s="1036"/>
      <c r="GIF425" s="1037"/>
      <c r="GIG425" s="1101"/>
      <c r="GIH425" s="1038"/>
      <c r="GII425" s="1039"/>
      <c r="GIJ425" s="1027"/>
      <c r="GIK425" s="1102"/>
      <c r="GIL425" s="1036"/>
      <c r="GIM425" s="1103"/>
      <c r="GIN425" s="1104"/>
      <c r="GIO425" s="1103"/>
      <c r="GIP425" s="708"/>
      <c r="GIQ425" s="498"/>
      <c r="GIR425" s="503"/>
      <c r="GIS425" s="1026"/>
      <c r="GIT425" s="503"/>
      <c r="GIU425" s="1087"/>
      <c r="GIV425" s="1105"/>
      <c r="GIW425" s="1103"/>
      <c r="GIX425" s="1106"/>
      <c r="GIY425" s="495"/>
      <c r="GIZ425" s="1050"/>
      <c r="GJA425" s="1035"/>
      <c r="GJB425" s="494"/>
      <c r="GJC425" s="1107"/>
      <c r="GJD425" s="2586"/>
      <c r="GJE425" s="1100"/>
      <c r="GJF425" s="497"/>
      <c r="GJG425" s="1036"/>
      <c r="GJH425" s="1037"/>
      <c r="GJI425" s="1101"/>
      <c r="GJJ425" s="1038"/>
      <c r="GJK425" s="1039"/>
      <c r="GJL425" s="1027"/>
      <c r="GJM425" s="1102"/>
      <c r="GJN425" s="1036"/>
      <c r="GJO425" s="1103"/>
      <c r="GJP425" s="1104"/>
      <c r="GJQ425" s="1103"/>
      <c r="GJR425" s="708"/>
      <c r="GJS425" s="498"/>
      <c r="GJT425" s="503"/>
      <c r="GJU425" s="1026"/>
      <c r="GJV425" s="503"/>
      <c r="GJW425" s="1087"/>
      <c r="GJX425" s="1105"/>
      <c r="GJY425" s="1103"/>
      <c r="GJZ425" s="1106"/>
      <c r="GKA425" s="495"/>
      <c r="GKB425" s="1050"/>
      <c r="GKC425" s="1035"/>
      <c r="GKD425" s="494"/>
      <c r="GKE425" s="1107"/>
      <c r="GKF425" s="2586"/>
      <c r="GKG425" s="1100"/>
      <c r="GKH425" s="497"/>
      <c r="GKI425" s="1036"/>
      <c r="GKJ425" s="1037"/>
      <c r="GKK425" s="1101"/>
      <c r="GKL425" s="1038"/>
      <c r="GKM425" s="1039"/>
      <c r="GKN425" s="1027"/>
      <c r="GKO425" s="1102"/>
      <c r="GKP425" s="1036"/>
      <c r="GKQ425" s="1103"/>
      <c r="GKR425" s="1104"/>
      <c r="GKS425" s="1103"/>
      <c r="GKT425" s="708"/>
      <c r="GKU425" s="498"/>
      <c r="GKV425" s="503"/>
      <c r="GKW425" s="1026"/>
      <c r="GKX425" s="503"/>
      <c r="GKY425" s="1087"/>
      <c r="GKZ425" s="1105"/>
      <c r="GLA425" s="1103"/>
      <c r="GLB425" s="1106"/>
      <c r="GLC425" s="495"/>
      <c r="GLD425" s="1050"/>
      <c r="GLE425" s="1035"/>
      <c r="GLF425" s="494"/>
      <c r="GLG425" s="1107"/>
      <c r="GLH425" s="2586"/>
      <c r="GLI425" s="1100"/>
      <c r="GLJ425" s="497"/>
      <c r="GLK425" s="1036"/>
      <c r="GLL425" s="1037"/>
      <c r="GLM425" s="1101"/>
      <c r="GLN425" s="1038"/>
      <c r="GLO425" s="1039"/>
      <c r="GLP425" s="1027"/>
      <c r="GLQ425" s="1102"/>
      <c r="GLR425" s="1036"/>
      <c r="GLS425" s="1103"/>
      <c r="GLT425" s="1104"/>
      <c r="GLU425" s="1103"/>
      <c r="GLV425" s="708"/>
      <c r="GLW425" s="498"/>
      <c r="GLX425" s="503"/>
      <c r="GLY425" s="1026"/>
      <c r="GLZ425" s="503"/>
      <c r="GMA425" s="1087"/>
      <c r="GMB425" s="1105"/>
      <c r="GMC425" s="1103"/>
      <c r="GMD425" s="1106"/>
      <c r="GME425" s="495"/>
      <c r="GMF425" s="1050"/>
      <c r="GMG425" s="1035"/>
      <c r="GMH425" s="494"/>
      <c r="GMI425" s="1107"/>
      <c r="GMJ425" s="2586"/>
      <c r="GMK425" s="1100"/>
      <c r="GML425" s="497"/>
      <c r="GMM425" s="1036"/>
      <c r="GMN425" s="1037"/>
      <c r="GMO425" s="1101"/>
      <c r="GMP425" s="1038"/>
      <c r="GMQ425" s="1039"/>
      <c r="GMR425" s="1027"/>
      <c r="GMS425" s="1102"/>
      <c r="GMT425" s="1036"/>
      <c r="GMU425" s="1103"/>
      <c r="GMV425" s="1104"/>
      <c r="GMW425" s="1103"/>
      <c r="GMX425" s="708"/>
      <c r="GMY425" s="498"/>
      <c r="GMZ425" s="503"/>
      <c r="GNA425" s="1026"/>
      <c r="GNB425" s="503"/>
      <c r="GNC425" s="1087"/>
      <c r="GND425" s="1105"/>
      <c r="GNE425" s="1103"/>
      <c r="GNF425" s="1106"/>
      <c r="GNG425" s="495"/>
      <c r="GNH425" s="1050"/>
      <c r="GNI425" s="1035"/>
      <c r="GNJ425" s="494"/>
      <c r="GNK425" s="1107"/>
      <c r="GNL425" s="2586"/>
      <c r="GNM425" s="1100"/>
      <c r="GNN425" s="497"/>
      <c r="GNO425" s="1036"/>
      <c r="GNP425" s="1037"/>
      <c r="GNQ425" s="1101"/>
      <c r="GNR425" s="1038"/>
      <c r="GNS425" s="1039"/>
      <c r="GNT425" s="1027"/>
      <c r="GNU425" s="1102"/>
      <c r="GNV425" s="1036"/>
      <c r="GNW425" s="1103"/>
      <c r="GNX425" s="1104"/>
      <c r="GNY425" s="1103"/>
      <c r="GNZ425" s="708"/>
      <c r="GOA425" s="498"/>
      <c r="GOB425" s="503"/>
      <c r="GOC425" s="1026"/>
      <c r="GOD425" s="503"/>
      <c r="GOE425" s="1087"/>
      <c r="GOF425" s="1105"/>
      <c r="GOG425" s="1103"/>
      <c r="GOH425" s="1106"/>
      <c r="GOI425" s="495"/>
      <c r="GOJ425" s="1050"/>
      <c r="GOK425" s="1035"/>
      <c r="GOL425" s="494"/>
      <c r="GOM425" s="1107"/>
      <c r="GON425" s="2586"/>
      <c r="GOO425" s="1100"/>
      <c r="GOP425" s="497"/>
      <c r="GOQ425" s="1036"/>
      <c r="GOR425" s="1037"/>
      <c r="GOS425" s="1101"/>
      <c r="GOT425" s="1038"/>
      <c r="GOU425" s="1039"/>
      <c r="GOV425" s="1027"/>
      <c r="GOW425" s="1102"/>
      <c r="GOX425" s="1036"/>
      <c r="GOY425" s="1103"/>
      <c r="GOZ425" s="1104"/>
      <c r="GPA425" s="1103"/>
      <c r="GPB425" s="708"/>
      <c r="GPC425" s="498"/>
      <c r="GPD425" s="503"/>
      <c r="GPE425" s="1026"/>
      <c r="GPF425" s="503"/>
      <c r="GPG425" s="1087"/>
      <c r="GPH425" s="1105"/>
      <c r="GPI425" s="1103"/>
      <c r="GPJ425" s="1106"/>
      <c r="GPK425" s="495"/>
      <c r="GPL425" s="1050"/>
      <c r="GPM425" s="1035"/>
      <c r="GPN425" s="494"/>
      <c r="GPO425" s="1107"/>
      <c r="GPP425" s="2586"/>
      <c r="GPQ425" s="1100"/>
      <c r="GPR425" s="497"/>
      <c r="GPS425" s="1036"/>
      <c r="GPT425" s="1037"/>
      <c r="GPU425" s="1101"/>
      <c r="GPV425" s="1038"/>
      <c r="GPW425" s="1039"/>
      <c r="GPX425" s="1027"/>
      <c r="GPY425" s="1102"/>
      <c r="GPZ425" s="1036"/>
      <c r="GQA425" s="1103"/>
      <c r="GQB425" s="1104"/>
      <c r="GQC425" s="1103"/>
      <c r="GQD425" s="708"/>
      <c r="GQE425" s="498"/>
      <c r="GQF425" s="503"/>
      <c r="GQG425" s="1026"/>
      <c r="GQH425" s="503"/>
      <c r="GQI425" s="1087"/>
      <c r="GQJ425" s="1105"/>
      <c r="GQK425" s="1103"/>
      <c r="GQL425" s="1106"/>
      <c r="GQM425" s="495"/>
      <c r="GQN425" s="1050"/>
      <c r="GQO425" s="1035"/>
      <c r="GQP425" s="494"/>
      <c r="GQQ425" s="1107"/>
      <c r="GQR425" s="2586"/>
      <c r="GQS425" s="1100"/>
      <c r="GQT425" s="497"/>
      <c r="GQU425" s="1036"/>
      <c r="GQV425" s="1037"/>
      <c r="GQW425" s="1101"/>
      <c r="GQX425" s="1038"/>
      <c r="GQY425" s="1039"/>
      <c r="GQZ425" s="1027"/>
      <c r="GRA425" s="1102"/>
      <c r="GRB425" s="1036"/>
      <c r="GRC425" s="1103"/>
      <c r="GRD425" s="1104"/>
      <c r="GRE425" s="1103"/>
      <c r="GRF425" s="708"/>
      <c r="GRG425" s="498"/>
      <c r="GRH425" s="503"/>
      <c r="GRI425" s="1026"/>
      <c r="GRJ425" s="503"/>
      <c r="GRK425" s="1087"/>
      <c r="GRL425" s="1105"/>
      <c r="GRM425" s="1103"/>
      <c r="GRN425" s="1106"/>
      <c r="GRO425" s="495"/>
      <c r="GRP425" s="1050"/>
      <c r="GRQ425" s="1035"/>
      <c r="GRR425" s="494"/>
      <c r="GRS425" s="1107"/>
      <c r="GRT425" s="2586"/>
      <c r="GRU425" s="1100"/>
      <c r="GRV425" s="497"/>
      <c r="GRW425" s="1036"/>
      <c r="GRX425" s="1037"/>
      <c r="GRY425" s="1101"/>
      <c r="GRZ425" s="1038"/>
      <c r="GSA425" s="1039"/>
      <c r="GSB425" s="1027"/>
      <c r="GSC425" s="1102"/>
      <c r="GSD425" s="1036"/>
      <c r="GSE425" s="1103"/>
      <c r="GSF425" s="1104"/>
      <c r="GSG425" s="1103"/>
      <c r="GSH425" s="708"/>
      <c r="GSI425" s="498"/>
      <c r="GSJ425" s="503"/>
      <c r="GSK425" s="1026"/>
      <c r="GSL425" s="503"/>
      <c r="GSM425" s="1087"/>
      <c r="GSN425" s="1105"/>
      <c r="GSO425" s="1103"/>
      <c r="GSP425" s="1106"/>
      <c r="GSQ425" s="495"/>
      <c r="GSR425" s="1050"/>
      <c r="GSS425" s="1035"/>
      <c r="GST425" s="494"/>
      <c r="GSU425" s="1107"/>
      <c r="GSV425" s="2586"/>
      <c r="GSW425" s="1100"/>
      <c r="GSX425" s="497"/>
      <c r="GSY425" s="1036"/>
      <c r="GSZ425" s="1037"/>
      <c r="GTA425" s="1101"/>
      <c r="GTB425" s="1038"/>
      <c r="GTC425" s="1039"/>
      <c r="GTD425" s="1027"/>
      <c r="GTE425" s="1102"/>
      <c r="GTF425" s="1036"/>
      <c r="GTG425" s="1103"/>
      <c r="GTH425" s="1104"/>
      <c r="GTI425" s="1103"/>
      <c r="GTJ425" s="708"/>
      <c r="GTK425" s="498"/>
      <c r="GTL425" s="503"/>
      <c r="GTM425" s="1026"/>
      <c r="GTN425" s="503"/>
      <c r="GTO425" s="1087"/>
      <c r="GTP425" s="1105"/>
      <c r="GTQ425" s="1103"/>
      <c r="GTR425" s="1106"/>
      <c r="GTS425" s="495"/>
      <c r="GTT425" s="1050"/>
      <c r="GTU425" s="1035"/>
      <c r="GTV425" s="494"/>
      <c r="GTW425" s="1107"/>
      <c r="GTX425" s="2586"/>
      <c r="GTY425" s="1100"/>
      <c r="GTZ425" s="497"/>
      <c r="GUA425" s="1036"/>
      <c r="GUB425" s="1037"/>
      <c r="GUC425" s="1101"/>
      <c r="GUD425" s="1038"/>
      <c r="GUE425" s="1039"/>
      <c r="GUF425" s="1027"/>
      <c r="GUG425" s="1102"/>
      <c r="GUH425" s="1036"/>
      <c r="GUI425" s="1103"/>
      <c r="GUJ425" s="1104"/>
      <c r="GUK425" s="1103"/>
      <c r="GUL425" s="708"/>
      <c r="GUM425" s="498"/>
      <c r="GUN425" s="503"/>
      <c r="GUO425" s="1026"/>
      <c r="GUP425" s="503"/>
      <c r="GUQ425" s="1087"/>
      <c r="GUR425" s="1105"/>
      <c r="GUS425" s="1103"/>
      <c r="GUT425" s="1106"/>
      <c r="GUU425" s="495"/>
      <c r="GUV425" s="1050"/>
      <c r="GUW425" s="1035"/>
      <c r="GUX425" s="494"/>
      <c r="GUY425" s="1107"/>
      <c r="GUZ425" s="2586"/>
      <c r="GVA425" s="1100"/>
      <c r="GVB425" s="497"/>
      <c r="GVC425" s="1036"/>
      <c r="GVD425" s="1037"/>
      <c r="GVE425" s="1101"/>
      <c r="GVF425" s="1038"/>
      <c r="GVG425" s="1039"/>
      <c r="GVH425" s="1027"/>
      <c r="GVI425" s="1102"/>
      <c r="GVJ425" s="1036"/>
      <c r="GVK425" s="1103"/>
      <c r="GVL425" s="1104"/>
      <c r="GVM425" s="1103"/>
      <c r="GVN425" s="708"/>
      <c r="GVO425" s="498"/>
      <c r="GVP425" s="503"/>
      <c r="GVQ425" s="1026"/>
      <c r="GVR425" s="503"/>
      <c r="GVS425" s="1087"/>
      <c r="GVT425" s="1105"/>
      <c r="GVU425" s="1103"/>
      <c r="GVV425" s="1106"/>
      <c r="GVW425" s="495"/>
      <c r="GVX425" s="1050"/>
      <c r="GVY425" s="1035"/>
      <c r="GVZ425" s="494"/>
      <c r="GWA425" s="1107"/>
      <c r="GWB425" s="2586"/>
      <c r="GWC425" s="1100"/>
      <c r="GWD425" s="497"/>
      <c r="GWE425" s="1036"/>
      <c r="GWF425" s="1037"/>
      <c r="GWG425" s="1101"/>
      <c r="GWH425" s="1038"/>
      <c r="GWI425" s="1039"/>
      <c r="GWJ425" s="1027"/>
      <c r="GWK425" s="1102"/>
      <c r="GWL425" s="1036"/>
      <c r="GWM425" s="1103"/>
      <c r="GWN425" s="1104"/>
      <c r="GWO425" s="1103"/>
      <c r="GWP425" s="708"/>
      <c r="GWQ425" s="498"/>
      <c r="GWR425" s="503"/>
      <c r="GWS425" s="1026"/>
      <c r="GWT425" s="503"/>
      <c r="GWU425" s="1087"/>
      <c r="GWV425" s="1105"/>
      <c r="GWW425" s="1103"/>
      <c r="GWX425" s="1106"/>
      <c r="GWY425" s="495"/>
      <c r="GWZ425" s="1050"/>
      <c r="GXA425" s="1035"/>
      <c r="GXB425" s="494"/>
      <c r="GXC425" s="1107"/>
      <c r="GXD425" s="2586"/>
      <c r="GXE425" s="1100"/>
      <c r="GXF425" s="497"/>
      <c r="GXG425" s="1036"/>
      <c r="GXH425" s="1037"/>
      <c r="GXI425" s="1101"/>
      <c r="GXJ425" s="1038"/>
      <c r="GXK425" s="1039"/>
      <c r="GXL425" s="1027"/>
      <c r="GXM425" s="1102"/>
      <c r="GXN425" s="1036"/>
      <c r="GXO425" s="1103"/>
      <c r="GXP425" s="1104"/>
      <c r="GXQ425" s="1103"/>
      <c r="GXR425" s="708"/>
      <c r="GXS425" s="498"/>
      <c r="GXT425" s="503"/>
      <c r="GXU425" s="1026"/>
      <c r="GXV425" s="503"/>
      <c r="GXW425" s="1087"/>
      <c r="GXX425" s="1105"/>
      <c r="GXY425" s="1103"/>
      <c r="GXZ425" s="1106"/>
      <c r="GYA425" s="495"/>
      <c r="GYB425" s="1050"/>
      <c r="GYC425" s="1035"/>
      <c r="GYD425" s="494"/>
      <c r="GYE425" s="1107"/>
      <c r="GYF425" s="2586"/>
      <c r="GYG425" s="1100"/>
      <c r="GYH425" s="497"/>
      <c r="GYI425" s="1036"/>
      <c r="GYJ425" s="1037"/>
      <c r="GYK425" s="1101"/>
      <c r="GYL425" s="1038"/>
      <c r="GYM425" s="1039"/>
      <c r="GYN425" s="1027"/>
      <c r="GYO425" s="1102"/>
      <c r="GYP425" s="1036"/>
      <c r="GYQ425" s="1103"/>
      <c r="GYR425" s="1104"/>
      <c r="GYS425" s="1103"/>
      <c r="GYT425" s="708"/>
      <c r="GYU425" s="498"/>
      <c r="GYV425" s="503"/>
      <c r="GYW425" s="1026"/>
      <c r="GYX425" s="503"/>
      <c r="GYY425" s="1087"/>
      <c r="GYZ425" s="1105"/>
      <c r="GZA425" s="1103"/>
      <c r="GZB425" s="1106"/>
      <c r="GZC425" s="495"/>
      <c r="GZD425" s="1050"/>
      <c r="GZE425" s="1035"/>
      <c r="GZF425" s="494"/>
      <c r="GZG425" s="1107"/>
      <c r="GZH425" s="2586"/>
      <c r="GZI425" s="1100"/>
      <c r="GZJ425" s="497"/>
      <c r="GZK425" s="1036"/>
      <c r="GZL425" s="1037"/>
      <c r="GZM425" s="1101"/>
      <c r="GZN425" s="1038"/>
      <c r="GZO425" s="1039"/>
      <c r="GZP425" s="1027"/>
      <c r="GZQ425" s="1102"/>
      <c r="GZR425" s="1036"/>
      <c r="GZS425" s="1103"/>
      <c r="GZT425" s="1104"/>
      <c r="GZU425" s="1103"/>
      <c r="GZV425" s="708"/>
      <c r="GZW425" s="498"/>
      <c r="GZX425" s="503"/>
      <c r="GZY425" s="1026"/>
      <c r="GZZ425" s="503"/>
      <c r="HAA425" s="1087"/>
      <c r="HAB425" s="1105"/>
      <c r="HAC425" s="1103"/>
      <c r="HAD425" s="1106"/>
      <c r="HAE425" s="495"/>
      <c r="HAF425" s="1050"/>
      <c r="HAG425" s="1035"/>
      <c r="HAH425" s="494"/>
      <c r="HAI425" s="1107"/>
      <c r="HAJ425" s="2586"/>
      <c r="HAK425" s="1100"/>
      <c r="HAL425" s="497"/>
      <c r="HAM425" s="1036"/>
      <c r="HAN425" s="1037"/>
      <c r="HAO425" s="1101"/>
      <c r="HAP425" s="1038"/>
      <c r="HAQ425" s="1039"/>
      <c r="HAR425" s="1027"/>
      <c r="HAS425" s="1102"/>
      <c r="HAT425" s="1036"/>
      <c r="HAU425" s="1103"/>
      <c r="HAV425" s="1104"/>
      <c r="HAW425" s="1103"/>
      <c r="HAX425" s="708"/>
      <c r="HAY425" s="498"/>
      <c r="HAZ425" s="503"/>
      <c r="HBA425" s="1026"/>
      <c r="HBB425" s="503"/>
      <c r="HBC425" s="1087"/>
      <c r="HBD425" s="1105"/>
      <c r="HBE425" s="1103"/>
      <c r="HBF425" s="1106"/>
      <c r="HBG425" s="495"/>
      <c r="HBH425" s="1050"/>
      <c r="HBI425" s="1035"/>
      <c r="HBJ425" s="494"/>
      <c r="HBK425" s="1107"/>
      <c r="HBL425" s="2586"/>
      <c r="HBM425" s="1100"/>
      <c r="HBN425" s="497"/>
      <c r="HBO425" s="1036"/>
      <c r="HBP425" s="1037"/>
      <c r="HBQ425" s="1101"/>
      <c r="HBR425" s="1038"/>
      <c r="HBS425" s="1039"/>
      <c r="HBT425" s="1027"/>
      <c r="HBU425" s="1102"/>
      <c r="HBV425" s="1036"/>
      <c r="HBW425" s="1103"/>
      <c r="HBX425" s="1104"/>
      <c r="HBY425" s="1103"/>
      <c r="HBZ425" s="708"/>
      <c r="HCA425" s="498"/>
      <c r="HCB425" s="503"/>
      <c r="HCC425" s="1026"/>
      <c r="HCD425" s="503"/>
      <c r="HCE425" s="1087"/>
      <c r="HCF425" s="1105"/>
      <c r="HCG425" s="1103"/>
      <c r="HCH425" s="1106"/>
      <c r="HCI425" s="495"/>
      <c r="HCJ425" s="1050"/>
      <c r="HCK425" s="1035"/>
      <c r="HCL425" s="494"/>
      <c r="HCM425" s="1107"/>
      <c r="HCN425" s="2586"/>
      <c r="HCO425" s="1100"/>
      <c r="HCP425" s="497"/>
      <c r="HCQ425" s="1036"/>
      <c r="HCR425" s="1037"/>
      <c r="HCS425" s="1101"/>
      <c r="HCT425" s="1038"/>
      <c r="HCU425" s="1039"/>
      <c r="HCV425" s="1027"/>
      <c r="HCW425" s="1102"/>
      <c r="HCX425" s="1036"/>
      <c r="HCY425" s="1103"/>
      <c r="HCZ425" s="1104"/>
      <c r="HDA425" s="1103"/>
      <c r="HDB425" s="708"/>
      <c r="HDC425" s="498"/>
      <c r="HDD425" s="503"/>
      <c r="HDE425" s="1026"/>
      <c r="HDF425" s="503"/>
      <c r="HDG425" s="1087"/>
      <c r="HDH425" s="1105"/>
      <c r="HDI425" s="1103"/>
      <c r="HDJ425" s="1106"/>
      <c r="HDK425" s="495"/>
      <c r="HDL425" s="1050"/>
      <c r="HDM425" s="1035"/>
      <c r="HDN425" s="494"/>
      <c r="HDO425" s="1107"/>
      <c r="HDP425" s="2586"/>
      <c r="HDQ425" s="1100"/>
      <c r="HDR425" s="497"/>
      <c r="HDS425" s="1036"/>
      <c r="HDT425" s="1037"/>
      <c r="HDU425" s="1101"/>
      <c r="HDV425" s="1038"/>
      <c r="HDW425" s="1039"/>
      <c r="HDX425" s="1027"/>
      <c r="HDY425" s="1102"/>
      <c r="HDZ425" s="1036"/>
      <c r="HEA425" s="1103"/>
      <c r="HEB425" s="1104"/>
      <c r="HEC425" s="1103"/>
      <c r="HED425" s="708"/>
      <c r="HEE425" s="498"/>
      <c r="HEF425" s="503"/>
      <c r="HEG425" s="1026"/>
      <c r="HEH425" s="503"/>
      <c r="HEI425" s="1087"/>
      <c r="HEJ425" s="1105"/>
      <c r="HEK425" s="1103"/>
      <c r="HEL425" s="1106"/>
      <c r="HEM425" s="495"/>
      <c r="HEN425" s="1050"/>
      <c r="HEO425" s="1035"/>
      <c r="HEP425" s="494"/>
      <c r="HEQ425" s="1107"/>
      <c r="HER425" s="2586"/>
      <c r="HES425" s="1100"/>
      <c r="HET425" s="497"/>
      <c r="HEU425" s="1036"/>
      <c r="HEV425" s="1037"/>
      <c r="HEW425" s="1101"/>
      <c r="HEX425" s="1038"/>
      <c r="HEY425" s="1039"/>
      <c r="HEZ425" s="1027"/>
      <c r="HFA425" s="1102"/>
      <c r="HFB425" s="1036"/>
      <c r="HFC425" s="1103"/>
      <c r="HFD425" s="1104"/>
      <c r="HFE425" s="1103"/>
      <c r="HFF425" s="708"/>
      <c r="HFG425" s="498"/>
      <c r="HFH425" s="503"/>
      <c r="HFI425" s="1026"/>
      <c r="HFJ425" s="503"/>
      <c r="HFK425" s="1087"/>
      <c r="HFL425" s="1105"/>
      <c r="HFM425" s="1103"/>
      <c r="HFN425" s="1106"/>
      <c r="HFO425" s="495"/>
      <c r="HFP425" s="1050"/>
      <c r="HFQ425" s="1035"/>
      <c r="HFR425" s="494"/>
      <c r="HFS425" s="1107"/>
      <c r="HFT425" s="2586"/>
      <c r="HFU425" s="1100"/>
      <c r="HFV425" s="497"/>
      <c r="HFW425" s="1036"/>
      <c r="HFX425" s="1037"/>
      <c r="HFY425" s="1101"/>
      <c r="HFZ425" s="1038"/>
      <c r="HGA425" s="1039"/>
      <c r="HGB425" s="1027"/>
      <c r="HGC425" s="1102"/>
      <c r="HGD425" s="1036"/>
      <c r="HGE425" s="1103"/>
      <c r="HGF425" s="1104"/>
      <c r="HGG425" s="1103"/>
      <c r="HGH425" s="708"/>
      <c r="HGI425" s="498"/>
      <c r="HGJ425" s="503"/>
      <c r="HGK425" s="1026"/>
      <c r="HGL425" s="503"/>
      <c r="HGM425" s="1087"/>
      <c r="HGN425" s="1105"/>
      <c r="HGO425" s="1103"/>
      <c r="HGP425" s="1106"/>
      <c r="HGQ425" s="495"/>
      <c r="HGR425" s="1050"/>
      <c r="HGS425" s="1035"/>
      <c r="HGT425" s="494"/>
      <c r="HGU425" s="1107"/>
      <c r="HGV425" s="2586"/>
      <c r="HGW425" s="1100"/>
      <c r="HGX425" s="497"/>
      <c r="HGY425" s="1036"/>
      <c r="HGZ425" s="1037"/>
      <c r="HHA425" s="1101"/>
      <c r="HHB425" s="1038"/>
      <c r="HHC425" s="1039"/>
      <c r="HHD425" s="1027"/>
      <c r="HHE425" s="1102"/>
      <c r="HHF425" s="1036"/>
      <c r="HHG425" s="1103"/>
      <c r="HHH425" s="1104"/>
      <c r="HHI425" s="1103"/>
      <c r="HHJ425" s="708"/>
      <c r="HHK425" s="498"/>
      <c r="HHL425" s="503"/>
      <c r="HHM425" s="1026"/>
      <c r="HHN425" s="503"/>
      <c r="HHO425" s="1087"/>
      <c r="HHP425" s="1105"/>
      <c r="HHQ425" s="1103"/>
      <c r="HHR425" s="1106"/>
      <c r="HHS425" s="495"/>
      <c r="HHT425" s="1050"/>
      <c r="HHU425" s="1035"/>
      <c r="HHV425" s="494"/>
      <c r="HHW425" s="1107"/>
      <c r="HHX425" s="2586"/>
      <c r="HHY425" s="1100"/>
      <c r="HHZ425" s="497"/>
      <c r="HIA425" s="1036"/>
      <c r="HIB425" s="1037"/>
      <c r="HIC425" s="1101"/>
      <c r="HID425" s="1038"/>
      <c r="HIE425" s="1039"/>
      <c r="HIF425" s="1027"/>
      <c r="HIG425" s="1102"/>
      <c r="HIH425" s="1036"/>
      <c r="HII425" s="1103"/>
      <c r="HIJ425" s="1104"/>
      <c r="HIK425" s="1103"/>
      <c r="HIL425" s="708"/>
      <c r="HIM425" s="498"/>
      <c r="HIN425" s="503"/>
      <c r="HIO425" s="1026"/>
      <c r="HIP425" s="503"/>
      <c r="HIQ425" s="1087"/>
      <c r="HIR425" s="1105"/>
      <c r="HIS425" s="1103"/>
      <c r="HIT425" s="1106"/>
      <c r="HIU425" s="495"/>
      <c r="HIV425" s="1050"/>
      <c r="HIW425" s="1035"/>
      <c r="HIX425" s="494"/>
      <c r="HIY425" s="1107"/>
      <c r="HIZ425" s="2586"/>
      <c r="HJA425" s="1100"/>
      <c r="HJB425" s="497"/>
      <c r="HJC425" s="1036"/>
      <c r="HJD425" s="1037"/>
      <c r="HJE425" s="1101"/>
      <c r="HJF425" s="1038"/>
      <c r="HJG425" s="1039"/>
      <c r="HJH425" s="1027"/>
      <c r="HJI425" s="1102"/>
      <c r="HJJ425" s="1036"/>
      <c r="HJK425" s="1103"/>
      <c r="HJL425" s="1104"/>
      <c r="HJM425" s="1103"/>
      <c r="HJN425" s="708"/>
      <c r="HJO425" s="498"/>
      <c r="HJP425" s="503"/>
      <c r="HJQ425" s="1026"/>
      <c r="HJR425" s="503"/>
      <c r="HJS425" s="1087"/>
      <c r="HJT425" s="1105"/>
      <c r="HJU425" s="1103"/>
      <c r="HJV425" s="1106"/>
      <c r="HJW425" s="495"/>
      <c r="HJX425" s="1050"/>
      <c r="HJY425" s="1035"/>
      <c r="HJZ425" s="494"/>
      <c r="HKA425" s="1107"/>
      <c r="HKB425" s="2586"/>
      <c r="HKC425" s="1100"/>
      <c r="HKD425" s="497"/>
      <c r="HKE425" s="1036"/>
      <c r="HKF425" s="1037"/>
      <c r="HKG425" s="1101"/>
      <c r="HKH425" s="1038"/>
      <c r="HKI425" s="1039"/>
      <c r="HKJ425" s="1027"/>
      <c r="HKK425" s="1102"/>
      <c r="HKL425" s="1036"/>
      <c r="HKM425" s="1103"/>
      <c r="HKN425" s="1104"/>
      <c r="HKO425" s="1103"/>
      <c r="HKP425" s="708"/>
      <c r="HKQ425" s="498"/>
      <c r="HKR425" s="503"/>
      <c r="HKS425" s="1026"/>
      <c r="HKT425" s="503"/>
      <c r="HKU425" s="1087"/>
      <c r="HKV425" s="1105"/>
      <c r="HKW425" s="1103"/>
      <c r="HKX425" s="1106"/>
      <c r="HKY425" s="495"/>
      <c r="HKZ425" s="1050"/>
      <c r="HLA425" s="1035"/>
      <c r="HLB425" s="494"/>
      <c r="HLC425" s="1107"/>
      <c r="HLD425" s="2586"/>
      <c r="HLE425" s="1100"/>
      <c r="HLF425" s="497"/>
      <c r="HLG425" s="1036"/>
      <c r="HLH425" s="1037"/>
      <c r="HLI425" s="1101"/>
      <c r="HLJ425" s="1038"/>
      <c r="HLK425" s="1039"/>
      <c r="HLL425" s="1027"/>
      <c r="HLM425" s="1102"/>
      <c r="HLN425" s="1036"/>
      <c r="HLO425" s="1103"/>
      <c r="HLP425" s="1104"/>
      <c r="HLQ425" s="1103"/>
      <c r="HLR425" s="708"/>
      <c r="HLS425" s="498"/>
      <c r="HLT425" s="503"/>
      <c r="HLU425" s="1026"/>
      <c r="HLV425" s="503"/>
      <c r="HLW425" s="1087"/>
      <c r="HLX425" s="1105"/>
      <c r="HLY425" s="1103"/>
      <c r="HLZ425" s="1106"/>
      <c r="HMA425" s="495"/>
      <c r="HMB425" s="1050"/>
      <c r="HMC425" s="1035"/>
      <c r="HMD425" s="494"/>
      <c r="HME425" s="1107"/>
      <c r="HMF425" s="2586"/>
      <c r="HMG425" s="1100"/>
      <c r="HMH425" s="497"/>
      <c r="HMI425" s="1036"/>
      <c r="HMJ425" s="1037"/>
      <c r="HMK425" s="1101"/>
      <c r="HML425" s="1038"/>
      <c r="HMM425" s="1039"/>
      <c r="HMN425" s="1027"/>
      <c r="HMO425" s="1102"/>
      <c r="HMP425" s="1036"/>
      <c r="HMQ425" s="1103"/>
      <c r="HMR425" s="1104"/>
      <c r="HMS425" s="1103"/>
      <c r="HMT425" s="708"/>
      <c r="HMU425" s="498"/>
      <c r="HMV425" s="503"/>
      <c r="HMW425" s="1026"/>
      <c r="HMX425" s="503"/>
      <c r="HMY425" s="1087"/>
      <c r="HMZ425" s="1105"/>
      <c r="HNA425" s="1103"/>
      <c r="HNB425" s="1106"/>
      <c r="HNC425" s="495"/>
      <c r="HND425" s="1050"/>
      <c r="HNE425" s="1035"/>
      <c r="HNF425" s="494"/>
      <c r="HNG425" s="1107"/>
      <c r="HNH425" s="2586"/>
      <c r="HNI425" s="1100"/>
      <c r="HNJ425" s="497"/>
      <c r="HNK425" s="1036"/>
      <c r="HNL425" s="1037"/>
      <c r="HNM425" s="1101"/>
      <c r="HNN425" s="1038"/>
      <c r="HNO425" s="1039"/>
      <c r="HNP425" s="1027"/>
      <c r="HNQ425" s="1102"/>
      <c r="HNR425" s="1036"/>
      <c r="HNS425" s="1103"/>
      <c r="HNT425" s="1104"/>
      <c r="HNU425" s="1103"/>
      <c r="HNV425" s="708"/>
      <c r="HNW425" s="498"/>
      <c r="HNX425" s="503"/>
      <c r="HNY425" s="1026"/>
      <c r="HNZ425" s="503"/>
      <c r="HOA425" s="1087"/>
      <c r="HOB425" s="1105"/>
      <c r="HOC425" s="1103"/>
      <c r="HOD425" s="1106"/>
      <c r="HOE425" s="495"/>
      <c r="HOF425" s="1050"/>
      <c r="HOG425" s="1035"/>
      <c r="HOH425" s="494"/>
      <c r="HOI425" s="1107"/>
      <c r="HOJ425" s="2586"/>
      <c r="HOK425" s="1100"/>
      <c r="HOL425" s="497"/>
      <c r="HOM425" s="1036"/>
      <c r="HON425" s="1037"/>
      <c r="HOO425" s="1101"/>
      <c r="HOP425" s="1038"/>
      <c r="HOQ425" s="1039"/>
      <c r="HOR425" s="1027"/>
      <c r="HOS425" s="1102"/>
      <c r="HOT425" s="1036"/>
      <c r="HOU425" s="1103"/>
      <c r="HOV425" s="1104"/>
      <c r="HOW425" s="1103"/>
      <c r="HOX425" s="708"/>
      <c r="HOY425" s="498"/>
      <c r="HOZ425" s="503"/>
      <c r="HPA425" s="1026"/>
      <c r="HPB425" s="503"/>
      <c r="HPC425" s="1087"/>
      <c r="HPD425" s="1105"/>
      <c r="HPE425" s="1103"/>
      <c r="HPF425" s="1106"/>
      <c r="HPG425" s="495"/>
      <c r="HPH425" s="1050"/>
      <c r="HPI425" s="1035"/>
      <c r="HPJ425" s="494"/>
      <c r="HPK425" s="1107"/>
      <c r="HPL425" s="2586"/>
      <c r="HPM425" s="1100"/>
      <c r="HPN425" s="497"/>
      <c r="HPO425" s="1036"/>
      <c r="HPP425" s="1037"/>
      <c r="HPQ425" s="1101"/>
      <c r="HPR425" s="1038"/>
      <c r="HPS425" s="1039"/>
      <c r="HPT425" s="1027"/>
      <c r="HPU425" s="1102"/>
      <c r="HPV425" s="1036"/>
      <c r="HPW425" s="1103"/>
      <c r="HPX425" s="1104"/>
      <c r="HPY425" s="1103"/>
      <c r="HPZ425" s="708"/>
      <c r="HQA425" s="498"/>
      <c r="HQB425" s="503"/>
      <c r="HQC425" s="1026"/>
      <c r="HQD425" s="503"/>
      <c r="HQE425" s="1087"/>
      <c r="HQF425" s="1105"/>
      <c r="HQG425" s="1103"/>
      <c r="HQH425" s="1106"/>
      <c r="HQI425" s="495"/>
      <c r="HQJ425" s="1050"/>
      <c r="HQK425" s="1035"/>
      <c r="HQL425" s="494"/>
      <c r="HQM425" s="1107"/>
      <c r="HQN425" s="2586"/>
      <c r="HQO425" s="1100"/>
      <c r="HQP425" s="497"/>
      <c r="HQQ425" s="1036"/>
      <c r="HQR425" s="1037"/>
      <c r="HQS425" s="1101"/>
      <c r="HQT425" s="1038"/>
      <c r="HQU425" s="1039"/>
      <c r="HQV425" s="1027"/>
      <c r="HQW425" s="1102"/>
      <c r="HQX425" s="1036"/>
      <c r="HQY425" s="1103"/>
      <c r="HQZ425" s="1104"/>
      <c r="HRA425" s="1103"/>
      <c r="HRB425" s="708"/>
      <c r="HRC425" s="498"/>
      <c r="HRD425" s="503"/>
      <c r="HRE425" s="1026"/>
      <c r="HRF425" s="503"/>
      <c r="HRG425" s="1087"/>
      <c r="HRH425" s="1105"/>
      <c r="HRI425" s="1103"/>
      <c r="HRJ425" s="1106"/>
      <c r="HRK425" s="495"/>
      <c r="HRL425" s="1050"/>
      <c r="HRM425" s="1035"/>
      <c r="HRN425" s="494"/>
      <c r="HRO425" s="1107"/>
      <c r="HRP425" s="2586"/>
      <c r="HRQ425" s="1100"/>
      <c r="HRR425" s="497"/>
      <c r="HRS425" s="1036"/>
      <c r="HRT425" s="1037"/>
      <c r="HRU425" s="1101"/>
      <c r="HRV425" s="1038"/>
      <c r="HRW425" s="1039"/>
      <c r="HRX425" s="1027"/>
      <c r="HRY425" s="1102"/>
      <c r="HRZ425" s="1036"/>
      <c r="HSA425" s="1103"/>
      <c r="HSB425" s="1104"/>
      <c r="HSC425" s="1103"/>
      <c r="HSD425" s="708"/>
      <c r="HSE425" s="498"/>
      <c r="HSF425" s="503"/>
      <c r="HSG425" s="1026"/>
      <c r="HSH425" s="503"/>
      <c r="HSI425" s="1087"/>
      <c r="HSJ425" s="1105"/>
      <c r="HSK425" s="1103"/>
      <c r="HSL425" s="1106"/>
      <c r="HSM425" s="495"/>
      <c r="HSN425" s="1050"/>
      <c r="HSO425" s="1035"/>
      <c r="HSP425" s="494"/>
      <c r="HSQ425" s="1107"/>
      <c r="HSR425" s="2586"/>
      <c r="HSS425" s="1100"/>
      <c r="HST425" s="497"/>
      <c r="HSU425" s="1036"/>
      <c r="HSV425" s="1037"/>
      <c r="HSW425" s="1101"/>
      <c r="HSX425" s="1038"/>
      <c r="HSY425" s="1039"/>
      <c r="HSZ425" s="1027"/>
      <c r="HTA425" s="1102"/>
      <c r="HTB425" s="1036"/>
      <c r="HTC425" s="1103"/>
      <c r="HTD425" s="1104"/>
      <c r="HTE425" s="1103"/>
      <c r="HTF425" s="708"/>
      <c r="HTG425" s="498"/>
      <c r="HTH425" s="503"/>
      <c r="HTI425" s="1026"/>
      <c r="HTJ425" s="503"/>
      <c r="HTK425" s="1087"/>
      <c r="HTL425" s="1105"/>
      <c r="HTM425" s="1103"/>
      <c r="HTN425" s="1106"/>
      <c r="HTO425" s="495"/>
      <c r="HTP425" s="1050"/>
      <c r="HTQ425" s="1035"/>
      <c r="HTR425" s="494"/>
      <c r="HTS425" s="1107"/>
      <c r="HTT425" s="2586"/>
      <c r="HTU425" s="1100"/>
      <c r="HTV425" s="497"/>
      <c r="HTW425" s="1036"/>
      <c r="HTX425" s="1037"/>
      <c r="HTY425" s="1101"/>
      <c r="HTZ425" s="1038"/>
      <c r="HUA425" s="1039"/>
      <c r="HUB425" s="1027"/>
      <c r="HUC425" s="1102"/>
      <c r="HUD425" s="1036"/>
      <c r="HUE425" s="1103"/>
      <c r="HUF425" s="1104"/>
      <c r="HUG425" s="1103"/>
      <c r="HUH425" s="708"/>
      <c r="HUI425" s="498"/>
      <c r="HUJ425" s="503"/>
      <c r="HUK425" s="1026"/>
      <c r="HUL425" s="503"/>
      <c r="HUM425" s="1087"/>
      <c r="HUN425" s="1105"/>
      <c r="HUO425" s="1103"/>
      <c r="HUP425" s="1106"/>
      <c r="HUQ425" s="495"/>
      <c r="HUR425" s="1050"/>
      <c r="HUS425" s="1035"/>
      <c r="HUT425" s="494"/>
      <c r="HUU425" s="1107"/>
      <c r="HUV425" s="2586"/>
      <c r="HUW425" s="1100"/>
      <c r="HUX425" s="497"/>
      <c r="HUY425" s="1036"/>
      <c r="HUZ425" s="1037"/>
      <c r="HVA425" s="1101"/>
      <c r="HVB425" s="1038"/>
      <c r="HVC425" s="1039"/>
      <c r="HVD425" s="1027"/>
      <c r="HVE425" s="1102"/>
      <c r="HVF425" s="1036"/>
      <c r="HVG425" s="1103"/>
      <c r="HVH425" s="1104"/>
      <c r="HVI425" s="1103"/>
      <c r="HVJ425" s="708"/>
      <c r="HVK425" s="498"/>
      <c r="HVL425" s="503"/>
      <c r="HVM425" s="1026"/>
      <c r="HVN425" s="503"/>
      <c r="HVO425" s="1087"/>
      <c r="HVP425" s="1105"/>
      <c r="HVQ425" s="1103"/>
      <c r="HVR425" s="1106"/>
      <c r="HVS425" s="495"/>
      <c r="HVT425" s="1050"/>
      <c r="HVU425" s="1035"/>
      <c r="HVV425" s="494"/>
      <c r="HVW425" s="1107"/>
      <c r="HVX425" s="2586"/>
      <c r="HVY425" s="1100"/>
      <c r="HVZ425" s="497"/>
      <c r="HWA425" s="1036"/>
      <c r="HWB425" s="1037"/>
      <c r="HWC425" s="1101"/>
      <c r="HWD425" s="1038"/>
      <c r="HWE425" s="1039"/>
      <c r="HWF425" s="1027"/>
      <c r="HWG425" s="1102"/>
      <c r="HWH425" s="1036"/>
      <c r="HWI425" s="1103"/>
      <c r="HWJ425" s="1104"/>
      <c r="HWK425" s="1103"/>
      <c r="HWL425" s="708"/>
      <c r="HWM425" s="498"/>
      <c r="HWN425" s="503"/>
      <c r="HWO425" s="1026"/>
      <c r="HWP425" s="503"/>
      <c r="HWQ425" s="1087"/>
      <c r="HWR425" s="1105"/>
      <c r="HWS425" s="1103"/>
      <c r="HWT425" s="1106"/>
      <c r="HWU425" s="495"/>
      <c r="HWV425" s="1050"/>
      <c r="HWW425" s="1035"/>
      <c r="HWX425" s="494"/>
      <c r="HWY425" s="1107"/>
      <c r="HWZ425" s="2586"/>
      <c r="HXA425" s="1100"/>
      <c r="HXB425" s="497"/>
      <c r="HXC425" s="1036"/>
      <c r="HXD425" s="1037"/>
      <c r="HXE425" s="1101"/>
      <c r="HXF425" s="1038"/>
      <c r="HXG425" s="1039"/>
      <c r="HXH425" s="1027"/>
      <c r="HXI425" s="1102"/>
      <c r="HXJ425" s="1036"/>
      <c r="HXK425" s="1103"/>
      <c r="HXL425" s="1104"/>
      <c r="HXM425" s="1103"/>
      <c r="HXN425" s="708"/>
      <c r="HXO425" s="498"/>
      <c r="HXP425" s="503"/>
      <c r="HXQ425" s="1026"/>
      <c r="HXR425" s="503"/>
      <c r="HXS425" s="1087"/>
      <c r="HXT425" s="1105"/>
      <c r="HXU425" s="1103"/>
      <c r="HXV425" s="1106"/>
      <c r="HXW425" s="495"/>
      <c r="HXX425" s="1050"/>
      <c r="HXY425" s="1035"/>
      <c r="HXZ425" s="494"/>
      <c r="HYA425" s="1107"/>
      <c r="HYB425" s="2586"/>
      <c r="HYC425" s="1100"/>
      <c r="HYD425" s="497"/>
      <c r="HYE425" s="1036"/>
      <c r="HYF425" s="1037"/>
      <c r="HYG425" s="1101"/>
      <c r="HYH425" s="1038"/>
      <c r="HYI425" s="1039"/>
      <c r="HYJ425" s="1027"/>
      <c r="HYK425" s="1102"/>
      <c r="HYL425" s="1036"/>
      <c r="HYM425" s="1103"/>
      <c r="HYN425" s="1104"/>
      <c r="HYO425" s="1103"/>
      <c r="HYP425" s="708"/>
      <c r="HYQ425" s="498"/>
      <c r="HYR425" s="503"/>
      <c r="HYS425" s="1026"/>
      <c r="HYT425" s="503"/>
      <c r="HYU425" s="1087"/>
      <c r="HYV425" s="1105"/>
      <c r="HYW425" s="1103"/>
      <c r="HYX425" s="1106"/>
      <c r="HYY425" s="495"/>
      <c r="HYZ425" s="1050"/>
      <c r="HZA425" s="1035"/>
      <c r="HZB425" s="494"/>
      <c r="HZC425" s="1107"/>
      <c r="HZD425" s="2586"/>
      <c r="HZE425" s="1100"/>
      <c r="HZF425" s="497"/>
      <c r="HZG425" s="1036"/>
      <c r="HZH425" s="1037"/>
      <c r="HZI425" s="1101"/>
      <c r="HZJ425" s="1038"/>
      <c r="HZK425" s="1039"/>
      <c r="HZL425" s="1027"/>
      <c r="HZM425" s="1102"/>
      <c r="HZN425" s="1036"/>
      <c r="HZO425" s="1103"/>
      <c r="HZP425" s="1104"/>
      <c r="HZQ425" s="1103"/>
      <c r="HZR425" s="708"/>
      <c r="HZS425" s="498"/>
      <c r="HZT425" s="503"/>
      <c r="HZU425" s="1026"/>
      <c r="HZV425" s="503"/>
      <c r="HZW425" s="1087"/>
      <c r="HZX425" s="1105"/>
      <c r="HZY425" s="1103"/>
      <c r="HZZ425" s="1106"/>
      <c r="IAA425" s="495"/>
      <c r="IAB425" s="1050"/>
      <c r="IAC425" s="1035"/>
      <c r="IAD425" s="494"/>
      <c r="IAE425" s="1107"/>
      <c r="IAF425" s="2586"/>
      <c r="IAG425" s="1100"/>
      <c r="IAH425" s="497"/>
      <c r="IAI425" s="1036"/>
      <c r="IAJ425" s="1037"/>
      <c r="IAK425" s="1101"/>
      <c r="IAL425" s="1038"/>
      <c r="IAM425" s="1039"/>
      <c r="IAN425" s="1027"/>
      <c r="IAO425" s="1102"/>
      <c r="IAP425" s="1036"/>
      <c r="IAQ425" s="1103"/>
      <c r="IAR425" s="1104"/>
      <c r="IAS425" s="1103"/>
      <c r="IAT425" s="708"/>
      <c r="IAU425" s="498"/>
      <c r="IAV425" s="503"/>
      <c r="IAW425" s="1026"/>
      <c r="IAX425" s="503"/>
      <c r="IAY425" s="1087"/>
      <c r="IAZ425" s="1105"/>
      <c r="IBA425" s="1103"/>
      <c r="IBB425" s="1106"/>
      <c r="IBC425" s="495"/>
      <c r="IBD425" s="1050"/>
      <c r="IBE425" s="1035"/>
      <c r="IBF425" s="494"/>
      <c r="IBG425" s="1107"/>
      <c r="IBH425" s="2586"/>
      <c r="IBI425" s="1100"/>
      <c r="IBJ425" s="497"/>
      <c r="IBK425" s="1036"/>
      <c r="IBL425" s="1037"/>
      <c r="IBM425" s="1101"/>
      <c r="IBN425" s="1038"/>
      <c r="IBO425" s="1039"/>
      <c r="IBP425" s="1027"/>
      <c r="IBQ425" s="1102"/>
      <c r="IBR425" s="1036"/>
      <c r="IBS425" s="1103"/>
      <c r="IBT425" s="1104"/>
      <c r="IBU425" s="1103"/>
      <c r="IBV425" s="708"/>
      <c r="IBW425" s="498"/>
      <c r="IBX425" s="503"/>
      <c r="IBY425" s="1026"/>
      <c r="IBZ425" s="503"/>
      <c r="ICA425" s="1087"/>
      <c r="ICB425" s="1105"/>
      <c r="ICC425" s="1103"/>
      <c r="ICD425" s="1106"/>
      <c r="ICE425" s="495"/>
      <c r="ICF425" s="1050"/>
      <c r="ICG425" s="1035"/>
      <c r="ICH425" s="494"/>
      <c r="ICI425" s="1107"/>
      <c r="ICJ425" s="2586"/>
      <c r="ICK425" s="1100"/>
      <c r="ICL425" s="497"/>
      <c r="ICM425" s="1036"/>
      <c r="ICN425" s="1037"/>
      <c r="ICO425" s="1101"/>
      <c r="ICP425" s="1038"/>
      <c r="ICQ425" s="1039"/>
      <c r="ICR425" s="1027"/>
      <c r="ICS425" s="1102"/>
      <c r="ICT425" s="1036"/>
      <c r="ICU425" s="1103"/>
      <c r="ICV425" s="1104"/>
      <c r="ICW425" s="1103"/>
      <c r="ICX425" s="708"/>
      <c r="ICY425" s="498"/>
      <c r="ICZ425" s="503"/>
      <c r="IDA425" s="1026"/>
      <c r="IDB425" s="503"/>
      <c r="IDC425" s="1087"/>
      <c r="IDD425" s="1105"/>
      <c r="IDE425" s="1103"/>
      <c r="IDF425" s="1106"/>
      <c r="IDG425" s="495"/>
      <c r="IDH425" s="1050"/>
      <c r="IDI425" s="1035"/>
      <c r="IDJ425" s="494"/>
      <c r="IDK425" s="1107"/>
      <c r="IDL425" s="2586"/>
      <c r="IDM425" s="1100"/>
      <c r="IDN425" s="497"/>
      <c r="IDO425" s="1036"/>
      <c r="IDP425" s="1037"/>
      <c r="IDQ425" s="1101"/>
      <c r="IDR425" s="1038"/>
      <c r="IDS425" s="1039"/>
      <c r="IDT425" s="1027"/>
      <c r="IDU425" s="1102"/>
      <c r="IDV425" s="1036"/>
      <c r="IDW425" s="1103"/>
      <c r="IDX425" s="1104"/>
      <c r="IDY425" s="1103"/>
      <c r="IDZ425" s="708"/>
      <c r="IEA425" s="498"/>
      <c r="IEB425" s="503"/>
      <c r="IEC425" s="1026"/>
      <c r="IED425" s="503"/>
      <c r="IEE425" s="1087"/>
      <c r="IEF425" s="1105"/>
      <c r="IEG425" s="1103"/>
      <c r="IEH425" s="1106"/>
      <c r="IEI425" s="495"/>
      <c r="IEJ425" s="1050"/>
      <c r="IEK425" s="1035"/>
      <c r="IEL425" s="494"/>
      <c r="IEM425" s="1107"/>
      <c r="IEN425" s="2586"/>
      <c r="IEO425" s="1100"/>
      <c r="IEP425" s="497"/>
      <c r="IEQ425" s="1036"/>
      <c r="IER425" s="1037"/>
      <c r="IES425" s="1101"/>
      <c r="IET425" s="1038"/>
      <c r="IEU425" s="1039"/>
      <c r="IEV425" s="1027"/>
      <c r="IEW425" s="1102"/>
      <c r="IEX425" s="1036"/>
      <c r="IEY425" s="1103"/>
      <c r="IEZ425" s="1104"/>
      <c r="IFA425" s="1103"/>
      <c r="IFB425" s="708"/>
      <c r="IFC425" s="498"/>
      <c r="IFD425" s="503"/>
      <c r="IFE425" s="1026"/>
      <c r="IFF425" s="503"/>
      <c r="IFG425" s="1087"/>
      <c r="IFH425" s="1105"/>
      <c r="IFI425" s="1103"/>
      <c r="IFJ425" s="1106"/>
      <c r="IFK425" s="495"/>
      <c r="IFL425" s="1050"/>
      <c r="IFM425" s="1035"/>
      <c r="IFN425" s="494"/>
      <c r="IFO425" s="1107"/>
      <c r="IFP425" s="2586"/>
      <c r="IFQ425" s="1100"/>
      <c r="IFR425" s="497"/>
      <c r="IFS425" s="1036"/>
      <c r="IFT425" s="1037"/>
      <c r="IFU425" s="1101"/>
      <c r="IFV425" s="1038"/>
      <c r="IFW425" s="1039"/>
      <c r="IFX425" s="1027"/>
      <c r="IFY425" s="1102"/>
      <c r="IFZ425" s="1036"/>
      <c r="IGA425" s="1103"/>
      <c r="IGB425" s="1104"/>
      <c r="IGC425" s="1103"/>
      <c r="IGD425" s="708"/>
      <c r="IGE425" s="498"/>
      <c r="IGF425" s="503"/>
      <c r="IGG425" s="1026"/>
      <c r="IGH425" s="503"/>
      <c r="IGI425" s="1087"/>
      <c r="IGJ425" s="1105"/>
      <c r="IGK425" s="1103"/>
      <c r="IGL425" s="1106"/>
      <c r="IGM425" s="495"/>
      <c r="IGN425" s="1050"/>
      <c r="IGO425" s="1035"/>
      <c r="IGP425" s="494"/>
      <c r="IGQ425" s="1107"/>
      <c r="IGR425" s="2586"/>
      <c r="IGS425" s="1100"/>
      <c r="IGT425" s="497"/>
      <c r="IGU425" s="1036"/>
      <c r="IGV425" s="1037"/>
      <c r="IGW425" s="1101"/>
      <c r="IGX425" s="1038"/>
      <c r="IGY425" s="1039"/>
      <c r="IGZ425" s="1027"/>
      <c r="IHA425" s="1102"/>
      <c r="IHB425" s="1036"/>
      <c r="IHC425" s="1103"/>
      <c r="IHD425" s="1104"/>
      <c r="IHE425" s="1103"/>
      <c r="IHF425" s="708"/>
      <c r="IHG425" s="498"/>
      <c r="IHH425" s="503"/>
      <c r="IHI425" s="1026"/>
      <c r="IHJ425" s="503"/>
      <c r="IHK425" s="1087"/>
      <c r="IHL425" s="1105"/>
      <c r="IHM425" s="1103"/>
      <c r="IHN425" s="1106"/>
      <c r="IHO425" s="495"/>
      <c r="IHP425" s="1050"/>
      <c r="IHQ425" s="1035"/>
      <c r="IHR425" s="494"/>
      <c r="IHS425" s="1107"/>
      <c r="IHT425" s="2586"/>
      <c r="IHU425" s="1100"/>
      <c r="IHV425" s="497"/>
      <c r="IHW425" s="1036"/>
      <c r="IHX425" s="1037"/>
      <c r="IHY425" s="1101"/>
      <c r="IHZ425" s="1038"/>
      <c r="IIA425" s="1039"/>
      <c r="IIB425" s="1027"/>
      <c r="IIC425" s="1102"/>
      <c r="IID425" s="1036"/>
      <c r="IIE425" s="1103"/>
      <c r="IIF425" s="1104"/>
      <c r="IIG425" s="1103"/>
      <c r="IIH425" s="708"/>
      <c r="III425" s="498"/>
      <c r="IIJ425" s="503"/>
      <c r="IIK425" s="1026"/>
      <c r="IIL425" s="503"/>
      <c r="IIM425" s="1087"/>
      <c r="IIN425" s="1105"/>
      <c r="IIO425" s="1103"/>
      <c r="IIP425" s="1106"/>
      <c r="IIQ425" s="495"/>
      <c r="IIR425" s="1050"/>
      <c r="IIS425" s="1035"/>
      <c r="IIT425" s="494"/>
      <c r="IIU425" s="1107"/>
      <c r="IIV425" s="2586"/>
      <c r="IIW425" s="1100"/>
      <c r="IIX425" s="497"/>
      <c r="IIY425" s="1036"/>
      <c r="IIZ425" s="1037"/>
      <c r="IJA425" s="1101"/>
      <c r="IJB425" s="1038"/>
      <c r="IJC425" s="1039"/>
      <c r="IJD425" s="1027"/>
      <c r="IJE425" s="1102"/>
      <c r="IJF425" s="1036"/>
      <c r="IJG425" s="1103"/>
      <c r="IJH425" s="1104"/>
      <c r="IJI425" s="1103"/>
      <c r="IJJ425" s="708"/>
      <c r="IJK425" s="498"/>
      <c r="IJL425" s="503"/>
      <c r="IJM425" s="1026"/>
      <c r="IJN425" s="503"/>
      <c r="IJO425" s="1087"/>
      <c r="IJP425" s="1105"/>
      <c r="IJQ425" s="1103"/>
      <c r="IJR425" s="1106"/>
      <c r="IJS425" s="495"/>
      <c r="IJT425" s="1050"/>
      <c r="IJU425" s="1035"/>
      <c r="IJV425" s="494"/>
      <c r="IJW425" s="1107"/>
      <c r="IJX425" s="2586"/>
      <c r="IJY425" s="1100"/>
      <c r="IJZ425" s="497"/>
      <c r="IKA425" s="1036"/>
      <c r="IKB425" s="1037"/>
      <c r="IKC425" s="1101"/>
      <c r="IKD425" s="1038"/>
      <c r="IKE425" s="1039"/>
      <c r="IKF425" s="1027"/>
      <c r="IKG425" s="1102"/>
      <c r="IKH425" s="1036"/>
      <c r="IKI425" s="1103"/>
      <c r="IKJ425" s="1104"/>
      <c r="IKK425" s="1103"/>
      <c r="IKL425" s="708"/>
      <c r="IKM425" s="498"/>
      <c r="IKN425" s="503"/>
      <c r="IKO425" s="1026"/>
      <c r="IKP425" s="503"/>
      <c r="IKQ425" s="1087"/>
      <c r="IKR425" s="1105"/>
      <c r="IKS425" s="1103"/>
      <c r="IKT425" s="1106"/>
      <c r="IKU425" s="495"/>
      <c r="IKV425" s="1050"/>
      <c r="IKW425" s="1035"/>
      <c r="IKX425" s="494"/>
      <c r="IKY425" s="1107"/>
      <c r="IKZ425" s="2586"/>
      <c r="ILA425" s="1100"/>
      <c r="ILB425" s="497"/>
      <c r="ILC425" s="1036"/>
      <c r="ILD425" s="1037"/>
      <c r="ILE425" s="1101"/>
      <c r="ILF425" s="1038"/>
      <c r="ILG425" s="1039"/>
      <c r="ILH425" s="1027"/>
      <c r="ILI425" s="1102"/>
      <c r="ILJ425" s="1036"/>
      <c r="ILK425" s="1103"/>
      <c r="ILL425" s="1104"/>
      <c r="ILM425" s="1103"/>
      <c r="ILN425" s="708"/>
      <c r="ILO425" s="498"/>
      <c r="ILP425" s="503"/>
      <c r="ILQ425" s="1026"/>
      <c r="ILR425" s="503"/>
      <c r="ILS425" s="1087"/>
      <c r="ILT425" s="1105"/>
      <c r="ILU425" s="1103"/>
      <c r="ILV425" s="1106"/>
      <c r="ILW425" s="495"/>
      <c r="ILX425" s="1050"/>
      <c r="ILY425" s="1035"/>
      <c r="ILZ425" s="494"/>
      <c r="IMA425" s="1107"/>
      <c r="IMB425" s="2586"/>
      <c r="IMC425" s="1100"/>
      <c r="IMD425" s="497"/>
      <c r="IME425" s="1036"/>
      <c r="IMF425" s="1037"/>
      <c r="IMG425" s="1101"/>
      <c r="IMH425" s="1038"/>
      <c r="IMI425" s="1039"/>
      <c r="IMJ425" s="1027"/>
      <c r="IMK425" s="1102"/>
      <c r="IML425" s="1036"/>
      <c r="IMM425" s="1103"/>
      <c r="IMN425" s="1104"/>
      <c r="IMO425" s="1103"/>
      <c r="IMP425" s="708"/>
      <c r="IMQ425" s="498"/>
      <c r="IMR425" s="503"/>
      <c r="IMS425" s="1026"/>
      <c r="IMT425" s="503"/>
      <c r="IMU425" s="1087"/>
      <c r="IMV425" s="1105"/>
      <c r="IMW425" s="1103"/>
      <c r="IMX425" s="1106"/>
      <c r="IMY425" s="495"/>
      <c r="IMZ425" s="1050"/>
      <c r="INA425" s="1035"/>
      <c r="INB425" s="494"/>
      <c r="INC425" s="1107"/>
      <c r="IND425" s="2586"/>
      <c r="INE425" s="1100"/>
      <c r="INF425" s="497"/>
      <c r="ING425" s="1036"/>
      <c r="INH425" s="1037"/>
      <c r="INI425" s="1101"/>
      <c r="INJ425" s="1038"/>
      <c r="INK425" s="1039"/>
      <c r="INL425" s="1027"/>
      <c r="INM425" s="1102"/>
      <c r="INN425" s="1036"/>
      <c r="INO425" s="1103"/>
      <c r="INP425" s="1104"/>
      <c r="INQ425" s="1103"/>
      <c r="INR425" s="708"/>
      <c r="INS425" s="498"/>
      <c r="INT425" s="503"/>
      <c r="INU425" s="1026"/>
      <c r="INV425" s="503"/>
      <c r="INW425" s="1087"/>
      <c r="INX425" s="1105"/>
      <c r="INY425" s="1103"/>
      <c r="INZ425" s="1106"/>
      <c r="IOA425" s="495"/>
      <c r="IOB425" s="1050"/>
      <c r="IOC425" s="1035"/>
      <c r="IOD425" s="494"/>
      <c r="IOE425" s="1107"/>
      <c r="IOF425" s="2586"/>
      <c r="IOG425" s="1100"/>
      <c r="IOH425" s="497"/>
      <c r="IOI425" s="1036"/>
      <c r="IOJ425" s="1037"/>
      <c r="IOK425" s="1101"/>
      <c r="IOL425" s="1038"/>
      <c r="IOM425" s="1039"/>
      <c r="ION425" s="1027"/>
      <c r="IOO425" s="1102"/>
      <c r="IOP425" s="1036"/>
      <c r="IOQ425" s="1103"/>
      <c r="IOR425" s="1104"/>
      <c r="IOS425" s="1103"/>
      <c r="IOT425" s="708"/>
      <c r="IOU425" s="498"/>
      <c r="IOV425" s="503"/>
      <c r="IOW425" s="1026"/>
      <c r="IOX425" s="503"/>
      <c r="IOY425" s="1087"/>
      <c r="IOZ425" s="1105"/>
      <c r="IPA425" s="1103"/>
      <c r="IPB425" s="1106"/>
      <c r="IPC425" s="495"/>
      <c r="IPD425" s="1050"/>
      <c r="IPE425" s="1035"/>
      <c r="IPF425" s="494"/>
      <c r="IPG425" s="1107"/>
      <c r="IPH425" s="2586"/>
      <c r="IPI425" s="1100"/>
      <c r="IPJ425" s="497"/>
      <c r="IPK425" s="1036"/>
      <c r="IPL425" s="1037"/>
      <c r="IPM425" s="1101"/>
      <c r="IPN425" s="1038"/>
      <c r="IPO425" s="1039"/>
      <c r="IPP425" s="1027"/>
      <c r="IPQ425" s="1102"/>
      <c r="IPR425" s="1036"/>
      <c r="IPS425" s="1103"/>
      <c r="IPT425" s="1104"/>
      <c r="IPU425" s="1103"/>
      <c r="IPV425" s="708"/>
      <c r="IPW425" s="498"/>
      <c r="IPX425" s="503"/>
      <c r="IPY425" s="1026"/>
      <c r="IPZ425" s="503"/>
      <c r="IQA425" s="1087"/>
      <c r="IQB425" s="1105"/>
      <c r="IQC425" s="1103"/>
      <c r="IQD425" s="1106"/>
      <c r="IQE425" s="495"/>
      <c r="IQF425" s="1050"/>
      <c r="IQG425" s="1035"/>
      <c r="IQH425" s="494"/>
      <c r="IQI425" s="1107"/>
      <c r="IQJ425" s="2586"/>
      <c r="IQK425" s="1100"/>
      <c r="IQL425" s="497"/>
      <c r="IQM425" s="1036"/>
      <c r="IQN425" s="1037"/>
      <c r="IQO425" s="1101"/>
      <c r="IQP425" s="1038"/>
      <c r="IQQ425" s="1039"/>
      <c r="IQR425" s="1027"/>
      <c r="IQS425" s="1102"/>
      <c r="IQT425" s="1036"/>
      <c r="IQU425" s="1103"/>
      <c r="IQV425" s="1104"/>
      <c r="IQW425" s="1103"/>
      <c r="IQX425" s="708"/>
      <c r="IQY425" s="498"/>
      <c r="IQZ425" s="503"/>
      <c r="IRA425" s="1026"/>
      <c r="IRB425" s="503"/>
      <c r="IRC425" s="1087"/>
      <c r="IRD425" s="1105"/>
      <c r="IRE425" s="1103"/>
      <c r="IRF425" s="1106"/>
      <c r="IRG425" s="495"/>
      <c r="IRH425" s="1050"/>
      <c r="IRI425" s="1035"/>
      <c r="IRJ425" s="494"/>
      <c r="IRK425" s="1107"/>
      <c r="IRL425" s="2586"/>
      <c r="IRM425" s="1100"/>
      <c r="IRN425" s="497"/>
      <c r="IRO425" s="1036"/>
      <c r="IRP425" s="1037"/>
      <c r="IRQ425" s="1101"/>
      <c r="IRR425" s="1038"/>
      <c r="IRS425" s="1039"/>
      <c r="IRT425" s="1027"/>
      <c r="IRU425" s="1102"/>
      <c r="IRV425" s="1036"/>
      <c r="IRW425" s="1103"/>
      <c r="IRX425" s="1104"/>
      <c r="IRY425" s="1103"/>
      <c r="IRZ425" s="708"/>
      <c r="ISA425" s="498"/>
      <c r="ISB425" s="503"/>
      <c r="ISC425" s="1026"/>
      <c r="ISD425" s="503"/>
      <c r="ISE425" s="1087"/>
      <c r="ISF425" s="1105"/>
      <c r="ISG425" s="1103"/>
      <c r="ISH425" s="1106"/>
      <c r="ISI425" s="495"/>
      <c r="ISJ425" s="1050"/>
      <c r="ISK425" s="1035"/>
      <c r="ISL425" s="494"/>
      <c r="ISM425" s="1107"/>
      <c r="ISN425" s="2586"/>
      <c r="ISO425" s="1100"/>
      <c r="ISP425" s="497"/>
      <c r="ISQ425" s="1036"/>
      <c r="ISR425" s="1037"/>
      <c r="ISS425" s="1101"/>
      <c r="IST425" s="1038"/>
      <c r="ISU425" s="1039"/>
      <c r="ISV425" s="1027"/>
      <c r="ISW425" s="1102"/>
      <c r="ISX425" s="1036"/>
      <c r="ISY425" s="1103"/>
      <c r="ISZ425" s="1104"/>
      <c r="ITA425" s="1103"/>
      <c r="ITB425" s="708"/>
      <c r="ITC425" s="498"/>
      <c r="ITD425" s="503"/>
      <c r="ITE425" s="1026"/>
      <c r="ITF425" s="503"/>
      <c r="ITG425" s="1087"/>
      <c r="ITH425" s="1105"/>
      <c r="ITI425" s="1103"/>
      <c r="ITJ425" s="1106"/>
      <c r="ITK425" s="495"/>
      <c r="ITL425" s="1050"/>
      <c r="ITM425" s="1035"/>
      <c r="ITN425" s="494"/>
      <c r="ITO425" s="1107"/>
      <c r="ITP425" s="2586"/>
      <c r="ITQ425" s="1100"/>
      <c r="ITR425" s="497"/>
      <c r="ITS425" s="1036"/>
      <c r="ITT425" s="1037"/>
      <c r="ITU425" s="1101"/>
      <c r="ITV425" s="1038"/>
      <c r="ITW425" s="1039"/>
      <c r="ITX425" s="1027"/>
      <c r="ITY425" s="1102"/>
      <c r="ITZ425" s="1036"/>
      <c r="IUA425" s="1103"/>
      <c r="IUB425" s="1104"/>
      <c r="IUC425" s="1103"/>
      <c r="IUD425" s="708"/>
      <c r="IUE425" s="498"/>
      <c r="IUF425" s="503"/>
      <c r="IUG425" s="1026"/>
      <c r="IUH425" s="503"/>
      <c r="IUI425" s="1087"/>
      <c r="IUJ425" s="1105"/>
      <c r="IUK425" s="1103"/>
      <c r="IUL425" s="1106"/>
      <c r="IUM425" s="495"/>
      <c r="IUN425" s="1050"/>
      <c r="IUO425" s="1035"/>
      <c r="IUP425" s="494"/>
      <c r="IUQ425" s="1107"/>
      <c r="IUR425" s="2586"/>
      <c r="IUS425" s="1100"/>
      <c r="IUT425" s="497"/>
      <c r="IUU425" s="1036"/>
      <c r="IUV425" s="1037"/>
      <c r="IUW425" s="1101"/>
      <c r="IUX425" s="1038"/>
      <c r="IUY425" s="1039"/>
      <c r="IUZ425" s="1027"/>
      <c r="IVA425" s="1102"/>
      <c r="IVB425" s="1036"/>
      <c r="IVC425" s="1103"/>
      <c r="IVD425" s="1104"/>
      <c r="IVE425" s="1103"/>
      <c r="IVF425" s="708"/>
      <c r="IVG425" s="498"/>
      <c r="IVH425" s="503"/>
      <c r="IVI425" s="1026"/>
      <c r="IVJ425" s="503"/>
      <c r="IVK425" s="1087"/>
      <c r="IVL425" s="1105"/>
      <c r="IVM425" s="1103"/>
      <c r="IVN425" s="1106"/>
      <c r="IVO425" s="495"/>
      <c r="IVP425" s="1050"/>
      <c r="IVQ425" s="1035"/>
      <c r="IVR425" s="494"/>
      <c r="IVS425" s="1107"/>
      <c r="IVT425" s="2586"/>
      <c r="IVU425" s="1100"/>
      <c r="IVV425" s="497"/>
      <c r="IVW425" s="1036"/>
      <c r="IVX425" s="1037"/>
      <c r="IVY425" s="1101"/>
      <c r="IVZ425" s="1038"/>
      <c r="IWA425" s="1039"/>
      <c r="IWB425" s="1027"/>
      <c r="IWC425" s="1102"/>
      <c r="IWD425" s="1036"/>
      <c r="IWE425" s="1103"/>
      <c r="IWF425" s="1104"/>
      <c r="IWG425" s="1103"/>
      <c r="IWH425" s="708"/>
      <c r="IWI425" s="498"/>
      <c r="IWJ425" s="503"/>
      <c r="IWK425" s="1026"/>
      <c r="IWL425" s="503"/>
      <c r="IWM425" s="1087"/>
      <c r="IWN425" s="1105"/>
      <c r="IWO425" s="1103"/>
      <c r="IWP425" s="1106"/>
      <c r="IWQ425" s="495"/>
      <c r="IWR425" s="1050"/>
      <c r="IWS425" s="1035"/>
      <c r="IWT425" s="494"/>
      <c r="IWU425" s="1107"/>
      <c r="IWV425" s="2586"/>
      <c r="IWW425" s="1100"/>
      <c r="IWX425" s="497"/>
      <c r="IWY425" s="1036"/>
      <c r="IWZ425" s="1037"/>
      <c r="IXA425" s="1101"/>
      <c r="IXB425" s="1038"/>
      <c r="IXC425" s="1039"/>
      <c r="IXD425" s="1027"/>
      <c r="IXE425" s="1102"/>
      <c r="IXF425" s="1036"/>
      <c r="IXG425" s="1103"/>
      <c r="IXH425" s="1104"/>
      <c r="IXI425" s="1103"/>
      <c r="IXJ425" s="708"/>
      <c r="IXK425" s="498"/>
      <c r="IXL425" s="503"/>
      <c r="IXM425" s="1026"/>
      <c r="IXN425" s="503"/>
      <c r="IXO425" s="1087"/>
      <c r="IXP425" s="1105"/>
      <c r="IXQ425" s="1103"/>
      <c r="IXR425" s="1106"/>
      <c r="IXS425" s="495"/>
      <c r="IXT425" s="1050"/>
      <c r="IXU425" s="1035"/>
      <c r="IXV425" s="494"/>
      <c r="IXW425" s="1107"/>
      <c r="IXX425" s="2586"/>
      <c r="IXY425" s="1100"/>
      <c r="IXZ425" s="497"/>
      <c r="IYA425" s="1036"/>
      <c r="IYB425" s="1037"/>
      <c r="IYC425" s="1101"/>
      <c r="IYD425" s="1038"/>
      <c r="IYE425" s="1039"/>
      <c r="IYF425" s="1027"/>
      <c r="IYG425" s="1102"/>
      <c r="IYH425" s="1036"/>
      <c r="IYI425" s="1103"/>
      <c r="IYJ425" s="1104"/>
      <c r="IYK425" s="1103"/>
      <c r="IYL425" s="708"/>
      <c r="IYM425" s="498"/>
      <c r="IYN425" s="503"/>
      <c r="IYO425" s="1026"/>
      <c r="IYP425" s="503"/>
      <c r="IYQ425" s="1087"/>
      <c r="IYR425" s="1105"/>
      <c r="IYS425" s="1103"/>
      <c r="IYT425" s="1106"/>
      <c r="IYU425" s="495"/>
      <c r="IYV425" s="1050"/>
      <c r="IYW425" s="1035"/>
      <c r="IYX425" s="494"/>
      <c r="IYY425" s="1107"/>
      <c r="IYZ425" s="2586"/>
      <c r="IZA425" s="1100"/>
      <c r="IZB425" s="497"/>
      <c r="IZC425" s="1036"/>
      <c r="IZD425" s="1037"/>
      <c r="IZE425" s="1101"/>
      <c r="IZF425" s="1038"/>
      <c r="IZG425" s="1039"/>
      <c r="IZH425" s="1027"/>
      <c r="IZI425" s="1102"/>
      <c r="IZJ425" s="1036"/>
      <c r="IZK425" s="1103"/>
      <c r="IZL425" s="1104"/>
      <c r="IZM425" s="1103"/>
      <c r="IZN425" s="708"/>
      <c r="IZO425" s="498"/>
      <c r="IZP425" s="503"/>
      <c r="IZQ425" s="1026"/>
      <c r="IZR425" s="503"/>
      <c r="IZS425" s="1087"/>
      <c r="IZT425" s="1105"/>
      <c r="IZU425" s="1103"/>
      <c r="IZV425" s="1106"/>
      <c r="IZW425" s="495"/>
      <c r="IZX425" s="1050"/>
      <c r="IZY425" s="1035"/>
      <c r="IZZ425" s="494"/>
      <c r="JAA425" s="1107"/>
      <c r="JAB425" s="2586"/>
      <c r="JAC425" s="1100"/>
      <c r="JAD425" s="497"/>
      <c r="JAE425" s="1036"/>
      <c r="JAF425" s="1037"/>
      <c r="JAG425" s="1101"/>
      <c r="JAH425" s="1038"/>
      <c r="JAI425" s="1039"/>
      <c r="JAJ425" s="1027"/>
      <c r="JAK425" s="1102"/>
      <c r="JAL425" s="1036"/>
      <c r="JAM425" s="1103"/>
      <c r="JAN425" s="1104"/>
      <c r="JAO425" s="1103"/>
      <c r="JAP425" s="708"/>
      <c r="JAQ425" s="498"/>
      <c r="JAR425" s="503"/>
      <c r="JAS425" s="1026"/>
      <c r="JAT425" s="503"/>
      <c r="JAU425" s="1087"/>
      <c r="JAV425" s="1105"/>
      <c r="JAW425" s="1103"/>
      <c r="JAX425" s="1106"/>
      <c r="JAY425" s="495"/>
      <c r="JAZ425" s="1050"/>
      <c r="JBA425" s="1035"/>
      <c r="JBB425" s="494"/>
      <c r="JBC425" s="1107"/>
      <c r="JBD425" s="2586"/>
      <c r="JBE425" s="1100"/>
      <c r="JBF425" s="497"/>
      <c r="JBG425" s="1036"/>
      <c r="JBH425" s="1037"/>
      <c r="JBI425" s="1101"/>
      <c r="JBJ425" s="1038"/>
      <c r="JBK425" s="1039"/>
      <c r="JBL425" s="1027"/>
      <c r="JBM425" s="1102"/>
      <c r="JBN425" s="1036"/>
      <c r="JBO425" s="1103"/>
      <c r="JBP425" s="1104"/>
      <c r="JBQ425" s="1103"/>
      <c r="JBR425" s="708"/>
      <c r="JBS425" s="498"/>
      <c r="JBT425" s="503"/>
      <c r="JBU425" s="1026"/>
      <c r="JBV425" s="503"/>
      <c r="JBW425" s="1087"/>
      <c r="JBX425" s="1105"/>
      <c r="JBY425" s="1103"/>
      <c r="JBZ425" s="1106"/>
      <c r="JCA425" s="495"/>
      <c r="JCB425" s="1050"/>
      <c r="JCC425" s="1035"/>
      <c r="JCD425" s="494"/>
      <c r="JCE425" s="1107"/>
      <c r="JCF425" s="2586"/>
      <c r="JCG425" s="1100"/>
      <c r="JCH425" s="497"/>
      <c r="JCI425" s="1036"/>
      <c r="JCJ425" s="1037"/>
      <c r="JCK425" s="1101"/>
      <c r="JCL425" s="1038"/>
      <c r="JCM425" s="1039"/>
      <c r="JCN425" s="1027"/>
      <c r="JCO425" s="1102"/>
      <c r="JCP425" s="1036"/>
      <c r="JCQ425" s="1103"/>
      <c r="JCR425" s="1104"/>
      <c r="JCS425" s="1103"/>
      <c r="JCT425" s="708"/>
      <c r="JCU425" s="498"/>
      <c r="JCV425" s="503"/>
      <c r="JCW425" s="1026"/>
      <c r="JCX425" s="503"/>
      <c r="JCY425" s="1087"/>
      <c r="JCZ425" s="1105"/>
      <c r="JDA425" s="1103"/>
      <c r="JDB425" s="1106"/>
      <c r="JDC425" s="495"/>
      <c r="JDD425" s="1050"/>
      <c r="JDE425" s="1035"/>
      <c r="JDF425" s="494"/>
      <c r="JDG425" s="1107"/>
      <c r="JDH425" s="2586"/>
      <c r="JDI425" s="1100"/>
      <c r="JDJ425" s="497"/>
      <c r="JDK425" s="1036"/>
      <c r="JDL425" s="1037"/>
      <c r="JDM425" s="1101"/>
      <c r="JDN425" s="1038"/>
      <c r="JDO425" s="1039"/>
      <c r="JDP425" s="1027"/>
      <c r="JDQ425" s="1102"/>
      <c r="JDR425" s="1036"/>
      <c r="JDS425" s="1103"/>
      <c r="JDT425" s="1104"/>
      <c r="JDU425" s="1103"/>
      <c r="JDV425" s="708"/>
      <c r="JDW425" s="498"/>
      <c r="JDX425" s="503"/>
      <c r="JDY425" s="1026"/>
      <c r="JDZ425" s="503"/>
      <c r="JEA425" s="1087"/>
      <c r="JEB425" s="1105"/>
      <c r="JEC425" s="1103"/>
      <c r="JED425" s="1106"/>
      <c r="JEE425" s="495"/>
      <c r="JEF425" s="1050"/>
      <c r="JEG425" s="1035"/>
      <c r="JEH425" s="494"/>
      <c r="JEI425" s="1107"/>
      <c r="JEJ425" s="2586"/>
      <c r="JEK425" s="1100"/>
      <c r="JEL425" s="497"/>
      <c r="JEM425" s="1036"/>
      <c r="JEN425" s="1037"/>
      <c r="JEO425" s="1101"/>
      <c r="JEP425" s="1038"/>
      <c r="JEQ425" s="1039"/>
      <c r="JER425" s="1027"/>
      <c r="JES425" s="1102"/>
      <c r="JET425" s="1036"/>
      <c r="JEU425" s="1103"/>
      <c r="JEV425" s="1104"/>
      <c r="JEW425" s="1103"/>
      <c r="JEX425" s="708"/>
      <c r="JEY425" s="498"/>
      <c r="JEZ425" s="503"/>
      <c r="JFA425" s="1026"/>
      <c r="JFB425" s="503"/>
      <c r="JFC425" s="1087"/>
      <c r="JFD425" s="1105"/>
      <c r="JFE425" s="1103"/>
      <c r="JFF425" s="1106"/>
      <c r="JFG425" s="495"/>
      <c r="JFH425" s="1050"/>
      <c r="JFI425" s="1035"/>
      <c r="JFJ425" s="494"/>
      <c r="JFK425" s="1107"/>
      <c r="JFL425" s="2586"/>
      <c r="JFM425" s="1100"/>
      <c r="JFN425" s="497"/>
      <c r="JFO425" s="1036"/>
      <c r="JFP425" s="1037"/>
      <c r="JFQ425" s="1101"/>
      <c r="JFR425" s="1038"/>
      <c r="JFS425" s="1039"/>
      <c r="JFT425" s="1027"/>
      <c r="JFU425" s="1102"/>
      <c r="JFV425" s="1036"/>
      <c r="JFW425" s="1103"/>
      <c r="JFX425" s="1104"/>
      <c r="JFY425" s="1103"/>
      <c r="JFZ425" s="708"/>
      <c r="JGA425" s="498"/>
      <c r="JGB425" s="503"/>
      <c r="JGC425" s="1026"/>
      <c r="JGD425" s="503"/>
      <c r="JGE425" s="1087"/>
      <c r="JGF425" s="1105"/>
      <c r="JGG425" s="1103"/>
      <c r="JGH425" s="1106"/>
      <c r="JGI425" s="495"/>
      <c r="JGJ425" s="1050"/>
      <c r="JGK425" s="1035"/>
      <c r="JGL425" s="494"/>
      <c r="JGM425" s="1107"/>
      <c r="JGN425" s="2586"/>
      <c r="JGO425" s="1100"/>
      <c r="JGP425" s="497"/>
      <c r="JGQ425" s="1036"/>
      <c r="JGR425" s="1037"/>
      <c r="JGS425" s="1101"/>
      <c r="JGT425" s="1038"/>
      <c r="JGU425" s="1039"/>
      <c r="JGV425" s="1027"/>
      <c r="JGW425" s="1102"/>
      <c r="JGX425" s="1036"/>
      <c r="JGY425" s="1103"/>
      <c r="JGZ425" s="1104"/>
      <c r="JHA425" s="1103"/>
      <c r="JHB425" s="708"/>
      <c r="JHC425" s="498"/>
      <c r="JHD425" s="503"/>
      <c r="JHE425" s="1026"/>
      <c r="JHF425" s="503"/>
      <c r="JHG425" s="1087"/>
      <c r="JHH425" s="1105"/>
      <c r="JHI425" s="1103"/>
      <c r="JHJ425" s="1106"/>
      <c r="JHK425" s="495"/>
      <c r="JHL425" s="1050"/>
      <c r="JHM425" s="1035"/>
      <c r="JHN425" s="494"/>
      <c r="JHO425" s="1107"/>
      <c r="JHP425" s="2586"/>
      <c r="JHQ425" s="1100"/>
      <c r="JHR425" s="497"/>
      <c r="JHS425" s="1036"/>
      <c r="JHT425" s="1037"/>
      <c r="JHU425" s="1101"/>
      <c r="JHV425" s="1038"/>
      <c r="JHW425" s="1039"/>
      <c r="JHX425" s="1027"/>
      <c r="JHY425" s="1102"/>
      <c r="JHZ425" s="1036"/>
      <c r="JIA425" s="1103"/>
      <c r="JIB425" s="1104"/>
      <c r="JIC425" s="1103"/>
      <c r="JID425" s="708"/>
      <c r="JIE425" s="498"/>
      <c r="JIF425" s="503"/>
      <c r="JIG425" s="1026"/>
      <c r="JIH425" s="503"/>
      <c r="JII425" s="1087"/>
      <c r="JIJ425" s="1105"/>
      <c r="JIK425" s="1103"/>
      <c r="JIL425" s="1106"/>
      <c r="JIM425" s="495"/>
      <c r="JIN425" s="1050"/>
      <c r="JIO425" s="1035"/>
      <c r="JIP425" s="494"/>
      <c r="JIQ425" s="1107"/>
      <c r="JIR425" s="2586"/>
      <c r="JIS425" s="1100"/>
      <c r="JIT425" s="497"/>
      <c r="JIU425" s="1036"/>
      <c r="JIV425" s="1037"/>
      <c r="JIW425" s="1101"/>
      <c r="JIX425" s="1038"/>
      <c r="JIY425" s="1039"/>
      <c r="JIZ425" s="1027"/>
      <c r="JJA425" s="1102"/>
      <c r="JJB425" s="1036"/>
      <c r="JJC425" s="1103"/>
      <c r="JJD425" s="1104"/>
      <c r="JJE425" s="1103"/>
      <c r="JJF425" s="708"/>
      <c r="JJG425" s="498"/>
      <c r="JJH425" s="503"/>
      <c r="JJI425" s="1026"/>
      <c r="JJJ425" s="503"/>
      <c r="JJK425" s="1087"/>
      <c r="JJL425" s="1105"/>
      <c r="JJM425" s="1103"/>
      <c r="JJN425" s="1106"/>
      <c r="JJO425" s="495"/>
      <c r="JJP425" s="1050"/>
      <c r="JJQ425" s="1035"/>
      <c r="JJR425" s="494"/>
      <c r="JJS425" s="1107"/>
      <c r="JJT425" s="2586"/>
      <c r="JJU425" s="1100"/>
      <c r="JJV425" s="497"/>
      <c r="JJW425" s="1036"/>
      <c r="JJX425" s="1037"/>
      <c r="JJY425" s="1101"/>
      <c r="JJZ425" s="1038"/>
      <c r="JKA425" s="1039"/>
      <c r="JKB425" s="1027"/>
      <c r="JKC425" s="1102"/>
      <c r="JKD425" s="1036"/>
      <c r="JKE425" s="1103"/>
      <c r="JKF425" s="1104"/>
      <c r="JKG425" s="1103"/>
      <c r="JKH425" s="708"/>
      <c r="JKI425" s="498"/>
      <c r="JKJ425" s="503"/>
      <c r="JKK425" s="1026"/>
      <c r="JKL425" s="503"/>
      <c r="JKM425" s="1087"/>
      <c r="JKN425" s="1105"/>
      <c r="JKO425" s="1103"/>
      <c r="JKP425" s="1106"/>
      <c r="JKQ425" s="495"/>
      <c r="JKR425" s="1050"/>
      <c r="JKS425" s="1035"/>
      <c r="JKT425" s="494"/>
      <c r="JKU425" s="1107"/>
      <c r="JKV425" s="2586"/>
      <c r="JKW425" s="1100"/>
      <c r="JKX425" s="497"/>
      <c r="JKY425" s="1036"/>
      <c r="JKZ425" s="1037"/>
      <c r="JLA425" s="1101"/>
      <c r="JLB425" s="1038"/>
      <c r="JLC425" s="1039"/>
      <c r="JLD425" s="1027"/>
      <c r="JLE425" s="1102"/>
      <c r="JLF425" s="1036"/>
      <c r="JLG425" s="1103"/>
      <c r="JLH425" s="1104"/>
      <c r="JLI425" s="1103"/>
      <c r="JLJ425" s="708"/>
      <c r="JLK425" s="498"/>
      <c r="JLL425" s="503"/>
      <c r="JLM425" s="1026"/>
      <c r="JLN425" s="503"/>
      <c r="JLO425" s="1087"/>
      <c r="JLP425" s="1105"/>
      <c r="JLQ425" s="1103"/>
      <c r="JLR425" s="1106"/>
      <c r="JLS425" s="495"/>
      <c r="JLT425" s="1050"/>
      <c r="JLU425" s="1035"/>
      <c r="JLV425" s="494"/>
      <c r="JLW425" s="1107"/>
      <c r="JLX425" s="2586"/>
      <c r="JLY425" s="1100"/>
      <c r="JLZ425" s="497"/>
      <c r="JMA425" s="1036"/>
      <c r="JMB425" s="1037"/>
      <c r="JMC425" s="1101"/>
      <c r="JMD425" s="1038"/>
      <c r="JME425" s="1039"/>
      <c r="JMF425" s="1027"/>
      <c r="JMG425" s="1102"/>
      <c r="JMH425" s="1036"/>
      <c r="JMI425" s="1103"/>
      <c r="JMJ425" s="1104"/>
      <c r="JMK425" s="1103"/>
      <c r="JML425" s="708"/>
      <c r="JMM425" s="498"/>
      <c r="JMN425" s="503"/>
      <c r="JMO425" s="1026"/>
      <c r="JMP425" s="503"/>
      <c r="JMQ425" s="1087"/>
      <c r="JMR425" s="1105"/>
      <c r="JMS425" s="1103"/>
      <c r="JMT425" s="1106"/>
      <c r="JMU425" s="495"/>
      <c r="JMV425" s="1050"/>
      <c r="JMW425" s="1035"/>
      <c r="JMX425" s="494"/>
      <c r="JMY425" s="1107"/>
      <c r="JMZ425" s="2586"/>
      <c r="JNA425" s="1100"/>
      <c r="JNB425" s="497"/>
      <c r="JNC425" s="1036"/>
      <c r="JND425" s="1037"/>
      <c r="JNE425" s="1101"/>
      <c r="JNF425" s="1038"/>
      <c r="JNG425" s="1039"/>
      <c r="JNH425" s="1027"/>
      <c r="JNI425" s="1102"/>
      <c r="JNJ425" s="1036"/>
      <c r="JNK425" s="1103"/>
      <c r="JNL425" s="1104"/>
      <c r="JNM425" s="1103"/>
      <c r="JNN425" s="708"/>
      <c r="JNO425" s="498"/>
      <c r="JNP425" s="503"/>
      <c r="JNQ425" s="1026"/>
      <c r="JNR425" s="503"/>
      <c r="JNS425" s="1087"/>
      <c r="JNT425" s="1105"/>
      <c r="JNU425" s="1103"/>
      <c r="JNV425" s="1106"/>
      <c r="JNW425" s="495"/>
      <c r="JNX425" s="1050"/>
      <c r="JNY425" s="1035"/>
      <c r="JNZ425" s="494"/>
      <c r="JOA425" s="1107"/>
      <c r="JOB425" s="2586"/>
      <c r="JOC425" s="1100"/>
      <c r="JOD425" s="497"/>
      <c r="JOE425" s="1036"/>
      <c r="JOF425" s="1037"/>
      <c r="JOG425" s="1101"/>
      <c r="JOH425" s="1038"/>
      <c r="JOI425" s="1039"/>
      <c r="JOJ425" s="1027"/>
      <c r="JOK425" s="1102"/>
      <c r="JOL425" s="1036"/>
      <c r="JOM425" s="1103"/>
      <c r="JON425" s="1104"/>
      <c r="JOO425" s="1103"/>
      <c r="JOP425" s="708"/>
      <c r="JOQ425" s="498"/>
      <c r="JOR425" s="503"/>
      <c r="JOS425" s="1026"/>
      <c r="JOT425" s="503"/>
      <c r="JOU425" s="1087"/>
      <c r="JOV425" s="1105"/>
      <c r="JOW425" s="1103"/>
      <c r="JOX425" s="1106"/>
      <c r="JOY425" s="495"/>
      <c r="JOZ425" s="1050"/>
      <c r="JPA425" s="1035"/>
      <c r="JPB425" s="494"/>
      <c r="JPC425" s="1107"/>
      <c r="JPD425" s="2586"/>
      <c r="JPE425" s="1100"/>
      <c r="JPF425" s="497"/>
      <c r="JPG425" s="1036"/>
      <c r="JPH425" s="1037"/>
      <c r="JPI425" s="1101"/>
      <c r="JPJ425" s="1038"/>
      <c r="JPK425" s="1039"/>
      <c r="JPL425" s="1027"/>
      <c r="JPM425" s="1102"/>
      <c r="JPN425" s="1036"/>
      <c r="JPO425" s="1103"/>
      <c r="JPP425" s="1104"/>
      <c r="JPQ425" s="1103"/>
      <c r="JPR425" s="708"/>
      <c r="JPS425" s="498"/>
      <c r="JPT425" s="503"/>
      <c r="JPU425" s="1026"/>
      <c r="JPV425" s="503"/>
      <c r="JPW425" s="1087"/>
      <c r="JPX425" s="1105"/>
      <c r="JPY425" s="1103"/>
      <c r="JPZ425" s="1106"/>
      <c r="JQA425" s="495"/>
      <c r="JQB425" s="1050"/>
      <c r="JQC425" s="1035"/>
      <c r="JQD425" s="494"/>
      <c r="JQE425" s="1107"/>
      <c r="JQF425" s="2586"/>
      <c r="JQG425" s="1100"/>
      <c r="JQH425" s="497"/>
      <c r="JQI425" s="1036"/>
      <c r="JQJ425" s="1037"/>
      <c r="JQK425" s="1101"/>
      <c r="JQL425" s="1038"/>
      <c r="JQM425" s="1039"/>
      <c r="JQN425" s="1027"/>
      <c r="JQO425" s="1102"/>
      <c r="JQP425" s="1036"/>
      <c r="JQQ425" s="1103"/>
      <c r="JQR425" s="1104"/>
      <c r="JQS425" s="1103"/>
      <c r="JQT425" s="708"/>
      <c r="JQU425" s="498"/>
      <c r="JQV425" s="503"/>
      <c r="JQW425" s="1026"/>
      <c r="JQX425" s="503"/>
      <c r="JQY425" s="1087"/>
      <c r="JQZ425" s="1105"/>
      <c r="JRA425" s="1103"/>
      <c r="JRB425" s="1106"/>
      <c r="JRC425" s="495"/>
      <c r="JRD425" s="1050"/>
      <c r="JRE425" s="1035"/>
      <c r="JRF425" s="494"/>
      <c r="JRG425" s="1107"/>
      <c r="JRH425" s="2586"/>
      <c r="JRI425" s="1100"/>
      <c r="JRJ425" s="497"/>
      <c r="JRK425" s="1036"/>
      <c r="JRL425" s="1037"/>
      <c r="JRM425" s="1101"/>
      <c r="JRN425" s="1038"/>
      <c r="JRO425" s="1039"/>
      <c r="JRP425" s="1027"/>
      <c r="JRQ425" s="1102"/>
      <c r="JRR425" s="1036"/>
      <c r="JRS425" s="1103"/>
      <c r="JRT425" s="1104"/>
      <c r="JRU425" s="1103"/>
      <c r="JRV425" s="708"/>
      <c r="JRW425" s="498"/>
      <c r="JRX425" s="503"/>
      <c r="JRY425" s="1026"/>
      <c r="JRZ425" s="503"/>
      <c r="JSA425" s="1087"/>
      <c r="JSB425" s="1105"/>
      <c r="JSC425" s="1103"/>
      <c r="JSD425" s="1106"/>
      <c r="JSE425" s="495"/>
      <c r="JSF425" s="1050"/>
      <c r="JSG425" s="1035"/>
      <c r="JSH425" s="494"/>
      <c r="JSI425" s="1107"/>
      <c r="JSJ425" s="2586"/>
      <c r="JSK425" s="1100"/>
      <c r="JSL425" s="497"/>
      <c r="JSM425" s="1036"/>
      <c r="JSN425" s="1037"/>
      <c r="JSO425" s="1101"/>
      <c r="JSP425" s="1038"/>
      <c r="JSQ425" s="1039"/>
      <c r="JSR425" s="1027"/>
      <c r="JSS425" s="1102"/>
      <c r="JST425" s="1036"/>
      <c r="JSU425" s="1103"/>
      <c r="JSV425" s="1104"/>
      <c r="JSW425" s="1103"/>
      <c r="JSX425" s="708"/>
      <c r="JSY425" s="498"/>
      <c r="JSZ425" s="503"/>
      <c r="JTA425" s="1026"/>
      <c r="JTB425" s="503"/>
      <c r="JTC425" s="1087"/>
      <c r="JTD425" s="1105"/>
      <c r="JTE425" s="1103"/>
      <c r="JTF425" s="1106"/>
      <c r="JTG425" s="495"/>
      <c r="JTH425" s="1050"/>
      <c r="JTI425" s="1035"/>
      <c r="JTJ425" s="494"/>
      <c r="JTK425" s="1107"/>
      <c r="JTL425" s="2586"/>
      <c r="JTM425" s="1100"/>
      <c r="JTN425" s="497"/>
      <c r="JTO425" s="1036"/>
      <c r="JTP425" s="1037"/>
      <c r="JTQ425" s="1101"/>
      <c r="JTR425" s="1038"/>
      <c r="JTS425" s="1039"/>
      <c r="JTT425" s="1027"/>
      <c r="JTU425" s="1102"/>
      <c r="JTV425" s="1036"/>
      <c r="JTW425" s="1103"/>
      <c r="JTX425" s="1104"/>
      <c r="JTY425" s="1103"/>
      <c r="JTZ425" s="708"/>
      <c r="JUA425" s="498"/>
      <c r="JUB425" s="503"/>
      <c r="JUC425" s="1026"/>
      <c r="JUD425" s="503"/>
      <c r="JUE425" s="1087"/>
      <c r="JUF425" s="1105"/>
      <c r="JUG425" s="1103"/>
      <c r="JUH425" s="1106"/>
      <c r="JUI425" s="495"/>
      <c r="JUJ425" s="1050"/>
      <c r="JUK425" s="1035"/>
      <c r="JUL425" s="494"/>
      <c r="JUM425" s="1107"/>
      <c r="JUN425" s="2586"/>
      <c r="JUO425" s="1100"/>
      <c r="JUP425" s="497"/>
      <c r="JUQ425" s="1036"/>
      <c r="JUR425" s="1037"/>
      <c r="JUS425" s="1101"/>
      <c r="JUT425" s="1038"/>
      <c r="JUU425" s="1039"/>
      <c r="JUV425" s="1027"/>
      <c r="JUW425" s="1102"/>
      <c r="JUX425" s="1036"/>
      <c r="JUY425" s="1103"/>
      <c r="JUZ425" s="1104"/>
      <c r="JVA425" s="1103"/>
      <c r="JVB425" s="708"/>
      <c r="JVC425" s="498"/>
      <c r="JVD425" s="503"/>
      <c r="JVE425" s="1026"/>
      <c r="JVF425" s="503"/>
      <c r="JVG425" s="1087"/>
      <c r="JVH425" s="1105"/>
      <c r="JVI425" s="1103"/>
      <c r="JVJ425" s="1106"/>
      <c r="JVK425" s="495"/>
      <c r="JVL425" s="1050"/>
      <c r="JVM425" s="1035"/>
      <c r="JVN425" s="494"/>
      <c r="JVO425" s="1107"/>
      <c r="JVP425" s="2586"/>
      <c r="JVQ425" s="1100"/>
      <c r="JVR425" s="497"/>
      <c r="JVS425" s="1036"/>
      <c r="JVT425" s="1037"/>
      <c r="JVU425" s="1101"/>
      <c r="JVV425" s="1038"/>
      <c r="JVW425" s="1039"/>
      <c r="JVX425" s="1027"/>
      <c r="JVY425" s="1102"/>
      <c r="JVZ425" s="1036"/>
      <c r="JWA425" s="1103"/>
      <c r="JWB425" s="1104"/>
      <c r="JWC425" s="1103"/>
      <c r="JWD425" s="708"/>
      <c r="JWE425" s="498"/>
      <c r="JWF425" s="503"/>
      <c r="JWG425" s="1026"/>
      <c r="JWH425" s="503"/>
      <c r="JWI425" s="1087"/>
      <c r="JWJ425" s="1105"/>
      <c r="JWK425" s="1103"/>
      <c r="JWL425" s="1106"/>
      <c r="JWM425" s="495"/>
      <c r="JWN425" s="1050"/>
      <c r="JWO425" s="1035"/>
      <c r="JWP425" s="494"/>
      <c r="JWQ425" s="1107"/>
      <c r="JWR425" s="2586"/>
      <c r="JWS425" s="1100"/>
      <c r="JWT425" s="497"/>
      <c r="JWU425" s="1036"/>
      <c r="JWV425" s="1037"/>
      <c r="JWW425" s="1101"/>
      <c r="JWX425" s="1038"/>
      <c r="JWY425" s="1039"/>
      <c r="JWZ425" s="1027"/>
      <c r="JXA425" s="1102"/>
      <c r="JXB425" s="1036"/>
      <c r="JXC425" s="1103"/>
      <c r="JXD425" s="1104"/>
      <c r="JXE425" s="1103"/>
      <c r="JXF425" s="708"/>
      <c r="JXG425" s="498"/>
      <c r="JXH425" s="503"/>
      <c r="JXI425" s="1026"/>
      <c r="JXJ425" s="503"/>
      <c r="JXK425" s="1087"/>
      <c r="JXL425" s="1105"/>
      <c r="JXM425" s="1103"/>
      <c r="JXN425" s="1106"/>
      <c r="JXO425" s="495"/>
      <c r="JXP425" s="1050"/>
      <c r="JXQ425" s="1035"/>
      <c r="JXR425" s="494"/>
      <c r="JXS425" s="1107"/>
      <c r="JXT425" s="2586"/>
      <c r="JXU425" s="1100"/>
      <c r="JXV425" s="497"/>
      <c r="JXW425" s="1036"/>
      <c r="JXX425" s="1037"/>
      <c r="JXY425" s="1101"/>
      <c r="JXZ425" s="1038"/>
      <c r="JYA425" s="1039"/>
      <c r="JYB425" s="1027"/>
      <c r="JYC425" s="1102"/>
      <c r="JYD425" s="1036"/>
      <c r="JYE425" s="1103"/>
      <c r="JYF425" s="1104"/>
      <c r="JYG425" s="1103"/>
      <c r="JYH425" s="708"/>
      <c r="JYI425" s="498"/>
      <c r="JYJ425" s="503"/>
      <c r="JYK425" s="1026"/>
      <c r="JYL425" s="503"/>
      <c r="JYM425" s="1087"/>
      <c r="JYN425" s="1105"/>
      <c r="JYO425" s="1103"/>
      <c r="JYP425" s="1106"/>
      <c r="JYQ425" s="495"/>
      <c r="JYR425" s="1050"/>
      <c r="JYS425" s="1035"/>
      <c r="JYT425" s="494"/>
      <c r="JYU425" s="1107"/>
      <c r="JYV425" s="2586"/>
      <c r="JYW425" s="1100"/>
      <c r="JYX425" s="497"/>
      <c r="JYY425" s="1036"/>
      <c r="JYZ425" s="1037"/>
      <c r="JZA425" s="1101"/>
      <c r="JZB425" s="1038"/>
      <c r="JZC425" s="1039"/>
      <c r="JZD425" s="1027"/>
      <c r="JZE425" s="1102"/>
      <c r="JZF425" s="1036"/>
      <c r="JZG425" s="1103"/>
      <c r="JZH425" s="1104"/>
      <c r="JZI425" s="1103"/>
      <c r="JZJ425" s="708"/>
      <c r="JZK425" s="498"/>
      <c r="JZL425" s="503"/>
      <c r="JZM425" s="1026"/>
      <c r="JZN425" s="503"/>
      <c r="JZO425" s="1087"/>
      <c r="JZP425" s="1105"/>
      <c r="JZQ425" s="1103"/>
      <c r="JZR425" s="1106"/>
      <c r="JZS425" s="495"/>
      <c r="JZT425" s="1050"/>
      <c r="JZU425" s="1035"/>
      <c r="JZV425" s="494"/>
      <c r="JZW425" s="1107"/>
      <c r="JZX425" s="2586"/>
      <c r="JZY425" s="1100"/>
      <c r="JZZ425" s="497"/>
      <c r="KAA425" s="1036"/>
      <c r="KAB425" s="1037"/>
      <c r="KAC425" s="1101"/>
      <c r="KAD425" s="1038"/>
      <c r="KAE425" s="1039"/>
      <c r="KAF425" s="1027"/>
      <c r="KAG425" s="1102"/>
      <c r="KAH425" s="1036"/>
      <c r="KAI425" s="1103"/>
      <c r="KAJ425" s="1104"/>
      <c r="KAK425" s="1103"/>
      <c r="KAL425" s="708"/>
      <c r="KAM425" s="498"/>
      <c r="KAN425" s="503"/>
      <c r="KAO425" s="1026"/>
      <c r="KAP425" s="503"/>
      <c r="KAQ425" s="1087"/>
      <c r="KAR425" s="1105"/>
      <c r="KAS425" s="1103"/>
      <c r="KAT425" s="1106"/>
      <c r="KAU425" s="495"/>
      <c r="KAV425" s="1050"/>
      <c r="KAW425" s="1035"/>
      <c r="KAX425" s="494"/>
      <c r="KAY425" s="1107"/>
      <c r="KAZ425" s="2586"/>
      <c r="KBA425" s="1100"/>
      <c r="KBB425" s="497"/>
      <c r="KBC425" s="1036"/>
      <c r="KBD425" s="1037"/>
      <c r="KBE425" s="1101"/>
      <c r="KBF425" s="1038"/>
      <c r="KBG425" s="1039"/>
      <c r="KBH425" s="1027"/>
      <c r="KBI425" s="1102"/>
      <c r="KBJ425" s="1036"/>
      <c r="KBK425" s="1103"/>
      <c r="KBL425" s="1104"/>
      <c r="KBM425" s="1103"/>
      <c r="KBN425" s="708"/>
      <c r="KBO425" s="498"/>
      <c r="KBP425" s="503"/>
      <c r="KBQ425" s="1026"/>
      <c r="KBR425" s="503"/>
      <c r="KBS425" s="1087"/>
      <c r="KBT425" s="1105"/>
      <c r="KBU425" s="1103"/>
      <c r="KBV425" s="1106"/>
      <c r="KBW425" s="495"/>
      <c r="KBX425" s="1050"/>
      <c r="KBY425" s="1035"/>
      <c r="KBZ425" s="494"/>
      <c r="KCA425" s="1107"/>
      <c r="KCB425" s="2586"/>
      <c r="KCC425" s="1100"/>
      <c r="KCD425" s="497"/>
      <c r="KCE425" s="1036"/>
      <c r="KCF425" s="1037"/>
      <c r="KCG425" s="1101"/>
      <c r="KCH425" s="1038"/>
      <c r="KCI425" s="1039"/>
      <c r="KCJ425" s="1027"/>
      <c r="KCK425" s="1102"/>
      <c r="KCL425" s="1036"/>
      <c r="KCM425" s="1103"/>
      <c r="KCN425" s="1104"/>
      <c r="KCO425" s="1103"/>
      <c r="KCP425" s="708"/>
      <c r="KCQ425" s="498"/>
      <c r="KCR425" s="503"/>
      <c r="KCS425" s="1026"/>
      <c r="KCT425" s="503"/>
      <c r="KCU425" s="1087"/>
      <c r="KCV425" s="1105"/>
      <c r="KCW425" s="1103"/>
      <c r="KCX425" s="1106"/>
      <c r="KCY425" s="495"/>
      <c r="KCZ425" s="1050"/>
      <c r="KDA425" s="1035"/>
      <c r="KDB425" s="494"/>
      <c r="KDC425" s="1107"/>
      <c r="KDD425" s="2586"/>
      <c r="KDE425" s="1100"/>
      <c r="KDF425" s="497"/>
      <c r="KDG425" s="1036"/>
      <c r="KDH425" s="1037"/>
      <c r="KDI425" s="1101"/>
      <c r="KDJ425" s="1038"/>
      <c r="KDK425" s="1039"/>
      <c r="KDL425" s="1027"/>
      <c r="KDM425" s="1102"/>
      <c r="KDN425" s="1036"/>
      <c r="KDO425" s="1103"/>
      <c r="KDP425" s="1104"/>
      <c r="KDQ425" s="1103"/>
      <c r="KDR425" s="708"/>
      <c r="KDS425" s="498"/>
      <c r="KDT425" s="503"/>
      <c r="KDU425" s="1026"/>
      <c r="KDV425" s="503"/>
      <c r="KDW425" s="1087"/>
      <c r="KDX425" s="1105"/>
      <c r="KDY425" s="1103"/>
      <c r="KDZ425" s="1106"/>
      <c r="KEA425" s="495"/>
      <c r="KEB425" s="1050"/>
      <c r="KEC425" s="1035"/>
      <c r="KED425" s="494"/>
      <c r="KEE425" s="1107"/>
      <c r="KEF425" s="2586"/>
      <c r="KEG425" s="1100"/>
      <c r="KEH425" s="497"/>
      <c r="KEI425" s="1036"/>
      <c r="KEJ425" s="1037"/>
      <c r="KEK425" s="1101"/>
      <c r="KEL425" s="1038"/>
      <c r="KEM425" s="1039"/>
      <c r="KEN425" s="1027"/>
      <c r="KEO425" s="1102"/>
      <c r="KEP425" s="1036"/>
      <c r="KEQ425" s="1103"/>
      <c r="KER425" s="1104"/>
      <c r="KES425" s="1103"/>
      <c r="KET425" s="708"/>
      <c r="KEU425" s="498"/>
      <c r="KEV425" s="503"/>
      <c r="KEW425" s="1026"/>
      <c r="KEX425" s="503"/>
      <c r="KEY425" s="1087"/>
      <c r="KEZ425" s="1105"/>
      <c r="KFA425" s="1103"/>
      <c r="KFB425" s="1106"/>
      <c r="KFC425" s="495"/>
      <c r="KFD425" s="1050"/>
      <c r="KFE425" s="1035"/>
      <c r="KFF425" s="494"/>
      <c r="KFG425" s="1107"/>
      <c r="KFH425" s="2586"/>
      <c r="KFI425" s="1100"/>
      <c r="KFJ425" s="497"/>
      <c r="KFK425" s="1036"/>
      <c r="KFL425" s="1037"/>
      <c r="KFM425" s="1101"/>
      <c r="KFN425" s="1038"/>
      <c r="KFO425" s="1039"/>
      <c r="KFP425" s="1027"/>
      <c r="KFQ425" s="1102"/>
      <c r="KFR425" s="1036"/>
      <c r="KFS425" s="1103"/>
      <c r="KFT425" s="1104"/>
      <c r="KFU425" s="1103"/>
      <c r="KFV425" s="708"/>
      <c r="KFW425" s="498"/>
      <c r="KFX425" s="503"/>
      <c r="KFY425" s="1026"/>
      <c r="KFZ425" s="503"/>
      <c r="KGA425" s="1087"/>
      <c r="KGB425" s="1105"/>
      <c r="KGC425" s="1103"/>
      <c r="KGD425" s="1106"/>
      <c r="KGE425" s="495"/>
      <c r="KGF425" s="1050"/>
      <c r="KGG425" s="1035"/>
      <c r="KGH425" s="494"/>
      <c r="KGI425" s="1107"/>
      <c r="KGJ425" s="2586"/>
      <c r="KGK425" s="1100"/>
      <c r="KGL425" s="497"/>
      <c r="KGM425" s="1036"/>
      <c r="KGN425" s="1037"/>
      <c r="KGO425" s="1101"/>
      <c r="KGP425" s="1038"/>
      <c r="KGQ425" s="1039"/>
      <c r="KGR425" s="1027"/>
      <c r="KGS425" s="1102"/>
      <c r="KGT425" s="1036"/>
      <c r="KGU425" s="1103"/>
      <c r="KGV425" s="1104"/>
      <c r="KGW425" s="1103"/>
      <c r="KGX425" s="708"/>
      <c r="KGY425" s="498"/>
      <c r="KGZ425" s="503"/>
      <c r="KHA425" s="1026"/>
      <c r="KHB425" s="503"/>
      <c r="KHC425" s="1087"/>
      <c r="KHD425" s="1105"/>
      <c r="KHE425" s="1103"/>
      <c r="KHF425" s="1106"/>
      <c r="KHG425" s="495"/>
      <c r="KHH425" s="1050"/>
      <c r="KHI425" s="1035"/>
      <c r="KHJ425" s="494"/>
      <c r="KHK425" s="1107"/>
      <c r="KHL425" s="2586"/>
      <c r="KHM425" s="1100"/>
      <c r="KHN425" s="497"/>
      <c r="KHO425" s="1036"/>
      <c r="KHP425" s="1037"/>
      <c r="KHQ425" s="1101"/>
      <c r="KHR425" s="1038"/>
      <c r="KHS425" s="1039"/>
      <c r="KHT425" s="1027"/>
      <c r="KHU425" s="1102"/>
      <c r="KHV425" s="1036"/>
      <c r="KHW425" s="1103"/>
      <c r="KHX425" s="1104"/>
      <c r="KHY425" s="1103"/>
      <c r="KHZ425" s="708"/>
      <c r="KIA425" s="498"/>
      <c r="KIB425" s="503"/>
      <c r="KIC425" s="1026"/>
      <c r="KID425" s="503"/>
      <c r="KIE425" s="1087"/>
      <c r="KIF425" s="1105"/>
      <c r="KIG425" s="1103"/>
      <c r="KIH425" s="1106"/>
      <c r="KII425" s="495"/>
      <c r="KIJ425" s="1050"/>
      <c r="KIK425" s="1035"/>
      <c r="KIL425" s="494"/>
      <c r="KIM425" s="1107"/>
      <c r="KIN425" s="2586"/>
      <c r="KIO425" s="1100"/>
      <c r="KIP425" s="497"/>
      <c r="KIQ425" s="1036"/>
      <c r="KIR425" s="1037"/>
      <c r="KIS425" s="1101"/>
      <c r="KIT425" s="1038"/>
      <c r="KIU425" s="1039"/>
      <c r="KIV425" s="1027"/>
      <c r="KIW425" s="1102"/>
      <c r="KIX425" s="1036"/>
      <c r="KIY425" s="1103"/>
      <c r="KIZ425" s="1104"/>
      <c r="KJA425" s="1103"/>
      <c r="KJB425" s="708"/>
      <c r="KJC425" s="498"/>
      <c r="KJD425" s="503"/>
      <c r="KJE425" s="1026"/>
      <c r="KJF425" s="503"/>
      <c r="KJG425" s="1087"/>
      <c r="KJH425" s="1105"/>
      <c r="KJI425" s="1103"/>
      <c r="KJJ425" s="1106"/>
      <c r="KJK425" s="495"/>
      <c r="KJL425" s="1050"/>
      <c r="KJM425" s="1035"/>
      <c r="KJN425" s="494"/>
      <c r="KJO425" s="1107"/>
      <c r="KJP425" s="2586"/>
      <c r="KJQ425" s="1100"/>
      <c r="KJR425" s="497"/>
      <c r="KJS425" s="1036"/>
      <c r="KJT425" s="1037"/>
      <c r="KJU425" s="1101"/>
      <c r="KJV425" s="1038"/>
      <c r="KJW425" s="1039"/>
      <c r="KJX425" s="1027"/>
      <c r="KJY425" s="1102"/>
      <c r="KJZ425" s="1036"/>
      <c r="KKA425" s="1103"/>
      <c r="KKB425" s="1104"/>
      <c r="KKC425" s="1103"/>
      <c r="KKD425" s="708"/>
      <c r="KKE425" s="498"/>
      <c r="KKF425" s="503"/>
      <c r="KKG425" s="1026"/>
      <c r="KKH425" s="503"/>
      <c r="KKI425" s="1087"/>
      <c r="KKJ425" s="1105"/>
      <c r="KKK425" s="1103"/>
      <c r="KKL425" s="1106"/>
      <c r="KKM425" s="495"/>
      <c r="KKN425" s="1050"/>
      <c r="KKO425" s="1035"/>
      <c r="KKP425" s="494"/>
      <c r="KKQ425" s="1107"/>
      <c r="KKR425" s="2586"/>
      <c r="KKS425" s="1100"/>
      <c r="KKT425" s="497"/>
      <c r="KKU425" s="1036"/>
      <c r="KKV425" s="1037"/>
      <c r="KKW425" s="1101"/>
      <c r="KKX425" s="1038"/>
      <c r="KKY425" s="1039"/>
      <c r="KKZ425" s="1027"/>
      <c r="KLA425" s="1102"/>
      <c r="KLB425" s="1036"/>
      <c r="KLC425" s="1103"/>
      <c r="KLD425" s="1104"/>
      <c r="KLE425" s="1103"/>
      <c r="KLF425" s="708"/>
      <c r="KLG425" s="498"/>
      <c r="KLH425" s="503"/>
      <c r="KLI425" s="1026"/>
      <c r="KLJ425" s="503"/>
      <c r="KLK425" s="1087"/>
      <c r="KLL425" s="1105"/>
      <c r="KLM425" s="1103"/>
      <c r="KLN425" s="1106"/>
      <c r="KLO425" s="495"/>
      <c r="KLP425" s="1050"/>
      <c r="KLQ425" s="1035"/>
      <c r="KLR425" s="494"/>
      <c r="KLS425" s="1107"/>
      <c r="KLT425" s="2586"/>
      <c r="KLU425" s="1100"/>
      <c r="KLV425" s="497"/>
      <c r="KLW425" s="1036"/>
      <c r="KLX425" s="1037"/>
      <c r="KLY425" s="1101"/>
      <c r="KLZ425" s="1038"/>
      <c r="KMA425" s="1039"/>
      <c r="KMB425" s="1027"/>
      <c r="KMC425" s="1102"/>
      <c r="KMD425" s="1036"/>
      <c r="KME425" s="1103"/>
      <c r="KMF425" s="1104"/>
      <c r="KMG425" s="1103"/>
      <c r="KMH425" s="708"/>
      <c r="KMI425" s="498"/>
      <c r="KMJ425" s="503"/>
      <c r="KMK425" s="1026"/>
      <c r="KML425" s="503"/>
      <c r="KMM425" s="1087"/>
      <c r="KMN425" s="1105"/>
      <c r="KMO425" s="1103"/>
      <c r="KMP425" s="1106"/>
      <c r="KMQ425" s="495"/>
      <c r="KMR425" s="1050"/>
      <c r="KMS425" s="1035"/>
      <c r="KMT425" s="494"/>
      <c r="KMU425" s="1107"/>
      <c r="KMV425" s="2586"/>
      <c r="KMW425" s="1100"/>
      <c r="KMX425" s="497"/>
      <c r="KMY425" s="1036"/>
      <c r="KMZ425" s="1037"/>
      <c r="KNA425" s="1101"/>
      <c r="KNB425" s="1038"/>
      <c r="KNC425" s="1039"/>
      <c r="KND425" s="1027"/>
      <c r="KNE425" s="1102"/>
      <c r="KNF425" s="1036"/>
      <c r="KNG425" s="1103"/>
      <c r="KNH425" s="1104"/>
      <c r="KNI425" s="1103"/>
      <c r="KNJ425" s="708"/>
      <c r="KNK425" s="498"/>
      <c r="KNL425" s="503"/>
      <c r="KNM425" s="1026"/>
      <c r="KNN425" s="503"/>
      <c r="KNO425" s="1087"/>
      <c r="KNP425" s="1105"/>
      <c r="KNQ425" s="1103"/>
      <c r="KNR425" s="1106"/>
      <c r="KNS425" s="495"/>
      <c r="KNT425" s="1050"/>
      <c r="KNU425" s="1035"/>
      <c r="KNV425" s="494"/>
      <c r="KNW425" s="1107"/>
      <c r="KNX425" s="2586"/>
      <c r="KNY425" s="1100"/>
      <c r="KNZ425" s="497"/>
      <c r="KOA425" s="1036"/>
      <c r="KOB425" s="1037"/>
      <c r="KOC425" s="1101"/>
      <c r="KOD425" s="1038"/>
      <c r="KOE425" s="1039"/>
      <c r="KOF425" s="1027"/>
      <c r="KOG425" s="1102"/>
      <c r="KOH425" s="1036"/>
      <c r="KOI425" s="1103"/>
      <c r="KOJ425" s="1104"/>
      <c r="KOK425" s="1103"/>
      <c r="KOL425" s="708"/>
      <c r="KOM425" s="498"/>
      <c r="KON425" s="503"/>
      <c r="KOO425" s="1026"/>
      <c r="KOP425" s="503"/>
      <c r="KOQ425" s="1087"/>
      <c r="KOR425" s="1105"/>
      <c r="KOS425" s="1103"/>
      <c r="KOT425" s="1106"/>
      <c r="KOU425" s="495"/>
      <c r="KOV425" s="1050"/>
      <c r="KOW425" s="1035"/>
      <c r="KOX425" s="494"/>
      <c r="KOY425" s="1107"/>
      <c r="KOZ425" s="2586"/>
      <c r="KPA425" s="1100"/>
      <c r="KPB425" s="497"/>
      <c r="KPC425" s="1036"/>
      <c r="KPD425" s="1037"/>
      <c r="KPE425" s="1101"/>
      <c r="KPF425" s="1038"/>
      <c r="KPG425" s="1039"/>
      <c r="KPH425" s="1027"/>
      <c r="KPI425" s="1102"/>
      <c r="KPJ425" s="1036"/>
      <c r="KPK425" s="1103"/>
      <c r="KPL425" s="1104"/>
      <c r="KPM425" s="1103"/>
      <c r="KPN425" s="708"/>
      <c r="KPO425" s="498"/>
      <c r="KPP425" s="503"/>
      <c r="KPQ425" s="1026"/>
      <c r="KPR425" s="503"/>
      <c r="KPS425" s="1087"/>
      <c r="KPT425" s="1105"/>
      <c r="KPU425" s="1103"/>
      <c r="KPV425" s="1106"/>
      <c r="KPW425" s="495"/>
      <c r="KPX425" s="1050"/>
      <c r="KPY425" s="1035"/>
      <c r="KPZ425" s="494"/>
      <c r="KQA425" s="1107"/>
      <c r="KQB425" s="2586"/>
      <c r="KQC425" s="1100"/>
      <c r="KQD425" s="497"/>
      <c r="KQE425" s="1036"/>
      <c r="KQF425" s="1037"/>
      <c r="KQG425" s="1101"/>
      <c r="KQH425" s="1038"/>
      <c r="KQI425" s="1039"/>
      <c r="KQJ425" s="1027"/>
      <c r="KQK425" s="1102"/>
      <c r="KQL425" s="1036"/>
      <c r="KQM425" s="1103"/>
      <c r="KQN425" s="1104"/>
      <c r="KQO425" s="1103"/>
      <c r="KQP425" s="708"/>
      <c r="KQQ425" s="498"/>
      <c r="KQR425" s="503"/>
      <c r="KQS425" s="1026"/>
      <c r="KQT425" s="503"/>
      <c r="KQU425" s="1087"/>
      <c r="KQV425" s="1105"/>
      <c r="KQW425" s="1103"/>
      <c r="KQX425" s="1106"/>
      <c r="KQY425" s="495"/>
      <c r="KQZ425" s="1050"/>
      <c r="KRA425" s="1035"/>
      <c r="KRB425" s="494"/>
      <c r="KRC425" s="1107"/>
      <c r="KRD425" s="2586"/>
      <c r="KRE425" s="1100"/>
      <c r="KRF425" s="497"/>
      <c r="KRG425" s="1036"/>
      <c r="KRH425" s="1037"/>
      <c r="KRI425" s="1101"/>
      <c r="KRJ425" s="1038"/>
      <c r="KRK425" s="1039"/>
      <c r="KRL425" s="1027"/>
      <c r="KRM425" s="1102"/>
      <c r="KRN425" s="1036"/>
      <c r="KRO425" s="1103"/>
      <c r="KRP425" s="1104"/>
      <c r="KRQ425" s="1103"/>
      <c r="KRR425" s="708"/>
      <c r="KRS425" s="498"/>
      <c r="KRT425" s="503"/>
      <c r="KRU425" s="1026"/>
      <c r="KRV425" s="503"/>
      <c r="KRW425" s="1087"/>
      <c r="KRX425" s="1105"/>
      <c r="KRY425" s="1103"/>
      <c r="KRZ425" s="1106"/>
      <c r="KSA425" s="495"/>
      <c r="KSB425" s="1050"/>
      <c r="KSC425" s="1035"/>
      <c r="KSD425" s="494"/>
      <c r="KSE425" s="1107"/>
      <c r="KSF425" s="2586"/>
      <c r="KSG425" s="1100"/>
      <c r="KSH425" s="497"/>
      <c r="KSI425" s="1036"/>
      <c r="KSJ425" s="1037"/>
      <c r="KSK425" s="1101"/>
      <c r="KSL425" s="1038"/>
      <c r="KSM425" s="1039"/>
      <c r="KSN425" s="1027"/>
      <c r="KSO425" s="1102"/>
      <c r="KSP425" s="1036"/>
      <c r="KSQ425" s="1103"/>
      <c r="KSR425" s="1104"/>
      <c r="KSS425" s="1103"/>
      <c r="KST425" s="708"/>
      <c r="KSU425" s="498"/>
      <c r="KSV425" s="503"/>
      <c r="KSW425" s="1026"/>
      <c r="KSX425" s="503"/>
      <c r="KSY425" s="1087"/>
      <c r="KSZ425" s="1105"/>
      <c r="KTA425" s="1103"/>
      <c r="KTB425" s="1106"/>
      <c r="KTC425" s="495"/>
      <c r="KTD425" s="1050"/>
      <c r="KTE425" s="1035"/>
      <c r="KTF425" s="494"/>
      <c r="KTG425" s="1107"/>
      <c r="KTH425" s="2586"/>
      <c r="KTI425" s="1100"/>
      <c r="KTJ425" s="497"/>
      <c r="KTK425" s="1036"/>
      <c r="KTL425" s="1037"/>
      <c r="KTM425" s="1101"/>
      <c r="KTN425" s="1038"/>
      <c r="KTO425" s="1039"/>
      <c r="KTP425" s="1027"/>
      <c r="KTQ425" s="1102"/>
      <c r="KTR425" s="1036"/>
      <c r="KTS425" s="1103"/>
      <c r="KTT425" s="1104"/>
      <c r="KTU425" s="1103"/>
      <c r="KTV425" s="708"/>
      <c r="KTW425" s="498"/>
      <c r="KTX425" s="503"/>
      <c r="KTY425" s="1026"/>
      <c r="KTZ425" s="503"/>
      <c r="KUA425" s="1087"/>
      <c r="KUB425" s="1105"/>
      <c r="KUC425" s="1103"/>
      <c r="KUD425" s="1106"/>
      <c r="KUE425" s="495"/>
      <c r="KUF425" s="1050"/>
      <c r="KUG425" s="1035"/>
      <c r="KUH425" s="494"/>
      <c r="KUI425" s="1107"/>
      <c r="KUJ425" s="2586"/>
      <c r="KUK425" s="1100"/>
      <c r="KUL425" s="497"/>
      <c r="KUM425" s="1036"/>
      <c r="KUN425" s="1037"/>
      <c r="KUO425" s="1101"/>
      <c r="KUP425" s="1038"/>
      <c r="KUQ425" s="1039"/>
      <c r="KUR425" s="1027"/>
      <c r="KUS425" s="1102"/>
      <c r="KUT425" s="1036"/>
      <c r="KUU425" s="1103"/>
      <c r="KUV425" s="1104"/>
      <c r="KUW425" s="1103"/>
      <c r="KUX425" s="708"/>
      <c r="KUY425" s="498"/>
      <c r="KUZ425" s="503"/>
      <c r="KVA425" s="1026"/>
      <c r="KVB425" s="503"/>
      <c r="KVC425" s="1087"/>
      <c r="KVD425" s="1105"/>
      <c r="KVE425" s="1103"/>
      <c r="KVF425" s="1106"/>
      <c r="KVG425" s="495"/>
      <c r="KVH425" s="1050"/>
      <c r="KVI425" s="1035"/>
      <c r="KVJ425" s="494"/>
      <c r="KVK425" s="1107"/>
      <c r="KVL425" s="2586"/>
      <c r="KVM425" s="1100"/>
      <c r="KVN425" s="497"/>
      <c r="KVO425" s="1036"/>
      <c r="KVP425" s="1037"/>
      <c r="KVQ425" s="1101"/>
      <c r="KVR425" s="1038"/>
      <c r="KVS425" s="1039"/>
      <c r="KVT425" s="1027"/>
      <c r="KVU425" s="1102"/>
      <c r="KVV425" s="1036"/>
      <c r="KVW425" s="1103"/>
      <c r="KVX425" s="1104"/>
      <c r="KVY425" s="1103"/>
      <c r="KVZ425" s="708"/>
      <c r="KWA425" s="498"/>
      <c r="KWB425" s="503"/>
      <c r="KWC425" s="1026"/>
      <c r="KWD425" s="503"/>
      <c r="KWE425" s="1087"/>
      <c r="KWF425" s="1105"/>
      <c r="KWG425" s="1103"/>
      <c r="KWH425" s="1106"/>
      <c r="KWI425" s="495"/>
      <c r="KWJ425" s="1050"/>
      <c r="KWK425" s="1035"/>
      <c r="KWL425" s="494"/>
      <c r="KWM425" s="1107"/>
      <c r="KWN425" s="2586"/>
      <c r="KWO425" s="1100"/>
      <c r="KWP425" s="497"/>
      <c r="KWQ425" s="1036"/>
      <c r="KWR425" s="1037"/>
      <c r="KWS425" s="1101"/>
      <c r="KWT425" s="1038"/>
      <c r="KWU425" s="1039"/>
      <c r="KWV425" s="1027"/>
      <c r="KWW425" s="1102"/>
      <c r="KWX425" s="1036"/>
      <c r="KWY425" s="1103"/>
      <c r="KWZ425" s="1104"/>
      <c r="KXA425" s="1103"/>
      <c r="KXB425" s="708"/>
      <c r="KXC425" s="498"/>
      <c r="KXD425" s="503"/>
      <c r="KXE425" s="1026"/>
      <c r="KXF425" s="503"/>
      <c r="KXG425" s="1087"/>
      <c r="KXH425" s="1105"/>
      <c r="KXI425" s="1103"/>
      <c r="KXJ425" s="1106"/>
      <c r="KXK425" s="495"/>
      <c r="KXL425" s="1050"/>
      <c r="KXM425" s="1035"/>
      <c r="KXN425" s="494"/>
      <c r="KXO425" s="1107"/>
      <c r="KXP425" s="2586"/>
      <c r="KXQ425" s="1100"/>
      <c r="KXR425" s="497"/>
      <c r="KXS425" s="1036"/>
      <c r="KXT425" s="1037"/>
      <c r="KXU425" s="1101"/>
      <c r="KXV425" s="1038"/>
      <c r="KXW425" s="1039"/>
      <c r="KXX425" s="1027"/>
      <c r="KXY425" s="1102"/>
      <c r="KXZ425" s="1036"/>
      <c r="KYA425" s="1103"/>
      <c r="KYB425" s="1104"/>
      <c r="KYC425" s="1103"/>
      <c r="KYD425" s="708"/>
      <c r="KYE425" s="498"/>
      <c r="KYF425" s="503"/>
      <c r="KYG425" s="1026"/>
      <c r="KYH425" s="503"/>
      <c r="KYI425" s="1087"/>
      <c r="KYJ425" s="1105"/>
      <c r="KYK425" s="1103"/>
      <c r="KYL425" s="1106"/>
      <c r="KYM425" s="495"/>
      <c r="KYN425" s="1050"/>
      <c r="KYO425" s="1035"/>
      <c r="KYP425" s="494"/>
      <c r="KYQ425" s="1107"/>
      <c r="KYR425" s="2586"/>
      <c r="KYS425" s="1100"/>
      <c r="KYT425" s="497"/>
      <c r="KYU425" s="1036"/>
      <c r="KYV425" s="1037"/>
      <c r="KYW425" s="1101"/>
      <c r="KYX425" s="1038"/>
      <c r="KYY425" s="1039"/>
      <c r="KYZ425" s="1027"/>
      <c r="KZA425" s="1102"/>
      <c r="KZB425" s="1036"/>
      <c r="KZC425" s="1103"/>
      <c r="KZD425" s="1104"/>
      <c r="KZE425" s="1103"/>
      <c r="KZF425" s="708"/>
      <c r="KZG425" s="498"/>
      <c r="KZH425" s="503"/>
      <c r="KZI425" s="1026"/>
      <c r="KZJ425" s="503"/>
      <c r="KZK425" s="1087"/>
      <c r="KZL425" s="1105"/>
      <c r="KZM425" s="1103"/>
      <c r="KZN425" s="1106"/>
      <c r="KZO425" s="495"/>
      <c r="KZP425" s="1050"/>
      <c r="KZQ425" s="1035"/>
      <c r="KZR425" s="494"/>
      <c r="KZS425" s="1107"/>
      <c r="KZT425" s="2586"/>
      <c r="KZU425" s="1100"/>
      <c r="KZV425" s="497"/>
      <c r="KZW425" s="1036"/>
      <c r="KZX425" s="1037"/>
      <c r="KZY425" s="1101"/>
      <c r="KZZ425" s="1038"/>
      <c r="LAA425" s="1039"/>
      <c r="LAB425" s="1027"/>
      <c r="LAC425" s="1102"/>
      <c r="LAD425" s="1036"/>
      <c r="LAE425" s="1103"/>
      <c r="LAF425" s="1104"/>
      <c r="LAG425" s="1103"/>
      <c r="LAH425" s="708"/>
      <c r="LAI425" s="498"/>
      <c r="LAJ425" s="503"/>
      <c r="LAK425" s="1026"/>
      <c r="LAL425" s="503"/>
      <c r="LAM425" s="1087"/>
      <c r="LAN425" s="1105"/>
      <c r="LAO425" s="1103"/>
      <c r="LAP425" s="1106"/>
      <c r="LAQ425" s="495"/>
      <c r="LAR425" s="1050"/>
      <c r="LAS425" s="1035"/>
      <c r="LAT425" s="494"/>
      <c r="LAU425" s="1107"/>
      <c r="LAV425" s="2586"/>
      <c r="LAW425" s="1100"/>
      <c r="LAX425" s="497"/>
      <c r="LAY425" s="1036"/>
      <c r="LAZ425" s="1037"/>
      <c r="LBA425" s="1101"/>
      <c r="LBB425" s="1038"/>
      <c r="LBC425" s="1039"/>
      <c r="LBD425" s="1027"/>
      <c r="LBE425" s="1102"/>
      <c r="LBF425" s="1036"/>
      <c r="LBG425" s="1103"/>
      <c r="LBH425" s="1104"/>
      <c r="LBI425" s="1103"/>
      <c r="LBJ425" s="708"/>
      <c r="LBK425" s="498"/>
      <c r="LBL425" s="503"/>
      <c r="LBM425" s="1026"/>
      <c r="LBN425" s="503"/>
      <c r="LBO425" s="1087"/>
      <c r="LBP425" s="1105"/>
      <c r="LBQ425" s="1103"/>
      <c r="LBR425" s="1106"/>
      <c r="LBS425" s="495"/>
      <c r="LBT425" s="1050"/>
      <c r="LBU425" s="1035"/>
      <c r="LBV425" s="494"/>
      <c r="LBW425" s="1107"/>
      <c r="LBX425" s="2586"/>
      <c r="LBY425" s="1100"/>
      <c r="LBZ425" s="497"/>
      <c r="LCA425" s="1036"/>
      <c r="LCB425" s="1037"/>
      <c r="LCC425" s="1101"/>
      <c r="LCD425" s="1038"/>
      <c r="LCE425" s="1039"/>
      <c r="LCF425" s="1027"/>
      <c r="LCG425" s="1102"/>
      <c r="LCH425" s="1036"/>
      <c r="LCI425" s="1103"/>
      <c r="LCJ425" s="1104"/>
      <c r="LCK425" s="1103"/>
      <c r="LCL425" s="708"/>
      <c r="LCM425" s="498"/>
      <c r="LCN425" s="503"/>
      <c r="LCO425" s="1026"/>
      <c r="LCP425" s="503"/>
      <c r="LCQ425" s="1087"/>
      <c r="LCR425" s="1105"/>
      <c r="LCS425" s="1103"/>
      <c r="LCT425" s="1106"/>
      <c r="LCU425" s="495"/>
      <c r="LCV425" s="1050"/>
      <c r="LCW425" s="1035"/>
      <c r="LCX425" s="494"/>
      <c r="LCY425" s="1107"/>
      <c r="LCZ425" s="2586"/>
      <c r="LDA425" s="1100"/>
      <c r="LDB425" s="497"/>
      <c r="LDC425" s="1036"/>
      <c r="LDD425" s="1037"/>
      <c r="LDE425" s="1101"/>
      <c r="LDF425" s="1038"/>
      <c r="LDG425" s="1039"/>
      <c r="LDH425" s="1027"/>
      <c r="LDI425" s="1102"/>
      <c r="LDJ425" s="1036"/>
      <c r="LDK425" s="1103"/>
      <c r="LDL425" s="1104"/>
      <c r="LDM425" s="1103"/>
      <c r="LDN425" s="708"/>
      <c r="LDO425" s="498"/>
      <c r="LDP425" s="503"/>
      <c r="LDQ425" s="1026"/>
      <c r="LDR425" s="503"/>
      <c r="LDS425" s="1087"/>
      <c r="LDT425" s="1105"/>
      <c r="LDU425" s="1103"/>
      <c r="LDV425" s="1106"/>
      <c r="LDW425" s="495"/>
      <c r="LDX425" s="1050"/>
      <c r="LDY425" s="1035"/>
      <c r="LDZ425" s="494"/>
      <c r="LEA425" s="1107"/>
      <c r="LEB425" s="2586"/>
      <c r="LEC425" s="1100"/>
      <c r="LED425" s="497"/>
      <c r="LEE425" s="1036"/>
      <c r="LEF425" s="1037"/>
      <c r="LEG425" s="1101"/>
      <c r="LEH425" s="1038"/>
      <c r="LEI425" s="1039"/>
      <c r="LEJ425" s="1027"/>
      <c r="LEK425" s="1102"/>
      <c r="LEL425" s="1036"/>
      <c r="LEM425" s="1103"/>
      <c r="LEN425" s="1104"/>
      <c r="LEO425" s="1103"/>
      <c r="LEP425" s="708"/>
      <c r="LEQ425" s="498"/>
      <c r="LER425" s="503"/>
      <c r="LES425" s="1026"/>
      <c r="LET425" s="503"/>
      <c r="LEU425" s="1087"/>
      <c r="LEV425" s="1105"/>
      <c r="LEW425" s="1103"/>
      <c r="LEX425" s="1106"/>
      <c r="LEY425" s="495"/>
      <c r="LEZ425" s="1050"/>
      <c r="LFA425" s="1035"/>
      <c r="LFB425" s="494"/>
      <c r="LFC425" s="1107"/>
      <c r="LFD425" s="2586"/>
      <c r="LFE425" s="1100"/>
      <c r="LFF425" s="497"/>
      <c r="LFG425" s="1036"/>
      <c r="LFH425" s="1037"/>
      <c r="LFI425" s="1101"/>
      <c r="LFJ425" s="1038"/>
      <c r="LFK425" s="1039"/>
      <c r="LFL425" s="1027"/>
      <c r="LFM425" s="1102"/>
      <c r="LFN425" s="1036"/>
      <c r="LFO425" s="1103"/>
      <c r="LFP425" s="1104"/>
      <c r="LFQ425" s="1103"/>
      <c r="LFR425" s="708"/>
      <c r="LFS425" s="498"/>
      <c r="LFT425" s="503"/>
      <c r="LFU425" s="1026"/>
      <c r="LFV425" s="503"/>
      <c r="LFW425" s="1087"/>
      <c r="LFX425" s="1105"/>
      <c r="LFY425" s="1103"/>
      <c r="LFZ425" s="1106"/>
      <c r="LGA425" s="495"/>
      <c r="LGB425" s="1050"/>
      <c r="LGC425" s="1035"/>
      <c r="LGD425" s="494"/>
      <c r="LGE425" s="1107"/>
      <c r="LGF425" s="2586"/>
      <c r="LGG425" s="1100"/>
      <c r="LGH425" s="497"/>
      <c r="LGI425" s="1036"/>
      <c r="LGJ425" s="1037"/>
      <c r="LGK425" s="1101"/>
      <c r="LGL425" s="1038"/>
      <c r="LGM425" s="1039"/>
      <c r="LGN425" s="1027"/>
      <c r="LGO425" s="1102"/>
      <c r="LGP425" s="1036"/>
      <c r="LGQ425" s="1103"/>
      <c r="LGR425" s="1104"/>
      <c r="LGS425" s="1103"/>
      <c r="LGT425" s="708"/>
      <c r="LGU425" s="498"/>
      <c r="LGV425" s="503"/>
      <c r="LGW425" s="1026"/>
      <c r="LGX425" s="503"/>
      <c r="LGY425" s="1087"/>
      <c r="LGZ425" s="1105"/>
      <c r="LHA425" s="1103"/>
      <c r="LHB425" s="1106"/>
      <c r="LHC425" s="495"/>
      <c r="LHD425" s="1050"/>
      <c r="LHE425" s="1035"/>
      <c r="LHF425" s="494"/>
      <c r="LHG425" s="1107"/>
      <c r="LHH425" s="2586"/>
      <c r="LHI425" s="1100"/>
      <c r="LHJ425" s="497"/>
      <c r="LHK425" s="1036"/>
      <c r="LHL425" s="1037"/>
      <c r="LHM425" s="1101"/>
      <c r="LHN425" s="1038"/>
      <c r="LHO425" s="1039"/>
      <c r="LHP425" s="1027"/>
      <c r="LHQ425" s="1102"/>
      <c r="LHR425" s="1036"/>
      <c r="LHS425" s="1103"/>
      <c r="LHT425" s="1104"/>
      <c r="LHU425" s="1103"/>
      <c r="LHV425" s="708"/>
      <c r="LHW425" s="498"/>
      <c r="LHX425" s="503"/>
      <c r="LHY425" s="1026"/>
      <c r="LHZ425" s="503"/>
      <c r="LIA425" s="1087"/>
      <c r="LIB425" s="1105"/>
      <c r="LIC425" s="1103"/>
      <c r="LID425" s="1106"/>
      <c r="LIE425" s="495"/>
      <c r="LIF425" s="1050"/>
      <c r="LIG425" s="1035"/>
      <c r="LIH425" s="494"/>
      <c r="LII425" s="1107"/>
      <c r="LIJ425" s="2586"/>
      <c r="LIK425" s="1100"/>
      <c r="LIL425" s="497"/>
      <c r="LIM425" s="1036"/>
      <c r="LIN425" s="1037"/>
      <c r="LIO425" s="1101"/>
      <c r="LIP425" s="1038"/>
      <c r="LIQ425" s="1039"/>
      <c r="LIR425" s="1027"/>
      <c r="LIS425" s="1102"/>
      <c r="LIT425" s="1036"/>
      <c r="LIU425" s="1103"/>
      <c r="LIV425" s="1104"/>
      <c r="LIW425" s="1103"/>
      <c r="LIX425" s="708"/>
      <c r="LIY425" s="498"/>
      <c r="LIZ425" s="503"/>
      <c r="LJA425" s="1026"/>
      <c r="LJB425" s="503"/>
      <c r="LJC425" s="1087"/>
      <c r="LJD425" s="1105"/>
      <c r="LJE425" s="1103"/>
      <c r="LJF425" s="1106"/>
      <c r="LJG425" s="495"/>
      <c r="LJH425" s="1050"/>
      <c r="LJI425" s="1035"/>
      <c r="LJJ425" s="494"/>
      <c r="LJK425" s="1107"/>
      <c r="LJL425" s="2586"/>
      <c r="LJM425" s="1100"/>
      <c r="LJN425" s="497"/>
      <c r="LJO425" s="1036"/>
      <c r="LJP425" s="1037"/>
      <c r="LJQ425" s="1101"/>
      <c r="LJR425" s="1038"/>
      <c r="LJS425" s="1039"/>
      <c r="LJT425" s="1027"/>
      <c r="LJU425" s="1102"/>
      <c r="LJV425" s="1036"/>
      <c r="LJW425" s="1103"/>
      <c r="LJX425" s="1104"/>
      <c r="LJY425" s="1103"/>
      <c r="LJZ425" s="708"/>
      <c r="LKA425" s="498"/>
      <c r="LKB425" s="503"/>
      <c r="LKC425" s="1026"/>
      <c r="LKD425" s="503"/>
      <c r="LKE425" s="1087"/>
      <c r="LKF425" s="1105"/>
      <c r="LKG425" s="1103"/>
      <c r="LKH425" s="1106"/>
      <c r="LKI425" s="495"/>
      <c r="LKJ425" s="1050"/>
      <c r="LKK425" s="1035"/>
      <c r="LKL425" s="494"/>
      <c r="LKM425" s="1107"/>
      <c r="LKN425" s="2586"/>
      <c r="LKO425" s="1100"/>
      <c r="LKP425" s="497"/>
      <c r="LKQ425" s="1036"/>
      <c r="LKR425" s="1037"/>
      <c r="LKS425" s="1101"/>
      <c r="LKT425" s="1038"/>
      <c r="LKU425" s="1039"/>
      <c r="LKV425" s="1027"/>
      <c r="LKW425" s="1102"/>
      <c r="LKX425" s="1036"/>
      <c r="LKY425" s="1103"/>
      <c r="LKZ425" s="1104"/>
      <c r="LLA425" s="1103"/>
      <c r="LLB425" s="708"/>
      <c r="LLC425" s="498"/>
      <c r="LLD425" s="503"/>
      <c r="LLE425" s="1026"/>
      <c r="LLF425" s="503"/>
      <c r="LLG425" s="1087"/>
      <c r="LLH425" s="1105"/>
      <c r="LLI425" s="1103"/>
      <c r="LLJ425" s="1106"/>
      <c r="LLK425" s="495"/>
      <c r="LLL425" s="1050"/>
      <c r="LLM425" s="1035"/>
      <c r="LLN425" s="494"/>
      <c r="LLO425" s="1107"/>
      <c r="LLP425" s="2586"/>
      <c r="LLQ425" s="1100"/>
      <c r="LLR425" s="497"/>
      <c r="LLS425" s="1036"/>
      <c r="LLT425" s="1037"/>
      <c r="LLU425" s="1101"/>
      <c r="LLV425" s="1038"/>
      <c r="LLW425" s="1039"/>
      <c r="LLX425" s="1027"/>
      <c r="LLY425" s="1102"/>
      <c r="LLZ425" s="1036"/>
      <c r="LMA425" s="1103"/>
      <c r="LMB425" s="1104"/>
      <c r="LMC425" s="1103"/>
      <c r="LMD425" s="708"/>
      <c r="LME425" s="498"/>
      <c r="LMF425" s="503"/>
      <c r="LMG425" s="1026"/>
      <c r="LMH425" s="503"/>
      <c r="LMI425" s="1087"/>
      <c r="LMJ425" s="1105"/>
      <c r="LMK425" s="1103"/>
      <c r="LML425" s="1106"/>
      <c r="LMM425" s="495"/>
      <c r="LMN425" s="1050"/>
      <c r="LMO425" s="1035"/>
      <c r="LMP425" s="494"/>
      <c r="LMQ425" s="1107"/>
      <c r="LMR425" s="2586"/>
      <c r="LMS425" s="1100"/>
      <c r="LMT425" s="497"/>
      <c r="LMU425" s="1036"/>
      <c r="LMV425" s="1037"/>
      <c r="LMW425" s="1101"/>
      <c r="LMX425" s="1038"/>
      <c r="LMY425" s="1039"/>
      <c r="LMZ425" s="1027"/>
      <c r="LNA425" s="1102"/>
      <c r="LNB425" s="1036"/>
      <c r="LNC425" s="1103"/>
      <c r="LND425" s="1104"/>
      <c r="LNE425" s="1103"/>
      <c r="LNF425" s="708"/>
      <c r="LNG425" s="498"/>
      <c r="LNH425" s="503"/>
      <c r="LNI425" s="1026"/>
      <c r="LNJ425" s="503"/>
      <c r="LNK425" s="1087"/>
      <c r="LNL425" s="1105"/>
      <c r="LNM425" s="1103"/>
      <c r="LNN425" s="1106"/>
      <c r="LNO425" s="495"/>
      <c r="LNP425" s="1050"/>
      <c r="LNQ425" s="1035"/>
      <c r="LNR425" s="494"/>
      <c r="LNS425" s="1107"/>
      <c r="LNT425" s="2586"/>
      <c r="LNU425" s="1100"/>
      <c r="LNV425" s="497"/>
      <c r="LNW425" s="1036"/>
      <c r="LNX425" s="1037"/>
      <c r="LNY425" s="1101"/>
      <c r="LNZ425" s="1038"/>
      <c r="LOA425" s="1039"/>
      <c r="LOB425" s="1027"/>
      <c r="LOC425" s="1102"/>
      <c r="LOD425" s="1036"/>
      <c r="LOE425" s="1103"/>
      <c r="LOF425" s="1104"/>
      <c r="LOG425" s="1103"/>
      <c r="LOH425" s="708"/>
      <c r="LOI425" s="498"/>
      <c r="LOJ425" s="503"/>
      <c r="LOK425" s="1026"/>
      <c r="LOL425" s="503"/>
      <c r="LOM425" s="1087"/>
      <c r="LON425" s="1105"/>
      <c r="LOO425" s="1103"/>
      <c r="LOP425" s="1106"/>
      <c r="LOQ425" s="495"/>
      <c r="LOR425" s="1050"/>
      <c r="LOS425" s="1035"/>
      <c r="LOT425" s="494"/>
      <c r="LOU425" s="1107"/>
      <c r="LOV425" s="2586"/>
      <c r="LOW425" s="1100"/>
      <c r="LOX425" s="497"/>
      <c r="LOY425" s="1036"/>
      <c r="LOZ425" s="1037"/>
      <c r="LPA425" s="1101"/>
      <c r="LPB425" s="1038"/>
      <c r="LPC425" s="1039"/>
      <c r="LPD425" s="1027"/>
      <c r="LPE425" s="1102"/>
      <c r="LPF425" s="1036"/>
      <c r="LPG425" s="1103"/>
      <c r="LPH425" s="1104"/>
      <c r="LPI425" s="1103"/>
      <c r="LPJ425" s="708"/>
      <c r="LPK425" s="498"/>
      <c r="LPL425" s="503"/>
      <c r="LPM425" s="1026"/>
      <c r="LPN425" s="503"/>
      <c r="LPO425" s="1087"/>
      <c r="LPP425" s="1105"/>
      <c r="LPQ425" s="1103"/>
      <c r="LPR425" s="1106"/>
      <c r="LPS425" s="495"/>
      <c r="LPT425" s="1050"/>
      <c r="LPU425" s="1035"/>
      <c r="LPV425" s="494"/>
      <c r="LPW425" s="1107"/>
      <c r="LPX425" s="2586"/>
      <c r="LPY425" s="1100"/>
      <c r="LPZ425" s="497"/>
      <c r="LQA425" s="1036"/>
      <c r="LQB425" s="1037"/>
      <c r="LQC425" s="1101"/>
      <c r="LQD425" s="1038"/>
      <c r="LQE425" s="1039"/>
      <c r="LQF425" s="1027"/>
      <c r="LQG425" s="1102"/>
      <c r="LQH425" s="1036"/>
      <c r="LQI425" s="1103"/>
      <c r="LQJ425" s="1104"/>
      <c r="LQK425" s="1103"/>
      <c r="LQL425" s="708"/>
      <c r="LQM425" s="498"/>
      <c r="LQN425" s="503"/>
      <c r="LQO425" s="1026"/>
      <c r="LQP425" s="503"/>
      <c r="LQQ425" s="1087"/>
      <c r="LQR425" s="1105"/>
      <c r="LQS425" s="1103"/>
      <c r="LQT425" s="1106"/>
      <c r="LQU425" s="495"/>
      <c r="LQV425" s="1050"/>
      <c r="LQW425" s="1035"/>
      <c r="LQX425" s="494"/>
      <c r="LQY425" s="1107"/>
      <c r="LQZ425" s="2586"/>
      <c r="LRA425" s="1100"/>
      <c r="LRB425" s="497"/>
      <c r="LRC425" s="1036"/>
      <c r="LRD425" s="1037"/>
      <c r="LRE425" s="1101"/>
      <c r="LRF425" s="1038"/>
      <c r="LRG425" s="1039"/>
      <c r="LRH425" s="1027"/>
      <c r="LRI425" s="1102"/>
      <c r="LRJ425" s="1036"/>
      <c r="LRK425" s="1103"/>
      <c r="LRL425" s="1104"/>
      <c r="LRM425" s="1103"/>
      <c r="LRN425" s="708"/>
      <c r="LRO425" s="498"/>
      <c r="LRP425" s="503"/>
      <c r="LRQ425" s="1026"/>
      <c r="LRR425" s="503"/>
      <c r="LRS425" s="1087"/>
      <c r="LRT425" s="1105"/>
      <c r="LRU425" s="1103"/>
      <c r="LRV425" s="1106"/>
      <c r="LRW425" s="495"/>
      <c r="LRX425" s="1050"/>
      <c r="LRY425" s="1035"/>
      <c r="LRZ425" s="494"/>
      <c r="LSA425" s="1107"/>
      <c r="LSB425" s="2586"/>
      <c r="LSC425" s="1100"/>
      <c r="LSD425" s="497"/>
      <c r="LSE425" s="1036"/>
      <c r="LSF425" s="1037"/>
      <c r="LSG425" s="1101"/>
      <c r="LSH425" s="1038"/>
      <c r="LSI425" s="1039"/>
      <c r="LSJ425" s="1027"/>
      <c r="LSK425" s="1102"/>
      <c r="LSL425" s="1036"/>
      <c r="LSM425" s="1103"/>
      <c r="LSN425" s="1104"/>
      <c r="LSO425" s="1103"/>
      <c r="LSP425" s="708"/>
      <c r="LSQ425" s="498"/>
      <c r="LSR425" s="503"/>
      <c r="LSS425" s="1026"/>
      <c r="LST425" s="503"/>
      <c r="LSU425" s="1087"/>
      <c r="LSV425" s="1105"/>
      <c r="LSW425" s="1103"/>
      <c r="LSX425" s="1106"/>
      <c r="LSY425" s="495"/>
      <c r="LSZ425" s="1050"/>
      <c r="LTA425" s="1035"/>
      <c r="LTB425" s="494"/>
      <c r="LTC425" s="1107"/>
      <c r="LTD425" s="2586"/>
      <c r="LTE425" s="1100"/>
      <c r="LTF425" s="497"/>
      <c r="LTG425" s="1036"/>
      <c r="LTH425" s="1037"/>
      <c r="LTI425" s="1101"/>
      <c r="LTJ425" s="1038"/>
      <c r="LTK425" s="1039"/>
      <c r="LTL425" s="1027"/>
      <c r="LTM425" s="1102"/>
      <c r="LTN425" s="1036"/>
      <c r="LTO425" s="1103"/>
      <c r="LTP425" s="1104"/>
      <c r="LTQ425" s="1103"/>
      <c r="LTR425" s="708"/>
      <c r="LTS425" s="498"/>
      <c r="LTT425" s="503"/>
      <c r="LTU425" s="1026"/>
      <c r="LTV425" s="503"/>
      <c r="LTW425" s="1087"/>
      <c r="LTX425" s="1105"/>
      <c r="LTY425" s="1103"/>
      <c r="LTZ425" s="1106"/>
      <c r="LUA425" s="495"/>
      <c r="LUB425" s="1050"/>
      <c r="LUC425" s="1035"/>
      <c r="LUD425" s="494"/>
      <c r="LUE425" s="1107"/>
      <c r="LUF425" s="2586"/>
      <c r="LUG425" s="1100"/>
      <c r="LUH425" s="497"/>
      <c r="LUI425" s="1036"/>
      <c r="LUJ425" s="1037"/>
      <c r="LUK425" s="1101"/>
      <c r="LUL425" s="1038"/>
      <c r="LUM425" s="1039"/>
      <c r="LUN425" s="1027"/>
      <c r="LUO425" s="1102"/>
      <c r="LUP425" s="1036"/>
      <c r="LUQ425" s="1103"/>
      <c r="LUR425" s="1104"/>
      <c r="LUS425" s="1103"/>
      <c r="LUT425" s="708"/>
      <c r="LUU425" s="498"/>
      <c r="LUV425" s="503"/>
      <c r="LUW425" s="1026"/>
      <c r="LUX425" s="503"/>
      <c r="LUY425" s="1087"/>
      <c r="LUZ425" s="1105"/>
      <c r="LVA425" s="1103"/>
      <c r="LVB425" s="1106"/>
      <c r="LVC425" s="495"/>
      <c r="LVD425" s="1050"/>
      <c r="LVE425" s="1035"/>
      <c r="LVF425" s="494"/>
      <c r="LVG425" s="1107"/>
      <c r="LVH425" s="2586"/>
      <c r="LVI425" s="1100"/>
      <c r="LVJ425" s="497"/>
      <c r="LVK425" s="1036"/>
      <c r="LVL425" s="1037"/>
      <c r="LVM425" s="1101"/>
      <c r="LVN425" s="1038"/>
      <c r="LVO425" s="1039"/>
      <c r="LVP425" s="1027"/>
      <c r="LVQ425" s="1102"/>
      <c r="LVR425" s="1036"/>
      <c r="LVS425" s="1103"/>
      <c r="LVT425" s="1104"/>
      <c r="LVU425" s="1103"/>
      <c r="LVV425" s="708"/>
      <c r="LVW425" s="498"/>
      <c r="LVX425" s="503"/>
      <c r="LVY425" s="1026"/>
      <c r="LVZ425" s="503"/>
      <c r="LWA425" s="1087"/>
      <c r="LWB425" s="1105"/>
      <c r="LWC425" s="1103"/>
      <c r="LWD425" s="1106"/>
      <c r="LWE425" s="495"/>
      <c r="LWF425" s="1050"/>
      <c r="LWG425" s="1035"/>
      <c r="LWH425" s="494"/>
      <c r="LWI425" s="1107"/>
      <c r="LWJ425" s="2586"/>
      <c r="LWK425" s="1100"/>
      <c r="LWL425" s="497"/>
      <c r="LWM425" s="1036"/>
      <c r="LWN425" s="1037"/>
      <c r="LWO425" s="1101"/>
      <c r="LWP425" s="1038"/>
      <c r="LWQ425" s="1039"/>
      <c r="LWR425" s="1027"/>
      <c r="LWS425" s="1102"/>
      <c r="LWT425" s="1036"/>
      <c r="LWU425" s="1103"/>
      <c r="LWV425" s="1104"/>
      <c r="LWW425" s="1103"/>
      <c r="LWX425" s="708"/>
      <c r="LWY425" s="498"/>
      <c r="LWZ425" s="503"/>
      <c r="LXA425" s="1026"/>
      <c r="LXB425" s="503"/>
      <c r="LXC425" s="1087"/>
      <c r="LXD425" s="1105"/>
      <c r="LXE425" s="1103"/>
      <c r="LXF425" s="1106"/>
      <c r="LXG425" s="495"/>
      <c r="LXH425" s="1050"/>
      <c r="LXI425" s="1035"/>
      <c r="LXJ425" s="494"/>
      <c r="LXK425" s="1107"/>
      <c r="LXL425" s="2586"/>
      <c r="LXM425" s="1100"/>
      <c r="LXN425" s="497"/>
      <c r="LXO425" s="1036"/>
      <c r="LXP425" s="1037"/>
      <c r="LXQ425" s="1101"/>
      <c r="LXR425" s="1038"/>
      <c r="LXS425" s="1039"/>
      <c r="LXT425" s="1027"/>
      <c r="LXU425" s="1102"/>
      <c r="LXV425" s="1036"/>
      <c r="LXW425" s="1103"/>
      <c r="LXX425" s="1104"/>
      <c r="LXY425" s="1103"/>
      <c r="LXZ425" s="708"/>
      <c r="LYA425" s="498"/>
      <c r="LYB425" s="503"/>
      <c r="LYC425" s="1026"/>
      <c r="LYD425" s="503"/>
      <c r="LYE425" s="1087"/>
      <c r="LYF425" s="1105"/>
      <c r="LYG425" s="1103"/>
      <c r="LYH425" s="1106"/>
      <c r="LYI425" s="495"/>
      <c r="LYJ425" s="1050"/>
      <c r="LYK425" s="1035"/>
      <c r="LYL425" s="494"/>
      <c r="LYM425" s="1107"/>
      <c r="LYN425" s="2586"/>
      <c r="LYO425" s="1100"/>
      <c r="LYP425" s="497"/>
      <c r="LYQ425" s="1036"/>
      <c r="LYR425" s="1037"/>
      <c r="LYS425" s="1101"/>
      <c r="LYT425" s="1038"/>
      <c r="LYU425" s="1039"/>
      <c r="LYV425" s="1027"/>
      <c r="LYW425" s="1102"/>
      <c r="LYX425" s="1036"/>
      <c r="LYY425" s="1103"/>
      <c r="LYZ425" s="1104"/>
      <c r="LZA425" s="1103"/>
      <c r="LZB425" s="708"/>
      <c r="LZC425" s="498"/>
      <c r="LZD425" s="503"/>
      <c r="LZE425" s="1026"/>
      <c r="LZF425" s="503"/>
      <c r="LZG425" s="1087"/>
      <c r="LZH425" s="1105"/>
      <c r="LZI425" s="1103"/>
      <c r="LZJ425" s="1106"/>
      <c r="LZK425" s="495"/>
      <c r="LZL425" s="1050"/>
      <c r="LZM425" s="1035"/>
      <c r="LZN425" s="494"/>
      <c r="LZO425" s="1107"/>
      <c r="LZP425" s="2586"/>
      <c r="LZQ425" s="1100"/>
      <c r="LZR425" s="497"/>
      <c r="LZS425" s="1036"/>
      <c r="LZT425" s="1037"/>
      <c r="LZU425" s="1101"/>
      <c r="LZV425" s="1038"/>
      <c r="LZW425" s="1039"/>
      <c r="LZX425" s="1027"/>
      <c r="LZY425" s="1102"/>
      <c r="LZZ425" s="1036"/>
      <c r="MAA425" s="1103"/>
      <c r="MAB425" s="1104"/>
      <c r="MAC425" s="1103"/>
      <c r="MAD425" s="708"/>
      <c r="MAE425" s="498"/>
      <c r="MAF425" s="503"/>
      <c r="MAG425" s="1026"/>
      <c r="MAH425" s="503"/>
      <c r="MAI425" s="1087"/>
      <c r="MAJ425" s="1105"/>
      <c r="MAK425" s="1103"/>
      <c r="MAL425" s="1106"/>
      <c r="MAM425" s="495"/>
      <c r="MAN425" s="1050"/>
      <c r="MAO425" s="1035"/>
      <c r="MAP425" s="494"/>
      <c r="MAQ425" s="1107"/>
      <c r="MAR425" s="2586"/>
      <c r="MAS425" s="1100"/>
      <c r="MAT425" s="497"/>
      <c r="MAU425" s="1036"/>
      <c r="MAV425" s="1037"/>
      <c r="MAW425" s="1101"/>
      <c r="MAX425" s="1038"/>
      <c r="MAY425" s="1039"/>
      <c r="MAZ425" s="1027"/>
      <c r="MBA425" s="1102"/>
      <c r="MBB425" s="1036"/>
      <c r="MBC425" s="1103"/>
      <c r="MBD425" s="1104"/>
      <c r="MBE425" s="1103"/>
      <c r="MBF425" s="708"/>
      <c r="MBG425" s="498"/>
      <c r="MBH425" s="503"/>
      <c r="MBI425" s="1026"/>
      <c r="MBJ425" s="503"/>
      <c r="MBK425" s="1087"/>
      <c r="MBL425" s="1105"/>
      <c r="MBM425" s="1103"/>
      <c r="MBN425" s="1106"/>
      <c r="MBO425" s="495"/>
      <c r="MBP425" s="1050"/>
      <c r="MBQ425" s="1035"/>
      <c r="MBR425" s="494"/>
      <c r="MBS425" s="1107"/>
      <c r="MBT425" s="2586"/>
      <c r="MBU425" s="1100"/>
      <c r="MBV425" s="497"/>
      <c r="MBW425" s="1036"/>
      <c r="MBX425" s="1037"/>
      <c r="MBY425" s="1101"/>
      <c r="MBZ425" s="1038"/>
      <c r="MCA425" s="1039"/>
      <c r="MCB425" s="1027"/>
      <c r="MCC425" s="1102"/>
      <c r="MCD425" s="1036"/>
      <c r="MCE425" s="1103"/>
      <c r="MCF425" s="1104"/>
      <c r="MCG425" s="1103"/>
      <c r="MCH425" s="708"/>
      <c r="MCI425" s="498"/>
      <c r="MCJ425" s="503"/>
      <c r="MCK425" s="1026"/>
      <c r="MCL425" s="503"/>
      <c r="MCM425" s="1087"/>
      <c r="MCN425" s="1105"/>
      <c r="MCO425" s="1103"/>
      <c r="MCP425" s="1106"/>
      <c r="MCQ425" s="495"/>
      <c r="MCR425" s="1050"/>
      <c r="MCS425" s="1035"/>
      <c r="MCT425" s="494"/>
      <c r="MCU425" s="1107"/>
      <c r="MCV425" s="2586"/>
      <c r="MCW425" s="1100"/>
      <c r="MCX425" s="497"/>
      <c r="MCY425" s="1036"/>
      <c r="MCZ425" s="1037"/>
      <c r="MDA425" s="1101"/>
      <c r="MDB425" s="1038"/>
      <c r="MDC425" s="1039"/>
      <c r="MDD425" s="1027"/>
      <c r="MDE425" s="1102"/>
      <c r="MDF425" s="1036"/>
      <c r="MDG425" s="1103"/>
      <c r="MDH425" s="1104"/>
      <c r="MDI425" s="1103"/>
      <c r="MDJ425" s="708"/>
      <c r="MDK425" s="498"/>
      <c r="MDL425" s="503"/>
      <c r="MDM425" s="1026"/>
      <c r="MDN425" s="503"/>
      <c r="MDO425" s="1087"/>
      <c r="MDP425" s="1105"/>
      <c r="MDQ425" s="1103"/>
      <c r="MDR425" s="1106"/>
      <c r="MDS425" s="495"/>
      <c r="MDT425" s="1050"/>
      <c r="MDU425" s="1035"/>
      <c r="MDV425" s="494"/>
      <c r="MDW425" s="1107"/>
      <c r="MDX425" s="2586"/>
      <c r="MDY425" s="1100"/>
      <c r="MDZ425" s="497"/>
      <c r="MEA425" s="1036"/>
      <c r="MEB425" s="1037"/>
      <c r="MEC425" s="1101"/>
      <c r="MED425" s="1038"/>
      <c r="MEE425" s="1039"/>
      <c r="MEF425" s="1027"/>
      <c r="MEG425" s="1102"/>
      <c r="MEH425" s="1036"/>
      <c r="MEI425" s="1103"/>
      <c r="MEJ425" s="1104"/>
      <c r="MEK425" s="1103"/>
      <c r="MEL425" s="708"/>
      <c r="MEM425" s="498"/>
      <c r="MEN425" s="503"/>
      <c r="MEO425" s="1026"/>
      <c r="MEP425" s="503"/>
      <c r="MEQ425" s="1087"/>
      <c r="MER425" s="1105"/>
      <c r="MES425" s="1103"/>
      <c r="MET425" s="1106"/>
      <c r="MEU425" s="495"/>
      <c r="MEV425" s="1050"/>
      <c r="MEW425" s="1035"/>
      <c r="MEX425" s="494"/>
      <c r="MEY425" s="1107"/>
      <c r="MEZ425" s="2586"/>
      <c r="MFA425" s="1100"/>
      <c r="MFB425" s="497"/>
      <c r="MFC425" s="1036"/>
      <c r="MFD425" s="1037"/>
      <c r="MFE425" s="1101"/>
      <c r="MFF425" s="1038"/>
      <c r="MFG425" s="1039"/>
      <c r="MFH425" s="1027"/>
      <c r="MFI425" s="1102"/>
      <c r="MFJ425" s="1036"/>
      <c r="MFK425" s="1103"/>
      <c r="MFL425" s="1104"/>
      <c r="MFM425" s="1103"/>
      <c r="MFN425" s="708"/>
      <c r="MFO425" s="498"/>
      <c r="MFP425" s="503"/>
      <c r="MFQ425" s="1026"/>
      <c r="MFR425" s="503"/>
      <c r="MFS425" s="1087"/>
      <c r="MFT425" s="1105"/>
      <c r="MFU425" s="1103"/>
      <c r="MFV425" s="1106"/>
      <c r="MFW425" s="495"/>
      <c r="MFX425" s="1050"/>
      <c r="MFY425" s="1035"/>
      <c r="MFZ425" s="494"/>
      <c r="MGA425" s="1107"/>
      <c r="MGB425" s="2586"/>
      <c r="MGC425" s="1100"/>
      <c r="MGD425" s="497"/>
      <c r="MGE425" s="1036"/>
      <c r="MGF425" s="1037"/>
      <c r="MGG425" s="1101"/>
      <c r="MGH425" s="1038"/>
      <c r="MGI425" s="1039"/>
      <c r="MGJ425" s="1027"/>
      <c r="MGK425" s="1102"/>
      <c r="MGL425" s="1036"/>
      <c r="MGM425" s="1103"/>
      <c r="MGN425" s="1104"/>
      <c r="MGO425" s="1103"/>
      <c r="MGP425" s="708"/>
      <c r="MGQ425" s="498"/>
      <c r="MGR425" s="503"/>
      <c r="MGS425" s="1026"/>
      <c r="MGT425" s="503"/>
      <c r="MGU425" s="1087"/>
      <c r="MGV425" s="1105"/>
      <c r="MGW425" s="1103"/>
      <c r="MGX425" s="1106"/>
      <c r="MGY425" s="495"/>
      <c r="MGZ425" s="1050"/>
      <c r="MHA425" s="1035"/>
      <c r="MHB425" s="494"/>
      <c r="MHC425" s="1107"/>
      <c r="MHD425" s="2586"/>
      <c r="MHE425" s="1100"/>
      <c r="MHF425" s="497"/>
      <c r="MHG425" s="1036"/>
      <c r="MHH425" s="1037"/>
      <c r="MHI425" s="1101"/>
      <c r="MHJ425" s="1038"/>
      <c r="MHK425" s="1039"/>
      <c r="MHL425" s="1027"/>
      <c r="MHM425" s="1102"/>
      <c r="MHN425" s="1036"/>
      <c r="MHO425" s="1103"/>
      <c r="MHP425" s="1104"/>
      <c r="MHQ425" s="1103"/>
      <c r="MHR425" s="708"/>
      <c r="MHS425" s="498"/>
      <c r="MHT425" s="503"/>
      <c r="MHU425" s="1026"/>
      <c r="MHV425" s="503"/>
      <c r="MHW425" s="1087"/>
      <c r="MHX425" s="1105"/>
      <c r="MHY425" s="1103"/>
      <c r="MHZ425" s="1106"/>
      <c r="MIA425" s="495"/>
      <c r="MIB425" s="1050"/>
      <c r="MIC425" s="1035"/>
      <c r="MID425" s="494"/>
      <c r="MIE425" s="1107"/>
      <c r="MIF425" s="2586"/>
      <c r="MIG425" s="1100"/>
      <c r="MIH425" s="497"/>
      <c r="MII425" s="1036"/>
      <c r="MIJ425" s="1037"/>
      <c r="MIK425" s="1101"/>
      <c r="MIL425" s="1038"/>
      <c r="MIM425" s="1039"/>
      <c r="MIN425" s="1027"/>
      <c r="MIO425" s="1102"/>
      <c r="MIP425" s="1036"/>
      <c r="MIQ425" s="1103"/>
      <c r="MIR425" s="1104"/>
      <c r="MIS425" s="1103"/>
      <c r="MIT425" s="708"/>
      <c r="MIU425" s="498"/>
      <c r="MIV425" s="503"/>
      <c r="MIW425" s="1026"/>
      <c r="MIX425" s="503"/>
      <c r="MIY425" s="1087"/>
      <c r="MIZ425" s="1105"/>
      <c r="MJA425" s="1103"/>
      <c r="MJB425" s="1106"/>
      <c r="MJC425" s="495"/>
      <c r="MJD425" s="1050"/>
      <c r="MJE425" s="1035"/>
      <c r="MJF425" s="494"/>
      <c r="MJG425" s="1107"/>
      <c r="MJH425" s="2586"/>
      <c r="MJI425" s="1100"/>
      <c r="MJJ425" s="497"/>
      <c r="MJK425" s="1036"/>
      <c r="MJL425" s="1037"/>
      <c r="MJM425" s="1101"/>
      <c r="MJN425" s="1038"/>
      <c r="MJO425" s="1039"/>
      <c r="MJP425" s="1027"/>
      <c r="MJQ425" s="1102"/>
      <c r="MJR425" s="1036"/>
      <c r="MJS425" s="1103"/>
      <c r="MJT425" s="1104"/>
      <c r="MJU425" s="1103"/>
      <c r="MJV425" s="708"/>
      <c r="MJW425" s="498"/>
      <c r="MJX425" s="503"/>
      <c r="MJY425" s="1026"/>
      <c r="MJZ425" s="503"/>
      <c r="MKA425" s="1087"/>
      <c r="MKB425" s="1105"/>
      <c r="MKC425" s="1103"/>
      <c r="MKD425" s="1106"/>
      <c r="MKE425" s="495"/>
      <c r="MKF425" s="1050"/>
      <c r="MKG425" s="1035"/>
      <c r="MKH425" s="494"/>
      <c r="MKI425" s="1107"/>
      <c r="MKJ425" s="2586"/>
      <c r="MKK425" s="1100"/>
      <c r="MKL425" s="497"/>
      <c r="MKM425" s="1036"/>
      <c r="MKN425" s="1037"/>
      <c r="MKO425" s="1101"/>
      <c r="MKP425" s="1038"/>
      <c r="MKQ425" s="1039"/>
      <c r="MKR425" s="1027"/>
      <c r="MKS425" s="1102"/>
      <c r="MKT425" s="1036"/>
      <c r="MKU425" s="1103"/>
      <c r="MKV425" s="1104"/>
      <c r="MKW425" s="1103"/>
      <c r="MKX425" s="708"/>
      <c r="MKY425" s="498"/>
      <c r="MKZ425" s="503"/>
      <c r="MLA425" s="1026"/>
      <c r="MLB425" s="503"/>
      <c r="MLC425" s="1087"/>
      <c r="MLD425" s="1105"/>
      <c r="MLE425" s="1103"/>
      <c r="MLF425" s="1106"/>
      <c r="MLG425" s="495"/>
      <c r="MLH425" s="1050"/>
      <c r="MLI425" s="1035"/>
      <c r="MLJ425" s="494"/>
      <c r="MLK425" s="1107"/>
      <c r="MLL425" s="2586"/>
      <c r="MLM425" s="1100"/>
      <c r="MLN425" s="497"/>
      <c r="MLO425" s="1036"/>
      <c r="MLP425" s="1037"/>
      <c r="MLQ425" s="1101"/>
      <c r="MLR425" s="1038"/>
      <c r="MLS425" s="1039"/>
      <c r="MLT425" s="1027"/>
      <c r="MLU425" s="1102"/>
      <c r="MLV425" s="1036"/>
      <c r="MLW425" s="1103"/>
      <c r="MLX425" s="1104"/>
      <c r="MLY425" s="1103"/>
      <c r="MLZ425" s="708"/>
      <c r="MMA425" s="498"/>
      <c r="MMB425" s="503"/>
      <c r="MMC425" s="1026"/>
      <c r="MMD425" s="503"/>
      <c r="MME425" s="1087"/>
      <c r="MMF425" s="1105"/>
      <c r="MMG425" s="1103"/>
      <c r="MMH425" s="1106"/>
      <c r="MMI425" s="495"/>
      <c r="MMJ425" s="1050"/>
      <c r="MMK425" s="1035"/>
      <c r="MML425" s="494"/>
      <c r="MMM425" s="1107"/>
      <c r="MMN425" s="2586"/>
      <c r="MMO425" s="1100"/>
      <c r="MMP425" s="497"/>
      <c r="MMQ425" s="1036"/>
      <c r="MMR425" s="1037"/>
      <c r="MMS425" s="1101"/>
      <c r="MMT425" s="1038"/>
      <c r="MMU425" s="1039"/>
      <c r="MMV425" s="1027"/>
      <c r="MMW425" s="1102"/>
      <c r="MMX425" s="1036"/>
      <c r="MMY425" s="1103"/>
      <c r="MMZ425" s="1104"/>
      <c r="MNA425" s="1103"/>
      <c r="MNB425" s="708"/>
      <c r="MNC425" s="498"/>
      <c r="MND425" s="503"/>
      <c r="MNE425" s="1026"/>
      <c r="MNF425" s="503"/>
      <c r="MNG425" s="1087"/>
      <c r="MNH425" s="1105"/>
      <c r="MNI425" s="1103"/>
      <c r="MNJ425" s="1106"/>
      <c r="MNK425" s="495"/>
      <c r="MNL425" s="1050"/>
      <c r="MNM425" s="1035"/>
      <c r="MNN425" s="494"/>
      <c r="MNO425" s="1107"/>
      <c r="MNP425" s="2586"/>
      <c r="MNQ425" s="1100"/>
      <c r="MNR425" s="497"/>
      <c r="MNS425" s="1036"/>
      <c r="MNT425" s="1037"/>
      <c r="MNU425" s="1101"/>
      <c r="MNV425" s="1038"/>
      <c r="MNW425" s="1039"/>
      <c r="MNX425" s="1027"/>
      <c r="MNY425" s="1102"/>
      <c r="MNZ425" s="1036"/>
      <c r="MOA425" s="1103"/>
      <c r="MOB425" s="1104"/>
      <c r="MOC425" s="1103"/>
      <c r="MOD425" s="708"/>
      <c r="MOE425" s="498"/>
      <c r="MOF425" s="503"/>
      <c r="MOG425" s="1026"/>
      <c r="MOH425" s="503"/>
      <c r="MOI425" s="1087"/>
      <c r="MOJ425" s="1105"/>
      <c r="MOK425" s="1103"/>
      <c r="MOL425" s="1106"/>
      <c r="MOM425" s="495"/>
      <c r="MON425" s="1050"/>
      <c r="MOO425" s="1035"/>
      <c r="MOP425" s="494"/>
      <c r="MOQ425" s="1107"/>
      <c r="MOR425" s="2586"/>
      <c r="MOS425" s="1100"/>
      <c r="MOT425" s="497"/>
      <c r="MOU425" s="1036"/>
      <c r="MOV425" s="1037"/>
      <c r="MOW425" s="1101"/>
      <c r="MOX425" s="1038"/>
      <c r="MOY425" s="1039"/>
      <c r="MOZ425" s="1027"/>
      <c r="MPA425" s="1102"/>
      <c r="MPB425" s="1036"/>
      <c r="MPC425" s="1103"/>
      <c r="MPD425" s="1104"/>
      <c r="MPE425" s="1103"/>
      <c r="MPF425" s="708"/>
      <c r="MPG425" s="498"/>
      <c r="MPH425" s="503"/>
      <c r="MPI425" s="1026"/>
      <c r="MPJ425" s="503"/>
      <c r="MPK425" s="1087"/>
      <c r="MPL425" s="1105"/>
      <c r="MPM425" s="1103"/>
      <c r="MPN425" s="1106"/>
      <c r="MPO425" s="495"/>
      <c r="MPP425" s="1050"/>
      <c r="MPQ425" s="1035"/>
      <c r="MPR425" s="494"/>
      <c r="MPS425" s="1107"/>
      <c r="MPT425" s="2586"/>
      <c r="MPU425" s="1100"/>
      <c r="MPV425" s="497"/>
      <c r="MPW425" s="1036"/>
      <c r="MPX425" s="1037"/>
      <c r="MPY425" s="1101"/>
      <c r="MPZ425" s="1038"/>
      <c r="MQA425" s="1039"/>
      <c r="MQB425" s="1027"/>
      <c r="MQC425" s="1102"/>
      <c r="MQD425" s="1036"/>
      <c r="MQE425" s="1103"/>
      <c r="MQF425" s="1104"/>
      <c r="MQG425" s="1103"/>
      <c r="MQH425" s="708"/>
      <c r="MQI425" s="498"/>
      <c r="MQJ425" s="503"/>
      <c r="MQK425" s="1026"/>
      <c r="MQL425" s="503"/>
      <c r="MQM425" s="1087"/>
      <c r="MQN425" s="1105"/>
      <c r="MQO425" s="1103"/>
      <c r="MQP425" s="1106"/>
      <c r="MQQ425" s="495"/>
      <c r="MQR425" s="1050"/>
      <c r="MQS425" s="1035"/>
      <c r="MQT425" s="494"/>
      <c r="MQU425" s="1107"/>
      <c r="MQV425" s="2586"/>
      <c r="MQW425" s="1100"/>
      <c r="MQX425" s="497"/>
      <c r="MQY425" s="1036"/>
      <c r="MQZ425" s="1037"/>
      <c r="MRA425" s="1101"/>
      <c r="MRB425" s="1038"/>
      <c r="MRC425" s="1039"/>
      <c r="MRD425" s="1027"/>
      <c r="MRE425" s="1102"/>
      <c r="MRF425" s="1036"/>
      <c r="MRG425" s="1103"/>
      <c r="MRH425" s="1104"/>
      <c r="MRI425" s="1103"/>
      <c r="MRJ425" s="708"/>
      <c r="MRK425" s="498"/>
      <c r="MRL425" s="503"/>
      <c r="MRM425" s="1026"/>
      <c r="MRN425" s="503"/>
      <c r="MRO425" s="1087"/>
      <c r="MRP425" s="1105"/>
      <c r="MRQ425" s="1103"/>
      <c r="MRR425" s="1106"/>
      <c r="MRS425" s="495"/>
      <c r="MRT425" s="1050"/>
      <c r="MRU425" s="1035"/>
      <c r="MRV425" s="494"/>
      <c r="MRW425" s="1107"/>
      <c r="MRX425" s="2586"/>
      <c r="MRY425" s="1100"/>
      <c r="MRZ425" s="497"/>
      <c r="MSA425" s="1036"/>
      <c r="MSB425" s="1037"/>
      <c r="MSC425" s="1101"/>
      <c r="MSD425" s="1038"/>
      <c r="MSE425" s="1039"/>
      <c r="MSF425" s="1027"/>
      <c r="MSG425" s="1102"/>
      <c r="MSH425" s="1036"/>
      <c r="MSI425" s="1103"/>
      <c r="MSJ425" s="1104"/>
      <c r="MSK425" s="1103"/>
      <c r="MSL425" s="708"/>
      <c r="MSM425" s="498"/>
      <c r="MSN425" s="503"/>
      <c r="MSO425" s="1026"/>
      <c r="MSP425" s="503"/>
      <c r="MSQ425" s="1087"/>
      <c r="MSR425" s="1105"/>
      <c r="MSS425" s="1103"/>
      <c r="MST425" s="1106"/>
      <c r="MSU425" s="495"/>
      <c r="MSV425" s="1050"/>
      <c r="MSW425" s="1035"/>
      <c r="MSX425" s="494"/>
      <c r="MSY425" s="1107"/>
      <c r="MSZ425" s="2586"/>
      <c r="MTA425" s="1100"/>
      <c r="MTB425" s="497"/>
      <c r="MTC425" s="1036"/>
      <c r="MTD425" s="1037"/>
      <c r="MTE425" s="1101"/>
      <c r="MTF425" s="1038"/>
      <c r="MTG425" s="1039"/>
      <c r="MTH425" s="1027"/>
      <c r="MTI425" s="1102"/>
      <c r="MTJ425" s="1036"/>
      <c r="MTK425" s="1103"/>
      <c r="MTL425" s="1104"/>
      <c r="MTM425" s="1103"/>
      <c r="MTN425" s="708"/>
      <c r="MTO425" s="498"/>
      <c r="MTP425" s="503"/>
      <c r="MTQ425" s="1026"/>
      <c r="MTR425" s="503"/>
      <c r="MTS425" s="1087"/>
      <c r="MTT425" s="1105"/>
      <c r="MTU425" s="1103"/>
      <c r="MTV425" s="1106"/>
      <c r="MTW425" s="495"/>
      <c r="MTX425" s="1050"/>
      <c r="MTY425" s="1035"/>
      <c r="MTZ425" s="494"/>
      <c r="MUA425" s="1107"/>
      <c r="MUB425" s="2586"/>
      <c r="MUC425" s="1100"/>
      <c r="MUD425" s="497"/>
      <c r="MUE425" s="1036"/>
      <c r="MUF425" s="1037"/>
      <c r="MUG425" s="1101"/>
      <c r="MUH425" s="1038"/>
      <c r="MUI425" s="1039"/>
      <c r="MUJ425" s="1027"/>
      <c r="MUK425" s="1102"/>
      <c r="MUL425" s="1036"/>
      <c r="MUM425" s="1103"/>
      <c r="MUN425" s="1104"/>
      <c r="MUO425" s="1103"/>
      <c r="MUP425" s="708"/>
      <c r="MUQ425" s="498"/>
      <c r="MUR425" s="503"/>
      <c r="MUS425" s="1026"/>
      <c r="MUT425" s="503"/>
      <c r="MUU425" s="1087"/>
      <c r="MUV425" s="1105"/>
      <c r="MUW425" s="1103"/>
      <c r="MUX425" s="1106"/>
      <c r="MUY425" s="495"/>
      <c r="MUZ425" s="1050"/>
      <c r="MVA425" s="1035"/>
      <c r="MVB425" s="494"/>
      <c r="MVC425" s="1107"/>
      <c r="MVD425" s="2586"/>
      <c r="MVE425" s="1100"/>
      <c r="MVF425" s="497"/>
      <c r="MVG425" s="1036"/>
      <c r="MVH425" s="1037"/>
      <c r="MVI425" s="1101"/>
      <c r="MVJ425" s="1038"/>
      <c r="MVK425" s="1039"/>
      <c r="MVL425" s="1027"/>
      <c r="MVM425" s="1102"/>
      <c r="MVN425" s="1036"/>
      <c r="MVO425" s="1103"/>
      <c r="MVP425" s="1104"/>
      <c r="MVQ425" s="1103"/>
      <c r="MVR425" s="708"/>
      <c r="MVS425" s="498"/>
      <c r="MVT425" s="503"/>
      <c r="MVU425" s="1026"/>
      <c r="MVV425" s="503"/>
      <c r="MVW425" s="1087"/>
      <c r="MVX425" s="1105"/>
      <c r="MVY425" s="1103"/>
      <c r="MVZ425" s="1106"/>
      <c r="MWA425" s="495"/>
      <c r="MWB425" s="1050"/>
      <c r="MWC425" s="1035"/>
      <c r="MWD425" s="494"/>
      <c r="MWE425" s="1107"/>
      <c r="MWF425" s="2586"/>
      <c r="MWG425" s="1100"/>
      <c r="MWH425" s="497"/>
      <c r="MWI425" s="1036"/>
      <c r="MWJ425" s="1037"/>
      <c r="MWK425" s="1101"/>
      <c r="MWL425" s="1038"/>
      <c r="MWM425" s="1039"/>
      <c r="MWN425" s="1027"/>
      <c r="MWO425" s="1102"/>
      <c r="MWP425" s="1036"/>
      <c r="MWQ425" s="1103"/>
      <c r="MWR425" s="1104"/>
      <c r="MWS425" s="1103"/>
      <c r="MWT425" s="708"/>
      <c r="MWU425" s="498"/>
      <c r="MWV425" s="503"/>
      <c r="MWW425" s="1026"/>
      <c r="MWX425" s="503"/>
      <c r="MWY425" s="1087"/>
      <c r="MWZ425" s="1105"/>
      <c r="MXA425" s="1103"/>
      <c r="MXB425" s="1106"/>
      <c r="MXC425" s="495"/>
      <c r="MXD425" s="1050"/>
      <c r="MXE425" s="1035"/>
      <c r="MXF425" s="494"/>
      <c r="MXG425" s="1107"/>
      <c r="MXH425" s="2586"/>
      <c r="MXI425" s="1100"/>
      <c r="MXJ425" s="497"/>
      <c r="MXK425" s="1036"/>
      <c r="MXL425" s="1037"/>
      <c r="MXM425" s="1101"/>
      <c r="MXN425" s="1038"/>
      <c r="MXO425" s="1039"/>
      <c r="MXP425" s="1027"/>
      <c r="MXQ425" s="1102"/>
      <c r="MXR425" s="1036"/>
      <c r="MXS425" s="1103"/>
      <c r="MXT425" s="1104"/>
      <c r="MXU425" s="1103"/>
      <c r="MXV425" s="708"/>
      <c r="MXW425" s="498"/>
      <c r="MXX425" s="503"/>
      <c r="MXY425" s="1026"/>
      <c r="MXZ425" s="503"/>
      <c r="MYA425" s="1087"/>
      <c r="MYB425" s="1105"/>
      <c r="MYC425" s="1103"/>
      <c r="MYD425" s="1106"/>
      <c r="MYE425" s="495"/>
      <c r="MYF425" s="1050"/>
      <c r="MYG425" s="1035"/>
      <c r="MYH425" s="494"/>
      <c r="MYI425" s="1107"/>
      <c r="MYJ425" s="2586"/>
      <c r="MYK425" s="1100"/>
      <c r="MYL425" s="497"/>
      <c r="MYM425" s="1036"/>
      <c r="MYN425" s="1037"/>
      <c r="MYO425" s="1101"/>
      <c r="MYP425" s="1038"/>
      <c r="MYQ425" s="1039"/>
      <c r="MYR425" s="1027"/>
      <c r="MYS425" s="1102"/>
      <c r="MYT425" s="1036"/>
      <c r="MYU425" s="1103"/>
      <c r="MYV425" s="1104"/>
      <c r="MYW425" s="1103"/>
      <c r="MYX425" s="708"/>
      <c r="MYY425" s="498"/>
      <c r="MYZ425" s="503"/>
      <c r="MZA425" s="1026"/>
      <c r="MZB425" s="503"/>
      <c r="MZC425" s="1087"/>
      <c r="MZD425" s="1105"/>
      <c r="MZE425" s="1103"/>
      <c r="MZF425" s="1106"/>
      <c r="MZG425" s="495"/>
      <c r="MZH425" s="1050"/>
      <c r="MZI425" s="1035"/>
      <c r="MZJ425" s="494"/>
      <c r="MZK425" s="1107"/>
      <c r="MZL425" s="2586"/>
      <c r="MZM425" s="1100"/>
      <c r="MZN425" s="497"/>
      <c r="MZO425" s="1036"/>
      <c r="MZP425" s="1037"/>
      <c r="MZQ425" s="1101"/>
      <c r="MZR425" s="1038"/>
      <c r="MZS425" s="1039"/>
      <c r="MZT425" s="1027"/>
      <c r="MZU425" s="1102"/>
      <c r="MZV425" s="1036"/>
      <c r="MZW425" s="1103"/>
      <c r="MZX425" s="1104"/>
      <c r="MZY425" s="1103"/>
      <c r="MZZ425" s="708"/>
      <c r="NAA425" s="498"/>
      <c r="NAB425" s="503"/>
      <c r="NAC425" s="1026"/>
      <c r="NAD425" s="503"/>
      <c r="NAE425" s="1087"/>
      <c r="NAF425" s="1105"/>
      <c r="NAG425" s="1103"/>
      <c r="NAH425" s="1106"/>
      <c r="NAI425" s="495"/>
      <c r="NAJ425" s="1050"/>
      <c r="NAK425" s="1035"/>
      <c r="NAL425" s="494"/>
      <c r="NAM425" s="1107"/>
      <c r="NAN425" s="2586"/>
      <c r="NAO425" s="1100"/>
      <c r="NAP425" s="497"/>
      <c r="NAQ425" s="1036"/>
      <c r="NAR425" s="1037"/>
      <c r="NAS425" s="1101"/>
      <c r="NAT425" s="1038"/>
      <c r="NAU425" s="1039"/>
      <c r="NAV425" s="1027"/>
      <c r="NAW425" s="1102"/>
      <c r="NAX425" s="1036"/>
      <c r="NAY425" s="1103"/>
      <c r="NAZ425" s="1104"/>
      <c r="NBA425" s="1103"/>
      <c r="NBB425" s="708"/>
      <c r="NBC425" s="498"/>
      <c r="NBD425" s="503"/>
      <c r="NBE425" s="1026"/>
      <c r="NBF425" s="503"/>
      <c r="NBG425" s="1087"/>
      <c r="NBH425" s="1105"/>
      <c r="NBI425" s="1103"/>
      <c r="NBJ425" s="1106"/>
      <c r="NBK425" s="495"/>
      <c r="NBL425" s="1050"/>
      <c r="NBM425" s="1035"/>
      <c r="NBN425" s="494"/>
      <c r="NBO425" s="1107"/>
      <c r="NBP425" s="2586"/>
      <c r="NBQ425" s="1100"/>
      <c r="NBR425" s="497"/>
      <c r="NBS425" s="1036"/>
      <c r="NBT425" s="1037"/>
      <c r="NBU425" s="1101"/>
      <c r="NBV425" s="1038"/>
      <c r="NBW425" s="1039"/>
      <c r="NBX425" s="1027"/>
      <c r="NBY425" s="1102"/>
      <c r="NBZ425" s="1036"/>
      <c r="NCA425" s="1103"/>
      <c r="NCB425" s="1104"/>
      <c r="NCC425" s="1103"/>
      <c r="NCD425" s="708"/>
      <c r="NCE425" s="498"/>
      <c r="NCF425" s="503"/>
      <c r="NCG425" s="1026"/>
      <c r="NCH425" s="503"/>
      <c r="NCI425" s="1087"/>
      <c r="NCJ425" s="1105"/>
      <c r="NCK425" s="1103"/>
      <c r="NCL425" s="1106"/>
      <c r="NCM425" s="495"/>
      <c r="NCN425" s="1050"/>
      <c r="NCO425" s="1035"/>
      <c r="NCP425" s="494"/>
      <c r="NCQ425" s="1107"/>
      <c r="NCR425" s="2586"/>
      <c r="NCS425" s="1100"/>
      <c r="NCT425" s="497"/>
      <c r="NCU425" s="1036"/>
      <c r="NCV425" s="1037"/>
      <c r="NCW425" s="1101"/>
      <c r="NCX425" s="1038"/>
      <c r="NCY425" s="1039"/>
      <c r="NCZ425" s="1027"/>
      <c r="NDA425" s="1102"/>
      <c r="NDB425" s="1036"/>
      <c r="NDC425" s="1103"/>
      <c r="NDD425" s="1104"/>
      <c r="NDE425" s="1103"/>
      <c r="NDF425" s="708"/>
      <c r="NDG425" s="498"/>
      <c r="NDH425" s="503"/>
      <c r="NDI425" s="1026"/>
      <c r="NDJ425" s="503"/>
      <c r="NDK425" s="1087"/>
      <c r="NDL425" s="1105"/>
      <c r="NDM425" s="1103"/>
      <c r="NDN425" s="1106"/>
      <c r="NDO425" s="495"/>
      <c r="NDP425" s="1050"/>
      <c r="NDQ425" s="1035"/>
      <c r="NDR425" s="494"/>
      <c r="NDS425" s="1107"/>
      <c r="NDT425" s="2586"/>
      <c r="NDU425" s="1100"/>
      <c r="NDV425" s="497"/>
      <c r="NDW425" s="1036"/>
      <c r="NDX425" s="1037"/>
      <c r="NDY425" s="1101"/>
      <c r="NDZ425" s="1038"/>
      <c r="NEA425" s="1039"/>
      <c r="NEB425" s="1027"/>
      <c r="NEC425" s="1102"/>
      <c r="NED425" s="1036"/>
      <c r="NEE425" s="1103"/>
      <c r="NEF425" s="1104"/>
      <c r="NEG425" s="1103"/>
      <c r="NEH425" s="708"/>
      <c r="NEI425" s="498"/>
      <c r="NEJ425" s="503"/>
      <c r="NEK425" s="1026"/>
      <c r="NEL425" s="503"/>
      <c r="NEM425" s="1087"/>
      <c r="NEN425" s="1105"/>
      <c r="NEO425" s="1103"/>
      <c r="NEP425" s="1106"/>
      <c r="NEQ425" s="495"/>
      <c r="NER425" s="1050"/>
      <c r="NES425" s="1035"/>
      <c r="NET425" s="494"/>
      <c r="NEU425" s="1107"/>
      <c r="NEV425" s="2586"/>
      <c r="NEW425" s="1100"/>
      <c r="NEX425" s="497"/>
      <c r="NEY425" s="1036"/>
      <c r="NEZ425" s="1037"/>
      <c r="NFA425" s="1101"/>
      <c r="NFB425" s="1038"/>
      <c r="NFC425" s="1039"/>
      <c r="NFD425" s="1027"/>
      <c r="NFE425" s="1102"/>
      <c r="NFF425" s="1036"/>
      <c r="NFG425" s="1103"/>
      <c r="NFH425" s="1104"/>
      <c r="NFI425" s="1103"/>
      <c r="NFJ425" s="708"/>
      <c r="NFK425" s="498"/>
      <c r="NFL425" s="503"/>
      <c r="NFM425" s="1026"/>
      <c r="NFN425" s="503"/>
      <c r="NFO425" s="1087"/>
      <c r="NFP425" s="1105"/>
      <c r="NFQ425" s="1103"/>
      <c r="NFR425" s="1106"/>
      <c r="NFS425" s="495"/>
      <c r="NFT425" s="1050"/>
      <c r="NFU425" s="1035"/>
      <c r="NFV425" s="494"/>
      <c r="NFW425" s="1107"/>
      <c r="NFX425" s="2586"/>
      <c r="NFY425" s="1100"/>
      <c r="NFZ425" s="497"/>
      <c r="NGA425" s="1036"/>
      <c r="NGB425" s="1037"/>
      <c r="NGC425" s="1101"/>
      <c r="NGD425" s="1038"/>
      <c r="NGE425" s="1039"/>
      <c r="NGF425" s="1027"/>
      <c r="NGG425" s="1102"/>
      <c r="NGH425" s="1036"/>
      <c r="NGI425" s="1103"/>
      <c r="NGJ425" s="1104"/>
      <c r="NGK425" s="1103"/>
      <c r="NGL425" s="708"/>
      <c r="NGM425" s="498"/>
      <c r="NGN425" s="503"/>
      <c r="NGO425" s="1026"/>
      <c r="NGP425" s="503"/>
      <c r="NGQ425" s="1087"/>
      <c r="NGR425" s="1105"/>
      <c r="NGS425" s="1103"/>
      <c r="NGT425" s="1106"/>
      <c r="NGU425" s="495"/>
      <c r="NGV425" s="1050"/>
      <c r="NGW425" s="1035"/>
      <c r="NGX425" s="494"/>
      <c r="NGY425" s="1107"/>
      <c r="NGZ425" s="2586"/>
      <c r="NHA425" s="1100"/>
      <c r="NHB425" s="497"/>
      <c r="NHC425" s="1036"/>
      <c r="NHD425" s="1037"/>
      <c r="NHE425" s="1101"/>
      <c r="NHF425" s="1038"/>
      <c r="NHG425" s="1039"/>
      <c r="NHH425" s="1027"/>
      <c r="NHI425" s="1102"/>
      <c r="NHJ425" s="1036"/>
      <c r="NHK425" s="1103"/>
      <c r="NHL425" s="1104"/>
      <c r="NHM425" s="1103"/>
      <c r="NHN425" s="708"/>
      <c r="NHO425" s="498"/>
      <c r="NHP425" s="503"/>
      <c r="NHQ425" s="1026"/>
      <c r="NHR425" s="503"/>
      <c r="NHS425" s="1087"/>
      <c r="NHT425" s="1105"/>
      <c r="NHU425" s="1103"/>
      <c r="NHV425" s="1106"/>
      <c r="NHW425" s="495"/>
      <c r="NHX425" s="1050"/>
      <c r="NHY425" s="1035"/>
      <c r="NHZ425" s="494"/>
      <c r="NIA425" s="1107"/>
      <c r="NIB425" s="2586"/>
      <c r="NIC425" s="1100"/>
      <c r="NID425" s="497"/>
      <c r="NIE425" s="1036"/>
      <c r="NIF425" s="1037"/>
      <c r="NIG425" s="1101"/>
      <c r="NIH425" s="1038"/>
      <c r="NII425" s="1039"/>
      <c r="NIJ425" s="1027"/>
      <c r="NIK425" s="1102"/>
      <c r="NIL425" s="1036"/>
      <c r="NIM425" s="1103"/>
      <c r="NIN425" s="1104"/>
      <c r="NIO425" s="1103"/>
      <c r="NIP425" s="708"/>
      <c r="NIQ425" s="498"/>
      <c r="NIR425" s="503"/>
      <c r="NIS425" s="1026"/>
      <c r="NIT425" s="503"/>
      <c r="NIU425" s="1087"/>
      <c r="NIV425" s="1105"/>
      <c r="NIW425" s="1103"/>
      <c r="NIX425" s="1106"/>
      <c r="NIY425" s="495"/>
      <c r="NIZ425" s="1050"/>
      <c r="NJA425" s="1035"/>
      <c r="NJB425" s="494"/>
      <c r="NJC425" s="1107"/>
      <c r="NJD425" s="2586"/>
      <c r="NJE425" s="1100"/>
      <c r="NJF425" s="497"/>
      <c r="NJG425" s="1036"/>
      <c r="NJH425" s="1037"/>
      <c r="NJI425" s="1101"/>
      <c r="NJJ425" s="1038"/>
      <c r="NJK425" s="1039"/>
      <c r="NJL425" s="1027"/>
      <c r="NJM425" s="1102"/>
      <c r="NJN425" s="1036"/>
      <c r="NJO425" s="1103"/>
      <c r="NJP425" s="1104"/>
      <c r="NJQ425" s="1103"/>
      <c r="NJR425" s="708"/>
      <c r="NJS425" s="498"/>
      <c r="NJT425" s="503"/>
      <c r="NJU425" s="1026"/>
      <c r="NJV425" s="503"/>
      <c r="NJW425" s="1087"/>
      <c r="NJX425" s="1105"/>
      <c r="NJY425" s="1103"/>
      <c r="NJZ425" s="1106"/>
      <c r="NKA425" s="495"/>
      <c r="NKB425" s="1050"/>
      <c r="NKC425" s="1035"/>
      <c r="NKD425" s="494"/>
      <c r="NKE425" s="1107"/>
      <c r="NKF425" s="2586"/>
      <c r="NKG425" s="1100"/>
      <c r="NKH425" s="497"/>
      <c r="NKI425" s="1036"/>
      <c r="NKJ425" s="1037"/>
      <c r="NKK425" s="1101"/>
      <c r="NKL425" s="1038"/>
      <c r="NKM425" s="1039"/>
      <c r="NKN425" s="1027"/>
      <c r="NKO425" s="1102"/>
      <c r="NKP425" s="1036"/>
      <c r="NKQ425" s="1103"/>
      <c r="NKR425" s="1104"/>
      <c r="NKS425" s="1103"/>
      <c r="NKT425" s="708"/>
      <c r="NKU425" s="498"/>
      <c r="NKV425" s="503"/>
      <c r="NKW425" s="1026"/>
      <c r="NKX425" s="503"/>
      <c r="NKY425" s="1087"/>
      <c r="NKZ425" s="1105"/>
      <c r="NLA425" s="1103"/>
      <c r="NLB425" s="1106"/>
      <c r="NLC425" s="495"/>
      <c r="NLD425" s="1050"/>
      <c r="NLE425" s="1035"/>
      <c r="NLF425" s="494"/>
      <c r="NLG425" s="1107"/>
      <c r="NLH425" s="2586"/>
      <c r="NLI425" s="1100"/>
      <c r="NLJ425" s="497"/>
      <c r="NLK425" s="1036"/>
      <c r="NLL425" s="1037"/>
      <c r="NLM425" s="1101"/>
      <c r="NLN425" s="1038"/>
      <c r="NLO425" s="1039"/>
      <c r="NLP425" s="1027"/>
      <c r="NLQ425" s="1102"/>
      <c r="NLR425" s="1036"/>
      <c r="NLS425" s="1103"/>
      <c r="NLT425" s="1104"/>
      <c r="NLU425" s="1103"/>
      <c r="NLV425" s="708"/>
      <c r="NLW425" s="498"/>
      <c r="NLX425" s="503"/>
      <c r="NLY425" s="1026"/>
      <c r="NLZ425" s="503"/>
      <c r="NMA425" s="1087"/>
      <c r="NMB425" s="1105"/>
      <c r="NMC425" s="1103"/>
      <c r="NMD425" s="1106"/>
      <c r="NME425" s="495"/>
      <c r="NMF425" s="1050"/>
      <c r="NMG425" s="1035"/>
      <c r="NMH425" s="494"/>
      <c r="NMI425" s="1107"/>
      <c r="NMJ425" s="2586"/>
      <c r="NMK425" s="1100"/>
      <c r="NML425" s="497"/>
      <c r="NMM425" s="1036"/>
      <c r="NMN425" s="1037"/>
      <c r="NMO425" s="1101"/>
      <c r="NMP425" s="1038"/>
      <c r="NMQ425" s="1039"/>
      <c r="NMR425" s="1027"/>
      <c r="NMS425" s="1102"/>
      <c r="NMT425" s="1036"/>
      <c r="NMU425" s="1103"/>
      <c r="NMV425" s="1104"/>
      <c r="NMW425" s="1103"/>
      <c r="NMX425" s="708"/>
      <c r="NMY425" s="498"/>
      <c r="NMZ425" s="503"/>
      <c r="NNA425" s="1026"/>
      <c r="NNB425" s="503"/>
      <c r="NNC425" s="1087"/>
      <c r="NND425" s="1105"/>
      <c r="NNE425" s="1103"/>
      <c r="NNF425" s="1106"/>
      <c r="NNG425" s="495"/>
      <c r="NNH425" s="1050"/>
      <c r="NNI425" s="1035"/>
      <c r="NNJ425" s="494"/>
      <c r="NNK425" s="1107"/>
      <c r="NNL425" s="2586"/>
      <c r="NNM425" s="1100"/>
      <c r="NNN425" s="497"/>
      <c r="NNO425" s="1036"/>
      <c r="NNP425" s="1037"/>
      <c r="NNQ425" s="1101"/>
      <c r="NNR425" s="1038"/>
      <c r="NNS425" s="1039"/>
      <c r="NNT425" s="1027"/>
      <c r="NNU425" s="1102"/>
      <c r="NNV425" s="1036"/>
      <c r="NNW425" s="1103"/>
      <c r="NNX425" s="1104"/>
      <c r="NNY425" s="1103"/>
      <c r="NNZ425" s="708"/>
      <c r="NOA425" s="498"/>
      <c r="NOB425" s="503"/>
      <c r="NOC425" s="1026"/>
      <c r="NOD425" s="503"/>
      <c r="NOE425" s="1087"/>
      <c r="NOF425" s="1105"/>
      <c r="NOG425" s="1103"/>
      <c r="NOH425" s="1106"/>
      <c r="NOI425" s="495"/>
      <c r="NOJ425" s="1050"/>
      <c r="NOK425" s="1035"/>
      <c r="NOL425" s="494"/>
      <c r="NOM425" s="1107"/>
      <c r="NON425" s="2586"/>
      <c r="NOO425" s="1100"/>
      <c r="NOP425" s="497"/>
      <c r="NOQ425" s="1036"/>
      <c r="NOR425" s="1037"/>
      <c r="NOS425" s="1101"/>
      <c r="NOT425" s="1038"/>
      <c r="NOU425" s="1039"/>
      <c r="NOV425" s="1027"/>
      <c r="NOW425" s="1102"/>
      <c r="NOX425" s="1036"/>
      <c r="NOY425" s="1103"/>
      <c r="NOZ425" s="1104"/>
      <c r="NPA425" s="1103"/>
      <c r="NPB425" s="708"/>
      <c r="NPC425" s="498"/>
      <c r="NPD425" s="503"/>
      <c r="NPE425" s="1026"/>
      <c r="NPF425" s="503"/>
      <c r="NPG425" s="1087"/>
      <c r="NPH425" s="1105"/>
      <c r="NPI425" s="1103"/>
      <c r="NPJ425" s="1106"/>
      <c r="NPK425" s="495"/>
      <c r="NPL425" s="1050"/>
      <c r="NPM425" s="1035"/>
      <c r="NPN425" s="494"/>
      <c r="NPO425" s="1107"/>
      <c r="NPP425" s="2586"/>
      <c r="NPQ425" s="1100"/>
      <c r="NPR425" s="497"/>
      <c r="NPS425" s="1036"/>
      <c r="NPT425" s="1037"/>
      <c r="NPU425" s="1101"/>
      <c r="NPV425" s="1038"/>
      <c r="NPW425" s="1039"/>
      <c r="NPX425" s="1027"/>
      <c r="NPY425" s="1102"/>
      <c r="NPZ425" s="1036"/>
      <c r="NQA425" s="1103"/>
      <c r="NQB425" s="1104"/>
      <c r="NQC425" s="1103"/>
      <c r="NQD425" s="708"/>
      <c r="NQE425" s="498"/>
      <c r="NQF425" s="503"/>
      <c r="NQG425" s="1026"/>
      <c r="NQH425" s="503"/>
      <c r="NQI425" s="1087"/>
      <c r="NQJ425" s="1105"/>
      <c r="NQK425" s="1103"/>
      <c r="NQL425" s="1106"/>
      <c r="NQM425" s="495"/>
      <c r="NQN425" s="1050"/>
      <c r="NQO425" s="1035"/>
      <c r="NQP425" s="494"/>
      <c r="NQQ425" s="1107"/>
      <c r="NQR425" s="2586"/>
      <c r="NQS425" s="1100"/>
      <c r="NQT425" s="497"/>
      <c r="NQU425" s="1036"/>
      <c r="NQV425" s="1037"/>
      <c r="NQW425" s="1101"/>
      <c r="NQX425" s="1038"/>
      <c r="NQY425" s="1039"/>
      <c r="NQZ425" s="1027"/>
      <c r="NRA425" s="1102"/>
      <c r="NRB425" s="1036"/>
      <c r="NRC425" s="1103"/>
      <c r="NRD425" s="1104"/>
      <c r="NRE425" s="1103"/>
      <c r="NRF425" s="708"/>
      <c r="NRG425" s="498"/>
      <c r="NRH425" s="503"/>
      <c r="NRI425" s="1026"/>
      <c r="NRJ425" s="503"/>
      <c r="NRK425" s="1087"/>
      <c r="NRL425" s="1105"/>
      <c r="NRM425" s="1103"/>
      <c r="NRN425" s="1106"/>
      <c r="NRO425" s="495"/>
      <c r="NRP425" s="1050"/>
      <c r="NRQ425" s="1035"/>
      <c r="NRR425" s="494"/>
      <c r="NRS425" s="1107"/>
      <c r="NRT425" s="2586"/>
      <c r="NRU425" s="1100"/>
      <c r="NRV425" s="497"/>
      <c r="NRW425" s="1036"/>
      <c r="NRX425" s="1037"/>
      <c r="NRY425" s="1101"/>
      <c r="NRZ425" s="1038"/>
      <c r="NSA425" s="1039"/>
      <c r="NSB425" s="1027"/>
      <c r="NSC425" s="1102"/>
      <c r="NSD425" s="1036"/>
      <c r="NSE425" s="1103"/>
      <c r="NSF425" s="1104"/>
      <c r="NSG425" s="1103"/>
      <c r="NSH425" s="708"/>
      <c r="NSI425" s="498"/>
      <c r="NSJ425" s="503"/>
      <c r="NSK425" s="1026"/>
      <c r="NSL425" s="503"/>
      <c r="NSM425" s="1087"/>
      <c r="NSN425" s="1105"/>
      <c r="NSO425" s="1103"/>
      <c r="NSP425" s="1106"/>
      <c r="NSQ425" s="495"/>
      <c r="NSR425" s="1050"/>
      <c r="NSS425" s="1035"/>
      <c r="NST425" s="494"/>
      <c r="NSU425" s="1107"/>
      <c r="NSV425" s="2586"/>
      <c r="NSW425" s="1100"/>
      <c r="NSX425" s="497"/>
      <c r="NSY425" s="1036"/>
      <c r="NSZ425" s="1037"/>
      <c r="NTA425" s="1101"/>
      <c r="NTB425" s="1038"/>
      <c r="NTC425" s="1039"/>
      <c r="NTD425" s="1027"/>
      <c r="NTE425" s="1102"/>
      <c r="NTF425" s="1036"/>
      <c r="NTG425" s="1103"/>
      <c r="NTH425" s="1104"/>
      <c r="NTI425" s="1103"/>
      <c r="NTJ425" s="708"/>
      <c r="NTK425" s="498"/>
      <c r="NTL425" s="503"/>
      <c r="NTM425" s="1026"/>
      <c r="NTN425" s="503"/>
      <c r="NTO425" s="1087"/>
      <c r="NTP425" s="1105"/>
      <c r="NTQ425" s="1103"/>
      <c r="NTR425" s="1106"/>
      <c r="NTS425" s="495"/>
      <c r="NTT425" s="1050"/>
      <c r="NTU425" s="1035"/>
      <c r="NTV425" s="494"/>
      <c r="NTW425" s="1107"/>
      <c r="NTX425" s="2586"/>
      <c r="NTY425" s="1100"/>
      <c r="NTZ425" s="497"/>
      <c r="NUA425" s="1036"/>
      <c r="NUB425" s="1037"/>
      <c r="NUC425" s="1101"/>
      <c r="NUD425" s="1038"/>
      <c r="NUE425" s="1039"/>
      <c r="NUF425" s="1027"/>
      <c r="NUG425" s="1102"/>
      <c r="NUH425" s="1036"/>
      <c r="NUI425" s="1103"/>
      <c r="NUJ425" s="1104"/>
      <c r="NUK425" s="1103"/>
      <c r="NUL425" s="708"/>
      <c r="NUM425" s="498"/>
      <c r="NUN425" s="503"/>
      <c r="NUO425" s="1026"/>
      <c r="NUP425" s="503"/>
      <c r="NUQ425" s="1087"/>
      <c r="NUR425" s="1105"/>
      <c r="NUS425" s="1103"/>
      <c r="NUT425" s="1106"/>
      <c r="NUU425" s="495"/>
      <c r="NUV425" s="1050"/>
      <c r="NUW425" s="1035"/>
      <c r="NUX425" s="494"/>
      <c r="NUY425" s="1107"/>
      <c r="NUZ425" s="2586"/>
      <c r="NVA425" s="1100"/>
      <c r="NVB425" s="497"/>
      <c r="NVC425" s="1036"/>
      <c r="NVD425" s="1037"/>
      <c r="NVE425" s="1101"/>
      <c r="NVF425" s="1038"/>
      <c r="NVG425" s="1039"/>
      <c r="NVH425" s="1027"/>
      <c r="NVI425" s="1102"/>
      <c r="NVJ425" s="1036"/>
      <c r="NVK425" s="1103"/>
      <c r="NVL425" s="1104"/>
      <c r="NVM425" s="1103"/>
      <c r="NVN425" s="708"/>
      <c r="NVO425" s="498"/>
      <c r="NVP425" s="503"/>
      <c r="NVQ425" s="1026"/>
      <c r="NVR425" s="503"/>
      <c r="NVS425" s="1087"/>
      <c r="NVT425" s="1105"/>
      <c r="NVU425" s="1103"/>
      <c r="NVV425" s="1106"/>
      <c r="NVW425" s="495"/>
      <c r="NVX425" s="1050"/>
      <c r="NVY425" s="1035"/>
      <c r="NVZ425" s="494"/>
      <c r="NWA425" s="1107"/>
      <c r="NWB425" s="2586"/>
      <c r="NWC425" s="1100"/>
      <c r="NWD425" s="497"/>
      <c r="NWE425" s="1036"/>
      <c r="NWF425" s="1037"/>
      <c r="NWG425" s="1101"/>
      <c r="NWH425" s="1038"/>
      <c r="NWI425" s="1039"/>
      <c r="NWJ425" s="1027"/>
      <c r="NWK425" s="1102"/>
      <c r="NWL425" s="1036"/>
      <c r="NWM425" s="1103"/>
      <c r="NWN425" s="1104"/>
      <c r="NWO425" s="1103"/>
      <c r="NWP425" s="708"/>
      <c r="NWQ425" s="498"/>
      <c r="NWR425" s="503"/>
      <c r="NWS425" s="1026"/>
      <c r="NWT425" s="503"/>
      <c r="NWU425" s="1087"/>
      <c r="NWV425" s="1105"/>
      <c r="NWW425" s="1103"/>
      <c r="NWX425" s="1106"/>
      <c r="NWY425" s="495"/>
      <c r="NWZ425" s="1050"/>
      <c r="NXA425" s="1035"/>
      <c r="NXB425" s="494"/>
      <c r="NXC425" s="1107"/>
      <c r="NXD425" s="2586"/>
      <c r="NXE425" s="1100"/>
      <c r="NXF425" s="497"/>
      <c r="NXG425" s="1036"/>
      <c r="NXH425" s="1037"/>
      <c r="NXI425" s="1101"/>
      <c r="NXJ425" s="1038"/>
      <c r="NXK425" s="1039"/>
      <c r="NXL425" s="1027"/>
      <c r="NXM425" s="1102"/>
      <c r="NXN425" s="1036"/>
      <c r="NXO425" s="1103"/>
      <c r="NXP425" s="1104"/>
      <c r="NXQ425" s="1103"/>
      <c r="NXR425" s="708"/>
      <c r="NXS425" s="498"/>
      <c r="NXT425" s="503"/>
      <c r="NXU425" s="1026"/>
      <c r="NXV425" s="503"/>
      <c r="NXW425" s="1087"/>
      <c r="NXX425" s="1105"/>
      <c r="NXY425" s="1103"/>
      <c r="NXZ425" s="1106"/>
      <c r="NYA425" s="495"/>
      <c r="NYB425" s="1050"/>
      <c r="NYC425" s="1035"/>
      <c r="NYD425" s="494"/>
      <c r="NYE425" s="1107"/>
      <c r="NYF425" s="2586"/>
      <c r="NYG425" s="1100"/>
      <c r="NYH425" s="497"/>
      <c r="NYI425" s="1036"/>
      <c r="NYJ425" s="1037"/>
      <c r="NYK425" s="1101"/>
      <c r="NYL425" s="1038"/>
      <c r="NYM425" s="1039"/>
      <c r="NYN425" s="1027"/>
      <c r="NYO425" s="1102"/>
      <c r="NYP425" s="1036"/>
      <c r="NYQ425" s="1103"/>
      <c r="NYR425" s="1104"/>
      <c r="NYS425" s="1103"/>
      <c r="NYT425" s="708"/>
      <c r="NYU425" s="498"/>
      <c r="NYV425" s="503"/>
      <c r="NYW425" s="1026"/>
      <c r="NYX425" s="503"/>
      <c r="NYY425" s="1087"/>
      <c r="NYZ425" s="1105"/>
      <c r="NZA425" s="1103"/>
      <c r="NZB425" s="1106"/>
      <c r="NZC425" s="495"/>
      <c r="NZD425" s="1050"/>
      <c r="NZE425" s="1035"/>
      <c r="NZF425" s="494"/>
      <c r="NZG425" s="1107"/>
      <c r="NZH425" s="2586"/>
      <c r="NZI425" s="1100"/>
      <c r="NZJ425" s="497"/>
      <c r="NZK425" s="1036"/>
      <c r="NZL425" s="1037"/>
      <c r="NZM425" s="1101"/>
      <c r="NZN425" s="1038"/>
      <c r="NZO425" s="1039"/>
      <c r="NZP425" s="1027"/>
      <c r="NZQ425" s="1102"/>
      <c r="NZR425" s="1036"/>
      <c r="NZS425" s="1103"/>
      <c r="NZT425" s="1104"/>
      <c r="NZU425" s="1103"/>
      <c r="NZV425" s="708"/>
      <c r="NZW425" s="498"/>
      <c r="NZX425" s="503"/>
      <c r="NZY425" s="1026"/>
      <c r="NZZ425" s="503"/>
      <c r="OAA425" s="1087"/>
      <c r="OAB425" s="1105"/>
      <c r="OAC425" s="1103"/>
      <c r="OAD425" s="1106"/>
      <c r="OAE425" s="495"/>
      <c r="OAF425" s="1050"/>
      <c r="OAG425" s="1035"/>
      <c r="OAH425" s="494"/>
      <c r="OAI425" s="1107"/>
      <c r="OAJ425" s="2586"/>
      <c r="OAK425" s="1100"/>
      <c r="OAL425" s="497"/>
      <c r="OAM425" s="1036"/>
      <c r="OAN425" s="1037"/>
      <c r="OAO425" s="1101"/>
      <c r="OAP425" s="1038"/>
      <c r="OAQ425" s="1039"/>
      <c r="OAR425" s="1027"/>
      <c r="OAS425" s="1102"/>
      <c r="OAT425" s="1036"/>
      <c r="OAU425" s="1103"/>
      <c r="OAV425" s="1104"/>
      <c r="OAW425" s="1103"/>
      <c r="OAX425" s="708"/>
      <c r="OAY425" s="498"/>
      <c r="OAZ425" s="503"/>
      <c r="OBA425" s="1026"/>
      <c r="OBB425" s="503"/>
      <c r="OBC425" s="1087"/>
      <c r="OBD425" s="1105"/>
      <c r="OBE425" s="1103"/>
      <c r="OBF425" s="1106"/>
      <c r="OBG425" s="495"/>
      <c r="OBH425" s="1050"/>
      <c r="OBI425" s="1035"/>
      <c r="OBJ425" s="494"/>
      <c r="OBK425" s="1107"/>
      <c r="OBL425" s="2586"/>
      <c r="OBM425" s="1100"/>
      <c r="OBN425" s="497"/>
      <c r="OBO425" s="1036"/>
      <c r="OBP425" s="1037"/>
      <c r="OBQ425" s="1101"/>
      <c r="OBR425" s="1038"/>
      <c r="OBS425" s="1039"/>
      <c r="OBT425" s="1027"/>
      <c r="OBU425" s="1102"/>
      <c r="OBV425" s="1036"/>
      <c r="OBW425" s="1103"/>
      <c r="OBX425" s="1104"/>
      <c r="OBY425" s="1103"/>
      <c r="OBZ425" s="708"/>
      <c r="OCA425" s="498"/>
      <c r="OCB425" s="503"/>
      <c r="OCC425" s="1026"/>
      <c r="OCD425" s="503"/>
      <c r="OCE425" s="1087"/>
      <c r="OCF425" s="1105"/>
      <c r="OCG425" s="1103"/>
      <c r="OCH425" s="1106"/>
      <c r="OCI425" s="495"/>
      <c r="OCJ425" s="1050"/>
      <c r="OCK425" s="1035"/>
      <c r="OCL425" s="494"/>
      <c r="OCM425" s="1107"/>
      <c r="OCN425" s="2586"/>
      <c r="OCO425" s="1100"/>
      <c r="OCP425" s="497"/>
      <c r="OCQ425" s="1036"/>
      <c r="OCR425" s="1037"/>
      <c r="OCS425" s="1101"/>
      <c r="OCT425" s="1038"/>
      <c r="OCU425" s="1039"/>
      <c r="OCV425" s="1027"/>
      <c r="OCW425" s="1102"/>
      <c r="OCX425" s="1036"/>
      <c r="OCY425" s="1103"/>
      <c r="OCZ425" s="1104"/>
      <c r="ODA425" s="1103"/>
      <c r="ODB425" s="708"/>
      <c r="ODC425" s="498"/>
      <c r="ODD425" s="503"/>
      <c r="ODE425" s="1026"/>
      <c r="ODF425" s="503"/>
      <c r="ODG425" s="1087"/>
      <c r="ODH425" s="1105"/>
      <c r="ODI425" s="1103"/>
      <c r="ODJ425" s="1106"/>
      <c r="ODK425" s="495"/>
      <c r="ODL425" s="1050"/>
      <c r="ODM425" s="1035"/>
      <c r="ODN425" s="494"/>
      <c r="ODO425" s="1107"/>
      <c r="ODP425" s="2586"/>
      <c r="ODQ425" s="1100"/>
      <c r="ODR425" s="497"/>
      <c r="ODS425" s="1036"/>
      <c r="ODT425" s="1037"/>
      <c r="ODU425" s="1101"/>
      <c r="ODV425" s="1038"/>
      <c r="ODW425" s="1039"/>
      <c r="ODX425" s="1027"/>
      <c r="ODY425" s="1102"/>
      <c r="ODZ425" s="1036"/>
      <c r="OEA425" s="1103"/>
      <c r="OEB425" s="1104"/>
      <c r="OEC425" s="1103"/>
      <c r="OED425" s="708"/>
      <c r="OEE425" s="498"/>
      <c r="OEF425" s="503"/>
      <c r="OEG425" s="1026"/>
      <c r="OEH425" s="503"/>
      <c r="OEI425" s="1087"/>
      <c r="OEJ425" s="1105"/>
      <c r="OEK425" s="1103"/>
      <c r="OEL425" s="1106"/>
      <c r="OEM425" s="495"/>
      <c r="OEN425" s="1050"/>
      <c r="OEO425" s="1035"/>
      <c r="OEP425" s="494"/>
      <c r="OEQ425" s="1107"/>
      <c r="OER425" s="2586"/>
      <c r="OES425" s="1100"/>
      <c r="OET425" s="497"/>
      <c r="OEU425" s="1036"/>
      <c r="OEV425" s="1037"/>
      <c r="OEW425" s="1101"/>
      <c r="OEX425" s="1038"/>
      <c r="OEY425" s="1039"/>
      <c r="OEZ425" s="1027"/>
      <c r="OFA425" s="1102"/>
      <c r="OFB425" s="1036"/>
      <c r="OFC425" s="1103"/>
      <c r="OFD425" s="1104"/>
      <c r="OFE425" s="1103"/>
      <c r="OFF425" s="708"/>
      <c r="OFG425" s="498"/>
      <c r="OFH425" s="503"/>
      <c r="OFI425" s="1026"/>
      <c r="OFJ425" s="503"/>
      <c r="OFK425" s="1087"/>
      <c r="OFL425" s="1105"/>
      <c r="OFM425" s="1103"/>
      <c r="OFN425" s="1106"/>
      <c r="OFO425" s="495"/>
      <c r="OFP425" s="1050"/>
      <c r="OFQ425" s="1035"/>
      <c r="OFR425" s="494"/>
      <c r="OFS425" s="1107"/>
      <c r="OFT425" s="2586"/>
      <c r="OFU425" s="1100"/>
      <c r="OFV425" s="497"/>
      <c r="OFW425" s="1036"/>
      <c r="OFX425" s="1037"/>
      <c r="OFY425" s="1101"/>
      <c r="OFZ425" s="1038"/>
      <c r="OGA425" s="1039"/>
      <c r="OGB425" s="1027"/>
      <c r="OGC425" s="1102"/>
      <c r="OGD425" s="1036"/>
      <c r="OGE425" s="1103"/>
      <c r="OGF425" s="1104"/>
      <c r="OGG425" s="1103"/>
      <c r="OGH425" s="708"/>
      <c r="OGI425" s="498"/>
      <c r="OGJ425" s="503"/>
      <c r="OGK425" s="1026"/>
      <c r="OGL425" s="503"/>
      <c r="OGM425" s="1087"/>
      <c r="OGN425" s="1105"/>
      <c r="OGO425" s="1103"/>
      <c r="OGP425" s="1106"/>
      <c r="OGQ425" s="495"/>
      <c r="OGR425" s="1050"/>
      <c r="OGS425" s="1035"/>
      <c r="OGT425" s="494"/>
      <c r="OGU425" s="1107"/>
      <c r="OGV425" s="2586"/>
      <c r="OGW425" s="1100"/>
      <c r="OGX425" s="497"/>
      <c r="OGY425" s="1036"/>
      <c r="OGZ425" s="1037"/>
      <c r="OHA425" s="1101"/>
      <c r="OHB425" s="1038"/>
      <c r="OHC425" s="1039"/>
      <c r="OHD425" s="1027"/>
      <c r="OHE425" s="1102"/>
      <c r="OHF425" s="1036"/>
      <c r="OHG425" s="1103"/>
      <c r="OHH425" s="1104"/>
      <c r="OHI425" s="1103"/>
      <c r="OHJ425" s="708"/>
      <c r="OHK425" s="498"/>
      <c r="OHL425" s="503"/>
      <c r="OHM425" s="1026"/>
      <c r="OHN425" s="503"/>
      <c r="OHO425" s="1087"/>
      <c r="OHP425" s="1105"/>
      <c r="OHQ425" s="1103"/>
      <c r="OHR425" s="1106"/>
      <c r="OHS425" s="495"/>
      <c r="OHT425" s="1050"/>
      <c r="OHU425" s="1035"/>
      <c r="OHV425" s="494"/>
      <c r="OHW425" s="1107"/>
      <c r="OHX425" s="2586"/>
      <c r="OHY425" s="1100"/>
      <c r="OHZ425" s="497"/>
      <c r="OIA425" s="1036"/>
      <c r="OIB425" s="1037"/>
      <c r="OIC425" s="1101"/>
      <c r="OID425" s="1038"/>
      <c r="OIE425" s="1039"/>
      <c r="OIF425" s="1027"/>
      <c r="OIG425" s="1102"/>
      <c r="OIH425" s="1036"/>
      <c r="OII425" s="1103"/>
      <c r="OIJ425" s="1104"/>
      <c r="OIK425" s="1103"/>
      <c r="OIL425" s="708"/>
      <c r="OIM425" s="498"/>
      <c r="OIN425" s="503"/>
      <c r="OIO425" s="1026"/>
      <c r="OIP425" s="503"/>
      <c r="OIQ425" s="1087"/>
      <c r="OIR425" s="1105"/>
      <c r="OIS425" s="1103"/>
      <c r="OIT425" s="1106"/>
      <c r="OIU425" s="495"/>
      <c r="OIV425" s="1050"/>
      <c r="OIW425" s="1035"/>
      <c r="OIX425" s="494"/>
      <c r="OIY425" s="1107"/>
      <c r="OIZ425" s="2586"/>
      <c r="OJA425" s="1100"/>
      <c r="OJB425" s="497"/>
      <c r="OJC425" s="1036"/>
      <c r="OJD425" s="1037"/>
      <c r="OJE425" s="1101"/>
      <c r="OJF425" s="1038"/>
      <c r="OJG425" s="1039"/>
      <c r="OJH425" s="1027"/>
      <c r="OJI425" s="1102"/>
      <c r="OJJ425" s="1036"/>
      <c r="OJK425" s="1103"/>
      <c r="OJL425" s="1104"/>
      <c r="OJM425" s="1103"/>
      <c r="OJN425" s="708"/>
      <c r="OJO425" s="498"/>
      <c r="OJP425" s="503"/>
      <c r="OJQ425" s="1026"/>
      <c r="OJR425" s="503"/>
      <c r="OJS425" s="1087"/>
      <c r="OJT425" s="1105"/>
      <c r="OJU425" s="1103"/>
      <c r="OJV425" s="1106"/>
      <c r="OJW425" s="495"/>
      <c r="OJX425" s="1050"/>
      <c r="OJY425" s="1035"/>
      <c r="OJZ425" s="494"/>
      <c r="OKA425" s="1107"/>
      <c r="OKB425" s="2586"/>
      <c r="OKC425" s="1100"/>
      <c r="OKD425" s="497"/>
      <c r="OKE425" s="1036"/>
      <c r="OKF425" s="1037"/>
      <c r="OKG425" s="1101"/>
      <c r="OKH425" s="1038"/>
      <c r="OKI425" s="1039"/>
      <c r="OKJ425" s="1027"/>
      <c r="OKK425" s="1102"/>
      <c r="OKL425" s="1036"/>
      <c r="OKM425" s="1103"/>
      <c r="OKN425" s="1104"/>
      <c r="OKO425" s="1103"/>
      <c r="OKP425" s="708"/>
      <c r="OKQ425" s="498"/>
      <c r="OKR425" s="503"/>
      <c r="OKS425" s="1026"/>
      <c r="OKT425" s="503"/>
      <c r="OKU425" s="1087"/>
      <c r="OKV425" s="1105"/>
      <c r="OKW425" s="1103"/>
      <c r="OKX425" s="1106"/>
      <c r="OKY425" s="495"/>
      <c r="OKZ425" s="1050"/>
      <c r="OLA425" s="1035"/>
      <c r="OLB425" s="494"/>
      <c r="OLC425" s="1107"/>
      <c r="OLD425" s="2586"/>
      <c r="OLE425" s="1100"/>
      <c r="OLF425" s="497"/>
      <c r="OLG425" s="1036"/>
      <c r="OLH425" s="1037"/>
      <c r="OLI425" s="1101"/>
      <c r="OLJ425" s="1038"/>
      <c r="OLK425" s="1039"/>
      <c r="OLL425" s="1027"/>
      <c r="OLM425" s="1102"/>
      <c r="OLN425" s="1036"/>
      <c r="OLO425" s="1103"/>
      <c r="OLP425" s="1104"/>
      <c r="OLQ425" s="1103"/>
      <c r="OLR425" s="708"/>
      <c r="OLS425" s="498"/>
      <c r="OLT425" s="503"/>
      <c r="OLU425" s="1026"/>
      <c r="OLV425" s="503"/>
      <c r="OLW425" s="1087"/>
      <c r="OLX425" s="1105"/>
      <c r="OLY425" s="1103"/>
      <c r="OLZ425" s="1106"/>
      <c r="OMA425" s="495"/>
      <c r="OMB425" s="1050"/>
      <c r="OMC425" s="1035"/>
      <c r="OMD425" s="494"/>
      <c r="OME425" s="1107"/>
      <c r="OMF425" s="2586"/>
      <c r="OMG425" s="1100"/>
      <c r="OMH425" s="497"/>
      <c r="OMI425" s="1036"/>
      <c r="OMJ425" s="1037"/>
      <c r="OMK425" s="1101"/>
      <c r="OML425" s="1038"/>
      <c r="OMM425" s="1039"/>
      <c r="OMN425" s="1027"/>
      <c r="OMO425" s="1102"/>
      <c r="OMP425" s="1036"/>
      <c r="OMQ425" s="1103"/>
      <c r="OMR425" s="1104"/>
      <c r="OMS425" s="1103"/>
      <c r="OMT425" s="708"/>
      <c r="OMU425" s="498"/>
      <c r="OMV425" s="503"/>
      <c r="OMW425" s="1026"/>
      <c r="OMX425" s="503"/>
      <c r="OMY425" s="1087"/>
      <c r="OMZ425" s="1105"/>
      <c r="ONA425" s="1103"/>
      <c r="ONB425" s="1106"/>
      <c r="ONC425" s="495"/>
      <c r="OND425" s="1050"/>
      <c r="ONE425" s="1035"/>
      <c r="ONF425" s="494"/>
      <c r="ONG425" s="1107"/>
      <c r="ONH425" s="2586"/>
      <c r="ONI425" s="1100"/>
      <c r="ONJ425" s="497"/>
      <c r="ONK425" s="1036"/>
      <c r="ONL425" s="1037"/>
      <c r="ONM425" s="1101"/>
      <c r="ONN425" s="1038"/>
      <c r="ONO425" s="1039"/>
      <c r="ONP425" s="1027"/>
      <c r="ONQ425" s="1102"/>
      <c r="ONR425" s="1036"/>
      <c r="ONS425" s="1103"/>
      <c r="ONT425" s="1104"/>
      <c r="ONU425" s="1103"/>
      <c r="ONV425" s="708"/>
      <c r="ONW425" s="498"/>
      <c r="ONX425" s="503"/>
      <c r="ONY425" s="1026"/>
      <c r="ONZ425" s="503"/>
      <c r="OOA425" s="1087"/>
      <c r="OOB425" s="1105"/>
      <c r="OOC425" s="1103"/>
      <c r="OOD425" s="1106"/>
      <c r="OOE425" s="495"/>
      <c r="OOF425" s="1050"/>
      <c r="OOG425" s="1035"/>
      <c r="OOH425" s="494"/>
      <c r="OOI425" s="1107"/>
      <c r="OOJ425" s="2586"/>
      <c r="OOK425" s="1100"/>
      <c r="OOL425" s="497"/>
      <c r="OOM425" s="1036"/>
      <c r="OON425" s="1037"/>
      <c r="OOO425" s="1101"/>
      <c r="OOP425" s="1038"/>
      <c r="OOQ425" s="1039"/>
      <c r="OOR425" s="1027"/>
      <c r="OOS425" s="1102"/>
      <c r="OOT425" s="1036"/>
      <c r="OOU425" s="1103"/>
      <c r="OOV425" s="1104"/>
      <c r="OOW425" s="1103"/>
      <c r="OOX425" s="708"/>
      <c r="OOY425" s="498"/>
      <c r="OOZ425" s="503"/>
      <c r="OPA425" s="1026"/>
      <c r="OPB425" s="503"/>
      <c r="OPC425" s="1087"/>
      <c r="OPD425" s="1105"/>
      <c r="OPE425" s="1103"/>
      <c r="OPF425" s="1106"/>
      <c r="OPG425" s="495"/>
      <c r="OPH425" s="1050"/>
      <c r="OPI425" s="1035"/>
      <c r="OPJ425" s="494"/>
      <c r="OPK425" s="1107"/>
      <c r="OPL425" s="2586"/>
      <c r="OPM425" s="1100"/>
      <c r="OPN425" s="497"/>
      <c r="OPO425" s="1036"/>
      <c r="OPP425" s="1037"/>
      <c r="OPQ425" s="1101"/>
      <c r="OPR425" s="1038"/>
      <c r="OPS425" s="1039"/>
      <c r="OPT425" s="1027"/>
      <c r="OPU425" s="1102"/>
      <c r="OPV425" s="1036"/>
      <c r="OPW425" s="1103"/>
      <c r="OPX425" s="1104"/>
      <c r="OPY425" s="1103"/>
      <c r="OPZ425" s="708"/>
      <c r="OQA425" s="498"/>
      <c r="OQB425" s="503"/>
      <c r="OQC425" s="1026"/>
      <c r="OQD425" s="503"/>
      <c r="OQE425" s="1087"/>
      <c r="OQF425" s="1105"/>
      <c r="OQG425" s="1103"/>
      <c r="OQH425" s="1106"/>
      <c r="OQI425" s="495"/>
      <c r="OQJ425" s="1050"/>
      <c r="OQK425" s="1035"/>
      <c r="OQL425" s="494"/>
      <c r="OQM425" s="1107"/>
      <c r="OQN425" s="2586"/>
      <c r="OQO425" s="1100"/>
      <c r="OQP425" s="497"/>
      <c r="OQQ425" s="1036"/>
      <c r="OQR425" s="1037"/>
      <c r="OQS425" s="1101"/>
      <c r="OQT425" s="1038"/>
      <c r="OQU425" s="1039"/>
      <c r="OQV425" s="1027"/>
      <c r="OQW425" s="1102"/>
      <c r="OQX425" s="1036"/>
      <c r="OQY425" s="1103"/>
      <c r="OQZ425" s="1104"/>
      <c r="ORA425" s="1103"/>
      <c r="ORB425" s="708"/>
      <c r="ORC425" s="498"/>
      <c r="ORD425" s="503"/>
      <c r="ORE425" s="1026"/>
      <c r="ORF425" s="503"/>
      <c r="ORG425" s="1087"/>
      <c r="ORH425" s="1105"/>
      <c r="ORI425" s="1103"/>
      <c r="ORJ425" s="1106"/>
      <c r="ORK425" s="495"/>
      <c r="ORL425" s="1050"/>
      <c r="ORM425" s="1035"/>
      <c r="ORN425" s="494"/>
      <c r="ORO425" s="1107"/>
      <c r="ORP425" s="2586"/>
      <c r="ORQ425" s="1100"/>
      <c r="ORR425" s="497"/>
      <c r="ORS425" s="1036"/>
      <c r="ORT425" s="1037"/>
      <c r="ORU425" s="1101"/>
      <c r="ORV425" s="1038"/>
      <c r="ORW425" s="1039"/>
      <c r="ORX425" s="1027"/>
      <c r="ORY425" s="1102"/>
      <c r="ORZ425" s="1036"/>
      <c r="OSA425" s="1103"/>
      <c r="OSB425" s="1104"/>
      <c r="OSC425" s="1103"/>
      <c r="OSD425" s="708"/>
      <c r="OSE425" s="498"/>
      <c r="OSF425" s="503"/>
      <c r="OSG425" s="1026"/>
      <c r="OSH425" s="503"/>
      <c r="OSI425" s="1087"/>
      <c r="OSJ425" s="1105"/>
      <c r="OSK425" s="1103"/>
      <c r="OSL425" s="1106"/>
      <c r="OSM425" s="495"/>
      <c r="OSN425" s="1050"/>
      <c r="OSO425" s="1035"/>
      <c r="OSP425" s="494"/>
      <c r="OSQ425" s="1107"/>
      <c r="OSR425" s="2586"/>
      <c r="OSS425" s="1100"/>
      <c r="OST425" s="497"/>
      <c r="OSU425" s="1036"/>
      <c r="OSV425" s="1037"/>
      <c r="OSW425" s="1101"/>
      <c r="OSX425" s="1038"/>
      <c r="OSY425" s="1039"/>
      <c r="OSZ425" s="1027"/>
      <c r="OTA425" s="1102"/>
      <c r="OTB425" s="1036"/>
      <c r="OTC425" s="1103"/>
      <c r="OTD425" s="1104"/>
      <c r="OTE425" s="1103"/>
      <c r="OTF425" s="708"/>
      <c r="OTG425" s="498"/>
      <c r="OTH425" s="503"/>
      <c r="OTI425" s="1026"/>
      <c r="OTJ425" s="503"/>
      <c r="OTK425" s="1087"/>
      <c r="OTL425" s="1105"/>
      <c r="OTM425" s="1103"/>
      <c r="OTN425" s="1106"/>
      <c r="OTO425" s="495"/>
      <c r="OTP425" s="1050"/>
      <c r="OTQ425" s="1035"/>
      <c r="OTR425" s="494"/>
      <c r="OTS425" s="1107"/>
      <c r="OTT425" s="2586"/>
      <c r="OTU425" s="1100"/>
      <c r="OTV425" s="497"/>
      <c r="OTW425" s="1036"/>
      <c r="OTX425" s="1037"/>
      <c r="OTY425" s="1101"/>
      <c r="OTZ425" s="1038"/>
      <c r="OUA425" s="1039"/>
      <c r="OUB425" s="1027"/>
      <c r="OUC425" s="1102"/>
      <c r="OUD425" s="1036"/>
      <c r="OUE425" s="1103"/>
      <c r="OUF425" s="1104"/>
      <c r="OUG425" s="1103"/>
      <c r="OUH425" s="708"/>
      <c r="OUI425" s="498"/>
      <c r="OUJ425" s="503"/>
      <c r="OUK425" s="1026"/>
      <c r="OUL425" s="503"/>
      <c r="OUM425" s="1087"/>
      <c r="OUN425" s="1105"/>
      <c r="OUO425" s="1103"/>
      <c r="OUP425" s="1106"/>
      <c r="OUQ425" s="495"/>
      <c r="OUR425" s="1050"/>
      <c r="OUS425" s="1035"/>
      <c r="OUT425" s="494"/>
      <c r="OUU425" s="1107"/>
      <c r="OUV425" s="2586"/>
      <c r="OUW425" s="1100"/>
      <c r="OUX425" s="497"/>
      <c r="OUY425" s="1036"/>
      <c r="OUZ425" s="1037"/>
      <c r="OVA425" s="1101"/>
      <c r="OVB425" s="1038"/>
      <c r="OVC425" s="1039"/>
      <c r="OVD425" s="1027"/>
      <c r="OVE425" s="1102"/>
      <c r="OVF425" s="1036"/>
      <c r="OVG425" s="1103"/>
      <c r="OVH425" s="1104"/>
      <c r="OVI425" s="1103"/>
      <c r="OVJ425" s="708"/>
      <c r="OVK425" s="498"/>
      <c r="OVL425" s="503"/>
      <c r="OVM425" s="1026"/>
      <c r="OVN425" s="503"/>
      <c r="OVO425" s="1087"/>
      <c r="OVP425" s="1105"/>
      <c r="OVQ425" s="1103"/>
      <c r="OVR425" s="1106"/>
      <c r="OVS425" s="495"/>
      <c r="OVT425" s="1050"/>
      <c r="OVU425" s="1035"/>
      <c r="OVV425" s="494"/>
      <c r="OVW425" s="1107"/>
      <c r="OVX425" s="2586"/>
      <c r="OVY425" s="1100"/>
      <c r="OVZ425" s="497"/>
      <c r="OWA425" s="1036"/>
      <c r="OWB425" s="1037"/>
      <c r="OWC425" s="1101"/>
      <c r="OWD425" s="1038"/>
      <c r="OWE425" s="1039"/>
      <c r="OWF425" s="1027"/>
      <c r="OWG425" s="1102"/>
      <c r="OWH425" s="1036"/>
      <c r="OWI425" s="1103"/>
      <c r="OWJ425" s="1104"/>
      <c r="OWK425" s="1103"/>
      <c r="OWL425" s="708"/>
      <c r="OWM425" s="498"/>
      <c r="OWN425" s="503"/>
      <c r="OWO425" s="1026"/>
      <c r="OWP425" s="503"/>
      <c r="OWQ425" s="1087"/>
      <c r="OWR425" s="1105"/>
      <c r="OWS425" s="1103"/>
      <c r="OWT425" s="1106"/>
      <c r="OWU425" s="495"/>
      <c r="OWV425" s="1050"/>
      <c r="OWW425" s="1035"/>
      <c r="OWX425" s="494"/>
      <c r="OWY425" s="1107"/>
      <c r="OWZ425" s="2586"/>
      <c r="OXA425" s="1100"/>
      <c r="OXB425" s="497"/>
      <c r="OXC425" s="1036"/>
      <c r="OXD425" s="1037"/>
      <c r="OXE425" s="1101"/>
      <c r="OXF425" s="1038"/>
      <c r="OXG425" s="1039"/>
      <c r="OXH425" s="1027"/>
      <c r="OXI425" s="1102"/>
      <c r="OXJ425" s="1036"/>
      <c r="OXK425" s="1103"/>
      <c r="OXL425" s="1104"/>
      <c r="OXM425" s="1103"/>
      <c r="OXN425" s="708"/>
      <c r="OXO425" s="498"/>
      <c r="OXP425" s="503"/>
      <c r="OXQ425" s="1026"/>
      <c r="OXR425" s="503"/>
      <c r="OXS425" s="1087"/>
      <c r="OXT425" s="1105"/>
      <c r="OXU425" s="1103"/>
      <c r="OXV425" s="1106"/>
      <c r="OXW425" s="495"/>
      <c r="OXX425" s="1050"/>
      <c r="OXY425" s="1035"/>
      <c r="OXZ425" s="494"/>
      <c r="OYA425" s="1107"/>
      <c r="OYB425" s="2586"/>
      <c r="OYC425" s="1100"/>
      <c r="OYD425" s="497"/>
      <c r="OYE425" s="1036"/>
      <c r="OYF425" s="1037"/>
      <c r="OYG425" s="1101"/>
      <c r="OYH425" s="1038"/>
      <c r="OYI425" s="1039"/>
      <c r="OYJ425" s="1027"/>
      <c r="OYK425" s="1102"/>
      <c r="OYL425" s="1036"/>
      <c r="OYM425" s="1103"/>
      <c r="OYN425" s="1104"/>
      <c r="OYO425" s="1103"/>
      <c r="OYP425" s="708"/>
      <c r="OYQ425" s="498"/>
      <c r="OYR425" s="503"/>
      <c r="OYS425" s="1026"/>
      <c r="OYT425" s="503"/>
      <c r="OYU425" s="1087"/>
      <c r="OYV425" s="1105"/>
      <c r="OYW425" s="1103"/>
      <c r="OYX425" s="1106"/>
      <c r="OYY425" s="495"/>
      <c r="OYZ425" s="1050"/>
      <c r="OZA425" s="1035"/>
      <c r="OZB425" s="494"/>
      <c r="OZC425" s="1107"/>
      <c r="OZD425" s="2586"/>
      <c r="OZE425" s="1100"/>
      <c r="OZF425" s="497"/>
      <c r="OZG425" s="1036"/>
      <c r="OZH425" s="1037"/>
      <c r="OZI425" s="1101"/>
      <c r="OZJ425" s="1038"/>
      <c r="OZK425" s="1039"/>
      <c r="OZL425" s="1027"/>
      <c r="OZM425" s="1102"/>
      <c r="OZN425" s="1036"/>
      <c r="OZO425" s="1103"/>
      <c r="OZP425" s="1104"/>
      <c r="OZQ425" s="1103"/>
      <c r="OZR425" s="708"/>
      <c r="OZS425" s="498"/>
      <c r="OZT425" s="503"/>
      <c r="OZU425" s="1026"/>
      <c r="OZV425" s="503"/>
      <c r="OZW425" s="1087"/>
      <c r="OZX425" s="1105"/>
      <c r="OZY425" s="1103"/>
      <c r="OZZ425" s="1106"/>
      <c r="PAA425" s="495"/>
      <c r="PAB425" s="1050"/>
      <c r="PAC425" s="1035"/>
      <c r="PAD425" s="494"/>
      <c r="PAE425" s="1107"/>
      <c r="PAF425" s="2586"/>
      <c r="PAG425" s="1100"/>
      <c r="PAH425" s="497"/>
      <c r="PAI425" s="1036"/>
      <c r="PAJ425" s="1037"/>
      <c r="PAK425" s="1101"/>
      <c r="PAL425" s="1038"/>
      <c r="PAM425" s="1039"/>
      <c r="PAN425" s="1027"/>
      <c r="PAO425" s="1102"/>
      <c r="PAP425" s="1036"/>
      <c r="PAQ425" s="1103"/>
      <c r="PAR425" s="1104"/>
      <c r="PAS425" s="1103"/>
      <c r="PAT425" s="708"/>
      <c r="PAU425" s="498"/>
      <c r="PAV425" s="503"/>
      <c r="PAW425" s="1026"/>
      <c r="PAX425" s="503"/>
      <c r="PAY425" s="1087"/>
      <c r="PAZ425" s="1105"/>
      <c r="PBA425" s="1103"/>
      <c r="PBB425" s="1106"/>
      <c r="PBC425" s="495"/>
      <c r="PBD425" s="1050"/>
      <c r="PBE425" s="1035"/>
      <c r="PBF425" s="494"/>
      <c r="PBG425" s="1107"/>
      <c r="PBH425" s="2586"/>
      <c r="PBI425" s="1100"/>
      <c r="PBJ425" s="497"/>
      <c r="PBK425" s="1036"/>
      <c r="PBL425" s="1037"/>
      <c r="PBM425" s="1101"/>
      <c r="PBN425" s="1038"/>
      <c r="PBO425" s="1039"/>
      <c r="PBP425" s="1027"/>
      <c r="PBQ425" s="1102"/>
      <c r="PBR425" s="1036"/>
      <c r="PBS425" s="1103"/>
      <c r="PBT425" s="1104"/>
      <c r="PBU425" s="1103"/>
      <c r="PBV425" s="708"/>
      <c r="PBW425" s="498"/>
      <c r="PBX425" s="503"/>
      <c r="PBY425" s="1026"/>
      <c r="PBZ425" s="503"/>
      <c r="PCA425" s="1087"/>
      <c r="PCB425" s="1105"/>
      <c r="PCC425" s="1103"/>
      <c r="PCD425" s="1106"/>
      <c r="PCE425" s="495"/>
      <c r="PCF425" s="1050"/>
      <c r="PCG425" s="1035"/>
      <c r="PCH425" s="494"/>
      <c r="PCI425" s="1107"/>
      <c r="PCJ425" s="2586"/>
      <c r="PCK425" s="1100"/>
      <c r="PCL425" s="497"/>
      <c r="PCM425" s="1036"/>
      <c r="PCN425" s="1037"/>
      <c r="PCO425" s="1101"/>
      <c r="PCP425" s="1038"/>
      <c r="PCQ425" s="1039"/>
      <c r="PCR425" s="1027"/>
      <c r="PCS425" s="1102"/>
      <c r="PCT425" s="1036"/>
      <c r="PCU425" s="1103"/>
      <c r="PCV425" s="1104"/>
      <c r="PCW425" s="1103"/>
      <c r="PCX425" s="708"/>
      <c r="PCY425" s="498"/>
      <c r="PCZ425" s="503"/>
      <c r="PDA425" s="1026"/>
      <c r="PDB425" s="503"/>
      <c r="PDC425" s="1087"/>
      <c r="PDD425" s="1105"/>
      <c r="PDE425" s="1103"/>
      <c r="PDF425" s="1106"/>
      <c r="PDG425" s="495"/>
      <c r="PDH425" s="1050"/>
      <c r="PDI425" s="1035"/>
      <c r="PDJ425" s="494"/>
      <c r="PDK425" s="1107"/>
      <c r="PDL425" s="2586"/>
      <c r="PDM425" s="1100"/>
      <c r="PDN425" s="497"/>
      <c r="PDO425" s="1036"/>
      <c r="PDP425" s="1037"/>
      <c r="PDQ425" s="1101"/>
      <c r="PDR425" s="1038"/>
      <c r="PDS425" s="1039"/>
      <c r="PDT425" s="1027"/>
      <c r="PDU425" s="1102"/>
      <c r="PDV425" s="1036"/>
      <c r="PDW425" s="1103"/>
      <c r="PDX425" s="1104"/>
      <c r="PDY425" s="1103"/>
      <c r="PDZ425" s="708"/>
      <c r="PEA425" s="498"/>
      <c r="PEB425" s="503"/>
      <c r="PEC425" s="1026"/>
      <c r="PED425" s="503"/>
      <c r="PEE425" s="1087"/>
      <c r="PEF425" s="1105"/>
      <c r="PEG425" s="1103"/>
      <c r="PEH425" s="1106"/>
      <c r="PEI425" s="495"/>
      <c r="PEJ425" s="1050"/>
      <c r="PEK425" s="1035"/>
      <c r="PEL425" s="494"/>
      <c r="PEM425" s="1107"/>
      <c r="PEN425" s="2586"/>
      <c r="PEO425" s="1100"/>
      <c r="PEP425" s="497"/>
      <c r="PEQ425" s="1036"/>
      <c r="PER425" s="1037"/>
      <c r="PES425" s="1101"/>
      <c r="PET425" s="1038"/>
      <c r="PEU425" s="1039"/>
      <c r="PEV425" s="1027"/>
      <c r="PEW425" s="1102"/>
      <c r="PEX425" s="1036"/>
      <c r="PEY425" s="1103"/>
      <c r="PEZ425" s="1104"/>
      <c r="PFA425" s="1103"/>
      <c r="PFB425" s="708"/>
      <c r="PFC425" s="498"/>
      <c r="PFD425" s="503"/>
      <c r="PFE425" s="1026"/>
      <c r="PFF425" s="503"/>
      <c r="PFG425" s="1087"/>
      <c r="PFH425" s="1105"/>
      <c r="PFI425" s="1103"/>
      <c r="PFJ425" s="1106"/>
      <c r="PFK425" s="495"/>
      <c r="PFL425" s="1050"/>
      <c r="PFM425" s="1035"/>
      <c r="PFN425" s="494"/>
      <c r="PFO425" s="1107"/>
      <c r="PFP425" s="2586"/>
      <c r="PFQ425" s="1100"/>
      <c r="PFR425" s="497"/>
      <c r="PFS425" s="1036"/>
      <c r="PFT425" s="1037"/>
      <c r="PFU425" s="1101"/>
      <c r="PFV425" s="1038"/>
      <c r="PFW425" s="1039"/>
      <c r="PFX425" s="1027"/>
      <c r="PFY425" s="1102"/>
      <c r="PFZ425" s="1036"/>
      <c r="PGA425" s="1103"/>
      <c r="PGB425" s="1104"/>
      <c r="PGC425" s="1103"/>
      <c r="PGD425" s="708"/>
      <c r="PGE425" s="498"/>
      <c r="PGF425" s="503"/>
      <c r="PGG425" s="1026"/>
      <c r="PGH425" s="503"/>
      <c r="PGI425" s="1087"/>
      <c r="PGJ425" s="1105"/>
      <c r="PGK425" s="1103"/>
      <c r="PGL425" s="1106"/>
      <c r="PGM425" s="495"/>
      <c r="PGN425" s="1050"/>
      <c r="PGO425" s="1035"/>
      <c r="PGP425" s="494"/>
      <c r="PGQ425" s="1107"/>
      <c r="PGR425" s="2586"/>
      <c r="PGS425" s="1100"/>
      <c r="PGT425" s="497"/>
      <c r="PGU425" s="1036"/>
      <c r="PGV425" s="1037"/>
      <c r="PGW425" s="1101"/>
      <c r="PGX425" s="1038"/>
      <c r="PGY425" s="1039"/>
      <c r="PGZ425" s="1027"/>
      <c r="PHA425" s="1102"/>
      <c r="PHB425" s="1036"/>
      <c r="PHC425" s="1103"/>
      <c r="PHD425" s="1104"/>
      <c r="PHE425" s="1103"/>
      <c r="PHF425" s="708"/>
      <c r="PHG425" s="498"/>
      <c r="PHH425" s="503"/>
      <c r="PHI425" s="1026"/>
      <c r="PHJ425" s="503"/>
      <c r="PHK425" s="1087"/>
      <c r="PHL425" s="1105"/>
      <c r="PHM425" s="1103"/>
      <c r="PHN425" s="1106"/>
      <c r="PHO425" s="495"/>
      <c r="PHP425" s="1050"/>
      <c r="PHQ425" s="1035"/>
      <c r="PHR425" s="494"/>
      <c r="PHS425" s="1107"/>
      <c r="PHT425" s="2586"/>
      <c r="PHU425" s="1100"/>
      <c r="PHV425" s="497"/>
      <c r="PHW425" s="1036"/>
      <c r="PHX425" s="1037"/>
      <c r="PHY425" s="1101"/>
      <c r="PHZ425" s="1038"/>
      <c r="PIA425" s="1039"/>
      <c r="PIB425" s="1027"/>
      <c r="PIC425" s="1102"/>
      <c r="PID425" s="1036"/>
      <c r="PIE425" s="1103"/>
      <c r="PIF425" s="1104"/>
      <c r="PIG425" s="1103"/>
      <c r="PIH425" s="708"/>
      <c r="PII425" s="498"/>
      <c r="PIJ425" s="503"/>
      <c r="PIK425" s="1026"/>
      <c r="PIL425" s="503"/>
      <c r="PIM425" s="1087"/>
      <c r="PIN425" s="1105"/>
      <c r="PIO425" s="1103"/>
      <c r="PIP425" s="1106"/>
      <c r="PIQ425" s="495"/>
      <c r="PIR425" s="1050"/>
      <c r="PIS425" s="1035"/>
      <c r="PIT425" s="494"/>
      <c r="PIU425" s="1107"/>
      <c r="PIV425" s="2586"/>
      <c r="PIW425" s="1100"/>
      <c r="PIX425" s="497"/>
      <c r="PIY425" s="1036"/>
      <c r="PIZ425" s="1037"/>
      <c r="PJA425" s="1101"/>
      <c r="PJB425" s="1038"/>
      <c r="PJC425" s="1039"/>
      <c r="PJD425" s="1027"/>
      <c r="PJE425" s="1102"/>
      <c r="PJF425" s="1036"/>
      <c r="PJG425" s="1103"/>
      <c r="PJH425" s="1104"/>
      <c r="PJI425" s="1103"/>
      <c r="PJJ425" s="708"/>
      <c r="PJK425" s="498"/>
      <c r="PJL425" s="503"/>
      <c r="PJM425" s="1026"/>
      <c r="PJN425" s="503"/>
      <c r="PJO425" s="1087"/>
      <c r="PJP425" s="1105"/>
      <c r="PJQ425" s="1103"/>
      <c r="PJR425" s="1106"/>
      <c r="PJS425" s="495"/>
      <c r="PJT425" s="1050"/>
      <c r="PJU425" s="1035"/>
      <c r="PJV425" s="494"/>
      <c r="PJW425" s="1107"/>
      <c r="PJX425" s="2586"/>
      <c r="PJY425" s="1100"/>
      <c r="PJZ425" s="497"/>
      <c r="PKA425" s="1036"/>
      <c r="PKB425" s="1037"/>
      <c r="PKC425" s="1101"/>
      <c r="PKD425" s="1038"/>
      <c r="PKE425" s="1039"/>
      <c r="PKF425" s="1027"/>
      <c r="PKG425" s="1102"/>
      <c r="PKH425" s="1036"/>
      <c r="PKI425" s="1103"/>
      <c r="PKJ425" s="1104"/>
      <c r="PKK425" s="1103"/>
      <c r="PKL425" s="708"/>
      <c r="PKM425" s="498"/>
      <c r="PKN425" s="503"/>
      <c r="PKO425" s="1026"/>
      <c r="PKP425" s="503"/>
      <c r="PKQ425" s="1087"/>
      <c r="PKR425" s="1105"/>
      <c r="PKS425" s="1103"/>
      <c r="PKT425" s="1106"/>
      <c r="PKU425" s="495"/>
      <c r="PKV425" s="1050"/>
      <c r="PKW425" s="1035"/>
      <c r="PKX425" s="494"/>
      <c r="PKY425" s="1107"/>
      <c r="PKZ425" s="2586"/>
      <c r="PLA425" s="1100"/>
      <c r="PLB425" s="497"/>
      <c r="PLC425" s="1036"/>
      <c r="PLD425" s="1037"/>
      <c r="PLE425" s="1101"/>
      <c r="PLF425" s="1038"/>
      <c r="PLG425" s="1039"/>
      <c r="PLH425" s="1027"/>
      <c r="PLI425" s="1102"/>
      <c r="PLJ425" s="1036"/>
      <c r="PLK425" s="1103"/>
      <c r="PLL425" s="1104"/>
      <c r="PLM425" s="1103"/>
      <c r="PLN425" s="708"/>
      <c r="PLO425" s="498"/>
      <c r="PLP425" s="503"/>
      <c r="PLQ425" s="1026"/>
      <c r="PLR425" s="503"/>
      <c r="PLS425" s="1087"/>
      <c r="PLT425" s="1105"/>
      <c r="PLU425" s="1103"/>
      <c r="PLV425" s="1106"/>
      <c r="PLW425" s="495"/>
      <c r="PLX425" s="1050"/>
      <c r="PLY425" s="1035"/>
      <c r="PLZ425" s="494"/>
      <c r="PMA425" s="1107"/>
      <c r="PMB425" s="2586"/>
      <c r="PMC425" s="1100"/>
      <c r="PMD425" s="497"/>
      <c r="PME425" s="1036"/>
      <c r="PMF425" s="1037"/>
      <c r="PMG425" s="1101"/>
      <c r="PMH425" s="1038"/>
      <c r="PMI425" s="1039"/>
      <c r="PMJ425" s="1027"/>
      <c r="PMK425" s="1102"/>
      <c r="PML425" s="1036"/>
      <c r="PMM425" s="1103"/>
      <c r="PMN425" s="1104"/>
      <c r="PMO425" s="1103"/>
      <c r="PMP425" s="708"/>
      <c r="PMQ425" s="498"/>
      <c r="PMR425" s="503"/>
      <c r="PMS425" s="1026"/>
      <c r="PMT425" s="503"/>
      <c r="PMU425" s="1087"/>
      <c r="PMV425" s="1105"/>
      <c r="PMW425" s="1103"/>
      <c r="PMX425" s="1106"/>
      <c r="PMY425" s="495"/>
      <c r="PMZ425" s="1050"/>
      <c r="PNA425" s="1035"/>
      <c r="PNB425" s="494"/>
      <c r="PNC425" s="1107"/>
      <c r="PND425" s="2586"/>
      <c r="PNE425" s="1100"/>
      <c r="PNF425" s="497"/>
      <c r="PNG425" s="1036"/>
      <c r="PNH425" s="1037"/>
      <c r="PNI425" s="1101"/>
      <c r="PNJ425" s="1038"/>
      <c r="PNK425" s="1039"/>
      <c r="PNL425" s="1027"/>
      <c r="PNM425" s="1102"/>
      <c r="PNN425" s="1036"/>
      <c r="PNO425" s="1103"/>
      <c r="PNP425" s="1104"/>
      <c r="PNQ425" s="1103"/>
      <c r="PNR425" s="708"/>
      <c r="PNS425" s="498"/>
      <c r="PNT425" s="503"/>
      <c r="PNU425" s="1026"/>
      <c r="PNV425" s="503"/>
      <c r="PNW425" s="1087"/>
      <c r="PNX425" s="1105"/>
      <c r="PNY425" s="1103"/>
      <c r="PNZ425" s="1106"/>
      <c r="POA425" s="495"/>
      <c r="POB425" s="1050"/>
      <c r="POC425" s="1035"/>
      <c r="POD425" s="494"/>
      <c r="POE425" s="1107"/>
      <c r="POF425" s="2586"/>
      <c r="POG425" s="1100"/>
      <c r="POH425" s="497"/>
      <c r="POI425" s="1036"/>
      <c r="POJ425" s="1037"/>
      <c r="POK425" s="1101"/>
      <c r="POL425" s="1038"/>
      <c r="POM425" s="1039"/>
      <c r="PON425" s="1027"/>
      <c r="POO425" s="1102"/>
      <c r="POP425" s="1036"/>
      <c r="POQ425" s="1103"/>
      <c r="POR425" s="1104"/>
      <c r="POS425" s="1103"/>
      <c r="POT425" s="708"/>
      <c r="POU425" s="498"/>
      <c r="POV425" s="503"/>
      <c r="POW425" s="1026"/>
      <c r="POX425" s="503"/>
      <c r="POY425" s="1087"/>
      <c r="POZ425" s="1105"/>
      <c r="PPA425" s="1103"/>
      <c r="PPB425" s="1106"/>
      <c r="PPC425" s="495"/>
      <c r="PPD425" s="1050"/>
      <c r="PPE425" s="1035"/>
      <c r="PPF425" s="494"/>
      <c r="PPG425" s="1107"/>
      <c r="PPH425" s="2586"/>
      <c r="PPI425" s="1100"/>
      <c r="PPJ425" s="497"/>
      <c r="PPK425" s="1036"/>
      <c r="PPL425" s="1037"/>
      <c r="PPM425" s="1101"/>
      <c r="PPN425" s="1038"/>
      <c r="PPO425" s="1039"/>
      <c r="PPP425" s="1027"/>
      <c r="PPQ425" s="1102"/>
      <c r="PPR425" s="1036"/>
      <c r="PPS425" s="1103"/>
      <c r="PPT425" s="1104"/>
      <c r="PPU425" s="1103"/>
      <c r="PPV425" s="708"/>
      <c r="PPW425" s="498"/>
      <c r="PPX425" s="503"/>
      <c r="PPY425" s="1026"/>
      <c r="PPZ425" s="503"/>
      <c r="PQA425" s="1087"/>
      <c r="PQB425" s="1105"/>
      <c r="PQC425" s="1103"/>
      <c r="PQD425" s="1106"/>
      <c r="PQE425" s="495"/>
      <c r="PQF425" s="1050"/>
      <c r="PQG425" s="1035"/>
      <c r="PQH425" s="494"/>
      <c r="PQI425" s="1107"/>
      <c r="PQJ425" s="2586"/>
      <c r="PQK425" s="1100"/>
      <c r="PQL425" s="497"/>
      <c r="PQM425" s="1036"/>
      <c r="PQN425" s="1037"/>
      <c r="PQO425" s="1101"/>
      <c r="PQP425" s="1038"/>
      <c r="PQQ425" s="1039"/>
      <c r="PQR425" s="1027"/>
      <c r="PQS425" s="1102"/>
      <c r="PQT425" s="1036"/>
      <c r="PQU425" s="1103"/>
      <c r="PQV425" s="1104"/>
      <c r="PQW425" s="1103"/>
      <c r="PQX425" s="708"/>
      <c r="PQY425" s="498"/>
      <c r="PQZ425" s="503"/>
      <c r="PRA425" s="1026"/>
      <c r="PRB425" s="503"/>
      <c r="PRC425" s="1087"/>
      <c r="PRD425" s="1105"/>
      <c r="PRE425" s="1103"/>
      <c r="PRF425" s="1106"/>
      <c r="PRG425" s="495"/>
      <c r="PRH425" s="1050"/>
      <c r="PRI425" s="1035"/>
      <c r="PRJ425" s="494"/>
      <c r="PRK425" s="1107"/>
      <c r="PRL425" s="2586"/>
      <c r="PRM425" s="1100"/>
      <c r="PRN425" s="497"/>
      <c r="PRO425" s="1036"/>
      <c r="PRP425" s="1037"/>
      <c r="PRQ425" s="1101"/>
      <c r="PRR425" s="1038"/>
      <c r="PRS425" s="1039"/>
      <c r="PRT425" s="1027"/>
      <c r="PRU425" s="1102"/>
      <c r="PRV425" s="1036"/>
      <c r="PRW425" s="1103"/>
      <c r="PRX425" s="1104"/>
      <c r="PRY425" s="1103"/>
      <c r="PRZ425" s="708"/>
      <c r="PSA425" s="498"/>
      <c r="PSB425" s="503"/>
      <c r="PSC425" s="1026"/>
      <c r="PSD425" s="503"/>
      <c r="PSE425" s="1087"/>
      <c r="PSF425" s="1105"/>
      <c r="PSG425" s="1103"/>
      <c r="PSH425" s="1106"/>
      <c r="PSI425" s="495"/>
      <c r="PSJ425" s="1050"/>
      <c r="PSK425" s="1035"/>
      <c r="PSL425" s="494"/>
      <c r="PSM425" s="1107"/>
      <c r="PSN425" s="2586"/>
      <c r="PSO425" s="1100"/>
      <c r="PSP425" s="497"/>
      <c r="PSQ425" s="1036"/>
      <c r="PSR425" s="1037"/>
      <c r="PSS425" s="1101"/>
      <c r="PST425" s="1038"/>
      <c r="PSU425" s="1039"/>
      <c r="PSV425" s="1027"/>
      <c r="PSW425" s="1102"/>
      <c r="PSX425" s="1036"/>
      <c r="PSY425" s="1103"/>
      <c r="PSZ425" s="1104"/>
      <c r="PTA425" s="1103"/>
      <c r="PTB425" s="708"/>
      <c r="PTC425" s="498"/>
      <c r="PTD425" s="503"/>
      <c r="PTE425" s="1026"/>
      <c r="PTF425" s="503"/>
      <c r="PTG425" s="1087"/>
      <c r="PTH425" s="1105"/>
      <c r="PTI425" s="1103"/>
      <c r="PTJ425" s="1106"/>
      <c r="PTK425" s="495"/>
      <c r="PTL425" s="1050"/>
      <c r="PTM425" s="1035"/>
      <c r="PTN425" s="494"/>
      <c r="PTO425" s="1107"/>
      <c r="PTP425" s="2586"/>
      <c r="PTQ425" s="1100"/>
      <c r="PTR425" s="497"/>
      <c r="PTS425" s="1036"/>
      <c r="PTT425" s="1037"/>
      <c r="PTU425" s="1101"/>
      <c r="PTV425" s="1038"/>
      <c r="PTW425" s="1039"/>
      <c r="PTX425" s="1027"/>
      <c r="PTY425" s="1102"/>
      <c r="PTZ425" s="1036"/>
      <c r="PUA425" s="1103"/>
      <c r="PUB425" s="1104"/>
      <c r="PUC425" s="1103"/>
      <c r="PUD425" s="708"/>
      <c r="PUE425" s="498"/>
      <c r="PUF425" s="503"/>
      <c r="PUG425" s="1026"/>
      <c r="PUH425" s="503"/>
      <c r="PUI425" s="1087"/>
      <c r="PUJ425" s="1105"/>
      <c r="PUK425" s="1103"/>
      <c r="PUL425" s="1106"/>
      <c r="PUM425" s="495"/>
      <c r="PUN425" s="1050"/>
      <c r="PUO425" s="1035"/>
      <c r="PUP425" s="494"/>
      <c r="PUQ425" s="1107"/>
      <c r="PUR425" s="2586"/>
      <c r="PUS425" s="1100"/>
      <c r="PUT425" s="497"/>
      <c r="PUU425" s="1036"/>
      <c r="PUV425" s="1037"/>
      <c r="PUW425" s="1101"/>
      <c r="PUX425" s="1038"/>
      <c r="PUY425" s="1039"/>
      <c r="PUZ425" s="1027"/>
      <c r="PVA425" s="1102"/>
      <c r="PVB425" s="1036"/>
      <c r="PVC425" s="1103"/>
      <c r="PVD425" s="1104"/>
      <c r="PVE425" s="1103"/>
      <c r="PVF425" s="708"/>
      <c r="PVG425" s="498"/>
      <c r="PVH425" s="503"/>
      <c r="PVI425" s="1026"/>
      <c r="PVJ425" s="503"/>
      <c r="PVK425" s="1087"/>
      <c r="PVL425" s="1105"/>
      <c r="PVM425" s="1103"/>
      <c r="PVN425" s="1106"/>
      <c r="PVO425" s="495"/>
      <c r="PVP425" s="1050"/>
      <c r="PVQ425" s="1035"/>
      <c r="PVR425" s="494"/>
      <c r="PVS425" s="1107"/>
      <c r="PVT425" s="2586"/>
      <c r="PVU425" s="1100"/>
      <c r="PVV425" s="497"/>
      <c r="PVW425" s="1036"/>
      <c r="PVX425" s="1037"/>
      <c r="PVY425" s="1101"/>
      <c r="PVZ425" s="1038"/>
      <c r="PWA425" s="1039"/>
      <c r="PWB425" s="1027"/>
      <c r="PWC425" s="1102"/>
      <c r="PWD425" s="1036"/>
      <c r="PWE425" s="1103"/>
      <c r="PWF425" s="1104"/>
      <c r="PWG425" s="1103"/>
      <c r="PWH425" s="708"/>
      <c r="PWI425" s="498"/>
      <c r="PWJ425" s="503"/>
      <c r="PWK425" s="1026"/>
      <c r="PWL425" s="503"/>
      <c r="PWM425" s="1087"/>
      <c r="PWN425" s="1105"/>
      <c r="PWO425" s="1103"/>
      <c r="PWP425" s="1106"/>
      <c r="PWQ425" s="495"/>
      <c r="PWR425" s="1050"/>
      <c r="PWS425" s="1035"/>
      <c r="PWT425" s="494"/>
      <c r="PWU425" s="1107"/>
      <c r="PWV425" s="2586"/>
      <c r="PWW425" s="1100"/>
      <c r="PWX425" s="497"/>
      <c r="PWY425" s="1036"/>
      <c r="PWZ425" s="1037"/>
      <c r="PXA425" s="1101"/>
      <c r="PXB425" s="1038"/>
      <c r="PXC425" s="1039"/>
      <c r="PXD425" s="1027"/>
      <c r="PXE425" s="1102"/>
      <c r="PXF425" s="1036"/>
      <c r="PXG425" s="1103"/>
      <c r="PXH425" s="1104"/>
      <c r="PXI425" s="1103"/>
      <c r="PXJ425" s="708"/>
      <c r="PXK425" s="498"/>
      <c r="PXL425" s="503"/>
      <c r="PXM425" s="1026"/>
      <c r="PXN425" s="503"/>
      <c r="PXO425" s="1087"/>
      <c r="PXP425" s="1105"/>
      <c r="PXQ425" s="1103"/>
      <c r="PXR425" s="1106"/>
      <c r="PXS425" s="495"/>
      <c r="PXT425" s="1050"/>
      <c r="PXU425" s="1035"/>
      <c r="PXV425" s="494"/>
      <c r="PXW425" s="1107"/>
      <c r="PXX425" s="2586"/>
      <c r="PXY425" s="1100"/>
      <c r="PXZ425" s="497"/>
      <c r="PYA425" s="1036"/>
      <c r="PYB425" s="1037"/>
      <c r="PYC425" s="1101"/>
      <c r="PYD425" s="1038"/>
      <c r="PYE425" s="1039"/>
      <c r="PYF425" s="1027"/>
      <c r="PYG425" s="1102"/>
      <c r="PYH425" s="1036"/>
      <c r="PYI425" s="1103"/>
      <c r="PYJ425" s="1104"/>
      <c r="PYK425" s="1103"/>
      <c r="PYL425" s="708"/>
      <c r="PYM425" s="498"/>
      <c r="PYN425" s="503"/>
      <c r="PYO425" s="1026"/>
      <c r="PYP425" s="503"/>
      <c r="PYQ425" s="1087"/>
      <c r="PYR425" s="1105"/>
      <c r="PYS425" s="1103"/>
      <c r="PYT425" s="1106"/>
      <c r="PYU425" s="495"/>
      <c r="PYV425" s="1050"/>
      <c r="PYW425" s="1035"/>
      <c r="PYX425" s="494"/>
      <c r="PYY425" s="1107"/>
      <c r="PYZ425" s="2586"/>
      <c r="PZA425" s="1100"/>
      <c r="PZB425" s="497"/>
      <c r="PZC425" s="1036"/>
      <c r="PZD425" s="1037"/>
      <c r="PZE425" s="1101"/>
      <c r="PZF425" s="1038"/>
      <c r="PZG425" s="1039"/>
      <c r="PZH425" s="1027"/>
      <c r="PZI425" s="1102"/>
      <c r="PZJ425" s="1036"/>
      <c r="PZK425" s="1103"/>
      <c r="PZL425" s="1104"/>
      <c r="PZM425" s="1103"/>
      <c r="PZN425" s="708"/>
      <c r="PZO425" s="498"/>
      <c r="PZP425" s="503"/>
      <c r="PZQ425" s="1026"/>
      <c r="PZR425" s="503"/>
      <c r="PZS425" s="1087"/>
      <c r="PZT425" s="1105"/>
      <c r="PZU425" s="1103"/>
      <c r="PZV425" s="1106"/>
      <c r="PZW425" s="495"/>
      <c r="PZX425" s="1050"/>
      <c r="PZY425" s="1035"/>
      <c r="PZZ425" s="494"/>
      <c r="QAA425" s="1107"/>
      <c r="QAB425" s="2586"/>
      <c r="QAC425" s="1100"/>
      <c r="QAD425" s="497"/>
      <c r="QAE425" s="1036"/>
      <c r="QAF425" s="1037"/>
      <c r="QAG425" s="1101"/>
      <c r="QAH425" s="1038"/>
      <c r="QAI425" s="1039"/>
      <c r="QAJ425" s="1027"/>
      <c r="QAK425" s="1102"/>
      <c r="QAL425" s="1036"/>
      <c r="QAM425" s="1103"/>
      <c r="QAN425" s="1104"/>
      <c r="QAO425" s="1103"/>
      <c r="QAP425" s="708"/>
      <c r="QAQ425" s="498"/>
      <c r="QAR425" s="503"/>
      <c r="QAS425" s="1026"/>
      <c r="QAT425" s="503"/>
      <c r="QAU425" s="1087"/>
      <c r="QAV425" s="1105"/>
      <c r="QAW425" s="1103"/>
      <c r="QAX425" s="1106"/>
      <c r="QAY425" s="495"/>
      <c r="QAZ425" s="1050"/>
      <c r="QBA425" s="1035"/>
      <c r="QBB425" s="494"/>
      <c r="QBC425" s="1107"/>
      <c r="QBD425" s="2586"/>
      <c r="QBE425" s="1100"/>
      <c r="QBF425" s="497"/>
      <c r="QBG425" s="1036"/>
      <c r="QBH425" s="1037"/>
      <c r="QBI425" s="1101"/>
      <c r="QBJ425" s="1038"/>
      <c r="QBK425" s="1039"/>
      <c r="QBL425" s="1027"/>
      <c r="QBM425" s="1102"/>
      <c r="QBN425" s="1036"/>
      <c r="QBO425" s="1103"/>
      <c r="QBP425" s="1104"/>
      <c r="QBQ425" s="1103"/>
      <c r="QBR425" s="708"/>
      <c r="QBS425" s="498"/>
      <c r="QBT425" s="503"/>
      <c r="QBU425" s="1026"/>
      <c r="QBV425" s="503"/>
      <c r="QBW425" s="1087"/>
      <c r="QBX425" s="1105"/>
      <c r="QBY425" s="1103"/>
      <c r="QBZ425" s="1106"/>
      <c r="QCA425" s="495"/>
      <c r="QCB425" s="1050"/>
      <c r="QCC425" s="1035"/>
      <c r="QCD425" s="494"/>
      <c r="QCE425" s="1107"/>
      <c r="QCF425" s="2586"/>
      <c r="QCG425" s="1100"/>
      <c r="QCH425" s="497"/>
      <c r="QCI425" s="1036"/>
      <c r="QCJ425" s="1037"/>
      <c r="QCK425" s="1101"/>
      <c r="QCL425" s="1038"/>
      <c r="QCM425" s="1039"/>
      <c r="QCN425" s="1027"/>
      <c r="QCO425" s="1102"/>
      <c r="QCP425" s="1036"/>
      <c r="QCQ425" s="1103"/>
      <c r="QCR425" s="1104"/>
      <c r="QCS425" s="1103"/>
      <c r="QCT425" s="708"/>
      <c r="QCU425" s="498"/>
      <c r="QCV425" s="503"/>
      <c r="QCW425" s="1026"/>
      <c r="QCX425" s="503"/>
      <c r="QCY425" s="1087"/>
      <c r="QCZ425" s="1105"/>
      <c r="QDA425" s="1103"/>
      <c r="QDB425" s="1106"/>
      <c r="QDC425" s="495"/>
      <c r="QDD425" s="1050"/>
      <c r="QDE425" s="1035"/>
      <c r="QDF425" s="494"/>
      <c r="QDG425" s="1107"/>
      <c r="QDH425" s="2586"/>
      <c r="QDI425" s="1100"/>
      <c r="QDJ425" s="497"/>
      <c r="QDK425" s="1036"/>
      <c r="QDL425" s="1037"/>
      <c r="QDM425" s="1101"/>
      <c r="QDN425" s="1038"/>
      <c r="QDO425" s="1039"/>
      <c r="QDP425" s="1027"/>
      <c r="QDQ425" s="1102"/>
      <c r="QDR425" s="1036"/>
      <c r="QDS425" s="1103"/>
      <c r="QDT425" s="1104"/>
      <c r="QDU425" s="1103"/>
      <c r="QDV425" s="708"/>
      <c r="QDW425" s="498"/>
      <c r="QDX425" s="503"/>
      <c r="QDY425" s="1026"/>
      <c r="QDZ425" s="503"/>
      <c r="QEA425" s="1087"/>
      <c r="QEB425" s="1105"/>
      <c r="QEC425" s="1103"/>
      <c r="QED425" s="1106"/>
      <c r="QEE425" s="495"/>
      <c r="QEF425" s="1050"/>
      <c r="QEG425" s="1035"/>
      <c r="QEH425" s="494"/>
      <c r="QEI425" s="1107"/>
      <c r="QEJ425" s="2586"/>
      <c r="QEK425" s="1100"/>
      <c r="QEL425" s="497"/>
      <c r="QEM425" s="1036"/>
      <c r="QEN425" s="1037"/>
      <c r="QEO425" s="1101"/>
      <c r="QEP425" s="1038"/>
      <c r="QEQ425" s="1039"/>
      <c r="QER425" s="1027"/>
      <c r="QES425" s="1102"/>
      <c r="QET425" s="1036"/>
      <c r="QEU425" s="1103"/>
      <c r="QEV425" s="1104"/>
      <c r="QEW425" s="1103"/>
      <c r="QEX425" s="708"/>
      <c r="QEY425" s="498"/>
      <c r="QEZ425" s="503"/>
      <c r="QFA425" s="1026"/>
      <c r="QFB425" s="503"/>
      <c r="QFC425" s="1087"/>
      <c r="QFD425" s="1105"/>
      <c r="QFE425" s="1103"/>
      <c r="QFF425" s="1106"/>
      <c r="QFG425" s="495"/>
      <c r="QFH425" s="1050"/>
      <c r="QFI425" s="1035"/>
      <c r="QFJ425" s="494"/>
      <c r="QFK425" s="1107"/>
      <c r="QFL425" s="2586"/>
      <c r="QFM425" s="1100"/>
      <c r="QFN425" s="497"/>
      <c r="QFO425" s="1036"/>
      <c r="QFP425" s="1037"/>
      <c r="QFQ425" s="1101"/>
      <c r="QFR425" s="1038"/>
      <c r="QFS425" s="1039"/>
      <c r="QFT425" s="1027"/>
      <c r="QFU425" s="1102"/>
      <c r="QFV425" s="1036"/>
      <c r="QFW425" s="1103"/>
      <c r="QFX425" s="1104"/>
      <c r="QFY425" s="1103"/>
      <c r="QFZ425" s="708"/>
      <c r="QGA425" s="498"/>
      <c r="QGB425" s="503"/>
      <c r="QGC425" s="1026"/>
      <c r="QGD425" s="503"/>
      <c r="QGE425" s="1087"/>
      <c r="QGF425" s="1105"/>
      <c r="QGG425" s="1103"/>
      <c r="QGH425" s="1106"/>
      <c r="QGI425" s="495"/>
      <c r="QGJ425" s="1050"/>
      <c r="QGK425" s="1035"/>
      <c r="QGL425" s="494"/>
      <c r="QGM425" s="1107"/>
      <c r="QGN425" s="2586"/>
      <c r="QGO425" s="1100"/>
      <c r="QGP425" s="497"/>
      <c r="QGQ425" s="1036"/>
      <c r="QGR425" s="1037"/>
      <c r="QGS425" s="1101"/>
      <c r="QGT425" s="1038"/>
      <c r="QGU425" s="1039"/>
      <c r="QGV425" s="1027"/>
      <c r="QGW425" s="1102"/>
      <c r="QGX425" s="1036"/>
      <c r="QGY425" s="1103"/>
      <c r="QGZ425" s="1104"/>
      <c r="QHA425" s="1103"/>
      <c r="QHB425" s="708"/>
      <c r="QHC425" s="498"/>
      <c r="QHD425" s="503"/>
      <c r="QHE425" s="1026"/>
      <c r="QHF425" s="503"/>
      <c r="QHG425" s="1087"/>
      <c r="QHH425" s="1105"/>
      <c r="QHI425" s="1103"/>
      <c r="QHJ425" s="1106"/>
      <c r="QHK425" s="495"/>
      <c r="QHL425" s="1050"/>
      <c r="QHM425" s="1035"/>
      <c r="QHN425" s="494"/>
      <c r="QHO425" s="1107"/>
      <c r="QHP425" s="2586"/>
      <c r="QHQ425" s="1100"/>
      <c r="QHR425" s="497"/>
      <c r="QHS425" s="1036"/>
      <c r="QHT425" s="1037"/>
      <c r="QHU425" s="1101"/>
      <c r="QHV425" s="1038"/>
      <c r="QHW425" s="1039"/>
      <c r="QHX425" s="1027"/>
      <c r="QHY425" s="1102"/>
      <c r="QHZ425" s="1036"/>
      <c r="QIA425" s="1103"/>
      <c r="QIB425" s="1104"/>
      <c r="QIC425" s="1103"/>
      <c r="QID425" s="708"/>
      <c r="QIE425" s="498"/>
      <c r="QIF425" s="503"/>
      <c r="QIG425" s="1026"/>
      <c r="QIH425" s="503"/>
      <c r="QII425" s="1087"/>
      <c r="QIJ425" s="1105"/>
      <c r="QIK425" s="1103"/>
      <c r="QIL425" s="1106"/>
      <c r="QIM425" s="495"/>
      <c r="QIN425" s="1050"/>
      <c r="QIO425" s="1035"/>
      <c r="QIP425" s="494"/>
      <c r="QIQ425" s="1107"/>
      <c r="QIR425" s="2586"/>
      <c r="QIS425" s="1100"/>
      <c r="QIT425" s="497"/>
      <c r="QIU425" s="1036"/>
      <c r="QIV425" s="1037"/>
      <c r="QIW425" s="1101"/>
      <c r="QIX425" s="1038"/>
      <c r="QIY425" s="1039"/>
      <c r="QIZ425" s="1027"/>
      <c r="QJA425" s="1102"/>
      <c r="QJB425" s="1036"/>
      <c r="QJC425" s="1103"/>
      <c r="QJD425" s="1104"/>
      <c r="QJE425" s="1103"/>
      <c r="QJF425" s="708"/>
      <c r="QJG425" s="498"/>
      <c r="QJH425" s="503"/>
      <c r="QJI425" s="1026"/>
      <c r="QJJ425" s="503"/>
      <c r="QJK425" s="1087"/>
      <c r="QJL425" s="1105"/>
      <c r="QJM425" s="1103"/>
      <c r="QJN425" s="1106"/>
      <c r="QJO425" s="495"/>
      <c r="QJP425" s="1050"/>
      <c r="QJQ425" s="1035"/>
      <c r="QJR425" s="494"/>
      <c r="QJS425" s="1107"/>
      <c r="QJT425" s="2586"/>
      <c r="QJU425" s="1100"/>
      <c r="QJV425" s="497"/>
      <c r="QJW425" s="1036"/>
      <c r="QJX425" s="1037"/>
      <c r="QJY425" s="1101"/>
      <c r="QJZ425" s="1038"/>
      <c r="QKA425" s="1039"/>
      <c r="QKB425" s="1027"/>
      <c r="QKC425" s="1102"/>
      <c r="QKD425" s="1036"/>
      <c r="QKE425" s="1103"/>
      <c r="QKF425" s="1104"/>
      <c r="QKG425" s="1103"/>
      <c r="QKH425" s="708"/>
      <c r="QKI425" s="498"/>
      <c r="QKJ425" s="503"/>
      <c r="QKK425" s="1026"/>
      <c r="QKL425" s="503"/>
      <c r="QKM425" s="1087"/>
      <c r="QKN425" s="1105"/>
      <c r="QKO425" s="1103"/>
      <c r="QKP425" s="1106"/>
      <c r="QKQ425" s="495"/>
      <c r="QKR425" s="1050"/>
      <c r="QKS425" s="1035"/>
      <c r="QKT425" s="494"/>
      <c r="QKU425" s="1107"/>
      <c r="QKV425" s="2586"/>
      <c r="QKW425" s="1100"/>
      <c r="QKX425" s="497"/>
      <c r="QKY425" s="1036"/>
      <c r="QKZ425" s="1037"/>
      <c r="QLA425" s="1101"/>
      <c r="QLB425" s="1038"/>
      <c r="QLC425" s="1039"/>
      <c r="QLD425" s="1027"/>
      <c r="QLE425" s="1102"/>
      <c r="QLF425" s="1036"/>
      <c r="QLG425" s="1103"/>
      <c r="QLH425" s="1104"/>
      <c r="QLI425" s="1103"/>
      <c r="QLJ425" s="708"/>
      <c r="QLK425" s="498"/>
      <c r="QLL425" s="503"/>
      <c r="QLM425" s="1026"/>
      <c r="QLN425" s="503"/>
      <c r="QLO425" s="1087"/>
      <c r="QLP425" s="1105"/>
      <c r="QLQ425" s="1103"/>
      <c r="QLR425" s="1106"/>
      <c r="QLS425" s="495"/>
      <c r="QLT425" s="1050"/>
      <c r="QLU425" s="1035"/>
      <c r="QLV425" s="494"/>
      <c r="QLW425" s="1107"/>
      <c r="QLX425" s="2586"/>
      <c r="QLY425" s="1100"/>
      <c r="QLZ425" s="497"/>
      <c r="QMA425" s="1036"/>
      <c r="QMB425" s="1037"/>
      <c r="QMC425" s="1101"/>
      <c r="QMD425" s="1038"/>
      <c r="QME425" s="1039"/>
      <c r="QMF425" s="1027"/>
      <c r="QMG425" s="1102"/>
      <c r="QMH425" s="1036"/>
      <c r="QMI425" s="1103"/>
      <c r="QMJ425" s="1104"/>
      <c r="QMK425" s="1103"/>
      <c r="QML425" s="708"/>
      <c r="QMM425" s="498"/>
      <c r="QMN425" s="503"/>
      <c r="QMO425" s="1026"/>
      <c r="QMP425" s="503"/>
      <c r="QMQ425" s="1087"/>
      <c r="QMR425" s="1105"/>
      <c r="QMS425" s="1103"/>
      <c r="QMT425" s="1106"/>
      <c r="QMU425" s="495"/>
      <c r="QMV425" s="1050"/>
      <c r="QMW425" s="1035"/>
      <c r="QMX425" s="494"/>
      <c r="QMY425" s="1107"/>
      <c r="QMZ425" s="2586"/>
      <c r="QNA425" s="1100"/>
      <c r="QNB425" s="497"/>
      <c r="QNC425" s="1036"/>
      <c r="QND425" s="1037"/>
      <c r="QNE425" s="1101"/>
      <c r="QNF425" s="1038"/>
      <c r="QNG425" s="1039"/>
      <c r="QNH425" s="1027"/>
      <c r="QNI425" s="1102"/>
      <c r="QNJ425" s="1036"/>
      <c r="QNK425" s="1103"/>
      <c r="QNL425" s="1104"/>
      <c r="QNM425" s="1103"/>
      <c r="QNN425" s="708"/>
      <c r="QNO425" s="498"/>
      <c r="QNP425" s="503"/>
      <c r="QNQ425" s="1026"/>
      <c r="QNR425" s="503"/>
      <c r="QNS425" s="1087"/>
      <c r="QNT425" s="1105"/>
      <c r="QNU425" s="1103"/>
      <c r="QNV425" s="1106"/>
      <c r="QNW425" s="495"/>
      <c r="QNX425" s="1050"/>
      <c r="QNY425" s="1035"/>
      <c r="QNZ425" s="494"/>
      <c r="QOA425" s="1107"/>
      <c r="QOB425" s="2586"/>
      <c r="QOC425" s="1100"/>
      <c r="QOD425" s="497"/>
      <c r="QOE425" s="1036"/>
      <c r="QOF425" s="1037"/>
      <c r="QOG425" s="1101"/>
      <c r="QOH425" s="1038"/>
      <c r="QOI425" s="1039"/>
      <c r="QOJ425" s="1027"/>
      <c r="QOK425" s="1102"/>
      <c r="QOL425" s="1036"/>
      <c r="QOM425" s="1103"/>
      <c r="QON425" s="1104"/>
      <c r="QOO425" s="1103"/>
      <c r="QOP425" s="708"/>
      <c r="QOQ425" s="498"/>
      <c r="QOR425" s="503"/>
      <c r="QOS425" s="1026"/>
      <c r="QOT425" s="503"/>
      <c r="QOU425" s="1087"/>
      <c r="QOV425" s="1105"/>
      <c r="QOW425" s="1103"/>
      <c r="QOX425" s="1106"/>
      <c r="QOY425" s="495"/>
      <c r="QOZ425" s="1050"/>
      <c r="QPA425" s="1035"/>
      <c r="QPB425" s="494"/>
      <c r="QPC425" s="1107"/>
      <c r="QPD425" s="2586"/>
      <c r="QPE425" s="1100"/>
      <c r="QPF425" s="497"/>
      <c r="QPG425" s="1036"/>
      <c r="QPH425" s="1037"/>
      <c r="QPI425" s="1101"/>
      <c r="QPJ425" s="1038"/>
      <c r="QPK425" s="1039"/>
      <c r="QPL425" s="1027"/>
      <c r="QPM425" s="1102"/>
      <c r="QPN425" s="1036"/>
      <c r="QPO425" s="1103"/>
      <c r="QPP425" s="1104"/>
      <c r="QPQ425" s="1103"/>
      <c r="QPR425" s="708"/>
      <c r="QPS425" s="498"/>
      <c r="QPT425" s="503"/>
      <c r="QPU425" s="1026"/>
      <c r="QPV425" s="503"/>
      <c r="QPW425" s="1087"/>
      <c r="QPX425" s="1105"/>
      <c r="QPY425" s="1103"/>
      <c r="QPZ425" s="1106"/>
      <c r="QQA425" s="495"/>
      <c r="QQB425" s="1050"/>
      <c r="QQC425" s="1035"/>
      <c r="QQD425" s="494"/>
      <c r="QQE425" s="1107"/>
      <c r="QQF425" s="2586"/>
      <c r="QQG425" s="1100"/>
      <c r="QQH425" s="497"/>
      <c r="QQI425" s="1036"/>
      <c r="QQJ425" s="1037"/>
      <c r="QQK425" s="1101"/>
      <c r="QQL425" s="1038"/>
      <c r="QQM425" s="1039"/>
      <c r="QQN425" s="1027"/>
      <c r="QQO425" s="1102"/>
      <c r="QQP425" s="1036"/>
      <c r="QQQ425" s="1103"/>
      <c r="QQR425" s="1104"/>
      <c r="QQS425" s="1103"/>
      <c r="QQT425" s="708"/>
      <c r="QQU425" s="498"/>
      <c r="QQV425" s="503"/>
      <c r="QQW425" s="1026"/>
      <c r="QQX425" s="503"/>
      <c r="QQY425" s="1087"/>
      <c r="QQZ425" s="1105"/>
      <c r="QRA425" s="1103"/>
      <c r="QRB425" s="1106"/>
      <c r="QRC425" s="495"/>
      <c r="QRD425" s="1050"/>
      <c r="QRE425" s="1035"/>
      <c r="QRF425" s="494"/>
      <c r="QRG425" s="1107"/>
      <c r="QRH425" s="2586"/>
      <c r="QRI425" s="1100"/>
      <c r="QRJ425" s="497"/>
      <c r="QRK425" s="1036"/>
      <c r="QRL425" s="1037"/>
      <c r="QRM425" s="1101"/>
      <c r="QRN425" s="1038"/>
      <c r="QRO425" s="1039"/>
      <c r="QRP425" s="1027"/>
      <c r="QRQ425" s="1102"/>
      <c r="QRR425" s="1036"/>
      <c r="QRS425" s="1103"/>
      <c r="QRT425" s="1104"/>
      <c r="QRU425" s="1103"/>
      <c r="QRV425" s="708"/>
      <c r="QRW425" s="498"/>
      <c r="QRX425" s="503"/>
      <c r="QRY425" s="1026"/>
      <c r="QRZ425" s="503"/>
      <c r="QSA425" s="1087"/>
      <c r="QSB425" s="1105"/>
      <c r="QSC425" s="1103"/>
      <c r="QSD425" s="1106"/>
      <c r="QSE425" s="495"/>
      <c r="QSF425" s="1050"/>
      <c r="QSG425" s="1035"/>
      <c r="QSH425" s="494"/>
      <c r="QSI425" s="1107"/>
      <c r="QSJ425" s="2586"/>
      <c r="QSK425" s="1100"/>
      <c r="QSL425" s="497"/>
      <c r="QSM425" s="1036"/>
      <c r="QSN425" s="1037"/>
      <c r="QSO425" s="1101"/>
      <c r="QSP425" s="1038"/>
      <c r="QSQ425" s="1039"/>
      <c r="QSR425" s="1027"/>
      <c r="QSS425" s="1102"/>
      <c r="QST425" s="1036"/>
      <c r="QSU425" s="1103"/>
      <c r="QSV425" s="1104"/>
      <c r="QSW425" s="1103"/>
      <c r="QSX425" s="708"/>
      <c r="QSY425" s="498"/>
      <c r="QSZ425" s="503"/>
      <c r="QTA425" s="1026"/>
      <c r="QTB425" s="503"/>
      <c r="QTC425" s="1087"/>
      <c r="QTD425" s="1105"/>
      <c r="QTE425" s="1103"/>
      <c r="QTF425" s="1106"/>
      <c r="QTG425" s="495"/>
      <c r="QTH425" s="1050"/>
      <c r="QTI425" s="1035"/>
      <c r="QTJ425" s="494"/>
      <c r="QTK425" s="1107"/>
      <c r="QTL425" s="2586"/>
      <c r="QTM425" s="1100"/>
      <c r="QTN425" s="497"/>
      <c r="QTO425" s="1036"/>
      <c r="QTP425" s="1037"/>
      <c r="QTQ425" s="1101"/>
      <c r="QTR425" s="1038"/>
      <c r="QTS425" s="1039"/>
      <c r="QTT425" s="1027"/>
      <c r="QTU425" s="1102"/>
      <c r="QTV425" s="1036"/>
      <c r="QTW425" s="1103"/>
      <c r="QTX425" s="1104"/>
      <c r="QTY425" s="1103"/>
      <c r="QTZ425" s="708"/>
      <c r="QUA425" s="498"/>
      <c r="QUB425" s="503"/>
      <c r="QUC425" s="1026"/>
      <c r="QUD425" s="503"/>
      <c r="QUE425" s="1087"/>
      <c r="QUF425" s="1105"/>
      <c r="QUG425" s="1103"/>
      <c r="QUH425" s="1106"/>
      <c r="QUI425" s="495"/>
      <c r="QUJ425" s="1050"/>
      <c r="QUK425" s="1035"/>
      <c r="QUL425" s="494"/>
      <c r="QUM425" s="1107"/>
      <c r="QUN425" s="2586"/>
      <c r="QUO425" s="1100"/>
      <c r="QUP425" s="497"/>
      <c r="QUQ425" s="1036"/>
      <c r="QUR425" s="1037"/>
      <c r="QUS425" s="1101"/>
      <c r="QUT425" s="1038"/>
      <c r="QUU425" s="1039"/>
      <c r="QUV425" s="1027"/>
      <c r="QUW425" s="1102"/>
      <c r="QUX425" s="1036"/>
      <c r="QUY425" s="1103"/>
      <c r="QUZ425" s="1104"/>
      <c r="QVA425" s="1103"/>
      <c r="QVB425" s="708"/>
      <c r="QVC425" s="498"/>
      <c r="QVD425" s="503"/>
      <c r="QVE425" s="1026"/>
      <c r="QVF425" s="503"/>
      <c r="QVG425" s="1087"/>
      <c r="QVH425" s="1105"/>
      <c r="QVI425" s="1103"/>
      <c r="QVJ425" s="1106"/>
      <c r="QVK425" s="495"/>
      <c r="QVL425" s="1050"/>
      <c r="QVM425" s="1035"/>
      <c r="QVN425" s="494"/>
      <c r="QVO425" s="1107"/>
      <c r="QVP425" s="2586"/>
      <c r="QVQ425" s="1100"/>
      <c r="QVR425" s="497"/>
      <c r="QVS425" s="1036"/>
      <c r="QVT425" s="1037"/>
      <c r="QVU425" s="1101"/>
      <c r="QVV425" s="1038"/>
      <c r="QVW425" s="1039"/>
      <c r="QVX425" s="1027"/>
      <c r="QVY425" s="1102"/>
      <c r="QVZ425" s="1036"/>
      <c r="QWA425" s="1103"/>
      <c r="QWB425" s="1104"/>
      <c r="QWC425" s="1103"/>
      <c r="QWD425" s="708"/>
      <c r="QWE425" s="498"/>
      <c r="QWF425" s="503"/>
      <c r="QWG425" s="1026"/>
      <c r="QWH425" s="503"/>
      <c r="QWI425" s="1087"/>
      <c r="QWJ425" s="1105"/>
      <c r="QWK425" s="1103"/>
      <c r="QWL425" s="1106"/>
      <c r="QWM425" s="495"/>
      <c r="QWN425" s="1050"/>
      <c r="QWO425" s="1035"/>
      <c r="QWP425" s="494"/>
      <c r="QWQ425" s="1107"/>
      <c r="QWR425" s="2586"/>
      <c r="QWS425" s="1100"/>
      <c r="QWT425" s="497"/>
      <c r="QWU425" s="1036"/>
      <c r="QWV425" s="1037"/>
      <c r="QWW425" s="1101"/>
      <c r="QWX425" s="1038"/>
      <c r="QWY425" s="1039"/>
      <c r="QWZ425" s="1027"/>
      <c r="QXA425" s="1102"/>
      <c r="QXB425" s="1036"/>
      <c r="QXC425" s="1103"/>
      <c r="QXD425" s="1104"/>
      <c r="QXE425" s="1103"/>
      <c r="QXF425" s="708"/>
      <c r="QXG425" s="498"/>
      <c r="QXH425" s="503"/>
      <c r="QXI425" s="1026"/>
      <c r="QXJ425" s="503"/>
      <c r="QXK425" s="1087"/>
      <c r="QXL425" s="1105"/>
      <c r="QXM425" s="1103"/>
      <c r="QXN425" s="1106"/>
      <c r="QXO425" s="495"/>
      <c r="QXP425" s="1050"/>
      <c r="QXQ425" s="1035"/>
      <c r="QXR425" s="494"/>
      <c r="QXS425" s="1107"/>
      <c r="QXT425" s="2586"/>
      <c r="QXU425" s="1100"/>
      <c r="QXV425" s="497"/>
      <c r="QXW425" s="1036"/>
      <c r="QXX425" s="1037"/>
      <c r="QXY425" s="1101"/>
      <c r="QXZ425" s="1038"/>
      <c r="QYA425" s="1039"/>
      <c r="QYB425" s="1027"/>
      <c r="QYC425" s="1102"/>
      <c r="QYD425" s="1036"/>
      <c r="QYE425" s="1103"/>
      <c r="QYF425" s="1104"/>
      <c r="QYG425" s="1103"/>
      <c r="QYH425" s="708"/>
      <c r="QYI425" s="498"/>
      <c r="QYJ425" s="503"/>
      <c r="QYK425" s="1026"/>
      <c r="QYL425" s="503"/>
      <c r="QYM425" s="1087"/>
      <c r="QYN425" s="1105"/>
      <c r="QYO425" s="1103"/>
      <c r="QYP425" s="1106"/>
      <c r="QYQ425" s="495"/>
      <c r="QYR425" s="1050"/>
      <c r="QYS425" s="1035"/>
      <c r="QYT425" s="494"/>
      <c r="QYU425" s="1107"/>
      <c r="QYV425" s="2586"/>
      <c r="QYW425" s="1100"/>
      <c r="QYX425" s="497"/>
      <c r="QYY425" s="1036"/>
      <c r="QYZ425" s="1037"/>
      <c r="QZA425" s="1101"/>
      <c r="QZB425" s="1038"/>
      <c r="QZC425" s="1039"/>
      <c r="QZD425" s="1027"/>
      <c r="QZE425" s="1102"/>
      <c r="QZF425" s="1036"/>
      <c r="QZG425" s="1103"/>
      <c r="QZH425" s="1104"/>
      <c r="QZI425" s="1103"/>
      <c r="QZJ425" s="708"/>
      <c r="QZK425" s="498"/>
      <c r="QZL425" s="503"/>
      <c r="QZM425" s="1026"/>
      <c r="QZN425" s="503"/>
      <c r="QZO425" s="1087"/>
      <c r="QZP425" s="1105"/>
      <c r="QZQ425" s="1103"/>
      <c r="QZR425" s="1106"/>
      <c r="QZS425" s="495"/>
      <c r="QZT425" s="1050"/>
      <c r="QZU425" s="1035"/>
      <c r="QZV425" s="494"/>
      <c r="QZW425" s="1107"/>
      <c r="QZX425" s="2586"/>
      <c r="QZY425" s="1100"/>
      <c r="QZZ425" s="497"/>
      <c r="RAA425" s="1036"/>
      <c r="RAB425" s="1037"/>
      <c r="RAC425" s="1101"/>
      <c r="RAD425" s="1038"/>
      <c r="RAE425" s="1039"/>
      <c r="RAF425" s="1027"/>
      <c r="RAG425" s="1102"/>
      <c r="RAH425" s="1036"/>
      <c r="RAI425" s="1103"/>
      <c r="RAJ425" s="1104"/>
      <c r="RAK425" s="1103"/>
      <c r="RAL425" s="708"/>
      <c r="RAM425" s="498"/>
      <c r="RAN425" s="503"/>
      <c r="RAO425" s="1026"/>
      <c r="RAP425" s="503"/>
      <c r="RAQ425" s="1087"/>
      <c r="RAR425" s="1105"/>
      <c r="RAS425" s="1103"/>
      <c r="RAT425" s="1106"/>
      <c r="RAU425" s="495"/>
      <c r="RAV425" s="1050"/>
      <c r="RAW425" s="1035"/>
      <c r="RAX425" s="494"/>
      <c r="RAY425" s="1107"/>
      <c r="RAZ425" s="2586"/>
      <c r="RBA425" s="1100"/>
      <c r="RBB425" s="497"/>
      <c r="RBC425" s="1036"/>
      <c r="RBD425" s="1037"/>
      <c r="RBE425" s="1101"/>
      <c r="RBF425" s="1038"/>
      <c r="RBG425" s="1039"/>
      <c r="RBH425" s="1027"/>
      <c r="RBI425" s="1102"/>
      <c r="RBJ425" s="1036"/>
      <c r="RBK425" s="1103"/>
      <c r="RBL425" s="1104"/>
      <c r="RBM425" s="1103"/>
      <c r="RBN425" s="708"/>
      <c r="RBO425" s="498"/>
      <c r="RBP425" s="503"/>
      <c r="RBQ425" s="1026"/>
      <c r="RBR425" s="503"/>
      <c r="RBS425" s="1087"/>
      <c r="RBT425" s="1105"/>
      <c r="RBU425" s="1103"/>
      <c r="RBV425" s="1106"/>
      <c r="RBW425" s="495"/>
      <c r="RBX425" s="1050"/>
      <c r="RBY425" s="1035"/>
      <c r="RBZ425" s="494"/>
      <c r="RCA425" s="1107"/>
      <c r="RCB425" s="2586"/>
      <c r="RCC425" s="1100"/>
      <c r="RCD425" s="497"/>
      <c r="RCE425" s="1036"/>
      <c r="RCF425" s="1037"/>
      <c r="RCG425" s="1101"/>
      <c r="RCH425" s="1038"/>
      <c r="RCI425" s="1039"/>
      <c r="RCJ425" s="1027"/>
      <c r="RCK425" s="1102"/>
      <c r="RCL425" s="1036"/>
      <c r="RCM425" s="1103"/>
      <c r="RCN425" s="1104"/>
      <c r="RCO425" s="1103"/>
      <c r="RCP425" s="708"/>
      <c r="RCQ425" s="498"/>
      <c r="RCR425" s="503"/>
      <c r="RCS425" s="1026"/>
      <c r="RCT425" s="503"/>
      <c r="RCU425" s="1087"/>
      <c r="RCV425" s="1105"/>
      <c r="RCW425" s="1103"/>
      <c r="RCX425" s="1106"/>
      <c r="RCY425" s="495"/>
      <c r="RCZ425" s="1050"/>
      <c r="RDA425" s="1035"/>
      <c r="RDB425" s="494"/>
      <c r="RDC425" s="1107"/>
      <c r="RDD425" s="2586"/>
      <c r="RDE425" s="1100"/>
      <c r="RDF425" s="497"/>
      <c r="RDG425" s="1036"/>
      <c r="RDH425" s="1037"/>
      <c r="RDI425" s="1101"/>
      <c r="RDJ425" s="1038"/>
      <c r="RDK425" s="1039"/>
      <c r="RDL425" s="1027"/>
      <c r="RDM425" s="1102"/>
      <c r="RDN425" s="1036"/>
      <c r="RDO425" s="1103"/>
      <c r="RDP425" s="1104"/>
      <c r="RDQ425" s="1103"/>
      <c r="RDR425" s="708"/>
      <c r="RDS425" s="498"/>
      <c r="RDT425" s="503"/>
      <c r="RDU425" s="1026"/>
      <c r="RDV425" s="503"/>
      <c r="RDW425" s="1087"/>
      <c r="RDX425" s="1105"/>
      <c r="RDY425" s="1103"/>
      <c r="RDZ425" s="1106"/>
      <c r="REA425" s="495"/>
      <c r="REB425" s="1050"/>
      <c r="REC425" s="1035"/>
      <c r="RED425" s="494"/>
      <c r="REE425" s="1107"/>
      <c r="REF425" s="2586"/>
      <c r="REG425" s="1100"/>
      <c r="REH425" s="497"/>
      <c r="REI425" s="1036"/>
      <c r="REJ425" s="1037"/>
      <c r="REK425" s="1101"/>
      <c r="REL425" s="1038"/>
      <c r="REM425" s="1039"/>
      <c r="REN425" s="1027"/>
      <c r="REO425" s="1102"/>
      <c r="REP425" s="1036"/>
      <c r="REQ425" s="1103"/>
      <c r="RER425" s="1104"/>
      <c r="RES425" s="1103"/>
      <c r="RET425" s="708"/>
      <c r="REU425" s="498"/>
      <c r="REV425" s="503"/>
      <c r="REW425" s="1026"/>
      <c r="REX425" s="503"/>
      <c r="REY425" s="1087"/>
      <c r="REZ425" s="1105"/>
      <c r="RFA425" s="1103"/>
      <c r="RFB425" s="1106"/>
      <c r="RFC425" s="495"/>
      <c r="RFD425" s="1050"/>
      <c r="RFE425" s="1035"/>
      <c r="RFF425" s="494"/>
      <c r="RFG425" s="1107"/>
      <c r="RFH425" s="2586"/>
      <c r="RFI425" s="1100"/>
      <c r="RFJ425" s="497"/>
      <c r="RFK425" s="1036"/>
      <c r="RFL425" s="1037"/>
      <c r="RFM425" s="1101"/>
      <c r="RFN425" s="1038"/>
      <c r="RFO425" s="1039"/>
      <c r="RFP425" s="1027"/>
      <c r="RFQ425" s="1102"/>
      <c r="RFR425" s="1036"/>
      <c r="RFS425" s="1103"/>
      <c r="RFT425" s="1104"/>
      <c r="RFU425" s="1103"/>
      <c r="RFV425" s="708"/>
      <c r="RFW425" s="498"/>
      <c r="RFX425" s="503"/>
      <c r="RFY425" s="1026"/>
      <c r="RFZ425" s="503"/>
      <c r="RGA425" s="1087"/>
      <c r="RGB425" s="1105"/>
      <c r="RGC425" s="1103"/>
      <c r="RGD425" s="1106"/>
      <c r="RGE425" s="495"/>
      <c r="RGF425" s="1050"/>
      <c r="RGG425" s="1035"/>
      <c r="RGH425" s="494"/>
      <c r="RGI425" s="1107"/>
      <c r="RGJ425" s="2586"/>
      <c r="RGK425" s="1100"/>
      <c r="RGL425" s="497"/>
      <c r="RGM425" s="1036"/>
      <c r="RGN425" s="1037"/>
      <c r="RGO425" s="1101"/>
      <c r="RGP425" s="1038"/>
      <c r="RGQ425" s="1039"/>
      <c r="RGR425" s="1027"/>
      <c r="RGS425" s="1102"/>
      <c r="RGT425" s="1036"/>
      <c r="RGU425" s="1103"/>
      <c r="RGV425" s="1104"/>
      <c r="RGW425" s="1103"/>
      <c r="RGX425" s="708"/>
      <c r="RGY425" s="498"/>
      <c r="RGZ425" s="503"/>
      <c r="RHA425" s="1026"/>
      <c r="RHB425" s="503"/>
      <c r="RHC425" s="1087"/>
      <c r="RHD425" s="1105"/>
      <c r="RHE425" s="1103"/>
      <c r="RHF425" s="1106"/>
      <c r="RHG425" s="495"/>
      <c r="RHH425" s="1050"/>
      <c r="RHI425" s="1035"/>
      <c r="RHJ425" s="494"/>
      <c r="RHK425" s="1107"/>
      <c r="RHL425" s="2586"/>
      <c r="RHM425" s="1100"/>
      <c r="RHN425" s="497"/>
      <c r="RHO425" s="1036"/>
      <c r="RHP425" s="1037"/>
      <c r="RHQ425" s="1101"/>
      <c r="RHR425" s="1038"/>
      <c r="RHS425" s="1039"/>
      <c r="RHT425" s="1027"/>
      <c r="RHU425" s="1102"/>
      <c r="RHV425" s="1036"/>
      <c r="RHW425" s="1103"/>
      <c r="RHX425" s="1104"/>
      <c r="RHY425" s="1103"/>
      <c r="RHZ425" s="708"/>
      <c r="RIA425" s="498"/>
      <c r="RIB425" s="503"/>
      <c r="RIC425" s="1026"/>
      <c r="RID425" s="503"/>
      <c r="RIE425" s="1087"/>
      <c r="RIF425" s="1105"/>
      <c r="RIG425" s="1103"/>
      <c r="RIH425" s="1106"/>
      <c r="RII425" s="495"/>
      <c r="RIJ425" s="1050"/>
      <c r="RIK425" s="1035"/>
      <c r="RIL425" s="494"/>
      <c r="RIM425" s="1107"/>
      <c r="RIN425" s="2586"/>
      <c r="RIO425" s="1100"/>
      <c r="RIP425" s="497"/>
      <c r="RIQ425" s="1036"/>
      <c r="RIR425" s="1037"/>
      <c r="RIS425" s="1101"/>
      <c r="RIT425" s="1038"/>
      <c r="RIU425" s="1039"/>
      <c r="RIV425" s="1027"/>
      <c r="RIW425" s="1102"/>
      <c r="RIX425" s="1036"/>
      <c r="RIY425" s="1103"/>
      <c r="RIZ425" s="1104"/>
      <c r="RJA425" s="1103"/>
      <c r="RJB425" s="708"/>
      <c r="RJC425" s="498"/>
      <c r="RJD425" s="503"/>
      <c r="RJE425" s="1026"/>
      <c r="RJF425" s="503"/>
      <c r="RJG425" s="1087"/>
      <c r="RJH425" s="1105"/>
      <c r="RJI425" s="1103"/>
      <c r="RJJ425" s="1106"/>
      <c r="RJK425" s="495"/>
      <c r="RJL425" s="1050"/>
      <c r="RJM425" s="1035"/>
      <c r="RJN425" s="494"/>
      <c r="RJO425" s="1107"/>
      <c r="RJP425" s="2586"/>
      <c r="RJQ425" s="1100"/>
      <c r="RJR425" s="497"/>
      <c r="RJS425" s="1036"/>
      <c r="RJT425" s="1037"/>
      <c r="RJU425" s="1101"/>
      <c r="RJV425" s="1038"/>
      <c r="RJW425" s="1039"/>
      <c r="RJX425" s="1027"/>
      <c r="RJY425" s="1102"/>
      <c r="RJZ425" s="1036"/>
      <c r="RKA425" s="1103"/>
      <c r="RKB425" s="1104"/>
      <c r="RKC425" s="1103"/>
      <c r="RKD425" s="708"/>
      <c r="RKE425" s="498"/>
      <c r="RKF425" s="503"/>
      <c r="RKG425" s="1026"/>
      <c r="RKH425" s="503"/>
      <c r="RKI425" s="1087"/>
      <c r="RKJ425" s="1105"/>
      <c r="RKK425" s="1103"/>
      <c r="RKL425" s="1106"/>
      <c r="RKM425" s="495"/>
      <c r="RKN425" s="1050"/>
      <c r="RKO425" s="1035"/>
      <c r="RKP425" s="494"/>
      <c r="RKQ425" s="1107"/>
      <c r="RKR425" s="2586"/>
      <c r="RKS425" s="1100"/>
      <c r="RKT425" s="497"/>
      <c r="RKU425" s="1036"/>
      <c r="RKV425" s="1037"/>
      <c r="RKW425" s="1101"/>
      <c r="RKX425" s="1038"/>
      <c r="RKY425" s="1039"/>
      <c r="RKZ425" s="1027"/>
      <c r="RLA425" s="1102"/>
      <c r="RLB425" s="1036"/>
      <c r="RLC425" s="1103"/>
      <c r="RLD425" s="1104"/>
      <c r="RLE425" s="1103"/>
      <c r="RLF425" s="708"/>
      <c r="RLG425" s="498"/>
      <c r="RLH425" s="503"/>
      <c r="RLI425" s="1026"/>
      <c r="RLJ425" s="503"/>
      <c r="RLK425" s="1087"/>
      <c r="RLL425" s="1105"/>
      <c r="RLM425" s="1103"/>
      <c r="RLN425" s="1106"/>
      <c r="RLO425" s="495"/>
      <c r="RLP425" s="1050"/>
      <c r="RLQ425" s="1035"/>
      <c r="RLR425" s="494"/>
      <c r="RLS425" s="1107"/>
      <c r="RLT425" s="2586"/>
      <c r="RLU425" s="1100"/>
      <c r="RLV425" s="497"/>
      <c r="RLW425" s="1036"/>
      <c r="RLX425" s="1037"/>
      <c r="RLY425" s="1101"/>
      <c r="RLZ425" s="1038"/>
      <c r="RMA425" s="1039"/>
      <c r="RMB425" s="1027"/>
      <c r="RMC425" s="1102"/>
      <c r="RMD425" s="1036"/>
      <c r="RME425" s="1103"/>
      <c r="RMF425" s="1104"/>
      <c r="RMG425" s="1103"/>
      <c r="RMH425" s="708"/>
      <c r="RMI425" s="498"/>
      <c r="RMJ425" s="503"/>
      <c r="RMK425" s="1026"/>
      <c r="RML425" s="503"/>
      <c r="RMM425" s="1087"/>
      <c r="RMN425" s="1105"/>
      <c r="RMO425" s="1103"/>
      <c r="RMP425" s="1106"/>
      <c r="RMQ425" s="495"/>
      <c r="RMR425" s="1050"/>
      <c r="RMS425" s="1035"/>
      <c r="RMT425" s="494"/>
      <c r="RMU425" s="1107"/>
      <c r="RMV425" s="2586"/>
      <c r="RMW425" s="1100"/>
      <c r="RMX425" s="497"/>
      <c r="RMY425" s="1036"/>
      <c r="RMZ425" s="1037"/>
      <c r="RNA425" s="1101"/>
      <c r="RNB425" s="1038"/>
      <c r="RNC425" s="1039"/>
      <c r="RND425" s="1027"/>
      <c r="RNE425" s="1102"/>
      <c r="RNF425" s="1036"/>
      <c r="RNG425" s="1103"/>
      <c r="RNH425" s="1104"/>
      <c r="RNI425" s="1103"/>
      <c r="RNJ425" s="708"/>
      <c r="RNK425" s="498"/>
      <c r="RNL425" s="503"/>
      <c r="RNM425" s="1026"/>
      <c r="RNN425" s="503"/>
      <c r="RNO425" s="1087"/>
      <c r="RNP425" s="1105"/>
      <c r="RNQ425" s="1103"/>
      <c r="RNR425" s="1106"/>
      <c r="RNS425" s="495"/>
      <c r="RNT425" s="1050"/>
      <c r="RNU425" s="1035"/>
      <c r="RNV425" s="494"/>
      <c r="RNW425" s="1107"/>
      <c r="RNX425" s="2586"/>
      <c r="RNY425" s="1100"/>
      <c r="RNZ425" s="497"/>
      <c r="ROA425" s="1036"/>
      <c r="ROB425" s="1037"/>
      <c r="ROC425" s="1101"/>
      <c r="ROD425" s="1038"/>
      <c r="ROE425" s="1039"/>
      <c r="ROF425" s="1027"/>
      <c r="ROG425" s="1102"/>
      <c r="ROH425" s="1036"/>
      <c r="ROI425" s="1103"/>
      <c r="ROJ425" s="1104"/>
      <c r="ROK425" s="1103"/>
      <c r="ROL425" s="708"/>
      <c r="ROM425" s="498"/>
      <c r="RON425" s="503"/>
      <c r="ROO425" s="1026"/>
      <c r="ROP425" s="503"/>
      <c r="ROQ425" s="1087"/>
      <c r="ROR425" s="1105"/>
      <c r="ROS425" s="1103"/>
      <c r="ROT425" s="1106"/>
      <c r="ROU425" s="495"/>
      <c r="ROV425" s="1050"/>
      <c r="ROW425" s="1035"/>
      <c r="ROX425" s="494"/>
      <c r="ROY425" s="1107"/>
      <c r="ROZ425" s="2586"/>
      <c r="RPA425" s="1100"/>
      <c r="RPB425" s="497"/>
      <c r="RPC425" s="1036"/>
      <c r="RPD425" s="1037"/>
      <c r="RPE425" s="1101"/>
      <c r="RPF425" s="1038"/>
      <c r="RPG425" s="1039"/>
      <c r="RPH425" s="1027"/>
      <c r="RPI425" s="1102"/>
      <c r="RPJ425" s="1036"/>
      <c r="RPK425" s="1103"/>
      <c r="RPL425" s="1104"/>
      <c r="RPM425" s="1103"/>
      <c r="RPN425" s="708"/>
      <c r="RPO425" s="498"/>
      <c r="RPP425" s="503"/>
      <c r="RPQ425" s="1026"/>
      <c r="RPR425" s="503"/>
      <c r="RPS425" s="1087"/>
      <c r="RPT425" s="1105"/>
      <c r="RPU425" s="1103"/>
      <c r="RPV425" s="1106"/>
      <c r="RPW425" s="495"/>
      <c r="RPX425" s="1050"/>
      <c r="RPY425" s="1035"/>
      <c r="RPZ425" s="494"/>
      <c r="RQA425" s="1107"/>
      <c r="RQB425" s="2586"/>
      <c r="RQC425" s="1100"/>
      <c r="RQD425" s="497"/>
      <c r="RQE425" s="1036"/>
      <c r="RQF425" s="1037"/>
      <c r="RQG425" s="1101"/>
      <c r="RQH425" s="1038"/>
      <c r="RQI425" s="1039"/>
      <c r="RQJ425" s="1027"/>
      <c r="RQK425" s="1102"/>
      <c r="RQL425" s="1036"/>
      <c r="RQM425" s="1103"/>
      <c r="RQN425" s="1104"/>
      <c r="RQO425" s="1103"/>
      <c r="RQP425" s="708"/>
      <c r="RQQ425" s="498"/>
      <c r="RQR425" s="503"/>
      <c r="RQS425" s="1026"/>
      <c r="RQT425" s="503"/>
      <c r="RQU425" s="1087"/>
      <c r="RQV425" s="1105"/>
      <c r="RQW425" s="1103"/>
      <c r="RQX425" s="1106"/>
      <c r="RQY425" s="495"/>
      <c r="RQZ425" s="1050"/>
      <c r="RRA425" s="1035"/>
      <c r="RRB425" s="494"/>
      <c r="RRC425" s="1107"/>
      <c r="RRD425" s="2586"/>
      <c r="RRE425" s="1100"/>
      <c r="RRF425" s="497"/>
      <c r="RRG425" s="1036"/>
      <c r="RRH425" s="1037"/>
      <c r="RRI425" s="1101"/>
      <c r="RRJ425" s="1038"/>
      <c r="RRK425" s="1039"/>
      <c r="RRL425" s="1027"/>
      <c r="RRM425" s="1102"/>
      <c r="RRN425" s="1036"/>
      <c r="RRO425" s="1103"/>
      <c r="RRP425" s="1104"/>
      <c r="RRQ425" s="1103"/>
      <c r="RRR425" s="708"/>
      <c r="RRS425" s="498"/>
      <c r="RRT425" s="503"/>
      <c r="RRU425" s="1026"/>
      <c r="RRV425" s="503"/>
      <c r="RRW425" s="1087"/>
      <c r="RRX425" s="1105"/>
      <c r="RRY425" s="1103"/>
      <c r="RRZ425" s="1106"/>
      <c r="RSA425" s="495"/>
      <c r="RSB425" s="1050"/>
      <c r="RSC425" s="1035"/>
      <c r="RSD425" s="494"/>
      <c r="RSE425" s="1107"/>
      <c r="RSF425" s="2586"/>
      <c r="RSG425" s="1100"/>
      <c r="RSH425" s="497"/>
      <c r="RSI425" s="1036"/>
      <c r="RSJ425" s="1037"/>
      <c r="RSK425" s="1101"/>
      <c r="RSL425" s="1038"/>
      <c r="RSM425" s="1039"/>
      <c r="RSN425" s="1027"/>
      <c r="RSO425" s="1102"/>
      <c r="RSP425" s="1036"/>
      <c r="RSQ425" s="1103"/>
      <c r="RSR425" s="1104"/>
      <c r="RSS425" s="1103"/>
      <c r="RST425" s="708"/>
      <c r="RSU425" s="498"/>
      <c r="RSV425" s="503"/>
      <c r="RSW425" s="1026"/>
      <c r="RSX425" s="503"/>
      <c r="RSY425" s="1087"/>
      <c r="RSZ425" s="1105"/>
      <c r="RTA425" s="1103"/>
      <c r="RTB425" s="1106"/>
      <c r="RTC425" s="495"/>
      <c r="RTD425" s="1050"/>
      <c r="RTE425" s="1035"/>
      <c r="RTF425" s="494"/>
      <c r="RTG425" s="1107"/>
      <c r="RTH425" s="2586"/>
      <c r="RTI425" s="1100"/>
      <c r="RTJ425" s="497"/>
      <c r="RTK425" s="1036"/>
      <c r="RTL425" s="1037"/>
      <c r="RTM425" s="1101"/>
      <c r="RTN425" s="1038"/>
      <c r="RTO425" s="1039"/>
      <c r="RTP425" s="1027"/>
      <c r="RTQ425" s="1102"/>
      <c r="RTR425" s="1036"/>
      <c r="RTS425" s="1103"/>
      <c r="RTT425" s="1104"/>
      <c r="RTU425" s="1103"/>
      <c r="RTV425" s="708"/>
      <c r="RTW425" s="498"/>
      <c r="RTX425" s="503"/>
      <c r="RTY425" s="1026"/>
      <c r="RTZ425" s="503"/>
      <c r="RUA425" s="1087"/>
      <c r="RUB425" s="1105"/>
      <c r="RUC425" s="1103"/>
      <c r="RUD425" s="1106"/>
      <c r="RUE425" s="495"/>
      <c r="RUF425" s="1050"/>
      <c r="RUG425" s="1035"/>
      <c r="RUH425" s="494"/>
      <c r="RUI425" s="1107"/>
      <c r="RUJ425" s="2586"/>
      <c r="RUK425" s="1100"/>
      <c r="RUL425" s="497"/>
      <c r="RUM425" s="1036"/>
      <c r="RUN425" s="1037"/>
      <c r="RUO425" s="1101"/>
      <c r="RUP425" s="1038"/>
      <c r="RUQ425" s="1039"/>
      <c r="RUR425" s="1027"/>
      <c r="RUS425" s="1102"/>
      <c r="RUT425" s="1036"/>
      <c r="RUU425" s="1103"/>
      <c r="RUV425" s="1104"/>
      <c r="RUW425" s="1103"/>
      <c r="RUX425" s="708"/>
      <c r="RUY425" s="498"/>
      <c r="RUZ425" s="503"/>
      <c r="RVA425" s="1026"/>
      <c r="RVB425" s="503"/>
      <c r="RVC425" s="1087"/>
      <c r="RVD425" s="1105"/>
      <c r="RVE425" s="1103"/>
      <c r="RVF425" s="1106"/>
      <c r="RVG425" s="495"/>
      <c r="RVH425" s="1050"/>
      <c r="RVI425" s="1035"/>
      <c r="RVJ425" s="494"/>
      <c r="RVK425" s="1107"/>
      <c r="RVL425" s="2586"/>
      <c r="RVM425" s="1100"/>
      <c r="RVN425" s="497"/>
      <c r="RVO425" s="1036"/>
      <c r="RVP425" s="1037"/>
      <c r="RVQ425" s="1101"/>
      <c r="RVR425" s="1038"/>
      <c r="RVS425" s="1039"/>
      <c r="RVT425" s="1027"/>
      <c r="RVU425" s="1102"/>
      <c r="RVV425" s="1036"/>
      <c r="RVW425" s="1103"/>
      <c r="RVX425" s="1104"/>
      <c r="RVY425" s="1103"/>
      <c r="RVZ425" s="708"/>
      <c r="RWA425" s="498"/>
      <c r="RWB425" s="503"/>
      <c r="RWC425" s="1026"/>
      <c r="RWD425" s="503"/>
      <c r="RWE425" s="1087"/>
      <c r="RWF425" s="1105"/>
      <c r="RWG425" s="1103"/>
      <c r="RWH425" s="1106"/>
      <c r="RWI425" s="495"/>
      <c r="RWJ425" s="1050"/>
      <c r="RWK425" s="1035"/>
      <c r="RWL425" s="494"/>
      <c r="RWM425" s="1107"/>
      <c r="RWN425" s="2586"/>
      <c r="RWO425" s="1100"/>
      <c r="RWP425" s="497"/>
      <c r="RWQ425" s="1036"/>
      <c r="RWR425" s="1037"/>
      <c r="RWS425" s="1101"/>
      <c r="RWT425" s="1038"/>
      <c r="RWU425" s="1039"/>
      <c r="RWV425" s="1027"/>
      <c r="RWW425" s="1102"/>
      <c r="RWX425" s="1036"/>
      <c r="RWY425" s="1103"/>
      <c r="RWZ425" s="1104"/>
      <c r="RXA425" s="1103"/>
      <c r="RXB425" s="708"/>
      <c r="RXC425" s="498"/>
      <c r="RXD425" s="503"/>
      <c r="RXE425" s="1026"/>
      <c r="RXF425" s="503"/>
      <c r="RXG425" s="1087"/>
      <c r="RXH425" s="1105"/>
      <c r="RXI425" s="1103"/>
      <c r="RXJ425" s="1106"/>
      <c r="RXK425" s="495"/>
      <c r="RXL425" s="1050"/>
      <c r="RXM425" s="1035"/>
      <c r="RXN425" s="494"/>
      <c r="RXO425" s="1107"/>
      <c r="RXP425" s="2586"/>
      <c r="RXQ425" s="1100"/>
      <c r="RXR425" s="497"/>
      <c r="RXS425" s="1036"/>
      <c r="RXT425" s="1037"/>
      <c r="RXU425" s="1101"/>
      <c r="RXV425" s="1038"/>
      <c r="RXW425" s="1039"/>
      <c r="RXX425" s="1027"/>
      <c r="RXY425" s="1102"/>
      <c r="RXZ425" s="1036"/>
      <c r="RYA425" s="1103"/>
      <c r="RYB425" s="1104"/>
      <c r="RYC425" s="1103"/>
      <c r="RYD425" s="708"/>
      <c r="RYE425" s="498"/>
      <c r="RYF425" s="503"/>
      <c r="RYG425" s="1026"/>
      <c r="RYH425" s="503"/>
      <c r="RYI425" s="1087"/>
      <c r="RYJ425" s="1105"/>
      <c r="RYK425" s="1103"/>
      <c r="RYL425" s="1106"/>
      <c r="RYM425" s="495"/>
      <c r="RYN425" s="1050"/>
      <c r="RYO425" s="1035"/>
      <c r="RYP425" s="494"/>
      <c r="RYQ425" s="1107"/>
      <c r="RYR425" s="2586"/>
      <c r="RYS425" s="1100"/>
      <c r="RYT425" s="497"/>
      <c r="RYU425" s="1036"/>
      <c r="RYV425" s="1037"/>
      <c r="RYW425" s="1101"/>
      <c r="RYX425" s="1038"/>
      <c r="RYY425" s="1039"/>
      <c r="RYZ425" s="1027"/>
      <c r="RZA425" s="1102"/>
      <c r="RZB425" s="1036"/>
      <c r="RZC425" s="1103"/>
      <c r="RZD425" s="1104"/>
      <c r="RZE425" s="1103"/>
      <c r="RZF425" s="708"/>
      <c r="RZG425" s="498"/>
      <c r="RZH425" s="503"/>
      <c r="RZI425" s="1026"/>
      <c r="RZJ425" s="503"/>
      <c r="RZK425" s="1087"/>
      <c r="RZL425" s="1105"/>
      <c r="RZM425" s="1103"/>
      <c r="RZN425" s="1106"/>
      <c r="RZO425" s="495"/>
      <c r="RZP425" s="1050"/>
      <c r="RZQ425" s="1035"/>
      <c r="RZR425" s="494"/>
      <c r="RZS425" s="1107"/>
      <c r="RZT425" s="2586"/>
      <c r="RZU425" s="1100"/>
      <c r="RZV425" s="497"/>
      <c r="RZW425" s="1036"/>
      <c r="RZX425" s="1037"/>
      <c r="RZY425" s="1101"/>
      <c r="RZZ425" s="1038"/>
      <c r="SAA425" s="1039"/>
      <c r="SAB425" s="1027"/>
      <c r="SAC425" s="1102"/>
      <c r="SAD425" s="1036"/>
      <c r="SAE425" s="1103"/>
      <c r="SAF425" s="1104"/>
      <c r="SAG425" s="1103"/>
      <c r="SAH425" s="708"/>
      <c r="SAI425" s="498"/>
      <c r="SAJ425" s="503"/>
      <c r="SAK425" s="1026"/>
      <c r="SAL425" s="503"/>
      <c r="SAM425" s="1087"/>
      <c r="SAN425" s="1105"/>
      <c r="SAO425" s="1103"/>
      <c r="SAP425" s="1106"/>
      <c r="SAQ425" s="495"/>
      <c r="SAR425" s="1050"/>
      <c r="SAS425" s="1035"/>
      <c r="SAT425" s="494"/>
      <c r="SAU425" s="1107"/>
      <c r="SAV425" s="2586"/>
      <c r="SAW425" s="1100"/>
      <c r="SAX425" s="497"/>
      <c r="SAY425" s="1036"/>
      <c r="SAZ425" s="1037"/>
      <c r="SBA425" s="1101"/>
      <c r="SBB425" s="1038"/>
      <c r="SBC425" s="1039"/>
      <c r="SBD425" s="1027"/>
      <c r="SBE425" s="1102"/>
      <c r="SBF425" s="1036"/>
      <c r="SBG425" s="1103"/>
      <c r="SBH425" s="1104"/>
      <c r="SBI425" s="1103"/>
      <c r="SBJ425" s="708"/>
      <c r="SBK425" s="498"/>
      <c r="SBL425" s="503"/>
      <c r="SBM425" s="1026"/>
      <c r="SBN425" s="503"/>
      <c r="SBO425" s="1087"/>
      <c r="SBP425" s="1105"/>
      <c r="SBQ425" s="1103"/>
      <c r="SBR425" s="1106"/>
      <c r="SBS425" s="495"/>
      <c r="SBT425" s="1050"/>
      <c r="SBU425" s="1035"/>
      <c r="SBV425" s="494"/>
      <c r="SBW425" s="1107"/>
      <c r="SBX425" s="2586"/>
      <c r="SBY425" s="1100"/>
      <c r="SBZ425" s="497"/>
      <c r="SCA425" s="1036"/>
      <c r="SCB425" s="1037"/>
      <c r="SCC425" s="1101"/>
      <c r="SCD425" s="1038"/>
      <c r="SCE425" s="1039"/>
      <c r="SCF425" s="1027"/>
      <c r="SCG425" s="1102"/>
      <c r="SCH425" s="1036"/>
      <c r="SCI425" s="1103"/>
      <c r="SCJ425" s="1104"/>
      <c r="SCK425" s="1103"/>
      <c r="SCL425" s="708"/>
      <c r="SCM425" s="498"/>
      <c r="SCN425" s="503"/>
      <c r="SCO425" s="1026"/>
      <c r="SCP425" s="503"/>
      <c r="SCQ425" s="1087"/>
      <c r="SCR425" s="1105"/>
      <c r="SCS425" s="1103"/>
      <c r="SCT425" s="1106"/>
      <c r="SCU425" s="495"/>
      <c r="SCV425" s="1050"/>
      <c r="SCW425" s="1035"/>
      <c r="SCX425" s="494"/>
      <c r="SCY425" s="1107"/>
      <c r="SCZ425" s="2586"/>
      <c r="SDA425" s="1100"/>
      <c r="SDB425" s="497"/>
      <c r="SDC425" s="1036"/>
      <c r="SDD425" s="1037"/>
      <c r="SDE425" s="1101"/>
      <c r="SDF425" s="1038"/>
      <c r="SDG425" s="1039"/>
      <c r="SDH425" s="1027"/>
      <c r="SDI425" s="1102"/>
      <c r="SDJ425" s="1036"/>
      <c r="SDK425" s="1103"/>
      <c r="SDL425" s="1104"/>
      <c r="SDM425" s="1103"/>
      <c r="SDN425" s="708"/>
      <c r="SDO425" s="498"/>
      <c r="SDP425" s="503"/>
      <c r="SDQ425" s="1026"/>
      <c r="SDR425" s="503"/>
      <c r="SDS425" s="1087"/>
      <c r="SDT425" s="1105"/>
      <c r="SDU425" s="1103"/>
      <c r="SDV425" s="1106"/>
      <c r="SDW425" s="495"/>
      <c r="SDX425" s="1050"/>
      <c r="SDY425" s="1035"/>
      <c r="SDZ425" s="494"/>
      <c r="SEA425" s="1107"/>
      <c r="SEB425" s="2586"/>
      <c r="SEC425" s="1100"/>
      <c r="SED425" s="497"/>
      <c r="SEE425" s="1036"/>
      <c r="SEF425" s="1037"/>
      <c r="SEG425" s="1101"/>
      <c r="SEH425" s="1038"/>
      <c r="SEI425" s="1039"/>
      <c r="SEJ425" s="1027"/>
      <c r="SEK425" s="1102"/>
      <c r="SEL425" s="1036"/>
      <c r="SEM425" s="1103"/>
      <c r="SEN425" s="1104"/>
      <c r="SEO425" s="1103"/>
      <c r="SEP425" s="708"/>
      <c r="SEQ425" s="498"/>
      <c r="SER425" s="503"/>
      <c r="SES425" s="1026"/>
      <c r="SET425" s="503"/>
      <c r="SEU425" s="1087"/>
      <c r="SEV425" s="1105"/>
      <c r="SEW425" s="1103"/>
      <c r="SEX425" s="1106"/>
      <c r="SEY425" s="495"/>
      <c r="SEZ425" s="1050"/>
      <c r="SFA425" s="1035"/>
      <c r="SFB425" s="494"/>
      <c r="SFC425" s="1107"/>
      <c r="SFD425" s="2586"/>
      <c r="SFE425" s="1100"/>
      <c r="SFF425" s="497"/>
      <c r="SFG425" s="1036"/>
      <c r="SFH425" s="1037"/>
      <c r="SFI425" s="1101"/>
      <c r="SFJ425" s="1038"/>
      <c r="SFK425" s="1039"/>
      <c r="SFL425" s="1027"/>
      <c r="SFM425" s="1102"/>
      <c r="SFN425" s="1036"/>
      <c r="SFO425" s="1103"/>
      <c r="SFP425" s="1104"/>
      <c r="SFQ425" s="1103"/>
      <c r="SFR425" s="708"/>
      <c r="SFS425" s="498"/>
      <c r="SFT425" s="503"/>
      <c r="SFU425" s="1026"/>
      <c r="SFV425" s="503"/>
      <c r="SFW425" s="1087"/>
      <c r="SFX425" s="1105"/>
      <c r="SFY425" s="1103"/>
      <c r="SFZ425" s="1106"/>
      <c r="SGA425" s="495"/>
      <c r="SGB425" s="1050"/>
      <c r="SGC425" s="1035"/>
      <c r="SGD425" s="494"/>
      <c r="SGE425" s="1107"/>
      <c r="SGF425" s="2586"/>
      <c r="SGG425" s="1100"/>
      <c r="SGH425" s="497"/>
      <c r="SGI425" s="1036"/>
      <c r="SGJ425" s="1037"/>
      <c r="SGK425" s="1101"/>
      <c r="SGL425" s="1038"/>
      <c r="SGM425" s="1039"/>
      <c r="SGN425" s="1027"/>
      <c r="SGO425" s="1102"/>
      <c r="SGP425" s="1036"/>
      <c r="SGQ425" s="1103"/>
      <c r="SGR425" s="1104"/>
      <c r="SGS425" s="1103"/>
      <c r="SGT425" s="708"/>
      <c r="SGU425" s="498"/>
      <c r="SGV425" s="503"/>
      <c r="SGW425" s="1026"/>
      <c r="SGX425" s="503"/>
      <c r="SGY425" s="1087"/>
      <c r="SGZ425" s="1105"/>
      <c r="SHA425" s="1103"/>
      <c r="SHB425" s="1106"/>
      <c r="SHC425" s="495"/>
      <c r="SHD425" s="1050"/>
      <c r="SHE425" s="1035"/>
      <c r="SHF425" s="494"/>
      <c r="SHG425" s="1107"/>
      <c r="SHH425" s="2586"/>
      <c r="SHI425" s="1100"/>
      <c r="SHJ425" s="497"/>
      <c r="SHK425" s="1036"/>
      <c r="SHL425" s="1037"/>
      <c r="SHM425" s="1101"/>
      <c r="SHN425" s="1038"/>
      <c r="SHO425" s="1039"/>
      <c r="SHP425" s="1027"/>
      <c r="SHQ425" s="1102"/>
      <c r="SHR425" s="1036"/>
      <c r="SHS425" s="1103"/>
      <c r="SHT425" s="1104"/>
      <c r="SHU425" s="1103"/>
      <c r="SHV425" s="708"/>
      <c r="SHW425" s="498"/>
      <c r="SHX425" s="503"/>
      <c r="SHY425" s="1026"/>
      <c r="SHZ425" s="503"/>
      <c r="SIA425" s="1087"/>
      <c r="SIB425" s="1105"/>
      <c r="SIC425" s="1103"/>
      <c r="SID425" s="1106"/>
      <c r="SIE425" s="495"/>
      <c r="SIF425" s="1050"/>
      <c r="SIG425" s="1035"/>
      <c r="SIH425" s="494"/>
      <c r="SII425" s="1107"/>
      <c r="SIJ425" s="2586"/>
      <c r="SIK425" s="1100"/>
      <c r="SIL425" s="497"/>
      <c r="SIM425" s="1036"/>
      <c r="SIN425" s="1037"/>
      <c r="SIO425" s="1101"/>
      <c r="SIP425" s="1038"/>
      <c r="SIQ425" s="1039"/>
      <c r="SIR425" s="1027"/>
      <c r="SIS425" s="1102"/>
      <c r="SIT425" s="1036"/>
      <c r="SIU425" s="1103"/>
      <c r="SIV425" s="1104"/>
      <c r="SIW425" s="1103"/>
      <c r="SIX425" s="708"/>
      <c r="SIY425" s="498"/>
      <c r="SIZ425" s="503"/>
      <c r="SJA425" s="1026"/>
      <c r="SJB425" s="503"/>
      <c r="SJC425" s="1087"/>
      <c r="SJD425" s="1105"/>
      <c r="SJE425" s="1103"/>
      <c r="SJF425" s="1106"/>
      <c r="SJG425" s="495"/>
      <c r="SJH425" s="1050"/>
      <c r="SJI425" s="1035"/>
      <c r="SJJ425" s="494"/>
      <c r="SJK425" s="1107"/>
      <c r="SJL425" s="2586"/>
      <c r="SJM425" s="1100"/>
      <c r="SJN425" s="497"/>
      <c r="SJO425" s="1036"/>
      <c r="SJP425" s="1037"/>
      <c r="SJQ425" s="1101"/>
      <c r="SJR425" s="1038"/>
      <c r="SJS425" s="1039"/>
      <c r="SJT425" s="1027"/>
      <c r="SJU425" s="1102"/>
      <c r="SJV425" s="1036"/>
      <c r="SJW425" s="1103"/>
      <c r="SJX425" s="1104"/>
      <c r="SJY425" s="1103"/>
      <c r="SJZ425" s="708"/>
      <c r="SKA425" s="498"/>
      <c r="SKB425" s="503"/>
      <c r="SKC425" s="1026"/>
      <c r="SKD425" s="503"/>
      <c r="SKE425" s="1087"/>
      <c r="SKF425" s="1105"/>
      <c r="SKG425" s="1103"/>
      <c r="SKH425" s="1106"/>
      <c r="SKI425" s="495"/>
      <c r="SKJ425" s="1050"/>
      <c r="SKK425" s="1035"/>
      <c r="SKL425" s="494"/>
      <c r="SKM425" s="1107"/>
      <c r="SKN425" s="2586"/>
      <c r="SKO425" s="1100"/>
      <c r="SKP425" s="497"/>
      <c r="SKQ425" s="1036"/>
      <c r="SKR425" s="1037"/>
      <c r="SKS425" s="1101"/>
      <c r="SKT425" s="1038"/>
      <c r="SKU425" s="1039"/>
      <c r="SKV425" s="1027"/>
      <c r="SKW425" s="1102"/>
      <c r="SKX425" s="1036"/>
      <c r="SKY425" s="1103"/>
      <c r="SKZ425" s="1104"/>
      <c r="SLA425" s="1103"/>
      <c r="SLB425" s="708"/>
      <c r="SLC425" s="498"/>
      <c r="SLD425" s="503"/>
      <c r="SLE425" s="1026"/>
      <c r="SLF425" s="503"/>
      <c r="SLG425" s="1087"/>
      <c r="SLH425" s="1105"/>
      <c r="SLI425" s="1103"/>
      <c r="SLJ425" s="1106"/>
      <c r="SLK425" s="495"/>
      <c r="SLL425" s="1050"/>
      <c r="SLM425" s="1035"/>
      <c r="SLN425" s="494"/>
      <c r="SLO425" s="1107"/>
      <c r="SLP425" s="2586"/>
      <c r="SLQ425" s="1100"/>
      <c r="SLR425" s="497"/>
      <c r="SLS425" s="1036"/>
      <c r="SLT425" s="1037"/>
      <c r="SLU425" s="1101"/>
      <c r="SLV425" s="1038"/>
      <c r="SLW425" s="1039"/>
      <c r="SLX425" s="1027"/>
      <c r="SLY425" s="1102"/>
      <c r="SLZ425" s="1036"/>
      <c r="SMA425" s="1103"/>
      <c r="SMB425" s="1104"/>
      <c r="SMC425" s="1103"/>
      <c r="SMD425" s="708"/>
      <c r="SME425" s="498"/>
      <c r="SMF425" s="503"/>
      <c r="SMG425" s="1026"/>
      <c r="SMH425" s="503"/>
      <c r="SMI425" s="1087"/>
      <c r="SMJ425" s="1105"/>
      <c r="SMK425" s="1103"/>
      <c r="SML425" s="1106"/>
      <c r="SMM425" s="495"/>
      <c r="SMN425" s="1050"/>
      <c r="SMO425" s="1035"/>
      <c r="SMP425" s="494"/>
      <c r="SMQ425" s="1107"/>
      <c r="SMR425" s="2586"/>
      <c r="SMS425" s="1100"/>
      <c r="SMT425" s="497"/>
      <c r="SMU425" s="1036"/>
      <c r="SMV425" s="1037"/>
      <c r="SMW425" s="1101"/>
      <c r="SMX425" s="1038"/>
      <c r="SMY425" s="1039"/>
      <c r="SMZ425" s="1027"/>
      <c r="SNA425" s="1102"/>
      <c r="SNB425" s="1036"/>
      <c r="SNC425" s="1103"/>
      <c r="SND425" s="1104"/>
      <c r="SNE425" s="1103"/>
      <c r="SNF425" s="708"/>
      <c r="SNG425" s="498"/>
      <c r="SNH425" s="503"/>
      <c r="SNI425" s="1026"/>
      <c r="SNJ425" s="503"/>
      <c r="SNK425" s="1087"/>
      <c r="SNL425" s="1105"/>
      <c r="SNM425" s="1103"/>
      <c r="SNN425" s="1106"/>
      <c r="SNO425" s="495"/>
      <c r="SNP425" s="1050"/>
      <c r="SNQ425" s="1035"/>
      <c r="SNR425" s="494"/>
      <c r="SNS425" s="1107"/>
      <c r="SNT425" s="2586"/>
      <c r="SNU425" s="1100"/>
      <c r="SNV425" s="497"/>
      <c r="SNW425" s="1036"/>
      <c r="SNX425" s="1037"/>
      <c r="SNY425" s="1101"/>
      <c r="SNZ425" s="1038"/>
      <c r="SOA425" s="1039"/>
      <c r="SOB425" s="1027"/>
      <c r="SOC425" s="1102"/>
      <c r="SOD425" s="1036"/>
      <c r="SOE425" s="1103"/>
      <c r="SOF425" s="1104"/>
      <c r="SOG425" s="1103"/>
      <c r="SOH425" s="708"/>
      <c r="SOI425" s="498"/>
      <c r="SOJ425" s="503"/>
      <c r="SOK425" s="1026"/>
      <c r="SOL425" s="503"/>
      <c r="SOM425" s="1087"/>
      <c r="SON425" s="1105"/>
      <c r="SOO425" s="1103"/>
      <c r="SOP425" s="1106"/>
      <c r="SOQ425" s="495"/>
      <c r="SOR425" s="1050"/>
      <c r="SOS425" s="1035"/>
      <c r="SOT425" s="494"/>
      <c r="SOU425" s="1107"/>
      <c r="SOV425" s="2586"/>
      <c r="SOW425" s="1100"/>
      <c r="SOX425" s="497"/>
      <c r="SOY425" s="1036"/>
      <c r="SOZ425" s="1037"/>
      <c r="SPA425" s="1101"/>
      <c r="SPB425" s="1038"/>
      <c r="SPC425" s="1039"/>
      <c r="SPD425" s="1027"/>
      <c r="SPE425" s="1102"/>
      <c r="SPF425" s="1036"/>
      <c r="SPG425" s="1103"/>
      <c r="SPH425" s="1104"/>
      <c r="SPI425" s="1103"/>
      <c r="SPJ425" s="708"/>
      <c r="SPK425" s="498"/>
      <c r="SPL425" s="503"/>
      <c r="SPM425" s="1026"/>
      <c r="SPN425" s="503"/>
      <c r="SPO425" s="1087"/>
      <c r="SPP425" s="1105"/>
      <c r="SPQ425" s="1103"/>
      <c r="SPR425" s="1106"/>
      <c r="SPS425" s="495"/>
      <c r="SPT425" s="1050"/>
      <c r="SPU425" s="1035"/>
      <c r="SPV425" s="494"/>
      <c r="SPW425" s="1107"/>
      <c r="SPX425" s="2586"/>
      <c r="SPY425" s="1100"/>
      <c r="SPZ425" s="497"/>
      <c r="SQA425" s="1036"/>
      <c r="SQB425" s="1037"/>
      <c r="SQC425" s="1101"/>
      <c r="SQD425" s="1038"/>
      <c r="SQE425" s="1039"/>
      <c r="SQF425" s="1027"/>
      <c r="SQG425" s="1102"/>
      <c r="SQH425" s="1036"/>
      <c r="SQI425" s="1103"/>
      <c r="SQJ425" s="1104"/>
      <c r="SQK425" s="1103"/>
      <c r="SQL425" s="708"/>
      <c r="SQM425" s="498"/>
      <c r="SQN425" s="503"/>
      <c r="SQO425" s="1026"/>
      <c r="SQP425" s="503"/>
      <c r="SQQ425" s="1087"/>
      <c r="SQR425" s="1105"/>
      <c r="SQS425" s="1103"/>
      <c r="SQT425" s="1106"/>
      <c r="SQU425" s="495"/>
      <c r="SQV425" s="1050"/>
      <c r="SQW425" s="1035"/>
      <c r="SQX425" s="494"/>
      <c r="SQY425" s="1107"/>
      <c r="SQZ425" s="2586"/>
      <c r="SRA425" s="1100"/>
      <c r="SRB425" s="497"/>
      <c r="SRC425" s="1036"/>
      <c r="SRD425" s="1037"/>
      <c r="SRE425" s="1101"/>
      <c r="SRF425" s="1038"/>
      <c r="SRG425" s="1039"/>
      <c r="SRH425" s="1027"/>
      <c r="SRI425" s="1102"/>
      <c r="SRJ425" s="1036"/>
      <c r="SRK425" s="1103"/>
      <c r="SRL425" s="1104"/>
      <c r="SRM425" s="1103"/>
      <c r="SRN425" s="708"/>
      <c r="SRO425" s="498"/>
      <c r="SRP425" s="503"/>
      <c r="SRQ425" s="1026"/>
      <c r="SRR425" s="503"/>
      <c r="SRS425" s="1087"/>
      <c r="SRT425" s="1105"/>
      <c r="SRU425" s="1103"/>
      <c r="SRV425" s="1106"/>
      <c r="SRW425" s="495"/>
      <c r="SRX425" s="1050"/>
      <c r="SRY425" s="1035"/>
      <c r="SRZ425" s="494"/>
      <c r="SSA425" s="1107"/>
      <c r="SSB425" s="2586"/>
      <c r="SSC425" s="1100"/>
      <c r="SSD425" s="497"/>
      <c r="SSE425" s="1036"/>
      <c r="SSF425" s="1037"/>
      <c r="SSG425" s="1101"/>
      <c r="SSH425" s="1038"/>
      <c r="SSI425" s="1039"/>
      <c r="SSJ425" s="1027"/>
      <c r="SSK425" s="1102"/>
      <c r="SSL425" s="1036"/>
      <c r="SSM425" s="1103"/>
      <c r="SSN425" s="1104"/>
      <c r="SSO425" s="1103"/>
      <c r="SSP425" s="708"/>
      <c r="SSQ425" s="498"/>
      <c r="SSR425" s="503"/>
      <c r="SSS425" s="1026"/>
      <c r="SST425" s="503"/>
      <c r="SSU425" s="1087"/>
      <c r="SSV425" s="1105"/>
      <c r="SSW425" s="1103"/>
      <c r="SSX425" s="1106"/>
      <c r="SSY425" s="495"/>
      <c r="SSZ425" s="1050"/>
      <c r="STA425" s="1035"/>
      <c r="STB425" s="494"/>
      <c r="STC425" s="1107"/>
      <c r="STD425" s="2586"/>
      <c r="STE425" s="1100"/>
      <c r="STF425" s="497"/>
      <c r="STG425" s="1036"/>
      <c r="STH425" s="1037"/>
      <c r="STI425" s="1101"/>
      <c r="STJ425" s="1038"/>
      <c r="STK425" s="1039"/>
      <c r="STL425" s="1027"/>
      <c r="STM425" s="1102"/>
      <c r="STN425" s="1036"/>
      <c r="STO425" s="1103"/>
      <c r="STP425" s="1104"/>
      <c r="STQ425" s="1103"/>
      <c r="STR425" s="708"/>
      <c r="STS425" s="498"/>
      <c r="STT425" s="503"/>
      <c r="STU425" s="1026"/>
      <c r="STV425" s="503"/>
      <c r="STW425" s="1087"/>
      <c r="STX425" s="1105"/>
      <c r="STY425" s="1103"/>
      <c r="STZ425" s="1106"/>
      <c r="SUA425" s="495"/>
      <c r="SUB425" s="1050"/>
      <c r="SUC425" s="1035"/>
      <c r="SUD425" s="494"/>
      <c r="SUE425" s="1107"/>
      <c r="SUF425" s="2586"/>
      <c r="SUG425" s="1100"/>
      <c r="SUH425" s="497"/>
      <c r="SUI425" s="1036"/>
      <c r="SUJ425" s="1037"/>
      <c r="SUK425" s="1101"/>
      <c r="SUL425" s="1038"/>
      <c r="SUM425" s="1039"/>
      <c r="SUN425" s="1027"/>
      <c r="SUO425" s="1102"/>
      <c r="SUP425" s="1036"/>
      <c r="SUQ425" s="1103"/>
      <c r="SUR425" s="1104"/>
      <c r="SUS425" s="1103"/>
      <c r="SUT425" s="708"/>
      <c r="SUU425" s="498"/>
      <c r="SUV425" s="503"/>
      <c r="SUW425" s="1026"/>
      <c r="SUX425" s="503"/>
      <c r="SUY425" s="1087"/>
      <c r="SUZ425" s="1105"/>
      <c r="SVA425" s="1103"/>
      <c r="SVB425" s="1106"/>
      <c r="SVC425" s="495"/>
      <c r="SVD425" s="1050"/>
      <c r="SVE425" s="1035"/>
      <c r="SVF425" s="494"/>
      <c r="SVG425" s="1107"/>
      <c r="SVH425" s="2586"/>
      <c r="SVI425" s="1100"/>
      <c r="SVJ425" s="497"/>
      <c r="SVK425" s="1036"/>
      <c r="SVL425" s="1037"/>
      <c r="SVM425" s="1101"/>
      <c r="SVN425" s="1038"/>
      <c r="SVO425" s="1039"/>
      <c r="SVP425" s="1027"/>
      <c r="SVQ425" s="1102"/>
      <c r="SVR425" s="1036"/>
      <c r="SVS425" s="1103"/>
      <c r="SVT425" s="1104"/>
      <c r="SVU425" s="1103"/>
      <c r="SVV425" s="708"/>
      <c r="SVW425" s="498"/>
      <c r="SVX425" s="503"/>
      <c r="SVY425" s="1026"/>
      <c r="SVZ425" s="503"/>
      <c r="SWA425" s="1087"/>
      <c r="SWB425" s="1105"/>
      <c r="SWC425" s="1103"/>
      <c r="SWD425" s="1106"/>
      <c r="SWE425" s="495"/>
      <c r="SWF425" s="1050"/>
      <c r="SWG425" s="1035"/>
      <c r="SWH425" s="494"/>
      <c r="SWI425" s="1107"/>
      <c r="SWJ425" s="2586"/>
      <c r="SWK425" s="1100"/>
      <c r="SWL425" s="497"/>
      <c r="SWM425" s="1036"/>
      <c r="SWN425" s="1037"/>
      <c r="SWO425" s="1101"/>
      <c r="SWP425" s="1038"/>
      <c r="SWQ425" s="1039"/>
      <c r="SWR425" s="1027"/>
      <c r="SWS425" s="1102"/>
      <c r="SWT425" s="1036"/>
      <c r="SWU425" s="1103"/>
      <c r="SWV425" s="1104"/>
      <c r="SWW425" s="1103"/>
      <c r="SWX425" s="708"/>
      <c r="SWY425" s="498"/>
      <c r="SWZ425" s="503"/>
      <c r="SXA425" s="1026"/>
      <c r="SXB425" s="503"/>
      <c r="SXC425" s="1087"/>
      <c r="SXD425" s="1105"/>
      <c r="SXE425" s="1103"/>
      <c r="SXF425" s="1106"/>
      <c r="SXG425" s="495"/>
      <c r="SXH425" s="1050"/>
      <c r="SXI425" s="1035"/>
      <c r="SXJ425" s="494"/>
      <c r="SXK425" s="1107"/>
      <c r="SXL425" s="2586"/>
      <c r="SXM425" s="1100"/>
      <c r="SXN425" s="497"/>
      <c r="SXO425" s="1036"/>
      <c r="SXP425" s="1037"/>
      <c r="SXQ425" s="1101"/>
      <c r="SXR425" s="1038"/>
      <c r="SXS425" s="1039"/>
      <c r="SXT425" s="1027"/>
      <c r="SXU425" s="1102"/>
      <c r="SXV425" s="1036"/>
      <c r="SXW425" s="1103"/>
      <c r="SXX425" s="1104"/>
      <c r="SXY425" s="1103"/>
      <c r="SXZ425" s="708"/>
      <c r="SYA425" s="498"/>
      <c r="SYB425" s="503"/>
      <c r="SYC425" s="1026"/>
      <c r="SYD425" s="503"/>
      <c r="SYE425" s="1087"/>
      <c r="SYF425" s="1105"/>
      <c r="SYG425" s="1103"/>
      <c r="SYH425" s="1106"/>
      <c r="SYI425" s="495"/>
      <c r="SYJ425" s="1050"/>
      <c r="SYK425" s="1035"/>
      <c r="SYL425" s="494"/>
      <c r="SYM425" s="1107"/>
      <c r="SYN425" s="2586"/>
      <c r="SYO425" s="1100"/>
      <c r="SYP425" s="497"/>
      <c r="SYQ425" s="1036"/>
      <c r="SYR425" s="1037"/>
      <c r="SYS425" s="1101"/>
      <c r="SYT425" s="1038"/>
      <c r="SYU425" s="1039"/>
      <c r="SYV425" s="1027"/>
      <c r="SYW425" s="1102"/>
      <c r="SYX425" s="1036"/>
      <c r="SYY425" s="1103"/>
      <c r="SYZ425" s="1104"/>
      <c r="SZA425" s="1103"/>
      <c r="SZB425" s="708"/>
      <c r="SZC425" s="498"/>
      <c r="SZD425" s="503"/>
      <c r="SZE425" s="1026"/>
      <c r="SZF425" s="503"/>
      <c r="SZG425" s="1087"/>
      <c r="SZH425" s="1105"/>
      <c r="SZI425" s="1103"/>
      <c r="SZJ425" s="1106"/>
      <c r="SZK425" s="495"/>
      <c r="SZL425" s="1050"/>
      <c r="SZM425" s="1035"/>
      <c r="SZN425" s="494"/>
      <c r="SZO425" s="1107"/>
      <c r="SZP425" s="2586"/>
      <c r="SZQ425" s="1100"/>
      <c r="SZR425" s="497"/>
      <c r="SZS425" s="1036"/>
      <c r="SZT425" s="1037"/>
      <c r="SZU425" s="1101"/>
      <c r="SZV425" s="1038"/>
      <c r="SZW425" s="1039"/>
      <c r="SZX425" s="1027"/>
      <c r="SZY425" s="1102"/>
      <c r="SZZ425" s="1036"/>
      <c r="TAA425" s="1103"/>
      <c r="TAB425" s="1104"/>
      <c r="TAC425" s="1103"/>
      <c r="TAD425" s="708"/>
      <c r="TAE425" s="498"/>
      <c r="TAF425" s="503"/>
      <c r="TAG425" s="1026"/>
      <c r="TAH425" s="503"/>
      <c r="TAI425" s="1087"/>
      <c r="TAJ425" s="1105"/>
      <c r="TAK425" s="1103"/>
      <c r="TAL425" s="1106"/>
      <c r="TAM425" s="495"/>
      <c r="TAN425" s="1050"/>
      <c r="TAO425" s="1035"/>
      <c r="TAP425" s="494"/>
      <c r="TAQ425" s="1107"/>
      <c r="TAR425" s="2586"/>
      <c r="TAS425" s="1100"/>
      <c r="TAT425" s="497"/>
      <c r="TAU425" s="1036"/>
      <c r="TAV425" s="1037"/>
      <c r="TAW425" s="1101"/>
      <c r="TAX425" s="1038"/>
      <c r="TAY425" s="1039"/>
      <c r="TAZ425" s="1027"/>
      <c r="TBA425" s="1102"/>
      <c r="TBB425" s="1036"/>
      <c r="TBC425" s="1103"/>
      <c r="TBD425" s="1104"/>
      <c r="TBE425" s="1103"/>
      <c r="TBF425" s="708"/>
      <c r="TBG425" s="498"/>
      <c r="TBH425" s="503"/>
      <c r="TBI425" s="1026"/>
      <c r="TBJ425" s="503"/>
      <c r="TBK425" s="1087"/>
      <c r="TBL425" s="1105"/>
      <c r="TBM425" s="1103"/>
      <c r="TBN425" s="1106"/>
      <c r="TBO425" s="495"/>
      <c r="TBP425" s="1050"/>
      <c r="TBQ425" s="1035"/>
      <c r="TBR425" s="494"/>
      <c r="TBS425" s="1107"/>
      <c r="TBT425" s="2586"/>
      <c r="TBU425" s="1100"/>
      <c r="TBV425" s="497"/>
      <c r="TBW425" s="1036"/>
      <c r="TBX425" s="1037"/>
      <c r="TBY425" s="1101"/>
      <c r="TBZ425" s="1038"/>
      <c r="TCA425" s="1039"/>
      <c r="TCB425" s="1027"/>
      <c r="TCC425" s="1102"/>
      <c r="TCD425" s="1036"/>
      <c r="TCE425" s="1103"/>
      <c r="TCF425" s="1104"/>
      <c r="TCG425" s="1103"/>
      <c r="TCH425" s="708"/>
      <c r="TCI425" s="498"/>
      <c r="TCJ425" s="503"/>
      <c r="TCK425" s="1026"/>
      <c r="TCL425" s="503"/>
      <c r="TCM425" s="1087"/>
      <c r="TCN425" s="1105"/>
      <c r="TCO425" s="1103"/>
      <c r="TCP425" s="1106"/>
      <c r="TCQ425" s="495"/>
      <c r="TCR425" s="1050"/>
      <c r="TCS425" s="1035"/>
      <c r="TCT425" s="494"/>
      <c r="TCU425" s="1107"/>
      <c r="TCV425" s="2586"/>
      <c r="TCW425" s="1100"/>
      <c r="TCX425" s="497"/>
      <c r="TCY425" s="1036"/>
      <c r="TCZ425" s="1037"/>
      <c r="TDA425" s="1101"/>
      <c r="TDB425" s="1038"/>
      <c r="TDC425" s="1039"/>
      <c r="TDD425" s="1027"/>
      <c r="TDE425" s="1102"/>
      <c r="TDF425" s="1036"/>
      <c r="TDG425" s="1103"/>
      <c r="TDH425" s="1104"/>
      <c r="TDI425" s="1103"/>
      <c r="TDJ425" s="708"/>
      <c r="TDK425" s="498"/>
      <c r="TDL425" s="503"/>
      <c r="TDM425" s="1026"/>
      <c r="TDN425" s="503"/>
      <c r="TDO425" s="1087"/>
      <c r="TDP425" s="1105"/>
      <c r="TDQ425" s="1103"/>
      <c r="TDR425" s="1106"/>
      <c r="TDS425" s="495"/>
      <c r="TDT425" s="1050"/>
      <c r="TDU425" s="1035"/>
      <c r="TDV425" s="494"/>
      <c r="TDW425" s="1107"/>
      <c r="TDX425" s="2586"/>
      <c r="TDY425" s="1100"/>
      <c r="TDZ425" s="497"/>
      <c r="TEA425" s="1036"/>
      <c r="TEB425" s="1037"/>
      <c r="TEC425" s="1101"/>
      <c r="TED425" s="1038"/>
      <c r="TEE425" s="1039"/>
      <c r="TEF425" s="1027"/>
      <c r="TEG425" s="1102"/>
      <c r="TEH425" s="1036"/>
      <c r="TEI425" s="1103"/>
      <c r="TEJ425" s="1104"/>
      <c r="TEK425" s="1103"/>
      <c r="TEL425" s="708"/>
      <c r="TEM425" s="498"/>
      <c r="TEN425" s="503"/>
      <c r="TEO425" s="1026"/>
      <c r="TEP425" s="503"/>
      <c r="TEQ425" s="1087"/>
      <c r="TER425" s="1105"/>
      <c r="TES425" s="1103"/>
      <c r="TET425" s="1106"/>
      <c r="TEU425" s="495"/>
      <c r="TEV425" s="1050"/>
      <c r="TEW425" s="1035"/>
      <c r="TEX425" s="494"/>
      <c r="TEY425" s="1107"/>
      <c r="TEZ425" s="2586"/>
      <c r="TFA425" s="1100"/>
      <c r="TFB425" s="497"/>
      <c r="TFC425" s="1036"/>
      <c r="TFD425" s="1037"/>
      <c r="TFE425" s="1101"/>
      <c r="TFF425" s="1038"/>
      <c r="TFG425" s="1039"/>
      <c r="TFH425" s="1027"/>
      <c r="TFI425" s="1102"/>
      <c r="TFJ425" s="1036"/>
      <c r="TFK425" s="1103"/>
      <c r="TFL425" s="1104"/>
      <c r="TFM425" s="1103"/>
      <c r="TFN425" s="708"/>
      <c r="TFO425" s="498"/>
      <c r="TFP425" s="503"/>
      <c r="TFQ425" s="1026"/>
      <c r="TFR425" s="503"/>
      <c r="TFS425" s="1087"/>
      <c r="TFT425" s="1105"/>
      <c r="TFU425" s="1103"/>
      <c r="TFV425" s="1106"/>
      <c r="TFW425" s="495"/>
      <c r="TFX425" s="1050"/>
      <c r="TFY425" s="1035"/>
      <c r="TFZ425" s="494"/>
      <c r="TGA425" s="1107"/>
      <c r="TGB425" s="2586"/>
      <c r="TGC425" s="1100"/>
      <c r="TGD425" s="497"/>
      <c r="TGE425" s="1036"/>
      <c r="TGF425" s="1037"/>
      <c r="TGG425" s="1101"/>
      <c r="TGH425" s="1038"/>
      <c r="TGI425" s="1039"/>
      <c r="TGJ425" s="1027"/>
      <c r="TGK425" s="1102"/>
      <c r="TGL425" s="1036"/>
      <c r="TGM425" s="1103"/>
      <c r="TGN425" s="1104"/>
      <c r="TGO425" s="1103"/>
      <c r="TGP425" s="708"/>
      <c r="TGQ425" s="498"/>
      <c r="TGR425" s="503"/>
      <c r="TGS425" s="1026"/>
      <c r="TGT425" s="503"/>
      <c r="TGU425" s="1087"/>
      <c r="TGV425" s="1105"/>
      <c r="TGW425" s="1103"/>
      <c r="TGX425" s="1106"/>
      <c r="TGY425" s="495"/>
      <c r="TGZ425" s="1050"/>
      <c r="THA425" s="1035"/>
      <c r="THB425" s="494"/>
      <c r="THC425" s="1107"/>
      <c r="THD425" s="2586"/>
      <c r="THE425" s="1100"/>
      <c r="THF425" s="497"/>
      <c r="THG425" s="1036"/>
      <c r="THH425" s="1037"/>
      <c r="THI425" s="1101"/>
      <c r="THJ425" s="1038"/>
      <c r="THK425" s="1039"/>
      <c r="THL425" s="1027"/>
      <c r="THM425" s="1102"/>
      <c r="THN425" s="1036"/>
      <c r="THO425" s="1103"/>
      <c r="THP425" s="1104"/>
      <c r="THQ425" s="1103"/>
      <c r="THR425" s="708"/>
      <c r="THS425" s="498"/>
      <c r="THT425" s="503"/>
      <c r="THU425" s="1026"/>
      <c r="THV425" s="503"/>
      <c r="THW425" s="1087"/>
      <c r="THX425" s="1105"/>
      <c r="THY425" s="1103"/>
      <c r="THZ425" s="1106"/>
      <c r="TIA425" s="495"/>
      <c r="TIB425" s="1050"/>
      <c r="TIC425" s="1035"/>
      <c r="TID425" s="494"/>
      <c r="TIE425" s="1107"/>
      <c r="TIF425" s="2586"/>
      <c r="TIG425" s="1100"/>
      <c r="TIH425" s="497"/>
      <c r="TII425" s="1036"/>
      <c r="TIJ425" s="1037"/>
      <c r="TIK425" s="1101"/>
      <c r="TIL425" s="1038"/>
      <c r="TIM425" s="1039"/>
      <c r="TIN425" s="1027"/>
      <c r="TIO425" s="1102"/>
      <c r="TIP425" s="1036"/>
      <c r="TIQ425" s="1103"/>
      <c r="TIR425" s="1104"/>
      <c r="TIS425" s="1103"/>
      <c r="TIT425" s="708"/>
      <c r="TIU425" s="498"/>
      <c r="TIV425" s="503"/>
      <c r="TIW425" s="1026"/>
      <c r="TIX425" s="503"/>
      <c r="TIY425" s="1087"/>
      <c r="TIZ425" s="1105"/>
      <c r="TJA425" s="1103"/>
      <c r="TJB425" s="1106"/>
      <c r="TJC425" s="495"/>
      <c r="TJD425" s="1050"/>
      <c r="TJE425" s="1035"/>
      <c r="TJF425" s="494"/>
      <c r="TJG425" s="1107"/>
      <c r="TJH425" s="2586"/>
      <c r="TJI425" s="1100"/>
      <c r="TJJ425" s="497"/>
      <c r="TJK425" s="1036"/>
      <c r="TJL425" s="1037"/>
      <c r="TJM425" s="1101"/>
      <c r="TJN425" s="1038"/>
      <c r="TJO425" s="1039"/>
      <c r="TJP425" s="1027"/>
      <c r="TJQ425" s="1102"/>
      <c r="TJR425" s="1036"/>
      <c r="TJS425" s="1103"/>
      <c r="TJT425" s="1104"/>
      <c r="TJU425" s="1103"/>
      <c r="TJV425" s="708"/>
      <c r="TJW425" s="498"/>
      <c r="TJX425" s="503"/>
      <c r="TJY425" s="1026"/>
      <c r="TJZ425" s="503"/>
      <c r="TKA425" s="1087"/>
      <c r="TKB425" s="1105"/>
      <c r="TKC425" s="1103"/>
      <c r="TKD425" s="1106"/>
      <c r="TKE425" s="495"/>
      <c r="TKF425" s="1050"/>
      <c r="TKG425" s="1035"/>
      <c r="TKH425" s="494"/>
      <c r="TKI425" s="1107"/>
      <c r="TKJ425" s="2586"/>
      <c r="TKK425" s="1100"/>
      <c r="TKL425" s="497"/>
      <c r="TKM425" s="1036"/>
      <c r="TKN425" s="1037"/>
      <c r="TKO425" s="1101"/>
      <c r="TKP425" s="1038"/>
      <c r="TKQ425" s="1039"/>
      <c r="TKR425" s="1027"/>
      <c r="TKS425" s="1102"/>
      <c r="TKT425" s="1036"/>
      <c r="TKU425" s="1103"/>
      <c r="TKV425" s="1104"/>
      <c r="TKW425" s="1103"/>
      <c r="TKX425" s="708"/>
      <c r="TKY425" s="498"/>
      <c r="TKZ425" s="503"/>
      <c r="TLA425" s="1026"/>
      <c r="TLB425" s="503"/>
      <c r="TLC425" s="1087"/>
      <c r="TLD425" s="1105"/>
      <c r="TLE425" s="1103"/>
      <c r="TLF425" s="1106"/>
      <c r="TLG425" s="495"/>
      <c r="TLH425" s="1050"/>
      <c r="TLI425" s="1035"/>
      <c r="TLJ425" s="494"/>
      <c r="TLK425" s="1107"/>
      <c r="TLL425" s="2586"/>
      <c r="TLM425" s="1100"/>
      <c r="TLN425" s="497"/>
      <c r="TLO425" s="1036"/>
      <c r="TLP425" s="1037"/>
      <c r="TLQ425" s="1101"/>
      <c r="TLR425" s="1038"/>
      <c r="TLS425" s="1039"/>
      <c r="TLT425" s="1027"/>
      <c r="TLU425" s="1102"/>
      <c r="TLV425" s="1036"/>
      <c r="TLW425" s="1103"/>
      <c r="TLX425" s="1104"/>
      <c r="TLY425" s="1103"/>
      <c r="TLZ425" s="708"/>
      <c r="TMA425" s="498"/>
      <c r="TMB425" s="503"/>
      <c r="TMC425" s="1026"/>
      <c r="TMD425" s="503"/>
      <c r="TME425" s="1087"/>
      <c r="TMF425" s="1105"/>
      <c r="TMG425" s="1103"/>
      <c r="TMH425" s="1106"/>
      <c r="TMI425" s="495"/>
      <c r="TMJ425" s="1050"/>
      <c r="TMK425" s="1035"/>
      <c r="TML425" s="494"/>
      <c r="TMM425" s="1107"/>
      <c r="TMN425" s="2586"/>
      <c r="TMO425" s="1100"/>
      <c r="TMP425" s="497"/>
      <c r="TMQ425" s="1036"/>
      <c r="TMR425" s="1037"/>
      <c r="TMS425" s="1101"/>
      <c r="TMT425" s="1038"/>
      <c r="TMU425" s="1039"/>
      <c r="TMV425" s="1027"/>
      <c r="TMW425" s="1102"/>
      <c r="TMX425" s="1036"/>
      <c r="TMY425" s="1103"/>
      <c r="TMZ425" s="1104"/>
      <c r="TNA425" s="1103"/>
      <c r="TNB425" s="708"/>
      <c r="TNC425" s="498"/>
      <c r="TND425" s="503"/>
      <c r="TNE425" s="1026"/>
      <c r="TNF425" s="503"/>
      <c r="TNG425" s="1087"/>
      <c r="TNH425" s="1105"/>
      <c r="TNI425" s="1103"/>
      <c r="TNJ425" s="1106"/>
      <c r="TNK425" s="495"/>
      <c r="TNL425" s="1050"/>
      <c r="TNM425" s="1035"/>
      <c r="TNN425" s="494"/>
      <c r="TNO425" s="1107"/>
      <c r="TNP425" s="2586"/>
      <c r="TNQ425" s="1100"/>
      <c r="TNR425" s="497"/>
      <c r="TNS425" s="1036"/>
      <c r="TNT425" s="1037"/>
      <c r="TNU425" s="1101"/>
      <c r="TNV425" s="1038"/>
      <c r="TNW425" s="1039"/>
      <c r="TNX425" s="1027"/>
      <c r="TNY425" s="1102"/>
      <c r="TNZ425" s="1036"/>
      <c r="TOA425" s="1103"/>
      <c r="TOB425" s="1104"/>
      <c r="TOC425" s="1103"/>
      <c r="TOD425" s="708"/>
      <c r="TOE425" s="498"/>
      <c r="TOF425" s="503"/>
      <c r="TOG425" s="1026"/>
      <c r="TOH425" s="503"/>
      <c r="TOI425" s="1087"/>
      <c r="TOJ425" s="1105"/>
      <c r="TOK425" s="1103"/>
      <c r="TOL425" s="1106"/>
      <c r="TOM425" s="495"/>
      <c r="TON425" s="1050"/>
      <c r="TOO425" s="1035"/>
      <c r="TOP425" s="494"/>
      <c r="TOQ425" s="1107"/>
      <c r="TOR425" s="2586"/>
      <c r="TOS425" s="1100"/>
      <c r="TOT425" s="497"/>
      <c r="TOU425" s="1036"/>
      <c r="TOV425" s="1037"/>
      <c r="TOW425" s="1101"/>
      <c r="TOX425" s="1038"/>
      <c r="TOY425" s="1039"/>
      <c r="TOZ425" s="1027"/>
      <c r="TPA425" s="1102"/>
      <c r="TPB425" s="1036"/>
      <c r="TPC425" s="1103"/>
      <c r="TPD425" s="1104"/>
      <c r="TPE425" s="1103"/>
      <c r="TPF425" s="708"/>
      <c r="TPG425" s="498"/>
      <c r="TPH425" s="503"/>
      <c r="TPI425" s="1026"/>
      <c r="TPJ425" s="503"/>
      <c r="TPK425" s="1087"/>
      <c r="TPL425" s="1105"/>
      <c r="TPM425" s="1103"/>
      <c r="TPN425" s="1106"/>
      <c r="TPO425" s="495"/>
      <c r="TPP425" s="1050"/>
      <c r="TPQ425" s="1035"/>
      <c r="TPR425" s="494"/>
      <c r="TPS425" s="1107"/>
      <c r="TPT425" s="2586"/>
      <c r="TPU425" s="1100"/>
      <c r="TPV425" s="497"/>
      <c r="TPW425" s="1036"/>
      <c r="TPX425" s="1037"/>
      <c r="TPY425" s="1101"/>
      <c r="TPZ425" s="1038"/>
      <c r="TQA425" s="1039"/>
      <c r="TQB425" s="1027"/>
      <c r="TQC425" s="1102"/>
      <c r="TQD425" s="1036"/>
      <c r="TQE425" s="1103"/>
      <c r="TQF425" s="1104"/>
      <c r="TQG425" s="1103"/>
      <c r="TQH425" s="708"/>
      <c r="TQI425" s="498"/>
      <c r="TQJ425" s="503"/>
      <c r="TQK425" s="1026"/>
      <c r="TQL425" s="503"/>
      <c r="TQM425" s="1087"/>
      <c r="TQN425" s="1105"/>
      <c r="TQO425" s="1103"/>
      <c r="TQP425" s="1106"/>
      <c r="TQQ425" s="495"/>
      <c r="TQR425" s="1050"/>
      <c r="TQS425" s="1035"/>
      <c r="TQT425" s="494"/>
      <c r="TQU425" s="1107"/>
      <c r="TQV425" s="2586"/>
      <c r="TQW425" s="1100"/>
      <c r="TQX425" s="497"/>
      <c r="TQY425" s="1036"/>
      <c r="TQZ425" s="1037"/>
      <c r="TRA425" s="1101"/>
      <c r="TRB425" s="1038"/>
      <c r="TRC425" s="1039"/>
      <c r="TRD425" s="1027"/>
      <c r="TRE425" s="1102"/>
      <c r="TRF425" s="1036"/>
      <c r="TRG425" s="1103"/>
      <c r="TRH425" s="1104"/>
      <c r="TRI425" s="1103"/>
      <c r="TRJ425" s="708"/>
      <c r="TRK425" s="498"/>
      <c r="TRL425" s="503"/>
      <c r="TRM425" s="1026"/>
      <c r="TRN425" s="503"/>
      <c r="TRO425" s="1087"/>
      <c r="TRP425" s="1105"/>
      <c r="TRQ425" s="1103"/>
      <c r="TRR425" s="1106"/>
      <c r="TRS425" s="495"/>
      <c r="TRT425" s="1050"/>
      <c r="TRU425" s="1035"/>
      <c r="TRV425" s="494"/>
      <c r="TRW425" s="1107"/>
      <c r="TRX425" s="2586"/>
      <c r="TRY425" s="1100"/>
      <c r="TRZ425" s="497"/>
      <c r="TSA425" s="1036"/>
      <c r="TSB425" s="1037"/>
      <c r="TSC425" s="1101"/>
      <c r="TSD425" s="1038"/>
      <c r="TSE425" s="1039"/>
      <c r="TSF425" s="1027"/>
      <c r="TSG425" s="1102"/>
      <c r="TSH425" s="1036"/>
      <c r="TSI425" s="1103"/>
      <c r="TSJ425" s="1104"/>
      <c r="TSK425" s="1103"/>
      <c r="TSL425" s="708"/>
      <c r="TSM425" s="498"/>
      <c r="TSN425" s="503"/>
      <c r="TSO425" s="1026"/>
      <c r="TSP425" s="503"/>
      <c r="TSQ425" s="1087"/>
      <c r="TSR425" s="1105"/>
      <c r="TSS425" s="1103"/>
      <c r="TST425" s="1106"/>
      <c r="TSU425" s="495"/>
      <c r="TSV425" s="1050"/>
      <c r="TSW425" s="1035"/>
      <c r="TSX425" s="494"/>
      <c r="TSY425" s="1107"/>
      <c r="TSZ425" s="2586"/>
      <c r="TTA425" s="1100"/>
      <c r="TTB425" s="497"/>
      <c r="TTC425" s="1036"/>
      <c r="TTD425" s="1037"/>
      <c r="TTE425" s="1101"/>
      <c r="TTF425" s="1038"/>
      <c r="TTG425" s="1039"/>
      <c r="TTH425" s="1027"/>
      <c r="TTI425" s="1102"/>
      <c r="TTJ425" s="1036"/>
      <c r="TTK425" s="1103"/>
      <c r="TTL425" s="1104"/>
      <c r="TTM425" s="1103"/>
      <c r="TTN425" s="708"/>
      <c r="TTO425" s="498"/>
      <c r="TTP425" s="503"/>
      <c r="TTQ425" s="1026"/>
      <c r="TTR425" s="503"/>
      <c r="TTS425" s="1087"/>
      <c r="TTT425" s="1105"/>
      <c r="TTU425" s="1103"/>
      <c r="TTV425" s="1106"/>
      <c r="TTW425" s="495"/>
      <c r="TTX425" s="1050"/>
      <c r="TTY425" s="1035"/>
      <c r="TTZ425" s="494"/>
      <c r="TUA425" s="1107"/>
      <c r="TUB425" s="2586"/>
      <c r="TUC425" s="1100"/>
      <c r="TUD425" s="497"/>
      <c r="TUE425" s="1036"/>
      <c r="TUF425" s="1037"/>
      <c r="TUG425" s="1101"/>
      <c r="TUH425" s="1038"/>
      <c r="TUI425" s="1039"/>
      <c r="TUJ425" s="1027"/>
      <c r="TUK425" s="1102"/>
      <c r="TUL425" s="1036"/>
      <c r="TUM425" s="1103"/>
      <c r="TUN425" s="1104"/>
      <c r="TUO425" s="1103"/>
      <c r="TUP425" s="708"/>
      <c r="TUQ425" s="498"/>
      <c r="TUR425" s="503"/>
      <c r="TUS425" s="1026"/>
      <c r="TUT425" s="503"/>
      <c r="TUU425" s="1087"/>
      <c r="TUV425" s="1105"/>
      <c r="TUW425" s="1103"/>
      <c r="TUX425" s="1106"/>
      <c r="TUY425" s="495"/>
      <c r="TUZ425" s="1050"/>
      <c r="TVA425" s="1035"/>
      <c r="TVB425" s="494"/>
      <c r="TVC425" s="1107"/>
      <c r="TVD425" s="2586"/>
      <c r="TVE425" s="1100"/>
      <c r="TVF425" s="497"/>
      <c r="TVG425" s="1036"/>
      <c r="TVH425" s="1037"/>
      <c r="TVI425" s="1101"/>
      <c r="TVJ425" s="1038"/>
      <c r="TVK425" s="1039"/>
      <c r="TVL425" s="1027"/>
      <c r="TVM425" s="1102"/>
      <c r="TVN425" s="1036"/>
      <c r="TVO425" s="1103"/>
      <c r="TVP425" s="1104"/>
      <c r="TVQ425" s="1103"/>
      <c r="TVR425" s="708"/>
      <c r="TVS425" s="498"/>
      <c r="TVT425" s="503"/>
      <c r="TVU425" s="1026"/>
      <c r="TVV425" s="503"/>
      <c r="TVW425" s="1087"/>
      <c r="TVX425" s="1105"/>
      <c r="TVY425" s="1103"/>
      <c r="TVZ425" s="1106"/>
      <c r="TWA425" s="495"/>
      <c r="TWB425" s="1050"/>
      <c r="TWC425" s="1035"/>
      <c r="TWD425" s="494"/>
      <c r="TWE425" s="1107"/>
      <c r="TWF425" s="2586"/>
      <c r="TWG425" s="1100"/>
      <c r="TWH425" s="497"/>
      <c r="TWI425" s="1036"/>
      <c r="TWJ425" s="1037"/>
      <c r="TWK425" s="1101"/>
      <c r="TWL425" s="1038"/>
      <c r="TWM425" s="1039"/>
      <c r="TWN425" s="1027"/>
      <c r="TWO425" s="1102"/>
      <c r="TWP425" s="1036"/>
      <c r="TWQ425" s="1103"/>
      <c r="TWR425" s="1104"/>
      <c r="TWS425" s="1103"/>
      <c r="TWT425" s="708"/>
      <c r="TWU425" s="498"/>
      <c r="TWV425" s="503"/>
      <c r="TWW425" s="1026"/>
      <c r="TWX425" s="503"/>
      <c r="TWY425" s="1087"/>
      <c r="TWZ425" s="1105"/>
      <c r="TXA425" s="1103"/>
      <c r="TXB425" s="1106"/>
      <c r="TXC425" s="495"/>
      <c r="TXD425" s="1050"/>
      <c r="TXE425" s="1035"/>
      <c r="TXF425" s="494"/>
      <c r="TXG425" s="1107"/>
      <c r="TXH425" s="2586"/>
      <c r="TXI425" s="1100"/>
      <c r="TXJ425" s="497"/>
      <c r="TXK425" s="1036"/>
      <c r="TXL425" s="1037"/>
      <c r="TXM425" s="1101"/>
      <c r="TXN425" s="1038"/>
      <c r="TXO425" s="1039"/>
      <c r="TXP425" s="1027"/>
      <c r="TXQ425" s="1102"/>
      <c r="TXR425" s="1036"/>
      <c r="TXS425" s="1103"/>
      <c r="TXT425" s="1104"/>
      <c r="TXU425" s="1103"/>
      <c r="TXV425" s="708"/>
      <c r="TXW425" s="498"/>
      <c r="TXX425" s="503"/>
      <c r="TXY425" s="1026"/>
      <c r="TXZ425" s="503"/>
      <c r="TYA425" s="1087"/>
      <c r="TYB425" s="1105"/>
      <c r="TYC425" s="1103"/>
      <c r="TYD425" s="1106"/>
      <c r="TYE425" s="495"/>
      <c r="TYF425" s="1050"/>
      <c r="TYG425" s="1035"/>
      <c r="TYH425" s="494"/>
      <c r="TYI425" s="1107"/>
      <c r="TYJ425" s="2586"/>
      <c r="TYK425" s="1100"/>
      <c r="TYL425" s="497"/>
      <c r="TYM425" s="1036"/>
      <c r="TYN425" s="1037"/>
      <c r="TYO425" s="1101"/>
      <c r="TYP425" s="1038"/>
      <c r="TYQ425" s="1039"/>
      <c r="TYR425" s="1027"/>
      <c r="TYS425" s="1102"/>
      <c r="TYT425" s="1036"/>
      <c r="TYU425" s="1103"/>
      <c r="TYV425" s="1104"/>
      <c r="TYW425" s="1103"/>
      <c r="TYX425" s="708"/>
      <c r="TYY425" s="498"/>
      <c r="TYZ425" s="503"/>
      <c r="TZA425" s="1026"/>
      <c r="TZB425" s="503"/>
      <c r="TZC425" s="1087"/>
      <c r="TZD425" s="1105"/>
      <c r="TZE425" s="1103"/>
      <c r="TZF425" s="1106"/>
      <c r="TZG425" s="495"/>
      <c r="TZH425" s="1050"/>
      <c r="TZI425" s="1035"/>
      <c r="TZJ425" s="494"/>
      <c r="TZK425" s="1107"/>
      <c r="TZL425" s="2586"/>
      <c r="TZM425" s="1100"/>
      <c r="TZN425" s="497"/>
      <c r="TZO425" s="1036"/>
      <c r="TZP425" s="1037"/>
      <c r="TZQ425" s="1101"/>
      <c r="TZR425" s="1038"/>
      <c r="TZS425" s="1039"/>
      <c r="TZT425" s="1027"/>
      <c r="TZU425" s="1102"/>
      <c r="TZV425" s="1036"/>
      <c r="TZW425" s="1103"/>
      <c r="TZX425" s="1104"/>
      <c r="TZY425" s="1103"/>
      <c r="TZZ425" s="708"/>
      <c r="UAA425" s="498"/>
      <c r="UAB425" s="503"/>
      <c r="UAC425" s="1026"/>
      <c r="UAD425" s="503"/>
      <c r="UAE425" s="1087"/>
      <c r="UAF425" s="1105"/>
      <c r="UAG425" s="1103"/>
      <c r="UAH425" s="1106"/>
      <c r="UAI425" s="495"/>
      <c r="UAJ425" s="1050"/>
      <c r="UAK425" s="1035"/>
      <c r="UAL425" s="494"/>
      <c r="UAM425" s="1107"/>
      <c r="UAN425" s="2586"/>
      <c r="UAO425" s="1100"/>
      <c r="UAP425" s="497"/>
      <c r="UAQ425" s="1036"/>
      <c r="UAR425" s="1037"/>
      <c r="UAS425" s="1101"/>
      <c r="UAT425" s="1038"/>
      <c r="UAU425" s="1039"/>
      <c r="UAV425" s="1027"/>
      <c r="UAW425" s="1102"/>
      <c r="UAX425" s="1036"/>
      <c r="UAY425" s="1103"/>
      <c r="UAZ425" s="1104"/>
      <c r="UBA425" s="1103"/>
      <c r="UBB425" s="708"/>
      <c r="UBC425" s="498"/>
      <c r="UBD425" s="503"/>
      <c r="UBE425" s="1026"/>
      <c r="UBF425" s="503"/>
      <c r="UBG425" s="1087"/>
      <c r="UBH425" s="1105"/>
      <c r="UBI425" s="1103"/>
      <c r="UBJ425" s="1106"/>
      <c r="UBK425" s="495"/>
      <c r="UBL425" s="1050"/>
      <c r="UBM425" s="1035"/>
      <c r="UBN425" s="494"/>
      <c r="UBO425" s="1107"/>
      <c r="UBP425" s="2586"/>
      <c r="UBQ425" s="1100"/>
      <c r="UBR425" s="497"/>
      <c r="UBS425" s="1036"/>
      <c r="UBT425" s="1037"/>
      <c r="UBU425" s="1101"/>
      <c r="UBV425" s="1038"/>
      <c r="UBW425" s="1039"/>
      <c r="UBX425" s="1027"/>
      <c r="UBY425" s="1102"/>
      <c r="UBZ425" s="1036"/>
      <c r="UCA425" s="1103"/>
      <c r="UCB425" s="1104"/>
      <c r="UCC425" s="1103"/>
      <c r="UCD425" s="708"/>
      <c r="UCE425" s="498"/>
      <c r="UCF425" s="503"/>
      <c r="UCG425" s="1026"/>
      <c r="UCH425" s="503"/>
      <c r="UCI425" s="1087"/>
      <c r="UCJ425" s="1105"/>
      <c r="UCK425" s="1103"/>
      <c r="UCL425" s="1106"/>
      <c r="UCM425" s="495"/>
      <c r="UCN425" s="1050"/>
      <c r="UCO425" s="1035"/>
      <c r="UCP425" s="494"/>
      <c r="UCQ425" s="1107"/>
      <c r="UCR425" s="2586"/>
      <c r="UCS425" s="1100"/>
      <c r="UCT425" s="497"/>
      <c r="UCU425" s="1036"/>
      <c r="UCV425" s="1037"/>
      <c r="UCW425" s="1101"/>
      <c r="UCX425" s="1038"/>
      <c r="UCY425" s="1039"/>
      <c r="UCZ425" s="1027"/>
      <c r="UDA425" s="1102"/>
      <c r="UDB425" s="1036"/>
      <c r="UDC425" s="1103"/>
      <c r="UDD425" s="1104"/>
      <c r="UDE425" s="1103"/>
      <c r="UDF425" s="708"/>
      <c r="UDG425" s="498"/>
      <c r="UDH425" s="503"/>
      <c r="UDI425" s="1026"/>
      <c r="UDJ425" s="503"/>
      <c r="UDK425" s="1087"/>
      <c r="UDL425" s="1105"/>
      <c r="UDM425" s="1103"/>
      <c r="UDN425" s="1106"/>
      <c r="UDO425" s="495"/>
      <c r="UDP425" s="1050"/>
      <c r="UDQ425" s="1035"/>
      <c r="UDR425" s="494"/>
      <c r="UDS425" s="1107"/>
      <c r="UDT425" s="2586"/>
      <c r="UDU425" s="1100"/>
      <c r="UDV425" s="497"/>
      <c r="UDW425" s="1036"/>
      <c r="UDX425" s="1037"/>
      <c r="UDY425" s="1101"/>
      <c r="UDZ425" s="1038"/>
      <c r="UEA425" s="1039"/>
      <c r="UEB425" s="1027"/>
      <c r="UEC425" s="1102"/>
      <c r="UED425" s="1036"/>
      <c r="UEE425" s="1103"/>
      <c r="UEF425" s="1104"/>
      <c r="UEG425" s="1103"/>
      <c r="UEH425" s="708"/>
      <c r="UEI425" s="498"/>
      <c r="UEJ425" s="503"/>
      <c r="UEK425" s="1026"/>
      <c r="UEL425" s="503"/>
      <c r="UEM425" s="1087"/>
      <c r="UEN425" s="1105"/>
      <c r="UEO425" s="1103"/>
      <c r="UEP425" s="1106"/>
      <c r="UEQ425" s="495"/>
      <c r="UER425" s="1050"/>
      <c r="UES425" s="1035"/>
      <c r="UET425" s="494"/>
      <c r="UEU425" s="1107"/>
      <c r="UEV425" s="2586"/>
      <c r="UEW425" s="1100"/>
      <c r="UEX425" s="497"/>
      <c r="UEY425" s="1036"/>
      <c r="UEZ425" s="1037"/>
      <c r="UFA425" s="1101"/>
      <c r="UFB425" s="1038"/>
      <c r="UFC425" s="1039"/>
      <c r="UFD425" s="1027"/>
      <c r="UFE425" s="1102"/>
      <c r="UFF425" s="1036"/>
      <c r="UFG425" s="1103"/>
      <c r="UFH425" s="1104"/>
      <c r="UFI425" s="1103"/>
      <c r="UFJ425" s="708"/>
      <c r="UFK425" s="498"/>
      <c r="UFL425" s="503"/>
      <c r="UFM425" s="1026"/>
      <c r="UFN425" s="503"/>
      <c r="UFO425" s="1087"/>
      <c r="UFP425" s="1105"/>
      <c r="UFQ425" s="1103"/>
      <c r="UFR425" s="1106"/>
      <c r="UFS425" s="495"/>
      <c r="UFT425" s="1050"/>
      <c r="UFU425" s="1035"/>
      <c r="UFV425" s="494"/>
      <c r="UFW425" s="1107"/>
      <c r="UFX425" s="2586"/>
      <c r="UFY425" s="1100"/>
      <c r="UFZ425" s="497"/>
      <c r="UGA425" s="1036"/>
      <c r="UGB425" s="1037"/>
      <c r="UGC425" s="1101"/>
      <c r="UGD425" s="1038"/>
      <c r="UGE425" s="1039"/>
      <c r="UGF425" s="1027"/>
      <c r="UGG425" s="1102"/>
      <c r="UGH425" s="1036"/>
      <c r="UGI425" s="1103"/>
      <c r="UGJ425" s="1104"/>
      <c r="UGK425" s="1103"/>
      <c r="UGL425" s="708"/>
      <c r="UGM425" s="498"/>
      <c r="UGN425" s="503"/>
      <c r="UGO425" s="1026"/>
      <c r="UGP425" s="503"/>
      <c r="UGQ425" s="1087"/>
      <c r="UGR425" s="1105"/>
      <c r="UGS425" s="1103"/>
      <c r="UGT425" s="1106"/>
      <c r="UGU425" s="495"/>
      <c r="UGV425" s="1050"/>
      <c r="UGW425" s="1035"/>
      <c r="UGX425" s="494"/>
      <c r="UGY425" s="1107"/>
      <c r="UGZ425" s="2586"/>
      <c r="UHA425" s="1100"/>
      <c r="UHB425" s="497"/>
      <c r="UHC425" s="1036"/>
      <c r="UHD425" s="1037"/>
      <c r="UHE425" s="1101"/>
      <c r="UHF425" s="1038"/>
      <c r="UHG425" s="1039"/>
      <c r="UHH425" s="1027"/>
      <c r="UHI425" s="1102"/>
      <c r="UHJ425" s="1036"/>
      <c r="UHK425" s="1103"/>
      <c r="UHL425" s="1104"/>
      <c r="UHM425" s="1103"/>
      <c r="UHN425" s="708"/>
      <c r="UHO425" s="498"/>
      <c r="UHP425" s="503"/>
      <c r="UHQ425" s="1026"/>
      <c r="UHR425" s="503"/>
      <c r="UHS425" s="1087"/>
      <c r="UHT425" s="1105"/>
      <c r="UHU425" s="1103"/>
      <c r="UHV425" s="1106"/>
      <c r="UHW425" s="495"/>
      <c r="UHX425" s="1050"/>
      <c r="UHY425" s="1035"/>
      <c r="UHZ425" s="494"/>
      <c r="UIA425" s="1107"/>
      <c r="UIB425" s="2586"/>
      <c r="UIC425" s="1100"/>
      <c r="UID425" s="497"/>
      <c r="UIE425" s="1036"/>
      <c r="UIF425" s="1037"/>
      <c r="UIG425" s="1101"/>
      <c r="UIH425" s="1038"/>
      <c r="UII425" s="1039"/>
      <c r="UIJ425" s="1027"/>
      <c r="UIK425" s="1102"/>
      <c r="UIL425" s="1036"/>
      <c r="UIM425" s="1103"/>
      <c r="UIN425" s="1104"/>
      <c r="UIO425" s="1103"/>
      <c r="UIP425" s="708"/>
      <c r="UIQ425" s="498"/>
      <c r="UIR425" s="503"/>
      <c r="UIS425" s="1026"/>
      <c r="UIT425" s="503"/>
      <c r="UIU425" s="1087"/>
      <c r="UIV425" s="1105"/>
      <c r="UIW425" s="1103"/>
      <c r="UIX425" s="1106"/>
      <c r="UIY425" s="495"/>
      <c r="UIZ425" s="1050"/>
      <c r="UJA425" s="1035"/>
      <c r="UJB425" s="494"/>
      <c r="UJC425" s="1107"/>
      <c r="UJD425" s="2586"/>
      <c r="UJE425" s="1100"/>
      <c r="UJF425" s="497"/>
      <c r="UJG425" s="1036"/>
      <c r="UJH425" s="1037"/>
      <c r="UJI425" s="1101"/>
      <c r="UJJ425" s="1038"/>
      <c r="UJK425" s="1039"/>
      <c r="UJL425" s="1027"/>
      <c r="UJM425" s="1102"/>
      <c r="UJN425" s="1036"/>
      <c r="UJO425" s="1103"/>
      <c r="UJP425" s="1104"/>
      <c r="UJQ425" s="1103"/>
      <c r="UJR425" s="708"/>
      <c r="UJS425" s="498"/>
      <c r="UJT425" s="503"/>
      <c r="UJU425" s="1026"/>
      <c r="UJV425" s="503"/>
      <c r="UJW425" s="1087"/>
      <c r="UJX425" s="1105"/>
      <c r="UJY425" s="1103"/>
      <c r="UJZ425" s="1106"/>
      <c r="UKA425" s="495"/>
      <c r="UKB425" s="1050"/>
      <c r="UKC425" s="1035"/>
      <c r="UKD425" s="494"/>
      <c r="UKE425" s="1107"/>
      <c r="UKF425" s="2586"/>
      <c r="UKG425" s="1100"/>
      <c r="UKH425" s="497"/>
      <c r="UKI425" s="1036"/>
      <c r="UKJ425" s="1037"/>
      <c r="UKK425" s="1101"/>
      <c r="UKL425" s="1038"/>
      <c r="UKM425" s="1039"/>
      <c r="UKN425" s="1027"/>
      <c r="UKO425" s="1102"/>
      <c r="UKP425" s="1036"/>
      <c r="UKQ425" s="1103"/>
      <c r="UKR425" s="1104"/>
      <c r="UKS425" s="1103"/>
      <c r="UKT425" s="708"/>
      <c r="UKU425" s="498"/>
      <c r="UKV425" s="503"/>
      <c r="UKW425" s="1026"/>
      <c r="UKX425" s="503"/>
      <c r="UKY425" s="1087"/>
      <c r="UKZ425" s="1105"/>
      <c r="ULA425" s="1103"/>
      <c r="ULB425" s="1106"/>
      <c r="ULC425" s="495"/>
      <c r="ULD425" s="1050"/>
      <c r="ULE425" s="1035"/>
      <c r="ULF425" s="494"/>
      <c r="ULG425" s="1107"/>
      <c r="ULH425" s="2586"/>
      <c r="ULI425" s="1100"/>
      <c r="ULJ425" s="497"/>
      <c r="ULK425" s="1036"/>
      <c r="ULL425" s="1037"/>
      <c r="ULM425" s="1101"/>
      <c r="ULN425" s="1038"/>
      <c r="ULO425" s="1039"/>
      <c r="ULP425" s="1027"/>
      <c r="ULQ425" s="1102"/>
      <c r="ULR425" s="1036"/>
      <c r="ULS425" s="1103"/>
      <c r="ULT425" s="1104"/>
      <c r="ULU425" s="1103"/>
      <c r="ULV425" s="708"/>
      <c r="ULW425" s="498"/>
      <c r="ULX425" s="503"/>
      <c r="ULY425" s="1026"/>
      <c r="ULZ425" s="503"/>
      <c r="UMA425" s="1087"/>
      <c r="UMB425" s="1105"/>
      <c r="UMC425" s="1103"/>
      <c r="UMD425" s="1106"/>
      <c r="UME425" s="495"/>
      <c r="UMF425" s="1050"/>
      <c r="UMG425" s="1035"/>
      <c r="UMH425" s="494"/>
      <c r="UMI425" s="1107"/>
      <c r="UMJ425" s="2586"/>
      <c r="UMK425" s="1100"/>
      <c r="UML425" s="497"/>
      <c r="UMM425" s="1036"/>
      <c r="UMN425" s="1037"/>
      <c r="UMO425" s="1101"/>
      <c r="UMP425" s="1038"/>
      <c r="UMQ425" s="1039"/>
      <c r="UMR425" s="1027"/>
      <c r="UMS425" s="1102"/>
      <c r="UMT425" s="1036"/>
      <c r="UMU425" s="1103"/>
      <c r="UMV425" s="1104"/>
      <c r="UMW425" s="1103"/>
      <c r="UMX425" s="708"/>
      <c r="UMY425" s="498"/>
      <c r="UMZ425" s="503"/>
      <c r="UNA425" s="1026"/>
      <c r="UNB425" s="503"/>
      <c r="UNC425" s="1087"/>
      <c r="UND425" s="1105"/>
      <c r="UNE425" s="1103"/>
      <c r="UNF425" s="1106"/>
      <c r="UNG425" s="495"/>
      <c r="UNH425" s="1050"/>
      <c r="UNI425" s="1035"/>
      <c r="UNJ425" s="494"/>
      <c r="UNK425" s="1107"/>
      <c r="UNL425" s="2586"/>
      <c r="UNM425" s="1100"/>
      <c r="UNN425" s="497"/>
      <c r="UNO425" s="1036"/>
      <c r="UNP425" s="1037"/>
      <c r="UNQ425" s="1101"/>
      <c r="UNR425" s="1038"/>
      <c r="UNS425" s="1039"/>
      <c r="UNT425" s="1027"/>
      <c r="UNU425" s="1102"/>
      <c r="UNV425" s="1036"/>
      <c r="UNW425" s="1103"/>
      <c r="UNX425" s="1104"/>
      <c r="UNY425" s="1103"/>
      <c r="UNZ425" s="708"/>
      <c r="UOA425" s="498"/>
      <c r="UOB425" s="503"/>
      <c r="UOC425" s="1026"/>
      <c r="UOD425" s="503"/>
      <c r="UOE425" s="1087"/>
      <c r="UOF425" s="1105"/>
      <c r="UOG425" s="1103"/>
      <c r="UOH425" s="1106"/>
      <c r="UOI425" s="495"/>
      <c r="UOJ425" s="1050"/>
      <c r="UOK425" s="1035"/>
      <c r="UOL425" s="494"/>
      <c r="UOM425" s="1107"/>
      <c r="UON425" s="2586"/>
      <c r="UOO425" s="1100"/>
      <c r="UOP425" s="497"/>
      <c r="UOQ425" s="1036"/>
      <c r="UOR425" s="1037"/>
      <c r="UOS425" s="1101"/>
      <c r="UOT425" s="1038"/>
      <c r="UOU425" s="1039"/>
      <c r="UOV425" s="1027"/>
      <c r="UOW425" s="1102"/>
      <c r="UOX425" s="1036"/>
      <c r="UOY425" s="1103"/>
      <c r="UOZ425" s="1104"/>
      <c r="UPA425" s="1103"/>
      <c r="UPB425" s="708"/>
      <c r="UPC425" s="498"/>
      <c r="UPD425" s="503"/>
      <c r="UPE425" s="1026"/>
      <c r="UPF425" s="503"/>
      <c r="UPG425" s="1087"/>
      <c r="UPH425" s="1105"/>
      <c r="UPI425" s="1103"/>
      <c r="UPJ425" s="1106"/>
      <c r="UPK425" s="495"/>
      <c r="UPL425" s="1050"/>
      <c r="UPM425" s="1035"/>
      <c r="UPN425" s="494"/>
      <c r="UPO425" s="1107"/>
      <c r="UPP425" s="2586"/>
      <c r="UPQ425" s="1100"/>
      <c r="UPR425" s="497"/>
      <c r="UPS425" s="1036"/>
      <c r="UPT425" s="1037"/>
      <c r="UPU425" s="1101"/>
      <c r="UPV425" s="1038"/>
      <c r="UPW425" s="1039"/>
      <c r="UPX425" s="1027"/>
      <c r="UPY425" s="1102"/>
      <c r="UPZ425" s="1036"/>
      <c r="UQA425" s="1103"/>
      <c r="UQB425" s="1104"/>
      <c r="UQC425" s="1103"/>
      <c r="UQD425" s="708"/>
      <c r="UQE425" s="498"/>
      <c r="UQF425" s="503"/>
      <c r="UQG425" s="1026"/>
      <c r="UQH425" s="503"/>
      <c r="UQI425" s="1087"/>
      <c r="UQJ425" s="1105"/>
      <c r="UQK425" s="1103"/>
      <c r="UQL425" s="1106"/>
      <c r="UQM425" s="495"/>
      <c r="UQN425" s="1050"/>
      <c r="UQO425" s="1035"/>
      <c r="UQP425" s="494"/>
      <c r="UQQ425" s="1107"/>
      <c r="UQR425" s="2586"/>
      <c r="UQS425" s="1100"/>
      <c r="UQT425" s="497"/>
      <c r="UQU425" s="1036"/>
      <c r="UQV425" s="1037"/>
      <c r="UQW425" s="1101"/>
      <c r="UQX425" s="1038"/>
      <c r="UQY425" s="1039"/>
      <c r="UQZ425" s="1027"/>
      <c r="URA425" s="1102"/>
      <c r="URB425" s="1036"/>
      <c r="URC425" s="1103"/>
      <c r="URD425" s="1104"/>
      <c r="URE425" s="1103"/>
      <c r="URF425" s="708"/>
      <c r="URG425" s="498"/>
      <c r="URH425" s="503"/>
      <c r="URI425" s="1026"/>
      <c r="URJ425" s="503"/>
      <c r="URK425" s="1087"/>
      <c r="URL425" s="1105"/>
      <c r="URM425" s="1103"/>
      <c r="URN425" s="1106"/>
      <c r="URO425" s="495"/>
      <c r="URP425" s="1050"/>
      <c r="URQ425" s="1035"/>
      <c r="URR425" s="494"/>
      <c r="URS425" s="1107"/>
      <c r="URT425" s="2586"/>
      <c r="URU425" s="1100"/>
      <c r="URV425" s="497"/>
      <c r="URW425" s="1036"/>
      <c r="URX425" s="1037"/>
      <c r="URY425" s="1101"/>
      <c r="URZ425" s="1038"/>
      <c r="USA425" s="1039"/>
      <c r="USB425" s="1027"/>
      <c r="USC425" s="1102"/>
      <c r="USD425" s="1036"/>
      <c r="USE425" s="1103"/>
      <c r="USF425" s="1104"/>
      <c r="USG425" s="1103"/>
      <c r="USH425" s="708"/>
      <c r="USI425" s="498"/>
      <c r="USJ425" s="503"/>
      <c r="USK425" s="1026"/>
      <c r="USL425" s="503"/>
      <c r="USM425" s="1087"/>
      <c r="USN425" s="1105"/>
      <c r="USO425" s="1103"/>
      <c r="USP425" s="1106"/>
      <c r="USQ425" s="495"/>
      <c r="USR425" s="1050"/>
      <c r="USS425" s="1035"/>
      <c r="UST425" s="494"/>
      <c r="USU425" s="1107"/>
      <c r="USV425" s="2586"/>
      <c r="USW425" s="1100"/>
      <c r="USX425" s="497"/>
      <c r="USY425" s="1036"/>
      <c r="USZ425" s="1037"/>
      <c r="UTA425" s="1101"/>
      <c r="UTB425" s="1038"/>
      <c r="UTC425" s="1039"/>
      <c r="UTD425" s="1027"/>
      <c r="UTE425" s="1102"/>
      <c r="UTF425" s="1036"/>
      <c r="UTG425" s="1103"/>
      <c r="UTH425" s="1104"/>
      <c r="UTI425" s="1103"/>
      <c r="UTJ425" s="708"/>
      <c r="UTK425" s="498"/>
      <c r="UTL425" s="503"/>
      <c r="UTM425" s="1026"/>
      <c r="UTN425" s="503"/>
      <c r="UTO425" s="1087"/>
      <c r="UTP425" s="1105"/>
      <c r="UTQ425" s="1103"/>
      <c r="UTR425" s="1106"/>
      <c r="UTS425" s="495"/>
      <c r="UTT425" s="1050"/>
      <c r="UTU425" s="1035"/>
      <c r="UTV425" s="494"/>
      <c r="UTW425" s="1107"/>
      <c r="UTX425" s="2586"/>
      <c r="UTY425" s="1100"/>
      <c r="UTZ425" s="497"/>
      <c r="UUA425" s="1036"/>
      <c r="UUB425" s="1037"/>
      <c r="UUC425" s="1101"/>
      <c r="UUD425" s="1038"/>
      <c r="UUE425" s="1039"/>
      <c r="UUF425" s="1027"/>
      <c r="UUG425" s="1102"/>
      <c r="UUH425" s="1036"/>
      <c r="UUI425" s="1103"/>
      <c r="UUJ425" s="1104"/>
      <c r="UUK425" s="1103"/>
      <c r="UUL425" s="708"/>
      <c r="UUM425" s="498"/>
      <c r="UUN425" s="503"/>
      <c r="UUO425" s="1026"/>
      <c r="UUP425" s="503"/>
      <c r="UUQ425" s="1087"/>
      <c r="UUR425" s="1105"/>
      <c r="UUS425" s="1103"/>
      <c r="UUT425" s="1106"/>
      <c r="UUU425" s="495"/>
      <c r="UUV425" s="1050"/>
      <c r="UUW425" s="1035"/>
      <c r="UUX425" s="494"/>
      <c r="UUY425" s="1107"/>
      <c r="UUZ425" s="2586"/>
      <c r="UVA425" s="1100"/>
      <c r="UVB425" s="497"/>
      <c r="UVC425" s="1036"/>
      <c r="UVD425" s="1037"/>
      <c r="UVE425" s="1101"/>
      <c r="UVF425" s="1038"/>
      <c r="UVG425" s="1039"/>
      <c r="UVH425" s="1027"/>
      <c r="UVI425" s="1102"/>
      <c r="UVJ425" s="1036"/>
      <c r="UVK425" s="1103"/>
      <c r="UVL425" s="1104"/>
      <c r="UVM425" s="1103"/>
      <c r="UVN425" s="708"/>
      <c r="UVO425" s="498"/>
      <c r="UVP425" s="503"/>
      <c r="UVQ425" s="1026"/>
      <c r="UVR425" s="503"/>
      <c r="UVS425" s="1087"/>
      <c r="UVT425" s="1105"/>
      <c r="UVU425" s="1103"/>
      <c r="UVV425" s="1106"/>
      <c r="UVW425" s="495"/>
      <c r="UVX425" s="1050"/>
      <c r="UVY425" s="1035"/>
      <c r="UVZ425" s="494"/>
      <c r="UWA425" s="1107"/>
      <c r="UWB425" s="2586"/>
      <c r="UWC425" s="1100"/>
      <c r="UWD425" s="497"/>
      <c r="UWE425" s="1036"/>
      <c r="UWF425" s="1037"/>
      <c r="UWG425" s="1101"/>
      <c r="UWH425" s="1038"/>
      <c r="UWI425" s="1039"/>
      <c r="UWJ425" s="1027"/>
      <c r="UWK425" s="1102"/>
      <c r="UWL425" s="1036"/>
      <c r="UWM425" s="1103"/>
      <c r="UWN425" s="1104"/>
      <c r="UWO425" s="1103"/>
      <c r="UWP425" s="708"/>
      <c r="UWQ425" s="498"/>
      <c r="UWR425" s="503"/>
      <c r="UWS425" s="1026"/>
      <c r="UWT425" s="503"/>
      <c r="UWU425" s="1087"/>
      <c r="UWV425" s="1105"/>
      <c r="UWW425" s="1103"/>
      <c r="UWX425" s="1106"/>
      <c r="UWY425" s="495"/>
      <c r="UWZ425" s="1050"/>
      <c r="UXA425" s="1035"/>
      <c r="UXB425" s="494"/>
      <c r="UXC425" s="1107"/>
      <c r="UXD425" s="2586"/>
      <c r="UXE425" s="1100"/>
      <c r="UXF425" s="497"/>
      <c r="UXG425" s="1036"/>
      <c r="UXH425" s="1037"/>
      <c r="UXI425" s="1101"/>
      <c r="UXJ425" s="1038"/>
      <c r="UXK425" s="1039"/>
      <c r="UXL425" s="1027"/>
      <c r="UXM425" s="1102"/>
      <c r="UXN425" s="1036"/>
      <c r="UXO425" s="1103"/>
      <c r="UXP425" s="1104"/>
      <c r="UXQ425" s="1103"/>
      <c r="UXR425" s="708"/>
      <c r="UXS425" s="498"/>
      <c r="UXT425" s="503"/>
      <c r="UXU425" s="1026"/>
      <c r="UXV425" s="503"/>
      <c r="UXW425" s="1087"/>
      <c r="UXX425" s="1105"/>
      <c r="UXY425" s="1103"/>
      <c r="UXZ425" s="1106"/>
      <c r="UYA425" s="495"/>
      <c r="UYB425" s="1050"/>
      <c r="UYC425" s="1035"/>
      <c r="UYD425" s="494"/>
      <c r="UYE425" s="1107"/>
      <c r="UYF425" s="2586"/>
      <c r="UYG425" s="1100"/>
      <c r="UYH425" s="497"/>
      <c r="UYI425" s="1036"/>
      <c r="UYJ425" s="1037"/>
      <c r="UYK425" s="1101"/>
      <c r="UYL425" s="1038"/>
      <c r="UYM425" s="1039"/>
      <c r="UYN425" s="1027"/>
      <c r="UYO425" s="1102"/>
      <c r="UYP425" s="1036"/>
      <c r="UYQ425" s="1103"/>
      <c r="UYR425" s="1104"/>
      <c r="UYS425" s="1103"/>
      <c r="UYT425" s="708"/>
      <c r="UYU425" s="498"/>
      <c r="UYV425" s="503"/>
      <c r="UYW425" s="1026"/>
      <c r="UYX425" s="503"/>
      <c r="UYY425" s="1087"/>
      <c r="UYZ425" s="1105"/>
      <c r="UZA425" s="1103"/>
      <c r="UZB425" s="1106"/>
      <c r="UZC425" s="495"/>
      <c r="UZD425" s="1050"/>
      <c r="UZE425" s="1035"/>
      <c r="UZF425" s="494"/>
      <c r="UZG425" s="1107"/>
      <c r="UZH425" s="2586"/>
      <c r="UZI425" s="1100"/>
      <c r="UZJ425" s="497"/>
      <c r="UZK425" s="1036"/>
      <c r="UZL425" s="1037"/>
      <c r="UZM425" s="1101"/>
      <c r="UZN425" s="1038"/>
      <c r="UZO425" s="1039"/>
      <c r="UZP425" s="1027"/>
      <c r="UZQ425" s="1102"/>
      <c r="UZR425" s="1036"/>
      <c r="UZS425" s="1103"/>
      <c r="UZT425" s="1104"/>
      <c r="UZU425" s="1103"/>
      <c r="UZV425" s="708"/>
      <c r="UZW425" s="498"/>
      <c r="UZX425" s="503"/>
      <c r="UZY425" s="1026"/>
      <c r="UZZ425" s="503"/>
      <c r="VAA425" s="1087"/>
      <c r="VAB425" s="1105"/>
      <c r="VAC425" s="1103"/>
      <c r="VAD425" s="1106"/>
      <c r="VAE425" s="495"/>
      <c r="VAF425" s="1050"/>
      <c r="VAG425" s="1035"/>
      <c r="VAH425" s="494"/>
      <c r="VAI425" s="1107"/>
      <c r="VAJ425" s="2586"/>
      <c r="VAK425" s="1100"/>
      <c r="VAL425" s="497"/>
      <c r="VAM425" s="1036"/>
      <c r="VAN425" s="1037"/>
      <c r="VAO425" s="1101"/>
      <c r="VAP425" s="1038"/>
      <c r="VAQ425" s="1039"/>
      <c r="VAR425" s="1027"/>
      <c r="VAS425" s="1102"/>
      <c r="VAT425" s="1036"/>
      <c r="VAU425" s="1103"/>
      <c r="VAV425" s="1104"/>
      <c r="VAW425" s="1103"/>
      <c r="VAX425" s="708"/>
      <c r="VAY425" s="498"/>
      <c r="VAZ425" s="503"/>
      <c r="VBA425" s="1026"/>
      <c r="VBB425" s="503"/>
      <c r="VBC425" s="1087"/>
      <c r="VBD425" s="1105"/>
      <c r="VBE425" s="1103"/>
      <c r="VBF425" s="1106"/>
      <c r="VBG425" s="495"/>
      <c r="VBH425" s="1050"/>
      <c r="VBI425" s="1035"/>
      <c r="VBJ425" s="494"/>
      <c r="VBK425" s="1107"/>
      <c r="VBL425" s="2586"/>
      <c r="VBM425" s="1100"/>
      <c r="VBN425" s="497"/>
      <c r="VBO425" s="1036"/>
      <c r="VBP425" s="1037"/>
      <c r="VBQ425" s="1101"/>
      <c r="VBR425" s="1038"/>
      <c r="VBS425" s="1039"/>
      <c r="VBT425" s="1027"/>
      <c r="VBU425" s="1102"/>
      <c r="VBV425" s="1036"/>
      <c r="VBW425" s="1103"/>
      <c r="VBX425" s="1104"/>
      <c r="VBY425" s="1103"/>
      <c r="VBZ425" s="708"/>
      <c r="VCA425" s="498"/>
      <c r="VCB425" s="503"/>
      <c r="VCC425" s="1026"/>
      <c r="VCD425" s="503"/>
      <c r="VCE425" s="1087"/>
      <c r="VCF425" s="1105"/>
      <c r="VCG425" s="1103"/>
      <c r="VCH425" s="1106"/>
      <c r="VCI425" s="495"/>
      <c r="VCJ425" s="1050"/>
      <c r="VCK425" s="1035"/>
      <c r="VCL425" s="494"/>
      <c r="VCM425" s="1107"/>
      <c r="VCN425" s="2586"/>
      <c r="VCO425" s="1100"/>
      <c r="VCP425" s="497"/>
      <c r="VCQ425" s="1036"/>
      <c r="VCR425" s="1037"/>
      <c r="VCS425" s="1101"/>
      <c r="VCT425" s="1038"/>
      <c r="VCU425" s="1039"/>
      <c r="VCV425" s="1027"/>
      <c r="VCW425" s="1102"/>
      <c r="VCX425" s="1036"/>
      <c r="VCY425" s="1103"/>
      <c r="VCZ425" s="1104"/>
      <c r="VDA425" s="1103"/>
      <c r="VDB425" s="708"/>
      <c r="VDC425" s="498"/>
      <c r="VDD425" s="503"/>
      <c r="VDE425" s="1026"/>
      <c r="VDF425" s="503"/>
      <c r="VDG425" s="1087"/>
      <c r="VDH425" s="1105"/>
      <c r="VDI425" s="1103"/>
      <c r="VDJ425" s="1106"/>
      <c r="VDK425" s="495"/>
      <c r="VDL425" s="1050"/>
      <c r="VDM425" s="1035"/>
      <c r="VDN425" s="494"/>
      <c r="VDO425" s="1107"/>
      <c r="VDP425" s="2586"/>
      <c r="VDQ425" s="1100"/>
      <c r="VDR425" s="497"/>
      <c r="VDS425" s="1036"/>
      <c r="VDT425" s="1037"/>
      <c r="VDU425" s="1101"/>
      <c r="VDV425" s="1038"/>
      <c r="VDW425" s="1039"/>
      <c r="VDX425" s="1027"/>
      <c r="VDY425" s="1102"/>
      <c r="VDZ425" s="1036"/>
      <c r="VEA425" s="1103"/>
      <c r="VEB425" s="1104"/>
      <c r="VEC425" s="1103"/>
      <c r="VED425" s="708"/>
      <c r="VEE425" s="498"/>
      <c r="VEF425" s="503"/>
      <c r="VEG425" s="1026"/>
      <c r="VEH425" s="503"/>
      <c r="VEI425" s="1087"/>
      <c r="VEJ425" s="1105"/>
      <c r="VEK425" s="1103"/>
      <c r="VEL425" s="1106"/>
      <c r="VEM425" s="495"/>
      <c r="VEN425" s="1050"/>
      <c r="VEO425" s="1035"/>
      <c r="VEP425" s="494"/>
      <c r="VEQ425" s="1107"/>
      <c r="VER425" s="2586"/>
      <c r="VES425" s="1100"/>
      <c r="VET425" s="497"/>
      <c r="VEU425" s="1036"/>
      <c r="VEV425" s="1037"/>
      <c r="VEW425" s="1101"/>
      <c r="VEX425" s="1038"/>
      <c r="VEY425" s="1039"/>
      <c r="VEZ425" s="1027"/>
      <c r="VFA425" s="1102"/>
      <c r="VFB425" s="1036"/>
      <c r="VFC425" s="1103"/>
      <c r="VFD425" s="1104"/>
      <c r="VFE425" s="1103"/>
      <c r="VFF425" s="708"/>
      <c r="VFG425" s="498"/>
      <c r="VFH425" s="503"/>
      <c r="VFI425" s="1026"/>
      <c r="VFJ425" s="503"/>
      <c r="VFK425" s="1087"/>
      <c r="VFL425" s="1105"/>
      <c r="VFM425" s="1103"/>
      <c r="VFN425" s="1106"/>
      <c r="VFO425" s="495"/>
      <c r="VFP425" s="1050"/>
      <c r="VFQ425" s="1035"/>
      <c r="VFR425" s="494"/>
      <c r="VFS425" s="1107"/>
      <c r="VFT425" s="2586"/>
      <c r="VFU425" s="1100"/>
      <c r="VFV425" s="497"/>
      <c r="VFW425" s="1036"/>
      <c r="VFX425" s="1037"/>
      <c r="VFY425" s="1101"/>
      <c r="VFZ425" s="1038"/>
      <c r="VGA425" s="1039"/>
      <c r="VGB425" s="1027"/>
      <c r="VGC425" s="1102"/>
      <c r="VGD425" s="1036"/>
      <c r="VGE425" s="1103"/>
      <c r="VGF425" s="1104"/>
      <c r="VGG425" s="1103"/>
      <c r="VGH425" s="708"/>
      <c r="VGI425" s="498"/>
      <c r="VGJ425" s="503"/>
      <c r="VGK425" s="1026"/>
      <c r="VGL425" s="503"/>
      <c r="VGM425" s="1087"/>
      <c r="VGN425" s="1105"/>
      <c r="VGO425" s="1103"/>
      <c r="VGP425" s="1106"/>
      <c r="VGQ425" s="495"/>
      <c r="VGR425" s="1050"/>
      <c r="VGS425" s="1035"/>
      <c r="VGT425" s="494"/>
      <c r="VGU425" s="1107"/>
      <c r="VGV425" s="2586"/>
      <c r="VGW425" s="1100"/>
      <c r="VGX425" s="497"/>
      <c r="VGY425" s="1036"/>
      <c r="VGZ425" s="1037"/>
      <c r="VHA425" s="1101"/>
      <c r="VHB425" s="1038"/>
      <c r="VHC425" s="1039"/>
      <c r="VHD425" s="1027"/>
      <c r="VHE425" s="1102"/>
      <c r="VHF425" s="1036"/>
      <c r="VHG425" s="1103"/>
      <c r="VHH425" s="1104"/>
      <c r="VHI425" s="1103"/>
      <c r="VHJ425" s="708"/>
      <c r="VHK425" s="498"/>
      <c r="VHL425" s="503"/>
      <c r="VHM425" s="1026"/>
      <c r="VHN425" s="503"/>
      <c r="VHO425" s="1087"/>
      <c r="VHP425" s="1105"/>
      <c r="VHQ425" s="1103"/>
      <c r="VHR425" s="1106"/>
      <c r="VHS425" s="495"/>
      <c r="VHT425" s="1050"/>
      <c r="VHU425" s="1035"/>
      <c r="VHV425" s="494"/>
      <c r="VHW425" s="1107"/>
      <c r="VHX425" s="2586"/>
      <c r="VHY425" s="1100"/>
      <c r="VHZ425" s="497"/>
      <c r="VIA425" s="1036"/>
      <c r="VIB425" s="1037"/>
      <c r="VIC425" s="1101"/>
      <c r="VID425" s="1038"/>
      <c r="VIE425" s="1039"/>
      <c r="VIF425" s="1027"/>
      <c r="VIG425" s="1102"/>
      <c r="VIH425" s="1036"/>
      <c r="VII425" s="1103"/>
      <c r="VIJ425" s="1104"/>
      <c r="VIK425" s="1103"/>
      <c r="VIL425" s="708"/>
      <c r="VIM425" s="498"/>
      <c r="VIN425" s="503"/>
      <c r="VIO425" s="1026"/>
      <c r="VIP425" s="503"/>
      <c r="VIQ425" s="1087"/>
      <c r="VIR425" s="1105"/>
      <c r="VIS425" s="1103"/>
      <c r="VIT425" s="1106"/>
      <c r="VIU425" s="495"/>
      <c r="VIV425" s="1050"/>
      <c r="VIW425" s="1035"/>
      <c r="VIX425" s="494"/>
      <c r="VIY425" s="1107"/>
      <c r="VIZ425" s="2586"/>
      <c r="VJA425" s="1100"/>
      <c r="VJB425" s="497"/>
      <c r="VJC425" s="1036"/>
      <c r="VJD425" s="1037"/>
      <c r="VJE425" s="1101"/>
      <c r="VJF425" s="1038"/>
      <c r="VJG425" s="1039"/>
      <c r="VJH425" s="1027"/>
      <c r="VJI425" s="1102"/>
      <c r="VJJ425" s="1036"/>
      <c r="VJK425" s="1103"/>
      <c r="VJL425" s="1104"/>
      <c r="VJM425" s="1103"/>
      <c r="VJN425" s="708"/>
      <c r="VJO425" s="498"/>
      <c r="VJP425" s="503"/>
      <c r="VJQ425" s="1026"/>
      <c r="VJR425" s="503"/>
      <c r="VJS425" s="1087"/>
      <c r="VJT425" s="1105"/>
      <c r="VJU425" s="1103"/>
      <c r="VJV425" s="1106"/>
      <c r="VJW425" s="495"/>
      <c r="VJX425" s="1050"/>
      <c r="VJY425" s="1035"/>
      <c r="VJZ425" s="494"/>
      <c r="VKA425" s="1107"/>
      <c r="VKB425" s="2586"/>
      <c r="VKC425" s="1100"/>
      <c r="VKD425" s="497"/>
      <c r="VKE425" s="1036"/>
      <c r="VKF425" s="1037"/>
      <c r="VKG425" s="1101"/>
      <c r="VKH425" s="1038"/>
      <c r="VKI425" s="1039"/>
      <c r="VKJ425" s="1027"/>
      <c r="VKK425" s="1102"/>
      <c r="VKL425" s="1036"/>
      <c r="VKM425" s="1103"/>
      <c r="VKN425" s="1104"/>
      <c r="VKO425" s="1103"/>
      <c r="VKP425" s="708"/>
      <c r="VKQ425" s="498"/>
      <c r="VKR425" s="503"/>
      <c r="VKS425" s="1026"/>
      <c r="VKT425" s="503"/>
      <c r="VKU425" s="1087"/>
      <c r="VKV425" s="1105"/>
      <c r="VKW425" s="1103"/>
      <c r="VKX425" s="1106"/>
      <c r="VKY425" s="495"/>
      <c r="VKZ425" s="1050"/>
      <c r="VLA425" s="1035"/>
      <c r="VLB425" s="494"/>
      <c r="VLC425" s="1107"/>
      <c r="VLD425" s="2586"/>
      <c r="VLE425" s="1100"/>
      <c r="VLF425" s="497"/>
      <c r="VLG425" s="1036"/>
      <c r="VLH425" s="1037"/>
      <c r="VLI425" s="1101"/>
      <c r="VLJ425" s="1038"/>
      <c r="VLK425" s="1039"/>
      <c r="VLL425" s="1027"/>
      <c r="VLM425" s="1102"/>
      <c r="VLN425" s="1036"/>
      <c r="VLO425" s="1103"/>
      <c r="VLP425" s="1104"/>
      <c r="VLQ425" s="1103"/>
      <c r="VLR425" s="708"/>
      <c r="VLS425" s="498"/>
      <c r="VLT425" s="503"/>
      <c r="VLU425" s="1026"/>
      <c r="VLV425" s="503"/>
      <c r="VLW425" s="1087"/>
      <c r="VLX425" s="1105"/>
      <c r="VLY425" s="1103"/>
      <c r="VLZ425" s="1106"/>
      <c r="VMA425" s="495"/>
      <c r="VMB425" s="1050"/>
      <c r="VMC425" s="1035"/>
      <c r="VMD425" s="494"/>
      <c r="VME425" s="1107"/>
      <c r="VMF425" s="2586"/>
      <c r="VMG425" s="1100"/>
      <c r="VMH425" s="497"/>
      <c r="VMI425" s="1036"/>
      <c r="VMJ425" s="1037"/>
      <c r="VMK425" s="1101"/>
      <c r="VML425" s="1038"/>
      <c r="VMM425" s="1039"/>
      <c r="VMN425" s="1027"/>
      <c r="VMO425" s="1102"/>
      <c r="VMP425" s="1036"/>
      <c r="VMQ425" s="1103"/>
      <c r="VMR425" s="1104"/>
      <c r="VMS425" s="1103"/>
      <c r="VMT425" s="708"/>
      <c r="VMU425" s="498"/>
      <c r="VMV425" s="503"/>
      <c r="VMW425" s="1026"/>
      <c r="VMX425" s="503"/>
      <c r="VMY425" s="1087"/>
      <c r="VMZ425" s="1105"/>
      <c r="VNA425" s="1103"/>
      <c r="VNB425" s="1106"/>
      <c r="VNC425" s="495"/>
      <c r="VND425" s="1050"/>
      <c r="VNE425" s="1035"/>
      <c r="VNF425" s="494"/>
      <c r="VNG425" s="1107"/>
      <c r="VNH425" s="2586"/>
      <c r="VNI425" s="1100"/>
      <c r="VNJ425" s="497"/>
      <c r="VNK425" s="1036"/>
      <c r="VNL425" s="1037"/>
      <c r="VNM425" s="1101"/>
      <c r="VNN425" s="1038"/>
      <c r="VNO425" s="1039"/>
      <c r="VNP425" s="1027"/>
      <c r="VNQ425" s="1102"/>
      <c r="VNR425" s="1036"/>
      <c r="VNS425" s="1103"/>
      <c r="VNT425" s="1104"/>
      <c r="VNU425" s="1103"/>
      <c r="VNV425" s="708"/>
      <c r="VNW425" s="498"/>
      <c r="VNX425" s="503"/>
      <c r="VNY425" s="1026"/>
      <c r="VNZ425" s="503"/>
      <c r="VOA425" s="1087"/>
      <c r="VOB425" s="1105"/>
      <c r="VOC425" s="1103"/>
      <c r="VOD425" s="1106"/>
      <c r="VOE425" s="495"/>
      <c r="VOF425" s="1050"/>
      <c r="VOG425" s="1035"/>
      <c r="VOH425" s="494"/>
      <c r="VOI425" s="1107"/>
      <c r="VOJ425" s="2586"/>
      <c r="VOK425" s="1100"/>
      <c r="VOL425" s="497"/>
      <c r="VOM425" s="1036"/>
      <c r="VON425" s="1037"/>
      <c r="VOO425" s="1101"/>
      <c r="VOP425" s="1038"/>
      <c r="VOQ425" s="1039"/>
      <c r="VOR425" s="1027"/>
      <c r="VOS425" s="1102"/>
      <c r="VOT425" s="1036"/>
      <c r="VOU425" s="1103"/>
      <c r="VOV425" s="1104"/>
      <c r="VOW425" s="1103"/>
      <c r="VOX425" s="708"/>
      <c r="VOY425" s="498"/>
      <c r="VOZ425" s="503"/>
      <c r="VPA425" s="1026"/>
      <c r="VPB425" s="503"/>
      <c r="VPC425" s="1087"/>
      <c r="VPD425" s="1105"/>
      <c r="VPE425" s="1103"/>
      <c r="VPF425" s="1106"/>
      <c r="VPG425" s="495"/>
      <c r="VPH425" s="1050"/>
      <c r="VPI425" s="1035"/>
      <c r="VPJ425" s="494"/>
      <c r="VPK425" s="1107"/>
      <c r="VPL425" s="2586"/>
      <c r="VPM425" s="1100"/>
      <c r="VPN425" s="497"/>
      <c r="VPO425" s="1036"/>
      <c r="VPP425" s="1037"/>
      <c r="VPQ425" s="1101"/>
      <c r="VPR425" s="1038"/>
      <c r="VPS425" s="1039"/>
      <c r="VPT425" s="1027"/>
      <c r="VPU425" s="1102"/>
      <c r="VPV425" s="1036"/>
      <c r="VPW425" s="1103"/>
      <c r="VPX425" s="1104"/>
      <c r="VPY425" s="1103"/>
      <c r="VPZ425" s="708"/>
      <c r="VQA425" s="498"/>
      <c r="VQB425" s="503"/>
      <c r="VQC425" s="1026"/>
      <c r="VQD425" s="503"/>
      <c r="VQE425" s="1087"/>
      <c r="VQF425" s="1105"/>
      <c r="VQG425" s="1103"/>
      <c r="VQH425" s="1106"/>
      <c r="VQI425" s="495"/>
      <c r="VQJ425" s="1050"/>
      <c r="VQK425" s="1035"/>
      <c r="VQL425" s="494"/>
      <c r="VQM425" s="1107"/>
      <c r="VQN425" s="2586"/>
      <c r="VQO425" s="1100"/>
      <c r="VQP425" s="497"/>
      <c r="VQQ425" s="1036"/>
      <c r="VQR425" s="1037"/>
      <c r="VQS425" s="1101"/>
      <c r="VQT425" s="1038"/>
      <c r="VQU425" s="1039"/>
      <c r="VQV425" s="1027"/>
      <c r="VQW425" s="1102"/>
      <c r="VQX425" s="1036"/>
      <c r="VQY425" s="1103"/>
      <c r="VQZ425" s="1104"/>
      <c r="VRA425" s="1103"/>
      <c r="VRB425" s="708"/>
      <c r="VRC425" s="498"/>
      <c r="VRD425" s="503"/>
      <c r="VRE425" s="1026"/>
      <c r="VRF425" s="503"/>
      <c r="VRG425" s="1087"/>
      <c r="VRH425" s="1105"/>
      <c r="VRI425" s="1103"/>
      <c r="VRJ425" s="1106"/>
      <c r="VRK425" s="495"/>
      <c r="VRL425" s="1050"/>
      <c r="VRM425" s="1035"/>
      <c r="VRN425" s="494"/>
      <c r="VRO425" s="1107"/>
      <c r="VRP425" s="2586"/>
      <c r="VRQ425" s="1100"/>
      <c r="VRR425" s="497"/>
      <c r="VRS425" s="1036"/>
      <c r="VRT425" s="1037"/>
      <c r="VRU425" s="1101"/>
      <c r="VRV425" s="1038"/>
      <c r="VRW425" s="1039"/>
      <c r="VRX425" s="1027"/>
      <c r="VRY425" s="1102"/>
      <c r="VRZ425" s="1036"/>
      <c r="VSA425" s="1103"/>
      <c r="VSB425" s="1104"/>
      <c r="VSC425" s="1103"/>
      <c r="VSD425" s="708"/>
      <c r="VSE425" s="498"/>
      <c r="VSF425" s="503"/>
      <c r="VSG425" s="1026"/>
      <c r="VSH425" s="503"/>
      <c r="VSI425" s="1087"/>
      <c r="VSJ425" s="1105"/>
      <c r="VSK425" s="1103"/>
      <c r="VSL425" s="1106"/>
      <c r="VSM425" s="495"/>
      <c r="VSN425" s="1050"/>
      <c r="VSO425" s="1035"/>
      <c r="VSP425" s="494"/>
      <c r="VSQ425" s="1107"/>
      <c r="VSR425" s="2586"/>
      <c r="VSS425" s="1100"/>
      <c r="VST425" s="497"/>
      <c r="VSU425" s="1036"/>
      <c r="VSV425" s="1037"/>
      <c r="VSW425" s="1101"/>
      <c r="VSX425" s="1038"/>
      <c r="VSY425" s="1039"/>
      <c r="VSZ425" s="1027"/>
      <c r="VTA425" s="1102"/>
      <c r="VTB425" s="1036"/>
      <c r="VTC425" s="1103"/>
      <c r="VTD425" s="1104"/>
      <c r="VTE425" s="1103"/>
      <c r="VTF425" s="708"/>
      <c r="VTG425" s="498"/>
      <c r="VTH425" s="503"/>
      <c r="VTI425" s="1026"/>
      <c r="VTJ425" s="503"/>
      <c r="VTK425" s="1087"/>
      <c r="VTL425" s="1105"/>
      <c r="VTM425" s="1103"/>
      <c r="VTN425" s="1106"/>
      <c r="VTO425" s="495"/>
      <c r="VTP425" s="1050"/>
      <c r="VTQ425" s="1035"/>
      <c r="VTR425" s="494"/>
      <c r="VTS425" s="1107"/>
      <c r="VTT425" s="2586"/>
      <c r="VTU425" s="1100"/>
      <c r="VTV425" s="497"/>
      <c r="VTW425" s="1036"/>
      <c r="VTX425" s="1037"/>
      <c r="VTY425" s="1101"/>
      <c r="VTZ425" s="1038"/>
      <c r="VUA425" s="1039"/>
      <c r="VUB425" s="1027"/>
      <c r="VUC425" s="1102"/>
      <c r="VUD425" s="1036"/>
      <c r="VUE425" s="1103"/>
      <c r="VUF425" s="1104"/>
      <c r="VUG425" s="1103"/>
      <c r="VUH425" s="708"/>
      <c r="VUI425" s="498"/>
      <c r="VUJ425" s="503"/>
      <c r="VUK425" s="1026"/>
      <c r="VUL425" s="503"/>
      <c r="VUM425" s="1087"/>
      <c r="VUN425" s="1105"/>
      <c r="VUO425" s="1103"/>
      <c r="VUP425" s="1106"/>
      <c r="VUQ425" s="495"/>
      <c r="VUR425" s="1050"/>
      <c r="VUS425" s="1035"/>
      <c r="VUT425" s="494"/>
      <c r="VUU425" s="1107"/>
      <c r="VUV425" s="2586"/>
      <c r="VUW425" s="1100"/>
      <c r="VUX425" s="497"/>
      <c r="VUY425" s="1036"/>
      <c r="VUZ425" s="1037"/>
      <c r="VVA425" s="1101"/>
      <c r="VVB425" s="1038"/>
      <c r="VVC425" s="1039"/>
      <c r="VVD425" s="1027"/>
      <c r="VVE425" s="1102"/>
      <c r="VVF425" s="1036"/>
      <c r="VVG425" s="1103"/>
      <c r="VVH425" s="1104"/>
      <c r="VVI425" s="1103"/>
      <c r="VVJ425" s="708"/>
      <c r="VVK425" s="498"/>
      <c r="VVL425" s="503"/>
      <c r="VVM425" s="1026"/>
      <c r="VVN425" s="503"/>
      <c r="VVO425" s="1087"/>
      <c r="VVP425" s="1105"/>
      <c r="VVQ425" s="1103"/>
      <c r="VVR425" s="1106"/>
      <c r="VVS425" s="495"/>
      <c r="VVT425" s="1050"/>
      <c r="VVU425" s="1035"/>
      <c r="VVV425" s="494"/>
      <c r="VVW425" s="1107"/>
      <c r="VVX425" s="2586"/>
      <c r="VVY425" s="1100"/>
      <c r="VVZ425" s="497"/>
      <c r="VWA425" s="1036"/>
      <c r="VWB425" s="1037"/>
      <c r="VWC425" s="1101"/>
      <c r="VWD425" s="1038"/>
      <c r="VWE425" s="1039"/>
      <c r="VWF425" s="1027"/>
      <c r="VWG425" s="1102"/>
      <c r="VWH425" s="1036"/>
      <c r="VWI425" s="1103"/>
      <c r="VWJ425" s="1104"/>
      <c r="VWK425" s="1103"/>
      <c r="VWL425" s="708"/>
      <c r="VWM425" s="498"/>
      <c r="VWN425" s="503"/>
      <c r="VWO425" s="1026"/>
      <c r="VWP425" s="503"/>
      <c r="VWQ425" s="1087"/>
      <c r="VWR425" s="1105"/>
      <c r="VWS425" s="1103"/>
      <c r="VWT425" s="1106"/>
      <c r="VWU425" s="495"/>
      <c r="VWV425" s="1050"/>
      <c r="VWW425" s="1035"/>
      <c r="VWX425" s="494"/>
      <c r="VWY425" s="1107"/>
      <c r="VWZ425" s="2586"/>
      <c r="VXA425" s="1100"/>
      <c r="VXB425" s="497"/>
      <c r="VXC425" s="1036"/>
      <c r="VXD425" s="1037"/>
      <c r="VXE425" s="1101"/>
      <c r="VXF425" s="1038"/>
      <c r="VXG425" s="1039"/>
      <c r="VXH425" s="1027"/>
      <c r="VXI425" s="1102"/>
      <c r="VXJ425" s="1036"/>
      <c r="VXK425" s="1103"/>
      <c r="VXL425" s="1104"/>
      <c r="VXM425" s="1103"/>
      <c r="VXN425" s="708"/>
      <c r="VXO425" s="498"/>
      <c r="VXP425" s="503"/>
      <c r="VXQ425" s="1026"/>
      <c r="VXR425" s="503"/>
      <c r="VXS425" s="1087"/>
      <c r="VXT425" s="1105"/>
      <c r="VXU425" s="1103"/>
      <c r="VXV425" s="1106"/>
      <c r="VXW425" s="495"/>
      <c r="VXX425" s="1050"/>
      <c r="VXY425" s="1035"/>
      <c r="VXZ425" s="494"/>
      <c r="VYA425" s="1107"/>
      <c r="VYB425" s="2586"/>
      <c r="VYC425" s="1100"/>
      <c r="VYD425" s="497"/>
      <c r="VYE425" s="1036"/>
      <c r="VYF425" s="1037"/>
      <c r="VYG425" s="1101"/>
      <c r="VYH425" s="1038"/>
      <c r="VYI425" s="1039"/>
      <c r="VYJ425" s="1027"/>
      <c r="VYK425" s="1102"/>
      <c r="VYL425" s="1036"/>
      <c r="VYM425" s="1103"/>
      <c r="VYN425" s="1104"/>
      <c r="VYO425" s="1103"/>
      <c r="VYP425" s="708"/>
      <c r="VYQ425" s="498"/>
      <c r="VYR425" s="503"/>
      <c r="VYS425" s="1026"/>
      <c r="VYT425" s="503"/>
      <c r="VYU425" s="1087"/>
      <c r="VYV425" s="1105"/>
      <c r="VYW425" s="1103"/>
      <c r="VYX425" s="1106"/>
      <c r="VYY425" s="495"/>
      <c r="VYZ425" s="1050"/>
      <c r="VZA425" s="1035"/>
      <c r="VZB425" s="494"/>
      <c r="VZC425" s="1107"/>
      <c r="VZD425" s="2586"/>
      <c r="VZE425" s="1100"/>
      <c r="VZF425" s="497"/>
      <c r="VZG425" s="1036"/>
      <c r="VZH425" s="1037"/>
      <c r="VZI425" s="1101"/>
      <c r="VZJ425" s="1038"/>
      <c r="VZK425" s="1039"/>
      <c r="VZL425" s="1027"/>
      <c r="VZM425" s="1102"/>
      <c r="VZN425" s="1036"/>
      <c r="VZO425" s="1103"/>
      <c r="VZP425" s="1104"/>
      <c r="VZQ425" s="1103"/>
      <c r="VZR425" s="708"/>
      <c r="VZS425" s="498"/>
      <c r="VZT425" s="503"/>
      <c r="VZU425" s="1026"/>
      <c r="VZV425" s="503"/>
      <c r="VZW425" s="1087"/>
      <c r="VZX425" s="1105"/>
      <c r="VZY425" s="1103"/>
      <c r="VZZ425" s="1106"/>
      <c r="WAA425" s="495"/>
      <c r="WAB425" s="1050"/>
      <c r="WAC425" s="1035"/>
      <c r="WAD425" s="494"/>
      <c r="WAE425" s="1107"/>
      <c r="WAF425" s="2586"/>
      <c r="WAG425" s="1100"/>
      <c r="WAH425" s="497"/>
      <c r="WAI425" s="1036"/>
      <c r="WAJ425" s="1037"/>
      <c r="WAK425" s="1101"/>
      <c r="WAL425" s="1038"/>
      <c r="WAM425" s="1039"/>
      <c r="WAN425" s="1027"/>
      <c r="WAO425" s="1102"/>
      <c r="WAP425" s="1036"/>
      <c r="WAQ425" s="1103"/>
      <c r="WAR425" s="1104"/>
      <c r="WAS425" s="1103"/>
      <c r="WAT425" s="708"/>
      <c r="WAU425" s="498"/>
      <c r="WAV425" s="503"/>
      <c r="WAW425" s="1026"/>
      <c r="WAX425" s="503"/>
      <c r="WAY425" s="1087"/>
      <c r="WAZ425" s="1105"/>
      <c r="WBA425" s="1103"/>
      <c r="WBB425" s="1106"/>
      <c r="WBC425" s="495"/>
      <c r="WBD425" s="1050"/>
      <c r="WBE425" s="1035"/>
      <c r="WBF425" s="494"/>
      <c r="WBG425" s="1107"/>
      <c r="WBH425" s="2586"/>
      <c r="WBI425" s="1100"/>
      <c r="WBJ425" s="497"/>
      <c r="WBK425" s="1036"/>
      <c r="WBL425" s="1037"/>
      <c r="WBM425" s="1101"/>
      <c r="WBN425" s="1038"/>
      <c r="WBO425" s="1039"/>
      <c r="WBP425" s="1027"/>
      <c r="WBQ425" s="1102"/>
      <c r="WBR425" s="1036"/>
      <c r="WBS425" s="1103"/>
      <c r="WBT425" s="1104"/>
      <c r="WBU425" s="1103"/>
      <c r="WBV425" s="708"/>
      <c r="WBW425" s="498"/>
      <c r="WBX425" s="503"/>
      <c r="WBY425" s="1026"/>
      <c r="WBZ425" s="503"/>
      <c r="WCA425" s="1087"/>
      <c r="WCB425" s="1105"/>
      <c r="WCC425" s="1103"/>
      <c r="WCD425" s="1106"/>
      <c r="WCE425" s="495"/>
      <c r="WCF425" s="1050"/>
      <c r="WCG425" s="1035"/>
      <c r="WCH425" s="494"/>
      <c r="WCI425" s="1107"/>
      <c r="WCJ425" s="2586"/>
      <c r="WCK425" s="1100"/>
      <c r="WCL425" s="497"/>
      <c r="WCM425" s="1036"/>
      <c r="WCN425" s="1037"/>
      <c r="WCO425" s="1101"/>
      <c r="WCP425" s="1038"/>
      <c r="WCQ425" s="1039"/>
      <c r="WCR425" s="1027"/>
      <c r="WCS425" s="1102"/>
      <c r="WCT425" s="1036"/>
      <c r="WCU425" s="1103"/>
      <c r="WCV425" s="1104"/>
      <c r="WCW425" s="1103"/>
      <c r="WCX425" s="708"/>
      <c r="WCY425" s="498"/>
      <c r="WCZ425" s="503"/>
      <c r="WDA425" s="1026"/>
      <c r="WDB425" s="503"/>
      <c r="WDC425" s="1087"/>
      <c r="WDD425" s="1105"/>
      <c r="WDE425" s="1103"/>
      <c r="WDF425" s="1106"/>
      <c r="WDG425" s="495"/>
      <c r="WDH425" s="1050"/>
      <c r="WDI425" s="1035"/>
      <c r="WDJ425" s="494"/>
      <c r="WDK425" s="1107"/>
      <c r="WDL425" s="2586"/>
      <c r="WDM425" s="1100"/>
      <c r="WDN425" s="497"/>
      <c r="WDO425" s="1036"/>
      <c r="WDP425" s="1037"/>
      <c r="WDQ425" s="1101"/>
      <c r="WDR425" s="1038"/>
      <c r="WDS425" s="1039"/>
      <c r="WDT425" s="1027"/>
      <c r="WDU425" s="1102"/>
      <c r="WDV425" s="1036"/>
      <c r="WDW425" s="1103"/>
      <c r="WDX425" s="1104"/>
      <c r="WDY425" s="1103"/>
      <c r="WDZ425" s="708"/>
      <c r="WEA425" s="498"/>
      <c r="WEB425" s="503"/>
      <c r="WEC425" s="1026"/>
      <c r="WED425" s="503"/>
      <c r="WEE425" s="1087"/>
      <c r="WEF425" s="1105"/>
      <c r="WEG425" s="1103"/>
      <c r="WEH425" s="1106"/>
      <c r="WEI425" s="495"/>
      <c r="WEJ425" s="1050"/>
      <c r="WEK425" s="1035"/>
      <c r="WEL425" s="494"/>
      <c r="WEM425" s="1107"/>
      <c r="WEN425" s="2586"/>
      <c r="WEO425" s="1100"/>
      <c r="WEP425" s="497"/>
      <c r="WEQ425" s="1036"/>
      <c r="WER425" s="1037"/>
      <c r="WES425" s="1101"/>
      <c r="WET425" s="1038"/>
      <c r="WEU425" s="1039"/>
      <c r="WEV425" s="1027"/>
      <c r="WEW425" s="1102"/>
      <c r="WEX425" s="1036"/>
      <c r="WEY425" s="1103"/>
      <c r="WEZ425" s="1104"/>
      <c r="WFA425" s="1103"/>
      <c r="WFB425" s="708"/>
      <c r="WFC425" s="498"/>
      <c r="WFD425" s="503"/>
      <c r="WFE425" s="1026"/>
      <c r="WFF425" s="503"/>
      <c r="WFG425" s="1087"/>
      <c r="WFH425" s="1105"/>
      <c r="WFI425" s="1103"/>
      <c r="WFJ425" s="1106"/>
      <c r="WFK425" s="495"/>
      <c r="WFL425" s="1050"/>
      <c r="WFM425" s="1035"/>
      <c r="WFN425" s="494"/>
      <c r="WFO425" s="1107"/>
      <c r="WFP425" s="2586"/>
      <c r="WFQ425" s="1100"/>
      <c r="WFR425" s="497"/>
      <c r="WFS425" s="1036"/>
      <c r="WFT425" s="1037"/>
      <c r="WFU425" s="1101"/>
      <c r="WFV425" s="1038"/>
      <c r="WFW425" s="1039"/>
      <c r="WFX425" s="1027"/>
      <c r="WFY425" s="1102"/>
      <c r="WFZ425" s="1036"/>
      <c r="WGA425" s="1103"/>
      <c r="WGB425" s="1104"/>
      <c r="WGC425" s="1103"/>
      <c r="WGD425" s="708"/>
      <c r="WGE425" s="498"/>
      <c r="WGF425" s="503"/>
      <c r="WGG425" s="1026"/>
      <c r="WGH425" s="503"/>
      <c r="WGI425" s="1087"/>
      <c r="WGJ425" s="1105"/>
      <c r="WGK425" s="1103"/>
      <c r="WGL425" s="1106"/>
      <c r="WGM425" s="495"/>
      <c r="WGN425" s="1050"/>
      <c r="WGO425" s="1035"/>
      <c r="WGP425" s="494"/>
      <c r="WGQ425" s="1107"/>
      <c r="WGR425" s="2586"/>
      <c r="WGS425" s="1100"/>
      <c r="WGT425" s="497"/>
      <c r="WGU425" s="1036"/>
      <c r="WGV425" s="1037"/>
      <c r="WGW425" s="1101"/>
      <c r="WGX425" s="1038"/>
      <c r="WGY425" s="1039"/>
      <c r="WGZ425" s="1027"/>
      <c r="WHA425" s="1102"/>
      <c r="WHB425" s="1036"/>
      <c r="WHC425" s="1103"/>
      <c r="WHD425" s="1104"/>
      <c r="WHE425" s="1103"/>
      <c r="WHF425" s="708"/>
      <c r="WHG425" s="498"/>
      <c r="WHH425" s="503"/>
      <c r="WHI425" s="1026"/>
      <c r="WHJ425" s="503"/>
      <c r="WHK425" s="1087"/>
      <c r="WHL425" s="1105"/>
      <c r="WHM425" s="1103"/>
      <c r="WHN425" s="1106"/>
      <c r="WHO425" s="495"/>
      <c r="WHP425" s="1050"/>
      <c r="WHQ425" s="1035"/>
      <c r="WHR425" s="494"/>
      <c r="WHS425" s="1107"/>
      <c r="WHT425" s="2586"/>
      <c r="WHU425" s="1100"/>
      <c r="WHV425" s="497"/>
      <c r="WHW425" s="1036"/>
      <c r="WHX425" s="1037"/>
      <c r="WHY425" s="1101"/>
      <c r="WHZ425" s="1038"/>
      <c r="WIA425" s="1039"/>
      <c r="WIB425" s="1027"/>
      <c r="WIC425" s="1102"/>
      <c r="WID425" s="1036"/>
      <c r="WIE425" s="1103"/>
      <c r="WIF425" s="1104"/>
      <c r="WIG425" s="1103"/>
      <c r="WIH425" s="708"/>
      <c r="WII425" s="498"/>
      <c r="WIJ425" s="503"/>
      <c r="WIK425" s="1026"/>
      <c r="WIL425" s="503"/>
      <c r="WIM425" s="1087"/>
      <c r="WIN425" s="1105"/>
      <c r="WIO425" s="1103"/>
      <c r="WIP425" s="1106"/>
      <c r="WIQ425" s="495"/>
      <c r="WIR425" s="1050"/>
      <c r="WIS425" s="1035"/>
      <c r="WIT425" s="494"/>
      <c r="WIU425" s="1107"/>
      <c r="WIV425" s="2586"/>
      <c r="WIW425" s="1100"/>
      <c r="WIX425" s="497"/>
      <c r="WIY425" s="1036"/>
      <c r="WIZ425" s="1037"/>
      <c r="WJA425" s="1101"/>
      <c r="WJB425" s="1038"/>
      <c r="WJC425" s="1039"/>
      <c r="WJD425" s="1027"/>
      <c r="WJE425" s="1102"/>
      <c r="WJF425" s="1036"/>
      <c r="WJG425" s="1103"/>
      <c r="WJH425" s="1104"/>
      <c r="WJI425" s="1103"/>
      <c r="WJJ425" s="708"/>
      <c r="WJK425" s="498"/>
      <c r="WJL425" s="503"/>
      <c r="WJM425" s="1026"/>
      <c r="WJN425" s="503"/>
      <c r="WJO425" s="1087"/>
      <c r="WJP425" s="1105"/>
      <c r="WJQ425" s="1103"/>
      <c r="WJR425" s="1106"/>
      <c r="WJS425" s="495"/>
      <c r="WJT425" s="1050"/>
      <c r="WJU425" s="1035"/>
      <c r="WJV425" s="494"/>
      <c r="WJW425" s="1107"/>
      <c r="WJX425" s="2586"/>
      <c r="WJY425" s="1100"/>
      <c r="WJZ425" s="497"/>
      <c r="WKA425" s="1036"/>
      <c r="WKB425" s="1037"/>
      <c r="WKC425" s="1101"/>
      <c r="WKD425" s="1038"/>
      <c r="WKE425" s="1039"/>
      <c r="WKF425" s="1027"/>
      <c r="WKG425" s="1102"/>
      <c r="WKH425" s="1036"/>
      <c r="WKI425" s="1103"/>
      <c r="WKJ425" s="1104"/>
      <c r="WKK425" s="1103"/>
      <c r="WKL425" s="708"/>
      <c r="WKM425" s="498"/>
      <c r="WKN425" s="503"/>
      <c r="WKO425" s="1026"/>
      <c r="WKP425" s="503"/>
      <c r="WKQ425" s="1087"/>
      <c r="WKR425" s="1105"/>
      <c r="WKS425" s="1103"/>
      <c r="WKT425" s="1106"/>
      <c r="WKU425" s="495"/>
      <c r="WKV425" s="1050"/>
      <c r="WKW425" s="1035"/>
      <c r="WKX425" s="494"/>
      <c r="WKY425" s="1107"/>
      <c r="WKZ425" s="2586"/>
      <c r="WLA425" s="1100"/>
      <c r="WLB425" s="497"/>
      <c r="WLC425" s="1036"/>
      <c r="WLD425" s="1037"/>
      <c r="WLE425" s="1101"/>
      <c r="WLF425" s="1038"/>
      <c r="WLG425" s="1039"/>
      <c r="WLH425" s="1027"/>
      <c r="WLI425" s="1102"/>
      <c r="WLJ425" s="1036"/>
      <c r="WLK425" s="1103"/>
      <c r="WLL425" s="1104"/>
      <c r="WLM425" s="1103"/>
      <c r="WLN425" s="708"/>
      <c r="WLO425" s="498"/>
      <c r="WLP425" s="503"/>
      <c r="WLQ425" s="1026"/>
      <c r="WLR425" s="503"/>
      <c r="WLS425" s="1087"/>
      <c r="WLT425" s="1105"/>
      <c r="WLU425" s="1103"/>
      <c r="WLV425" s="1106"/>
      <c r="WLW425" s="495"/>
      <c r="WLX425" s="1050"/>
      <c r="WLY425" s="1035"/>
      <c r="WLZ425" s="494"/>
      <c r="WMA425" s="1107"/>
      <c r="WMB425" s="2586"/>
      <c r="WMC425" s="1100"/>
      <c r="WMD425" s="497"/>
      <c r="WME425" s="1036"/>
      <c r="WMF425" s="1037"/>
      <c r="WMG425" s="1101"/>
      <c r="WMH425" s="1038"/>
      <c r="WMI425" s="1039"/>
      <c r="WMJ425" s="1027"/>
      <c r="WMK425" s="1102"/>
      <c r="WML425" s="1036"/>
      <c r="WMM425" s="1103"/>
      <c r="WMN425" s="1104"/>
      <c r="WMO425" s="1103"/>
      <c r="WMP425" s="708"/>
      <c r="WMQ425" s="498"/>
      <c r="WMR425" s="503"/>
      <c r="WMS425" s="1026"/>
      <c r="WMT425" s="503"/>
      <c r="WMU425" s="1087"/>
      <c r="WMV425" s="1105"/>
      <c r="WMW425" s="1103"/>
      <c r="WMX425" s="1106"/>
      <c r="WMY425" s="495"/>
      <c r="WMZ425" s="1050"/>
      <c r="WNA425" s="1035"/>
      <c r="WNB425" s="494"/>
      <c r="WNC425" s="1107"/>
      <c r="WND425" s="2586"/>
      <c r="WNE425" s="1100"/>
      <c r="WNF425" s="497"/>
      <c r="WNG425" s="1036"/>
      <c r="WNH425" s="1037"/>
      <c r="WNI425" s="1101"/>
      <c r="WNJ425" s="1038"/>
      <c r="WNK425" s="1039"/>
      <c r="WNL425" s="1027"/>
      <c r="WNM425" s="1102"/>
      <c r="WNN425" s="1036"/>
      <c r="WNO425" s="1103"/>
      <c r="WNP425" s="1104"/>
      <c r="WNQ425" s="1103"/>
      <c r="WNR425" s="708"/>
      <c r="WNS425" s="498"/>
      <c r="WNT425" s="503"/>
      <c r="WNU425" s="1026"/>
      <c r="WNV425" s="503"/>
      <c r="WNW425" s="1087"/>
      <c r="WNX425" s="1105"/>
      <c r="WNY425" s="1103"/>
      <c r="WNZ425" s="1106"/>
      <c r="WOA425" s="495"/>
      <c r="WOB425" s="1050"/>
      <c r="WOC425" s="1035"/>
      <c r="WOD425" s="494"/>
      <c r="WOE425" s="1107"/>
      <c r="WOF425" s="2586"/>
      <c r="WOG425" s="1100"/>
      <c r="WOH425" s="497"/>
      <c r="WOI425" s="1036"/>
      <c r="WOJ425" s="1037"/>
      <c r="WOK425" s="1101"/>
      <c r="WOL425" s="1038"/>
      <c r="WOM425" s="1039"/>
      <c r="WON425" s="1027"/>
      <c r="WOO425" s="1102"/>
      <c r="WOP425" s="1036"/>
      <c r="WOQ425" s="1103"/>
      <c r="WOR425" s="1104"/>
      <c r="WOS425" s="1103"/>
      <c r="WOT425" s="708"/>
      <c r="WOU425" s="498"/>
      <c r="WOV425" s="503"/>
      <c r="WOW425" s="1026"/>
      <c r="WOX425" s="503"/>
      <c r="WOY425" s="1087"/>
      <c r="WOZ425" s="1105"/>
      <c r="WPA425" s="1103"/>
      <c r="WPB425" s="1106"/>
      <c r="WPC425" s="495"/>
      <c r="WPD425" s="1050"/>
      <c r="WPE425" s="1035"/>
      <c r="WPF425" s="494"/>
      <c r="WPG425" s="1107"/>
      <c r="WPH425" s="2586"/>
      <c r="WPI425" s="1100"/>
      <c r="WPJ425" s="497"/>
      <c r="WPK425" s="1036"/>
      <c r="WPL425" s="1037"/>
      <c r="WPM425" s="1101"/>
      <c r="WPN425" s="1038"/>
      <c r="WPO425" s="1039"/>
      <c r="WPP425" s="1027"/>
      <c r="WPQ425" s="1102"/>
      <c r="WPR425" s="1036"/>
      <c r="WPS425" s="1103"/>
      <c r="WPT425" s="1104"/>
      <c r="WPU425" s="1103"/>
      <c r="WPV425" s="708"/>
      <c r="WPW425" s="498"/>
      <c r="WPX425" s="503"/>
      <c r="WPY425" s="1026"/>
      <c r="WPZ425" s="503"/>
      <c r="WQA425" s="1087"/>
      <c r="WQB425" s="1105"/>
      <c r="WQC425" s="1103"/>
      <c r="WQD425" s="1106"/>
      <c r="WQE425" s="495"/>
      <c r="WQF425" s="1050"/>
      <c r="WQG425" s="1035"/>
      <c r="WQH425" s="494"/>
      <c r="WQI425" s="1107"/>
      <c r="WQJ425" s="2586"/>
      <c r="WQK425" s="1100"/>
      <c r="WQL425" s="497"/>
      <c r="WQM425" s="1036"/>
      <c r="WQN425" s="1037"/>
      <c r="WQO425" s="1101"/>
      <c r="WQP425" s="1038"/>
      <c r="WQQ425" s="1039"/>
      <c r="WQR425" s="1027"/>
      <c r="WQS425" s="1102"/>
      <c r="WQT425" s="1036"/>
      <c r="WQU425" s="1103"/>
      <c r="WQV425" s="1104"/>
      <c r="WQW425" s="1103"/>
      <c r="WQX425" s="708"/>
      <c r="WQY425" s="498"/>
      <c r="WQZ425" s="503"/>
      <c r="WRA425" s="1026"/>
      <c r="WRB425" s="503"/>
      <c r="WRC425" s="1087"/>
      <c r="WRD425" s="1105"/>
      <c r="WRE425" s="1103"/>
      <c r="WRF425" s="1106"/>
      <c r="WRG425" s="495"/>
      <c r="WRH425" s="1050"/>
      <c r="WRI425" s="1035"/>
      <c r="WRJ425" s="494"/>
      <c r="WRK425" s="1107"/>
      <c r="WRL425" s="2586"/>
      <c r="WRM425" s="1100"/>
      <c r="WRN425" s="497"/>
      <c r="WRO425" s="1036"/>
      <c r="WRP425" s="1037"/>
      <c r="WRQ425" s="1101"/>
      <c r="WRR425" s="1038"/>
      <c r="WRS425" s="1039"/>
      <c r="WRT425" s="1027"/>
      <c r="WRU425" s="1102"/>
      <c r="WRV425" s="1036"/>
      <c r="WRW425" s="1103"/>
      <c r="WRX425" s="1104"/>
      <c r="WRY425" s="1103"/>
      <c r="WRZ425" s="708"/>
      <c r="WSA425" s="498"/>
      <c r="WSB425" s="503"/>
      <c r="WSC425" s="1026"/>
      <c r="WSD425" s="503"/>
      <c r="WSE425" s="1087"/>
      <c r="WSF425" s="1105"/>
      <c r="WSG425" s="1103"/>
      <c r="WSH425" s="1106"/>
      <c r="WSI425" s="495"/>
      <c r="WSJ425" s="1050"/>
      <c r="WSK425" s="1035"/>
      <c r="WSL425" s="494"/>
      <c r="WSM425" s="1107"/>
      <c r="WSN425" s="2586"/>
      <c r="WSO425" s="1100"/>
      <c r="WSP425" s="497"/>
      <c r="WSQ425" s="1036"/>
      <c r="WSR425" s="1037"/>
      <c r="WSS425" s="1101"/>
      <c r="WST425" s="1038"/>
      <c r="WSU425" s="1039"/>
      <c r="WSV425" s="1027"/>
      <c r="WSW425" s="1102"/>
      <c r="WSX425" s="1036"/>
      <c r="WSY425" s="1103"/>
      <c r="WSZ425" s="1104"/>
      <c r="WTA425" s="1103"/>
      <c r="WTB425" s="708"/>
      <c r="WTC425" s="498"/>
      <c r="WTD425" s="503"/>
      <c r="WTE425" s="1026"/>
      <c r="WTF425" s="503"/>
      <c r="WTG425" s="1087"/>
      <c r="WTH425" s="1105"/>
      <c r="WTI425" s="1103"/>
      <c r="WTJ425" s="1106"/>
      <c r="WTK425" s="495"/>
      <c r="WTL425" s="1050"/>
      <c r="WTM425" s="1035"/>
      <c r="WTN425" s="494"/>
      <c r="WTO425" s="1107"/>
      <c r="WTP425" s="2586"/>
      <c r="WTQ425" s="1100"/>
      <c r="WTR425" s="497"/>
      <c r="WTS425" s="1036"/>
      <c r="WTT425" s="1037"/>
      <c r="WTU425" s="1101"/>
      <c r="WTV425" s="1038"/>
      <c r="WTW425" s="1039"/>
      <c r="WTX425" s="1027"/>
      <c r="WTY425" s="1102"/>
      <c r="WTZ425" s="1036"/>
      <c r="WUA425" s="1103"/>
      <c r="WUB425" s="1104"/>
      <c r="WUC425" s="1103"/>
      <c r="WUD425" s="708"/>
      <c r="WUE425" s="498"/>
      <c r="WUF425" s="503"/>
      <c r="WUG425" s="1026"/>
      <c r="WUH425" s="503"/>
      <c r="WUI425" s="1087"/>
      <c r="WUJ425" s="1105"/>
      <c r="WUK425" s="1103"/>
      <c r="WUL425" s="1106"/>
      <c r="WUM425" s="495"/>
      <c r="WUN425" s="1050"/>
      <c r="WUO425" s="1035"/>
      <c r="WUP425" s="494"/>
      <c r="WUQ425" s="1107"/>
      <c r="WUR425" s="2586"/>
      <c r="WUS425" s="1100"/>
      <c r="WUT425" s="497"/>
      <c r="WUU425" s="1036"/>
      <c r="WUV425" s="1037"/>
      <c r="WUW425" s="1101"/>
      <c r="WUX425" s="1038"/>
      <c r="WUY425" s="1039"/>
      <c r="WUZ425" s="1027"/>
      <c r="WVA425" s="1102"/>
      <c r="WVB425" s="1036"/>
      <c r="WVC425" s="1103"/>
      <c r="WVD425" s="1104"/>
      <c r="WVE425" s="1103"/>
      <c r="WVF425" s="708"/>
      <c r="WVG425" s="498"/>
      <c r="WVH425" s="503"/>
      <c r="WVI425" s="1026"/>
      <c r="WVJ425" s="503"/>
      <c r="WVK425" s="1087"/>
      <c r="WVL425" s="1105"/>
      <c r="WVM425" s="1103"/>
      <c r="WVN425" s="1106"/>
      <c r="WVO425" s="495"/>
      <c r="WVP425" s="1050"/>
      <c r="WVQ425" s="1035"/>
      <c r="WVR425" s="494"/>
      <c r="WVS425" s="1107"/>
      <c r="WVT425" s="2586"/>
      <c r="WVU425" s="1100"/>
      <c r="WVV425" s="497"/>
      <c r="WVW425" s="1036"/>
      <c r="WVX425" s="1037"/>
      <c r="WVY425" s="1101"/>
      <c r="WVZ425" s="1038"/>
      <c r="WWA425" s="1039"/>
      <c r="WWB425" s="1027"/>
      <c r="WWC425" s="1102"/>
      <c r="WWD425" s="1036"/>
      <c r="WWE425" s="1103"/>
      <c r="WWF425" s="1104"/>
      <c r="WWG425" s="1103"/>
      <c r="WWH425" s="708"/>
      <c r="WWI425" s="498"/>
      <c r="WWJ425" s="503"/>
      <c r="WWK425" s="1026"/>
      <c r="WWL425" s="503"/>
      <c r="WWM425" s="1087"/>
      <c r="WWN425" s="1105"/>
      <c r="WWO425" s="1103"/>
      <c r="WWP425" s="1106"/>
      <c r="WWQ425" s="495"/>
      <c r="WWR425" s="1050"/>
      <c r="WWS425" s="1035"/>
      <c r="WWT425" s="494"/>
      <c r="WWU425" s="1107"/>
      <c r="WWV425" s="2586"/>
      <c r="WWW425" s="1100"/>
      <c r="WWX425" s="497"/>
      <c r="WWY425" s="1036"/>
      <c r="WWZ425" s="1037"/>
      <c r="WXA425" s="1101"/>
      <c r="WXB425" s="1038"/>
      <c r="WXC425" s="1039"/>
      <c r="WXD425" s="1027"/>
      <c r="WXE425" s="1102"/>
      <c r="WXF425" s="1036"/>
      <c r="WXG425" s="1103"/>
      <c r="WXH425" s="1104"/>
      <c r="WXI425" s="1103"/>
      <c r="WXJ425" s="708"/>
      <c r="WXK425" s="498"/>
      <c r="WXL425" s="503"/>
      <c r="WXM425" s="1026"/>
      <c r="WXN425" s="503"/>
      <c r="WXO425" s="1087"/>
      <c r="WXP425" s="1105"/>
      <c r="WXQ425" s="1103"/>
      <c r="WXR425" s="1106"/>
      <c r="WXS425" s="495"/>
      <c r="WXT425" s="1050"/>
      <c r="WXU425" s="1035"/>
      <c r="WXV425" s="494"/>
      <c r="WXW425" s="1107"/>
      <c r="WXX425" s="2586"/>
      <c r="WXY425" s="1100"/>
      <c r="WXZ425" s="497"/>
      <c r="WYA425" s="1036"/>
      <c r="WYB425" s="1037"/>
      <c r="WYC425" s="1101"/>
      <c r="WYD425" s="1038"/>
      <c r="WYE425" s="1039"/>
      <c r="WYF425" s="1027"/>
      <c r="WYG425" s="1102"/>
      <c r="WYH425" s="1036"/>
      <c r="WYI425" s="1103"/>
      <c r="WYJ425" s="1104"/>
      <c r="WYK425" s="1103"/>
      <c r="WYL425" s="708"/>
      <c r="WYM425" s="498"/>
      <c r="WYN425" s="503"/>
      <c r="WYO425" s="1026"/>
      <c r="WYP425" s="503"/>
      <c r="WYQ425" s="1087"/>
      <c r="WYR425" s="1105"/>
      <c r="WYS425" s="1103"/>
      <c r="WYT425" s="1106"/>
      <c r="WYU425" s="495"/>
      <c r="WYV425" s="1050"/>
      <c r="WYW425" s="1035"/>
      <c r="WYX425" s="494"/>
      <c r="WYY425" s="1107"/>
      <c r="WYZ425" s="2586"/>
      <c r="WZA425" s="1100"/>
      <c r="WZB425" s="497"/>
      <c r="WZC425" s="1036"/>
      <c r="WZD425" s="1037"/>
      <c r="WZE425" s="1101"/>
      <c r="WZF425" s="1038"/>
      <c r="WZG425" s="1039"/>
      <c r="WZH425" s="1027"/>
      <c r="WZI425" s="1102"/>
      <c r="WZJ425" s="1036"/>
      <c r="WZK425" s="1103"/>
      <c r="WZL425" s="1104"/>
      <c r="WZM425" s="1103"/>
      <c r="WZN425" s="708"/>
      <c r="WZO425" s="498"/>
      <c r="WZP425" s="503"/>
      <c r="WZQ425" s="1026"/>
      <c r="WZR425" s="503"/>
      <c r="WZS425" s="1087"/>
      <c r="WZT425" s="1105"/>
      <c r="WZU425" s="1103"/>
      <c r="WZV425" s="1106"/>
      <c r="WZW425" s="495"/>
      <c r="WZX425" s="1050"/>
      <c r="WZY425" s="1035"/>
      <c r="WZZ425" s="494"/>
      <c r="XAA425" s="1107"/>
      <c r="XAB425" s="2586"/>
      <c r="XAC425" s="1100"/>
      <c r="XAD425" s="497"/>
      <c r="XAE425" s="1036"/>
      <c r="XAF425" s="1037"/>
      <c r="XAG425" s="1101"/>
      <c r="XAH425" s="1038"/>
      <c r="XAI425" s="1039"/>
      <c r="XAJ425" s="1027"/>
      <c r="XAK425" s="1102"/>
      <c r="XAL425" s="1036"/>
      <c r="XAM425" s="1103"/>
      <c r="XAN425" s="1104"/>
      <c r="XAO425" s="1103"/>
      <c r="XAP425" s="708"/>
      <c r="XAQ425" s="498"/>
      <c r="XAR425" s="503"/>
      <c r="XAS425" s="1026"/>
      <c r="XAT425" s="503"/>
      <c r="XAU425" s="1087"/>
      <c r="XAV425" s="1105"/>
      <c r="XAW425" s="1103"/>
      <c r="XAX425" s="1106"/>
      <c r="XAY425" s="495"/>
      <c r="XAZ425" s="1050"/>
      <c r="XBA425" s="1035"/>
      <c r="XBB425" s="494"/>
      <c r="XBC425" s="1107"/>
      <c r="XBD425" s="2586"/>
      <c r="XBE425" s="1100"/>
      <c r="XBF425" s="497"/>
      <c r="XBG425" s="1036"/>
      <c r="XBH425" s="1037"/>
      <c r="XBI425" s="1101"/>
      <c r="XBJ425" s="1038"/>
      <c r="XBK425" s="1039"/>
      <c r="XBL425" s="1027"/>
      <c r="XBM425" s="1102"/>
      <c r="XBN425" s="1036"/>
      <c r="XBO425" s="1103"/>
      <c r="XBP425" s="1104"/>
      <c r="XBQ425" s="1103"/>
      <c r="XBR425" s="708"/>
      <c r="XBS425" s="498"/>
      <c r="XBT425" s="503"/>
      <c r="XBU425" s="1026"/>
      <c r="XBV425" s="503"/>
      <c r="XBW425" s="1087"/>
      <c r="XBX425" s="1105"/>
      <c r="XBY425" s="1103"/>
      <c r="XBZ425" s="1106"/>
      <c r="XCA425" s="495"/>
      <c r="XCB425" s="1050"/>
      <c r="XCC425" s="1035"/>
      <c r="XCD425" s="494"/>
      <c r="XCE425" s="1107"/>
      <c r="XCF425" s="2586"/>
    </row>
    <row r="426" spans="1:16308" s="3600" customFormat="1" ht="15.75" customHeight="1">
      <c r="A426" s="439" t="s">
        <v>222</v>
      </c>
      <c r="B426" s="706" t="s">
        <v>1527</v>
      </c>
      <c r="C426" s="2584" t="s">
        <v>3456</v>
      </c>
      <c r="D426" s="3635"/>
      <c r="E426" s="2585"/>
      <c r="F426" s="1045"/>
      <c r="G426" s="3498" t="s">
        <v>24</v>
      </c>
      <c r="H426" s="2388"/>
      <c r="I426" s="3391">
        <v>64.900000000000006</v>
      </c>
      <c r="J426" s="3368"/>
      <c r="K426" s="3495">
        <v>6</v>
      </c>
      <c r="L426" s="3452"/>
      <c r="M426" s="3574" t="s">
        <v>225</v>
      </c>
      <c r="N426" s="1047"/>
      <c r="O426" s="1054"/>
      <c r="P426" s="1055"/>
      <c r="Q426" s="1054"/>
      <c r="R426" s="1197"/>
      <c r="S426" s="1047"/>
      <c r="T426" s="1054"/>
      <c r="U426" s="1055"/>
      <c r="V426" s="1054"/>
      <c r="W426" s="1199"/>
      <c r="X426" s="1170"/>
      <c r="Y426" s="1167"/>
      <c r="Z426" s="1171"/>
      <c r="AA426" s="2129"/>
      <c r="AB426" s="1207"/>
      <c r="AC426" s="3699">
        <f t="shared" si="24"/>
        <v>0</v>
      </c>
      <c r="AD426" s="3699">
        <f t="shared" si="25"/>
        <v>0</v>
      </c>
      <c r="AE426" s="3699">
        <f t="shared" si="26"/>
        <v>0</v>
      </c>
      <c r="AF426" s="3699">
        <f t="shared" si="27"/>
        <v>0</v>
      </c>
    </row>
    <row r="427" spans="1:16308" s="1051" customFormat="1" ht="15.75" customHeight="1">
      <c r="A427" s="3536" t="s">
        <v>1528</v>
      </c>
      <c r="B427" s="3535" t="s">
        <v>1529</v>
      </c>
      <c r="C427" s="2587" t="s">
        <v>1530</v>
      </c>
      <c r="D427" s="2588"/>
      <c r="E427" s="3465"/>
      <c r="F427" s="3354"/>
      <c r="G427" s="3534">
        <v>1</v>
      </c>
      <c r="H427" s="2290"/>
      <c r="I427" s="2372">
        <v>19.899999999999999</v>
      </c>
      <c r="J427" s="3353"/>
      <c r="K427" s="3464">
        <v>2</v>
      </c>
      <c r="L427" s="2292"/>
      <c r="M427" s="3058" t="s">
        <v>1531</v>
      </c>
      <c r="N427" s="3534">
        <v>5</v>
      </c>
      <c r="O427" s="2293"/>
      <c r="P427" s="3057">
        <v>25</v>
      </c>
      <c r="Q427" s="2293"/>
      <c r="R427" s="3056"/>
      <c r="S427" s="3361"/>
      <c r="T427" s="2438"/>
      <c r="U427" s="3143"/>
      <c r="V427" s="2438"/>
      <c r="W427" s="3141"/>
      <c r="X427" s="2289">
        <v>0.2</v>
      </c>
      <c r="Y427" s="2293"/>
      <c r="Z427" s="3076">
        <v>2744</v>
      </c>
      <c r="AA427" s="2342"/>
      <c r="AB427" s="2624"/>
      <c r="AC427" s="3699">
        <f t="shared" si="24"/>
        <v>0</v>
      </c>
      <c r="AD427" s="3699">
        <f t="shared" si="25"/>
        <v>0</v>
      </c>
      <c r="AE427" s="3699">
        <f t="shared" si="26"/>
        <v>0</v>
      </c>
      <c r="AF427" s="3699">
        <f t="shared" si="27"/>
        <v>0</v>
      </c>
    </row>
    <row r="428" spans="1:16308" s="3600" customFormat="1" ht="15.75" customHeight="1">
      <c r="A428" s="439">
        <v>3126</v>
      </c>
      <c r="B428" s="440" t="s">
        <v>1532</v>
      </c>
      <c r="C428" s="1044" t="s">
        <v>1533</v>
      </c>
      <c r="D428" s="3635"/>
      <c r="E428" s="2585"/>
      <c r="F428" s="1045"/>
      <c r="G428" s="1047"/>
      <c r="H428" s="2959"/>
      <c r="I428" s="1056"/>
      <c r="J428" s="2958"/>
      <c r="K428" s="2957"/>
      <c r="L428" s="1197"/>
      <c r="M428" s="2956"/>
      <c r="N428" s="1047"/>
      <c r="O428" s="1054"/>
      <c r="P428" s="1055"/>
      <c r="Q428" s="1054"/>
      <c r="R428" s="1191"/>
      <c r="S428" s="1047"/>
      <c r="T428" s="1054"/>
      <c r="U428" s="1055"/>
      <c r="V428" s="1054"/>
      <c r="W428" s="1199"/>
      <c r="X428" s="502">
        <v>0.2</v>
      </c>
      <c r="Y428" s="503"/>
      <c r="Z428" s="1057">
        <v>2596</v>
      </c>
      <c r="AA428" s="1058"/>
      <c r="AB428" s="1202"/>
      <c r="AC428" s="3699">
        <f t="shared" si="24"/>
        <v>0</v>
      </c>
      <c r="AD428" s="3699">
        <f t="shared" si="25"/>
        <v>0</v>
      </c>
      <c r="AE428" s="3699">
        <f t="shared" si="26"/>
        <v>0</v>
      </c>
      <c r="AF428" s="3699">
        <f t="shared" si="27"/>
        <v>0</v>
      </c>
    </row>
    <row r="429" spans="1:16308" s="3600" customFormat="1" ht="15.75" customHeight="1">
      <c r="A429" s="3536">
        <v>3125</v>
      </c>
      <c r="B429" s="3535" t="s">
        <v>1534</v>
      </c>
      <c r="C429" s="2587" t="s">
        <v>1535</v>
      </c>
      <c r="D429" s="2588"/>
      <c r="E429" s="3465"/>
      <c r="F429" s="3354"/>
      <c r="G429" s="3361"/>
      <c r="H429" s="2955"/>
      <c r="I429" s="2439"/>
      <c r="J429" s="2954"/>
      <c r="K429" s="2953"/>
      <c r="L429" s="3357"/>
      <c r="M429" s="2952"/>
      <c r="N429" s="3361"/>
      <c r="O429" s="2438"/>
      <c r="P429" s="3143"/>
      <c r="Q429" s="2438"/>
      <c r="R429" s="3142"/>
      <c r="S429" s="3361"/>
      <c r="T429" s="2438"/>
      <c r="U429" s="3143"/>
      <c r="V429" s="2438"/>
      <c r="W429" s="3141"/>
      <c r="X429" s="2289">
        <v>0.2</v>
      </c>
      <c r="Y429" s="2293"/>
      <c r="Z429" s="3076">
        <v>2596</v>
      </c>
      <c r="AA429" s="2342"/>
      <c r="AB429" s="2624"/>
      <c r="AC429" s="3699">
        <f t="shared" si="24"/>
        <v>0</v>
      </c>
      <c r="AD429" s="3699">
        <f t="shared" si="25"/>
        <v>0</v>
      </c>
      <c r="AE429" s="3699">
        <f t="shared" si="26"/>
        <v>0</v>
      </c>
      <c r="AF429" s="3699">
        <f t="shared" si="27"/>
        <v>0</v>
      </c>
    </row>
    <row r="430" spans="1:16308" s="3600" customFormat="1" ht="15.75" customHeight="1">
      <c r="A430" s="439">
        <v>3142</v>
      </c>
      <c r="B430" s="440" t="s">
        <v>1536</v>
      </c>
      <c r="C430" s="1044" t="s">
        <v>1537</v>
      </c>
      <c r="D430" s="3635"/>
      <c r="E430" s="2585"/>
      <c r="F430" s="1045"/>
      <c r="G430" s="3498">
        <v>1</v>
      </c>
      <c r="H430" s="2388"/>
      <c r="I430" s="3391">
        <v>19.899999999999999</v>
      </c>
      <c r="J430" s="3368"/>
      <c r="K430" s="3449">
        <v>2</v>
      </c>
      <c r="L430" s="3452"/>
      <c r="M430" s="3574" t="s">
        <v>1538</v>
      </c>
      <c r="N430" s="1047"/>
      <c r="O430" s="1054"/>
      <c r="P430" s="1055"/>
      <c r="Q430" s="1054"/>
      <c r="R430" s="1191"/>
      <c r="S430" s="1047"/>
      <c r="T430" s="1054"/>
      <c r="U430" s="1055"/>
      <c r="V430" s="1054"/>
      <c r="W430" s="1199"/>
      <c r="X430" s="502">
        <v>0.2</v>
      </c>
      <c r="Y430" s="503"/>
      <c r="Z430" s="1057">
        <v>2596</v>
      </c>
      <c r="AA430" s="1058"/>
      <c r="AB430" s="1202"/>
      <c r="AC430" s="3699">
        <f t="shared" si="24"/>
        <v>0</v>
      </c>
      <c r="AD430" s="3699">
        <f t="shared" si="25"/>
        <v>0</v>
      </c>
      <c r="AE430" s="3699">
        <f t="shared" si="26"/>
        <v>0</v>
      </c>
      <c r="AF430" s="3699">
        <f t="shared" si="27"/>
        <v>0</v>
      </c>
    </row>
    <row r="431" spans="1:16308" s="3600" customFormat="1" ht="15.75" customHeight="1">
      <c r="A431" s="3536">
        <v>3122</v>
      </c>
      <c r="B431" s="3535" t="s">
        <v>1539</v>
      </c>
      <c r="C431" s="2587" t="s">
        <v>1537</v>
      </c>
      <c r="D431" s="2588"/>
      <c r="E431" s="3465"/>
      <c r="F431" s="3354"/>
      <c r="G431" s="3361"/>
      <c r="H431" s="2955"/>
      <c r="I431" s="2439"/>
      <c r="J431" s="2954"/>
      <c r="K431" s="2953"/>
      <c r="L431" s="3357"/>
      <c r="M431" s="2951"/>
      <c r="N431" s="3361"/>
      <c r="O431" s="2438"/>
      <c r="P431" s="3143"/>
      <c r="Q431" s="2438"/>
      <c r="R431" s="3142"/>
      <c r="S431" s="3361"/>
      <c r="T431" s="2438"/>
      <c r="U431" s="3143"/>
      <c r="V431" s="2438"/>
      <c r="W431" s="3141"/>
      <c r="X431" s="2289">
        <v>0.2</v>
      </c>
      <c r="Y431" s="2293"/>
      <c r="Z431" s="3076">
        <v>2596</v>
      </c>
      <c r="AA431" s="2342"/>
      <c r="AB431" s="2624"/>
      <c r="AC431" s="3699">
        <f t="shared" si="24"/>
        <v>0</v>
      </c>
      <c r="AD431" s="3699">
        <f t="shared" si="25"/>
        <v>0</v>
      </c>
      <c r="AE431" s="3699">
        <f t="shared" si="26"/>
        <v>0</v>
      </c>
      <c r="AF431" s="3699">
        <f t="shared" si="27"/>
        <v>0</v>
      </c>
    </row>
    <row r="432" spans="1:16308" s="1041" customFormat="1" ht="15.75" customHeight="1">
      <c r="A432" s="1035" t="s">
        <v>1540</v>
      </c>
      <c r="B432" s="494" t="s">
        <v>1541</v>
      </c>
      <c r="C432" s="1107" t="s">
        <v>1542</v>
      </c>
      <c r="D432" s="2586"/>
      <c r="E432" s="1100"/>
      <c r="F432" s="497"/>
      <c r="G432" s="3534" t="s">
        <v>184</v>
      </c>
      <c r="H432" s="1037"/>
      <c r="I432" s="443">
        <v>43.9</v>
      </c>
      <c r="J432" s="444"/>
      <c r="K432" s="709">
        <v>5</v>
      </c>
      <c r="L432" s="1185"/>
      <c r="M432" s="2951"/>
      <c r="N432" s="3361"/>
      <c r="O432" s="2438"/>
      <c r="P432" s="3143"/>
      <c r="Q432" s="2438"/>
      <c r="R432" s="3142"/>
      <c r="S432" s="3361"/>
      <c r="T432" s="2438"/>
      <c r="U432" s="3143"/>
      <c r="V432" s="2438"/>
      <c r="W432" s="3141"/>
      <c r="X432" s="502">
        <v>0.02</v>
      </c>
      <c r="Y432" s="503"/>
      <c r="Z432" s="1057">
        <v>36072</v>
      </c>
      <c r="AA432" s="1058"/>
      <c r="AB432" s="1202"/>
      <c r="AC432" s="3699">
        <f t="shared" si="24"/>
        <v>0</v>
      </c>
      <c r="AD432" s="3699">
        <f t="shared" si="25"/>
        <v>0</v>
      </c>
      <c r="AE432" s="3699">
        <f t="shared" si="26"/>
        <v>0</v>
      </c>
      <c r="AF432" s="3699">
        <f t="shared" si="27"/>
        <v>0</v>
      </c>
      <c r="AG432" s="1108"/>
      <c r="AH432" s="1110"/>
      <c r="AI432" s="506"/>
      <c r="AJ432" s="506"/>
      <c r="AK432" s="1111"/>
      <c r="AL432" s="506"/>
      <c r="AM432" s="1112"/>
      <c r="AN432" s="1112"/>
      <c r="AO432" s="1113"/>
      <c r="AP432" s="1114"/>
      <c r="AQ432" s="1115"/>
      <c r="AR432" s="1115"/>
      <c r="AS432" s="1108"/>
      <c r="AT432" s="1116"/>
      <c r="AU432" s="1117"/>
      <c r="AV432" s="1117"/>
      <c r="AW432" s="1118"/>
      <c r="AX432" s="1115"/>
      <c r="AY432" s="1108"/>
      <c r="AZ432" s="1108"/>
      <c r="BA432" s="1108"/>
      <c r="BB432" s="1108"/>
      <c r="BC432" s="1119"/>
      <c r="BD432" s="1109"/>
      <c r="BE432" s="1109"/>
      <c r="BF432" s="1109"/>
      <c r="BG432" s="1109"/>
      <c r="BH432" s="1108"/>
      <c r="BI432" s="1108"/>
      <c r="BJ432" s="1110"/>
      <c r="BK432" s="506"/>
      <c r="BL432" s="506"/>
      <c r="BM432" s="1111"/>
      <c r="BN432" s="506"/>
      <c r="BO432" s="1112"/>
      <c r="BP432" s="1112"/>
      <c r="BQ432" s="1113"/>
      <c r="BR432" s="1114"/>
      <c r="BS432" s="1115"/>
      <c r="BT432" s="1115"/>
      <c r="BU432" s="1108"/>
      <c r="BV432" s="1116"/>
      <c r="BW432" s="1117"/>
      <c r="BX432" s="1117"/>
      <c r="BY432" s="1118"/>
      <c r="BZ432" s="1115"/>
      <c r="CA432" s="1108"/>
      <c r="CB432" s="1108"/>
      <c r="CC432" s="1108"/>
      <c r="CD432" s="1108"/>
      <c r="CE432" s="1119"/>
      <c r="CF432" s="1109"/>
      <c r="CG432" s="1109"/>
      <c r="CH432" s="1109"/>
      <c r="CI432" s="1109"/>
      <c r="CJ432" s="1108"/>
      <c r="CK432" s="1108"/>
      <c r="CL432" s="1110"/>
      <c r="CM432" s="506"/>
      <c r="CN432" s="506"/>
      <c r="CO432" s="1111"/>
      <c r="CP432" s="506"/>
      <c r="CQ432" s="1112"/>
      <c r="CR432" s="1112"/>
      <c r="CS432" s="1113"/>
      <c r="CT432" s="1114"/>
      <c r="CU432" s="1115"/>
      <c r="CV432" s="1115"/>
      <c r="CW432" s="1108"/>
      <c r="CX432" s="1116"/>
      <c r="CY432" s="1117"/>
      <c r="CZ432" s="1117"/>
      <c r="DA432" s="1118"/>
      <c r="DB432" s="1115"/>
      <c r="DC432" s="1108"/>
      <c r="DD432" s="1108"/>
      <c r="DE432" s="1108"/>
      <c r="DF432" s="1108"/>
      <c r="DG432" s="1119"/>
      <c r="DH432" s="1109"/>
      <c r="DI432" s="1109"/>
      <c r="DJ432" s="1109"/>
      <c r="DK432" s="1109"/>
      <c r="DL432" s="1108"/>
      <c r="DM432" s="1108"/>
      <c r="DN432" s="1110"/>
      <c r="DO432" s="506"/>
      <c r="DP432" s="506"/>
      <c r="DQ432" s="1111"/>
      <c r="DR432" s="506"/>
      <c r="DS432" s="1112"/>
      <c r="DT432" s="1112"/>
      <c r="DU432" s="1113"/>
      <c r="DV432" s="1114"/>
      <c r="DW432" s="1115"/>
      <c r="DX432" s="1115"/>
      <c r="DY432" s="1108"/>
      <c r="DZ432" s="1116"/>
      <c r="EA432" s="1117"/>
      <c r="EB432" s="1117"/>
      <c r="EC432" s="1118"/>
      <c r="ED432" s="1115"/>
      <c r="EE432" s="1108"/>
      <c r="EF432" s="1108"/>
      <c r="EG432" s="1108"/>
      <c r="EH432" s="1108"/>
      <c r="EI432" s="1119"/>
      <c r="EJ432" s="1109"/>
      <c r="EK432" s="1109"/>
      <c r="EL432" s="1109"/>
      <c r="EM432" s="1109"/>
      <c r="EN432" s="1108"/>
      <c r="EO432" s="1108"/>
      <c r="EP432" s="1110"/>
      <c r="EQ432" s="506"/>
      <c r="ER432" s="506"/>
      <c r="ES432" s="1111"/>
      <c r="ET432" s="506"/>
      <c r="EU432" s="1112"/>
      <c r="EV432" s="1112"/>
      <c r="EW432" s="1113"/>
      <c r="EX432" s="1114"/>
      <c r="EY432" s="1115"/>
      <c r="EZ432" s="1115"/>
      <c r="FA432" s="1108"/>
      <c r="FB432" s="1116"/>
      <c r="FC432" s="1117"/>
      <c r="FD432" s="1117"/>
      <c r="FE432" s="1118"/>
      <c r="FF432" s="1115"/>
      <c r="FG432" s="1108"/>
      <c r="FH432" s="1108"/>
      <c r="FI432" s="1108"/>
      <c r="FJ432" s="1108"/>
      <c r="FK432" s="1119"/>
      <c r="FL432" s="1109"/>
      <c r="FM432" s="1109"/>
      <c r="FN432" s="1109"/>
      <c r="FO432" s="1109"/>
      <c r="FP432" s="1108"/>
      <c r="FQ432" s="1108"/>
      <c r="FR432" s="1110"/>
      <c r="FS432" s="506"/>
      <c r="FT432" s="506"/>
      <c r="FU432" s="1111"/>
      <c r="FV432" s="506"/>
      <c r="FW432" s="1112"/>
      <c r="FX432" s="1112"/>
      <c r="FY432" s="1113"/>
      <c r="FZ432" s="1114"/>
      <c r="GA432" s="1115"/>
      <c r="GB432" s="1115"/>
      <c r="GC432" s="1108"/>
      <c r="GD432" s="1116"/>
      <c r="GE432" s="1117"/>
      <c r="GF432" s="1117"/>
      <c r="GG432" s="1118"/>
      <c r="GH432" s="1115"/>
      <c r="GI432" s="1108"/>
      <c r="GJ432" s="1108"/>
      <c r="GK432" s="1108"/>
      <c r="GL432" s="1108"/>
      <c r="GM432" s="1119"/>
      <c r="GN432" s="1109"/>
      <c r="GO432" s="1109"/>
      <c r="GP432" s="1109"/>
      <c r="GQ432" s="1109"/>
      <c r="GR432" s="1108"/>
      <c r="GS432" s="1108"/>
      <c r="GT432" s="1110"/>
      <c r="GU432" s="506"/>
      <c r="GV432" s="506"/>
      <c r="GW432" s="1111"/>
      <c r="GX432" s="506"/>
      <c r="GY432" s="1112"/>
      <c r="GZ432" s="1112"/>
      <c r="HA432" s="1113"/>
      <c r="HB432" s="1114"/>
      <c r="HC432" s="1115"/>
      <c r="HD432" s="1115"/>
      <c r="HE432" s="1108"/>
      <c r="HF432" s="1116"/>
      <c r="HG432" s="1117"/>
      <c r="HH432" s="1117"/>
      <c r="HI432" s="1118"/>
      <c r="HJ432" s="1115"/>
      <c r="HK432" s="1108"/>
      <c r="HL432" s="1108"/>
      <c r="HM432" s="1108"/>
      <c r="HN432" s="1108"/>
      <c r="HO432" s="1119"/>
      <c r="HP432" s="1109"/>
      <c r="HQ432" s="1109"/>
      <c r="HR432" s="1109"/>
      <c r="HS432" s="1109"/>
      <c r="HT432" s="1108"/>
      <c r="HU432" s="1108"/>
      <c r="HV432" s="1110"/>
      <c r="HW432" s="506"/>
      <c r="HX432" s="506"/>
      <c r="HY432" s="1111"/>
      <c r="HZ432" s="506"/>
      <c r="IA432" s="1112"/>
      <c r="IB432" s="1112"/>
      <c r="IC432" s="1113"/>
      <c r="ID432" s="1114"/>
      <c r="IE432" s="1115"/>
      <c r="IF432" s="1115"/>
      <c r="IG432" s="1108"/>
      <c r="IH432" s="1116"/>
      <c r="II432" s="1117"/>
      <c r="IJ432" s="1117"/>
      <c r="IK432" s="1118"/>
      <c r="IL432" s="1115"/>
      <c r="IM432" s="1108"/>
      <c r="IN432" s="1108"/>
      <c r="IO432" s="1108"/>
      <c r="IP432" s="1108"/>
      <c r="IQ432" s="1119"/>
      <c r="IR432" s="1109"/>
      <c r="IS432" s="1109"/>
      <c r="IT432" s="1109"/>
      <c r="IU432" s="1109"/>
      <c r="IV432" s="1108"/>
      <c r="IW432" s="1108"/>
      <c r="IX432" s="1110"/>
      <c r="IY432" s="506"/>
      <c r="IZ432" s="506"/>
      <c r="JA432" s="1111"/>
      <c r="JB432" s="506"/>
      <c r="JC432" s="1112"/>
      <c r="JD432" s="1112"/>
      <c r="JE432" s="1113"/>
      <c r="JF432" s="1114"/>
      <c r="JG432" s="1115"/>
      <c r="JH432" s="1115"/>
      <c r="JI432" s="1108"/>
      <c r="JJ432" s="1116"/>
      <c r="JK432" s="1117"/>
      <c r="JL432" s="1117"/>
      <c r="JM432" s="1118"/>
      <c r="JN432" s="1115"/>
      <c r="JO432" s="1108"/>
      <c r="JP432" s="1108"/>
      <c r="JQ432" s="1108"/>
      <c r="JR432" s="1108"/>
      <c r="JS432" s="1119"/>
      <c r="JT432" s="1109"/>
      <c r="JU432" s="1109"/>
      <c r="JV432" s="1109"/>
      <c r="JW432" s="1109"/>
      <c r="JX432" s="1108"/>
      <c r="JY432" s="1108"/>
      <c r="JZ432" s="1110"/>
      <c r="KA432" s="506"/>
      <c r="KB432" s="506"/>
      <c r="KC432" s="1111"/>
      <c r="KD432" s="506"/>
      <c r="KE432" s="1112"/>
      <c r="KF432" s="1112"/>
      <c r="KG432" s="1113"/>
      <c r="KH432" s="1114"/>
      <c r="KI432" s="1115"/>
      <c r="KJ432" s="1115"/>
      <c r="KK432" s="1108"/>
      <c r="KL432" s="1116"/>
      <c r="KM432" s="1117"/>
      <c r="KN432" s="1117"/>
      <c r="KO432" s="1118"/>
      <c r="KP432" s="1115"/>
      <c r="KQ432" s="1108"/>
      <c r="KR432" s="1108"/>
      <c r="KS432" s="1108"/>
      <c r="KT432" s="1108"/>
      <c r="KU432" s="1119"/>
      <c r="KV432" s="1109"/>
      <c r="KW432" s="1109"/>
      <c r="KX432" s="1109"/>
      <c r="KY432" s="1109"/>
      <c r="KZ432" s="1108"/>
      <c r="LA432" s="1108"/>
      <c r="LB432" s="1110"/>
      <c r="LC432" s="506"/>
      <c r="LD432" s="506"/>
      <c r="LE432" s="1111"/>
      <c r="LF432" s="506"/>
      <c r="LG432" s="1112"/>
      <c r="LH432" s="1112"/>
      <c r="LI432" s="1113"/>
      <c r="LJ432" s="1114"/>
      <c r="LK432" s="1115"/>
      <c r="LL432" s="1115"/>
      <c r="LM432" s="1108"/>
      <c r="LN432" s="1116"/>
      <c r="LO432" s="1117"/>
      <c r="LP432" s="1117"/>
      <c r="LQ432" s="1118"/>
      <c r="LR432" s="1115"/>
      <c r="LS432" s="1108"/>
      <c r="LT432" s="1108"/>
      <c r="LU432" s="1108"/>
      <c r="LV432" s="1108"/>
      <c r="LW432" s="1119"/>
      <c r="LX432" s="1109"/>
      <c r="LY432" s="1109"/>
      <c r="LZ432" s="1109"/>
      <c r="MA432" s="1109"/>
      <c r="MB432" s="1108"/>
      <c r="MC432" s="1108"/>
      <c r="MD432" s="1110"/>
      <c r="ME432" s="506"/>
      <c r="MF432" s="506"/>
      <c r="MG432" s="1111"/>
      <c r="MH432" s="506"/>
      <c r="MI432" s="1120"/>
      <c r="MJ432" s="1120"/>
      <c r="MK432" s="1121"/>
      <c r="ML432" s="1122"/>
      <c r="MM432" s="1123"/>
      <c r="MN432" s="1124"/>
      <c r="MO432" s="1125"/>
      <c r="MP432" s="1126"/>
      <c r="MQ432" s="1127"/>
      <c r="MR432" s="1128"/>
      <c r="MS432" s="1040"/>
      <c r="MT432" s="1123"/>
      <c r="MU432" s="1129"/>
      <c r="MV432" s="1130"/>
      <c r="MW432" s="1129"/>
      <c r="MX432" s="1131"/>
      <c r="MY432" s="1132"/>
      <c r="MZ432" s="1133"/>
      <c r="NA432" s="1134"/>
      <c r="NB432" s="1133"/>
      <c r="NC432" s="1135"/>
      <c r="ND432" s="1136"/>
      <c r="NE432" s="1129"/>
      <c r="NF432" s="1137"/>
      <c r="NG432" s="1138"/>
      <c r="NH432" s="1139"/>
      <c r="NI432" s="1140"/>
      <c r="NJ432" s="1141"/>
      <c r="NK432" s="1142"/>
      <c r="NL432" s="1120"/>
      <c r="NM432" s="1121"/>
      <c r="NN432" s="1122"/>
      <c r="NO432" s="1123"/>
      <c r="NP432" s="1124"/>
      <c r="NQ432" s="1125"/>
      <c r="NR432" s="1126"/>
      <c r="NS432" s="1127"/>
      <c r="NT432" s="1128"/>
      <c r="NU432" s="1040"/>
      <c r="NV432" s="1123"/>
      <c r="NW432" s="1129"/>
      <c r="NX432" s="1130"/>
      <c r="NY432" s="1129"/>
      <c r="NZ432" s="1131"/>
      <c r="OA432" s="1132"/>
      <c r="OB432" s="1133"/>
      <c r="OC432" s="1134"/>
      <c r="OD432" s="1133"/>
      <c r="OE432" s="1135"/>
      <c r="OF432" s="1136"/>
      <c r="OG432" s="1129"/>
      <c r="OH432" s="1137"/>
      <c r="OI432" s="1138"/>
      <c r="OJ432" s="1139"/>
      <c r="OK432" s="1140"/>
      <c r="OL432" s="1141"/>
      <c r="OM432" s="1142"/>
      <c r="ON432" s="1120"/>
      <c r="OO432" s="1121"/>
      <c r="OP432" s="1122"/>
      <c r="OQ432" s="1123"/>
      <c r="OR432" s="1124"/>
      <c r="OS432" s="1125"/>
      <c r="OT432" s="1126"/>
      <c r="OU432" s="1127"/>
      <c r="OV432" s="1128"/>
      <c r="OW432" s="1040"/>
      <c r="OX432" s="1123"/>
      <c r="OY432" s="1129"/>
      <c r="OZ432" s="1130"/>
      <c r="PA432" s="1129"/>
      <c r="PB432" s="1131"/>
      <c r="PC432" s="1132"/>
      <c r="PD432" s="1133"/>
      <c r="PE432" s="1134"/>
      <c r="PF432" s="1133"/>
      <c r="PG432" s="1135"/>
      <c r="PH432" s="1136"/>
      <c r="PI432" s="1129"/>
      <c r="PJ432" s="1137"/>
      <c r="PK432" s="1138"/>
      <c r="PL432" s="1139"/>
      <c r="PM432" s="1140"/>
      <c r="PN432" s="1141"/>
      <c r="PO432" s="1142"/>
      <c r="PP432" s="1120"/>
      <c r="PQ432" s="1121"/>
      <c r="PR432" s="1122"/>
      <c r="PS432" s="1123"/>
      <c r="PT432" s="1124"/>
      <c r="PU432" s="1125"/>
      <c r="PV432" s="1126"/>
      <c r="PW432" s="1127"/>
      <c r="PX432" s="1128"/>
      <c r="PY432" s="1040"/>
      <c r="PZ432" s="1123"/>
      <c r="QA432" s="1129"/>
      <c r="QB432" s="1130"/>
      <c r="QC432" s="1129"/>
      <c r="QD432" s="1131"/>
      <c r="QE432" s="1132"/>
      <c r="QF432" s="1133"/>
      <c r="QG432" s="1134"/>
      <c r="QH432" s="1133"/>
      <c r="QI432" s="1135"/>
      <c r="QJ432" s="1136"/>
      <c r="QK432" s="1129"/>
      <c r="QL432" s="1137"/>
      <c r="QM432" s="1138"/>
      <c r="QN432" s="1139"/>
      <c r="QO432" s="1140"/>
      <c r="QP432" s="1141"/>
      <c r="QQ432" s="1142"/>
      <c r="QR432" s="1120"/>
      <c r="QS432" s="1121"/>
      <c r="QT432" s="1122"/>
      <c r="QU432" s="1123"/>
      <c r="QV432" s="1124"/>
      <c r="QW432" s="1125"/>
      <c r="QX432" s="1126"/>
      <c r="QY432" s="1127"/>
      <c r="QZ432" s="1128"/>
      <c r="RA432" s="1040"/>
      <c r="RB432" s="1123"/>
      <c r="RC432" s="1129"/>
      <c r="RD432" s="1130"/>
      <c r="RE432" s="1129"/>
      <c r="RF432" s="1131"/>
      <c r="RG432" s="1132"/>
      <c r="RH432" s="1133"/>
      <c r="RI432" s="1134"/>
      <c r="RJ432" s="1133"/>
      <c r="RK432" s="1135"/>
      <c r="RL432" s="1136"/>
      <c r="RM432" s="1129"/>
      <c r="RN432" s="1137"/>
      <c r="RO432" s="1138"/>
      <c r="RP432" s="1139"/>
      <c r="RQ432" s="1140"/>
      <c r="RR432" s="1141"/>
      <c r="RS432" s="1142"/>
      <c r="RT432" s="1120"/>
      <c r="RU432" s="1121"/>
      <c r="RV432" s="1122"/>
      <c r="RW432" s="1123"/>
      <c r="RX432" s="1124"/>
      <c r="RY432" s="1125"/>
      <c r="RZ432" s="1126"/>
      <c r="SA432" s="1127"/>
      <c r="SB432" s="1128"/>
      <c r="SC432" s="1040"/>
      <c r="SD432" s="1123"/>
      <c r="SE432" s="1129"/>
      <c r="SF432" s="1130"/>
      <c r="SG432" s="1129"/>
      <c r="SH432" s="1131"/>
      <c r="SI432" s="1132"/>
      <c r="SJ432" s="1133"/>
      <c r="SK432" s="1134"/>
      <c r="SL432" s="1133"/>
      <c r="SM432" s="1135"/>
      <c r="SN432" s="1136"/>
      <c r="SO432" s="1129"/>
      <c r="SP432" s="1137"/>
      <c r="SQ432" s="1138"/>
      <c r="SR432" s="1139"/>
      <c r="SS432" s="1140"/>
      <c r="ST432" s="1141"/>
      <c r="SU432" s="1142"/>
      <c r="SV432" s="1120"/>
      <c r="SW432" s="1121"/>
      <c r="SX432" s="1122"/>
      <c r="SY432" s="1123"/>
      <c r="SZ432" s="1124"/>
      <c r="TA432" s="1125"/>
      <c r="TB432" s="1126"/>
      <c r="TC432" s="1127"/>
      <c r="TD432" s="1128"/>
      <c r="TE432" s="1040"/>
      <c r="TF432" s="1123"/>
      <c r="TG432" s="1129"/>
      <c r="TH432" s="1130"/>
      <c r="TI432" s="1129"/>
      <c r="TJ432" s="1131"/>
      <c r="TK432" s="1132"/>
      <c r="TL432" s="1133"/>
      <c r="TM432" s="1134"/>
      <c r="TN432" s="1133"/>
      <c r="TO432" s="1135"/>
      <c r="TP432" s="1136"/>
      <c r="TQ432" s="1129"/>
      <c r="TR432" s="1137"/>
      <c r="TS432" s="1138"/>
      <c r="TT432" s="1139"/>
      <c r="TU432" s="1140"/>
      <c r="TV432" s="1141"/>
      <c r="TW432" s="1142"/>
      <c r="TX432" s="1120"/>
      <c r="TY432" s="1121"/>
      <c r="TZ432" s="1122"/>
      <c r="UA432" s="1123"/>
      <c r="UB432" s="1124"/>
      <c r="UC432" s="1125"/>
      <c r="UD432" s="1126"/>
      <c r="UE432" s="1127"/>
      <c r="UF432" s="1128"/>
      <c r="UG432" s="1040"/>
      <c r="UH432" s="1123"/>
      <c r="UI432" s="1129"/>
      <c r="UJ432" s="1130"/>
      <c r="UK432" s="1129"/>
      <c r="UL432" s="1131"/>
      <c r="UM432" s="1132"/>
      <c r="UN432" s="1133"/>
      <c r="UO432" s="1134"/>
      <c r="UP432" s="1133"/>
      <c r="UQ432" s="1135"/>
      <c r="UR432" s="1136"/>
      <c r="US432" s="1129"/>
      <c r="UT432" s="1137"/>
      <c r="UU432" s="1138"/>
      <c r="UV432" s="1139"/>
      <c r="UW432" s="1140"/>
      <c r="UX432" s="1141"/>
      <c r="UY432" s="1142"/>
      <c r="UZ432" s="1120"/>
      <c r="VA432" s="1121"/>
      <c r="VB432" s="1122"/>
      <c r="VC432" s="1123"/>
      <c r="VD432" s="1124"/>
      <c r="VE432" s="1125"/>
      <c r="VF432" s="1126"/>
      <c r="VG432" s="1127"/>
      <c r="VH432" s="1128"/>
      <c r="VI432" s="1040"/>
      <c r="VJ432" s="1123"/>
      <c r="VK432" s="1129"/>
      <c r="VL432" s="1130"/>
      <c r="VM432" s="1129"/>
      <c r="VN432" s="1131"/>
      <c r="VO432" s="1132"/>
      <c r="VP432" s="1133"/>
      <c r="VQ432" s="1134"/>
      <c r="VR432" s="1133"/>
      <c r="VS432" s="1135"/>
      <c r="VT432" s="1136"/>
      <c r="VU432" s="1129"/>
      <c r="VV432" s="1137"/>
      <c r="VW432" s="1138"/>
      <c r="VX432" s="1139"/>
      <c r="VY432" s="1140"/>
      <c r="VZ432" s="1141"/>
      <c r="WA432" s="1142"/>
      <c r="WB432" s="1120"/>
      <c r="WC432" s="1121"/>
      <c r="WD432" s="1122"/>
      <c r="WE432" s="1123"/>
      <c r="WF432" s="1124"/>
      <c r="WG432" s="1125"/>
      <c r="WH432" s="1126"/>
      <c r="WI432" s="1127"/>
      <c r="WJ432" s="1128"/>
      <c r="WK432" s="1040"/>
      <c r="WL432" s="1123"/>
      <c r="WM432" s="1129"/>
      <c r="WN432" s="1130"/>
      <c r="WO432" s="1129"/>
      <c r="WP432" s="1131"/>
      <c r="WQ432" s="1132"/>
      <c r="WR432" s="1133"/>
      <c r="WS432" s="1134"/>
      <c r="WT432" s="1133"/>
      <c r="WU432" s="1135"/>
      <c r="WV432" s="1136"/>
      <c r="WW432" s="1129"/>
      <c r="WX432" s="1137"/>
      <c r="WY432" s="1138"/>
      <c r="WZ432" s="1139"/>
      <c r="XA432" s="1140"/>
      <c r="XB432" s="1141"/>
      <c r="XC432" s="1142"/>
      <c r="XD432" s="1120"/>
      <c r="XE432" s="1121"/>
      <c r="XF432" s="1122"/>
      <c r="XG432" s="1123"/>
      <c r="XH432" s="1124"/>
      <c r="XI432" s="1125"/>
      <c r="XJ432" s="1126"/>
      <c r="XK432" s="1127"/>
      <c r="XL432" s="1128"/>
      <c r="XM432" s="1040"/>
      <c r="XN432" s="1123"/>
      <c r="XO432" s="1129"/>
      <c r="XP432" s="1130"/>
      <c r="XQ432" s="1129"/>
      <c r="XR432" s="1131"/>
      <c r="XS432" s="1132"/>
      <c r="XT432" s="1133"/>
      <c r="XU432" s="1134"/>
      <c r="XV432" s="1133"/>
      <c r="XW432" s="1135"/>
      <c r="XX432" s="1136"/>
      <c r="XY432" s="1129"/>
      <c r="XZ432" s="1137"/>
      <c r="YA432" s="1138"/>
      <c r="YB432" s="1139"/>
      <c r="YC432" s="1140"/>
      <c r="YD432" s="1141"/>
      <c r="YE432" s="1142"/>
      <c r="YF432" s="1120"/>
      <c r="YG432" s="1121"/>
      <c r="YH432" s="1122"/>
      <c r="YI432" s="1123"/>
      <c r="YJ432" s="1124"/>
      <c r="YK432" s="1125"/>
      <c r="YL432" s="1126"/>
      <c r="YM432" s="1127"/>
      <c r="YN432" s="1128"/>
      <c r="YO432" s="1040"/>
      <c r="YP432" s="1123"/>
      <c r="YQ432" s="1129"/>
      <c r="YR432" s="1130"/>
      <c r="YS432" s="1129"/>
      <c r="YT432" s="1131"/>
      <c r="YU432" s="1132"/>
      <c r="YV432" s="1133"/>
      <c r="YW432" s="1134"/>
      <c r="YX432" s="1133"/>
      <c r="YY432" s="1135"/>
      <c r="YZ432" s="1136"/>
      <c r="ZA432" s="1129"/>
      <c r="ZB432" s="1137"/>
      <c r="ZC432" s="1138"/>
      <c r="ZD432" s="1139"/>
      <c r="ZE432" s="1140"/>
      <c r="ZF432" s="1141"/>
      <c r="ZG432" s="1142"/>
      <c r="ZH432" s="1120"/>
      <c r="ZI432" s="1121"/>
      <c r="ZJ432" s="1122"/>
      <c r="ZK432" s="1123"/>
      <c r="ZL432" s="1124"/>
      <c r="ZM432" s="1125"/>
      <c r="ZN432" s="1126"/>
      <c r="ZO432" s="1127"/>
      <c r="ZP432" s="1128"/>
      <c r="ZQ432" s="1040"/>
      <c r="ZR432" s="1123"/>
      <c r="ZS432" s="1129"/>
      <c r="ZT432" s="1130"/>
      <c r="ZU432" s="1129"/>
      <c r="ZV432" s="1131"/>
      <c r="ZW432" s="1132"/>
      <c r="ZX432" s="1133"/>
      <c r="ZY432" s="1134"/>
      <c r="ZZ432" s="1133"/>
      <c r="AAA432" s="1135"/>
      <c r="AAB432" s="1136"/>
      <c r="AAC432" s="1129"/>
      <c r="AAD432" s="1137"/>
      <c r="AAE432" s="1138"/>
      <c r="AAF432" s="1139"/>
      <c r="AAG432" s="1140"/>
      <c r="AAH432" s="1141"/>
      <c r="AAI432" s="1142"/>
      <c r="AAJ432" s="1120"/>
      <c r="AAK432" s="1121"/>
      <c r="AAL432" s="1122"/>
      <c r="AAM432" s="1123"/>
      <c r="AAN432" s="1124"/>
      <c r="AAO432" s="1125"/>
      <c r="AAP432" s="1126"/>
      <c r="AAQ432" s="1127"/>
      <c r="AAR432" s="1128"/>
      <c r="AAS432" s="1040"/>
      <c r="AAT432" s="1123"/>
      <c r="AAU432" s="1129"/>
      <c r="AAV432" s="1130"/>
      <c r="AAW432" s="1129"/>
      <c r="AAX432" s="1131"/>
      <c r="AAY432" s="1132"/>
      <c r="AAZ432" s="1133"/>
      <c r="ABA432" s="1134"/>
      <c r="ABB432" s="1133"/>
      <c r="ABC432" s="1135"/>
      <c r="ABD432" s="1136"/>
      <c r="ABE432" s="1129"/>
      <c r="ABF432" s="1137"/>
      <c r="ABG432" s="1138"/>
      <c r="ABH432" s="1139"/>
      <c r="ABI432" s="1140"/>
      <c r="ABJ432" s="1141"/>
      <c r="ABK432" s="1142"/>
      <c r="ABL432" s="1120"/>
      <c r="ABM432" s="1121"/>
      <c r="ABN432" s="1122"/>
      <c r="ABO432" s="1123"/>
      <c r="ABP432" s="1124"/>
      <c r="ABQ432" s="1125"/>
      <c r="ABR432" s="1126"/>
      <c r="ABS432" s="1127"/>
      <c r="ABT432" s="1128"/>
      <c r="ABU432" s="1040"/>
      <c r="ABV432" s="1123"/>
      <c r="ABW432" s="1129"/>
      <c r="ABX432" s="1130"/>
      <c r="ABY432" s="1129"/>
      <c r="ABZ432" s="1131"/>
      <c r="ACA432" s="1132"/>
      <c r="ACB432" s="1133"/>
      <c r="ACC432" s="1134"/>
      <c r="ACD432" s="1133"/>
      <c r="ACE432" s="1135"/>
      <c r="ACF432" s="1136"/>
      <c r="ACG432" s="1129"/>
      <c r="ACH432" s="1137"/>
      <c r="ACI432" s="1138"/>
      <c r="ACJ432" s="1139"/>
      <c r="ACK432" s="1140"/>
      <c r="ACL432" s="1141"/>
      <c r="ACM432" s="1142"/>
      <c r="ACN432" s="1120"/>
      <c r="ACO432" s="1121"/>
      <c r="ACP432" s="1122"/>
      <c r="ACQ432" s="1123"/>
      <c r="ACR432" s="1124"/>
      <c r="ACS432" s="1125"/>
      <c r="ACT432" s="1126"/>
      <c r="ACU432" s="1127"/>
      <c r="ACV432" s="1128"/>
      <c r="ACW432" s="1040"/>
      <c r="ACX432" s="1123"/>
      <c r="ACY432" s="1129"/>
      <c r="ACZ432" s="1130"/>
      <c r="ADA432" s="1129"/>
      <c r="ADB432" s="1131"/>
      <c r="ADC432" s="1132"/>
      <c r="ADD432" s="1133"/>
      <c r="ADE432" s="1134"/>
      <c r="ADF432" s="1133"/>
      <c r="ADG432" s="1135"/>
      <c r="ADH432" s="1136"/>
      <c r="ADI432" s="1129"/>
      <c r="ADJ432" s="1137"/>
      <c r="ADK432" s="1138"/>
      <c r="ADL432" s="1139"/>
      <c r="ADM432" s="1140"/>
      <c r="ADN432" s="1141"/>
      <c r="ADO432" s="1142"/>
      <c r="ADP432" s="1120"/>
      <c r="ADQ432" s="1121"/>
      <c r="ADR432" s="1122"/>
      <c r="ADS432" s="1123"/>
      <c r="ADT432" s="1124"/>
      <c r="ADU432" s="1125"/>
      <c r="ADV432" s="1126"/>
      <c r="ADW432" s="1127"/>
      <c r="ADX432" s="1128"/>
      <c r="ADY432" s="1040"/>
      <c r="ADZ432" s="1123"/>
      <c r="AEA432" s="1129"/>
      <c r="AEB432" s="1130"/>
      <c r="AEC432" s="1129"/>
      <c r="AED432" s="1131"/>
      <c r="AEE432" s="1132"/>
      <c r="AEF432" s="1133"/>
      <c r="AEG432" s="1134"/>
      <c r="AEH432" s="1133"/>
      <c r="AEI432" s="1135"/>
      <c r="AEJ432" s="1136"/>
      <c r="AEK432" s="1129"/>
      <c r="AEL432" s="1137"/>
      <c r="AEM432" s="1138"/>
      <c r="AEN432" s="1139"/>
      <c r="AEO432" s="1140"/>
      <c r="AEP432" s="1141"/>
      <c r="AEQ432" s="1142"/>
      <c r="AER432" s="1120"/>
      <c r="AES432" s="1121"/>
      <c r="AET432" s="1122"/>
      <c r="AEU432" s="1123"/>
      <c r="AEV432" s="1124"/>
      <c r="AEW432" s="1125"/>
      <c r="AEX432" s="1126"/>
      <c r="AEY432" s="1127"/>
      <c r="AEZ432" s="1128"/>
      <c r="AFA432" s="1040"/>
      <c r="AFB432" s="1123"/>
      <c r="AFC432" s="1129"/>
      <c r="AFD432" s="1130"/>
      <c r="AFE432" s="1129"/>
      <c r="AFF432" s="1131"/>
      <c r="AFG432" s="1132"/>
      <c r="AFH432" s="1133"/>
      <c r="AFI432" s="1134"/>
      <c r="AFJ432" s="1133"/>
      <c r="AFK432" s="1135"/>
      <c r="AFL432" s="1136"/>
      <c r="AFM432" s="1129"/>
      <c r="AFN432" s="1137"/>
      <c r="AFO432" s="1138"/>
      <c r="AFP432" s="1139"/>
      <c r="AFQ432" s="1140"/>
      <c r="AFR432" s="1141"/>
      <c r="AFS432" s="1142"/>
      <c r="AFT432" s="1120"/>
      <c r="AFU432" s="1121"/>
      <c r="AFV432" s="1122"/>
      <c r="AFW432" s="1123"/>
      <c r="AFX432" s="1124"/>
      <c r="AFY432" s="1125"/>
      <c r="AFZ432" s="1126"/>
      <c r="AGA432" s="1127"/>
      <c r="AGB432" s="1128"/>
      <c r="AGC432" s="1040"/>
      <c r="AGD432" s="1123"/>
      <c r="AGE432" s="1129"/>
      <c r="AGF432" s="1130"/>
      <c r="AGG432" s="1129"/>
      <c r="AGH432" s="1131"/>
      <c r="AGI432" s="1132"/>
      <c r="AGJ432" s="1133"/>
      <c r="AGK432" s="1134"/>
      <c r="AGL432" s="1133"/>
      <c r="AGM432" s="1135"/>
      <c r="AGN432" s="1136"/>
      <c r="AGO432" s="1129"/>
      <c r="AGP432" s="1137"/>
      <c r="AGQ432" s="1138"/>
      <c r="AGR432" s="1139"/>
      <c r="AGS432" s="1140"/>
      <c r="AGT432" s="1141"/>
      <c r="AGU432" s="1142"/>
      <c r="AGV432" s="1120"/>
      <c r="AGW432" s="1121"/>
      <c r="AGX432" s="1122"/>
      <c r="AGY432" s="1123"/>
      <c r="AGZ432" s="1124"/>
      <c r="AHA432" s="1125"/>
      <c r="AHB432" s="1126"/>
      <c r="AHC432" s="1127"/>
      <c r="AHD432" s="1128"/>
      <c r="AHE432" s="1040"/>
      <c r="AHF432" s="1123"/>
      <c r="AHG432" s="1129"/>
      <c r="AHH432" s="1130"/>
      <c r="AHI432" s="1129"/>
      <c r="AHJ432" s="1131"/>
      <c r="AHK432" s="1132"/>
      <c r="AHL432" s="1133"/>
      <c r="AHM432" s="1134"/>
      <c r="AHN432" s="1133"/>
      <c r="AHO432" s="1135"/>
      <c r="AHP432" s="1136"/>
      <c r="AHQ432" s="1129"/>
      <c r="AHR432" s="1137"/>
      <c r="AHS432" s="1138"/>
      <c r="AHT432" s="1139"/>
      <c r="AHU432" s="1140"/>
      <c r="AHV432" s="1141"/>
      <c r="AHW432" s="1142"/>
      <c r="AHX432" s="1120"/>
      <c r="AHY432" s="1121"/>
      <c r="AHZ432" s="1122"/>
      <c r="AIA432" s="1123"/>
      <c r="AIB432" s="1124"/>
      <c r="AIC432" s="1125"/>
      <c r="AID432" s="1126"/>
      <c r="AIE432" s="1127"/>
      <c r="AIF432" s="1128"/>
      <c r="AIG432" s="1040"/>
      <c r="AIH432" s="1123"/>
      <c r="AII432" s="1129"/>
      <c r="AIJ432" s="1130"/>
      <c r="AIK432" s="1129"/>
      <c r="AIL432" s="1131"/>
      <c r="AIM432" s="1132"/>
      <c r="AIN432" s="1133"/>
      <c r="AIO432" s="1134"/>
      <c r="AIP432" s="1133"/>
      <c r="AIQ432" s="1135"/>
      <c r="AIR432" s="1136"/>
      <c r="AIS432" s="1129"/>
      <c r="AIT432" s="1137"/>
      <c r="AIU432" s="1138"/>
      <c r="AIV432" s="1139"/>
      <c r="AIW432" s="1140"/>
      <c r="AIX432" s="1141"/>
      <c r="AIY432" s="1142"/>
      <c r="AIZ432" s="1120"/>
      <c r="AJA432" s="1121"/>
      <c r="AJB432" s="1122"/>
      <c r="AJC432" s="1123"/>
      <c r="AJD432" s="1124"/>
      <c r="AJE432" s="1125"/>
      <c r="AJF432" s="1126"/>
      <c r="AJG432" s="1127"/>
      <c r="AJH432" s="1128"/>
      <c r="AJI432" s="1040"/>
      <c r="AJJ432" s="1123"/>
      <c r="AJK432" s="1129"/>
      <c r="AJL432" s="1130"/>
      <c r="AJM432" s="1129"/>
      <c r="AJN432" s="1131"/>
      <c r="AJO432" s="1132"/>
      <c r="AJP432" s="1133"/>
      <c r="AJQ432" s="1134"/>
      <c r="AJR432" s="1133"/>
      <c r="AJS432" s="1135"/>
      <c r="AJT432" s="1136"/>
      <c r="AJU432" s="1129"/>
      <c r="AJV432" s="1137"/>
      <c r="AJW432" s="1138"/>
      <c r="AJX432" s="1139"/>
      <c r="AJY432" s="1140"/>
      <c r="AJZ432" s="1141"/>
      <c r="AKA432" s="1142"/>
      <c r="AKB432" s="1120"/>
      <c r="AKC432" s="1121"/>
      <c r="AKD432" s="1122"/>
      <c r="AKE432" s="1123"/>
      <c r="AKF432" s="1124"/>
      <c r="AKG432" s="1125"/>
      <c r="AKH432" s="1126"/>
      <c r="AKI432" s="1127"/>
      <c r="AKJ432" s="1128"/>
      <c r="AKK432" s="1040"/>
      <c r="AKL432" s="1123"/>
      <c r="AKM432" s="1129"/>
      <c r="AKN432" s="1130"/>
      <c r="AKO432" s="1129"/>
      <c r="AKP432" s="1131"/>
      <c r="AKQ432" s="1132"/>
      <c r="AKR432" s="1133"/>
      <c r="AKS432" s="1134"/>
      <c r="AKT432" s="1133"/>
      <c r="AKU432" s="1135"/>
      <c r="AKV432" s="1136"/>
      <c r="AKW432" s="1129"/>
      <c r="AKX432" s="1137"/>
      <c r="AKY432" s="1138"/>
      <c r="AKZ432" s="1139"/>
      <c r="ALA432" s="1140"/>
      <c r="ALB432" s="1141"/>
      <c r="ALC432" s="1142"/>
      <c r="ALD432" s="1120"/>
      <c r="ALE432" s="1121"/>
      <c r="ALF432" s="1122"/>
      <c r="ALG432" s="1123"/>
      <c r="ALH432" s="1124"/>
      <c r="ALI432" s="1125"/>
      <c r="ALJ432" s="1126"/>
      <c r="ALK432" s="1127"/>
      <c r="ALL432" s="1128"/>
      <c r="ALM432" s="1040"/>
      <c r="ALN432" s="1123"/>
      <c r="ALO432" s="1129"/>
      <c r="ALP432" s="1130"/>
      <c r="ALQ432" s="1129"/>
      <c r="ALR432" s="1131"/>
      <c r="ALS432" s="1132"/>
      <c r="ALT432" s="1133"/>
      <c r="ALU432" s="1134"/>
      <c r="ALV432" s="1133"/>
      <c r="ALW432" s="1135"/>
      <c r="ALX432" s="1136"/>
      <c r="ALY432" s="1129"/>
      <c r="ALZ432" s="1137"/>
      <c r="AMA432" s="1138"/>
      <c r="AMB432" s="1139"/>
      <c r="AMC432" s="1140"/>
      <c r="AMD432" s="1141"/>
      <c r="AME432" s="1142"/>
      <c r="AMF432" s="1120"/>
      <c r="AMG432" s="1121"/>
      <c r="AMH432" s="1122"/>
      <c r="AMI432" s="1123"/>
      <c r="AMJ432" s="1124"/>
      <c r="AMK432" s="1125"/>
      <c r="AML432" s="1126"/>
      <c r="AMM432" s="1127"/>
      <c r="AMN432" s="1128"/>
      <c r="AMO432" s="1040"/>
      <c r="AMP432" s="1123"/>
      <c r="AMQ432" s="1129"/>
      <c r="AMR432" s="1130"/>
      <c r="AMS432" s="1129"/>
      <c r="AMT432" s="1131"/>
      <c r="AMU432" s="1132"/>
      <c r="AMV432" s="1133"/>
      <c r="AMW432" s="1134"/>
      <c r="AMX432" s="1133"/>
      <c r="AMY432" s="1135"/>
      <c r="AMZ432" s="1136"/>
      <c r="ANA432" s="1129"/>
      <c r="ANB432" s="1137"/>
      <c r="ANC432" s="1138"/>
      <c r="AND432" s="1139"/>
      <c r="ANE432" s="1140"/>
      <c r="ANF432" s="1141"/>
      <c r="ANG432" s="1142"/>
      <c r="ANH432" s="1120"/>
      <c r="ANI432" s="1121"/>
      <c r="ANJ432" s="1122"/>
      <c r="ANK432" s="1123"/>
      <c r="ANL432" s="1124"/>
      <c r="ANM432" s="1125"/>
      <c r="ANN432" s="1126"/>
      <c r="ANO432" s="1127"/>
      <c r="ANP432" s="1128"/>
      <c r="ANQ432" s="1040"/>
      <c r="ANR432" s="1123"/>
      <c r="ANS432" s="1129"/>
      <c r="ANT432" s="1130"/>
      <c r="ANU432" s="1129"/>
      <c r="ANV432" s="1131"/>
      <c r="ANW432" s="1132"/>
      <c r="ANX432" s="1133"/>
      <c r="ANY432" s="1134"/>
      <c r="ANZ432" s="1133"/>
      <c r="AOA432" s="1135"/>
      <c r="AOB432" s="1136"/>
      <c r="AOC432" s="1129"/>
      <c r="AOD432" s="1137"/>
      <c r="AOE432" s="1138"/>
      <c r="AOF432" s="1139"/>
      <c r="AOG432" s="1140"/>
      <c r="AOH432" s="1141"/>
      <c r="AOI432" s="1142"/>
      <c r="AOJ432" s="1120"/>
      <c r="AOK432" s="1121"/>
      <c r="AOL432" s="1122"/>
      <c r="AOM432" s="1123"/>
      <c r="AON432" s="1124"/>
      <c r="AOO432" s="1125"/>
      <c r="AOP432" s="1126"/>
      <c r="AOQ432" s="1127"/>
      <c r="AOR432" s="1128"/>
      <c r="AOS432" s="1040"/>
      <c r="AOT432" s="1123"/>
      <c r="AOU432" s="1129"/>
      <c r="AOV432" s="1130"/>
      <c r="AOW432" s="1129"/>
      <c r="AOX432" s="1131"/>
      <c r="AOY432" s="1132"/>
      <c r="AOZ432" s="1133"/>
      <c r="APA432" s="1134"/>
      <c r="APB432" s="1133"/>
      <c r="APC432" s="1135"/>
      <c r="APD432" s="1136"/>
      <c r="APE432" s="1129"/>
      <c r="APF432" s="1137"/>
      <c r="APG432" s="1138"/>
      <c r="APH432" s="1139"/>
      <c r="API432" s="1140"/>
      <c r="APJ432" s="1141"/>
      <c r="APK432" s="1142"/>
      <c r="APL432" s="1120"/>
      <c r="APM432" s="1121"/>
      <c r="APN432" s="1122"/>
      <c r="APO432" s="1123"/>
      <c r="APP432" s="1124"/>
      <c r="APQ432" s="1125"/>
      <c r="APR432" s="1126"/>
      <c r="APS432" s="1127"/>
      <c r="APT432" s="1128"/>
      <c r="APU432" s="1040"/>
      <c r="APV432" s="1123"/>
      <c r="APW432" s="1129"/>
      <c r="APX432" s="1130"/>
      <c r="APY432" s="1129"/>
      <c r="APZ432" s="1131"/>
      <c r="AQA432" s="1132"/>
      <c r="AQB432" s="1133"/>
      <c r="AQC432" s="1134"/>
      <c r="AQD432" s="1133"/>
      <c r="AQE432" s="1135"/>
      <c r="AQF432" s="1136"/>
      <c r="AQG432" s="1129"/>
      <c r="AQH432" s="1137"/>
      <c r="AQI432" s="1138"/>
      <c r="AQJ432" s="1139"/>
      <c r="AQK432" s="1140"/>
      <c r="AQL432" s="1141"/>
      <c r="AQM432" s="1142"/>
      <c r="AQN432" s="1120"/>
      <c r="AQO432" s="1121"/>
      <c r="AQP432" s="1122"/>
      <c r="AQQ432" s="1123"/>
      <c r="AQR432" s="1124"/>
      <c r="AQS432" s="1125"/>
      <c r="AQT432" s="1126"/>
      <c r="AQU432" s="1127"/>
      <c r="AQV432" s="1128"/>
      <c r="AQW432" s="1040"/>
      <c r="AQX432" s="1123"/>
      <c r="AQY432" s="1129"/>
      <c r="AQZ432" s="1130"/>
      <c r="ARA432" s="1129"/>
      <c r="ARB432" s="1131"/>
      <c r="ARC432" s="1132"/>
      <c r="ARD432" s="1133"/>
      <c r="ARE432" s="1134"/>
      <c r="ARF432" s="1133"/>
      <c r="ARG432" s="1135"/>
      <c r="ARH432" s="1136"/>
      <c r="ARI432" s="1129"/>
      <c r="ARJ432" s="1137"/>
      <c r="ARK432" s="1138"/>
      <c r="ARL432" s="1139"/>
      <c r="ARM432" s="1140"/>
      <c r="ARN432" s="1141"/>
      <c r="ARO432" s="1142"/>
      <c r="ARP432" s="1120"/>
      <c r="ARQ432" s="1121"/>
      <c r="ARR432" s="1122"/>
      <c r="ARS432" s="1123"/>
      <c r="ART432" s="1124"/>
      <c r="ARU432" s="1125"/>
      <c r="ARV432" s="1126"/>
      <c r="ARW432" s="1127"/>
      <c r="ARX432" s="1128"/>
      <c r="ARY432" s="1040"/>
      <c r="ARZ432" s="1123"/>
      <c r="ASA432" s="1129"/>
      <c r="ASB432" s="1130"/>
      <c r="ASC432" s="1129"/>
      <c r="ASD432" s="1131"/>
      <c r="ASE432" s="1132"/>
      <c r="ASF432" s="1133"/>
      <c r="ASG432" s="1134"/>
      <c r="ASH432" s="1133"/>
      <c r="ASI432" s="1135"/>
      <c r="ASJ432" s="1136"/>
      <c r="ASK432" s="1129"/>
      <c r="ASL432" s="1137"/>
      <c r="ASM432" s="1138"/>
      <c r="ASN432" s="1139"/>
      <c r="ASO432" s="1140"/>
      <c r="ASP432" s="1141"/>
      <c r="ASQ432" s="1142"/>
      <c r="ASR432" s="1120"/>
      <c r="ASS432" s="1121"/>
      <c r="AST432" s="1122"/>
      <c r="ASU432" s="1123"/>
      <c r="ASV432" s="1124"/>
      <c r="ASW432" s="1125"/>
      <c r="ASX432" s="1126"/>
      <c r="ASY432" s="1127"/>
      <c r="ASZ432" s="1128"/>
      <c r="ATA432" s="1040"/>
      <c r="ATB432" s="1123"/>
      <c r="ATC432" s="1129"/>
      <c r="ATD432" s="1130"/>
      <c r="ATE432" s="1129"/>
      <c r="ATF432" s="1131"/>
      <c r="ATG432" s="1132"/>
      <c r="ATH432" s="1133"/>
      <c r="ATI432" s="1134"/>
      <c r="ATJ432" s="1133"/>
      <c r="ATK432" s="1135"/>
      <c r="ATL432" s="1136"/>
      <c r="ATM432" s="1129"/>
      <c r="ATN432" s="1137"/>
      <c r="ATO432" s="1138"/>
      <c r="ATP432" s="1139"/>
      <c r="ATQ432" s="1140"/>
      <c r="ATR432" s="1141"/>
      <c r="ATS432" s="1142"/>
      <c r="ATT432" s="1120"/>
      <c r="ATU432" s="1121"/>
      <c r="ATV432" s="1122"/>
      <c r="ATW432" s="1123"/>
      <c r="ATX432" s="1124"/>
      <c r="ATY432" s="1125"/>
      <c r="ATZ432" s="1126"/>
      <c r="AUA432" s="1127"/>
      <c r="AUB432" s="1128"/>
      <c r="AUC432" s="1040"/>
      <c r="AUD432" s="1123"/>
      <c r="AUE432" s="1129"/>
      <c r="AUF432" s="1130"/>
      <c r="AUG432" s="1129"/>
      <c r="AUH432" s="1131"/>
      <c r="AUI432" s="1132"/>
      <c r="AUJ432" s="1133"/>
      <c r="AUK432" s="1134"/>
      <c r="AUL432" s="1133"/>
      <c r="AUM432" s="1135"/>
      <c r="AUN432" s="1136"/>
      <c r="AUO432" s="1129"/>
      <c r="AUP432" s="1137"/>
      <c r="AUQ432" s="1138"/>
      <c r="AUR432" s="1139"/>
      <c r="AUS432" s="1140"/>
      <c r="AUT432" s="1141"/>
      <c r="AUU432" s="1142"/>
      <c r="AUV432" s="1120"/>
      <c r="AUW432" s="1121"/>
      <c r="AUX432" s="1122"/>
      <c r="AUY432" s="1123"/>
      <c r="AUZ432" s="1124"/>
      <c r="AVA432" s="1125"/>
      <c r="AVB432" s="1126"/>
      <c r="AVC432" s="1127"/>
      <c r="AVD432" s="1128"/>
      <c r="AVE432" s="1040"/>
      <c r="AVF432" s="1123"/>
      <c r="AVG432" s="1129"/>
      <c r="AVH432" s="1130"/>
      <c r="AVI432" s="1129"/>
      <c r="AVJ432" s="1131"/>
      <c r="AVK432" s="1132"/>
      <c r="AVL432" s="1133"/>
      <c r="AVM432" s="1134"/>
      <c r="AVN432" s="1133"/>
      <c r="AVO432" s="1135"/>
      <c r="AVP432" s="1136"/>
      <c r="AVQ432" s="1129"/>
      <c r="AVR432" s="1137"/>
      <c r="AVS432" s="1138"/>
      <c r="AVT432" s="1139"/>
      <c r="AVU432" s="1140"/>
      <c r="AVV432" s="1141"/>
      <c r="AVW432" s="1142"/>
      <c r="AVX432" s="1120"/>
      <c r="AVY432" s="1121"/>
      <c r="AVZ432" s="1122"/>
      <c r="AWA432" s="1123"/>
      <c r="AWB432" s="1124"/>
      <c r="AWC432" s="1125"/>
      <c r="AWD432" s="1126"/>
      <c r="AWE432" s="1127"/>
      <c r="AWF432" s="1128"/>
      <c r="AWG432" s="1040"/>
      <c r="AWH432" s="1123"/>
      <c r="AWI432" s="1129"/>
      <c r="AWJ432" s="1130"/>
      <c r="AWK432" s="1129"/>
      <c r="AWL432" s="1131"/>
      <c r="AWM432" s="1132"/>
      <c r="AWN432" s="1133"/>
      <c r="AWO432" s="1134"/>
      <c r="AWP432" s="1133"/>
      <c r="AWQ432" s="1135"/>
      <c r="AWR432" s="1136"/>
      <c r="AWS432" s="1129"/>
      <c r="AWT432" s="1137"/>
      <c r="AWU432" s="1138"/>
      <c r="AWV432" s="1139"/>
      <c r="AWW432" s="1140"/>
      <c r="AWX432" s="1141"/>
      <c r="AWY432" s="1142"/>
      <c r="AWZ432" s="1120"/>
      <c r="AXA432" s="1121"/>
      <c r="AXB432" s="1122"/>
      <c r="AXC432" s="1123"/>
      <c r="AXD432" s="1124"/>
      <c r="AXE432" s="1125"/>
      <c r="AXF432" s="1126"/>
      <c r="AXG432" s="1127"/>
      <c r="AXH432" s="1128"/>
      <c r="AXI432" s="1040"/>
      <c r="AXJ432" s="1123"/>
      <c r="AXK432" s="1129"/>
      <c r="AXL432" s="1130"/>
      <c r="AXM432" s="1129"/>
      <c r="AXN432" s="1131"/>
      <c r="AXO432" s="1132"/>
      <c r="AXP432" s="1133"/>
      <c r="AXQ432" s="1134"/>
      <c r="AXR432" s="1133"/>
      <c r="AXS432" s="1135"/>
      <c r="AXT432" s="1136"/>
      <c r="AXU432" s="1129"/>
      <c r="AXV432" s="1137"/>
      <c r="AXW432" s="1138"/>
      <c r="AXX432" s="1139"/>
      <c r="AXY432" s="1140"/>
      <c r="AXZ432" s="1141"/>
      <c r="AYA432" s="1142"/>
      <c r="AYB432" s="1120"/>
      <c r="AYC432" s="1121"/>
      <c r="AYD432" s="1122"/>
      <c r="AYE432" s="1123"/>
      <c r="AYF432" s="1124"/>
      <c r="AYG432" s="1125"/>
      <c r="AYH432" s="1126"/>
      <c r="AYI432" s="1127"/>
      <c r="AYJ432" s="1128"/>
      <c r="AYK432" s="1040"/>
      <c r="AYL432" s="1123"/>
      <c r="AYM432" s="1129"/>
      <c r="AYN432" s="1130"/>
      <c r="AYO432" s="1129"/>
      <c r="AYP432" s="1131"/>
      <c r="AYQ432" s="1132"/>
      <c r="AYR432" s="1133"/>
      <c r="AYS432" s="1134"/>
      <c r="AYT432" s="1133"/>
      <c r="AYU432" s="1135"/>
      <c r="AYV432" s="1136"/>
      <c r="AYW432" s="1129"/>
      <c r="AYX432" s="1137"/>
      <c r="AYY432" s="1138"/>
      <c r="AYZ432" s="1139"/>
      <c r="AZA432" s="1140"/>
      <c r="AZB432" s="1141"/>
      <c r="AZC432" s="1142"/>
      <c r="AZD432" s="1120"/>
      <c r="AZE432" s="1121"/>
      <c r="AZF432" s="1122"/>
      <c r="AZG432" s="1123"/>
      <c r="AZH432" s="1124"/>
      <c r="AZI432" s="1125"/>
      <c r="AZJ432" s="1126"/>
      <c r="AZK432" s="1127"/>
      <c r="AZL432" s="1128"/>
      <c r="AZM432" s="1040"/>
      <c r="AZN432" s="1123"/>
      <c r="AZO432" s="1129"/>
      <c r="AZP432" s="1130"/>
      <c r="AZQ432" s="1129"/>
      <c r="AZR432" s="1131"/>
      <c r="AZS432" s="1132"/>
      <c r="AZT432" s="1133"/>
      <c r="AZU432" s="1134"/>
      <c r="AZV432" s="1133"/>
      <c r="AZW432" s="1135"/>
      <c r="AZX432" s="1136"/>
      <c r="AZY432" s="1129"/>
      <c r="AZZ432" s="1137"/>
      <c r="BAA432" s="1138"/>
      <c r="BAB432" s="1139"/>
      <c r="BAC432" s="1140"/>
      <c r="BAD432" s="1141"/>
      <c r="BAE432" s="1142"/>
      <c r="BAF432" s="1120"/>
      <c r="BAG432" s="1121"/>
      <c r="BAH432" s="1122"/>
      <c r="BAI432" s="1123"/>
      <c r="BAJ432" s="1124"/>
      <c r="BAK432" s="1125"/>
      <c r="BAL432" s="1126"/>
      <c r="BAM432" s="1127"/>
      <c r="BAN432" s="1128"/>
      <c r="BAO432" s="1040"/>
      <c r="BAP432" s="1123"/>
      <c r="BAQ432" s="1129"/>
      <c r="BAR432" s="1130"/>
      <c r="BAS432" s="1129"/>
      <c r="BAT432" s="1131"/>
      <c r="BAU432" s="1132"/>
      <c r="BAV432" s="1133"/>
      <c r="BAW432" s="1134"/>
      <c r="BAX432" s="1133"/>
      <c r="BAY432" s="1135"/>
      <c r="BAZ432" s="1136"/>
      <c r="BBA432" s="1129"/>
      <c r="BBB432" s="1137"/>
      <c r="BBC432" s="1138"/>
      <c r="BBD432" s="1139"/>
      <c r="BBE432" s="1140"/>
      <c r="BBF432" s="1141"/>
      <c r="BBG432" s="1142"/>
      <c r="BBH432" s="1120"/>
      <c r="BBI432" s="1121"/>
      <c r="BBJ432" s="1122"/>
      <c r="BBK432" s="1123"/>
      <c r="BBL432" s="1124"/>
      <c r="BBM432" s="1125"/>
      <c r="BBN432" s="1126"/>
      <c r="BBO432" s="1127"/>
      <c r="BBP432" s="1128"/>
      <c r="BBQ432" s="1040"/>
      <c r="BBR432" s="1123"/>
      <c r="BBS432" s="1129"/>
      <c r="BBT432" s="1130"/>
      <c r="BBU432" s="1129"/>
      <c r="BBV432" s="1131"/>
      <c r="BBW432" s="1132"/>
      <c r="BBX432" s="1133"/>
      <c r="BBY432" s="1134"/>
      <c r="BBZ432" s="1133"/>
      <c r="BCA432" s="1135"/>
      <c r="BCB432" s="1136"/>
      <c r="BCC432" s="1129"/>
      <c r="BCD432" s="1137"/>
      <c r="BCE432" s="1138"/>
      <c r="BCF432" s="1139"/>
      <c r="BCG432" s="1140"/>
      <c r="BCH432" s="1141"/>
      <c r="BCI432" s="1142"/>
      <c r="BCJ432" s="1120"/>
      <c r="BCK432" s="1121"/>
      <c r="BCL432" s="1122"/>
      <c r="BCM432" s="1123"/>
      <c r="BCN432" s="1124"/>
      <c r="BCO432" s="1125"/>
      <c r="BCP432" s="1126"/>
      <c r="BCQ432" s="1127"/>
      <c r="BCR432" s="1128"/>
      <c r="BCS432" s="1040"/>
      <c r="BCT432" s="1123"/>
      <c r="BCU432" s="1129"/>
      <c r="BCV432" s="1130"/>
      <c r="BCW432" s="1129"/>
      <c r="BCX432" s="1131"/>
      <c r="BCY432" s="1132"/>
      <c r="BCZ432" s="1133"/>
      <c r="BDA432" s="1134"/>
      <c r="BDB432" s="1133"/>
      <c r="BDC432" s="1135"/>
      <c r="BDD432" s="1136"/>
      <c r="BDE432" s="1129"/>
      <c r="BDF432" s="1137"/>
      <c r="BDG432" s="1138"/>
      <c r="BDH432" s="1139"/>
      <c r="BDI432" s="1140"/>
      <c r="BDJ432" s="1141"/>
      <c r="BDK432" s="1142"/>
      <c r="BDL432" s="1120"/>
      <c r="BDM432" s="1121"/>
      <c r="BDN432" s="1122"/>
      <c r="BDO432" s="1123"/>
      <c r="BDP432" s="1124"/>
      <c r="BDQ432" s="1125"/>
      <c r="BDR432" s="1126"/>
      <c r="BDS432" s="1127"/>
      <c r="BDT432" s="1128"/>
      <c r="BDU432" s="1040"/>
      <c r="BDV432" s="1123"/>
      <c r="BDW432" s="1129"/>
      <c r="BDX432" s="1130"/>
      <c r="BDY432" s="1129"/>
      <c r="BDZ432" s="1131"/>
      <c r="BEA432" s="1132"/>
      <c r="BEB432" s="1133"/>
      <c r="BEC432" s="1134"/>
      <c r="BED432" s="1133"/>
      <c r="BEE432" s="1135"/>
      <c r="BEF432" s="1136"/>
      <c r="BEG432" s="1129"/>
      <c r="BEH432" s="1137"/>
      <c r="BEI432" s="1138"/>
      <c r="BEJ432" s="1139"/>
      <c r="BEK432" s="1140"/>
      <c r="BEL432" s="1141"/>
      <c r="BEM432" s="1142"/>
      <c r="BEN432" s="1120"/>
      <c r="BEO432" s="1121"/>
      <c r="BEP432" s="1122"/>
      <c r="BEQ432" s="1123"/>
      <c r="BER432" s="1124"/>
      <c r="BES432" s="1125"/>
      <c r="BET432" s="1126"/>
      <c r="BEU432" s="1127"/>
      <c r="BEV432" s="1128"/>
      <c r="BEW432" s="1040"/>
      <c r="BEX432" s="1123"/>
      <c r="BEY432" s="1129"/>
      <c r="BEZ432" s="1130"/>
      <c r="BFA432" s="1129"/>
      <c r="BFB432" s="1131"/>
      <c r="BFC432" s="1132"/>
      <c r="BFD432" s="1133"/>
      <c r="BFE432" s="1134"/>
      <c r="BFF432" s="1133"/>
      <c r="BFG432" s="1135"/>
      <c r="BFH432" s="1136"/>
      <c r="BFI432" s="1129"/>
      <c r="BFJ432" s="1137"/>
      <c r="BFK432" s="1138"/>
      <c r="BFL432" s="1139"/>
      <c r="BFM432" s="1140"/>
      <c r="BFN432" s="1141"/>
      <c r="BFO432" s="1142"/>
      <c r="BFP432" s="1120"/>
      <c r="BFQ432" s="1121"/>
      <c r="BFR432" s="1122"/>
      <c r="BFS432" s="1123"/>
      <c r="BFT432" s="1124"/>
      <c r="BFU432" s="1125"/>
      <c r="BFV432" s="1126"/>
      <c r="BFW432" s="1127"/>
      <c r="BFX432" s="1128"/>
      <c r="BFY432" s="1040"/>
      <c r="BFZ432" s="1123"/>
      <c r="BGA432" s="1129"/>
      <c r="BGB432" s="1130"/>
      <c r="BGC432" s="1129"/>
      <c r="BGD432" s="1131"/>
      <c r="BGE432" s="1132"/>
      <c r="BGF432" s="1133"/>
      <c r="BGG432" s="1134"/>
      <c r="BGH432" s="1133"/>
      <c r="BGI432" s="1135"/>
      <c r="BGJ432" s="1136"/>
      <c r="BGK432" s="1129"/>
      <c r="BGL432" s="1137"/>
      <c r="BGM432" s="1138"/>
      <c r="BGN432" s="1139"/>
      <c r="BGO432" s="1140"/>
      <c r="BGP432" s="1141"/>
      <c r="BGQ432" s="1142"/>
      <c r="BGR432" s="1120"/>
      <c r="BGS432" s="1121"/>
      <c r="BGT432" s="1122"/>
      <c r="BGU432" s="1123"/>
      <c r="BGV432" s="1124"/>
      <c r="BGW432" s="1125"/>
      <c r="BGX432" s="1126"/>
      <c r="BGY432" s="1127"/>
      <c r="BGZ432" s="1128"/>
      <c r="BHA432" s="1040"/>
      <c r="BHB432" s="1123"/>
      <c r="BHC432" s="1129"/>
      <c r="BHD432" s="1130"/>
      <c r="BHE432" s="1129"/>
      <c r="BHF432" s="1131"/>
      <c r="BHG432" s="1132"/>
      <c r="BHH432" s="1133"/>
      <c r="BHI432" s="1134"/>
      <c r="BHJ432" s="1133"/>
      <c r="BHK432" s="1135"/>
      <c r="BHL432" s="1136"/>
      <c r="BHM432" s="1129"/>
      <c r="BHN432" s="1137"/>
      <c r="BHO432" s="1138"/>
      <c r="BHP432" s="1139"/>
      <c r="BHQ432" s="1140"/>
      <c r="BHR432" s="1141"/>
      <c r="BHS432" s="1142"/>
      <c r="BHT432" s="1120"/>
      <c r="BHU432" s="1121"/>
      <c r="BHV432" s="1122"/>
      <c r="BHW432" s="1123"/>
      <c r="BHX432" s="1124"/>
      <c r="BHY432" s="1125"/>
      <c r="BHZ432" s="1126"/>
      <c r="BIA432" s="1127"/>
      <c r="BIB432" s="1128"/>
      <c r="BIC432" s="1040"/>
      <c r="BID432" s="1123"/>
      <c r="BIE432" s="1129"/>
      <c r="BIF432" s="1130"/>
      <c r="BIG432" s="1129"/>
      <c r="BIH432" s="1131"/>
      <c r="BII432" s="1132"/>
      <c r="BIJ432" s="1133"/>
      <c r="BIK432" s="1134"/>
      <c r="BIL432" s="1133"/>
      <c r="BIM432" s="1135"/>
      <c r="BIN432" s="1136"/>
      <c r="BIO432" s="1129"/>
      <c r="BIP432" s="1137"/>
      <c r="BIQ432" s="1138"/>
      <c r="BIR432" s="1139"/>
      <c r="BIS432" s="1140"/>
      <c r="BIT432" s="1141"/>
      <c r="BIU432" s="1142"/>
      <c r="BIV432" s="1120"/>
      <c r="BIW432" s="1121"/>
      <c r="BIX432" s="1122"/>
      <c r="BIY432" s="1123"/>
      <c r="BIZ432" s="1124"/>
      <c r="BJA432" s="1125"/>
      <c r="BJB432" s="1126"/>
      <c r="BJC432" s="1127"/>
      <c r="BJD432" s="1128"/>
      <c r="BJE432" s="1040"/>
      <c r="BJF432" s="1123"/>
      <c r="BJG432" s="1129"/>
      <c r="BJH432" s="1130"/>
      <c r="BJI432" s="1129"/>
      <c r="BJJ432" s="1131"/>
      <c r="BJK432" s="1132"/>
      <c r="BJL432" s="1133"/>
      <c r="BJM432" s="1134"/>
      <c r="BJN432" s="1133"/>
      <c r="BJO432" s="1135"/>
      <c r="BJP432" s="1136"/>
      <c r="BJQ432" s="1129"/>
      <c r="BJR432" s="1137"/>
      <c r="BJS432" s="1138"/>
      <c r="BJT432" s="1139"/>
      <c r="BJU432" s="1140"/>
      <c r="BJV432" s="1141"/>
      <c r="BJW432" s="1142"/>
      <c r="BJX432" s="1120"/>
      <c r="BJY432" s="1121"/>
      <c r="BJZ432" s="1122"/>
      <c r="BKA432" s="1123"/>
      <c r="BKB432" s="1124"/>
      <c r="BKC432" s="1125"/>
      <c r="BKD432" s="1126"/>
      <c r="BKE432" s="1127"/>
      <c r="BKF432" s="1128"/>
      <c r="BKG432" s="1040"/>
      <c r="BKH432" s="1123"/>
      <c r="BKI432" s="1129"/>
      <c r="BKJ432" s="1130"/>
      <c r="BKK432" s="1129"/>
      <c r="BKL432" s="1131"/>
      <c r="BKM432" s="1132"/>
      <c r="BKN432" s="1133"/>
      <c r="BKO432" s="1134"/>
      <c r="BKP432" s="1133"/>
      <c r="BKQ432" s="1135"/>
      <c r="BKR432" s="1136"/>
      <c r="BKS432" s="1129"/>
      <c r="BKT432" s="1137"/>
      <c r="BKU432" s="1138"/>
      <c r="BKV432" s="1139"/>
      <c r="BKW432" s="1140"/>
      <c r="BKX432" s="1141"/>
      <c r="BKY432" s="1142"/>
      <c r="BKZ432" s="1120"/>
      <c r="BLA432" s="1121"/>
      <c r="BLB432" s="1122"/>
      <c r="BLC432" s="1123"/>
      <c r="BLD432" s="1124"/>
      <c r="BLE432" s="1125"/>
      <c r="BLF432" s="1126"/>
      <c r="BLG432" s="1127"/>
      <c r="BLH432" s="1128"/>
      <c r="BLI432" s="1040"/>
      <c r="BLJ432" s="1123"/>
      <c r="BLK432" s="1129"/>
      <c r="BLL432" s="1130"/>
      <c r="BLM432" s="1129"/>
      <c r="BLN432" s="1131"/>
      <c r="BLO432" s="1132"/>
      <c r="BLP432" s="1133"/>
      <c r="BLQ432" s="1134"/>
      <c r="BLR432" s="1133"/>
      <c r="BLS432" s="1135"/>
      <c r="BLT432" s="1136"/>
      <c r="BLU432" s="1129"/>
      <c r="BLV432" s="1137"/>
      <c r="BLW432" s="1138"/>
      <c r="BLX432" s="1139"/>
      <c r="BLY432" s="1140"/>
      <c r="BLZ432" s="1141"/>
      <c r="BMA432" s="1142"/>
      <c r="BMB432" s="1120"/>
      <c r="BMC432" s="1121"/>
      <c r="BMD432" s="1122"/>
      <c r="BME432" s="1123"/>
      <c r="BMF432" s="1124"/>
      <c r="BMG432" s="1125"/>
      <c r="BMH432" s="1126"/>
      <c r="BMI432" s="1127"/>
      <c r="BMJ432" s="1128"/>
      <c r="BMK432" s="1040"/>
      <c r="BML432" s="1123"/>
      <c r="BMM432" s="1129"/>
      <c r="BMN432" s="1130"/>
      <c r="BMO432" s="1129"/>
      <c r="BMP432" s="1131"/>
      <c r="BMQ432" s="1132"/>
      <c r="BMR432" s="1133"/>
      <c r="BMS432" s="1134"/>
      <c r="BMT432" s="1133"/>
      <c r="BMU432" s="1135"/>
      <c r="BMV432" s="1136"/>
      <c r="BMW432" s="1129"/>
      <c r="BMX432" s="1137"/>
      <c r="BMY432" s="1138"/>
      <c r="BMZ432" s="1139"/>
      <c r="BNA432" s="1140"/>
      <c r="BNB432" s="1141"/>
      <c r="BNC432" s="1142"/>
      <c r="BND432" s="1120"/>
      <c r="BNE432" s="1121"/>
      <c r="BNF432" s="1122"/>
      <c r="BNG432" s="1123"/>
      <c r="BNH432" s="1124"/>
      <c r="BNI432" s="1125"/>
      <c r="BNJ432" s="1126"/>
      <c r="BNK432" s="1127"/>
      <c r="BNL432" s="1128"/>
      <c r="BNM432" s="1040"/>
      <c r="BNN432" s="1123"/>
      <c r="BNO432" s="1129"/>
      <c r="BNP432" s="1130"/>
      <c r="BNQ432" s="1129"/>
      <c r="BNR432" s="1131"/>
      <c r="BNS432" s="1132"/>
      <c r="BNT432" s="1133"/>
      <c r="BNU432" s="1134"/>
      <c r="BNV432" s="1133"/>
      <c r="BNW432" s="1135"/>
      <c r="BNX432" s="1136"/>
      <c r="BNY432" s="1129"/>
      <c r="BNZ432" s="1137"/>
      <c r="BOA432" s="1138"/>
      <c r="BOB432" s="1139"/>
      <c r="BOC432" s="1140"/>
      <c r="BOD432" s="1141"/>
      <c r="BOE432" s="1142"/>
      <c r="BOF432" s="1120"/>
      <c r="BOG432" s="1121"/>
      <c r="BOH432" s="1122"/>
      <c r="BOI432" s="1123"/>
      <c r="BOJ432" s="1124"/>
      <c r="BOK432" s="1125"/>
      <c r="BOL432" s="1126"/>
      <c r="BOM432" s="1127"/>
      <c r="BON432" s="1128"/>
      <c r="BOO432" s="1040"/>
      <c r="BOP432" s="1123"/>
      <c r="BOQ432" s="1129"/>
      <c r="BOR432" s="1130"/>
      <c r="BOS432" s="1129"/>
      <c r="BOT432" s="1131"/>
      <c r="BOU432" s="1132"/>
      <c r="BOV432" s="1133"/>
      <c r="BOW432" s="1134"/>
      <c r="BOX432" s="1133"/>
      <c r="BOY432" s="1135"/>
      <c r="BOZ432" s="1136"/>
      <c r="BPA432" s="1129"/>
      <c r="BPB432" s="1137"/>
      <c r="BPC432" s="1138"/>
      <c r="BPD432" s="1139"/>
      <c r="BPE432" s="1140"/>
      <c r="BPF432" s="1141"/>
      <c r="BPG432" s="1142"/>
      <c r="BPH432" s="1120"/>
      <c r="BPI432" s="1121"/>
      <c r="BPJ432" s="1122"/>
      <c r="BPK432" s="1123"/>
      <c r="BPL432" s="1124"/>
      <c r="BPM432" s="1125"/>
      <c r="BPN432" s="1126"/>
      <c r="BPO432" s="1127"/>
      <c r="BPP432" s="1128"/>
      <c r="BPQ432" s="1040"/>
      <c r="BPR432" s="1123"/>
      <c r="BPS432" s="1129"/>
      <c r="BPT432" s="1130"/>
      <c r="BPU432" s="1129"/>
      <c r="BPV432" s="1131"/>
      <c r="BPW432" s="1132"/>
      <c r="BPX432" s="1133"/>
      <c r="BPY432" s="1134"/>
      <c r="BPZ432" s="1133"/>
      <c r="BQA432" s="1135"/>
      <c r="BQB432" s="1136"/>
      <c r="BQC432" s="1129"/>
      <c r="BQD432" s="1137"/>
      <c r="BQE432" s="1138"/>
      <c r="BQF432" s="1139"/>
      <c r="BQG432" s="1140"/>
      <c r="BQH432" s="1141"/>
      <c r="BQI432" s="1142"/>
      <c r="BQJ432" s="1120"/>
      <c r="BQK432" s="1121"/>
      <c r="BQL432" s="1122"/>
      <c r="BQM432" s="1123"/>
      <c r="BQN432" s="1124"/>
      <c r="BQO432" s="1125"/>
      <c r="BQP432" s="1126"/>
      <c r="BQQ432" s="1127"/>
      <c r="BQR432" s="1128"/>
      <c r="BQS432" s="1040"/>
      <c r="BQT432" s="1123"/>
      <c r="BQU432" s="1129"/>
      <c r="BQV432" s="1130"/>
      <c r="BQW432" s="1129"/>
      <c r="BQX432" s="1131"/>
      <c r="BQY432" s="1132"/>
      <c r="BQZ432" s="1133"/>
      <c r="BRA432" s="1134"/>
      <c r="BRB432" s="1133"/>
      <c r="BRC432" s="1135"/>
      <c r="BRD432" s="1136"/>
      <c r="BRE432" s="1129"/>
      <c r="BRF432" s="1137"/>
      <c r="BRG432" s="1138"/>
      <c r="BRH432" s="1139"/>
      <c r="BRI432" s="1140"/>
      <c r="BRJ432" s="1141"/>
      <c r="BRK432" s="1142"/>
      <c r="BRL432" s="1120"/>
      <c r="BRM432" s="1121"/>
      <c r="BRN432" s="1122"/>
      <c r="BRO432" s="1123"/>
      <c r="BRP432" s="1124"/>
      <c r="BRQ432" s="1125"/>
      <c r="BRR432" s="1126"/>
      <c r="BRS432" s="1127"/>
      <c r="BRT432" s="1128"/>
      <c r="BRU432" s="1040"/>
      <c r="BRV432" s="1123"/>
      <c r="BRW432" s="1129"/>
      <c r="BRX432" s="1130"/>
      <c r="BRY432" s="1129"/>
      <c r="BRZ432" s="1131"/>
      <c r="BSA432" s="1132"/>
      <c r="BSB432" s="1133"/>
      <c r="BSC432" s="1134"/>
      <c r="BSD432" s="1133"/>
      <c r="BSE432" s="1135"/>
      <c r="BSF432" s="1136"/>
      <c r="BSG432" s="1129"/>
      <c r="BSH432" s="1137"/>
      <c r="BSI432" s="1138"/>
      <c r="BSJ432" s="1139"/>
      <c r="BSK432" s="1140"/>
      <c r="BSL432" s="1141"/>
      <c r="BSM432" s="1142"/>
      <c r="BSN432" s="1120"/>
      <c r="BSO432" s="1121"/>
      <c r="BSP432" s="1122"/>
      <c r="BSQ432" s="1123"/>
      <c r="BSR432" s="1124"/>
      <c r="BSS432" s="1125"/>
      <c r="BST432" s="1126"/>
      <c r="BSU432" s="1127"/>
      <c r="BSV432" s="1128"/>
      <c r="BSW432" s="1040"/>
      <c r="BSX432" s="1123"/>
      <c r="BSY432" s="1129"/>
      <c r="BSZ432" s="1130"/>
      <c r="BTA432" s="1129"/>
      <c r="BTB432" s="1131"/>
      <c r="BTC432" s="1132"/>
      <c r="BTD432" s="1133"/>
      <c r="BTE432" s="1134"/>
      <c r="BTF432" s="1133"/>
      <c r="BTG432" s="1135"/>
      <c r="BTH432" s="1136"/>
      <c r="BTI432" s="1129"/>
      <c r="BTJ432" s="1137"/>
      <c r="BTK432" s="1138"/>
      <c r="BTL432" s="1139"/>
      <c r="BTM432" s="1140"/>
      <c r="BTN432" s="1141"/>
      <c r="BTO432" s="1142"/>
      <c r="BTP432" s="1120"/>
      <c r="BTQ432" s="1121"/>
      <c r="BTR432" s="1122"/>
      <c r="BTS432" s="1123"/>
      <c r="BTT432" s="1124"/>
      <c r="BTU432" s="1125"/>
      <c r="BTV432" s="1126"/>
      <c r="BTW432" s="1127"/>
      <c r="BTX432" s="1128"/>
      <c r="BTY432" s="1040"/>
      <c r="BTZ432" s="1123"/>
      <c r="BUA432" s="1129"/>
      <c r="BUB432" s="1130"/>
      <c r="BUC432" s="1129"/>
      <c r="BUD432" s="1131"/>
      <c r="BUE432" s="1132"/>
      <c r="BUF432" s="1133"/>
      <c r="BUG432" s="1134"/>
      <c r="BUH432" s="1133"/>
      <c r="BUI432" s="1135"/>
      <c r="BUJ432" s="1136"/>
      <c r="BUK432" s="1129"/>
      <c r="BUL432" s="1137"/>
      <c r="BUM432" s="1138"/>
      <c r="BUN432" s="1139"/>
      <c r="BUO432" s="1140"/>
      <c r="BUP432" s="1141"/>
      <c r="BUQ432" s="1142"/>
      <c r="BUR432" s="1120"/>
      <c r="BUS432" s="1121"/>
      <c r="BUT432" s="1122"/>
      <c r="BUU432" s="1123"/>
      <c r="BUV432" s="1124"/>
      <c r="BUW432" s="1125"/>
      <c r="BUX432" s="1126"/>
      <c r="BUY432" s="1127"/>
      <c r="BUZ432" s="1128"/>
      <c r="BVA432" s="1040"/>
      <c r="BVB432" s="1123"/>
      <c r="BVC432" s="1129"/>
      <c r="BVD432" s="1130"/>
      <c r="BVE432" s="1129"/>
      <c r="BVF432" s="1131"/>
      <c r="BVG432" s="1132"/>
      <c r="BVH432" s="1133"/>
      <c r="BVI432" s="1134"/>
      <c r="BVJ432" s="1133"/>
      <c r="BVK432" s="1135"/>
      <c r="BVL432" s="1136"/>
      <c r="BVM432" s="1129"/>
      <c r="BVN432" s="1137"/>
      <c r="BVO432" s="1138"/>
      <c r="BVP432" s="1139"/>
      <c r="BVQ432" s="1140"/>
      <c r="BVR432" s="1141"/>
      <c r="BVS432" s="1142"/>
      <c r="BVT432" s="1120"/>
      <c r="BVU432" s="1121"/>
      <c r="BVV432" s="1122"/>
      <c r="BVW432" s="1123"/>
      <c r="BVX432" s="1124"/>
      <c r="BVY432" s="1125"/>
      <c r="BVZ432" s="1126"/>
      <c r="BWA432" s="1127"/>
      <c r="BWB432" s="1128"/>
      <c r="BWC432" s="1040"/>
      <c r="BWD432" s="1123"/>
      <c r="BWE432" s="1129"/>
      <c r="BWF432" s="1130"/>
      <c r="BWG432" s="1129"/>
      <c r="BWH432" s="1131"/>
      <c r="BWI432" s="1132"/>
      <c r="BWJ432" s="1133"/>
      <c r="BWK432" s="1134"/>
      <c r="BWL432" s="1133"/>
      <c r="BWM432" s="1135"/>
      <c r="BWN432" s="1136"/>
      <c r="BWO432" s="1129"/>
      <c r="BWP432" s="1137"/>
      <c r="BWQ432" s="1138"/>
      <c r="BWR432" s="1139"/>
      <c r="BWS432" s="1140"/>
      <c r="BWT432" s="1141"/>
      <c r="BWU432" s="1142"/>
      <c r="BWV432" s="1120"/>
      <c r="BWW432" s="1121"/>
      <c r="BWX432" s="1122"/>
      <c r="BWY432" s="1123"/>
      <c r="BWZ432" s="1124"/>
      <c r="BXA432" s="1125"/>
      <c r="BXB432" s="1126"/>
      <c r="BXC432" s="1127"/>
      <c r="BXD432" s="1128"/>
      <c r="BXE432" s="1040"/>
      <c r="BXF432" s="1123"/>
      <c r="BXG432" s="1129"/>
      <c r="BXH432" s="1130"/>
      <c r="BXI432" s="1129"/>
      <c r="BXJ432" s="1131"/>
      <c r="BXK432" s="1132"/>
      <c r="BXL432" s="1133"/>
      <c r="BXM432" s="1134"/>
      <c r="BXN432" s="1133"/>
      <c r="BXO432" s="1135"/>
      <c r="BXP432" s="1136"/>
      <c r="BXQ432" s="1129"/>
      <c r="BXR432" s="1137"/>
      <c r="BXS432" s="1138"/>
      <c r="BXT432" s="1139"/>
      <c r="BXU432" s="1140"/>
      <c r="BXV432" s="1141"/>
      <c r="BXW432" s="1142"/>
      <c r="BXX432" s="1120"/>
      <c r="BXY432" s="1121"/>
      <c r="BXZ432" s="1122"/>
      <c r="BYA432" s="1123"/>
      <c r="BYB432" s="1124"/>
      <c r="BYC432" s="1125"/>
      <c r="BYD432" s="1126"/>
      <c r="BYE432" s="1127"/>
      <c r="BYF432" s="1128"/>
      <c r="BYG432" s="1040"/>
      <c r="BYH432" s="1123"/>
      <c r="BYI432" s="1129"/>
      <c r="BYJ432" s="1130"/>
      <c r="BYK432" s="1129"/>
      <c r="BYL432" s="1131"/>
      <c r="BYM432" s="1132"/>
      <c r="BYN432" s="1133"/>
      <c r="BYO432" s="1134"/>
      <c r="BYP432" s="1133"/>
      <c r="BYQ432" s="1135"/>
      <c r="BYR432" s="1136"/>
      <c r="BYS432" s="1129"/>
      <c r="BYT432" s="1137"/>
      <c r="BYU432" s="1138"/>
      <c r="BYV432" s="1139"/>
      <c r="BYW432" s="1140"/>
      <c r="BYX432" s="1141"/>
      <c r="BYY432" s="1142"/>
      <c r="BYZ432" s="1120"/>
      <c r="BZA432" s="1121"/>
      <c r="BZB432" s="1122"/>
      <c r="BZC432" s="1123"/>
      <c r="BZD432" s="1124"/>
      <c r="BZE432" s="1125"/>
      <c r="BZF432" s="1126"/>
      <c r="BZG432" s="1127"/>
      <c r="BZH432" s="1128"/>
      <c r="BZI432" s="1040"/>
      <c r="BZJ432" s="1123"/>
      <c r="BZK432" s="1129"/>
      <c r="BZL432" s="1130"/>
      <c r="BZM432" s="1129"/>
      <c r="BZN432" s="1131"/>
      <c r="BZO432" s="1132"/>
      <c r="BZP432" s="1133"/>
      <c r="BZQ432" s="1134"/>
      <c r="BZR432" s="1133"/>
      <c r="BZS432" s="1135"/>
      <c r="BZT432" s="1136"/>
      <c r="BZU432" s="1129"/>
      <c r="BZV432" s="1137"/>
      <c r="BZW432" s="1138"/>
      <c r="BZX432" s="1139"/>
      <c r="BZY432" s="1140"/>
      <c r="BZZ432" s="1141"/>
      <c r="CAA432" s="1142"/>
      <c r="CAB432" s="1120"/>
      <c r="CAC432" s="1121"/>
      <c r="CAD432" s="1122"/>
      <c r="CAE432" s="1123"/>
      <c r="CAF432" s="1124"/>
      <c r="CAG432" s="1125"/>
      <c r="CAH432" s="1126"/>
      <c r="CAI432" s="1127"/>
      <c r="CAJ432" s="1128"/>
      <c r="CAK432" s="1040"/>
      <c r="CAL432" s="1123"/>
      <c r="CAM432" s="1129"/>
      <c r="CAN432" s="1130"/>
      <c r="CAO432" s="1129"/>
      <c r="CAP432" s="1131"/>
      <c r="CAQ432" s="1132"/>
      <c r="CAR432" s="1133"/>
      <c r="CAS432" s="1134"/>
      <c r="CAT432" s="1133"/>
      <c r="CAU432" s="1135"/>
      <c r="CAV432" s="1136"/>
      <c r="CAW432" s="1129"/>
      <c r="CAX432" s="1137"/>
      <c r="CAY432" s="1138"/>
      <c r="CAZ432" s="1139"/>
      <c r="CBA432" s="1140"/>
      <c r="CBB432" s="1141"/>
      <c r="CBC432" s="1142"/>
      <c r="CBD432" s="1120"/>
      <c r="CBE432" s="1121"/>
      <c r="CBF432" s="1122"/>
      <c r="CBG432" s="1123"/>
      <c r="CBH432" s="1124"/>
      <c r="CBI432" s="1125"/>
      <c r="CBJ432" s="1126"/>
      <c r="CBK432" s="1127"/>
      <c r="CBL432" s="1128"/>
      <c r="CBM432" s="1040"/>
      <c r="CBN432" s="1123"/>
      <c r="CBO432" s="1129"/>
      <c r="CBP432" s="1130"/>
      <c r="CBQ432" s="1129"/>
      <c r="CBR432" s="1131"/>
      <c r="CBS432" s="1132"/>
      <c r="CBT432" s="1133"/>
      <c r="CBU432" s="1134"/>
      <c r="CBV432" s="1133"/>
      <c r="CBW432" s="1135"/>
      <c r="CBX432" s="1136"/>
      <c r="CBY432" s="1129"/>
      <c r="CBZ432" s="1137"/>
      <c r="CCA432" s="1138"/>
      <c r="CCB432" s="1139"/>
      <c r="CCC432" s="1140"/>
      <c r="CCD432" s="1141"/>
      <c r="CCE432" s="1142"/>
      <c r="CCF432" s="1120"/>
      <c r="CCG432" s="1121"/>
      <c r="CCH432" s="1122"/>
      <c r="CCI432" s="1123"/>
      <c r="CCJ432" s="1124"/>
      <c r="CCK432" s="1125"/>
      <c r="CCL432" s="1126"/>
      <c r="CCM432" s="1127"/>
      <c r="CCN432" s="1128"/>
      <c r="CCO432" s="1040"/>
      <c r="CCP432" s="1123"/>
      <c r="CCQ432" s="1129"/>
      <c r="CCR432" s="1130"/>
      <c r="CCS432" s="1129"/>
      <c r="CCT432" s="1131"/>
      <c r="CCU432" s="1132"/>
      <c r="CCV432" s="1133"/>
      <c r="CCW432" s="1134"/>
      <c r="CCX432" s="1133"/>
      <c r="CCY432" s="1135"/>
      <c r="CCZ432" s="1136"/>
      <c r="CDA432" s="1129"/>
      <c r="CDB432" s="1137"/>
      <c r="CDC432" s="1138"/>
      <c r="CDD432" s="1139"/>
      <c r="CDE432" s="1140"/>
      <c r="CDF432" s="1141"/>
      <c r="CDG432" s="1142"/>
      <c r="CDH432" s="1120"/>
      <c r="CDI432" s="1121"/>
      <c r="CDJ432" s="1122"/>
      <c r="CDK432" s="1123"/>
      <c r="CDL432" s="1124"/>
      <c r="CDM432" s="1125"/>
      <c r="CDN432" s="1126"/>
      <c r="CDO432" s="1127"/>
      <c r="CDP432" s="1128"/>
      <c r="CDQ432" s="1040"/>
      <c r="CDR432" s="1123"/>
      <c r="CDS432" s="1129"/>
      <c r="CDT432" s="1130"/>
      <c r="CDU432" s="1129"/>
      <c r="CDV432" s="1131"/>
      <c r="CDW432" s="1132"/>
      <c r="CDX432" s="1133"/>
      <c r="CDY432" s="1134"/>
      <c r="CDZ432" s="1133"/>
      <c r="CEA432" s="1135"/>
      <c r="CEB432" s="1136"/>
      <c r="CEC432" s="1129"/>
      <c r="CED432" s="1137"/>
      <c r="CEE432" s="1138"/>
      <c r="CEF432" s="1139"/>
      <c r="CEG432" s="1140"/>
      <c r="CEH432" s="1141"/>
      <c r="CEI432" s="1142"/>
      <c r="CEJ432" s="1120"/>
      <c r="CEK432" s="1121"/>
      <c r="CEL432" s="1122"/>
      <c r="CEM432" s="1123"/>
      <c r="CEN432" s="1124"/>
      <c r="CEO432" s="1125"/>
      <c r="CEP432" s="1126"/>
      <c r="CEQ432" s="1127"/>
      <c r="CER432" s="1128"/>
      <c r="CES432" s="1040"/>
      <c r="CET432" s="1123"/>
      <c r="CEU432" s="1129"/>
      <c r="CEV432" s="1130"/>
      <c r="CEW432" s="1129"/>
      <c r="CEX432" s="1131"/>
      <c r="CEY432" s="1132"/>
      <c r="CEZ432" s="1133"/>
      <c r="CFA432" s="1134"/>
      <c r="CFB432" s="1133"/>
      <c r="CFC432" s="1135"/>
      <c r="CFD432" s="1136"/>
      <c r="CFE432" s="1129"/>
      <c r="CFF432" s="1137"/>
      <c r="CFG432" s="1138"/>
      <c r="CFH432" s="1139"/>
      <c r="CFI432" s="1140"/>
      <c r="CFJ432" s="1141"/>
      <c r="CFK432" s="1142"/>
      <c r="CFL432" s="1120"/>
      <c r="CFM432" s="1121"/>
      <c r="CFN432" s="1122"/>
      <c r="CFO432" s="1123"/>
      <c r="CFP432" s="1124"/>
      <c r="CFQ432" s="1125"/>
      <c r="CFR432" s="1126"/>
      <c r="CFS432" s="1127"/>
      <c r="CFT432" s="1128"/>
      <c r="CFU432" s="1040"/>
      <c r="CFV432" s="1123"/>
      <c r="CFW432" s="1129"/>
      <c r="CFX432" s="1130"/>
      <c r="CFY432" s="1129"/>
      <c r="CFZ432" s="1131"/>
      <c r="CGA432" s="1132"/>
      <c r="CGB432" s="1133"/>
      <c r="CGC432" s="1134"/>
      <c r="CGD432" s="1133"/>
      <c r="CGE432" s="1135"/>
      <c r="CGF432" s="1136"/>
      <c r="CGG432" s="1129"/>
      <c r="CGH432" s="1137"/>
      <c r="CGI432" s="1138"/>
      <c r="CGJ432" s="1139"/>
      <c r="CGK432" s="1140"/>
      <c r="CGL432" s="1141"/>
      <c r="CGM432" s="1142"/>
      <c r="CGN432" s="1120"/>
      <c r="CGO432" s="1121"/>
      <c r="CGP432" s="1122"/>
      <c r="CGQ432" s="1123"/>
      <c r="CGR432" s="1124"/>
      <c r="CGS432" s="1125"/>
      <c r="CGT432" s="1126"/>
      <c r="CGU432" s="1127"/>
      <c r="CGV432" s="1128"/>
      <c r="CGW432" s="1040"/>
      <c r="CGX432" s="1123"/>
      <c r="CGY432" s="1129"/>
      <c r="CGZ432" s="1130"/>
      <c r="CHA432" s="1129"/>
      <c r="CHB432" s="1131"/>
      <c r="CHC432" s="1132"/>
      <c r="CHD432" s="1133"/>
      <c r="CHE432" s="1134"/>
      <c r="CHF432" s="1133"/>
      <c r="CHG432" s="1135"/>
      <c r="CHH432" s="1136"/>
      <c r="CHI432" s="1129"/>
      <c r="CHJ432" s="1137"/>
      <c r="CHK432" s="1138"/>
      <c r="CHL432" s="1139"/>
      <c r="CHM432" s="1140"/>
      <c r="CHN432" s="1141"/>
      <c r="CHO432" s="1142"/>
      <c r="CHP432" s="1120"/>
      <c r="CHQ432" s="1121"/>
      <c r="CHR432" s="1122"/>
      <c r="CHS432" s="1123"/>
      <c r="CHT432" s="1124"/>
      <c r="CHU432" s="1125"/>
      <c r="CHV432" s="1126"/>
      <c r="CHW432" s="1127"/>
      <c r="CHX432" s="1128"/>
      <c r="CHY432" s="1040"/>
      <c r="CHZ432" s="1123"/>
      <c r="CIA432" s="1129"/>
      <c r="CIB432" s="1130"/>
      <c r="CIC432" s="1129"/>
      <c r="CID432" s="1131"/>
      <c r="CIE432" s="1132"/>
      <c r="CIF432" s="1133"/>
      <c r="CIG432" s="1134"/>
      <c r="CIH432" s="1133"/>
      <c r="CII432" s="1135"/>
      <c r="CIJ432" s="1136"/>
      <c r="CIK432" s="1129"/>
      <c r="CIL432" s="1137"/>
      <c r="CIM432" s="1138"/>
      <c r="CIN432" s="1139"/>
      <c r="CIO432" s="1140"/>
      <c r="CIP432" s="1141"/>
      <c r="CIQ432" s="1142"/>
      <c r="CIR432" s="1120"/>
      <c r="CIS432" s="1121"/>
      <c r="CIT432" s="1122"/>
      <c r="CIU432" s="1123"/>
      <c r="CIV432" s="1124"/>
      <c r="CIW432" s="1125"/>
      <c r="CIX432" s="1126"/>
      <c r="CIY432" s="1127"/>
      <c r="CIZ432" s="1128"/>
      <c r="CJA432" s="1040"/>
      <c r="CJB432" s="1123"/>
      <c r="CJC432" s="1129"/>
      <c r="CJD432" s="1130"/>
      <c r="CJE432" s="1129"/>
      <c r="CJF432" s="1131"/>
      <c r="CJG432" s="1132"/>
      <c r="CJH432" s="1133"/>
      <c r="CJI432" s="1134"/>
      <c r="CJJ432" s="1133"/>
      <c r="CJK432" s="1135"/>
      <c r="CJL432" s="1136"/>
      <c r="CJM432" s="1129"/>
      <c r="CJN432" s="1137"/>
      <c r="CJO432" s="1138"/>
      <c r="CJP432" s="1139"/>
      <c r="CJQ432" s="1140"/>
      <c r="CJR432" s="1141"/>
      <c r="CJS432" s="1142"/>
      <c r="CJT432" s="1120"/>
      <c r="CJU432" s="1121"/>
      <c r="CJV432" s="1122"/>
      <c r="CJW432" s="1123"/>
      <c r="CJX432" s="1124"/>
      <c r="CJY432" s="1125"/>
      <c r="CJZ432" s="1126"/>
      <c r="CKA432" s="1127"/>
      <c r="CKB432" s="1128"/>
      <c r="CKC432" s="1040"/>
      <c r="CKD432" s="1123"/>
      <c r="CKE432" s="1129"/>
      <c r="CKF432" s="1130"/>
      <c r="CKG432" s="1129"/>
      <c r="CKH432" s="1131"/>
      <c r="CKI432" s="1132"/>
      <c r="CKJ432" s="1133"/>
      <c r="CKK432" s="1134"/>
      <c r="CKL432" s="1133"/>
      <c r="CKM432" s="1135"/>
      <c r="CKN432" s="1136"/>
      <c r="CKO432" s="1129"/>
      <c r="CKP432" s="1137"/>
      <c r="CKQ432" s="1138"/>
      <c r="CKR432" s="1139"/>
      <c r="CKS432" s="1140"/>
      <c r="CKT432" s="1141"/>
      <c r="CKU432" s="1142"/>
      <c r="CKV432" s="1120"/>
      <c r="CKW432" s="1121"/>
      <c r="CKX432" s="1122"/>
      <c r="CKY432" s="1123"/>
      <c r="CKZ432" s="1124"/>
      <c r="CLA432" s="1125"/>
      <c r="CLB432" s="1126"/>
      <c r="CLC432" s="1127"/>
      <c r="CLD432" s="1128"/>
      <c r="CLE432" s="1040"/>
      <c r="CLF432" s="1123"/>
      <c r="CLG432" s="1129"/>
      <c r="CLH432" s="1130"/>
      <c r="CLI432" s="1129"/>
      <c r="CLJ432" s="1131"/>
      <c r="CLK432" s="1132"/>
      <c r="CLL432" s="1133"/>
      <c r="CLM432" s="1134"/>
      <c r="CLN432" s="1133"/>
      <c r="CLO432" s="1135"/>
      <c r="CLP432" s="1136"/>
      <c r="CLQ432" s="1129"/>
      <c r="CLR432" s="1137"/>
      <c r="CLS432" s="1138"/>
      <c r="CLT432" s="1139"/>
      <c r="CLU432" s="1140"/>
      <c r="CLV432" s="1141"/>
      <c r="CLW432" s="1142"/>
      <c r="CLX432" s="1120"/>
      <c r="CLY432" s="1121"/>
      <c r="CLZ432" s="1122"/>
      <c r="CMA432" s="1123"/>
      <c r="CMB432" s="1124"/>
      <c r="CMC432" s="1125"/>
      <c r="CMD432" s="1126"/>
      <c r="CME432" s="1127"/>
      <c r="CMF432" s="1128"/>
      <c r="CMG432" s="1040"/>
      <c r="CMH432" s="1123"/>
      <c r="CMI432" s="1129"/>
      <c r="CMJ432" s="1130"/>
      <c r="CMK432" s="1129"/>
      <c r="CML432" s="1131"/>
      <c r="CMM432" s="1132"/>
      <c r="CMN432" s="1133"/>
      <c r="CMO432" s="1134"/>
      <c r="CMP432" s="1133"/>
      <c r="CMQ432" s="1135"/>
      <c r="CMR432" s="1136"/>
      <c r="CMS432" s="1129"/>
      <c r="CMT432" s="1137"/>
      <c r="CMU432" s="1138"/>
      <c r="CMV432" s="1139"/>
      <c r="CMW432" s="1140"/>
      <c r="CMX432" s="1141"/>
      <c r="CMY432" s="1142"/>
      <c r="CMZ432" s="1120"/>
      <c r="CNA432" s="1121"/>
      <c r="CNB432" s="1122"/>
      <c r="CNC432" s="1123"/>
      <c r="CND432" s="1124"/>
      <c r="CNE432" s="1125"/>
      <c r="CNF432" s="1126"/>
      <c r="CNG432" s="1127"/>
      <c r="CNH432" s="1128"/>
      <c r="CNI432" s="1040"/>
      <c r="CNJ432" s="1123"/>
      <c r="CNK432" s="1129"/>
      <c r="CNL432" s="1130"/>
      <c r="CNM432" s="1129"/>
      <c r="CNN432" s="1131"/>
      <c r="CNO432" s="1132"/>
      <c r="CNP432" s="1133"/>
      <c r="CNQ432" s="1134"/>
      <c r="CNR432" s="1133"/>
      <c r="CNS432" s="1135"/>
      <c r="CNT432" s="1136"/>
      <c r="CNU432" s="1129"/>
      <c r="CNV432" s="1137"/>
      <c r="CNW432" s="1138"/>
      <c r="CNX432" s="1139"/>
      <c r="CNY432" s="1140"/>
      <c r="CNZ432" s="1141"/>
      <c r="COA432" s="1142"/>
      <c r="COB432" s="1120"/>
      <c r="COC432" s="1121"/>
      <c r="COD432" s="1122"/>
      <c r="COE432" s="1123"/>
      <c r="COF432" s="1124"/>
      <c r="COG432" s="1125"/>
      <c r="COH432" s="1126"/>
      <c r="COI432" s="1127"/>
      <c r="COJ432" s="1128"/>
      <c r="COK432" s="1040"/>
      <c r="COL432" s="1123"/>
      <c r="COM432" s="1129"/>
      <c r="CON432" s="1130"/>
      <c r="COO432" s="1129"/>
      <c r="COP432" s="1131"/>
      <c r="COQ432" s="1132"/>
      <c r="COR432" s="1133"/>
      <c r="COS432" s="1134"/>
      <c r="COT432" s="1133"/>
      <c r="COU432" s="1135"/>
      <c r="COV432" s="1136"/>
      <c r="COW432" s="1129"/>
      <c r="COX432" s="1137"/>
      <c r="COY432" s="1138"/>
      <c r="COZ432" s="1139"/>
      <c r="CPA432" s="1140"/>
      <c r="CPB432" s="1141"/>
      <c r="CPC432" s="1142"/>
      <c r="CPD432" s="1120"/>
      <c r="CPE432" s="1121"/>
      <c r="CPF432" s="1122"/>
      <c r="CPG432" s="1123"/>
      <c r="CPH432" s="1124"/>
      <c r="CPI432" s="1125"/>
      <c r="CPJ432" s="1126"/>
      <c r="CPK432" s="1127"/>
      <c r="CPL432" s="1128"/>
      <c r="CPM432" s="1040"/>
      <c r="CPN432" s="1123"/>
      <c r="CPO432" s="1129"/>
      <c r="CPP432" s="1130"/>
      <c r="CPQ432" s="1129"/>
      <c r="CPR432" s="1131"/>
      <c r="CPS432" s="1132"/>
      <c r="CPT432" s="1133"/>
      <c r="CPU432" s="1134"/>
      <c r="CPV432" s="1133"/>
      <c r="CPW432" s="1135"/>
      <c r="CPX432" s="1136"/>
      <c r="CPY432" s="1129"/>
      <c r="CPZ432" s="1137"/>
      <c r="CQA432" s="1138"/>
      <c r="CQB432" s="1139"/>
      <c r="CQC432" s="1140"/>
      <c r="CQD432" s="1141"/>
      <c r="CQE432" s="1142"/>
      <c r="CQF432" s="1120"/>
      <c r="CQG432" s="1121"/>
      <c r="CQH432" s="1122"/>
      <c r="CQI432" s="1123"/>
      <c r="CQJ432" s="1124"/>
      <c r="CQK432" s="1125"/>
      <c r="CQL432" s="1126"/>
      <c r="CQM432" s="1127"/>
      <c r="CQN432" s="1128"/>
      <c r="CQO432" s="1040"/>
      <c r="CQP432" s="1123"/>
      <c r="CQQ432" s="1129"/>
      <c r="CQR432" s="1130"/>
      <c r="CQS432" s="1129"/>
      <c r="CQT432" s="1131"/>
      <c r="CQU432" s="1132"/>
      <c r="CQV432" s="1133"/>
      <c r="CQW432" s="1134"/>
      <c r="CQX432" s="1133"/>
      <c r="CQY432" s="1135"/>
      <c r="CQZ432" s="1136"/>
      <c r="CRA432" s="1129"/>
      <c r="CRB432" s="1137"/>
      <c r="CRC432" s="1138"/>
      <c r="CRD432" s="1139"/>
      <c r="CRE432" s="1140"/>
      <c r="CRF432" s="1141"/>
      <c r="CRG432" s="1142"/>
      <c r="CRH432" s="1120"/>
      <c r="CRI432" s="1121"/>
      <c r="CRJ432" s="1122"/>
      <c r="CRK432" s="1123"/>
      <c r="CRL432" s="1124"/>
      <c r="CRM432" s="1125"/>
      <c r="CRN432" s="1126"/>
      <c r="CRO432" s="1127"/>
      <c r="CRP432" s="1128"/>
      <c r="CRQ432" s="1040"/>
      <c r="CRR432" s="1123"/>
      <c r="CRS432" s="1129"/>
      <c r="CRT432" s="1130"/>
      <c r="CRU432" s="1129"/>
      <c r="CRV432" s="1131"/>
      <c r="CRW432" s="1132"/>
      <c r="CRX432" s="1133"/>
      <c r="CRY432" s="1134"/>
      <c r="CRZ432" s="1133"/>
      <c r="CSA432" s="1135"/>
      <c r="CSB432" s="1136"/>
      <c r="CSC432" s="1129"/>
      <c r="CSD432" s="1137"/>
      <c r="CSE432" s="1138"/>
      <c r="CSF432" s="1139"/>
      <c r="CSG432" s="1140"/>
      <c r="CSH432" s="1141"/>
      <c r="CSI432" s="1142"/>
      <c r="CSJ432" s="1120"/>
      <c r="CSK432" s="1121"/>
      <c r="CSL432" s="1122"/>
      <c r="CSM432" s="1123"/>
      <c r="CSN432" s="1124"/>
      <c r="CSO432" s="1125"/>
      <c r="CSP432" s="1126"/>
      <c r="CSQ432" s="1127"/>
      <c r="CSR432" s="1128"/>
      <c r="CSS432" s="1040"/>
      <c r="CST432" s="1123"/>
      <c r="CSU432" s="1129"/>
      <c r="CSV432" s="1130"/>
      <c r="CSW432" s="1129"/>
      <c r="CSX432" s="1131"/>
      <c r="CSY432" s="1132"/>
      <c r="CSZ432" s="1133"/>
      <c r="CTA432" s="1134"/>
      <c r="CTB432" s="1133"/>
      <c r="CTC432" s="1135"/>
      <c r="CTD432" s="1136"/>
      <c r="CTE432" s="1129"/>
      <c r="CTF432" s="1137"/>
      <c r="CTG432" s="1138"/>
      <c r="CTH432" s="1139"/>
      <c r="CTI432" s="1140"/>
      <c r="CTJ432" s="1141"/>
      <c r="CTK432" s="1142"/>
      <c r="CTL432" s="1120"/>
      <c r="CTM432" s="1121"/>
      <c r="CTN432" s="1122"/>
      <c r="CTO432" s="1123"/>
      <c r="CTP432" s="1124"/>
      <c r="CTQ432" s="1125"/>
      <c r="CTR432" s="1126"/>
      <c r="CTS432" s="1127"/>
      <c r="CTT432" s="1128"/>
      <c r="CTU432" s="1040"/>
      <c r="CTV432" s="1123"/>
      <c r="CTW432" s="1129"/>
      <c r="CTX432" s="1130"/>
      <c r="CTY432" s="1129"/>
      <c r="CTZ432" s="1131"/>
      <c r="CUA432" s="1132"/>
      <c r="CUB432" s="1133"/>
      <c r="CUC432" s="1134"/>
      <c r="CUD432" s="1133"/>
      <c r="CUE432" s="1135"/>
      <c r="CUF432" s="1136"/>
      <c r="CUG432" s="1129"/>
      <c r="CUH432" s="1137"/>
      <c r="CUI432" s="1138"/>
      <c r="CUJ432" s="1139"/>
      <c r="CUK432" s="1140"/>
      <c r="CUL432" s="1141"/>
      <c r="CUM432" s="1142"/>
      <c r="CUN432" s="1120"/>
      <c r="CUO432" s="1121"/>
      <c r="CUP432" s="1122"/>
      <c r="CUQ432" s="1123"/>
      <c r="CUR432" s="1124"/>
      <c r="CUS432" s="1125"/>
      <c r="CUT432" s="1126"/>
      <c r="CUU432" s="1127"/>
      <c r="CUV432" s="1128"/>
      <c r="CUW432" s="1040"/>
      <c r="CUX432" s="1123"/>
      <c r="CUY432" s="1129"/>
      <c r="CUZ432" s="1130"/>
      <c r="CVA432" s="1129"/>
      <c r="CVB432" s="1131"/>
      <c r="CVC432" s="1132"/>
      <c r="CVD432" s="1133"/>
      <c r="CVE432" s="1134"/>
      <c r="CVF432" s="1133"/>
      <c r="CVG432" s="1135"/>
      <c r="CVH432" s="1136"/>
      <c r="CVI432" s="1129"/>
      <c r="CVJ432" s="1137"/>
      <c r="CVK432" s="1138"/>
      <c r="CVL432" s="1139"/>
      <c r="CVM432" s="1140"/>
      <c r="CVN432" s="1141"/>
      <c r="CVO432" s="1142"/>
      <c r="CVP432" s="1120"/>
      <c r="CVQ432" s="1121"/>
      <c r="CVR432" s="1122"/>
      <c r="CVS432" s="1123"/>
      <c r="CVT432" s="1124"/>
      <c r="CVU432" s="1125"/>
      <c r="CVV432" s="1126"/>
      <c r="CVW432" s="1127"/>
      <c r="CVX432" s="1128"/>
      <c r="CVY432" s="1040"/>
      <c r="CVZ432" s="1123"/>
      <c r="CWA432" s="1129"/>
      <c r="CWB432" s="1130"/>
      <c r="CWC432" s="1129"/>
      <c r="CWD432" s="1131"/>
      <c r="CWE432" s="1132"/>
      <c r="CWF432" s="1133"/>
      <c r="CWG432" s="1134"/>
      <c r="CWH432" s="1133"/>
      <c r="CWI432" s="1135"/>
      <c r="CWJ432" s="1136"/>
      <c r="CWK432" s="1129"/>
      <c r="CWL432" s="1137"/>
      <c r="CWM432" s="1138"/>
      <c r="CWN432" s="1139"/>
      <c r="CWO432" s="1140"/>
      <c r="CWP432" s="1141"/>
      <c r="CWQ432" s="1142"/>
      <c r="CWR432" s="1120"/>
      <c r="CWS432" s="1121"/>
      <c r="CWT432" s="1122"/>
      <c r="CWU432" s="1123"/>
      <c r="CWV432" s="1124"/>
      <c r="CWW432" s="1125"/>
      <c r="CWX432" s="1126"/>
      <c r="CWY432" s="1127"/>
      <c r="CWZ432" s="1128"/>
      <c r="CXA432" s="1040"/>
      <c r="CXB432" s="1123"/>
      <c r="CXC432" s="1129"/>
      <c r="CXD432" s="1130"/>
      <c r="CXE432" s="1129"/>
      <c r="CXF432" s="1131"/>
      <c r="CXG432" s="1132"/>
      <c r="CXH432" s="1133"/>
      <c r="CXI432" s="1134"/>
      <c r="CXJ432" s="1133"/>
      <c r="CXK432" s="1135"/>
      <c r="CXL432" s="1136"/>
      <c r="CXM432" s="1129"/>
      <c r="CXN432" s="1137"/>
      <c r="CXO432" s="1138"/>
      <c r="CXP432" s="1139"/>
      <c r="CXQ432" s="1140"/>
      <c r="CXR432" s="1141"/>
      <c r="CXS432" s="1142"/>
      <c r="CXT432" s="1120"/>
      <c r="CXU432" s="1121"/>
      <c r="CXV432" s="1122"/>
      <c r="CXW432" s="1123"/>
      <c r="CXX432" s="1124"/>
      <c r="CXY432" s="1125"/>
      <c r="CXZ432" s="1126"/>
      <c r="CYA432" s="1127"/>
      <c r="CYB432" s="1128"/>
      <c r="CYC432" s="1040"/>
      <c r="CYD432" s="1123"/>
      <c r="CYE432" s="1129"/>
      <c r="CYF432" s="1130"/>
      <c r="CYG432" s="1129"/>
      <c r="CYH432" s="1131"/>
      <c r="CYI432" s="1132"/>
      <c r="CYJ432" s="1133"/>
      <c r="CYK432" s="1134"/>
      <c r="CYL432" s="1133"/>
      <c r="CYM432" s="1135"/>
      <c r="CYN432" s="1136"/>
      <c r="CYO432" s="1129"/>
      <c r="CYP432" s="1137"/>
      <c r="CYQ432" s="1138"/>
      <c r="CYR432" s="1139"/>
      <c r="CYS432" s="1140"/>
      <c r="CYT432" s="1141"/>
      <c r="CYU432" s="1142"/>
      <c r="CYV432" s="1120"/>
      <c r="CYW432" s="1121"/>
      <c r="CYX432" s="1122"/>
      <c r="CYY432" s="1123"/>
      <c r="CYZ432" s="1124"/>
      <c r="CZA432" s="1125"/>
      <c r="CZB432" s="1126"/>
      <c r="CZC432" s="1127"/>
      <c r="CZD432" s="1128"/>
      <c r="CZE432" s="1040"/>
      <c r="CZF432" s="1123"/>
      <c r="CZG432" s="1129"/>
      <c r="CZH432" s="1130"/>
      <c r="CZI432" s="1129"/>
      <c r="CZJ432" s="1131"/>
      <c r="CZK432" s="1132"/>
      <c r="CZL432" s="1133"/>
      <c r="CZM432" s="1134"/>
      <c r="CZN432" s="1133"/>
      <c r="CZO432" s="1135"/>
      <c r="CZP432" s="1136"/>
      <c r="CZQ432" s="1129"/>
      <c r="CZR432" s="1137"/>
      <c r="CZS432" s="1138"/>
      <c r="CZT432" s="1139"/>
      <c r="CZU432" s="1140"/>
      <c r="CZV432" s="1141"/>
      <c r="CZW432" s="1142"/>
      <c r="CZX432" s="1120"/>
      <c r="CZY432" s="1121"/>
      <c r="CZZ432" s="1122"/>
      <c r="DAA432" s="1123"/>
      <c r="DAB432" s="1124"/>
      <c r="DAC432" s="1125"/>
      <c r="DAD432" s="1126"/>
      <c r="DAE432" s="1127"/>
      <c r="DAF432" s="1128"/>
      <c r="DAG432" s="1040"/>
      <c r="DAH432" s="1123"/>
      <c r="DAI432" s="1129"/>
      <c r="DAJ432" s="1130"/>
      <c r="DAK432" s="1129"/>
      <c r="DAL432" s="1131"/>
      <c r="DAM432" s="1132"/>
      <c r="DAN432" s="1133"/>
      <c r="DAO432" s="1134"/>
      <c r="DAP432" s="1133"/>
      <c r="DAQ432" s="1135"/>
      <c r="DAR432" s="1136"/>
      <c r="DAS432" s="1129"/>
      <c r="DAT432" s="1137"/>
      <c r="DAU432" s="1138"/>
      <c r="DAV432" s="1139"/>
      <c r="DAW432" s="1140"/>
      <c r="DAX432" s="1141"/>
      <c r="DAY432" s="1142"/>
      <c r="DAZ432" s="1120"/>
      <c r="DBA432" s="1121"/>
      <c r="DBB432" s="1122"/>
      <c r="DBC432" s="1123"/>
      <c r="DBD432" s="1124"/>
      <c r="DBE432" s="1125"/>
      <c r="DBF432" s="1126"/>
      <c r="DBG432" s="1127"/>
      <c r="DBH432" s="1128"/>
      <c r="DBI432" s="1040"/>
      <c r="DBJ432" s="1123"/>
      <c r="DBK432" s="1129"/>
      <c r="DBL432" s="1130"/>
      <c r="DBM432" s="1129"/>
      <c r="DBN432" s="1131"/>
      <c r="DBO432" s="1132"/>
      <c r="DBP432" s="1133"/>
      <c r="DBQ432" s="1134"/>
      <c r="DBR432" s="1133"/>
      <c r="DBS432" s="1135"/>
      <c r="DBT432" s="1136"/>
      <c r="DBU432" s="1129"/>
      <c r="DBV432" s="1137"/>
      <c r="DBW432" s="1138"/>
      <c r="DBX432" s="1139"/>
      <c r="DBY432" s="1140"/>
      <c r="DBZ432" s="1141"/>
      <c r="DCA432" s="1142"/>
      <c r="DCB432" s="1120"/>
      <c r="DCC432" s="1121"/>
      <c r="DCD432" s="1122"/>
      <c r="DCE432" s="1123"/>
      <c r="DCF432" s="1124"/>
      <c r="DCG432" s="1125"/>
      <c r="DCH432" s="1126"/>
      <c r="DCI432" s="1127"/>
      <c r="DCJ432" s="1128"/>
      <c r="DCK432" s="1040"/>
      <c r="DCL432" s="1123"/>
      <c r="DCM432" s="1129"/>
      <c r="DCN432" s="1130"/>
      <c r="DCO432" s="1129"/>
      <c r="DCP432" s="1131"/>
      <c r="DCQ432" s="1132"/>
      <c r="DCR432" s="1133"/>
      <c r="DCS432" s="1134"/>
      <c r="DCT432" s="1133"/>
      <c r="DCU432" s="1135"/>
      <c r="DCV432" s="1136"/>
      <c r="DCW432" s="1129"/>
      <c r="DCX432" s="1137"/>
      <c r="DCY432" s="1138"/>
      <c r="DCZ432" s="1139"/>
      <c r="DDA432" s="1140"/>
      <c r="DDB432" s="1141"/>
      <c r="DDC432" s="1142"/>
      <c r="DDD432" s="1120"/>
      <c r="DDE432" s="1121"/>
      <c r="DDF432" s="1122"/>
      <c r="DDG432" s="1123"/>
      <c r="DDH432" s="1124"/>
      <c r="DDI432" s="1125"/>
      <c r="DDJ432" s="1126"/>
      <c r="DDK432" s="1127"/>
      <c r="DDL432" s="1128"/>
      <c r="DDM432" s="1040"/>
      <c r="DDN432" s="1123"/>
      <c r="DDO432" s="1129"/>
      <c r="DDP432" s="1130"/>
      <c r="DDQ432" s="1129"/>
      <c r="DDR432" s="1131"/>
      <c r="DDS432" s="1132"/>
      <c r="DDT432" s="1133"/>
      <c r="DDU432" s="1134"/>
      <c r="DDV432" s="1133"/>
      <c r="DDW432" s="1135"/>
      <c r="DDX432" s="1136"/>
      <c r="DDY432" s="1129"/>
      <c r="DDZ432" s="1137"/>
      <c r="DEA432" s="1138"/>
      <c r="DEB432" s="1139"/>
      <c r="DEC432" s="1140"/>
      <c r="DED432" s="1141"/>
      <c r="DEE432" s="1142"/>
      <c r="DEF432" s="1120"/>
      <c r="DEG432" s="1121"/>
      <c r="DEH432" s="1122"/>
      <c r="DEI432" s="1123"/>
      <c r="DEJ432" s="1124"/>
      <c r="DEK432" s="1125"/>
      <c r="DEL432" s="1126"/>
      <c r="DEM432" s="1127"/>
      <c r="DEN432" s="1128"/>
      <c r="DEO432" s="1040"/>
      <c r="DEP432" s="1123"/>
      <c r="DEQ432" s="1129"/>
      <c r="DER432" s="1130"/>
      <c r="DES432" s="1129"/>
      <c r="DET432" s="1131"/>
      <c r="DEU432" s="1132"/>
      <c r="DEV432" s="1133"/>
      <c r="DEW432" s="1134"/>
      <c r="DEX432" s="1133"/>
      <c r="DEY432" s="1135"/>
      <c r="DEZ432" s="1136"/>
      <c r="DFA432" s="1129"/>
      <c r="DFB432" s="1137"/>
      <c r="DFC432" s="1138"/>
      <c r="DFD432" s="1139"/>
      <c r="DFE432" s="1140"/>
      <c r="DFF432" s="1141"/>
      <c r="DFG432" s="1142"/>
      <c r="DFH432" s="1120"/>
      <c r="DFI432" s="1121"/>
      <c r="DFJ432" s="1122"/>
      <c r="DFK432" s="1123"/>
      <c r="DFL432" s="1124"/>
      <c r="DFM432" s="1125"/>
      <c r="DFN432" s="1126"/>
      <c r="DFO432" s="1127"/>
      <c r="DFP432" s="1128"/>
      <c r="DFQ432" s="1040"/>
      <c r="DFR432" s="1123"/>
      <c r="DFS432" s="1129"/>
      <c r="DFT432" s="1130"/>
      <c r="DFU432" s="1129"/>
      <c r="DFV432" s="1131"/>
      <c r="DFW432" s="1132"/>
      <c r="DFX432" s="1133"/>
      <c r="DFY432" s="1134"/>
      <c r="DFZ432" s="1133"/>
      <c r="DGA432" s="1135"/>
      <c r="DGB432" s="1136"/>
      <c r="DGC432" s="1129"/>
      <c r="DGD432" s="1137"/>
      <c r="DGE432" s="1138"/>
      <c r="DGF432" s="1139"/>
      <c r="DGG432" s="1140"/>
      <c r="DGH432" s="1141"/>
      <c r="DGI432" s="1142"/>
      <c r="DGJ432" s="1120"/>
      <c r="DGK432" s="1121"/>
      <c r="DGL432" s="1122"/>
      <c r="DGM432" s="1123"/>
      <c r="DGN432" s="1124"/>
      <c r="DGO432" s="1125"/>
      <c r="DGP432" s="1126"/>
      <c r="DGQ432" s="1127"/>
      <c r="DGR432" s="1128"/>
      <c r="DGS432" s="1040"/>
      <c r="DGT432" s="1123"/>
      <c r="DGU432" s="1129"/>
      <c r="DGV432" s="1130"/>
      <c r="DGW432" s="1129"/>
      <c r="DGX432" s="1131"/>
      <c r="DGY432" s="1132"/>
      <c r="DGZ432" s="1133"/>
      <c r="DHA432" s="1134"/>
      <c r="DHB432" s="1133"/>
      <c r="DHC432" s="1135"/>
      <c r="DHD432" s="1136"/>
      <c r="DHE432" s="1129"/>
      <c r="DHF432" s="1137"/>
      <c r="DHG432" s="1138"/>
      <c r="DHH432" s="1139"/>
      <c r="DHI432" s="1140"/>
      <c r="DHJ432" s="1141"/>
      <c r="DHK432" s="1142"/>
      <c r="DHL432" s="1120"/>
      <c r="DHM432" s="1121"/>
      <c r="DHN432" s="1122"/>
      <c r="DHO432" s="1123"/>
      <c r="DHP432" s="1124"/>
      <c r="DHQ432" s="1125"/>
      <c r="DHR432" s="1126"/>
      <c r="DHS432" s="1127"/>
      <c r="DHT432" s="1128"/>
      <c r="DHU432" s="1040"/>
      <c r="DHV432" s="1123"/>
      <c r="DHW432" s="1129"/>
      <c r="DHX432" s="1130"/>
      <c r="DHY432" s="1129"/>
      <c r="DHZ432" s="1131"/>
      <c r="DIA432" s="1132"/>
      <c r="DIB432" s="1133"/>
      <c r="DIC432" s="1134"/>
      <c r="DID432" s="1133"/>
      <c r="DIE432" s="1135"/>
      <c r="DIF432" s="1136"/>
      <c r="DIG432" s="1129"/>
      <c r="DIH432" s="1137"/>
      <c r="DII432" s="1138"/>
      <c r="DIJ432" s="1139"/>
      <c r="DIK432" s="1140"/>
      <c r="DIL432" s="1141"/>
      <c r="DIM432" s="1142"/>
      <c r="DIN432" s="1120"/>
      <c r="DIO432" s="1121"/>
      <c r="DIP432" s="1122"/>
      <c r="DIQ432" s="1123"/>
      <c r="DIR432" s="1124"/>
      <c r="DIS432" s="1125"/>
      <c r="DIT432" s="1126"/>
      <c r="DIU432" s="1127"/>
      <c r="DIV432" s="1128"/>
      <c r="DIW432" s="1040"/>
      <c r="DIX432" s="1123"/>
      <c r="DIY432" s="1129"/>
      <c r="DIZ432" s="1130"/>
      <c r="DJA432" s="1129"/>
      <c r="DJB432" s="1131"/>
      <c r="DJC432" s="1132"/>
      <c r="DJD432" s="1133"/>
      <c r="DJE432" s="1134"/>
      <c r="DJF432" s="1133"/>
      <c r="DJG432" s="1135"/>
      <c r="DJH432" s="1136"/>
      <c r="DJI432" s="1129"/>
      <c r="DJJ432" s="1137"/>
      <c r="DJK432" s="1138"/>
      <c r="DJL432" s="1139"/>
      <c r="DJM432" s="1140"/>
      <c r="DJN432" s="1141"/>
      <c r="DJO432" s="1142"/>
      <c r="DJP432" s="1120"/>
      <c r="DJQ432" s="1121"/>
      <c r="DJR432" s="1122"/>
      <c r="DJS432" s="1123"/>
      <c r="DJT432" s="1124"/>
      <c r="DJU432" s="1125"/>
      <c r="DJV432" s="1126"/>
      <c r="DJW432" s="1127"/>
      <c r="DJX432" s="1128"/>
      <c r="DJY432" s="1040"/>
      <c r="DJZ432" s="1123"/>
      <c r="DKA432" s="1129"/>
      <c r="DKB432" s="1130"/>
      <c r="DKC432" s="1129"/>
      <c r="DKD432" s="1131"/>
      <c r="DKE432" s="1132"/>
      <c r="DKF432" s="1133"/>
      <c r="DKG432" s="1134"/>
      <c r="DKH432" s="1133"/>
      <c r="DKI432" s="1135"/>
      <c r="DKJ432" s="1136"/>
      <c r="DKK432" s="1129"/>
      <c r="DKL432" s="1137"/>
      <c r="DKM432" s="1138"/>
      <c r="DKN432" s="1139"/>
      <c r="DKO432" s="1140"/>
      <c r="DKP432" s="1141"/>
      <c r="DKQ432" s="1142"/>
      <c r="DKR432" s="1120"/>
      <c r="DKS432" s="1121"/>
      <c r="DKT432" s="1122"/>
      <c r="DKU432" s="1123"/>
      <c r="DKV432" s="1124"/>
      <c r="DKW432" s="1125"/>
      <c r="DKX432" s="1126"/>
      <c r="DKY432" s="1127"/>
      <c r="DKZ432" s="1128"/>
      <c r="DLA432" s="1040"/>
      <c r="DLB432" s="1123"/>
      <c r="DLC432" s="1129"/>
      <c r="DLD432" s="1130"/>
      <c r="DLE432" s="1129"/>
      <c r="DLF432" s="1131"/>
      <c r="DLG432" s="1132"/>
      <c r="DLH432" s="1133"/>
      <c r="DLI432" s="1134"/>
      <c r="DLJ432" s="1133"/>
      <c r="DLK432" s="1135"/>
      <c r="DLL432" s="1136"/>
      <c r="DLM432" s="1129"/>
      <c r="DLN432" s="1137"/>
      <c r="DLO432" s="1138"/>
      <c r="DLP432" s="1139"/>
      <c r="DLQ432" s="1140"/>
      <c r="DLR432" s="1141"/>
      <c r="DLS432" s="1142"/>
      <c r="DLT432" s="1120"/>
      <c r="DLU432" s="1121"/>
      <c r="DLV432" s="1122"/>
      <c r="DLW432" s="1123"/>
      <c r="DLX432" s="1124"/>
      <c r="DLY432" s="1125"/>
      <c r="DLZ432" s="1126"/>
      <c r="DMA432" s="1127"/>
      <c r="DMB432" s="1128"/>
      <c r="DMC432" s="1040"/>
      <c r="DMD432" s="1123"/>
      <c r="DME432" s="1129"/>
      <c r="DMF432" s="1130"/>
      <c r="DMG432" s="1129"/>
      <c r="DMH432" s="1131"/>
      <c r="DMI432" s="1132"/>
      <c r="DMJ432" s="1133"/>
      <c r="DMK432" s="1134"/>
      <c r="DML432" s="1133"/>
      <c r="DMM432" s="1135"/>
      <c r="DMN432" s="1136"/>
      <c r="DMO432" s="1129"/>
      <c r="DMP432" s="1137"/>
      <c r="DMQ432" s="1138"/>
      <c r="DMR432" s="1139"/>
      <c r="DMS432" s="1140"/>
      <c r="DMT432" s="1141"/>
      <c r="DMU432" s="1142"/>
      <c r="DMV432" s="1120"/>
      <c r="DMW432" s="1121"/>
      <c r="DMX432" s="1122"/>
      <c r="DMY432" s="1123"/>
      <c r="DMZ432" s="1124"/>
      <c r="DNA432" s="1125"/>
      <c r="DNB432" s="1126"/>
      <c r="DNC432" s="1127"/>
      <c r="DND432" s="1128"/>
      <c r="DNE432" s="1040"/>
      <c r="DNF432" s="1123"/>
      <c r="DNG432" s="1129"/>
      <c r="DNH432" s="1130"/>
      <c r="DNI432" s="1129"/>
      <c r="DNJ432" s="1131"/>
      <c r="DNK432" s="1132"/>
      <c r="DNL432" s="1133"/>
      <c r="DNM432" s="1134"/>
      <c r="DNN432" s="1133"/>
      <c r="DNO432" s="1135"/>
      <c r="DNP432" s="1136"/>
      <c r="DNQ432" s="1129"/>
      <c r="DNR432" s="1137"/>
      <c r="DNS432" s="1138"/>
      <c r="DNT432" s="1139"/>
      <c r="DNU432" s="1140"/>
      <c r="DNV432" s="1141"/>
      <c r="DNW432" s="1142"/>
      <c r="DNX432" s="1120"/>
      <c r="DNY432" s="1121"/>
      <c r="DNZ432" s="1122"/>
      <c r="DOA432" s="1123"/>
      <c r="DOB432" s="1124"/>
      <c r="DOC432" s="1125"/>
      <c r="DOD432" s="1126"/>
      <c r="DOE432" s="1127"/>
      <c r="DOF432" s="1128"/>
      <c r="DOG432" s="1040"/>
      <c r="DOH432" s="1123"/>
      <c r="DOI432" s="1129"/>
      <c r="DOJ432" s="1130"/>
      <c r="DOK432" s="1129"/>
      <c r="DOL432" s="1131"/>
      <c r="DOM432" s="1132"/>
      <c r="DON432" s="1133"/>
      <c r="DOO432" s="1134"/>
      <c r="DOP432" s="1133"/>
      <c r="DOQ432" s="1135"/>
      <c r="DOR432" s="1136"/>
      <c r="DOS432" s="1129"/>
      <c r="DOT432" s="1137"/>
      <c r="DOU432" s="1138"/>
      <c r="DOV432" s="1139"/>
      <c r="DOW432" s="1140"/>
      <c r="DOX432" s="1141"/>
      <c r="DOY432" s="1142"/>
      <c r="DOZ432" s="1120"/>
      <c r="DPA432" s="1121"/>
      <c r="DPB432" s="1122"/>
      <c r="DPC432" s="1123"/>
      <c r="DPD432" s="1124"/>
      <c r="DPE432" s="1125"/>
      <c r="DPF432" s="1126"/>
      <c r="DPG432" s="1127"/>
      <c r="DPH432" s="1128"/>
      <c r="DPI432" s="1040"/>
      <c r="DPJ432" s="1123"/>
      <c r="DPK432" s="1129"/>
      <c r="DPL432" s="1130"/>
      <c r="DPM432" s="1129"/>
      <c r="DPN432" s="1131"/>
      <c r="DPO432" s="1132"/>
      <c r="DPP432" s="1133"/>
      <c r="DPQ432" s="1134"/>
      <c r="DPR432" s="1133"/>
      <c r="DPS432" s="1135"/>
      <c r="DPT432" s="1136"/>
      <c r="DPU432" s="1129"/>
      <c r="DPV432" s="1137"/>
      <c r="DPW432" s="1138"/>
      <c r="DPX432" s="1139"/>
      <c r="DPY432" s="1140"/>
      <c r="DPZ432" s="1141"/>
      <c r="DQA432" s="1142"/>
      <c r="DQB432" s="1120"/>
      <c r="DQC432" s="1121"/>
      <c r="DQD432" s="1122"/>
      <c r="DQE432" s="1123"/>
      <c r="DQF432" s="1124"/>
      <c r="DQG432" s="1125"/>
      <c r="DQH432" s="1126"/>
      <c r="DQI432" s="1127"/>
      <c r="DQJ432" s="1128"/>
      <c r="DQK432" s="1040"/>
      <c r="DQL432" s="1123"/>
      <c r="DQM432" s="1129"/>
      <c r="DQN432" s="1130"/>
      <c r="DQO432" s="1129"/>
      <c r="DQP432" s="1131"/>
      <c r="DQQ432" s="1132"/>
      <c r="DQR432" s="1133"/>
      <c r="DQS432" s="1134"/>
      <c r="DQT432" s="1133"/>
      <c r="DQU432" s="1135"/>
      <c r="DQV432" s="1136"/>
      <c r="DQW432" s="1129"/>
      <c r="DQX432" s="1137"/>
      <c r="DQY432" s="1138"/>
      <c r="DQZ432" s="1139"/>
      <c r="DRA432" s="1140"/>
      <c r="DRB432" s="1141"/>
      <c r="DRC432" s="1142"/>
      <c r="DRD432" s="1120"/>
      <c r="DRE432" s="1121"/>
      <c r="DRF432" s="1122"/>
      <c r="DRG432" s="1123"/>
      <c r="DRH432" s="1124"/>
      <c r="DRI432" s="1125"/>
      <c r="DRJ432" s="1126"/>
      <c r="DRK432" s="1127"/>
      <c r="DRL432" s="1128"/>
      <c r="DRM432" s="1040"/>
      <c r="DRN432" s="1123"/>
      <c r="DRO432" s="1129"/>
      <c r="DRP432" s="1130"/>
      <c r="DRQ432" s="1129"/>
      <c r="DRR432" s="1131"/>
      <c r="DRS432" s="1132"/>
      <c r="DRT432" s="1133"/>
      <c r="DRU432" s="1134"/>
      <c r="DRV432" s="1133"/>
      <c r="DRW432" s="1135"/>
      <c r="DRX432" s="1136"/>
      <c r="DRY432" s="1129"/>
      <c r="DRZ432" s="1137"/>
      <c r="DSA432" s="1138"/>
      <c r="DSB432" s="1139"/>
      <c r="DSC432" s="1140"/>
      <c r="DSD432" s="1141"/>
      <c r="DSE432" s="1142"/>
      <c r="DSF432" s="1120"/>
      <c r="DSG432" s="1121"/>
      <c r="DSH432" s="1122"/>
      <c r="DSI432" s="1123"/>
      <c r="DSJ432" s="1124"/>
      <c r="DSK432" s="1125"/>
      <c r="DSL432" s="1126"/>
      <c r="DSM432" s="1127"/>
      <c r="DSN432" s="1128"/>
      <c r="DSO432" s="1040"/>
      <c r="DSP432" s="1123"/>
      <c r="DSQ432" s="1129"/>
      <c r="DSR432" s="1130"/>
      <c r="DSS432" s="1129"/>
      <c r="DST432" s="1131"/>
      <c r="DSU432" s="1132"/>
      <c r="DSV432" s="1133"/>
      <c r="DSW432" s="1134"/>
      <c r="DSX432" s="1133"/>
      <c r="DSY432" s="1135"/>
      <c r="DSZ432" s="1136"/>
      <c r="DTA432" s="1129"/>
      <c r="DTB432" s="1137"/>
      <c r="DTC432" s="1138"/>
      <c r="DTD432" s="1139"/>
      <c r="DTE432" s="1140"/>
      <c r="DTF432" s="1141"/>
      <c r="DTG432" s="1142"/>
      <c r="DTH432" s="1120"/>
      <c r="DTI432" s="1121"/>
      <c r="DTJ432" s="1122"/>
      <c r="DTK432" s="1123"/>
      <c r="DTL432" s="1124"/>
      <c r="DTM432" s="1125"/>
      <c r="DTN432" s="1126"/>
      <c r="DTO432" s="1127"/>
      <c r="DTP432" s="1128"/>
      <c r="DTQ432" s="1040"/>
      <c r="DTR432" s="1123"/>
      <c r="DTS432" s="1129"/>
      <c r="DTT432" s="1130"/>
      <c r="DTU432" s="1129"/>
      <c r="DTV432" s="1131"/>
      <c r="DTW432" s="1132"/>
      <c r="DTX432" s="1133"/>
      <c r="DTY432" s="1134"/>
      <c r="DTZ432" s="1133"/>
      <c r="DUA432" s="1135"/>
      <c r="DUB432" s="1136"/>
      <c r="DUC432" s="1129"/>
      <c r="DUD432" s="1137"/>
      <c r="DUE432" s="1138"/>
      <c r="DUF432" s="1139"/>
      <c r="DUG432" s="1140"/>
      <c r="DUH432" s="1141"/>
      <c r="DUI432" s="1142"/>
      <c r="DUJ432" s="1120"/>
      <c r="DUK432" s="1121"/>
      <c r="DUL432" s="1122"/>
      <c r="DUM432" s="1123"/>
      <c r="DUN432" s="1124"/>
      <c r="DUO432" s="1125"/>
      <c r="DUP432" s="1126"/>
      <c r="DUQ432" s="1127"/>
      <c r="DUR432" s="1128"/>
      <c r="DUS432" s="1040"/>
      <c r="DUT432" s="1123"/>
      <c r="DUU432" s="1129"/>
      <c r="DUV432" s="1130"/>
      <c r="DUW432" s="1129"/>
      <c r="DUX432" s="1131"/>
      <c r="DUY432" s="1132"/>
      <c r="DUZ432" s="1133"/>
      <c r="DVA432" s="1134"/>
      <c r="DVB432" s="1133"/>
      <c r="DVC432" s="1135"/>
      <c r="DVD432" s="1136"/>
      <c r="DVE432" s="1129"/>
      <c r="DVF432" s="1137"/>
      <c r="DVG432" s="1138"/>
      <c r="DVH432" s="1139"/>
      <c r="DVI432" s="1140"/>
      <c r="DVJ432" s="1141"/>
      <c r="DVK432" s="1142"/>
      <c r="DVL432" s="1120"/>
      <c r="DVM432" s="1121"/>
      <c r="DVN432" s="1122"/>
      <c r="DVO432" s="1123"/>
      <c r="DVP432" s="1124"/>
      <c r="DVQ432" s="1125"/>
      <c r="DVR432" s="1126"/>
      <c r="DVS432" s="1127"/>
      <c r="DVT432" s="1128"/>
      <c r="DVU432" s="1040"/>
      <c r="DVV432" s="1123"/>
      <c r="DVW432" s="1129"/>
      <c r="DVX432" s="1130"/>
      <c r="DVY432" s="1129"/>
      <c r="DVZ432" s="1131"/>
      <c r="DWA432" s="1132"/>
      <c r="DWB432" s="1133"/>
      <c r="DWC432" s="1134"/>
      <c r="DWD432" s="1133"/>
      <c r="DWE432" s="1135"/>
      <c r="DWF432" s="1136"/>
      <c r="DWG432" s="1129"/>
      <c r="DWH432" s="1137"/>
      <c r="DWI432" s="1138"/>
      <c r="DWJ432" s="1139"/>
      <c r="DWK432" s="1140"/>
      <c r="DWL432" s="1141"/>
      <c r="DWM432" s="1142"/>
      <c r="DWN432" s="1120"/>
      <c r="DWO432" s="1121"/>
      <c r="DWP432" s="1122"/>
      <c r="DWQ432" s="1123"/>
      <c r="DWR432" s="1124"/>
      <c r="DWS432" s="1125"/>
      <c r="DWT432" s="1126"/>
      <c r="DWU432" s="1127"/>
      <c r="DWV432" s="1128"/>
      <c r="DWW432" s="1040"/>
      <c r="DWX432" s="1123"/>
      <c r="DWY432" s="1129"/>
      <c r="DWZ432" s="1130"/>
      <c r="DXA432" s="1129"/>
      <c r="DXB432" s="1131"/>
      <c r="DXC432" s="1132"/>
      <c r="DXD432" s="1133"/>
      <c r="DXE432" s="1134"/>
      <c r="DXF432" s="1133"/>
      <c r="DXG432" s="1135"/>
      <c r="DXH432" s="1136"/>
      <c r="DXI432" s="1129"/>
      <c r="DXJ432" s="1137"/>
      <c r="DXK432" s="1138"/>
      <c r="DXL432" s="1139"/>
      <c r="DXM432" s="1140"/>
      <c r="DXN432" s="1141"/>
      <c r="DXO432" s="1142"/>
      <c r="DXP432" s="1120"/>
      <c r="DXQ432" s="1121"/>
      <c r="DXR432" s="1122"/>
      <c r="DXS432" s="1123"/>
      <c r="DXT432" s="1124"/>
      <c r="DXU432" s="1125"/>
      <c r="DXV432" s="1126"/>
      <c r="DXW432" s="1127"/>
      <c r="DXX432" s="1128"/>
      <c r="DXY432" s="1040"/>
      <c r="DXZ432" s="1123"/>
      <c r="DYA432" s="1129"/>
      <c r="DYB432" s="1130"/>
      <c r="DYC432" s="1129"/>
      <c r="DYD432" s="1131"/>
      <c r="DYE432" s="1132"/>
      <c r="DYF432" s="1133"/>
      <c r="DYG432" s="1134"/>
      <c r="DYH432" s="1133"/>
      <c r="DYI432" s="1135"/>
      <c r="DYJ432" s="1136"/>
      <c r="DYK432" s="1129"/>
      <c r="DYL432" s="1137"/>
      <c r="DYM432" s="1138"/>
      <c r="DYN432" s="1139"/>
      <c r="DYO432" s="1140"/>
      <c r="DYP432" s="1141"/>
      <c r="DYQ432" s="1142"/>
      <c r="DYR432" s="1120"/>
      <c r="DYS432" s="1121"/>
      <c r="DYT432" s="1122"/>
      <c r="DYU432" s="1123"/>
      <c r="DYV432" s="1124"/>
      <c r="DYW432" s="1125"/>
      <c r="DYX432" s="1126"/>
      <c r="DYY432" s="1127"/>
      <c r="DYZ432" s="1128"/>
      <c r="DZA432" s="1040"/>
      <c r="DZB432" s="1123"/>
      <c r="DZC432" s="1129"/>
      <c r="DZD432" s="1130"/>
      <c r="DZE432" s="1129"/>
      <c r="DZF432" s="1131"/>
      <c r="DZG432" s="1132"/>
      <c r="DZH432" s="1133"/>
      <c r="DZI432" s="1134"/>
      <c r="DZJ432" s="1133"/>
      <c r="DZK432" s="1135"/>
      <c r="DZL432" s="1136"/>
      <c r="DZM432" s="1129"/>
      <c r="DZN432" s="1137"/>
      <c r="DZO432" s="1138"/>
      <c r="DZP432" s="1139"/>
      <c r="DZQ432" s="1140"/>
      <c r="DZR432" s="1141"/>
      <c r="DZS432" s="1142"/>
      <c r="DZT432" s="1120"/>
      <c r="DZU432" s="1121"/>
      <c r="DZV432" s="1122"/>
      <c r="DZW432" s="1123"/>
      <c r="DZX432" s="1124"/>
      <c r="DZY432" s="1125"/>
      <c r="DZZ432" s="1126"/>
      <c r="EAA432" s="1127"/>
      <c r="EAB432" s="1128"/>
      <c r="EAC432" s="1040"/>
      <c r="EAD432" s="1123"/>
      <c r="EAE432" s="1129"/>
      <c r="EAF432" s="1130"/>
      <c r="EAG432" s="1129"/>
      <c r="EAH432" s="1131"/>
      <c r="EAI432" s="1132"/>
      <c r="EAJ432" s="1133"/>
      <c r="EAK432" s="1134"/>
      <c r="EAL432" s="1133"/>
      <c r="EAM432" s="1135"/>
      <c r="EAN432" s="1136"/>
      <c r="EAO432" s="1129"/>
      <c r="EAP432" s="1137"/>
      <c r="EAQ432" s="1138"/>
      <c r="EAR432" s="1139"/>
      <c r="EAS432" s="1140"/>
      <c r="EAT432" s="1141"/>
      <c r="EAU432" s="1142"/>
      <c r="EAV432" s="1120"/>
      <c r="EAW432" s="1121"/>
      <c r="EAX432" s="1122"/>
      <c r="EAY432" s="1123"/>
      <c r="EAZ432" s="1124"/>
      <c r="EBA432" s="1125"/>
      <c r="EBB432" s="1126"/>
      <c r="EBC432" s="1127"/>
      <c r="EBD432" s="1128"/>
      <c r="EBE432" s="1040"/>
      <c r="EBF432" s="1123"/>
      <c r="EBG432" s="1129"/>
      <c r="EBH432" s="1130"/>
      <c r="EBI432" s="1129"/>
      <c r="EBJ432" s="1131"/>
      <c r="EBK432" s="1132"/>
      <c r="EBL432" s="1133"/>
      <c r="EBM432" s="1134"/>
      <c r="EBN432" s="1133"/>
      <c r="EBO432" s="1135"/>
      <c r="EBP432" s="1136"/>
      <c r="EBQ432" s="1129"/>
      <c r="EBR432" s="1137"/>
      <c r="EBS432" s="1138"/>
      <c r="EBT432" s="1139"/>
      <c r="EBU432" s="1140"/>
      <c r="EBV432" s="1141"/>
      <c r="EBW432" s="1142"/>
      <c r="EBX432" s="1120"/>
      <c r="EBY432" s="1121"/>
      <c r="EBZ432" s="1122"/>
      <c r="ECA432" s="1123"/>
      <c r="ECB432" s="1124"/>
      <c r="ECC432" s="1125"/>
      <c r="ECD432" s="1126"/>
      <c r="ECE432" s="1127"/>
      <c r="ECF432" s="1128"/>
      <c r="ECG432" s="1040"/>
      <c r="ECH432" s="1123"/>
      <c r="ECI432" s="1129"/>
      <c r="ECJ432" s="1130"/>
      <c r="ECK432" s="1129"/>
      <c r="ECL432" s="1131"/>
      <c r="ECM432" s="1132"/>
      <c r="ECN432" s="1133"/>
      <c r="ECO432" s="1134"/>
      <c r="ECP432" s="1133"/>
      <c r="ECQ432" s="1135"/>
      <c r="ECR432" s="1136"/>
      <c r="ECS432" s="1129"/>
      <c r="ECT432" s="1137"/>
      <c r="ECU432" s="1138"/>
      <c r="ECV432" s="1139"/>
      <c r="ECW432" s="1140"/>
      <c r="ECX432" s="1141"/>
      <c r="ECY432" s="1142"/>
      <c r="ECZ432" s="1120"/>
      <c r="EDA432" s="1121"/>
      <c r="EDB432" s="1122"/>
      <c r="EDC432" s="1123"/>
      <c r="EDD432" s="1124"/>
      <c r="EDE432" s="1125"/>
      <c r="EDF432" s="1126"/>
      <c r="EDG432" s="1127"/>
      <c r="EDH432" s="1128"/>
      <c r="EDI432" s="1040"/>
      <c r="EDJ432" s="1123"/>
      <c r="EDK432" s="1129"/>
      <c r="EDL432" s="1130"/>
      <c r="EDM432" s="1129"/>
      <c r="EDN432" s="1131"/>
      <c r="EDO432" s="1132"/>
      <c r="EDP432" s="1133"/>
      <c r="EDQ432" s="1134"/>
      <c r="EDR432" s="1133"/>
      <c r="EDS432" s="1135"/>
      <c r="EDT432" s="1136"/>
      <c r="EDU432" s="1129"/>
      <c r="EDV432" s="1137"/>
      <c r="EDW432" s="1138"/>
      <c r="EDX432" s="1139"/>
      <c r="EDY432" s="1140"/>
      <c r="EDZ432" s="1141"/>
      <c r="EEA432" s="1142"/>
      <c r="EEB432" s="1120"/>
      <c r="EEC432" s="1121"/>
      <c r="EED432" s="1122"/>
      <c r="EEE432" s="1123"/>
      <c r="EEF432" s="1124"/>
      <c r="EEG432" s="1125"/>
      <c r="EEH432" s="1126"/>
      <c r="EEI432" s="1127"/>
      <c r="EEJ432" s="1128"/>
      <c r="EEK432" s="1040"/>
      <c r="EEL432" s="1123"/>
      <c r="EEM432" s="1129"/>
      <c r="EEN432" s="1130"/>
      <c r="EEO432" s="1129"/>
      <c r="EEP432" s="1131"/>
      <c r="EEQ432" s="1132"/>
      <c r="EER432" s="1133"/>
      <c r="EES432" s="1134"/>
      <c r="EET432" s="1133"/>
      <c r="EEU432" s="1135"/>
      <c r="EEV432" s="1136"/>
      <c r="EEW432" s="1129"/>
      <c r="EEX432" s="1137"/>
      <c r="EEY432" s="1138"/>
      <c r="EEZ432" s="1139"/>
      <c r="EFA432" s="1140"/>
      <c r="EFB432" s="1141"/>
      <c r="EFC432" s="1142"/>
      <c r="EFD432" s="1120"/>
      <c r="EFE432" s="1121"/>
      <c r="EFF432" s="1122"/>
      <c r="EFG432" s="1123"/>
      <c r="EFH432" s="1124"/>
      <c r="EFI432" s="1125"/>
      <c r="EFJ432" s="1126"/>
      <c r="EFK432" s="1127"/>
      <c r="EFL432" s="1128"/>
      <c r="EFM432" s="1040"/>
      <c r="EFN432" s="1123"/>
      <c r="EFO432" s="1129"/>
      <c r="EFP432" s="1130"/>
      <c r="EFQ432" s="1129"/>
      <c r="EFR432" s="1131"/>
      <c r="EFS432" s="1132"/>
      <c r="EFT432" s="1133"/>
      <c r="EFU432" s="1134"/>
      <c r="EFV432" s="1133"/>
      <c r="EFW432" s="1135"/>
      <c r="EFX432" s="1136"/>
      <c r="EFY432" s="1129"/>
      <c r="EFZ432" s="1137"/>
      <c r="EGA432" s="1138"/>
      <c r="EGB432" s="1139"/>
      <c r="EGC432" s="1140"/>
      <c r="EGD432" s="1141"/>
      <c r="EGE432" s="1142"/>
      <c r="EGF432" s="1120"/>
      <c r="EGG432" s="1121"/>
      <c r="EGH432" s="1122"/>
      <c r="EGI432" s="1123"/>
      <c r="EGJ432" s="1124"/>
      <c r="EGK432" s="1125"/>
      <c r="EGL432" s="1126"/>
      <c r="EGM432" s="1127"/>
      <c r="EGN432" s="1128"/>
      <c r="EGO432" s="1040"/>
      <c r="EGP432" s="1123"/>
      <c r="EGQ432" s="1129"/>
      <c r="EGR432" s="1130"/>
      <c r="EGS432" s="1129"/>
      <c r="EGT432" s="1131"/>
      <c r="EGU432" s="1132"/>
      <c r="EGV432" s="1133"/>
      <c r="EGW432" s="1134"/>
      <c r="EGX432" s="1133"/>
      <c r="EGY432" s="1135"/>
      <c r="EGZ432" s="1136"/>
      <c r="EHA432" s="1129"/>
      <c r="EHB432" s="1137"/>
      <c r="EHC432" s="1138"/>
      <c r="EHD432" s="1139"/>
      <c r="EHE432" s="1140"/>
      <c r="EHF432" s="1141"/>
      <c r="EHG432" s="1142"/>
      <c r="EHH432" s="1120"/>
      <c r="EHI432" s="1121"/>
      <c r="EHJ432" s="1122"/>
      <c r="EHK432" s="1123"/>
      <c r="EHL432" s="1124"/>
      <c r="EHM432" s="1125"/>
      <c r="EHN432" s="1126"/>
      <c r="EHO432" s="1127"/>
      <c r="EHP432" s="1128"/>
      <c r="EHQ432" s="1040"/>
      <c r="EHR432" s="1123"/>
      <c r="EHS432" s="1129"/>
      <c r="EHT432" s="1130"/>
      <c r="EHU432" s="1129"/>
      <c r="EHV432" s="1131"/>
      <c r="EHW432" s="1132"/>
      <c r="EHX432" s="1133"/>
      <c r="EHY432" s="1134"/>
      <c r="EHZ432" s="1133"/>
      <c r="EIA432" s="1135"/>
      <c r="EIB432" s="1136"/>
      <c r="EIC432" s="1129"/>
      <c r="EID432" s="1137"/>
      <c r="EIE432" s="1138"/>
      <c r="EIF432" s="1139"/>
      <c r="EIG432" s="1140"/>
      <c r="EIH432" s="1141"/>
      <c r="EII432" s="1142"/>
      <c r="EIJ432" s="1120"/>
      <c r="EIK432" s="1121"/>
      <c r="EIL432" s="1122"/>
      <c r="EIM432" s="1123"/>
      <c r="EIN432" s="1124"/>
      <c r="EIO432" s="1125"/>
      <c r="EIP432" s="1126"/>
      <c r="EIQ432" s="1127"/>
      <c r="EIR432" s="1128"/>
      <c r="EIS432" s="1040"/>
      <c r="EIT432" s="1123"/>
      <c r="EIU432" s="1129"/>
      <c r="EIV432" s="1130"/>
      <c r="EIW432" s="1129"/>
      <c r="EIX432" s="1131"/>
      <c r="EIY432" s="1132"/>
      <c r="EIZ432" s="1133"/>
      <c r="EJA432" s="1134"/>
      <c r="EJB432" s="1133"/>
      <c r="EJC432" s="1135"/>
      <c r="EJD432" s="1136"/>
      <c r="EJE432" s="1129"/>
      <c r="EJF432" s="1137"/>
      <c r="EJG432" s="1138"/>
      <c r="EJH432" s="1139"/>
      <c r="EJI432" s="1140"/>
      <c r="EJJ432" s="1141"/>
      <c r="EJK432" s="1142"/>
      <c r="EJL432" s="1120"/>
      <c r="EJM432" s="1121"/>
      <c r="EJN432" s="1122"/>
      <c r="EJO432" s="1123"/>
      <c r="EJP432" s="1124"/>
      <c r="EJQ432" s="1125"/>
      <c r="EJR432" s="1126"/>
      <c r="EJS432" s="1127"/>
      <c r="EJT432" s="1128"/>
      <c r="EJU432" s="1040"/>
      <c r="EJV432" s="1123"/>
      <c r="EJW432" s="1129"/>
      <c r="EJX432" s="1130"/>
      <c r="EJY432" s="1129"/>
      <c r="EJZ432" s="1131"/>
      <c r="EKA432" s="1132"/>
      <c r="EKB432" s="1133"/>
      <c r="EKC432" s="1134"/>
      <c r="EKD432" s="1133"/>
      <c r="EKE432" s="1135"/>
      <c r="EKF432" s="1136"/>
      <c r="EKG432" s="1129"/>
      <c r="EKH432" s="1137"/>
      <c r="EKI432" s="1138"/>
      <c r="EKJ432" s="1139"/>
      <c r="EKK432" s="1140"/>
      <c r="EKL432" s="1141"/>
      <c r="EKM432" s="1142"/>
      <c r="EKN432" s="1120"/>
      <c r="EKO432" s="1121"/>
      <c r="EKP432" s="1122"/>
      <c r="EKQ432" s="1123"/>
      <c r="EKR432" s="1124"/>
      <c r="EKS432" s="1125"/>
      <c r="EKT432" s="1126"/>
      <c r="EKU432" s="1127"/>
      <c r="EKV432" s="1128"/>
      <c r="EKW432" s="1040"/>
      <c r="EKX432" s="1123"/>
      <c r="EKY432" s="1129"/>
      <c r="EKZ432" s="1130"/>
      <c r="ELA432" s="1129"/>
      <c r="ELB432" s="1131"/>
      <c r="ELC432" s="1132"/>
      <c r="ELD432" s="1133"/>
      <c r="ELE432" s="1134"/>
      <c r="ELF432" s="1133"/>
      <c r="ELG432" s="1135"/>
      <c r="ELH432" s="1136"/>
      <c r="ELI432" s="1129"/>
      <c r="ELJ432" s="1137"/>
      <c r="ELK432" s="1138"/>
      <c r="ELL432" s="1139"/>
      <c r="ELM432" s="1140"/>
      <c r="ELN432" s="1141"/>
      <c r="ELO432" s="1142"/>
      <c r="ELP432" s="1120"/>
      <c r="ELQ432" s="1121"/>
      <c r="ELR432" s="1122"/>
      <c r="ELS432" s="1123"/>
      <c r="ELT432" s="1124"/>
      <c r="ELU432" s="1125"/>
      <c r="ELV432" s="1126"/>
      <c r="ELW432" s="1127"/>
      <c r="ELX432" s="1128"/>
      <c r="ELY432" s="1040"/>
      <c r="ELZ432" s="1123"/>
      <c r="EMA432" s="1129"/>
      <c r="EMB432" s="1130"/>
      <c r="EMC432" s="1129"/>
      <c r="EMD432" s="1131"/>
      <c r="EME432" s="1132"/>
      <c r="EMF432" s="1133"/>
      <c r="EMG432" s="1134"/>
      <c r="EMH432" s="1133"/>
      <c r="EMI432" s="1135"/>
      <c r="EMJ432" s="1136"/>
      <c r="EMK432" s="1129"/>
      <c r="EML432" s="1137"/>
      <c r="EMM432" s="1138"/>
      <c r="EMN432" s="1139"/>
      <c r="EMO432" s="1140"/>
      <c r="EMP432" s="1141"/>
      <c r="EMQ432" s="1142"/>
      <c r="EMR432" s="1120"/>
      <c r="EMS432" s="1121"/>
      <c r="EMT432" s="1122"/>
      <c r="EMU432" s="1123"/>
      <c r="EMV432" s="1124"/>
      <c r="EMW432" s="1125"/>
      <c r="EMX432" s="1126"/>
      <c r="EMY432" s="1127"/>
      <c r="EMZ432" s="1128"/>
      <c r="ENA432" s="1040"/>
      <c r="ENB432" s="1123"/>
      <c r="ENC432" s="1129"/>
      <c r="END432" s="1130"/>
      <c r="ENE432" s="1129"/>
      <c r="ENF432" s="1131"/>
      <c r="ENG432" s="1132"/>
      <c r="ENH432" s="1133"/>
      <c r="ENI432" s="1134"/>
      <c r="ENJ432" s="1133"/>
      <c r="ENK432" s="1135"/>
      <c r="ENL432" s="1136"/>
      <c r="ENM432" s="1129"/>
      <c r="ENN432" s="1137"/>
      <c r="ENO432" s="1138"/>
      <c r="ENP432" s="1139"/>
      <c r="ENQ432" s="1140"/>
      <c r="ENR432" s="1141"/>
      <c r="ENS432" s="1142"/>
      <c r="ENT432" s="1120"/>
      <c r="ENU432" s="1121"/>
      <c r="ENV432" s="1122"/>
      <c r="ENW432" s="1123"/>
      <c r="ENX432" s="1124"/>
      <c r="ENY432" s="1125"/>
      <c r="ENZ432" s="1126"/>
      <c r="EOA432" s="1127"/>
      <c r="EOB432" s="1128"/>
      <c r="EOC432" s="1040"/>
      <c r="EOD432" s="1123"/>
      <c r="EOE432" s="1129"/>
      <c r="EOF432" s="1130"/>
      <c r="EOG432" s="1129"/>
      <c r="EOH432" s="1131"/>
      <c r="EOI432" s="1132"/>
      <c r="EOJ432" s="1133"/>
      <c r="EOK432" s="1134"/>
      <c r="EOL432" s="1133"/>
      <c r="EOM432" s="1135"/>
      <c r="EON432" s="1136"/>
      <c r="EOO432" s="1129"/>
      <c r="EOP432" s="1137"/>
      <c r="EOQ432" s="1138"/>
      <c r="EOR432" s="1139"/>
      <c r="EOS432" s="1140"/>
      <c r="EOT432" s="1141"/>
      <c r="EOU432" s="1142"/>
      <c r="EOV432" s="1120"/>
      <c r="EOW432" s="1121"/>
      <c r="EOX432" s="1122"/>
      <c r="EOY432" s="1123"/>
      <c r="EOZ432" s="1124"/>
      <c r="EPA432" s="1125"/>
      <c r="EPB432" s="1126"/>
      <c r="EPC432" s="1127"/>
      <c r="EPD432" s="1128"/>
      <c r="EPE432" s="1040"/>
      <c r="EPF432" s="1123"/>
      <c r="EPG432" s="1129"/>
      <c r="EPH432" s="1130"/>
      <c r="EPI432" s="1129"/>
      <c r="EPJ432" s="1131"/>
      <c r="EPK432" s="1132"/>
      <c r="EPL432" s="1133"/>
      <c r="EPM432" s="1134"/>
      <c r="EPN432" s="1133"/>
      <c r="EPO432" s="1135"/>
      <c r="EPP432" s="1136"/>
      <c r="EPQ432" s="1129"/>
      <c r="EPR432" s="1137"/>
      <c r="EPS432" s="1138"/>
      <c r="EPT432" s="1139"/>
      <c r="EPU432" s="1140"/>
      <c r="EPV432" s="1141"/>
      <c r="EPW432" s="1142"/>
      <c r="EPX432" s="1120"/>
      <c r="EPY432" s="1121"/>
      <c r="EPZ432" s="1122"/>
      <c r="EQA432" s="1123"/>
      <c r="EQB432" s="1124"/>
      <c r="EQC432" s="1125"/>
      <c r="EQD432" s="1126"/>
      <c r="EQE432" s="1127"/>
      <c r="EQF432" s="1128"/>
      <c r="EQG432" s="1040"/>
      <c r="EQH432" s="1123"/>
      <c r="EQI432" s="1129"/>
      <c r="EQJ432" s="1130"/>
      <c r="EQK432" s="1129"/>
      <c r="EQL432" s="1131"/>
      <c r="EQM432" s="1132"/>
      <c r="EQN432" s="1133"/>
      <c r="EQO432" s="1134"/>
      <c r="EQP432" s="1133"/>
      <c r="EQQ432" s="1135"/>
      <c r="EQR432" s="1136"/>
      <c r="EQS432" s="1129"/>
      <c r="EQT432" s="1137"/>
      <c r="EQU432" s="1138"/>
      <c r="EQV432" s="1139"/>
      <c r="EQW432" s="1140"/>
      <c r="EQX432" s="1141"/>
      <c r="EQY432" s="1142"/>
      <c r="EQZ432" s="1120"/>
      <c r="ERA432" s="1121"/>
      <c r="ERB432" s="1122"/>
      <c r="ERC432" s="1123"/>
      <c r="ERD432" s="1124"/>
      <c r="ERE432" s="1125"/>
      <c r="ERF432" s="1126"/>
      <c r="ERG432" s="1127"/>
      <c r="ERH432" s="1128"/>
      <c r="ERI432" s="1040"/>
      <c r="ERJ432" s="1123"/>
      <c r="ERK432" s="1129"/>
      <c r="ERL432" s="1130"/>
      <c r="ERM432" s="1129"/>
      <c r="ERN432" s="1131"/>
      <c r="ERO432" s="1132"/>
      <c r="ERP432" s="1133"/>
      <c r="ERQ432" s="1134"/>
      <c r="ERR432" s="1133"/>
      <c r="ERS432" s="1135"/>
      <c r="ERT432" s="1136"/>
      <c r="ERU432" s="1129"/>
      <c r="ERV432" s="1137"/>
      <c r="ERW432" s="1138"/>
      <c r="ERX432" s="1139"/>
      <c r="ERY432" s="1140"/>
      <c r="ERZ432" s="1141"/>
      <c r="ESA432" s="1142"/>
      <c r="ESB432" s="1120"/>
      <c r="ESC432" s="1121"/>
      <c r="ESD432" s="1122"/>
      <c r="ESE432" s="1123"/>
      <c r="ESF432" s="1124"/>
      <c r="ESG432" s="1125"/>
      <c r="ESH432" s="1126"/>
      <c r="ESI432" s="1127"/>
      <c r="ESJ432" s="1128"/>
      <c r="ESK432" s="1040"/>
      <c r="ESL432" s="1123"/>
      <c r="ESM432" s="1129"/>
      <c r="ESN432" s="1130"/>
      <c r="ESO432" s="1129"/>
      <c r="ESP432" s="1131"/>
      <c r="ESQ432" s="1132"/>
      <c r="ESR432" s="1133"/>
      <c r="ESS432" s="1134"/>
      <c r="EST432" s="1133"/>
      <c r="ESU432" s="1135"/>
      <c r="ESV432" s="1136"/>
      <c r="ESW432" s="1129"/>
      <c r="ESX432" s="1137"/>
      <c r="ESY432" s="1138"/>
      <c r="ESZ432" s="1139"/>
      <c r="ETA432" s="1140"/>
      <c r="ETB432" s="1141"/>
      <c r="ETC432" s="1142"/>
      <c r="ETD432" s="1120"/>
      <c r="ETE432" s="1121"/>
      <c r="ETF432" s="1122"/>
      <c r="ETG432" s="1123"/>
      <c r="ETH432" s="1124"/>
      <c r="ETI432" s="1125"/>
      <c r="ETJ432" s="1126"/>
      <c r="ETK432" s="1127"/>
      <c r="ETL432" s="1128"/>
      <c r="ETM432" s="1040"/>
      <c r="ETN432" s="1123"/>
      <c r="ETO432" s="1129"/>
      <c r="ETP432" s="1130"/>
      <c r="ETQ432" s="1129"/>
      <c r="ETR432" s="1131"/>
      <c r="ETS432" s="1132"/>
      <c r="ETT432" s="1133"/>
      <c r="ETU432" s="1134"/>
      <c r="ETV432" s="1133"/>
      <c r="ETW432" s="1135"/>
      <c r="ETX432" s="1136"/>
      <c r="ETY432" s="1129"/>
      <c r="ETZ432" s="1137"/>
      <c r="EUA432" s="1138"/>
      <c r="EUB432" s="1139"/>
      <c r="EUC432" s="1140"/>
      <c r="EUD432" s="1141"/>
      <c r="EUE432" s="1142"/>
      <c r="EUF432" s="1120"/>
      <c r="EUG432" s="1121"/>
      <c r="EUH432" s="1122"/>
      <c r="EUI432" s="1123"/>
      <c r="EUJ432" s="1124"/>
      <c r="EUK432" s="1125"/>
      <c r="EUL432" s="1126"/>
      <c r="EUM432" s="1127"/>
      <c r="EUN432" s="1128"/>
      <c r="EUO432" s="1040"/>
      <c r="EUP432" s="1123"/>
      <c r="EUQ432" s="1129"/>
      <c r="EUR432" s="1130"/>
      <c r="EUS432" s="1129"/>
      <c r="EUT432" s="1131"/>
      <c r="EUU432" s="1132"/>
      <c r="EUV432" s="1133"/>
      <c r="EUW432" s="1134"/>
      <c r="EUX432" s="1133"/>
      <c r="EUY432" s="1135"/>
      <c r="EUZ432" s="1136"/>
      <c r="EVA432" s="1129"/>
      <c r="EVB432" s="1137"/>
      <c r="EVC432" s="1138"/>
      <c r="EVD432" s="1139"/>
      <c r="EVE432" s="1140"/>
      <c r="EVF432" s="1141"/>
      <c r="EVG432" s="1142"/>
      <c r="EVH432" s="1120"/>
      <c r="EVI432" s="1121"/>
      <c r="EVJ432" s="1122"/>
      <c r="EVK432" s="1123"/>
      <c r="EVL432" s="1124"/>
      <c r="EVM432" s="1125"/>
      <c r="EVN432" s="1126"/>
      <c r="EVO432" s="1127"/>
      <c r="EVP432" s="1128"/>
      <c r="EVQ432" s="1040"/>
      <c r="EVR432" s="1123"/>
      <c r="EVS432" s="1129"/>
      <c r="EVT432" s="1130"/>
      <c r="EVU432" s="1129"/>
      <c r="EVV432" s="1131"/>
      <c r="EVW432" s="1132"/>
      <c r="EVX432" s="1133"/>
      <c r="EVY432" s="1134"/>
      <c r="EVZ432" s="1133"/>
      <c r="EWA432" s="1135"/>
      <c r="EWB432" s="1136"/>
      <c r="EWC432" s="1129"/>
      <c r="EWD432" s="1137"/>
      <c r="EWE432" s="1138"/>
      <c r="EWF432" s="1139"/>
      <c r="EWG432" s="1140"/>
      <c r="EWH432" s="1141"/>
      <c r="EWI432" s="1142"/>
      <c r="EWJ432" s="1120"/>
      <c r="EWK432" s="1121"/>
      <c r="EWL432" s="1122"/>
      <c r="EWM432" s="1123"/>
      <c r="EWN432" s="1124"/>
      <c r="EWO432" s="1125"/>
      <c r="EWP432" s="1126"/>
      <c r="EWQ432" s="1127"/>
      <c r="EWR432" s="1128"/>
      <c r="EWS432" s="1040"/>
      <c r="EWT432" s="1123"/>
      <c r="EWU432" s="1129"/>
      <c r="EWV432" s="1130"/>
      <c r="EWW432" s="1129"/>
      <c r="EWX432" s="1131"/>
      <c r="EWY432" s="1132"/>
      <c r="EWZ432" s="1133"/>
      <c r="EXA432" s="1134"/>
      <c r="EXB432" s="1133"/>
      <c r="EXC432" s="1135"/>
      <c r="EXD432" s="1136"/>
      <c r="EXE432" s="1129"/>
      <c r="EXF432" s="1137"/>
      <c r="EXG432" s="1138"/>
      <c r="EXH432" s="1139"/>
      <c r="EXI432" s="1140"/>
      <c r="EXJ432" s="1141"/>
      <c r="EXK432" s="1142"/>
      <c r="EXL432" s="1120"/>
      <c r="EXM432" s="1121"/>
      <c r="EXN432" s="1122"/>
      <c r="EXO432" s="1123"/>
      <c r="EXP432" s="1124"/>
      <c r="EXQ432" s="1125"/>
      <c r="EXR432" s="1126"/>
      <c r="EXS432" s="1127"/>
      <c r="EXT432" s="1128"/>
      <c r="EXU432" s="1040"/>
      <c r="EXV432" s="1123"/>
      <c r="EXW432" s="1129"/>
      <c r="EXX432" s="1130"/>
      <c r="EXY432" s="1129"/>
      <c r="EXZ432" s="1131"/>
      <c r="EYA432" s="1132"/>
      <c r="EYB432" s="1133"/>
      <c r="EYC432" s="1134"/>
      <c r="EYD432" s="1133"/>
      <c r="EYE432" s="1135"/>
      <c r="EYF432" s="1136"/>
      <c r="EYG432" s="1129"/>
      <c r="EYH432" s="1137"/>
      <c r="EYI432" s="1138"/>
      <c r="EYJ432" s="1139"/>
      <c r="EYK432" s="1140"/>
      <c r="EYL432" s="1141"/>
      <c r="EYM432" s="1142"/>
      <c r="EYN432" s="1120"/>
      <c r="EYO432" s="1121"/>
      <c r="EYP432" s="1122"/>
      <c r="EYQ432" s="1123"/>
      <c r="EYR432" s="1124"/>
      <c r="EYS432" s="1125"/>
      <c r="EYT432" s="1126"/>
      <c r="EYU432" s="1127"/>
      <c r="EYV432" s="1128"/>
      <c r="EYW432" s="1040"/>
      <c r="EYX432" s="1123"/>
      <c r="EYY432" s="1129"/>
      <c r="EYZ432" s="1130"/>
      <c r="EZA432" s="1129"/>
      <c r="EZB432" s="1131"/>
      <c r="EZC432" s="1132"/>
      <c r="EZD432" s="1133"/>
      <c r="EZE432" s="1134"/>
      <c r="EZF432" s="1133"/>
      <c r="EZG432" s="1135"/>
      <c r="EZH432" s="1136"/>
      <c r="EZI432" s="1129"/>
      <c r="EZJ432" s="1137"/>
      <c r="EZK432" s="1138"/>
      <c r="EZL432" s="1139"/>
      <c r="EZM432" s="1140"/>
      <c r="EZN432" s="1141"/>
      <c r="EZO432" s="1142"/>
      <c r="EZP432" s="1120"/>
      <c r="EZQ432" s="1121"/>
      <c r="EZR432" s="1122"/>
      <c r="EZS432" s="1123"/>
      <c r="EZT432" s="1124"/>
      <c r="EZU432" s="1125"/>
      <c r="EZV432" s="1126"/>
      <c r="EZW432" s="1127"/>
      <c r="EZX432" s="1128"/>
      <c r="EZY432" s="1040"/>
      <c r="EZZ432" s="1123"/>
      <c r="FAA432" s="1129"/>
      <c r="FAB432" s="1130"/>
      <c r="FAC432" s="1129"/>
      <c r="FAD432" s="1131"/>
      <c r="FAE432" s="1132"/>
      <c r="FAF432" s="1133"/>
      <c r="FAG432" s="1134"/>
      <c r="FAH432" s="1133"/>
      <c r="FAI432" s="1135"/>
      <c r="FAJ432" s="1136"/>
      <c r="FAK432" s="1129"/>
      <c r="FAL432" s="1137"/>
      <c r="FAM432" s="1138"/>
      <c r="FAN432" s="1139"/>
      <c r="FAO432" s="1140"/>
      <c r="FAP432" s="1141"/>
      <c r="FAQ432" s="1142"/>
      <c r="FAR432" s="1120"/>
      <c r="FAS432" s="1121"/>
      <c r="FAT432" s="1122"/>
      <c r="FAU432" s="1123"/>
      <c r="FAV432" s="1124"/>
      <c r="FAW432" s="1125"/>
      <c r="FAX432" s="1126"/>
      <c r="FAY432" s="1127"/>
      <c r="FAZ432" s="1128"/>
      <c r="FBA432" s="1040"/>
      <c r="FBB432" s="1123"/>
      <c r="FBC432" s="1129"/>
      <c r="FBD432" s="1130"/>
      <c r="FBE432" s="1129"/>
      <c r="FBF432" s="1131"/>
      <c r="FBG432" s="1132"/>
      <c r="FBH432" s="1133"/>
      <c r="FBI432" s="1134"/>
      <c r="FBJ432" s="1133"/>
      <c r="FBK432" s="1135"/>
      <c r="FBL432" s="1136"/>
      <c r="FBM432" s="1129"/>
      <c r="FBN432" s="1137"/>
      <c r="FBO432" s="1138"/>
      <c r="FBP432" s="1139"/>
      <c r="FBQ432" s="1140"/>
      <c r="FBR432" s="1141"/>
      <c r="FBS432" s="1142"/>
      <c r="FBT432" s="1120"/>
      <c r="FBU432" s="1121"/>
      <c r="FBV432" s="1122"/>
      <c r="FBW432" s="1123"/>
      <c r="FBX432" s="1124"/>
      <c r="FBY432" s="1125"/>
      <c r="FBZ432" s="1126"/>
      <c r="FCA432" s="1127"/>
      <c r="FCB432" s="1128"/>
      <c r="FCC432" s="1040"/>
      <c r="FCD432" s="1123"/>
      <c r="FCE432" s="1129"/>
      <c r="FCF432" s="1130"/>
      <c r="FCG432" s="1129"/>
      <c r="FCH432" s="1131"/>
      <c r="FCI432" s="1132"/>
      <c r="FCJ432" s="1133"/>
      <c r="FCK432" s="1134"/>
      <c r="FCL432" s="1133"/>
      <c r="FCM432" s="1135"/>
      <c r="FCN432" s="1136"/>
      <c r="FCO432" s="1129"/>
      <c r="FCP432" s="1137"/>
      <c r="FCQ432" s="1138"/>
      <c r="FCR432" s="1139"/>
      <c r="FCS432" s="1140"/>
      <c r="FCT432" s="1141"/>
      <c r="FCU432" s="1142"/>
      <c r="FCV432" s="1120"/>
      <c r="FCW432" s="1121"/>
      <c r="FCX432" s="1122"/>
      <c r="FCY432" s="1123"/>
      <c r="FCZ432" s="1124"/>
      <c r="FDA432" s="1125"/>
      <c r="FDB432" s="1126"/>
      <c r="FDC432" s="1127"/>
      <c r="FDD432" s="1128"/>
      <c r="FDE432" s="1040"/>
      <c r="FDF432" s="1123"/>
      <c r="FDG432" s="1129"/>
      <c r="FDH432" s="1130"/>
      <c r="FDI432" s="1129"/>
      <c r="FDJ432" s="1131"/>
      <c r="FDK432" s="1132"/>
      <c r="FDL432" s="1133"/>
      <c r="FDM432" s="1134"/>
      <c r="FDN432" s="1133"/>
      <c r="FDO432" s="1135"/>
      <c r="FDP432" s="1136"/>
      <c r="FDQ432" s="1129"/>
      <c r="FDR432" s="1137"/>
      <c r="FDS432" s="1138"/>
      <c r="FDT432" s="1139"/>
      <c r="FDU432" s="1140"/>
      <c r="FDV432" s="1141"/>
      <c r="FDW432" s="1142"/>
      <c r="FDX432" s="1120"/>
      <c r="FDY432" s="1121"/>
      <c r="FDZ432" s="1122"/>
      <c r="FEA432" s="1123"/>
      <c r="FEB432" s="1124"/>
      <c r="FEC432" s="1125"/>
      <c r="FED432" s="1126"/>
      <c r="FEE432" s="1127"/>
      <c r="FEF432" s="1128"/>
      <c r="FEG432" s="1040"/>
      <c r="FEH432" s="1123"/>
      <c r="FEI432" s="1129"/>
      <c r="FEJ432" s="1130"/>
      <c r="FEK432" s="1129"/>
      <c r="FEL432" s="1131"/>
      <c r="FEM432" s="1132"/>
      <c r="FEN432" s="1133"/>
      <c r="FEO432" s="1134"/>
      <c r="FEP432" s="1133"/>
      <c r="FEQ432" s="1135"/>
      <c r="FER432" s="1136"/>
      <c r="FES432" s="1129"/>
      <c r="FET432" s="1137"/>
      <c r="FEU432" s="1138"/>
      <c r="FEV432" s="1139"/>
      <c r="FEW432" s="1140"/>
      <c r="FEX432" s="1141"/>
      <c r="FEY432" s="1142"/>
      <c r="FEZ432" s="1120"/>
      <c r="FFA432" s="1121"/>
      <c r="FFB432" s="1122"/>
      <c r="FFC432" s="1123"/>
      <c r="FFD432" s="1124"/>
      <c r="FFE432" s="1125"/>
      <c r="FFF432" s="1126"/>
      <c r="FFG432" s="1127"/>
      <c r="FFH432" s="1128"/>
      <c r="FFI432" s="1040"/>
      <c r="FFJ432" s="1123"/>
      <c r="FFK432" s="1129"/>
      <c r="FFL432" s="1130"/>
      <c r="FFM432" s="1129"/>
      <c r="FFN432" s="1131"/>
      <c r="FFO432" s="1132"/>
      <c r="FFP432" s="1133"/>
      <c r="FFQ432" s="1134"/>
      <c r="FFR432" s="1133"/>
      <c r="FFS432" s="1135"/>
      <c r="FFT432" s="1136"/>
      <c r="FFU432" s="1129"/>
      <c r="FFV432" s="1137"/>
      <c r="FFW432" s="1138"/>
      <c r="FFX432" s="1139"/>
      <c r="FFY432" s="1140"/>
      <c r="FFZ432" s="1141"/>
      <c r="FGA432" s="1142"/>
      <c r="FGB432" s="1120"/>
      <c r="FGC432" s="1121"/>
      <c r="FGD432" s="1122"/>
      <c r="FGE432" s="1123"/>
      <c r="FGF432" s="1124"/>
      <c r="FGG432" s="1125"/>
      <c r="FGH432" s="1126"/>
      <c r="FGI432" s="1127"/>
      <c r="FGJ432" s="1128"/>
      <c r="FGK432" s="1040"/>
      <c r="FGL432" s="1123"/>
      <c r="FGM432" s="1129"/>
      <c r="FGN432" s="1130"/>
      <c r="FGO432" s="1129"/>
      <c r="FGP432" s="1131"/>
      <c r="FGQ432" s="1132"/>
      <c r="FGR432" s="1133"/>
      <c r="FGS432" s="1134"/>
      <c r="FGT432" s="1133"/>
      <c r="FGU432" s="1135"/>
      <c r="FGV432" s="1136"/>
      <c r="FGW432" s="1129"/>
      <c r="FGX432" s="1137"/>
      <c r="FGY432" s="1138"/>
      <c r="FGZ432" s="1139"/>
      <c r="FHA432" s="1140"/>
      <c r="FHB432" s="1141"/>
      <c r="FHC432" s="1142"/>
      <c r="FHD432" s="1120"/>
      <c r="FHE432" s="1121"/>
      <c r="FHF432" s="1122"/>
      <c r="FHG432" s="1123"/>
      <c r="FHH432" s="1124"/>
      <c r="FHI432" s="1125"/>
      <c r="FHJ432" s="1126"/>
      <c r="FHK432" s="1127"/>
      <c r="FHL432" s="1128"/>
      <c r="FHM432" s="1040"/>
      <c r="FHN432" s="1123"/>
      <c r="FHO432" s="1129"/>
      <c r="FHP432" s="1130"/>
      <c r="FHQ432" s="1129"/>
      <c r="FHR432" s="1131"/>
      <c r="FHS432" s="1132"/>
      <c r="FHT432" s="1133"/>
      <c r="FHU432" s="1134"/>
      <c r="FHV432" s="1133"/>
      <c r="FHW432" s="1135"/>
      <c r="FHX432" s="1136"/>
      <c r="FHY432" s="1129"/>
      <c r="FHZ432" s="1137"/>
      <c r="FIA432" s="1138"/>
      <c r="FIB432" s="1139"/>
      <c r="FIC432" s="1140"/>
      <c r="FID432" s="1141"/>
      <c r="FIE432" s="1142"/>
      <c r="FIF432" s="1120"/>
      <c r="FIG432" s="1121"/>
      <c r="FIH432" s="1122"/>
      <c r="FII432" s="1123"/>
      <c r="FIJ432" s="1124"/>
      <c r="FIK432" s="1125"/>
      <c r="FIL432" s="1126"/>
      <c r="FIM432" s="1127"/>
      <c r="FIN432" s="1128"/>
      <c r="FIO432" s="1040"/>
      <c r="FIP432" s="1123"/>
      <c r="FIQ432" s="1129"/>
      <c r="FIR432" s="1130"/>
      <c r="FIS432" s="1129"/>
      <c r="FIT432" s="1131"/>
      <c r="FIU432" s="1132"/>
      <c r="FIV432" s="1133"/>
      <c r="FIW432" s="1134"/>
      <c r="FIX432" s="1133"/>
      <c r="FIY432" s="1135"/>
      <c r="FIZ432" s="1136"/>
      <c r="FJA432" s="1129"/>
      <c r="FJB432" s="1137"/>
      <c r="FJC432" s="1138"/>
      <c r="FJD432" s="1139"/>
      <c r="FJE432" s="1140"/>
      <c r="FJF432" s="1141"/>
      <c r="FJG432" s="1142"/>
      <c r="FJH432" s="1120"/>
      <c r="FJI432" s="1121"/>
      <c r="FJJ432" s="1122"/>
      <c r="FJK432" s="1123"/>
      <c r="FJL432" s="1124"/>
      <c r="FJM432" s="1125"/>
      <c r="FJN432" s="1126"/>
      <c r="FJO432" s="1127"/>
      <c r="FJP432" s="1128"/>
      <c r="FJQ432" s="1040"/>
      <c r="FJR432" s="1123"/>
      <c r="FJS432" s="1129"/>
      <c r="FJT432" s="1130"/>
      <c r="FJU432" s="1129"/>
      <c r="FJV432" s="1131"/>
      <c r="FJW432" s="1132"/>
      <c r="FJX432" s="1133"/>
      <c r="FJY432" s="1134"/>
      <c r="FJZ432" s="1133"/>
      <c r="FKA432" s="1135"/>
      <c r="FKB432" s="1136"/>
      <c r="FKC432" s="1129"/>
      <c r="FKD432" s="1137"/>
      <c r="FKE432" s="1138"/>
      <c r="FKF432" s="1139"/>
      <c r="FKG432" s="1140"/>
      <c r="FKH432" s="1141"/>
      <c r="FKI432" s="1142"/>
      <c r="FKJ432" s="1120"/>
      <c r="FKK432" s="1121"/>
      <c r="FKL432" s="1122"/>
      <c r="FKM432" s="1123"/>
      <c r="FKN432" s="1124"/>
      <c r="FKO432" s="1125"/>
      <c r="FKP432" s="1126"/>
      <c r="FKQ432" s="1127"/>
      <c r="FKR432" s="1128"/>
      <c r="FKS432" s="1040"/>
      <c r="FKT432" s="1123"/>
      <c r="FKU432" s="1129"/>
      <c r="FKV432" s="1130"/>
      <c r="FKW432" s="1129"/>
      <c r="FKX432" s="1131"/>
      <c r="FKY432" s="1132"/>
      <c r="FKZ432" s="1133"/>
      <c r="FLA432" s="1134"/>
      <c r="FLB432" s="1133"/>
      <c r="FLC432" s="1135"/>
      <c r="FLD432" s="1136"/>
      <c r="FLE432" s="1129"/>
      <c r="FLF432" s="1137"/>
      <c r="FLG432" s="1138"/>
      <c r="FLH432" s="1139"/>
      <c r="FLI432" s="1140"/>
      <c r="FLJ432" s="1141"/>
      <c r="FLK432" s="1142"/>
      <c r="FLL432" s="1120"/>
      <c r="FLM432" s="1121"/>
      <c r="FLN432" s="1122"/>
      <c r="FLO432" s="1123"/>
      <c r="FLP432" s="1124"/>
      <c r="FLQ432" s="1125"/>
      <c r="FLR432" s="1126"/>
      <c r="FLS432" s="1127"/>
      <c r="FLT432" s="1128"/>
      <c r="FLU432" s="1040"/>
      <c r="FLV432" s="1123"/>
      <c r="FLW432" s="1129"/>
      <c r="FLX432" s="1130"/>
      <c r="FLY432" s="1129"/>
      <c r="FLZ432" s="1131"/>
      <c r="FMA432" s="1132"/>
      <c r="FMB432" s="1133"/>
      <c r="FMC432" s="1134"/>
      <c r="FMD432" s="1133"/>
      <c r="FME432" s="1135"/>
      <c r="FMF432" s="1136"/>
      <c r="FMG432" s="1129"/>
      <c r="FMH432" s="1137"/>
      <c r="FMI432" s="1138"/>
      <c r="FMJ432" s="1139"/>
      <c r="FMK432" s="1140"/>
      <c r="FML432" s="1141"/>
      <c r="FMM432" s="1142"/>
      <c r="FMN432" s="1120"/>
      <c r="FMO432" s="1121"/>
      <c r="FMP432" s="1122"/>
      <c r="FMQ432" s="1123"/>
      <c r="FMR432" s="1124"/>
      <c r="FMS432" s="1125"/>
      <c r="FMT432" s="1126"/>
      <c r="FMU432" s="1127"/>
      <c r="FMV432" s="1128"/>
      <c r="FMW432" s="1040"/>
      <c r="FMX432" s="1123"/>
      <c r="FMY432" s="1129"/>
      <c r="FMZ432" s="1130"/>
      <c r="FNA432" s="1129"/>
      <c r="FNB432" s="1131"/>
      <c r="FNC432" s="1132"/>
      <c r="FND432" s="1133"/>
      <c r="FNE432" s="1134"/>
      <c r="FNF432" s="1133"/>
      <c r="FNG432" s="1135"/>
      <c r="FNH432" s="1136"/>
      <c r="FNI432" s="1129"/>
      <c r="FNJ432" s="1137"/>
      <c r="FNK432" s="1138"/>
      <c r="FNL432" s="1139"/>
      <c r="FNM432" s="1140"/>
      <c r="FNN432" s="1141"/>
      <c r="FNO432" s="1142"/>
      <c r="FNP432" s="1120"/>
      <c r="FNQ432" s="1121"/>
      <c r="FNR432" s="1122"/>
      <c r="FNS432" s="1123"/>
      <c r="FNT432" s="1124"/>
      <c r="FNU432" s="1125"/>
      <c r="FNV432" s="1126"/>
      <c r="FNW432" s="1127"/>
      <c r="FNX432" s="1128"/>
      <c r="FNY432" s="1040"/>
      <c r="FNZ432" s="1123"/>
      <c r="FOA432" s="1129"/>
      <c r="FOB432" s="1130"/>
      <c r="FOC432" s="1129"/>
      <c r="FOD432" s="1131"/>
      <c r="FOE432" s="1132"/>
      <c r="FOF432" s="1133"/>
      <c r="FOG432" s="1134"/>
      <c r="FOH432" s="1133"/>
      <c r="FOI432" s="1135"/>
      <c r="FOJ432" s="1136"/>
      <c r="FOK432" s="1129"/>
      <c r="FOL432" s="1137"/>
      <c r="FOM432" s="1138"/>
      <c r="FON432" s="1139"/>
      <c r="FOO432" s="1140"/>
      <c r="FOP432" s="1141"/>
      <c r="FOQ432" s="1142"/>
      <c r="FOR432" s="1120"/>
      <c r="FOS432" s="1121"/>
      <c r="FOT432" s="1122"/>
      <c r="FOU432" s="1123"/>
      <c r="FOV432" s="1124"/>
      <c r="FOW432" s="1125"/>
      <c r="FOX432" s="1126"/>
      <c r="FOY432" s="1127"/>
      <c r="FOZ432" s="1128"/>
      <c r="FPA432" s="1040"/>
      <c r="FPB432" s="1123"/>
      <c r="FPC432" s="1129"/>
      <c r="FPD432" s="1130"/>
      <c r="FPE432" s="1129"/>
      <c r="FPF432" s="1131"/>
      <c r="FPG432" s="1132"/>
      <c r="FPH432" s="1133"/>
      <c r="FPI432" s="1134"/>
      <c r="FPJ432" s="1133"/>
      <c r="FPK432" s="1135"/>
      <c r="FPL432" s="1136"/>
      <c r="FPM432" s="1129"/>
      <c r="FPN432" s="1137"/>
      <c r="FPO432" s="1138"/>
      <c r="FPP432" s="1139"/>
      <c r="FPQ432" s="1140"/>
      <c r="FPR432" s="1141"/>
      <c r="FPS432" s="1142"/>
      <c r="FPT432" s="1120"/>
      <c r="FPU432" s="1121"/>
      <c r="FPV432" s="1122"/>
      <c r="FPW432" s="1123"/>
      <c r="FPX432" s="1124"/>
      <c r="FPY432" s="1125"/>
      <c r="FPZ432" s="1126"/>
      <c r="FQA432" s="1127"/>
      <c r="FQB432" s="1128"/>
      <c r="FQC432" s="1040"/>
      <c r="FQD432" s="1123"/>
      <c r="FQE432" s="1129"/>
      <c r="FQF432" s="1130"/>
      <c r="FQG432" s="1129"/>
      <c r="FQH432" s="1131"/>
      <c r="FQI432" s="1132"/>
      <c r="FQJ432" s="1133"/>
      <c r="FQK432" s="1134"/>
      <c r="FQL432" s="1133"/>
      <c r="FQM432" s="1135"/>
      <c r="FQN432" s="1136"/>
      <c r="FQO432" s="1129"/>
      <c r="FQP432" s="1137"/>
      <c r="FQQ432" s="1138"/>
      <c r="FQR432" s="1139"/>
      <c r="FQS432" s="1140"/>
      <c r="FQT432" s="1141"/>
      <c r="FQU432" s="1142"/>
      <c r="FQV432" s="1120"/>
      <c r="FQW432" s="1121"/>
      <c r="FQX432" s="1122"/>
      <c r="FQY432" s="1123"/>
      <c r="FQZ432" s="1124"/>
      <c r="FRA432" s="1125"/>
      <c r="FRB432" s="1126"/>
      <c r="FRC432" s="1127"/>
      <c r="FRD432" s="1128"/>
      <c r="FRE432" s="1040"/>
      <c r="FRF432" s="1123"/>
      <c r="FRG432" s="1129"/>
      <c r="FRH432" s="1130"/>
      <c r="FRI432" s="1129"/>
      <c r="FRJ432" s="1131"/>
      <c r="FRK432" s="1132"/>
      <c r="FRL432" s="1133"/>
      <c r="FRM432" s="1134"/>
      <c r="FRN432" s="1133"/>
      <c r="FRO432" s="1135"/>
      <c r="FRP432" s="1136"/>
      <c r="FRQ432" s="1129"/>
      <c r="FRR432" s="1137"/>
      <c r="FRS432" s="1138"/>
      <c r="FRT432" s="1139"/>
      <c r="FRU432" s="1140"/>
      <c r="FRV432" s="1141"/>
      <c r="FRW432" s="1142"/>
      <c r="FRX432" s="1120"/>
      <c r="FRY432" s="1121"/>
      <c r="FRZ432" s="1122"/>
      <c r="FSA432" s="1123"/>
      <c r="FSB432" s="1124"/>
      <c r="FSC432" s="1125"/>
      <c r="FSD432" s="1126"/>
      <c r="FSE432" s="1127"/>
      <c r="FSF432" s="1128"/>
      <c r="FSG432" s="1040"/>
      <c r="FSH432" s="1123"/>
      <c r="FSI432" s="1129"/>
      <c r="FSJ432" s="1130"/>
      <c r="FSK432" s="1129"/>
      <c r="FSL432" s="1131"/>
      <c r="FSM432" s="1132"/>
      <c r="FSN432" s="1133"/>
      <c r="FSO432" s="1134"/>
      <c r="FSP432" s="1133"/>
      <c r="FSQ432" s="1135"/>
      <c r="FSR432" s="1136"/>
      <c r="FSS432" s="1129"/>
      <c r="FST432" s="1137"/>
      <c r="FSU432" s="1138"/>
      <c r="FSV432" s="1139"/>
      <c r="FSW432" s="1140"/>
      <c r="FSX432" s="1141"/>
      <c r="FSY432" s="1142"/>
      <c r="FSZ432" s="1120"/>
      <c r="FTA432" s="1121"/>
      <c r="FTB432" s="1122"/>
      <c r="FTC432" s="1123"/>
      <c r="FTD432" s="1124"/>
      <c r="FTE432" s="1125"/>
      <c r="FTF432" s="1126"/>
      <c r="FTG432" s="1127"/>
      <c r="FTH432" s="1128"/>
      <c r="FTI432" s="1040"/>
      <c r="FTJ432" s="1123"/>
      <c r="FTK432" s="1129"/>
      <c r="FTL432" s="1130"/>
      <c r="FTM432" s="1129"/>
      <c r="FTN432" s="1131"/>
      <c r="FTO432" s="1132"/>
      <c r="FTP432" s="1133"/>
      <c r="FTQ432" s="1134"/>
      <c r="FTR432" s="1133"/>
      <c r="FTS432" s="1135"/>
      <c r="FTT432" s="1136"/>
      <c r="FTU432" s="1129"/>
      <c r="FTV432" s="1137"/>
      <c r="FTW432" s="1138"/>
      <c r="FTX432" s="1139"/>
      <c r="FTY432" s="1140"/>
      <c r="FTZ432" s="1141"/>
      <c r="FUA432" s="1142"/>
      <c r="FUB432" s="1120"/>
      <c r="FUC432" s="1121"/>
      <c r="FUD432" s="1122"/>
      <c r="FUE432" s="1123"/>
      <c r="FUF432" s="1124"/>
      <c r="FUG432" s="1125"/>
      <c r="FUH432" s="1126"/>
      <c r="FUI432" s="1127"/>
      <c r="FUJ432" s="1128"/>
      <c r="FUK432" s="1040"/>
      <c r="FUL432" s="1123"/>
      <c r="FUM432" s="1129"/>
      <c r="FUN432" s="1130"/>
      <c r="FUO432" s="1129"/>
      <c r="FUP432" s="1131"/>
      <c r="FUQ432" s="1132"/>
      <c r="FUR432" s="1133"/>
      <c r="FUS432" s="1134"/>
      <c r="FUT432" s="1133"/>
      <c r="FUU432" s="1135"/>
      <c r="FUV432" s="1136"/>
      <c r="FUW432" s="1129"/>
      <c r="FUX432" s="1137"/>
      <c r="FUY432" s="1138"/>
      <c r="FUZ432" s="1139"/>
      <c r="FVA432" s="1140"/>
      <c r="FVB432" s="1141"/>
      <c r="FVC432" s="1142"/>
      <c r="FVD432" s="1120"/>
      <c r="FVE432" s="1121"/>
      <c r="FVF432" s="1122"/>
      <c r="FVG432" s="1123"/>
      <c r="FVH432" s="1124"/>
      <c r="FVI432" s="1125"/>
      <c r="FVJ432" s="1126"/>
      <c r="FVK432" s="1127"/>
      <c r="FVL432" s="1128"/>
      <c r="FVM432" s="1040"/>
      <c r="FVN432" s="1123"/>
      <c r="FVO432" s="1129"/>
      <c r="FVP432" s="1130"/>
      <c r="FVQ432" s="1129"/>
      <c r="FVR432" s="1131"/>
      <c r="FVS432" s="1132"/>
      <c r="FVT432" s="1133"/>
      <c r="FVU432" s="1134"/>
      <c r="FVV432" s="1133"/>
      <c r="FVW432" s="1135"/>
      <c r="FVX432" s="1136"/>
      <c r="FVY432" s="1129"/>
      <c r="FVZ432" s="1137"/>
      <c r="FWA432" s="1138"/>
      <c r="FWB432" s="1139"/>
      <c r="FWC432" s="1140"/>
      <c r="FWD432" s="1141"/>
      <c r="FWE432" s="1142"/>
      <c r="FWF432" s="1120"/>
      <c r="FWG432" s="1121"/>
      <c r="FWH432" s="1122"/>
      <c r="FWI432" s="1123"/>
      <c r="FWJ432" s="1124"/>
      <c r="FWK432" s="1125"/>
      <c r="FWL432" s="1126"/>
      <c r="FWM432" s="1127"/>
      <c r="FWN432" s="1128"/>
      <c r="FWO432" s="1040"/>
      <c r="FWP432" s="1123"/>
      <c r="FWQ432" s="1129"/>
      <c r="FWR432" s="1130"/>
      <c r="FWS432" s="1129"/>
      <c r="FWT432" s="1131"/>
      <c r="FWU432" s="1132"/>
      <c r="FWV432" s="1133"/>
      <c r="FWW432" s="1134"/>
      <c r="FWX432" s="1133"/>
      <c r="FWY432" s="1135"/>
      <c r="FWZ432" s="1136"/>
      <c r="FXA432" s="1129"/>
      <c r="FXB432" s="1137"/>
      <c r="FXC432" s="1138"/>
      <c r="FXD432" s="1139"/>
      <c r="FXE432" s="1140"/>
      <c r="FXF432" s="1141"/>
      <c r="FXG432" s="1142"/>
      <c r="FXH432" s="1120"/>
      <c r="FXI432" s="1121"/>
      <c r="FXJ432" s="1122"/>
      <c r="FXK432" s="1123"/>
      <c r="FXL432" s="1124"/>
      <c r="FXM432" s="1125"/>
      <c r="FXN432" s="1126"/>
      <c r="FXO432" s="1127"/>
      <c r="FXP432" s="1128"/>
      <c r="FXQ432" s="1040"/>
      <c r="FXR432" s="1123"/>
      <c r="FXS432" s="1129"/>
      <c r="FXT432" s="1130"/>
      <c r="FXU432" s="1129"/>
      <c r="FXV432" s="1131"/>
      <c r="FXW432" s="1132"/>
      <c r="FXX432" s="1133"/>
      <c r="FXY432" s="1134"/>
      <c r="FXZ432" s="1133"/>
      <c r="FYA432" s="1135"/>
      <c r="FYB432" s="1136"/>
      <c r="FYC432" s="1129"/>
      <c r="FYD432" s="1137"/>
      <c r="FYE432" s="1138"/>
      <c r="FYF432" s="1139"/>
      <c r="FYG432" s="1140"/>
      <c r="FYH432" s="1141"/>
      <c r="FYI432" s="1142"/>
      <c r="FYJ432" s="1120"/>
      <c r="FYK432" s="1121"/>
      <c r="FYL432" s="1122"/>
      <c r="FYM432" s="1123"/>
      <c r="FYN432" s="1124"/>
      <c r="FYO432" s="1125"/>
      <c r="FYP432" s="1126"/>
      <c r="FYQ432" s="1127"/>
      <c r="FYR432" s="1128"/>
      <c r="FYS432" s="1040"/>
      <c r="FYT432" s="1123"/>
      <c r="FYU432" s="1129"/>
      <c r="FYV432" s="1130"/>
      <c r="FYW432" s="1129"/>
      <c r="FYX432" s="1131"/>
      <c r="FYY432" s="1132"/>
      <c r="FYZ432" s="1133"/>
      <c r="FZA432" s="1134"/>
      <c r="FZB432" s="1133"/>
      <c r="FZC432" s="1135"/>
      <c r="FZD432" s="1136"/>
      <c r="FZE432" s="1129"/>
      <c r="FZF432" s="1137"/>
      <c r="FZG432" s="1138"/>
      <c r="FZH432" s="1139"/>
      <c r="FZI432" s="1140"/>
      <c r="FZJ432" s="1141"/>
      <c r="FZK432" s="1142"/>
      <c r="FZL432" s="1120"/>
      <c r="FZM432" s="1121"/>
      <c r="FZN432" s="1122"/>
      <c r="FZO432" s="1123"/>
      <c r="FZP432" s="1124"/>
      <c r="FZQ432" s="1125"/>
      <c r="FZR432" s="1126"/>
      <c r="FZS432" s="1127"/>
      <c r="FZT432" s="1128"/>
      <c r="FZU432" s="1040"/>
      <c r="FZV432" s="1123"/>
      <c r="FZW432" s="1129"/>
      <c r="FZX432" s="1130"/>
      <c r="FZY432" s="1129"/>
      <c r="FZZ432" s="1131"/>
      <c r="GAA432" s="1132"/>
      <c r="GAB432" s="1133"/>
      <c r="GAC432" s="1134"/>
      <c r="GAD432" s="1133"/>
      <c r="GAE432" s="1135"/>
      <c r="GAF432" s="1136"/>
      <c r="GAG432" s="1129"/>
      <c r="GAH432" s="1137"/>
      <c r="GAI432" s="1138"/>
      <c r="GAJ432" s="1139"/>
      <c r="GAK432" s="1140"/>
      <c r="GAL432" s="1141"/>
      <c r="GAM432" s="1142"/>
      <c r="GAN432" s="1120"/>
      <c r="GAO432" s="1121"/>
      <c r="GAP432" s="1122"/>
      <c r="GAQ432" s="1123"/>
      <c r="GAR432" s="1124"/>
      <c r="GAS432" s="1125"/>
      <c r="GAT432" s="1126"/>
      <c r="GAU432" s="1127"/>
      <c r="GAV432" s="1128"/>
      <c r="GAW432" s="1040"/>
      <c r="GAX432" s="1123"/>
      <c r="GAY432" s="1129"/>
      <c r="GAZ432" s="1130"/>
      <c r="GBA432" s="1129"/>
      <c r="GBB432" s="1131"/>
      <c r="GBC432" s="1132"/>
      <c r="GBD432" s="1133"/>
      <c r="GBE432" s="1134"/>
      <c r="GBF432" s="1133"/>
      <c r="GBG432" s="1135"/>
      <c r="GBH432" s="1136"/>
      <c r="GBI432" s="1129"/>
      <c r="GBJ432" s="1137"/>
      <c r="GBK432" s="1138"/>
      <c r="GBL432" s="1139"/>
      <c r="GBM432" s="1140"/>
      <c r="GBN432" s="1141"/>
      <c r="GBO432" s="1142"/>
      <c r="GBP432" s="1120"/>
      <c r="GBQ432" s="1121"/>
      <c r="GBR432" s="1122"/>
      <c r="GBS432" s="1123"/>
      <c r="GBT432" s="1124"/>
      <c r="GBU432" s="1125"/>
      <c r="GBV432" s="1126"/>
      <c r="GBW432" s="1127"/>
      <c r="GBX432" s="1128"/>
      <c r="GBY432" s="1040"/>
      <c r="GBZ432" s="1123"/>
      <c r="GCA432" s="1129"/>
      <c r="GCB432" s="1130"/>
      <c r="GCC432" s="1129"/>
      <c r="GCD432" s="1131"/>
      <c r="GCE432" s="1132"/>
      <c r="GCF432" s="1133"/>
      <c r="GCG432" s="1134"/>
      <c r="GCH432" s="1133"/>
      <c r="GCI432" s="1135"/>
      <c r="GCJ432" s="1136"/>
      <c r="GCK432" s="1129"/>
      <c r="GCL432" s="1137"/>
      <c r="GCM432" s="1138"/>
      <c r="GCN432" s="1139"/>
      <c r="GCO432" s="1140"/>
      <c r="GCP432" s="1141"/>
      <c r="GCQ432" s="1142"/>
      <c r="GCR432" s="1120"/>
      <c r="GCS432" s="1121"/>
      <c r="GCT432" s="1122"/>
      <c r="GCU432" s="1123"/>
      <c r="GCV432" s="1124"/>
      <c r="GCW432" s="1125"/>
      <c r="GCX432" s="1126"/>
      <c r="GCY432" s="1127"/>
      <c r="GCZ432" s="1128"/>
      <c r="GDA432" s="1040"/>
      <c r="GDB432" s="1123"/>
      <c r="GDC432" s="1129"/>
      <c r="GDD432" s="1130"/>
      <c r="GDE432" s="1129"/>
      <c r="GDF432" s="1131"/>
      <c r="GDG432" s="1132"/>
      <c r="GDH432" s="1133"/>
      <c r="GDI432" s="1134"/>
      <c r="GDJ432" s="1133"/>
      <c r="GDK432" s="1135"/>
      <c r="GDL432" s="1136"/>
      <c r="GDM432" s="1129"/>
      <c r="GDN432" s="1137"/>
      <c r="GDO432" s="1138"/>
      <c r="GDP432" s="1139"/>
      <c r="GDQ432" s="1140"/>
      <c r="GDR432" s="1141"/>
      <c r="GDS432" s="1142"/>
      <c r="GDT432" s="1120"/>
      <c r="GDU432" s="1121"/>
      <c r="GDV432" s="1122"/>
      <c r="GDW432" s="1123"/>
      <c r="GDX432" s="1124"/>
      <c r="GDY432" s="1125"/>
      <c r="GDZ432" s="1126"/>
      <c r="GEA432" s="1127"/>
      <c r="GEB432" s="1128"/>
      <c r="GEC432" s="1040"/>
      <c r="GED432" s="1123"/>
      <c r="GEE432" s="1129"/>
      <c r="GEF432" s="1130"/>
      <c r="GEG432" s="1129"/>
      <c r="GEH432" s="1131"/>
      <c r="GEI432" s="1132"/>
      <c r="GEJ432" s="1133"/>
      <c r="GEK432" s="1134"/>
      <c r="GEL432" s="1133"/>
      <c r="GEM432" s="1135"/>
      <c r="GEN432" s="1136"/>
      <c r="GEO432" s="1129"/>
      <c r="GEP432" s="1137"/>
      <c r="GEQ432" s="1138"/>
      <c r="GER432" s="1139"/>
      <c r="GES432" s="1140"/>
      <c r="GET432" s="1141"/>
      <c r="GEU432" s="1142"/>
      <c r="GEV432" s="1120"/>
      <c r="GEW432" s="1121"/>
      <c r="GEX432" s="1122"/>
      <c r="GEY432" s="1123"/>
      <c r="GEZ432" s="1124"/>
      <c r="GFA432" s="1125"/>
      <c r="GFB432" s="1126"/>
      <c r="GFC432" s="1127"/>
      <c r="GFD432" s="1128"/>
      <c r="GFE432" s="1040"/>
      <c r="GFF432" s="1123"/>
      <c r="GFG432" s="1129"/>
      <c r="GFH432" s="1130"/>
      <c r="GFI432" s="1129"/>
      <c r="GFJ432" s="1131"/>
      <c r="GFK432" s="1132"/>
      <c r="GFL432" s="1133"/>
      <c r="GFM432" s="1134"/>
      <c r="GFN432" s="1133"/>
      <c r="GFO432" s="1135"/>
      <c r="GFP432" s="1136"/>
      <c r="GFQ432" s="1129"/>
      <c r="GFR432" s="1137"/>
      <c r="GFS432" s="1138"/>
      <c r="GFT432" s="1139"/>
      <c r="GFU432" s="1140"/>
      <c r="GFV432" s="1141"/>
      <c r="GFW432" s="1142"/>
      <c r="GFX432" s="1120"/>
      <c r="GFY432" s="1121"/>
      <c r="GFZ432" s="1122"/>
      <c r="GGA432" s="1123"/>
      <c r="GGB432" s="1124"/>
      <c r="GGC432" s="1125"/>
      <c r="GGD432" s="1126"/>
      <c r="GGE432" s="1127"/>
      <c r="GGF432" s="1128"/>
      <c r="GGG432" s="1040"/>
      <c r="GGH432" s="1123"/>
      <c r="GGI432" s="1129"/>
      <c r="GGJ432" s="1130"/>
      <c r="GGK432" s="1129"/>
      <c r="GGL432" s="1131"/>
      <c r="GGM432" s="1132"/>
      <c r="GGN432" s="1133"/>
      <c r="GGO432" s="1134"/>
      <c r="GGP432" s="1133"/>
      <c r="GGQ432" s="1135"/>
      <c r="GGR432" s="1136"/>
      <c r="GGS432" s="1129"/>
      <c r="GGT432" s="1137"/>
      <c r="GGU432" s="1138"/>
      <c r="GGV432" s="1139"/>
      <c r="GGW432" s="1140"/>
      <c r="GGX432" s="1141"/>
      <c r="GGY432" s="1142"/>
      <c r="GGZ432" s="1120"/>
      <c r="GHA432" s="1121"/>
      <c r="GHB432" s="1122"/>
      <c r="GHC432" s="1123"/>
      <c r="GHD432" s="1124"/>
      <c r="GHE432" s="1125"/>
      <c r="GHF432" s="1126"/>
      <c r="GHG432" s="1127"/>
      <c r="GHH432" s="1128"/>
      <c r="GHI432" s="1040"/>
      <c r="GHJ432" s="1123"/>
      <c r="GHK432" s="1129"/>
      <c r="GHL432" s="1130"/>
      <c r="GHM432" s="1129"/>
      <c r="GHN432" s="1131"/>
      <c r="GHO432" s="1132"/>
      <c r="GHP432" s="1133"/>
      <c r="GHQ432" s="1134"/>
      <c r="GHR432" s="1133"/>
      <c r="GHS432" s="1135"/>
      <c r="GHT432" s="1136"/>
      <c r="GHU432" s="1129"/>
      <c r="GHV432" s="1137"/>
      <c r="GHW432" s="1138"/>
      <c r="GHX432" s="1139"/>
      <c r="GHY432" s="1140"/>
      <c r="GHZ432" s="1141"/>
      <c r="GIA432" s="1142"/>
      <c r="GIB432" s="1120"/>
      <c r="GIC432" s="1121"/>
      <c r="GID432" s="1122"/>
      <c r="GIE432" s="1123"/>
      <c r="GIF432" s="1124"/>
      <c r="GIG432" s="1125"/>
      <c r="GIH432" s="1126"/>
      <c r="GII432" s="1127"/>
      <c r="GIJ432" s="1128"/>
      <c r="GIK432" s="1040"/>
      <c r="GIL432" s="1123"/>
      <c r="GIM432" s="1129"/>
      <c r="GIN432" s="1130"/>
      <c r="GIO432" s="1129"/>
      <c r="GIP432" s="1131"/>
      <c r="GIQ432" s="1132"/>
      <c r="GIR432" s="1133"/>
      <c r="GIS432" s="1134"/>
      <c r="GIT432" s="1133"/>
      <c r="GIU432" s="1135"/>
      <c r="GIV432" s="1136"/>
      <c r="GIW432" s="1129"/>
      <c r="GIX432" s="1137"/>
      <c r="GIY432" s="1138"/>
      <c r="GIZ432" s="1139"/>
      <c r="GJA432" s="1140"/>
      <c r="GJB432" s="1141"/>
      <c r="GJC432" s="1142"/>
      <c r="GJD432" s="1120"/>
      <c r="GJE432" s="1121"/>
      <c r="GJF432" s="1122"/>
      <c r="GJG432" s="1123"/>
      <c r="GJH432" s="1124"/>
      <c r="GJI432" s="1125"/>
      <c r="GJJ432" s="1126"/>
      <c r="GJK432" s="1127"/>
      <c r="GJL432" s="1128"/>
      <c r="GJM432" s="1040"/>
      <c r="GJN432" s="1123"/>
      <c r="GJO432" s="1129"/>
      <c r="GJP432" s="1130"/>
      <c r="GJQ432" s="1129"/>
      <c r="GJR432" s="1131"/>
      <c r="GJS432" s="1132"/>
      <c r="GJT432" s="1133"/>
      <c r="GJU432" s="1134"/>
      <c r="GJV432" s="1133"/>
      <c r="GJW432" s="1135"/>
      <c r="GJX432" s="1136"/>
      <c r="GJY432" s="1129"/>
      <c r="GJZ432" s="1137"/>
      <c r="GKA432" s="1138"/>
      <c r="GKB432" s="1139"/>
      <c r="GKC432" s="1140"/>
      <c r="GKD432" s="1141"/>
      <c r="GKE432" s="1142"/>
      <c r="GKF432" s="1120"/>
      <c r="GKG432" s="1121"/>
      <c r="GKH432" s="1122"/>
      <c r="GKI432" s="1123"/>
      <c r="GKJ432" s="1124"/>
      <c r="GKK432" s="1125"/>
      <c r="GKL432" s="1126"/>
      <c r="GKM432" s="1127"/>
      <c r="GKN432" s="1128"/>
      <c r="GKO432" s="1040"/>
      <c r="GKP432" s="1123"/>
      <c r="GKQ432" s="1129"/>
      <c r="GKR432" s="1130"/>
      <c r="GKS432" s="1129"/>
      <c r="GKT432" s="1131"/>
      <c r="GKU432" s="1132"/>
      <c r="GKV432" s="1133"/>
      <c r="GKW432" s="1134"/>
      <c r="GKX432" s="1133"/>
      <c r="GKY432" s="1135"/>
      <c r="GKZ432" s="1136"/>
      <c r="GLA432" s="1129"/>
      <c r="GLB432" s="1137"/>
      <c r="GLC432" s="1138"/>
      <c r="GLD432" s="1139"/>
      <c r="GLE432" s="1140"/>
      <c r="GLF432" s="1141"/>
      <c r="GLG432" s="1142"/>
      <c r="GLH432" s="1120"/>
      <c r="GLI432" s="1121"/>
      <c r="GLJ432" s="1122"/>
      <c r="GLK432" s="1123"/>
      <c r="GLL432" s="1124"/>
      <c r="GLM432" s="1125"/>
      <c r="GLN432" s="1126"/>
      <c r="GLO432" s="1127"/>
      <c r="GLP432" s="1128"/>
      <c r="GLQ432" s="1040"/>
      <c r="GLR432" s="1123"/>
      <c r="GLS432" s="1129"/>
      <c r="GLT432" s="1130"/>
      <c r="GLU432" s="1129"/>
      <c r="GLV432" s="1131"/>
      <c r="GLW432" s="1132"/>
      <c r="GLX432" s="1133"/>
      <c r="GLY432" s="1134"/>
      <c r="GLZ432" s="1133"/>
      <c r="GMA432" s="1135"/>
      <c r="GMB432" s="1136"/>
      <c r="GMC432" s="1129"/>
      <c r="GMD432" s="1137"/>
      <c r="GME432" s="1138"/>
      <c r="GMF432" s="1139"/>
      <c r="GMG432" s="1140"/>
      <c r="GMH432" s="1141"/>
      <c r="GMI432" s="1142"/>
      <c r="GMJ432" s="1120"/>
      <c r="GMK432" s="1121"/>
      <c r="GML432" s="1122"/>
      <c r="GMM432" s="1123"/>
      <c r="GMN432" s="1124"/>
      <c r="GMO432" s="1125"/>
      <c r="GMP432" s="1126"/>
      <c r="GMQ432" s="1127"/>
      <c r="GMR432" s="1128"/>
      <c r="GMS432" s="1040"/>
      <c r="GMT432" s="1123"/>
      <c r="GMU432" s="1129"/>
      <c r="GMV432" s="1130"/>
      <c r="GMW432" s="1129"/>
      <c r="GMX432" s="1131"/>
      <c r="GMY432" s="1132"/>
      <c r="GMZ432" s="1133"/>
      <c r="GNA432" s="1134"/>
      <c r="GNB432" s="1133"/>
      <c r="GNC432" s="1135"/>
      <c r="GND432" s="1136"/>
      <c r="GNE432" s="1129"/>
      <c r="GNF432" s="1137"/>
      <c r="GNG432" s="1138"/>
      <c r="GNH432" s="1139"/>
      <c r="GNI432" s="1140"/>
      <c r="GNJ432" s="1141"/>
      <c r="GNK432" s="1142"/>
      <c r="GNL432" s="1120"/>
      <c r="GNM432" s="1121"/>
      <c r="GNN432" s="1122"/>
      <c r="GNO432" s="1123"/>
      <c r="GNP432" s="1124"/>
      <c r="GNQ432" s="1125"/>
      <c r="GNR432" s="1126"/>
      <c r="GNS432" s="1127"/>
      <c r="GNT432" s="1128"/>
      <c r="GNU432" s="1040"/>
      <c r="GNV432" s="1123"/>
      <c r="GNW432" s="1129"/>
      <c r="GNX432" s="1130"/>
      <c r="GNY432" s="1129"/>
      <c r="GNZ432" s="1131"/>
      <c r="GOA432" s="1132"/>
      <c r="GOB432" s="1133"/>
      <c r="GOC432" s="1134"/>
      <c r="GOD432" s="1133"/>
      <c r="GOE432" s="1135"/>
      <c r="GOF432" s="1136"/>
      <c r="GOG432" s="1129"/>
      <c r="GOH432" s="1137"/>
      <c r="GOI432" s="1138"/>
      <c r="GOJ432" s="1139"/>
      <c r="GOK432" s="1140"/>
      <c r="GOL432" s="1141"/>
      <c r="GOM432" s="1142"/>
      <c r="GON432" s="1120"/>
      <c r="GOO432" s="1121"/>
      <c r="GOP432" s="1122"/>
      <c r="GOQ432" s="1123"/>
      <c r="GOR432" s="1124"/>
      <c r="GOS432" s="1125"/>
      <c r="GOT432" s="1126"/>
      <c r="GOU432" s="1127"/>
      <c r="GOV432" s="1128"/>
      <c r="GOW432" s="1040"/>
      <c r="GOX432" s="1123"/>
      <c r="GOY432" s="1129"/>
      <c r="GOZ432" s="1130"/>
      <c r="GPA432" s="1129"/>
      <c r="GPB432" s="1131"/>
      <c r="GPC432" s="1132"/>
      <c r="GPD432" s="1133"/>
      <c r="GPE432" s="1134"/>
      <c r="GPF432" s="1133"/>
      <c r="GPG432" s="1135"/>
      <c r="GPH432" s="1136"/>
      <c r="GPI432" s="1129"/>
      <c r="GPJ432" s="1137"/>
      <c r="GPK432" s="1138"/>
      <c r="GPL432" s="1139"/>
      <c r="GPM432" s="1140"/>
      <c r="GPN432" s="1141"/>
      <c r="GPO432" s="1142"/>
      <c r="GPP432" s="1120"/>
      <c r="GPQ432" s="1121"/>
      <c r="GPR432" s="1122"/>
      <c r="GPS432" s="1123"/>
      <c r="GPT432" s="1124"/>
      <c r="GPU432" s="1125"/>
      <c r="GPV432" s="1126"/>
      <c r="GPW432" s="1127"/>
      <c r="GPX432" s="1128"/>
      <c r="GPY432" s="1040"/>
      <c r="GPZ432" s="1123"/>
      <c r="GQA432" s="1129"/>
      <c r="GQB432" s="1130"/>
      <c r="GQC432" s="1129"/>
      <c r="GQD432" s="1131"/>
      <c r="GQE432" s="1132"/>
      <c r="GQF432" s="1133"/>
      <c r="GQG432" s="1134"/>
      <c r="GQH432" s="1133"/>
      <c r="GQI432" s="1135"/>
      <c r="GQJ432" s="1136"/>
      <c r="GQK432" s="1129"/>
      <c r="GQL432" s="1137"/>
      <c r="GQM432" s="1138"/>
      <c r="GQN432" s="1139"/>
      <c r="GQO432" s="1140"/>
      <c r="GQP432" s="1141"/>
      <c r="GQQ432" s="1142"/>
      <c r="GQR432" s="1120"/>
      <c r="GQS432" s="1121"/>
      <c r="GQT432" s="1122"/>
      <c r="GQU432" s="1123"/>
      <c r="GQV432" s="1124"/>
      <c r="GQW432" s="1125"/>
      <c r="GQX432" s="1126"/>
      <c r="GQY432" s="1127"/>
      <c r="GQZ432" s="1128"/>
      <c r="GRA432" s="1040"/>
      <c r="GRB432" s="1123"/>
      <c r="GRC432" s="1129"/>
      <c r="GRD432" s="1130"/>
      <c r="GRE432" s="1129"/>
      <c r="GRF432" s="1131"/>
      <c r="GRG432" s="1132"/>
      <c r="GRH432" s="1133"/>
      <c r="GRI432" s="1134"/>
      <c r="GRJ432" s="1133"/>
      <c r="GRK432" s="1135"/>
      <c r="GRL432" s="1136"/>
      <c r="GRM432" s="1129"/>
      <c r="GRN432" s="1137"/>
      <c r="GRO432" s="1138"/>
      <c r="GRP432" s="1139"/>
      <c r="GRQ432" s="1140"/>
      <c r="GRR432" s="1141"/>
      <c r="GRS432" s="1142"/>
      <c r="GRT432" s="1120"/>
      <c r="GRU432" s="1121"/>
      <c r="GRV432" s="1122"/>
      <c r="GRW432" s="1123"/>
      <c r="GRX432" s="1124"/>
      <c r="GRY432" s="1125"/>
      <c r="GRZ432" s="1126"/>
      <c r="GSA432" s="1127"/>
      <c r="GSB432" s="1128"/>
      <c r="GSC432" s="1040"/>
      <c r="GSD432" s="1123"/>
      <c r="GSE432" s="1129"/>
      <c r="GSF432" s="1130"/>
      <c r="GSG432" s="1129"/>
      <c r="GSH432" s="1131"/>
      <c r="GSI432" s="1132"/>
      <c r="GSJ432" s="1133"/>
      <c r="GSK432" s="1134"/>
      <c r="GSL432" s="1133"/>
      <c r="GSM432" s="1135"/>
      <c r="GSN432" s="1136"/>
      <c r="GSO432" s="1129"/>
      <c r="GSP432" s="1137"/>
      <c r="GSQ432" s="1138"/>
      <c r="GSR432" s="1139"/>
      <c r="GSS432" s="1140"/>
      <c r="GST432" s="1141"/>
      <c r="GSU432" s="1142"/>
      <c r="GSV432" s="1120"/>
      <c r="GSW432" s="1121"/>
      <c r="GSX432" s="1122"/>
      <c r="GSY432" s="1123"/>
      <c r="GSZ432" s="1124"/>
      <c r="GTA432" s="1125"/>
      <c r="GTB432" s="1126"/>
      <c r="GTC432" s="1127"/>
      <c r="GTD432" s="1128"/>
      <c r="GTE432" s="1040"/>
      <c r="GTF432" s="1123"/>
      <c r="GTG432" s="1129"/>
      <c r="GTH432" s="1130"/>
      <c r="GTI432" s="1129"/>
      <c r="GTJ432" s="1131"/>
      <c r="GTK432" s="1132"/>
      <c r="GTL432" s="1133"/>
      <c r="GTM432" s="1134"/>
      <c r="GTN432" s="1133"/>
      <c r="GTO432" s="1135"/>
      <c r="GTP432" s="1136"/>
      <c r="GTQ432" s="1129"/>
      <c r="GTR432" s="1137"/>
      <c r="GTS432" s="1138"/>
      <c r="GTT432" s="1139"/>
      <c r="GTU432" s="1140"/>
      <c r="GTV432" s="1141"/>
      <c r="GTW432" s="1142"/>
      <c r="GTX432" s="1120"/>
      <c r="GTY432" s="1121"/>
      <c r="GTZ432" s="1122"/>
      <c r="GUA432" s="1123"/>
      <c r="GUB432" s="1124"/>
      <c r="GUC432" s="1125"/>
      <c r="GUD432" s="1126"/>
      <c r="GUE432" s="1127"/>
      <c r="GUF432" s="1128"/>
      <c r="GUG432" s="1040"/>
      <c r="GUH432" s="1123"/>
      <c r="GUI432" s="1129"/>
      <c r="GUJ432" s="1130"/>
      <c r="GUK432" s="1129"/>
      <c r="GUL432" s="1131"/>
      <c r="GUM432" s="1132"/>
      <c r="GUN432" s="1133"/>
      <c r="GUO432" s="1134"/>
      <c r="GUP432" s="1133"/>
      <c r="GUQ432" s="1135"/>
      <c r="GUR432" s="1136"/>
      <c r="GUS432" s="1129"/>
      <c r="GUT432" s="1137"/>
      <c r="GUU432" s="1138"/>
      <c r="GUV432" s="1139"/>
      <c r="GUW432" s="1140"/>
      <c r="GUX432" s="1141"/>
      <c r="GUY432" s="1142"/>
      <c r="GUZ432" s="1120"/>
      <c r="GVA432" s="1121"/>
      <c r="GVB432" s="1122"/>
      <c r="GVC432" s="1123"/>
      <c r="GVD432" s="1124"/>
      <c r="GVE432" s="1125"/>
      <c r="GVF432" s="1126"/>
      <c r="GVG432" s="1127"/>
      <c r="GVH432" s="1128"/>
      <c r="GVI432" s="1040"/>
      <c r="GVJ432" s="1123"/>
      <c r="GVK432" s="1129"/>
      <c r="GVL432" s="1130"/>
      <c r="GVM432" s="1129"/>
      <c r="GVN432" s="1131"/>
      <c r="GVO432" s="1132"/>
      <c r="GVP432" s="1133"/>
      <c r="GVQ432" s="1134"/>
      <c r="GVR432" s="1133"/>
      <c r="GVS432" s="1135"/>
      <c r="GVT432" s="1136"/>
      <c r="GVU432" s="1129"/>
      <c r="GVV432" s="1137"/>
      <c r="GVW432" s="1138"/>
      <c r="GVX432" s="1139"/>
      <c r="GVY432" s="1140"/>
      <c r="GVZ432" s="1141"/>
      <c r="GWA432" s="1142"/>
      <c r="GWB432" s="1120"/>
      <c r="GWC432" s="1121"/>
      <c r="GWD432" s="1122"/>
      <c r="GWE432" s="1123"/>
      <c r="GWF432" s="1124"/>
      <c r="GWG432" s="1125"/>
      <c r="GWH432" s="1126"/>
      <c r="GWI432" s="1127"/>
      <c r="GWJ432" s="1128"/>
      <c r="GWK432" s="1040"/>
      <c r="GWL432" s="1123"/>
      <c r="GWM432" s="1129"/>
      <c r="GWN432" s="1130"/>
      <c r="GWO432" s="1129"/>
      <c r="GWP432" s="1131"/>
      <c r="GWQ432" s="1132"/>
      <c r="GWR432" s="1133"/>
      <c r="GWS432" s="1134"/>
      <c r="GWT432" s="1133"/>
      <c r="GWU432" s="1135"/>
      <c r="GWV432" s="1136"/>
      <c r="GWW432" s="1129"/>
      <c r="GWX432" s="1137"/>
      <c r="GWY432" s="1138"/>
      <c r="GWZ432" s="1139"/>
      <c r="GXA432" s="1140"/>
      <c r="GXB432" s="1141"/>
      <c r="GXC432" s="1142"/>
      <c r="GXD432" s="1120"/>
      <c r="GXE432" s="1121"/>
      <c r="GXF432" s="1122"/>
      <c r="GXG432" s="1123"/>
      <c r="GXH432" s="1124"/>
      <c r="GXI432" s="1125"/>
      <c r="GXJ432" s="1126"/>
      <c r="GXK432" s="1127"/>
      <c r="GXL432" s="1128"/>
      <c r="GXM432" s="1040"/>
      <c r="GXN432" s="1123"/>
      <c r="GXO432" s="1129"/>
      <c r="GXP432" s="1130"/>
      <c r="GXQ432" s="1129"/>
      <c r="GXR432" s="1131"/>
      <c r="GXS432" s="1132"/>
      <c r="GXT432" s="1133"/>
      <c r="GXU432" s="1134"/>
      <c r="GXV432" s="1133"/>
      <c r="GXW432" s="1135"/>
      <c r="GXX432" s="1136"/>
      <c r="GXY432" s="1129"/>
      <c r="GXZ432" s="1137"/>
      <c r="GYA432" s="1138"/>
      <c r="GYB432" s="1139"/>
      <c r="GYC432" s="1140"/>
      <c r="GYD432" s="1141"/>
      <c r="GYE432" s="1142"/>
      <c r="GYF432" s="1120"/>
      <c r="GYG432" s="1121"/>
      <c r="GYH432" s="1122"/>
      <c r="GYI432" s="1123"/>
      <c r="GYJ432" s="1124"/>
      <c r="GYK432" s="1125"/>
      <c r="GYL432" s="1126"/>
      <c r="GYM432" s="1127"/>
      <c r="GYN432" s="1128"/>
      <c r="GYO432" s="1040"/>
      <c r="GYP432" s="1123"/>
      <c r="GYQ432" s="1129"/>
      <c r="GYR432" s="1130"/>
      <c r="GYS432" s="1129"/>
      <c r="GYT432" s="1131"/>
      <c r="GYU432" s="1132"/>
      <c r="GYV432" s="1133"/>
      <c r="GYW432" s="1134"/>
      <c r="GYX432" s="1133"/>
      <c r="GYY432" s="1135"/>
      <c r="GYZ432" s="1136"/>
      <c r="GZA432" s="1129"/>
      <c r="GZB432" s="1137"/>
      <c r="GZC432" s="1138"/>
      <c r="GZD432" s="1139"/>
      <c r="GZE432" s="1140"/>
      <c r="GZF432" s="1141"/>
      <c r="GZG432" s="1142"/>
      <c r="GZH432" s="1120"/>
      <c r="GZI432" s="1121"/>
      <c r="GZJ432" s="1122"/>
      <c r="GZK432" s="1123"/>
      <c r="GZL432" s="1124"/>
      <c r="GZM432" s="1125"/>
      <c r="GZN432" s="1126"/>
      <c r="GZO432" s="1127"/>
      <c r="GZP432" s="1128"/>
      <c r="GZQ432" s="1040"/>
      <c r="GZR432" s="1123"/>
      <c r="GZS432" s="1129"/>
      <c r="GZT432" s="1130"/>
      <c r="GZU432" s="1129"/>
      <c r="GZV432" s="1131"/>
      <c r="GZW432" s="1132"/>
      <c r="GZX432" s="1133"/>
      <c r="GZY432" s="1134"/>
      <c r="GZZ432" s="1133"/>
      <c r="HAA432" s="1135"/>
      <c r="HAB432" s="1136"/>
      <c r="HAC432" s="1129"/>
      <c r="HAD432" s="1137"/>
      <c r="HAE432" s="1138"/>
      <c r="HAF432" s="1139"/>
      <c r="HAG432" s="1140"/>
      <c r="HAH432" s="1141"/>
      <c r="HAI432" s="1142"/>
      <c r="HAJ432" s="1120"/>
      <c r="HAK432" s="1121"/>
      <c r="HAL432" s="1122"/>
      <c r="HAM432" s="1123"/>
      <c r="HAN432" s="1124"/>
      <c r="HAO432" s="1125"/>
      <c r="HAP432" s="1126"/>
      <c r="HAQ432" s="1127"/>
      <c r="HAR432" s="1128"/>
      <c r="HAS432" s="1040"/>
      <c r="HAT432" s="1123"/>
      <c r="HAU432" s="1129"/>
      <c r="HAV432" s="1130"/>
      <c r="HAW432" s="1129"/>
      <c r="HAX432" s="1131"/>
      <c r="HAY432" s="1132"/>
      <c r="HAZ432" s="1133"/>
      <c r="HBA432" s="1134"/>
      <c r="HBB432" s="1133"/>
      <c r="HBC432" s="1135"/>
      <c r="HBD432" s="1136"/>
      <c r="HBE432" s="1129"/>
      <c r="HBF432" s="1137"/>
      <c r="HBG432" s="1138"/>
      <c r="HBH432" s="1139"/>
      <c r="HBI432" s="1140"/>
      <c r="HBJ432" s="1141"/>
      <c r="HBK432" s="1142"/>
      <c r="HBL432" s="1120"/>
      <c r="HBM432" s="1121"/>
      <c r="HBN432" s="1122"/>
      <c r="HBO432" s="1123"/>
      <c r="HBP432" s="1124"/>
      <c r="HBQ432" s="1125"/>
      <c r="HBR432" s="1126"/>
      <c r="HBS432" s="1127"/>
      <c r="HBT432" s="1128"/>
      <c r="HBU432" s="1040"/>
      <c r="HBV432" s="1123"/>
      <c r="HBW432" s="1129"/>
      <c r="HBX432" s="1130"/>
      <c r="HBY432" s="1129"/>
      <c r="HBZ432" s="1131"/>
      <c r="HCA432" s="1132"/>
      <c r="HCB432" s="1133"/>
      <c r="HCC432" s="1134"/>
      <c r="HCD432" s="1133"/>
      <c r="HCE432" s="1135"/>
      <c r="HCF432" s="1136"/>
      <c r="HCG432" s="1129"/>
      <c r="HCH432" s="1137"/>
      <c r="HCI432" s="1138"/>
      <c r="HCJ432" s="1139"/>
      <c r="HCK432" s="1140"/>
      <c r="HCL432" s="1141"/>
      <c r="HCM432" s="1142"/>
      <c r="HCN432" s="1120"/>
      <c r="HCO432" s="1121"/>
      <c r="HCP432" s="1122"/>
      <c r="HCQ432" s="1123"/>
      <c r="HCR432" s="1124"/>
      <c r="HCS432" s="1125"/>
      <c r="HCT432" s="1126"/>
      <c r="HCU432" s="1127"/>
      <c r="HCV432" s="1128"/>
      <c r="HCW432" s="1040"/>
      <c r="HCX432" s="1123"/>
      <c r="HCY432" s="1129"/>
      <c r="HCZ432" s="1130"/>
      <c r="HDA432" s="1129"/>
      <c r="HDB432" s="1131"/>
      <c r="HDC432" s="1132"/>
      <c r="HDD432" s="1133"/>
      <c r="HDE432" s="1134"/>
      <c r="HDF432" s="1133"/>
      <c r="HDG432" s="1135"/>
      <c r="HDH432" s="1136"/>
      <c r="HDI432" s="1129"/>
      <c r="HDJ432" s="1137"/>
      <c r="HDK432" s="1138"/>
      <c r="HDL432" s="1139"/>
      <c r="HDM432" s="1140"/>
      <c r="HDN432" s="1141"/>
      <c r="HDO432" s="1142"/>
      <c r="HDP432" s="1120"/>
      <c r="HDQ432" s="1121"/>
      <c r="HDR432" s="1122"/>
      <c r="HDS432" s="1123"/>
      <c r="HDT432" s="1124"/>
      <c r="HDU432" s="1125"/>
      <c r="HDV432" s="1126"/>
      <c r="HDW432" s="1127"/>
      <c r="HDX432" s="1128"/>
      <c r="HDY432" s="1040"/>
      <c r="HDZ432" s="1123"/>
      <c r="HEA432" s="1129"/>
      <c r="HEB432" s="1130"/>
      <c r="HEC432" s="1129"/>
      <c r="HED432" s="1131"/>
      <c r="HEE432" s="1132"/>
      <c r="HEF432" s="1133"/>
      <c r="HEG432" s="1134"/>
      <c r="HEH432" s="1133"/>
      <c r="HEI432" s="1135"/>
      <c r="HEJ432" s="1136"/>
      <c r="HEK432" s="1129"/>
      <c r="HEL432" s="1137"/>
      <c r="HEM432" s="1138"/>
      <c r="HEN432" s="1139"/>
      <c r="HEO432" s="1140"/>
      <c r="HEP432" s="1141"/>
      <c r="HEQ432" s="1142"/>
      <c r="HER432" s="1120"/>
      <c r="HES432" s="1121"/>
      <c r="HET432" s="1122"/>
      <c r="HEU432" s="1123"/>
      <c r="HEV432" s="1124"/>
      <c r="HEW432" s="1125"/>
      <c r="HEX432" s="1126"/>
      <c r="HEY432" s="1127"/>
      <c r="HEZ432" s="1128"/>
      <c r="HFA432" s="1040"/>
      <c r="HFB432" s="1123"/>
      <c r="HFC432" s="1129"/>
      <c r="HFD432" s="1130"/>
      <c r="HFE432" s="1129"/>
      <c r="HFF432" s="1131"/>
      <c r="HFG432" s="1132"/>
      <c r="HFH432" s="1133"/>
      <c r="HFI432" s="1134"/>
      <c r="HFJ432" s="1133"/>
      <c r="HFK432" s="1135"/>
      <c r="HFL432" s="1136"/>
      <c r="HFM432" s="1129"/>
      <c r="HFN432" s="1137"/>
      <c r="HFO432" s="1138"/>
      <c r="HFP432" s="1139"/>
      <c r="HFQ432" s="1140"/>
      <c r="HFR432" s="1141"/>
      <c r="HFS432" s="1142"/>
      <c r="HFT432" s="1120"/>
      <c r="HFU432" s="1121"/>
      <c r="HFV432" s="1122"/>
      <c r="HFW432" s="1123"/>
      <c r="HFX432" s="1124"/>
      <c r="HFY432" s="1125"/>
      <c r="HFZ432" s="1126"/>
      <c r="HGA432" s="1127"/>
      <c r="HGB432" s="1128"/>
      <c r="HGC432" s="1040"/>
      <c r="HGD432" s="1123"/>
      <c r="HGE432" s="1129"/>
      <c r="HGF432" s="1130"/>
      <c r="HGG432" s="1129"/>
      <c r="HGH432" s="1131"/>
      <c r="HGI432" s="1132"/>
      <c r="HGJ432" s="1133"/>
      <c r="HGK432" s="1134"/>
      <c r="HGL432" s="1133"/>
      <c r="HGM432" s="1135"/>
      <c r="HGN432" s="1136"/>
      <c r="HGO432" s="1129"/>
      <c r="HGP432" s="1137"/>
      <c r="HGQ432" s="1138"/>
      <c r="HGR432" s="1139"/>
      <c r="HGS432" s="1140"/>
      <c r="HGT432" s="1141"/>
      <c r="HGU432" s="1142"/>
      <c r="HGV432" s="1120"/>
      <c r="HGW432" s="1121"/>
      <c r="HGX432" s="1122"/>
      <c r="HGY432" s="1123"/>
      <c r="HGZ432" s="1124"/>
      <c r="HHA432" s="1125"/>
      <c r="HHB432" s="1126"/>
      <c r="HHC432" s="1127"/>
      <c r="HHD432" s="1128"/>
      <c r="HHE432" s="1040"/>
      <c r="HHF432" s="1123"/>
      <c r="HHG432" s="1129"/>
      <c r="HHH432" s="1130"/>
      <c r="HHI432" s="1129"/>
      <c r="HHJ432" s="1131"/>
      <c r="HHK432" s="1132"/>
      <c r="HHL432" s="1133"/>
      <c r="HHM432" s="1134"/>
      <c r="HHN432" s="1133"/>
      <c r="HHO432" s="1135"/>
      <c r="HHP432" s="1136"/>
      <c r="HHQ432" s="1129"/>
      <c r="HHR432" s="1137"/>
      <c r="HHS432" s="1138"/>
      <c r="HHT432" s="1139"/>
      <c r="HHU432" s="1140"/>
      <c r="HHV432" s="1141"/>
      <c r="HHW432" s="1142"/>
      <c r="HHX432" s="1120"/>
      <c r="HHY432" s="1121"/>
      <c r="HHZ432" s="1122"/>
      <c r="HIA432" s="1123"/>
      <c r="HIB432" s="1124"/>
      <c r="HIC432" s="1125"/>
      <c r="HID432" s="1126"/>
      <c r="HIE432" s="1127"/>
      <c r="HIF432" s="1128"/>
      <c r="HIG432" s="1040"/>
      <c r="HIH432" s="1123"/>
      <c r="HII432" s="1129"/>
      <c r="HIJ432" s="1130"/>
      <c r="HIK432" s="1129"/>
      <c r="HIL432" s="1131"/>
      <c r="HIM432" s="1132"/>
      <c r="HIN432" s="1133"/>
      <c r="HIO432" s="1134"/>
      <c r="HIP432" s="1133"/>
      <c r="HIQ432" s="1135"/>
      <c r="HIR432" s="1136"/>
      <c r="HIS432" s="1129"/>
      <c r="HIT432" s="1137"/>
      <c r="HIU432" s="1138"/>
      <c r="HIV432" s="1139"/>
      <c r="HIW432" s="1140"/>
      <c r="HIX432" s="1141"/>
      <c r="HIY432" s="1142"/>
      <c r="HIZ432" s="1120"/>
      <c r="HJA432" s="1121"/>
      <c r="HJB432" s="1122"/>
      <c r="HJC432" s="1123"/>
      <c r="HJD432" s="1124"/>
      <c r="HJE432" s="1125"/>
      <c r="HJF432" s="1126"/>
      <c r="HJG432" s="1127"/>
      <c r="HJH432" s="1128"/>
      <c r="HJI432" s="1040"/>
      <c r="HJJ432" s="1123"/>
      <c r="HJK432" s="1129"/>
      <c r="HJL432" s="1130"/>
      <c r="HJM432" s="1129"/>
      <c r="HJN432" s="1131"/>
      <c r="HJO432" s="1132"/>
      <c r="HJP432" s="1133"/>
      <c r="HJQ432" s="1134"/>
      <c r="HJR432" s="1133"/>
      <c r="HJS432" s="1135"/>
      <c r="HJT432" s="1136"/>
      <c r="HJU432" s="1129"/>
      <c r="HJV432" s="1137"/>
      <c r="HJW432" s="1138"/>
      <c r="HJX432" s="1139"/>
      <c r="HJY432" s="1140"/>
      <c r="HJZ432" s="1141"/>
      <c r="HKA432" s="1142"/>
      <c r="HKB432" s="1120"/>
      <c r="HKC432" s="1121"/>
      <c r="HKD432" s="1122"/>
      <c r="HKE432" s="1123"/>
      <c r="HKF432" s="1124"/>
      <c r="HKG432" s="1125"/>
      <c r="HKH432" s="1126"/>
      <c r="HKI432" s="1127"/>
      <c r="HKJ432" s="1128"/>
      <c r="HKK432" s="1040"/>
      <c r="HKL432" s="1123"/>
      <c r="HKM432" s="1129"/>
      <c r="HKN432" s="1130"/>
      <c r="HKO432" s="1129"/>
      <c r="HKP432" s="1131"/>
      <c r="HKQ432" s="1132"/>
      <c r="HKR432" s="1133"/>
      <c r="HKS432" s="1134"/>
      <c r="HKT432" s="1133"/>
      <c r="HKU432" s="1135"/>
      <c r="HKV432" s="1136"/>
      <c r="HKW432" s="1129"/>
      <c r="HKX432" s="1137"/>
      <c r="HKY432" s="1138"/>
      <c r="HKZ432" s="1139"/>
      <c r="HLA432" s="1140"/>
      <c r="HLB432" s="1141"/>
      <c r="HLC432" s="1142"/>
      <c r="HLD432" s="1120"/>
      <c r="HLE432" s="1121"/>
      <c r="HLF432" s="1122"/>
      <c r="HLG432" s="1123"/>
      <c r="HLH432" s="1124"/>
      <c r="HLI432" s="1125"/>
      <c r="HLJ432" s="1126"/>
      <c r="HLK432" s="1127"/>
      <c r="HLL432" s="1128"/>
      <c r="HLM432" s="1040"/>
      <c r="HLN432" s="1123"/>
      <c r="HLO432" s="1129"/>
      <c r="HLP432" s="1130"/>
      <c r="HLQ432" s="1129"/>
      <c r="HLR432" s="1131"/>
      <c r="HLS432" s="1132"/>
      <c r="HLT432" s="1133"/>
      <c r="HLU432" s="1134"/>
      <c r="HLV432" s="1133"/>
      <c r="HLW432" s="1135"/>
      <c r="HLX432" s="1136"/>
      <c r="HLY432" s="1129"/>
      <c r="HLZ432" s="1137"/>
      <c r="HMA432" s="1138"/>
      <c r="HMB432" s="1139"/>
      <c r="HMC432" s="1140"/>
      <c r="HMD432" s="1141"/>
      <c r="HME432" s="1142"/>
      <c r="HMF432" s="1120"/>
      <c r="HMG432" s="1121"/>
      <c r="HMH432" s="1122"/>
      <c r="HMI432" s="1123"/>
      <c r="HMJ432" s="1124"/>
      <c r="HMK432" s="1125"/>
      <c r="HML432" s="1126"/>
      <c r="HMM432" s="1127"/>
      <c r="HMN432" s="1128"/>
      <c r="HMO432" s="1040"/>
      <c r="HMP432" s="1123"/>
      <c r="HMQ432" s="1129"/>
      <c r="HMR432" s="1130"/>
      <c r="HMS432" s="1129"/>
      <c r="HMT432" s="1131"/>
      <c r="HMU432" s="1132"/>
      <c r="HMV432" s="1133"/>
      <c r="HMW432" s="1134"/>
      <c r="HMX432" s="1133"/>
      <c r="HMY432" s="1135"/>
      <c r="HMZ432" s="1136"/>
      <c r="HNA432" s="1129"/>
      <c r="HNB432" s="1137"/>
      <c r="HNC432" s="1138"/>
      <c r="HND432" s="1139"/>
      <c r="HNE432" s="1140"/>
      <c r="HNF432" s="1141"/>
      <c r="HNG432" s="1142"/>
      <c r="HNH432" s="1120"/>
      <c r="HNI432" s="1121"/>
      <c r="HNJ432" s="1122"/>
      <c r="HNK432" s="1123"/>
      <c r="HNL432" s="1124"/>
      <c r="HNM432" s="1125"/>
      <c r="HNN432" s="1126"/>
      <c r="HNO432" s="1127"/>
      <c r="HNP432" s="1128"/>
      <c r="HNQ432" s="1040"/>
      <c r="HNR432" s="1123"/>
      <c r="HNS432" s="1129"/>
      <c r="HNT432" s="1130"/>
      <c r="HNU432" s="1129"/>
      <c r="HNV432" s="1131"/>
      <c r="HNW432" s="1132"/>
      <c r="HNX432" s="1133"/>
      <c r="HNY432" s="1134"/>
      <c r="HNZ432" s="1133"/>
      <c r="HOA432" s="1135"/>
      <c r="HOB432" s="1136"/>
      <c r="HOC432" s="1129"/>
      <c r="HOD432" s="1137"/>
      <c r="HOE432" s="1138"/>
      <c r="HOF432" s="1139"/>
      <c r="HOG432" s="1140"/>
      <c r="HOH432" s="1141"/>
      <c r="HOI432" s="1142"/>
      <c r="HOJ432" s="1120"/>
      <c r="HOK432" s="1121"/>
      <c r="HOL432" s="1122"/>
      <c r="HOM432" s="1123"/>
      <c r="HON432" s="1124"/>
      <c r="HOO432" s="1125"/>
      <c r="HOP432" s="1126"/>
      <c r="HOQ432" s="1127"/>
      <c r="HOR432" s="1128"/>
      <c r="HOS432" s="1040"/>
      <c r="HOT432" s="1123"/>
      <c r="HOU432" s="1129"/>
      <c r="HOV432" s="1130"/>
      <c r="HOW432" s="1129"/>
      <c r="HOX432" s="1131"/>
      <c r="HOY432" s="1132"/>
      <c r="HOZ432" s="1133"/>
      <c r="HPA432" s="1134"/>
      <c r="HPB432" s="1133"/>
      <c r="HPC432" s="1135"/>
      <c r="HPD432" s="1136"/>
      <c r="HPE432" s="1129"/>
      <c r="HPF432" s="1137"/>
      <c r="HPG432" s="1138"/>
      <c r="HPH432" s="1139"/>
      <c r="HPI432" s="1140"/>
      <c r="HPJ432" s="1141"/>
      <c r="HPK432" s="1142"/>
      <c r="HPL432" s="1120"/>
      <c r="HPM432" s="1121"/>
      <c r="HPN432" s="1122"/>
      <c r="HPO432" s="1123"/>
      <c r="HPP432" s="1124"/>
      <c r="HPQ432" s="1125"/>
      <c r="HPR432" s="1126"/>
      <c r="HPS432" s="1127"/>
      <c r="HPT432" s="1128"/>
      <c r="HPU432" s="1040"/>
      <c r="HPV432" s="1123"/>
      <c r="HPW432" s="1129"/>
      <c r="HPX432" s="1130"/>
      <c r="HPY432" s="1129"/>
      <c r="HPZ432" s="1131"/>
      <c r="HQA432" s="1132"/>
      <c r="HQB432" s="1133"/>
      <c r="HQC432" s="1134"/>
      <c r="HQD432" s="1133"/>
      <c r="HQE432" s="1135"/>
      <c r="HQF432" s="1136"/>
      <c r="HQG432" s="1129"/>
      <c r="HQH432" s="1137"/>
      <c r="HQI432" s="1138"/>
      <c r="HQJ432" s="1139"/>
      <c r="HQK432" s="1140"/>
      <c r="HQL432" s="1141"/>
      <c r="HQM432" s="1142"/>
      <c r="HQN432" s="1120"/>
      <c r="HQO432" s="1121"/>
      <c r="HQP432" s="1122"/>
      <c r="HQQ432" s="1123"/>
      <c r="HQR432" s="1124"/>
      <c r="HQS432" s="1125"/>
      <c r="HQT432" s="1126"/>
      <c r="HQU432" s="1127"/>
      <c r="HQV432" s="1128"/>
      <c r="HQW432" s="1040"/>
      <c r="HQX432" s="1123"/>
      <c r="HQY432" s="1129"/>
      <c r="HQZ432" s="1130"/>
      <c r="HRA432" s="1129"/>
      <c r="HRB432" s="1131"/>
      <c r="HRC432" s="1132"/>
      <c r="HRD432" s="1133"/>
      <c r="HRE432" s="1134"/>
      <c r="HRF432" s="1133"/>
      <c r="HRG432" s="1135"/>
      <c r="HRH432" s="1136"/>
      <c r="HRI432" s="1129"/>
      <c r="HRJ432" s="1137"/>
      <c r="HRK432" s="1138"/>
      <c r="HRL432" s="1139"/>
      <c r="HRM432" s="1140"/>
      <c r="HRN432" s="1141"/>
      <c r="HRO432" s="1142"/>
      <c r="HRP432" s="1120"/>
      <c r="HRQ432" s="1121"/>
      <c r="HRR432" s="1122"/>
      <c r="HRS432" s="1123"/>
      <c r="HRT432" s="1124"/>
      <c r="HRU432" s="1125"/>
      <c r="HRV432" s="1126"/>
      <c r="HRW432" s="1127"/>
      <c r="HRX432" s="1128"/>
      <c r="HRY432" s="1040"/>
      <c r="HRZ432" s="1123"/>
      <c r="HSA432" s="1129"/>
      <c r="HSB432" s="1130"/>
      <c r="HSC432" s="1129"/>
      <c r="HSD432" s="1131"/>
      <c r="HSE432" s="1132"/>
      <c r="HSF432" s="1133"/>
      <c r="HSG432" s="1134"/>
      <c r="HSH432" s="1133"/>
      <c r="HSI432" s="1135"/>
      <c r="HSJ432" s="1136"/>
      <c r="HSK432" s="1129"/>
      <c r="HSL432" s="1137"/>
      <c r="HSM432" s="1138"/>
      <c r="HSN432" s="1139"/>
      <c r="HSO432" s="1140"/>
      <c r="HSP432" s="1141"/>
      <c r="HSQ432" s="1142"/>
      <c r="HSR432" s="1120"/>
      <c r="HSS432" s="1121"/>
      <c r="HST432" s="1122"/>
      <c r="HSU432" s="1123"/>
      <c r="HSV432" s="1124"/>
      <c r="HSW432" s="1125"/>
      <c r="HSX432" s="1126"/>
      <c r="HSY432" s="1127"/>
      <c r="HSZ432" s="1128"/>
      <c r="HTA432" s="1040"/>
      <c r="HTB432" s="1123"/>
      <c r="HTC432" s="1129"/>
      <c r="HTD432" s="1130"/>
      <c r="HTE432" s="1129"/>
      <c r="HTF432" s="1131"/>
      <c r="HTG432" s="1132"/>
      <c r="HTH432" s="1133"/>
      <c r="HTI432" s="1134"/>
      <c r="HTJ432" s="1133"/>
      <c r="HTK432" s="1135"/>
      <c r="HTL432" s="1136"/>
      <c r="HTM432" s="1129"/>
      <c r="HTN432" s="1137"/>
      <c r="HTO432" s="1138"/>
      <c r="HTP432" s="1139"/>
      <c r="HTQ432" s="1140"/>
      <c r="HTR432" s="1141"/>
      <c r="HTS432" s="1142"/>
      <c r="HTT432" s="1120"/>
      <c r="HTU432" s="1121"/>
      <c r="HTV432" s="1122"/>
      <c r="HTW432" s="1123"/>
      <c r="HTX432" s="1124"/>
      <c r="HTY432" s="1125"/>
      <c r="HTZ432" s="1126"/>
      <c r="HUA432" s="1127"/>
      <c r="HUB432" s="1128"/>
      <c r="HUC432" s="1040"/>
      <c r="HUD432" s="1123"/>
      <c r="HUE432" s="1129"/>
      <c r="HUF432" s="1130"/>
      <c r="HUG432" s="1129"/>
      <c r="HUH432" s="1131"/>
      <c r="HUI432" s="1132"/>
      <c r="HUJ432" s="1133"/>
      <c r="HUK432" s="1134"/>
      <c r="HUL432" s="1133"/>
      <c r="HUM432" s="1135"/>
      <c r="HUN432" s="1136"/>
      <c r="HUO432" s="1129"/>
      <c r="HUP432" s="1137"/>
      <c r="HUQ432" s="1138"/>
      <c r="HUR432" s="1139"/>
      <c r="HUS432" s="1140"/>
      <c r="HUT432" s="1141"/>
      <c r="HUU432" s="1142"/>
      <c r="HUV432" s="1120"/>
      <c r="HUW432" s="1121"/>
      <c r="HUX432" s="1122"/>
      <c r="HUY432" s="1123"/>
      <c r="HUZ432" s="1124"/>
      <c r="HVA432" s="1125"/>
      <c r="HVB432" s="1126"/>
      <c r="HVC432" s="1127"/>
      <c r="HVD432" s="1128"/>
      <c r="HVE432" s="1040"/>
      <c r="HVF432" s="1123"/>
      <c r="HVG432" s="1129"/>
      <c r="HVH432" s="1130"/>
      <c r="HVI432" s="1129"/>
      <c r="HVJ432" s="1131"/>
      <c r="HVK432" s="1132"/>
      <c r="HVL432" s="1133"/>
      <c r="HVM432" s="1134"/>
      <c r="HVN432" s="1133"/>
      <c r="HVO432" s="1135"/>
      <c r="HVP432" s="1136"/>
      <c r="HVQ432" s="1129"/>
      <c r="HVR432" s="1137"/>
      <c r="HVS432" s="1138"/>
      <c r="HVT432" s="1139"/>
      <c r="HVU432" s="1140"/>
      <c r="HVV432" s="1141"/>
      <c r="HVW432" s="1142"/>
      <c r="HVX432" s="1120"/>
      <c r="HVY432" s="1121"/>
      <c r="HVZ432" s="1122"/>
      <c r="HWA432" s="1123"/>
      <c r="HWB432" s="1124"/>
      <c r="HWC432" s="1125"/>
      <c r="HWD432" s="1126"/>
      <c r="HWE432" s="1127"/>
      <c r="HWF432" s="1128"/>
      <c r="HWG432" s="1040"/>
      <c r="HWH432" s="1123"/>
      <c r="HWI432" s="1129"/>
      <c r="HWJ432" s="1130"/>
      <c r="HWK432" s="1129"/>
      <c r="HWL432" s="1131"/>
      <c r="HWM432" s="1132"/>
      <c r="HWN432" s="1133"/>
      <c r="HWO432" s="1134"/>
      <c r="HWP432" s="1133"/>
      <c r="HWQ432" s="1135"/>
      <c r="HWR432" s="1136"/>
      <c r="HWS432" s="1129"/>
      <c r="HWT432" s="1137"/>
      <c r="HWU432" s="1138"/>
      <c r="HWV432" s="1139"/>
      <c r="HWW432" s="1140"/>
      <c r="HWX432" s="1141"/>
      <c r="HWY432" s="1142"/>
      <c r="HWZ432" s="1120"/>
      <c r="HXA432" s="1121"/>
      <c r="HXB432" s="1122"/>
      <c r="HXC432" s="1123"/>
      <c r="HXD432" s="1124"/>
      <c r="HXE432" s="1125"/>
      <c r="HXF432" s="1126"/>
      <c r="HXG432" s="1127"/>
      <c r="HXH432" s="1128"/>
      <c r="HXI432" s="1040"/>
      <c r="HXJ432" s="1123"/>
      <c r="HXK432" s="1129"/>
      <c r="HXL432" s="1130"/>
      <c r="HXM432" s="1129"/>
      <c r="HXN432" s="1131"/>
      <c r="HXO432" s="1132"/>
      <c r="HXP432" s="1133"/>
      <c r="HXQ432" s="1134"/>
      <c r="HXR432" s="1133"/>
      <c r="HXS432" s="1135"/>
      <c r="HXT432" s="1136"/>
      <c r="HXU432" s="1129"/>
      <c r="HXV432" s="1137"/>
      <c r="HXW432" s="1138"/>
      <c r="HXX432" s="1139"/>
      <c r="HXY432" s="1140"/>
      <c r="HXZ432" s="1141"/>
      <c r="HYA432" s="1142"/>
      <c r="HYB432" s="1120"/>
      <c r="HYC432" s="1121"/>
      <c r="HYD432" s="1122"/>
      <c r="HYE432" s="1123"/>
      <c r="HYF432" s="1124"/>
      <c r="HYG432" s="1125"/>
      <c r="HYH432" s="1126"/>
      <c r="HYI432" s="1127"/>
      <c r="HYJ432" s="1128"/>
      <c r="HYK432" s="1040"/>
      <c r="HYL432" s="1123"/>
      <c r="HYM432" s="1129"/>
      <c r="HYN432" s="1130"/>
      <c r="HYO432" s="1129"/>
      <c r="HYP432" s="1131"/>
      <c r="HYQ432" s="1132"/>
      <c r="HYR432" s="1133"/>
      <c r="HYS432" s="1134"/>
      <c r="HYT432" s="1133"/>
      <c r="HYU432" s="1135"/>
      <c r="HYV432" s="1136"/>
      <c r="HYW432" s="1129"/>
      <c r="HYX432" s="1137"/>
      <c r="HYY432" s="1138"/>
      <c r="HYZ432" s="1139"/>
      <c r="HZA432" s="1140"/>
      <c r="HZB432" s="1141"/>
      <c r="HZC432" s="1142"/>
      <c r="HZD432" s="1120"/>
      <c r="HZE432" s="1121"/>
      <c r="HZF432" s="1122"/>
      <c r="HZG432" s="1123"/>
      <c r="HZH432" s="1124"/>
      <c r="HZI432" s="1125"/>
      <c r="HZJ432" s="1126"/>
      <c r="HZK432" s="1127"/>
      <c r="HZL432" s="1128"/>
      <c r="HZM432" s="1040"/>
      <c r="HZN432" s="1123"/>
      <c r="HZO432" s="1129"/>
      <c r="HZP432" s="1130"/>
      <c r="HZQ432" s="1129"/>
      <c r="HZR432" s="1131"/>
      <c r="HZS432" s="1132"/>
      <c r="HZT432" s="1133"/>
      <c r="HZU432" s="1134"/>
      <c r="HZV432" s="1133"/>
      <c r="HZW432" s="1135"/>
      <c r="HZX432" s="1136"/>
      <c r="HZY432" s="1129"/>
      <c r="HZZ432" s="1137"/>
      <c r="IAA432" s="1138"/>
      <c r="IAB432" s="1139"/>
      <c r="IAC432" s="1140"/>
      <c r="IAD432" s="1141"/>
      <c r="IAE432" s="1142"/>
      <c r="IAF432" s="1120"/>
      <c r="IAG432" s="1121"/>
      <c r="IAH432" s="1122"/>
      <c r="IAI432" s="1123"/>
      <c r="IAJ432" s="1124"/>
      <c r="IAK432" s="1125"/>
      <c r="IAL432" s="1126"/>
      <c r="IAM432" s="1127"/>
      <c r="IAN432" s="1128"/>
      <c r="IAO432" s="1040"/>
      <c r="IAP432" s="1123"/>
      <c r="IAQ432" s="1129"/>
      <c r="IAR432" s="1130"/>
      <c r="IAS432" s="1129"/>
      <c r="IAT432" s="1131"/>
      <c r="IAU432" s="1132"/>
      <c r="IAV432" s="1133"/>
      <c r="IAW432" s="1134"/>
      <c r="IAX432" s="1133"/>
      <c r="IAY432" s="1135"/>
      <c r="IAZ432" s="1136"/>
      <c r="IBA432" s="1129"/>
      <c r="IBB432" s="1137"/>
      <c r="IBC432" s="1138"/>
      <c r="IBD432" s="1139"/>
      <c r="IBE432" s="1140"/>
      <c r="IBF432" s="1141"/>
      <c r="IBG432" s="1142"/>
      <c r="IBH432" s="1120"/>
      <c r="IBI432" s="1121"/>
      <c r="IBJ432" s="1122"/>
      <c r="IBK432" s="1123"/>
      <c r="IBL432" s="1124"/>
      <c r="IBM432" s="1125"/>
      <c r="IBN432" s="1126"/>
      <c r="IBO432" s="1127"/>
      <c r="IBP432" s="1128"/>
      <c r="IBQ432" s="1040"/>
      <c r="IBR432" s="1123"/>
      <c r="IBS432" s="1129"/>
      <c r="IBT432" s="1130"/>
      <c r="IBU432" s="1129"/>
      <c r="IBV432" s="1131"/>
      <c r="IBW432" s="1132"/>
      <c r="IBX432" s="1133"/>
      <c r="IBY432" s="1134"/>
      <c r="IBZ432" s="1133"/>
      <c r="ICA432" s="1135"/>
      <c r="ICB432" s="1136"/>
      <c r="ICC432" s="1129"/>
      <c r="ICD432" s="1137"/>
      <c r="ICE432" s="1138"/>
      <c r="ICF432" s="1139"/>
      <c r="ICG432" s="1140"/>
      <c r="ICH432" s="1141"/>
      <c r="ICI432" s="1142"/>
      <c r="ICJ432" s="1120"/>
      <c r="ICK432" s="1121"/>
      <c r="ICL432" s="1122"/>
      <c r="ICM432" s="1123"/>
      <c r="ICN432" s="1124"/>
      <c r="ICO432" s="1125"/>
      <c r="ICP432" s="1126"/>
      <c r="ICQ432" s="1127"/>
      <c r="ICR432" s="1128"/>
      <c r="ICS432" s="1040"/>
      <c r="ICT432" s="1123"/>
      <c r="ICU432" s="1129"/>
      <c r="ICV432" s="1130"/>
      <c r="ICW432" s="1129"/>
      <c r="ICX432" s="1131"/>
      <c r="ICY432" s="1132"/>
      <c r="ICZ432" s="1133"/>
      <c r="IDA432" s="1134"/>
      <c r="IDB432" s="1133"/>
      <c r="IDC432" s="1135"/>
      <c r="IDD432" s="1136"/>
      <c r="IDE432" s="1129"/>
      <c r="IDF432" s="1137"/>
      <c r="IDG432" s="1138"/>
      <c r="IDH432" s="1139"/>
      <c r="IDI432" s="1140"/>
      <c r="IDJ432" s="1141"/>
      <c r="IDK432" s="1142"/>
      <c r="IDL432" s="1120"/>
      <c r="IDM432" s="1121"/>
      <c r="IDN432" s="1122"/>
      <c r="IDO432" s="1123"/>
      <c r="IDP432" s="1124"/>
      <c r="IDQ432" s="1125"/>
      <c r="IDR432" s="1126"/>
      <c r="IDS432" s="1127"/>
      <c r="IDT432" s="1128"/>
      <c r="IDU432" s="1040"/>
      <c r="IDV432" s="1123"/>
      <c r="IDW432" s="1129"/>
      <c r="IDX432" s="1130"/>
      <c r="IDY432" s="1129"/>
      <c r="IDZ432" s="1131"/>
      <c r="IEA432" s="1132"/>
      <c r="IEB432" s="1133"/>
      <c r="IEC432" s="1134"/>
      <c r="IED432" s="1133"/>
      <c r="IEE432" s="1135"/>
      <c r="IEF432" s="1136"/>
      <c r="IEG432" s="1129"/>
      <c r="IEH432" s="1137"/>
      <c r="IEI432" s="1138"/>
      <c r="IEJ432" s="1139"/>
      <c r="IEK432" s="1140"/>
      <c r="IEL432" s="1141"/>
      <c r="IEM432" s="1142"/>
      <c r="IEN432" s="1120"/>
      <c r="IEO432" s="1121"/>
      <c r="IEP432" s="1122"/>
      <c r="IEQ432" s="1123"/>
      <c r="IER432" s="1124"/>
      <c r="IES432" s="1125"/>
      <c r="IET432" s="1126"/>
      <c r="IEU432" s="1127"/>
      <c r="IEV432" s="1128"/>
      <c r="IEW432" s="1040"/>
      <c r="IEX432" s="1123"/>
      <c r="IEY432" s="1129"/>
      <c r="IEZ432" s="1130"/>
      <c r="IFA432" s="1129"/>
      <c r="IFB432" s="1131"/>
      <c r="IFC432" s="1132"/>
      <c r="IFD432" s="1133"/>
      <c r="IFE432" s="1134"/>
      <c r="IFF432" s="1133"/>
      <c r="IFG432" s="1135"/>
      <c r="IFH432" s="1136"/>
      <c r="IFI432" s="1129"/>
      <c r="IFJ432" s="1137"/>
      <c r="IFK432" s="1138"/>
      <c r="IFL432" s="1139"/>
      <c r="IFM432" s="1140"/>
      <c r="IFN432" s="1141"/>
      <c r="IFO432" s="1142"/>
      <c r="IFP432" s="1120"/>
      <c r="IFQ432" s="1121"/>
      <c r="IFR432" s="1122"/>
      <c r="IFS432" s="1123"/>
      <c r="IFT432" s="1124"/>
      <c r="IFU432" s="1125"/>
      <c r="IFV432" s="1126"/>
      <c r="IFW432" s="1127"/>
      <c r="IFX432" s="1128"/>
      <c r="IFY432" s="1040"/>
      <c r="IFZ432" s="1123"/>
      <c r="IGA432" s="1129"/>
      <c r="IGB432" s="1130"/>
      <c r="IGC432" s="1129"/>
      <c r="IGD432" s="1131"/>
      <c r="IGE432" s="1132"/>
      <c r="IGF432" s="1133"/>
      <c r="IGG432" s="1134"/>
      <c r="IGH432" s="1133"/>
      <c r="IGI432" s="1135"/>
      <c r="IGJ432" s="1136"/>
      <c r="IGK432" s="1129"/>
      <c r="IGL432" s="1137"/>
      <c r="IGM432" s="1138"/>
      <c r="IGN432" s="1139"/>
      <c r="IGO432" s="1140"/>
      <c r="IGP432" s="1141"/>
      <c r="IGQ432" s="1142"/>
      <c r="IGR432" s="1120"/>
      <c r="IGS432" s="1121"/>
      <c r="IGT432" s="1122"/>
      <c r="IGU432" s="1123"/>
      <c r="IGV432" s="1124"/>
      <c r="IGW432" s="1125"/>
      <c r="IGX432" s="1126"/>
      <c r="IGY432" s="1127"/>
      <c r="IGZ432" s="1128"/>
      <c r="IHA432" s="1040"/>
      <c r="IHB432" s="1123"/>
      <c r="IHC432" s="1129"/>
      <c r="IHD432" s="1130"/>
      <c r="IHE432" s="1129"/>
      <c r="IHF432" s="1131"/>
      <c r="IHG432" s="1132"/>
      <c r="IHH432" s="1133"/>
      <c r="IHI432" s="1134"/>
      <c r="IHJ432" s="1133"/>
      <c r="IHK432" s="1135"/>
      <c r="IHL432" s="1136"/>
      <c r="IHM432" s="1129"/>
      <c r="IHN432" s="1137"/>
      <c r="IHO432" s="1138"/>
      <c r="IHP432" s="1139"/>
      <c r="IHQ432" s="1140"/>
      <c r="IHR432" s="1141"/>
      <c r="IHS432" s="1142"/>
      <c r="IHT432" s="1120"/>
      <c r="IHU432" s="1121"/>
      <c r="IHV432" s="1122"/>
      <c r="IHW432" s="1123"/>
      <c r="IHX432" s="1124"/>
      <c r="IHY432" s="1125"/>
      <c r="IHZ432" s="1126"/>
      <c r="IIA432" s="1127"/>
      <c r="IIB432" s="1128"/>
      <c r="IIC432" s="1040"/>
      <c r="IID432" s="1123"/>
      <c r="IIE432" s="1129"/>
      <c r="IIF432" s="1130"/>
      <c r="IIG432" s="1129"/>
      <c r="IIH432" s="1131"/>
      <c r="III432" s="1132"/>
      <c r="IIJ432" s="1133"/>
      <c r="IIK432" s="1134"/>
      <c r="IIL432" s="1133"/>
      <c r="IIM432" s="1135"/>
      <c r="IIN432" s="1136"/>
      <c r="IIO432" s="1129"/>
      <c r="IIP432" s="1137"/>
      <c r="IIQ432" s="1138"/>
      <c r="IIR432" s="1139"/>
      <c r="IIS432" s="1140"/>
      <c r="IIT432" s="1141"/>
      <c r="IIU432" s="1142"/>
      <c r="IIV432" s="1120"/>
      <c r="IIW432" s="1121"/>
      <c r="IIX432" s="1122"/>
      <c r="IIY432" s="1123"/>
      <c r="IIZ432" s="1124"/>
      <c r="IJA432" s="1125"/>
      <c r="IJB432" s="1126"/>
      <c r="IJC432" s="1127"/>
      <c r="IJD432" s="1128"/>
      <c r="IJE432" s="1040"/>
      <c r="IJF432" s="1123"/>
      <c r="IJG432" s="1129"/>
      <c r="IJH432" s="1130"/>
      <c r="IJI432" s="1129"/>
      <c r="IJJ432" s="1131"/>
      <c r="IJK432" s="1132"/>
      <c r="IJL432" s="1133"/>
      <c r="IJM432" s="1134"/>
      <c r="IJN432" s="1133"/>
      <c r="IJO432" s="1135"/>
      <c r="IJP432" s="1136"/>
      <c r="IJQ432" s="1129"/>
      <c r="IJR432" s="1137"/>
      <c r="IJS432" s="1138"/>
      <c r="IJT432" s="1139"/>
      <c r="IJU432" s="1140"/>
      <c r="IJV432" s="1141"/>
      <c r="IJW432" s="1142"/>
      <c r="IJX432" s="1120"/>
      <c r="IJY432" s="1121"/>
      <c r="IJZ432" s="1122"/>
      <c r="IKA432" s="1123"/>
      <c r="IKB432" s="1124"/>
      <c r="IKC432" s="1125"/>
      <c r="IKD432" s="1126"/>
      <c r="IKE432" s="1127"/>
      <c r="IKF432" s="1128"/>
      <c r="IKG432" s="1040"/>
      <c r="IKH432" s="1123"/>
      <c r="IKI432" s="1129"/>
      <c r="IKJ432" s="1130"/>
      <c r="IKK432" s="1129"/>
      <c r="IKL432" s="1131"/>
      <c r="IKM432" s="1132"/>
      <c r="IKN432" s="1133"/>
      <c r="IKO432" s="1134"/>
      <c r="IKP432" s="1133"/>
      <c r="IKQ432" s="1135"/>
      <c r="IKR432" s="1136"/>
      <c r="IKS432" s="1129"/>
      <c r="IKT432" s="1137"/>
      <c r="IKU432" s="1138"/>
      <c r="IKV432" s="1139"/>
      <c r="IKW432" s="1140"/>
      <c r="IKX432" s="1141"/>
      <c r="IKY432" s="1142"/>
      <c r="IKZ432" s="1120"/>
      <c r="ILA432" s="1121"/>
      <c r="ILB432" s="1122"/>
      <c r="ILC432" s="1123"/>
      <c r="ILD432" s="1124"/>
      <c r="ILE432" s="1125"/>
      <c r="ILF432" s="1126"/>
      <c r="ILG432" s="1127"/>
      <c r="ILH432" s="1128"/>
      <c r="ILI432" s="1040"/>
      <c r="ILJ432" s="1123"/>
      <c r="ILK432" s="1129"/>
      <c r="ILL432" s="1130"/>
      <c r="ILM432" s="1129"/>
      <c r="ILN432" s="1131"/>
      <c r="ILO432" s="1132"/>
      <c r="ILP432" s="1133"/>
      <c r="ILQ432" s="1134"/>
      <c r="ILR432" s="1133"/>
      <c r="ILS432" s="1135"/>
      <c r="ILT432" s="1136"/>
      <c r="ILU432" s="1129"/>
      <c r="ILV432" s="1137"/>
      <c r="ILW432" s="1138"/>
      <c r="ILX432" s="1139"/>
      <c r="ILY432" s="1140"/>
      <c r="ILZ432" s="1141"/>
      <c r="IMA432" s="1142"/>
      <c r="IMB432" s="1120"/>
      <c r="IMC432" s="1121"/>
      <c r="IMD432" s="1122"/>
      <c r="IME432" s="1123"/>
      <c r="IMF432" s="1124"/>
      <c r="IMG432" s="1125"/>
      <c r="IMH432" s="1126"/>
      <c r="IMI432" s="1127"/>
      <c r="IMJ432" s="1128"/>
      <c r="IMK432" s="1040"/>
      <c r="IML432" s="1123"/>
      <c r="IMM432" s="1129"/>
      <c r="IMN432" s="1130"/>
      <c r="IMO432" s="1129"/>
      <c r="IMP432" s="1131"/>
      <c r="IMQ432" s="1132"/>
      <c r="IMR432" s="1133"/>
      <c r="IMS432" s="1134"/>
      <c r="IMT432" s="1133"/>
      <c r="IMU432" s="1135"/>
      <c r="IMV432" s="1136"/>
      <c r="IMW432" s="1129"/>
      <c r="IMX432" s="1137"/>
      <c r="IMY432" s="1138"/>
      <c r="IMZ432" s="1139"/>
      <c r="INA432" s="1140"/>
      <c r="INB432" s="1141"/>
      <c r="INC432" s="1142"/>
      <c r="IND432" s="1120"/>
      <c r="INE432" s="1121"/>
      <c r="INF432" s="1122"/>
      <c r="ING432" s="1123"/>
      <c r="INH432" s="1124"/>
      <c r="INI432" s="1125"/>
      <c r="INJ432" s="1126"/>
      <c r="INK432" s="1127"/>
      <c r="INL432" s="1128"/>
      <c r="INM432" s="1040"/>
      <c r="INN432" s="1123"/>
      <c r="INO432" s="1129"/>
      <c r="INP432" s="1130"/>
      <c r="INQ432" s="1129"/>
      <c r="INR432" s="1131"/>
      <c r="INS432" s="1132"/>
      <c r="INT432" s="1133"/>
      <c r="INU432" s="1134"/>
      <c r="INV432" s="1133"/>
      <c r="INW432" s="1135"/>
      <c r="INX432" s="1136"/>
      <c r="INY432" s="1129"/>
      <c r="INZ432" s="1137"/>
      <c r="IOA432" s="1138"/>
      <c r="IOB432" s="1139"/>
      <c r="IOC432" s="1140"/>
      <c r="IOD432" s="1141"/>
      <c r="IOE432" s="1142"/>
      <c r="IOF432" s="1120"/>
      <c r="IOG432" s="1121"/>
      <c r="IOH432" s="1122"/>
      <c r="IOI432" s="1123"/>
      <c r="IOJ432" s="1124"/>
      <c r="IOK432" s="1125"/>
      <c r="IOL432" s="1126"/>
      <c r="IOM432" s="1127"/>
      <c r="ION432" s="1128"/>
      <c r="IOO432" s="1040"/>
      <c r="IOP432" s="1123"/>
      <c r="IOQ432" s="1129"/>
      <c r="IOR432" s="1130"/>
      <c r="IOS432" s="1129"/>
      <c r="IOT432" s="1131"/>
      <c r="IOU432" s="1132"/>
      <c r="IOV432" s="1133"/>
      <c r="IOW432" s="1134"/>
      <c r="IOX432" s="1133"/>
      <c r="IOY432" s="1135"/>
      <c r="IOZ432" s="1136"/>
      <c r="IPA432" s="1129"/>
      <c r="IPB432" s="1137"/>
      <c r="IPC432" s="1138"/>
      <c r="IPD432" s="1139"/>
      <c r="IPE432" s="1140"/>
      <c r="IPF432" s="1141"/>
      <c r="IPG432" s="1142"/>
      <c r="IPH432" s="1120"/>
      <c r="IPI432" s="1121"/>
      <c r="IPJ432" s="1122"/>
      <c r="IPK432" s="1123"/>
      <c r="IPL432" s="1124"/>
      <c r="IPM432" s="1125"/>
      <c r="IPN432" s="1126"/>
      <c r="IPO432" s="1127"/>
      <c r="IPP432" s="1128"/>
      <c r="IPQ432" s="1040"/>
      <c r="IPR432" s="1123"/>
      <c r="IPS432" s="1129"/>
      <c r="IPT432" s="1130"/>
      <c r="IPU432" s="1129"/>
      <c r="IPV432" s="1131"/>
      <c r="IPW432" s="1132"/>
      <c r="IPX432" s="1133"/>
      <c r="IPY432" s="1134"/>
      <c r="IPZ432" s="1133"/>
      <c r="IQA432" s="1135"/>
      <c r="IQB432" s="1136"/>
      <c r="IQC432" s="1129"/>
      <c r="IQD432" s="1137"/>
      <c r="IQE432" s="1138"/>
      <c r="IQF432" s="1139"/>
      <c r="IQG432" s="1140"/>
      <c r="IQH432" s="1141"/>
      <c r="IQI432" s="1142"/>
      <c r="IQJ432" s="1120"/>
      <c r="IQK432" s="1121"/>
      <c r="IQL432" s="1122"/>
      <c r="IQM432" s="1123"/>
      <c r="IQN432" s="1124"/>
      <c r="IQO432" s="1125"/>
      <c r="IQP432" s="1126"/>
      <c r="IQQ432" s="1127"/>
      <c r="IQR432" s="1128"/>
      <c r="IQS432" s="1040"/>
      <c r="IQT432" s="1123"/>
      <c r="IQU432" s="1129"/>
      <c r="IQV432" s="1130"/>
      <c r="IQW432" s="1129"/>
      <c r="IQX432" s="1131"/>
      <c r="IQY432" s="1132"/>
      <c r="IQZ432" s="1133"/>
      <c r="IRA432" s="1134"/>
      <c r="IRB432" s="1133"/>
      <c r="IRC432" s="1135"/>
      <c r="IRD432" s="1136"/>
      <c r="IRE432" s="1129"/>
      <c r="IRF432" s="1137"/>
      <c r="IRG432" s="1138"/>
      <c r="IRH432" s="1139"/>
      <c r="IRI432" s="1140"/>
      <c r="IRJ432" s="1141"/>
      <c r="IRK432" s="1142"/>
      <c r="IRL432" s="1120"/>
      <c r="IRM432" s="1121"/>
      <c r="IRN432" s="1122"/>
      <c r="IRO432" s="1123"/>
      <c r="IRP432" s="1124"/>
      <c r="IRQ432" s="1125"/>
      <c r="IRR432" s="1126"/>
      <c r="IRS432" s="1127"/>
      <c r="IRT432" s="1128"/>
      <c r="IRU432" s="1040"/>
      <c r="IRV432" s="1123"/>
      <c r="IRW432" s="1129"/>
      <c r="IRX432" s="1130"/>
      <c r="IRY432" s="1129"/>
      <c r="IRZ432" s="1131"/>
      <c r="ISA432" s="1132"/>
      <c r="ISB432" s="1133"/>
      <c r="ISC432" s="1134"/>
      <c r="ISD432" s="1133"/>
      <c r="ISE432" s="1135"/>
      <c r="ISF432" s="1136"/>
      <c r="ISG432" s="1129"/>
      <c r="ISH432" s="1137"/>
      <c r="ISI432" s="1138"/>
      <c r="ISJ432" s="1139"/>
      <c r="ISK432" s="1140"/>
      <c r="ISL432" s="1141"/>
      <c r="ISM432" s="1142"/>
      <c r="ISN432" s="1120"/>
      <c r="ISO432" s="1121"/>
      <c r="ISP432" s="1122"/>
      <c r="ISQ432" s="1123"/>
      <c r="ISR432" s="1124"/>
      <c r="ISS432" s="1125"/>
      <c r="IST432" s="1126"/>
      <c r="ISU432" s="1127"/>
      <c r="ISV432" s="1128"/>
      <c r="ISW432" s="1040"/>
      <c r="ISX432" s="1123"/>
      <c r="ISY432" s="1129"/>
      <c r="ISZ432" s="1130"/>
      <c r="ITA432" s="1129"/>
      <c r="ITB432" s="1131"/>
      <c r="ITC432" s="1132"/>
      <c r="ITD432" s="1133"/>
      <c r="ITE432" s="1134"/>
      <c r="ITF432" s="1133"/>
      <c r="ITG432" s="1135"/>
      <c r="ITH432" s="1136"/>
      <c r="ITI432" s="1129"/>
      <c r="ITJ432" s="1137"/>
      <c r="ITK432" s="1138"/>
      <c r="ITL432" s="1139"/>
      <c r="ITM432" s="1140"/>
      <c r="ITN432" s="1141"/>
      <c r="ITO432" s="1142"/>
      <c r="ITP432" s="1120"/>
      <c r="ITQ432" s="1121"/>
      <c r="ITR432" s="1122"/>
      <c r="ITS432" s="1123"/>
      <c r="ITT432" s="1124"/>
      <c r="ITU432" s="1125"/>
      <c r="ITV432" s="1126"/>
      <c r="ITW432" s="1127"/>
      <c r="ITX432" s="1128"/>
      <c r="ITY432" s="1040"/>
      <c r="ITZ432" s="1123"/>
      <c r="IUA432" s="1129"/>
      <c r="IUB432" s="1130"/>
      <c r="IUC432" s="1129"/>
      <c r="IUD432" s="1131"/>
      <c r="IUE432" s="1132"/>
      <c r="IUF432" s="1133"/>
      <c r="IUG432" s="1134"/>
      <c r="IUH432" s="1133"/>
      <c r="IUI432" s="1135"/>
      <c r="IUJ432" s="1136"/>
      <c r="IUK432" s="1129"/>
      <c r="IUL432" s="1137"/>
      <c r="IUM432" s="1138"/>
      <c r="IUN432" s="1139"/>
      <c r="IUO432" s="1140"/>
      <c r="IUP432" s="1141"/>
      <c r="IUQ432" s="1142"/>
      <c r="IUR432" s="1120"/>
      <c r="IUS432" s="1121"/>
      <c r="IUT432" s="1122"/>
      <c r="IUU432" s="1123"/>
      <c r="IUV432" s="1124"/>
      <c r="IUW432" s="1125"/>
      <c r="IUX432" s="1126"/>
      <c r="IUY432" s="1127"/>
      <c r="IUZ432" s="1128"/>
      <c r="IVA432" s="1040"/>
      <c r="IVB432" s="1123"/>
      <c r="IVC432" s="1129"/>
      <c r="IVD432" s="1130"/>
      <c r="IVE432" s="1129"/>
      <c r="IVF432" s="1131"/>
      <c r="IVG432" s="1132"/>
      <c r="IVH432" s="1133"/>
      <c r="IVI432" s="1134"/>
      <c r="IVJ432" s="1133"/>
      <c r="IVK432" s="1135"/>
      <c r="IVL432" s="1136"/>
      <c r="IVM432" s="1129"/>
      <c r="IVN432" s="1137"/>
      <c r="IVO432" s="1138"/>
      <c r="IVP432" s="1139"/>
      <c r="IVQ432" s="1140"/>
      <c r="IVR432" s="1141"/>
      <c r="IVS432" s="1142"/>
      <c r="IVT432" s="1120"/>
      <c r="IVU432" s="1121"/>
      <c r="IVV432" s="1122"/>
      <c r="IVW432" s="1123"/>
      <c r="IVX432" s="1124"/>
      <c r="IVY432" s="1125"/>
      <c r="IVZ432" s="1126"/>
      <c r="IWA432" s="1127"/>
      <c r="IWB432" s="1128"/>
      <c r="IWC432" s="1040"/>
      <c r="IWD432" s="1123"/>
      <c r="IWE432" s="1129"/>
      <c r="IWF432" s="1130"/>
      <c r="IWG432" s="1129"/>
      <c r="IWH432" s="1131"/>
      <c r="IWI432" s="1132"/>
      <c r="IWJ432" s="1133"/>
      <c r="IWK432" s="1134"/>
      <c r="IWL432" s="1133"/>
      <c r="IWM432" s="1135"/>
      <c r="IWN432" s="1136"/>
      <c r="IWO432" s="1129"/>
      <c r="IWP432" s="1137"/>
      <c r="IWQ432" s="1138"/>
      <c r="IWR432" s="1139"/>
      <c r="IWS432" s="1140"/>
      <c r="IWT432" s="1141"/>
      <c r="IWU432" s="1142"/>
      <c r="IWV432" s="1120"/>
      <c r="IWW432" s="1121"/>
      <c r="IWX432" s="1122"/>
      <c r="IWY432" s="1123"/>
      <c r="IWZ432" s="1124"/>
      <c r="IXA432" s="1125"/>
      <c r="IXB432" s="1126"/>
      <c r="IXC432" s="1127"/>
      <c r="IXD432" s="1128"/>
      <c r="IXE432" s="1040"/>
      <c r="IXF432" s="1123"/>
      <c r="IXG432" s="1129"/>
      <c r="IXH432" s="1130"/>
      <c r="IXI432" s="1129"/>
      <c r="IXJ432" s="1131"/>
      <c r="IXK432" s="1132"/>
      <c r="IXL432" s="1133"/>
      <c r="IXM432" s="1134"/>
      <c r="IXN432" s="1133"/>
      <c r="IXO432" s="1135"/>
      <c r="IXP432" s="1136"/>
      <c r="IXQ432" s="1129"/>
      <c r="IXR432" s="1137"/>
      <c r="IXS432" s="1138"/>
      <c r="IXT432" s="1139"/>
      <c r="IXU432" s="1140"/>
      <c r="IXV432" s="1141"/>
      <c r="IXW432" s="1142"/>
      <c r="IXX432" s="1120"/>
      <c r="IXY432" s="1121"/>
      <c r="IXZ432" s="1122"/>
      <c r="IYA432" s="1123"/>
      <c r="IYB432" s="1124"/>
      <c r="IYC432" s="1125"/>
      <c r="IYD432" s="1126"/>
      <c r="IYE432" s="1127"/>
      <c r="IYF432" s="1128"/>
      <c r="IYG432" s="1040"/>
      <c r="IYH432" s="1123"/>
      <c r="IYI432" s="1129"/>
      <c r="IYJ432" s="1130"/>
      <c r="IYK432" s="1129"/>
      <c r="IYL432" s="1131"/>
      <c r="IYM432" s="1132"/>
      <c r="IYN432" s="1133"/>
      <c r="IYO432" s="1134"/>
      <c r="IYP432" s="1133"/>
      <c r="IYQ432" s="1135"/>
      <c r="IYR432" s="1136"/>
      <c r="IYS432" s="1129"/>
      <c r="IYT432" s="1137"/>
      <c r="IYU432" s="1138"/>
      <c r="IYV432" s="1139"/>
      <c r="IYW432" s="1140"/>
      <c r="IYX432" s="1141"/>
      <c r="IYY432" s="1142"/>
      <c r="IYZ432" s="1120"/>
      <c r="IZA432" s="1121"/>
      <c r="IZB432" s="1122"/>
      <c r="IZC432" s="1123"/>
      <c r="IZD432" s="1124"/>
      <c r="IZE432" s="1125"/>
      <c r="IZF432" s="1126"/>
      <c r="IZG432" s="1127"/>
      <c r="IZH432" s="1128"/>
      <c r="IZI432" s="1040"/>
      <c r="IZJ432" s="1123"/>
      <c r="IZK432" s="1129"/>
      <c r="IZL432" s="1130"/>
      <c r="IZM432" s="1129"/>
      <c r="IZN432" s="1131"/>
      <c r="IZO432" s="1132"/>
      <c r="IZP432" s="1133"/>
      <c r="IZQ432" s="1134"/>
      <c r="IZR432" s="1133"/>
      <c r="IZS432" s="1135"/>
      <c r="IZT432" s="1136"/>
      <c r="IZU432" s="1129"/>
      <c r="IZV432" s="1137"/>
      <c r="IZW432" s="1138"/>
      <c r="IZX432" s="1139"/>
      <c r="IZY432" s="1140"/>
      <c r="IZZ432" s="1141"/>
      <c r="JAA432" s="1142"/>
      <c r="JAB432" s="1120"/>
      <c r="JAC432" s="1121"/>
      <c r="JAD432" s="1122"/>
      <c r="JAE432" s="1123"/>
      <c r="JAF432" s="1124"/>
      <c r="JAG432" s="1125"/>
      <c r="JAH432" s="1126"/>
      <c r="JAI432" s="1127"/>
      <c r="JAJ432" s="1128"/>
      <c r="JAK432" s="1040"/>
      <c r="JAL432" s="1123"/>
      <c r="JAM432" s="1129"/>
      <c r="JAN432" s="1130"/>
      <c r="JAO432" s="1129"/>
      <c r="JAP432" s="1131"/>
      <c r="JAQ432" s="1132"/>
      <c r="JAR432" s="1133"/>
      <c r="JAS432" s="1134"/>
      <c r="JAT432" s="1133"/>
      <c r="JAU432" s="1135"/>
      <c r="JAV432" s="1136"/>
      <c r="JAW432" s="1129"/>
      <c r="JAX432" s="1137"/>
      <c r="JAY432" s="1138"/>
      <c r="JAZ432" s="1139"/>
      <c r="JBA432" s="1140"/>
      <c r="JBB432" s="1141"/>
      <c r="JBC432" s="1142"/>
      <c r="JBD432" s="1120"/>
      <c r="JBE432" s="1121"/>
      <c r="JBF432" s="1122"/>
      <c r="JBG432" s="1123"/>
      <c r="JBH432" s="1124"/>
      <c r="JBI432" s="1125"/>
      <c r="JBJ432" s="1126"/>
      <c r="JBK432" s="1127"/>
      <c r="JBL432" s="1128"/>
      <c r="JBM432" s="1040"/>
      <c r="JBN432" s="1123"/>
      <c r="JBO432" s="1129"/>
      <c r="JBP432" s="1130"/>
      <c r="JBQ432" s="1129"/>
      <c r="JBR432" s="1131"/>
      <c r="JBS432" s="1132"/>
      <c r="JBT432" s="1133"/>
      <c r="JBU432" s="1134"/>
      <c r="JBV432" s="1133"/>
      <c r="JBW432" s="1135"/>
      <c r="JBX432" s="1136"/>
      <c r="JBY432" s="1129"/>
      <c r="JBZ432" s="1137"/>
      <c r="JCA432" s="1138"/>
      <c r="JCB432" s="1139"/>
      <c r="JCC432" s="1140"/>
      <c r="JCD432" s="1141"/>
      <c r="JCE432" s="1142"/>
      <c r="JCF432" s="1120"/>
      <c r="JCG432" s="1121"/>
      <c r="JCH432" s="1122"/>
      <c r="JCI432" s="1123"/>
      <c r="JCJ432" s="1124"/>
      <c r="JCK432" s="1125"/>
      <c r="JCL432" s="1126"/>
      <c r="JCM432" s="1127"/>
      <c r="JCN432" s="1128"/>
      <c r="JCO432" s="1040"/>
      <c r="JCP432" s="1123"/>
      <c r="JCQ432" s="1129"/>
      <c r="JCR432" s="1130"/>
      <c r="JCS432" s="1129"/>
      <c r="JCT432" s="1131"/>
      <c r="JCU432" s="1132"/>
      <c r="JCV432" s="1133"/>
      <c r="JCW432" s="1134"/>
      <c r="JCX432" s="1133"/>
      <c r="JCY432" s="1135"/>
      <c r="JCZ432" s="1136"/>
      <c r="JDA432" s="1129"/>
      <c r="JDB432" s="1137"/>
      <c r="JDC432" s="1138"/>
      <c r="JDD432" s="1139"/>
      <c r="JDE432" s="1140"/>
      <c r="JDF432" s="1141"/>
      <c r="JDG432" s="1142"/>
      <c r="JDH432" s="1120"/>
      <c r="JDI432" s="1121"/>
      <c r="JDJ432" s="1122"/>
      <c r="JDK432" s="1123"/>
      <c r="JDL432" s="1124"/>
      <c r="JDM432" s="1125"/>
      <c r="JDN432" s="1126"/>
      <c r="JDO432" s="1127"/>
      <c r="JDP432" s="1128"/>
      <c r="JDQ432" s="1040"/>
      <c r="JDR432" s="1123"/>
      <c r="JDS432" s="1129"/>
      <c r="JDT432" s="1130"/>
      <c r="JDU432" s="1129"/>
      <c r="JDV432" s="1131"/>
      <c r="JDW432" s="1132"/>
      <c r="JDX432" s="1133"/>
      <c r="JDY432" s="1134"/>
      <c r="JDZ432" s="1133"/>
      <c r="JEA432" s="1135"/>
      <c r="JEB432" s="1136"/>
      <c r="JEC432" s="1129"/>
      <c r="JED432" s="1137"/>
      <c r="JEE432" s="1138"/>
      <c r="JEF432" s="1139"/>
      <c r="JEG432" s="1140"/>
      <c r="JEH432" s="1141"/>
      <c r="JEI432" s="1142"/>
      <c r="JEJ432" s="1120"/>
      <c r="JEK432" s="1121"/>
      <c r="JEL432" s="1122"/>
      <c r="JEM432" s="1123"/>
      <c r="JEN432" s="1124"/>
      <c r="JEO432" s="1125"/>
      <c r="JEP432" s="1126"/>
      <c r="JEQ432" s="1127"/>
      <c r="JER432" s="1128"/>
      <c r="JES432" s="1040"/>
      <c r="JET432" s="1123"/>
      <c r="JEU432" s="1129"/>
      <c r="JEV432" s="1130"/>
      <c r="JEW432" s="1129"/>
      <c r="JEX432" s="1131"/>
      <c r="JEY432" s="1132"/>
      <c r="JEZ432" s="1133"/>
      <c r="JFA432" s="1134"/>
      <c r="JFB432" s="1133"/>
      <c r="JFC432" s="1135"/>
      <c r="JFD432" s="1136"/>
      <c r="JFE432" s="1129"/>
      <c r="JFF432" s="1137"/>
      <c r="JFG432" s="1138"/>
      <c r="JFH432" s="1139"/>
      <c r="JFI432" s="1140"/>
      <c r="JFJ432" s="1141"/>
      <c r="JFK432" s="1142"/>
      <c r="JFL432" s="1120"/>
      <c r="JFM432" s="1121"/>
      <c r="JFN432" s="1122"/>
      <c r="JFO432" s="1123"/>
      <c r="JFP432" s="1124"/>
      <c r="JFQ432" s="1125"/>
      <c r="JFR432" s="1126"/>
      <c r="JFS432" s="1127"/>
      <c r="JFT432" s="1128"/>
      <c r="JFU432" s="1040"/>
      <c r="JFV432" s="1123"/>
      <c r="JFW432" s="1129"/>
      <c r="JFX432" s="1130"/>
      <c r="JFY432" s="1129"/>
      <c r="JFZ432" s="1131"/>
      <c r="JGA432" s="1132"/>
      <c r="JGB432" s="1133"/>
      <c r="JGC432" s="1134"/>
      <c r="JGD432" s="1133"/>
      <c r="JGE432" s="1135"/>
      <c r="JGF432" s="1136"/>
      <c r="JGG432" s="1129"/>
      <c r="JGH432" s="1137"/>
      <c r="JGI432" s="1138"/>
      <c r="JGJ432" s="1139"/>
      <c r="JGK432" s="1140"/>
      <c r="JGL432" s="1141"/>
      <c r="JGM432" s="1142"/>
      <c r="JGN432" s="1120"/>
      <c r="JGO432" s="1121"/>
      <c r="JGP432" s="1122"/>
      <c r="JGQ432" s="1123"/>
      <c r="JGR432" s="1124"/>
      <c r="JGS432" s="1125"/>
      <c r="JGT432" s="1126"/>
      <c r="JGU432" s="1127"/>
      <c r="JGV432" s="1128"/>
      <c r="JGW432" s="1040"/>
      <c r="JGX432" s="1123"/>
      <c r="JGY432" s="1129"/>
      <c r="JGZ432" s="1130"/>
      <c r="JHA432" s="1129"/>
      <c r="JHB432" s="1131"/>
      <c r="JHC432" s="1132"/>
      <c r="JHD432" s="1133"/>
      <c r="JHE432" s="1134"/>
      <c r="JHF432" s="1133"/>
      <c r="JHG432" s="1135"/>
      <c r="JHH432" s="1136"/>
      <c r="JHI432" s="1129"/>
      <c r="JHJ432" s="1137"/>
      <c r="JHK432" s="1138"/>
      <c r="JHL432" s="1139"/>
      <c r="JHM432" s="1140"/>
      <c r="JHN432" s="1141"/>
      <c r="JHO432" s="1142"/>
      <c r="JHP432" s="1120"/>
      <c r="JHQ432" s="1121"/>
      <c r="JHR432" s="1122"/>
      <c r="JHS432" s="1123"/>
      <c r="JHT432" s="1124"/>
      <c r="JHU432" s="1125"/>
      <c r="JHV432" s="1126"/>
      <c r="JHW432" s="1127"/>
      <c r="JHX432" s="1128"/>
      <c r="JHY432" s="1040"/>
      <c r="JHZ432" s="1123"/>
      <c r="JIA432" s="1129"/>
      <c r="JIB432" s="1130"/>
      <c r="JIC432" s="1129"/>
      <c r="JID432" s="1131"/>
      <c r="JIE432" s="1132"/>
      <c r="JIF432" s="1133"/>
      <c r="JIG432" s="1134"/>
      <c r="JIH432" s="1133"/>
      <c r="JII432" s="1135"/>
      <c r="JIJ432" s="1136"/>
      <c r="JIK432" s="1129"/>
      <c r="JIL432" s="1137"/>
      <c r="JIM432" s="1138"/>
      <c r="JIN432" s="1139"/>
      <c r="JIO432" s="1140"/>
      <c r="JIP432" s="1141"/>
      <c r="JIQ432" s="1142"/>
      <c r="JIR432" s="1120"/>
      <c r="JIS432" s="1121"/>
      <c r="JIT432" s="1122"/>
      <c r="JIU432" s="1123"/>
      <c r="JIV432" s="1124"/>
      <c r="JIW432" s="1125"/>
      <c r="JIX432" s="1126"/>
      <c r="JIY432" s="1127"/>
      <c r="JIZ432" s="1128"/>
      <c r="JJA432" s="1040"/>
      <c r="JJB432" s="1123"/>
      <c r="JJC432" s="1129"/>
      <c r="JJD432" s="1130"/>
      <c r="JJE432" s="1129"/>
      <c r="JJF432" s="1131"/>
      <c r="JJG432" s="1132"/>
      <c r="JJH432" s="1133"/>
      <c r="JJI432" s="1134"/>
      <c r="JJJ432" s="1133"/>
      <c r="JJK432" s="1135"/>
      <c r="JJL432" s="1136"/>
      <c r="JJM432" s="1129"/>
      <c r="JJN432" s="1137"/>
      <c r="JJO432" s="1138"/>
      <c r="JJP432" s="1139"/>
      <c r="JJQ432" s="1140"/>
      <c r="JJR432" s="1141"/>
      <c r="JJS432" s="1142"/>
      <c r="JJT432" s="1120"/>
      <c r="JJU432" s="1121"/>
      <c r="JJV432" s="1122"/>
      <c r="JJW432" s="1123"/>
      <c r="JJX432" s="1124"/>
      <c r="JJY432" s="1125"/>
      <c r="JJZ432" s="1126"/>
      <c r="JKA432" s="1127"/>
      <c r="JKB432" s="1128"/>
      <c r="JKC432" s="1040"/>
      <c r="JKD432" s="1123"/>
      <c r="JKE432" s="1129"/>
      <c r="JKF432" s="1130"/>
      <c r="JKG432" s="1129"/>
      <c r="JKH432" s="1131"/>
      <c r="JKI432" s="1132"/>
      <c r="JKJ432" s="1133"/>
      <c r="JKK432" s="1134"/>
      <c r="JKL432" s="1133"/>
      <c r="JKM432" s="1135"/>
      <c r="JKN432" s="1136"/>
      <c r="JKO432" s="1129"/>
      <c r="JKP432" s="1137"/>
      <c r="JKQ432" s="1138"/>
      <c r="JKR432" s="1139"/>
      <c r="JKS432" s="1140"/>
      <c r="JKT432" s="1141"/>
      <c r="JKU432" s="1142"/>
      <c r="JKV432" s="1120"/>
      <c r="JKW432" s="1121"/>
      <c r="JKX432" s="1122"/>
      <c r="JKY432" s="1123"/>
      <c r="JKZ432" s="1124"/>
      <c r="JLA432" s="1125"/>
      <c r="JLB432" s="1126"/>
      <c r="JLC432" s="1127"/>
      <c r="JLD432" s="1128"/>
      <c r="JLE432" s="1040"/>
      <c r="JLF432" s="1123"/>
      <c r="JLG432" s="1129"/>
      <c r="JLH432" s="1130"/>
      <c r="JLI432" s="1129"/>
      <c r="JLJ432" s="1131"/>
      <c r="JLK432" s="1132"/>
      <c r="JLL432" s="1133"/>
      <c r="JLM432" s="1134"/>
      <c r="JLN432" s="1133"/>
      <c r="JLO432" s="1135"/>
      <c r="JLP432" s="1136"/>
      <c r="JLQ432" s="1129"/>
      <c r="JLR432" s="1137"/>
      <c r="JLS432" s="1138"/>
      <c r="JLT432" s="1139"/>
      <c r="JLU432" s="1140"/>
      <c r="JLV432" s="1141"/>
      <c r="JLW432" s="1142"/>
      <c r="JLX432" s="1120"/>
      <c r="JLY432" s="1121"/>
      <c r="JLZ432" s="1122"/>
      <c r="JMA432" s="1123"/>
      <c r="JMB432" s="1124"/>
      <c r="JMC432" s="1125"/>
      <c r="JMD432" s="1126"/>
      <c r="JME432" s="1127"/>
      <c r="JMF432" s="1128"/>
      <c r="JMG432" s="1040"/>
      <c r="JMH432" s="1123"/>
      <c r="JMI432" s="1129"/>
      <c r="JMJ432" s="1130"/>
      <c r="JMK432" s="1129"/>
      <c r="JML432" s="1131"/>
      <c r="JMM432" s="1132"/>
      <c r="JMN432" s="1133"/>
      <c r="JMO432" s="1134"/>
      <c r="JMP432" s="1133"/>
      <c r="JMQ432" s="1135"/>
      <c r="JMR432" s="1136"/>
      <c r="JMS432" s="1129"/>
      <c r="JMT432" s="1137"/>
      <c r="JMU432" s="1138"/>
      <c r="JMV432" s="1139"/>
      <c r="JMW432" s="1140"/>
      <c r="JMX432" s="1141"/>
      <c r="JMY432" s="1142"/>
      <c r="JMZ432" s="1120"/>
      <c r="JNA432" s="1121"/>
      <c r="JNB432" s="1122"/>
      <c r="JNC432" s="1123"/>
      <c r="JND432" s="1124"/>
      <c r="JNE432" s="1125"/>
      <c r="JNF432" s="1126"/>
      <c r="JNG432" s="1127"/>
      <c r="JNH432" s="1128"/>
      <c r="JNI432" s="1040"/>
      <c r="JNJ432" s="1123"/>
      <c r="JNK432" s="1129"/>
      <c r="JNL432" s="1130"/>
      <c r="JNM432" s="1129"/>
      <c r="JNN432" s="1131"/>
      <c r="JNO432" s="1132"/>
      <c r="JNP432" s="1133"/>
      <c r="JNQ432" s="1134"/>
      <c r="JNR432" s="1133"/>
      <c r="JNS432" s="1135"/>
      <c r="JNT432" s="1136"/>
      <c r="JNU432" s="1129"/>
      <c r="JNV432" s="1137"/>
      <c r="JNW432" s="1138"/>
      <c r="JNX432" s="1139"/>
      <c r="JNY432" s="1140"/>
      <c r="JNZ432" s="1141"/>
      <c r="JOA432" s="1142"/>
      <c r="JOB432" s="1120"/>
      <c r="JOC432" s="1121"/>
      <c r="JOD432" s="1122"/>
      <c r="JOE432" s="1123"/>
      <c r="JOF432" s="1124"/>
      <c r="JOG432" s="1125"/>
      <c r="JOH432" s="1126"/>
      <c r="JOI432" s="1127"/>
      <c r="JOJ432" s="1128"/>
      <c r="JOK432" s="1040"/>
      <c r="JOL432" s="1123"/>
      <c r="JOM432" s="1129"/>
      <c r="JON432" s="1130"/>
      <c r="JOO432" s="1129"/>
      <c r="JOP432" s="1131"/>
      <c r="JOQ432" s="1132"/>
      <c r="JOR432" s="1133"/>
      <c r="JOS432" s="1134"/>
      <c r="JOT432" s="1133"/>
      <c r="JOU432" s="1135"/>
      <c r="JOV432" s="1136"/>
      <c r="JOW432" s="1129"/>
      <c r="JOX432" s="1137"/>
      <c r="JOY432" s="1138"/>
      <c r="JOZ432" s="1139"/>
      <c r="JPA432" s="1140"/>
      <c r="JPB432" s="1141"/>
      <c r="JPC432" s="1142"/>
      <c r="JPD432" s="1120"/>
      <c r="JPE432" s="1121"/>
      <c r="JPF432" s="1122"/>
      <c r="JPG432" s="1123"/>
      <c r="JPH432" s="1124"/>
      <c r="JPI432" s="1125"/>
      <c r="JPJ432" s="1126"/>
      <c r="JPK432" s="1127"/>
      <c r="JPL432" s="1128"/>
      <c r="JPM432" s="1040"/>
      <c r="JPN432" s="1123"/>
      <c r="JPO432" s="1129"/>
      <c r="JPP432" s="1130"/>
      <c r="JPQ432" s="1129"/>
      <c r="JPR432" s="1131"/>
      <c r="JPS432" s="1132"/>
      <c r="JPT432" s="1133"/>
      <c r="JPU432" s="1134"/>
      <c r="JPV432" s="1133"/>
      <c r="JPW432" s="1135"/>
      <c r="JPX432" s="1136"/>
      <c r="JPY432" s="1129"/>
      <c r="JPZ432" s="1137"/>
      <c r="JQA432" s="1138"/>
      <c r="JQB432" s="1139"/>
      <c r="JQC432" s="1140"/>
      <c r="JQD432" s="1141"/>
      <c r="JQE432" s="1142"/>
      <c r="JQF432" s="1120"/>
      <c r="JQG432" s="1121"/>
      <c r="JQH432" s="1122"/>
      <c r="JQI432" s="1123"/>
      <c r="JQJ432" s="1124"/>
      <c r="JQK432" s="1125"/>
      <c r="JQL432" s="1126"/>
      <c r="JQM432" s="1127"/>
      <c r="JQN432" s="1128"/>
      <c r="JQO432" s="1040"/>
      <c r="JQP432" s="1123"/>
      <c r="JQQ432" s="1129"/>
      <c r="JQR432" s="1130"/>
      <c r="JQS432" s="1129"/>
      <c r="JQT432" s="1131"/>
      <c r="JQU432" s="1132"/>
      <c r="JQV432" s="1133"/>
      <c r="JQW432" s="1134"/>
      <c r="JQX432" s="1133"/>
      <c r="JQY432" s="1135"/>
      <c r="JQZ432" s="1136"/>
      <c r="JRA432" s="1129"/>
      <c r="JRB432" s="1137"/>
      <c r="JRC432" s="1138"/>
      <c r="JRD432" s="1139"/>
      <c r="JRE432" s="1140"/>
      <c r="JRF432" s="1141"/>
      <c r="JRG432" s="1142"/>
      <c r="JRH432" s="1120"/>
      <c r="JRI432" s="1121"/>
      <c r="JRJ432" s="1122"/>
      <c r="JRK432" s="1123"/>
      <c r="JRL432" s="1124"/>
      <c r="JRM432" s="1125"/>
      <c r="JRN432" s="1126"/>
      <c r="JRO432" s="1127"/>
      <c r="JRP432" s="1128"/>
      <c r="JRQ432" s="1040"/>
      <c r="JRR432" s="1123"/>
      <c r="JRS432" s="1129"/>
      <c r="JRT432" s="1130"/>
      <c r="JRU432" s="1129"/>
      <c r="JRV432" s="1131"/>
      <c r="JRW432" s="1132"/>
      <c r="JRX432" s="1133"/>
      <c r="JRY432" s="1134"/>
      <c r="JRZ432" s="1133"/>
      <c r="JSA432" s="1135"/>
      <c r="JSB432" s="1136"/>
      <c r="JSC432" s="1129"/>
      <c r="JSD432" s="1137"/>
      <c r="JSE432" s="1138"/>
      <c r="JSF432" s="1139"/>
      <c r="JSG432" s="1140"/>
      <c r="JSH432" s="1141"/>
      <c r="JSI432" s="1142"/>
      <c r="JSJ432" s="1120"/>
      <c r="JSK432" s="1121"/>
      <c r="JSL432" s="1122"/>
      <c r="JSM432" s="1123"/>
      <c r="JSN432" s="1124"/>
      <c r="JSO432" s="1125"/>
      <c r="JSP432" s="1126"/>
      <c r="JSQ432" s="1127"/>
      <c r="JSR432" s="1128"/>
      <c r="JSS432" s="1040"/>
      <c r="JST432" s="1123"/>
      <c r="JSU432" s="1129"/>
      <c r="JSV432" s="1130"/>
      <c r="JSW432" s="1129"/>
      <c r="JSX432" s="1131"/>
      <c r="JSY432" s="1132"/>
      <c r="JSZ432" s="1133"/>
      <c r="JTA432" s="1134"/>
      <c r="JTB432" s="1133"/>
      <c r="JTC432" s="1135"/>
      <c r="JTD432" s="1136"/>
      <c r="JTE432" s="1129"/>
      <c r="JTF432" s="1137"/>
      <c r="JTG432" s="1138"/>
      <c r="JTH432" s="1139"/>
      <c r="JTI432" s="1140"/>
      <c r="JTJ432" s="1141"/>
      <c r="JTK432" s="1142"/>
      <c r="JTL432" s="1120"/>
      <c r="JTM432" s="1121"/>
      <c r="JTN432" s="1122"/>
      <c r="JTO432" s="1123"/>
      <c r="JTP432" s="1124"/>
      <c r="JTQ432" s="1125"/>
      <c r="JTR432" s="1126"/>
      <c r="JTS432" s="1127"/>
      <c r="JTT432" s="1128"/>
      <c r="JTU432" s="1040"/>
      <c r="JTV432" s="1123"/>
      <c r="JTW432" s="1129"/>
      <c r="JTX432" s="1130"/>
      <c r="JTY432" s="1129"/>
      <c r="JTZ432" s="1131"/>
      <c r="JUA432" s="1132"/>
      <c r="JUB432" s="1133"/>
      <c r="JUC432" s="1134"/>
      <c r="JUD432" s="1133"/>
      <c r="JUE432" s="1135"/>
      <c r="JUF432" s="1136"/>
      <c r="JUG432" s="1129"/>
      <c r="JUH432" s="1137"/>
      <c r="JUI432" s="1138"/>
      <c r="JUJ432" s="1139"/>
      <c r="JUK432" s="1140"/>
      <c r="JUL432" s="1141"/>
      <c r="JUM432" s="1142"/>
      <c r="JUN432" s="1120"/>
      <c r="JUO432" s="1121"/>
      <c r="JUP432" s="1122"/>
      <c r="JUQ432" s="1123"/>
      <c r="JUR432" s="1124"/>
      <c r="JUS432" s="1125"/>
      <c r="JUT432" s="1126"/>
      <c r="JUU432" s="1127"/>
      <c r="JUV432" s="1128"/>
      <c r="JUW432" s="1040"/>
      <c r="JUX432" s="1123"/>
      <c r="JUY432" s="1129"/>
      <c r="JUZ432" s="1130"/>
      <c r="JVA432" s="1129"/>
      <c r="JVB432" s="1131"/>
      <c r="JVC432" s="1132"/>
      <c r="JVD432" s="1133"/>
      <c r="JVE432" s="1134"/>
      <c r="JVF432" s="1133"/>
      <c r="JVG432" s="1135"/>
      <c r="JVH432" s="1136"/>
      <c r="JVI432" s="1129"/>
      <c r="JVJ432" s="1137"/>
      <c r="JVK432" s="1138"/>
      <c r="JVL432" s="1139"/>
      <c r="JVM432" s="1140"/>
      <c r="JVN432" s="1141"/>
      <c r="JVO432" s="1142"/>
      <c r="JVP432" s="1120"/>
      <c r="JVQ432" s="1121"/>
      <c r="JVR432" s="1122"/>
      <c r="JVS432" s="1123"/>
      <c r="JVT432" s="1124"/>
      <c r="JVU432" s="1125"/>
      <c r="JVV432" s="1126"/>
      <c r="JVW432" s="1127"/>
      <c r="JVX432" s="1128"/>
      <c r="JVY432" s="1040"/>
      <c r="JVZ432" s="1123"/>
      <c r="JWA432" s="1129"/>
      <c r="JWB432" s="1130"/>
      <c r="JWC432" s="1129"/>
      <c r="JWD432" s="1131"/>
      <c r="JWE432" s="1132"/>
      <c r="JWF432" s="1133"/>
      <c r="JWG432" s="1134"/>
      <c r="JWH432" s="1133"/>
      <c r="JWI432" s="1135"/>
      <c r="JWJ432" s="1136"/>
      <c r="JWK432" s="1129"/>
      <c r="JWL432" s="1137"/>
      <c r="JWM432" s="1138"/>
      <c r="JWN432" s="1139"/>
      <c r="JWO432" s="1140"/>
      <c r="JWP432" s="1141"/>
      <c r="JWQ432" s="1142"/>
      <c r="JWR432" s="1120"/>
      <c r="JWS432" s="1121"/>
      <c r="JWT432" s="1122"/>
      <c r="JWU432" s="1123"/>
      <c r="JWV432" s="1124"/>
      <c r="JWW432" s="1125"/>
      <c r="JWX432" s="1126"/>
      <c r="JWY432" s="1127"/>
      <c r="JWZ432" s="1128"/>
      <c r="JXA432" s="1040"/>
      <c r="JXB432" s="1123"/>
      <c r="JXC432" s="1129"/>
      <c r="JXD432" s="1130"/>
      <c r="JXE432" s="1129"/>
      <c r="JXF432" s="1131"/>
      <c r="JXG432" s="1132"/>
      <c r="JXH432" s="1133"/>
      <c r="JXI432" s="1134"/>
      <c r="JXJ432" s="1133"/>
      <c r="JXK432" s="1135"/>
      <c r="JXL432" s="1136"/>
      <c r="JXM432" s="1129"/>
      <c r="JXN432" s="1137"/>
      <c r="JXO432" s="1138"/>
      <c r="JXP432" s="1139"/>
      <c r="JXQ432" s="1140"/>
      <c r="JXR432" s="1141"/>
      <c r="JXS432" s="1142"/>
      <c r="JXT432" s="1120"/>
      <c r="JXU432" s="1121"/>
      <c r="JXV432" s="1122"/>
      <c r="JXW432" s="1123"/>
      <c r="JXX432" s="1124"/>
      <c r="JXY432" s="1125"/>
      <c r="JXZ432" s="1126"/>
      <c r="JYA432" s="1127"/>
      <c r="JYB432" s="1128"/>
      <c r="JYC432" s="1040"/>
      <c r="JYD432" s="1123"/>
      <c r="JYE432" s="1129"/>
      <c r="JYF432" s="1130"/>
      <c r="JYG432" s="1129"/>
      <c r="JYH432" s="1131"/>
      <c r="JYI432" s="1132"/>
      <c r="JYJ432" s="1133"/>
      <c r="JYK432" s="1134"/>
      <c r="JYL432" s="1133"/>
      <c r="JYM432" s="1135"/>
      <c r="JYN432" s="1136"/>
      <c r="JYO432" s="1129"/>
      <c r="JYP432" s="1137"/>
      <c r="JYQ432" s="1138"/>
      <c r="JYR432" s="1139"/>
      <c r="JYS432" s="1140"/>
      <c r="JYT432" s="1141"/>
      <c r="JYU432" s="1142"/>
      <c r="JYV432" s="1120"/>
      <c r="JYW432" s="1121"/>
      <c r="JYX432" s="1122"/>
      <c r="JYY432" s="1123"/>
      <c r="JYZ432" s="1124"/>
      <c r="JZA432" s="1125"/>
      <c r="JZB432" s="1126"/>
      <c r="JZC432" s="1127"/>
      <c r="JZD432" s="1128"/>
      <c r="JZE432" s="1040"/>
      <c r="JZF432" s="1123"/>
      <c r="JZG432" s="1129"/>
      <c r="JZH432" s="1130"/>
      <c r="JZI432" s="1129"/>
      <c r="JZJ432" s="1131"/>
      <c r="JZK432" s="1132"/>
      <c r="JZL432" s="1133"/>
      <c r="JZM432" s="1134"/>
      <c r="JZN432" s="1133"/>
      <c r="JZO432" s="1135"/>
      <c r="JZP432" s="1136"/>
      <c r="JZQ432" s="1129"/>
      <c r="JZR432" s="1137"/>
      <c r="JZS432" s="1138"/>
      <c r="JZT432" s="1139"/>
      <c r="JZU432" s="1140"/>
      <c r="JZV432" s="1141"/>
      <c r="JZW432" s="1142"/>
      <c r="JZX432" s="1120"/>
      <c r="JZY432" s="1121"/>
      <c r="JZZ432" s="1122"/>
      <c r="KAA432" s="1123"/>
      <c r="KAB432" s="1124"/>
      <c r="KAC432" s="1125"/>
      <c r="KAD432" s="1126"/>
      <c r="KAE432" s="1127"/>
      <c r="KAF432" s="1128"/>
      <c r="KAG432" s="1040"/>
      <c r="KAH432" s="1123"/>
      <c r="KAI432" s="1129"/>
      <c r="KAJ432" s="1130"/>
      <c r="KAK432" s="1129"/>
      <c r="KAL432" s="1131"/>
      <c r="KAM432" s="1132"/>
      <c r="KAN432" s="1133"/>
      <c r="KAO432" s="1134"/>
      <c r="KAP432" s="1133"/>
      <c r="KAQ432" s="1135"/>
      <c r="KAR432" s="1136"/>
      <c r="KAS432" s="1129"/>
      <c r="KAT432" s="1137"/>
      <c r="KAU432" s="1138"/>
      <c r="KAV432" s="1139"/>
      <c r="KAW432" s="1140"/>
      <c r="KAX432" s="1141"/>
      <c r="KAY432" s="1142"/>
      <c r="KAZ432" s="1120"/>
      <c r="KBA432" s="1121"/>
      <c r="KBB432" s="1122"/>
      <c r="KBC432" s="1123"/>
      <c r="KBD432" s="1124"/>
      <c r="KBE432" s="1125"/>
      <c r="KBF432" s="1126"/>
      <c r="KBG432" s="1127"/>
      <c r="KBH432" s="1128"/>
      <c r="KBI432" s="1040"/>
      <c r="KBJ432" s="1123"/>
      <c r="KBK432" s="1129"/>
      <c r="KBL432" s="1130"/>
      <c r="KBM432" s="1129"/>
      <c r="KBN432" s="1131"/>
      <c r="KBO432" s="1132"/>
      <c r="KBP432" s="1133"/>
      <c r="KBQ432" s="1134"/>
      <c r="KBR432" s="1133"/>
      <c r="KBS432" s="1135"/>
      <c r="KBT432" s="1136"/>
      <c r="KBU432" s="1129"/>
      <c r="KBV432" s="1137"/>
      <c r="KBW432" s="1138"/>
      <c r="KBX432" s="1139"/>
      <c r="KBY432" s="1140"/>
      <c r="KBZ432" s="1141"/>
      <c r="KCA432" s="1142"/>
      <c r="KCB432" s="1120"/>
      <c r="KCC432" s="1121"/>
      <c r="KCD432" s="1122"/>
      <c r="KCE432" s="1123"/>
      <c r="KCF432" s="1124"/>
      <c r="KCG432" s="1125"/>
      <c r="KCH432" s="1126"/>
      <c r="KCI432" s="1127"/>
      <c r="KCJ432" s="1128"/>
      <c r="KCK432" s="1040"/>
      <c r="KCL432" s="1123"/>
      <c r="KCM432" s="1129"/>
      <c r="KCN432" s="1130"/>
      <c r="KCO432" s="1129"/>
      <c r="KCP432" s="1131"/>
      <c r="KCQ432" s="1132"/>
      <c r="KCR432" s="1133"/>
      <c r="KCS432" s="1134"/>
      <c r="KCT432" s="1133"/>
      <c r="KCU432" s="1135"/>
      <c r="KCV432" s="1136"/>
      <c r="KCW432" s="1129"/>
      <c r="KCX432" s="1137"/>
      <c r="KCY432" s="1138"/>
      <c r="KCZ432" s="1139"/>
      <c r="KDA432" s="1140"/>
      <c r="KDB432" s="1141"/>
      <c r="KDC432" s="1142"/>
      <c r="KDD432" s="1120"/>
      <c r="KDE432" s="1121"/>
      <c r="KDF432" s="1122"/>
      <c r="KDG432" s="1123"/>
      <c r="KDH432" s="1124"/>
      <c r="KDI432" s="1125"/>
      <c r="KDJ432" s="1126"/>
      <c r="KDK432" s="1127"/>
      <c r="KDL432" s="1128"/>
      <c r="KDM432" s="1040"/>
      <c r="KDN432" s="1123"/>
      <c r="KDO432" s="1129"/>
      <c r="KDP432" s="1130"/>
      <c r="KDQ432" s="1129"/>
      <c r="KDR432" s="1131"/>
      <c r="KDS432" s="1132"/>
      <c r="KDT432" s="1133"/>
      <c r="KDU432" s="1134"/>
      <c r="KDV432" s="1133"/>
      <c r="KDW432" s="1135"/>
      <c r="KDX432" s="1136"/>
      <c r="KDY432" s="1129"/>
      <c r="KDZ432" s="1137"/>
      <c r="KEA432" s="1138"/>
      <c r="KEB432" s="1139"/>
      <c r="KEC432" s="1140"/>
      <c r="KED432" s="1141"/>
      <c r="KEE432" s="1142"/>
      <c r="KEF432" s="1120"/>
      <c r="KEG432" s="1121"/>
      <c r="KEH432" s="1122"/>
      <c r="KEI432" s="1123"/>
      <c r="KEJ432" s="1124"/>
      <c r="KEK432" s="1125"/>
      <c r="KEL432" s="1126"/>
      <c r="KEM432" s="1127"/>
      <c r="KEN432" s="1128"/>
      <c r="KEO432" s="1040"/>
      <c r="KEP432" s="1123"/>
      <c r="KEQ432" s="1129"/>
      <c r="KER432" s="1130"/>
      <c r="KES432" s="1129"/>
      <c r="KET432" s="1131"/>
      <c r="KEU432" s="1132"/>
      <c r="KEV432" s="1133"/>
      <c r="KEW432" s="1134"/>
      <c r="KEX432" s="1133"/>
      <c r="KEY432" s="1135"/>
      <c r="KEZ432" s="1136"/>
      <c r="KFA432" s="1129"/>
      <c r="KFB432" s="1137"/>
      <c r="KFC432" s="1138"/>
      <c r="KFD432" s="1139"/>
      <c r="KFE432" s="1140"/>
      <c r="KFF432" s="1141"/>
      <c r="KFG432" s="1142"/>
      <c r="KFH432" s="1120"/>
      <c r="KFI432" s="1121"/>
      <c r="KFJ432" s="1122"/>
      <c r="KFK432" s="1123"/>
      <c r="KFL432" s="1124"/>
      <c r="KFM432" s="1125"/>
      <c r="KFN432" s="1126"/>
      <c r="KFO432" s="1127"/>
      <c r="KFP432" s="1128"/>
      <c r="KFQ432" s="1040"/>
      <c r="KFR432" s="1123"/>
      <c r="KFS432" s="1129"/>
      <c r="KFT432" s="1130"/>
      <c r="KFU432" s="1129"/>
      <c r="KFV432" s="1131"/>
      <c r="KFW432" s="1132"/>
      <c r="KFX432" s="1133"/>
      <c r="KFY432" s="1134"/>
      <c r="KFZ432" s="1133"/>
      <c r="KGA432" s="1135"/>
      <c r="KGB432" s="1136"/>
      <c r="KGC432" s="1129"/>
      <c r="KGD432" s="1137"/>
      <c r="KGE432" s="1138"/>
      <c r="KGF432" s="1139"/>
      <c r="KGG432" s="1140"/>
      <c r="KGH432" s="1141"/>
      <c r="KGI432" s="1142"/>
      <c r="KGJ432" s="1120"/>
      <c r="KGK432" s="1121"/>
      <c r="KGL432" s="1122"/>
      <c r="KGM432" s="1123"/>
      <c r="KGN432" s="1124"/>
      <c r="KGO432" s="1125"/>
      <c r="KGP432" s="1126"/>
      <c r="KGQ432" s="1127"/>
      <c r="KGR432" s="1128"/>
      <c r="KGS432" s="1040"/>
      <c r="KGT432" s="1123"/>
      <c r="KGU432" s="1129"/>
      <c r="KGV432" s="1130"/>
      <c r="KGW432" s="1129"/>
      <c r="KGX432" s="1131"/>
      <c r="KGY432" s="1132"/>
      <c r="KGZ432" s="1133"/>
      <c r="KHA432" s="1134"/>
      <c r="KHB432" s="1133"/>
      <c r="KHC432" s="1135"/>
      <c r="KHD432" s="1136"/>
      <c r="KHE432" s="1129"/>
      <c r="KHF432" s="1137"/>
      <c r="KHG432" s="1138"/>
      <c r="KHH432" s="1139"/>
      <c r="KHI432" s="1140"/>
      <c r="KHJ432" s="1141"/>
      <c r="KHK432" s="1142"/>
      <c r="KHL432" s="1120"/>
      <c r="KHM432" s="1121"/>
      <c r="KHN432" s="1122"/>
      <c r="KHO432" s="1123"/>
      <c r="KHP432" s="1124"/>
      <c r="KHQ432" s="1125"/>
      <c r="KHR432" s="1126"/>
      <c r="KHS432" s="1127"/>
      <c r="KHT432" s="1128"/>
      <c r="KHU432" s="1040"/>
      <c r="KHV432" s="1123"/>
      <c r="KHW432" s="1129"/>
      <c r="KHX432" s="1130"/>
      <c r="KHY432" s="1129"/>
      <c r="KHZ432" s="1131"/>
      <c r="KIA432" s="1132"/>
      <c r="KIB432" s="1133"/>
      <c r="KIC432" s="1134"/>
      <c r="KID432" s="1133"/>
      <c r="KIE432" s="1135"/>
      <c r="KIF432" s="1136"/>
      <c r="KIG432" s="1129"/>
      <c r="KIH432" s="1137"/>
      <c r="KII432" s="1138"/>
      <c r="KIJ432" s="1139"/>
      <c r="KIK432" s="1140"/>
      <c r="KIL432" s="1141"/>
      <c r="KIM432" s="1142"/>
      <c r="KIN432" s="1120"/>
      <c r="KIO432" s="1121"/>
      <c r="KIP432" s="1122"/>
      <c r="KIQ432" s="1123"/>
      <c r="KIR432" s="1124"/>
      <c r="KIS432" s="1125"/>
      <c r="KIT432" s="1126"/>
      <c r="KIU432" s="1127"/>
      <c r="KIV432" s="1128"/>
      <c r="KIW432" s="1040"/>
      <c r="KIX432" s="1123"/>
      <c r="KIY432" s="1129"/>
      <c r="KIZ432" s="1130"/>
      <c r="KJA432" s="1129"/>
      <c r="KJB432" s="1131"/>
      <c r="KJC432" s="1132"/>
      <c r="KJD432" s="1133"/>
      <c r="KJE432" s="1134"/>
      <c r="KJF432" s="1133"/>
      <c r="KJG432" s="1135"/>
      <c r="KJH432" s="1136"/>
      <c r="KJI432" s="1129"/>
      <c r="KJJ432" s="1137"/>
      <c r="KJK432" s="1138"/>
      <c r="KJL432" s="1139"/>
      <c r="KJM432" s="1140"/>
      <c r="KJN432" s="1141"/>
      <c r="KJO432" s="1142"/>
      <c r="KJP432" s="1120"/>
      <c r="KJQ432" s="1121"/>
      <c r="KJR432" s="1122"/>
      <c r="KJS432" s="1123"/>
      <c r="KJT432" s="1124"/>
      <c r="KJU432" s="1125"/>
      <c r="KJV432" s="1126"/>
      <c r="KJW432" s="1127"/>
      <c r="KJX432" s="1128"/>
      <c r="KJY432" s="1040"/>
      <c r="KJZ432" s="1123"/>
      <c r="KKA432" s="1129"/>
      <c r="KKB432" s="1130"/>
      <c r="KKC432" s="1129"/>
      <c r="KKD432" s="1131"/>
      <c r="KKE432" s="1132"/>
      <c r="KKF432" s="1133"/>
      <c r="KKG432" s="1134"/>
      <c r="KKH432" s="1133"/>
      <c r="KKI432" s="1135"/>
      <c r="KKJ432" s="1136"/>
      <c r="KKK432" s="1129"/>
      <c r="KKL432" s="1137"/>
      <c r="KKM432" s="1138"/>
      <c r="KKN432" s="1139"/>
      <c r="KKO432" s="1140"/>
      <c r="KKP432" s="1141"/>
      <c r="KKQ432" s="1142"/>
      <c r="KKR432" s="1120"/>
      <c r="KKS432" s="1121"/>
      <c r="KKT432" s="1122"/>
      <c r="KKU432" s="1123"/>
      <c r="KKV432" s="1124"/>
      <c r="KKW432" s="1125"/>
      <c r="KKX432" s="1126"/>
      <c r="KKY432" s="1127"/>
      <c r="KKZ432" s="1128"/>
      <c r="KLA432" s="1040"/>
      <c r="KLB432" s="1123"/>
      <c r="KLC432" s="1129"/>
      <c r="KLD432" s="1130"/>
      <c r="KLE432" s="1129"/>
      <c r="KLF432" s="1131"/>
      <c r="KLG432" s="1132"/>
      <c r="KLH432" s="1133"/>
      <c r="KLI432" s="1134"/>
      <c r="KLJ432" s="1133"/>
      <c r="KLK432" s="1135"/>
      <c r="KLL432" s="1136"/>
      <c r="KLM432" s="1129"/>
      <c r="KLN432" s="1137"/>
      <c r="KLO432" s="1138"/>
      <c r="KLP432" s="1139"/>
      <c r="KLQ432" s="1140"/>
      <c r="KLR432" s="1141"/>
      <c r="KLS432" s="1142"/>
      <c r="KLT432" s="1120"/>
      <c r="KLU432" s="1121"/>
      <c r="KLV432" s="1122"/>
      <c r="KLW432" s="1123"/>
      <c r="KLX432" s="1124"/>
      <c r="KLY432" s="1125"/>
      <c r="KLZ432" s="1126"/>
      <c r="KMA432" s="1127"/>
      <c r="KMB432" s="1128"/>
      <c r="KMC432" s="1040"/>
      <c r="KMD432" s="1123"/>
      <c r="KME432" s="1129"/>
      <c r="KMF432" s="1130"/>
      <c r="KMG432" s="1129"/>
      <c r="KMH432" s="1131"/>
      <c r="KMI432" s="1132"/>
      <c r="KMJ432" s="1133"/>
      <c r="KMK432" s="1134"/>
      <c r="KML432" s="1133"/>
      <c r="KMM432" s="1135"/>
      <c r="KMN432" s="1136"/>
      <c r="KMO432" s="1129"/>
      <c r="KMP432" s="1137"/>
      <c r="KMQ432" s="1138"/>
      <c r="KMR432" s="1139"/>
      <c r="KMS432" s="1140"/>
      <c r="KMT432" s="1141"/>
      <c r="KMU432" s="1142"/>
      <c r="KMV432" s="1120"/>
      <c r="KMW432" s="1121"/>
      <c r="KMX432" s="1122"/>
      <c r="KMY432" s="1123"/>
      <c r="KMZ432" s="1124"/>
      <c r="KNA432" s="1125"/>
      <c r="KNB432" s="1126"/>
      <c r="KNC432" s="1127"/>
      <c r="KND432" s="1128"/>
      <c r="KNE432" s="1040"/>
      <c r="KNF432" s="1123"/>
      <c r="KNG432" s="1129"/>
      <c r="KNH432" s="1130"/>
      <c r="KNI432" s="1129"/>
      <c r="KNJ432" s="1131"/>
      <c r="KNK432" s="1132"/>
      <c r="KNL432" s="1133"/>
      <c r="KNM432" s="1134"/>
      <c r="KNN432" s="1133"/>
      <c r="KNO432" s="1135"/>
      <c r="KNP432" s="1136"/>
      <c r="KNQ432" s="1129"/>
      <c r="KNR432" s="1137"/>
      <c r="KNS432" s="1138"/>
      <c r="KNT432" s="1139"/>
      <c r="KNU432" s="1140"/>
      <c r="KNV432" s="1141"/>
      <c r="KNW432" s="1142"/>
      <c r="KNX432" s="1120"/>
      <c r="KNY432" s="1121"/>
      <c r="KNZ432" s="1122"/>
      <c r="KOA432" s="1123"/>
      <c r="KOB432" s="1124"/>
      <c r="KOC432" s="1125"/>
      <c r="KOD432" s="1126"/>
      <c r="KOE432" s="1127"/>
      <c r="KOF432" s="1128"/>
      <c r="KOG432" s="1040"/>
      <c r="KOH432" s="1123"/>
      <c r="KOI432" s="1129"/>
      <c r="KOJ432" s="1130"/>
      <c r="KOK432" s="1129"/>
      <c r="KOL432" s="1131"/>
      <c r="KOM432" s="1132"/>
      <c r="KON432" s="1133"/>
      <c r="KOO432" s="1134"/>
      <c r="KOP432" s="1133"/>
      <c r="KOQ432" s="1135"/>
      <c r="KOR432" s="1136"/>
      <c r="KOS432" s="1129"/>
      <c r="KOT432" s="1137"/>
      <c r="KOU432" s="1138"/>
      <c r="KOV432" s="1139"/>
      <c r="KOW432" s="1140"/>
      <c r="KOX432" s="1141"/>
      <c r="KOY432" s="1142"/>
      <c r="KOZ432" s="1120"/>
      <c r="KPA432" s="1121"/>
      <c r="KPB432" s="1122"/>
      <c r="KPC432" s="1123"/>
      <c r="KPD432" s="1124"/>
      <c r="KPE432" s="1125"/>
      <c r="KPF432" s="1126"/>
      <c r="KPG432" s="1127"/>
      <c r="KPH432" s="1128"/>
      <c r="KPI432" s="1040"/>
      <c r="KPJ432" s="1123"/>
      <c r="KPK432" s="1129"/>
      <c r="KPL432" s="1130"/>
      <c r="KPM432" s="1129"/>
      <c r="KPN432" s="1131"/>
      <c r="KPO432" s="1132"/>
      <c r="KPP432" s="1133"/>
      <c r="KPQ432" s="1134"/>
      <c r="KPR432" s="1133"/>
      <c r="KPS432" s="1135"/>
      <c r="KPT432" s="1136"/>
      <c r="KPU432" s="1129"/>
      <c r="KPV432" s="1137"/>
      <c r="KPW432" s="1138"/>
      <c r="KPX432" s="1139"/>
      <c r="KPY432" s="1140"/>
      <c r="KPZ432" s="1141"/>
      <c r="KQA432" s="1142"/>
      <c r="KQB432" s="1120"/>
      <c r="KQC432" s="1121"/>
      <c r="KQD432" s="1122"/>
      <c r="KQE432" s="1123"/>
      <c r="KQF432" s="1124"/>
      <c r="KQG432" s="1125"/>
      <c r="KQH432" s="1126"/>
      <c r="KQI432" s="1127"/>
      <c r="KQJ432" s="1128"/>
      <c r="KQK432" s="1040"/>
      <c r="KQL432" s="1123"/>
      <c r="KQM432" s="1129"/>
      <c r="KQN432" s="1130"/>
      <c r="KQO432" s="1129"/>
      <c r="KQP432" s="1131"/>
      <c r="KQQ432" s="1132"/>
      <c r="KQR432" s="1133"/>
      <c r="KQS432" s="1134"/>
      <c r="KQT432" s="1133"/>
      <c r="KQU432" s="1135"/>
      <c r="KQV432" s="1136"/>
      <c r="KQW432" s="1129"/>
      <c r="KQX432" s="1137"/>
      <c r="KQY432" s="1138"/>
      <c r="KQZ432" s="1139"/>
      <c r="KRA432" s="1140"/>
      <c r="KRB432" s="1141"/>
      <c r="KRC432" s="1142"/>
      <c r="KRD432" s="1120"/>
      <c r="KRE432" s="1121"/>
      <c r="KRF432" s="1122"/>
      <c r="KRG432" s="1123"/>
      <c r="KRH432" s="1124"/>
      <c r="KRI432" s="1125"/>
      <c r="KRJ432" s="1126"/>
      <c r="KRK432" s="1127"/>
      <c r="KRL432" s="1128"/>
      <c r="KRM432" s="1040"/>
      <c r="KRN432" s="1123"/>
      <c r="KRO432" s="1129"/>
      <c r="KRP432" s="1130"/>
      <c r="KRQ432" s="1129"/>
      <c r="KRR432" s="1131"/>
      <c r="KRS432" s="1132"/>
      <c r="KRT432" s="1133"/>
      <c r="KRU432" s="1134"/>
      <c r="KRV432" s="1133"/>
      <c r="KRW432" s="1135"/>
      <c r="KRX432" s="1136"/>
      <c r="KRY432" s="1129"/>
      <c r="KRZ432" s="1137"/>
      <c r="KSA432" s="1138"/>
      <c r="KSB432" s="1139"/>
      <c r="KSC432" s="1140"/>
      <c r="KSD432" s="1141"/>
      <c r="KSE432" s="1142"/>
      <c r="KSF432" s="1120"/>
      <c r="KSG432" s="1121"/>
      <c r="KSH432" s="1122"/>
      <c r="KSI432" s="1123"/>
      <c r="KSJ432" s="1124"/>
      <c r="KSK432" s="1125"/>
      <c r="KSL432" s="1126"/>
      <c r="KSM432" s="1127"/>
      <c r="KSN432" s="1128"/>
      <c r="KSO432" s="1040"/>
      <c r="KSP432" s="1123"/>
      <c r="KSQ432" s="1129"/>
      <c r="KSR432" s="1130"/>
      <c r="KSS432" s="1129"/>
      <c r="KST432" s="1131"/>
      <c r="KSU432" s="1132"/>
      <c r="KSV432" s="1133"/>
      <c r="KSW432" s="1134"/>
      <c r="KSX432" s="1133"/>
      <c r="KSY432" s="1135"/>
      <c r="KSZ432" s="1136"/>
      <c r="KTA432" s="1129"/>
      <c r="KTB432" s="1137"/>
      <c r="KTC432" s="1138"/>
      <c r="KTD432" s="1139"/>
      <c r="KTE432" s="1140"/>
      <c r="KTF432" s="1141"/>
      <c r="KTG432" s="1142"/>
      <c r="KTH432" s="1120"/>
      <c r="KTI432" s="1121"/>
      <c r="KTJ432" s="1122"/>
      <c r="KTK432" s="1123"/>
      <c r="KTL432" s="1124"/>
      <c r="KTM432" s="1125"/>
      <c r="KTN432" s="1126"/>
      <c r="KTO432" s="1127"/>
      <c r="KTP432" s="1128"/>
      <c r="KTQ432" s="1040"/>
      <c r="KTR432" s="1123"/>
      <c r="KTS432" s="1129"/>
      <c r="KTT432" s="1130"/>
      <c r="KTU432" s="1129"/>
      <c r="KTV432" s="1131"/>
      <c r="KTW432" s="1132"/>
      <c r="KTX432" s="1133"/>
      <c r="KTY432" s="1134"/>
      <c r="KTZ432" s="1133"/>
      <c r="KUA432" s="1135"/>
      <c r="KUB432" s="1136"/>
      <c r="KUC432" s="1129"/>
      <c r="KUD432" s="1137"/>
      <c r="KUE432" s="1138"/>
      <c r="KUF432" s="1139"/>
      <c r="KUG432" s="1140"/>
      <c r="KUH432" s="1141"/>
      <c r="KUI432" s="1142"/>
      <c r="KUJ432" s="1120"/>
      <c r="KUK432" s="1121"/>
      <c r="KUL432" s="1122"/>
      <c r="KUM432" s="1123"/>
      <c r="KUN432" s="1124"/>
      <c r="KUO432" s="1125"/>
      <c r="KUP432" s="1126"/>
      <c r="KUQ432" s="1127"/>
      <c r="KUR432" s="1128"/>
      <c r="KUS432" s="1040"/>
      <c r="KUT432" s="1123"/>
      <c r="KUU432" s="1129"/>
      <c r="KUV432" s="1130"/>
      <c r="KUW432" s="1129"/>
      <c r="KUX432" s="1131"/>
      <c r="KUY432" s="1132"/>
      <c r="KUZ432" s="1133"/>
      <c r="KVA432" s="1134"/>
      <c r="KVB432" s="1133"/>
      <c r="KVC432" s="1135"/>
      <c r="KVD432" s="1136"/>
      <c r="KVE432" s="1129"/>
      <c r="KVF432" s="1137"/>
      <c r="KVG432" s="1138"/>
      <c r="KVH432" s="1139"/>
      <c r="KVI432" s="1140"/>
      <c r="KVJ432" s="1141"/>
      <c r="KVK432" s="1142"/>
      <c r="KVL432" s="1120"/>
      <c r="KVM432" s="1121"/>
      <c r="KVN432" s="1122"/>
      <c r="KVO432" s="1123"/>
      <c r="KVP432" s="1124"/>
      <c r="KVQ432" s="1125"/>
      <c r="KVR432" s="1126"/>
      <c r="KVS432" s="1127"/>
      <c r="KVT432" s="1128"/>
      <c r="KVU432" s="1040"/>
      <c r="KVV432" s="1123"/>
      <c r="KVW432" s="1129"/>
      <c r="KVX432" s="1130"/>
      <c r="KVY432" s="1129"/>
      <c r="KVZ432" s="1131"/>
      <c r="KWA432" s="1132"/>
      <c r="KWB432" s="1133"/>
      <c r="KWC432" s="1134"/>
      <c r="KWD432" s="1133"/>
      <c r="KWE432" s="1135"/>
      <c r="KWF432" s="1136"/>
      <c r="KWG432" s="1129"/>
      <c r="KWH432" s="1137"/>
      <c r="KWI432" s="1138"/>
      <c r="KWJ432" s="1139"/>
      <c r="KWK432" s="1140"/>
      <c r="KWL432" s="1141"/>
      <c r="KWM432" s="1142"/>
      <c r="KWN432" s="1120"/>
      <c r="KWO432" s="1121"/>
      <c r="KWP432" s="1122"/>
      <c r="KWQ432" s="1123"/>
      <c r="KWR432" s="1124"/>
      <c r="KWS432" s="1125"/>
      <c r="KWT432" s="1126"/>
      <c r="KWU432" s="1127"/>
      <c r="KWV432" s="1128"/>
      <c r="KWW432" s="1040"/>
      <c r="KWX432" s="1123"/>
      <c r="KWY432" s="1129"/>
      <c r="KWZ432" s="1130"/>
      <c r="KXA432" s="1129"/>
      <c r="KXB432" s="1131"/>
      <c r="KXC432" s="1132"/>
      <c r="KXD432" s="1133"/>
      <c r="KXE432" s="1134"/>
      <c r="KXF432" s="1133"/>
      <c r="KXG432" s="1135"/>
      <c r="KXH432" s="1136"/>
      <c r="KXI432" s="1129"/>
      <c r="KXJ432" s="1137"/>
      <c r="KXK432" s="1138"/>
      <c r="KXL432" s="1139"/>
      <c r="KXM432" s="1140"/>
      <c r="KXN432" s="1141"/>
      <c r="KXO432" s="1142"/>
      <c r="KXP432" s="1120"/>
      <c r="KXQ432" s="1121"/>
      <c r="KXR432" s="1122"/>
      <c r="KXS432" s="1123"/>
      <c r="KXT432" s="1124"/>
      <c r="KXU432" s="1125"/>
      <c r="KXV432" s="1126"/>
      <c r="KXW432" s="1127"/>
      <c r="KXX432" s="1128"/>
      <c r="KXY432" s="1040"/>
      <c r="KXZ432" s="1123"/>
      <c r="KYA432" s="1129"/>
      <c r="KYB432" s="1130"/>
      <c r="KYC432" s="1129"/>
      <c r="KYD432" s="1131"/>
      <c r="KYE432" s="1132"/>
      <c r="KYF432" s="1133"/>
      <c r="KYG432" s="1134"/>
      <c r="KYH432" s="1133"/>
      <c r="KYI432" s="1135"/>
      <c r="KYJ432" s="1136"/>
      <c r="KYK432" s="1129"/>
      <c r="KYL432" s="1137"/>
      <c r="KYM432" s="1138"/>
      <c r="KYN432" s="1139"/>
      <c r="KYO432" s="1140"/>
      <c r="KYP432" s="1141"/>
      <c r="KYQ432" s="1142"/>
      <c r="KYR432" s="1120"/>
      <c r="KYS432" s="1121"/>
      <c r="KYT432" s="1122"/>
      <c r="KYU432" s="1123"/>
      <c r="KYV432" s="1124"/>
      <c r="KYW432" s="1125"/>
      <c r="KYX432" s="1126"/>
      <c r="KYY432" s="1127"/>
      <c r="KYZ432" s="1128"/>
      <c r="KZA432" s="1040"/>
      <c r="KZB432" s="1123"/>
      <c r="KZC432" s="1129"/>
      <c r="KZD432" s="1130"/>
      <c r="KZE432" s="1129"/>
      <c r="KZF432" s="1131"/>
      <c r="KZG432" s="1132"/>
      <c r="KZH432" s="1133"/>
      <c r="KZI432" s="1134"/>
      <c r="KZJ432" s="1133"/>
      <c r="KZK432" s="1135"/>
      <c r="KZL432" s="1136"/>
      <c r="KZM432" s="1129"/>
      <c r="KZN432" s="1137"/>
      <c r="KZO432" s="1138"/>
      <c r="KZP432" s="1139"/>
      <c r="KZQ432" s="1140"/>
      <c r="KZR432" s="1141"/>
      <c r="KZS432" s="1142"/>
      <c r="KZT432" s="1120"/>
      <c r="KZU432" s="1121"/>
      <c r="KZV432" s="1122"/>
      <c r="KZW432" s="1123"/>
      <c r="KZX432" s="1124"/>
      <c r="KZY432" s="1125"/>
      <c r="KZZ432" s="1126"/>
      <c r="LAA432" s="1127"/>
      <c r="LAB432" s="1128"/>
      <c r="LAC432" s="1040"/>
      <c r="LAD432" s="1123"/>
      <c r="LAE432" s="1129"/>
      <c r="LAF432" s="1130"/>
      <c r="LAG432" s="1129"/>
      <c r="LAH432" s="1131"/>
      <c r="LAI432" s="1132"/>
      <c r="LAJ432" s="1133"/>
      <c r="LAK432" s="1134"/>
      <c r="LAL432" s="1133"/>
      <c r="LAM432" s="1135"/>
      <c r="LAN432" s="1136"/>
      <c r="LAO432" s="1129"/>
      <c r="LAP432" s="1137"/>
      <c r="LAQ432" s="1138"/>
      <c r="LAR432" s="1139"/>
      <c r="LAS432" s="1140"/>
      <c r="LAT432" s="1141"/>
      <c r="LAU432" s="1142"/>
      <c r="LAV432" s="1120"/>
      <c r="LAW432" s="1121"/>
      <c r="LAX432" s="1122"/>
      <c r="LAY432" s="1123"/>
      <c r="LAZ432" s="1124"/>
      <c r="LBA432" s="1125"/>
      <c r="LBB432" s="1126"/>
      <c r="LBC432" s="1127"/>
      <c r="LBD432" s="1128"/>
      <c r="LBE432" s="1040"/>
      <c r="LBF432" s="1123"/>
      <c r="LBG432" s="1129"/>
      <c r="LBH432" s="1130"/>
      <c r="LBI432" s="1129"/>
      <c r="LBJ432" s="1131"/>
      <c r="LBK432" s="1132"/>
      <c r="LBL432" s="1133"/>
      <c r="LBM432" s="1134"/>
      <c r="LBN432" s="1133"/>
      <c r="LBO432" s="1135"/>
      <c r="LBP432" s="1136"/>
      <c r="LBQ432" s="1129"/>
      <c r="LBR432" s="1137"/>
      <c r="LBS432" s="1138"/>
      <c r="LBT432" s="1139"/>
      <c r="LBU432" s="1140"/>
      <c r="LBV432" s="1141"/>
      <c r="LBW432" s="1142"/>
      <c r="LBX432" s="1120"/>
      <c r="LBY432" s="1121"/>
      <c r="LBZ432" s="1122"/>
      <c r="LCA432" s="1123"/>
      <c r="LCB432" s="1124"/>
      <c r="LCC432" s="1125"/>
      <c r="LCD432" s="1126"/>
      <c r="LCE432" s="1127"/>
      <c r="LCF432" s="1128"/>
      <c r="LCG432" s="1040"/>
      <c r="LCH432" s="1123"/>
      <c r="LCI432" s="1129"/>
      <c r="LCJ432" s="1130"/>
      <c r="LCK432" s="1129"/>
      <c r="LCL432" s="1131"/>
      <c r="LCM432" s="1132"/>
      <c r="LCN432" s="1133"/>
      <c r="LCO432" s="1134"/>
      <c r="LCP432" s="1133"/>
      <c r="LCQ432" s="1135"/>
      <c r="LCR432" s="1136"/>
      <c r="LCS432" s="1129"/>
      <c r="LCT432" s="1137"/>
      <c r="LCU432" s="1138"/>
      <c r="LCV432" s="1139"/>
      <c r="LCW432" s="1140"/>
      <c r="LCX432" s="1141"/>
      <c r="LCY432" s="1142"/>
      <c r="LCZ432" s="1120"/>
      <c r="LDA432" s="1121"/>
      <c r="LDB432" s="1122"/>
      <c r="LDC432" s="1123"/>
      <c r="LDD432" s="1124"/>
      <c r="LDE432" s="1125"/>
      <c r="LDF432" s="1126"/>
      <c r="LDG432" s="1127"/>
      <c r="LDH432" s="1128"/>
      <c r="LDI432" s="1040"/>
      <c r="LDJ432" s="1123"/>
      <c r="LDK432" s="1129"/>
      <c r="LDL432" s="1130"/>
      <c r="LDM432" s="1129"/>
      <c r="LDN432" s="1131"/>
      <c r="LDO432" s="1132"/>
      <c r="LDP432" s="1133"/>
      <c r="LDQ432" s="1134"/>
      <c r="LDR432" s="1133"/>
      <c r="LDS432" s="1135"/>
      <c r="LDT432" s="1136"/>
      <c r="LDU432" s="1129"/>
      <c r="LDV432" s="1137"/>
      <c r="LDW432" s="1138"/>
      <c r="LDX432" s="1139"/>
      <c r="LDY432" s="1140"/>
      <c r="LDZ432" s="1141"/>
      <c r="LEA432" s="1142"/>
      <c r="LEB432" s="1120"/>
      <c r="LEC432" s="1121"/>
      <c r="LED432" s="1122"/>
      <c r="LEE432" s="1123"/>
      <c r="LEF432" s="1124"/>
      <c r="LEG432" s="1125"/>
      <c r="LEH432" s="1126"/>
      <c r="LEI432" s="1127"/>
      <c r="LEJ432" s="1128"/>
      <c r="LEK432" s="1040"/>
      <c r="LEL432" s="1123"/>
      <c r="LEM432" s="1129"/>
      <c r="LEN432" s="1130"/>
      <c r="LEO432" s="1129"/>
      <c r="LEP432" s="1131"/>
      <c r="LEQ432" s="1132"/>
      <c r="LER432" s="1133"/>
      <c r="LES432" s="1134"/>
      <c r="LET432" s="1133"/>
      <c r="LEU432" s="1135"/>
      <c r="LEV432" s="1136"/>
      <c r="LEW432" s="1129"/>
      <c r="LEX432" s="1137"/>
      <c r="LEY432" s="1138"/>
      <c r="LEZ432" s="1139"/>
      <c r="LFA432" s="1140"/>
      <c r="LFB432" s="1141"/>
      <c r="LFC432" s="1142"/>
      <c r="LFD432" s="1120"/>
      <c r="LFE432" s="1121"/>
      <c r="LFF432" s="1122"/>
      <c r="LFG432" s="1123"/>
      <c r="LFH432" s="1124"/>
      <c r="LFI432" s="1125"/>
      <c r="LFJ432" s="1126"/>
      <c r="LFK432" s="1127"/>
      <c r="LFL432" s="1128"/>
      <c r="LFM432" s="1040"/>
      <c r="LFN432" s="1123"/>
      <c r="LFO432" s="1129"/>
      <c r="LFP432" s="1130"/>
      <c r="LFQ432" s="1129"/>
      <c r="LFR432" s="1131"/>
      <c r="LFS432" s="1132"/>
      <c r="LFT432" s="1133"/>
      <c r="LFU432" s="1134"/>
      <c r="LFV432" s="1133"/>
      <c r="LFW432" s="1135"/>
      <c r="LFX432" s="1136"/>
      <c r="LFY432" s="1129"/>
      <c r="LFZ432" s="1137"/>
      <c r="LGA432" s="1138"/>
      <c r="LGB432" s="1139"/>
      <c r="LGC432" s="1140"/>
      <c r="LGD432" s="1141"/>
      <c r="LGE432" s="1142"/>
      <c r="LGF432" s="1120"/>
      <c r="LGG432" s="1121"/>
      <c r="LGH432" s="1122"/>
      <c r="LGI432" s="1123"/>
      <c r="LGJ432" s="1124"/>
      <c r="LGK432" s="1125"/>
      <c r="LGL432" s="1126"/>
      <c r="LGM432" s="1127"/>
      <c r="LGN432" s="1128"/>
      <c r="LGO432" s="1040"/>
      <c r="LGP432" s="1123"/>
      <c r="LGQ432" s="1129"/>
      <c r="LGR432" s="1130"/>
      <c r="LGS432" s="1129"/>
      <c r="LGT432" s="1131"/>
      <c r="LGU432" s="1132"/>
      <c r="LGV432" s="1133"/>
      <c r="LGW432" s="1134"/>
      <c r="LGX432" s="1133"/>
      <c r="LGY432" s="1135"/>
      <c r="LGZ432" s="1136"/>
      <c r="LHA432" s="1129"/>
      <c r="LHB432" s="1137"/>
      <c r="LHC432" s="1138"/>
      <c r="LHD432" s="1139"/>
      <c r="LHE432" s="1140"/>
      <c r="LHF432" s="1141"/>
      <c r="LHG432" s="1142"/>
      <c r="LHH432" s="1120"/>
      <c r="LHI432" s="1121"/>
      <c r="LHJ432" s="1122"/>
      <c r="LHK432" s="1123"/>
      <c r="LHL432" s="1124"/>
      <c r="LHM432" s="1125"/>
      <c r="LHN432" s="1126"/>
      <c r="LHO432" s="1127"/>
      <c r="LHP432" s="1128"/>
      <c r="LHQ432" s="1040"/>
      <c r="LHR432" s="1123"/>
      <c r="LHS432" s="1129"/>
      <c r="LHT432" s="1130"/>
      <c r="LHU432" s="1129"/>
      <c r="LHV432" s="1131"/>
      <c r="LHW432" s="1132"/>
      <c r="LHX432" s="1133"/>
      <c r="LHY432" s="1134"/>
      <c r="LHZ432" s="1133"/>
      <c r="LIA432" s="1135"/>
      <c r="LIB432" s="1136"/>
      <c r="LIC432" s="1129"/>
      <c r="LID432" s="1137"/>
      <c r="LIE432" s="1138"/>
      <c r="LIF432" s="1139"/>
      <c r="LIG432" s="1140"/>
      <c r="LIH432" s="1141"/>
      <c r="LII432" s="1142"/>
      <c r="LIJ432" s="1120"/>
      <c r="LIK432" s="1121"/>
      <c r="LIL432" s="1122"/>
      <c r="LIM432" s="1123"/>
      <c r="LIN432" s="1124"/>
      <c r="LIO432" s="1125"/>
      <c r="LIP432" s="1126"/>
      <c r="LIQ432" s="1127"/>
      <c r="LIR432" s="1128"/>
      <c r="LIS432" s="1040"/>
      <c r="LIT432" s="1123"/>
      <c r="LIU432" s="1129"/>
      <c r="LIV432" s="1130"/>
      <c r="LIW432" s="1129"/>
      <c r="LIX432" s="1131"/>
      <c r="LIY432" s="1132"/>
      <c r="LIZ432" s="1133"/>
      <c r="LJA432" s="1134"/>
      <c r="LJB432" s="1133"/>
      <c r="LJC432" s="1135"/>
      <c r="LJD432" s="1136"/>
      <c r="LJE432" s="1129"/>
      <c r="LJF432" s="1137"/>
      <c r="LJG432" s="1138"/>
      <c r="LJH432" s="1139"/>
      <c r="LJI432" s="1140"/>
      <c r="LJJ432" s="1141"/>
      <c r="LJK432" s="1142"/>
      <c r="LJL432" s="1120"/>
      <c r="LJM432" s="1121"/>
      <c r="LJN432" s="1122"/>
      <c r="LJO432" s="1123"/>
      <c r="LJP432" s="1124"/>
      <c r="LJQ432" s="1125"/>
      <c r="LJR432" s="1126"/>
      <c r="LJS432" s="1127"/>
      <c r="LJT432" s="1128"/>
      <c r="LJU432" s="1040"/>
      <c r="LJV432" s="1123"/>
      <c r="LJW432" s="1129"/>
      <c r="LJX432" s="1130"/>
      <c r="LJY432" s="1129"/>
      <c r="LJZ432" s="1131"/>
      <c r="LKA432" s="1132"/>
      <c r="LKB432" s="1133"/>
      <c r="LKC432" s="1134"/>
      <c r="LKD432" s="1133"/>
      <c r="LKE432" s="1135"/>
      <c r="LKF432" s="1136"/>
      <c r="LKG432" s="1129"/>
      <c r="LKH432" s="1137"/>
      <c r="LKI432" s="1138"/>
      <c r="LKJ432" s="1139"/>
      <c r="LKK432" s="1140"/>
      <c r="LKL432" s="1141"/>
      <c r="LKM432" s="1142"/>
      <c r="LKN432" s="1120"/>
      <c r="LKO432" s="1121"/>
      <c r="LKP432" s="1122"/>
      <c r="LKQ432" s="1123"/>
      <c r="LKR432" s="1124"/>
      <c r="LKS432" s="1125"/>
      <c r="LKT432" s="1126"/>
      <c r="LKU432" s="1127"/>
      <c r="LKV432" s="1128"/>
      <c r="LKW432" s="1040"/>
      <c r="LKX432" s="1123"/>
      <c r="LKY432" s="1129"/>
      <c r="LKZ432" s="1130"/>
      <c r="LLA432" s="1129"/>
      <c r="LLB432" s="1131"/>
      <c r="LLC432" s="1132"/>
      <c r="LLD432" s="1133"/>
      <c r="LLE432" s="1134"/>
      <c r="LLF432" s="1133"/>
      <c r="LLG432" s="1135"/>
      <c r="LLH432" s="1136"/>
      <c r="LLI432" s="1129"/>
      <c r="LLJ432" s="1137"/>
      <c r="LLK432" s="1138"/>
      <c r="LLL432" s="1139"/>
      <c r="LLM432" s="1140"/>
      <c r="LLN432" s="1141"/>
      <c r="LLO432" s="1142"/>
      <c r="LLP432" s="1120"/>
      <c r="LLQ432" s="1121"/>
      <c r="LLR432" s="1122"/>
      <c r="LLS432" s="1123"/>
      <c r="LLT432" s="1124"/>
      <c r="LLU432" s="1125"/>
      <c r="LLV432" s="1126"/>
      <c r="LLW432" s="1127"/>
      <c r="LLX432" s="1128"/>
      <c r="LLY432" s="1040"/>
      <c r="LLZ432" s="1123"/>
      <c r="LMA432" s="1129"/>
      <c r="LMB432" s="1130"/>
      <c r="LMC432" s="1129"/>
      <c r="LMD432" s="1131"/>
      <c r="LME432" s="1132"/>
      <c r="LMF432" s="1133"/>
      <c r="LMG432" s="1134"/>
      <c r="LMH432" s="1133"/>
      <c r="LMI432" s="1135"/>
      <c r="LMJ432" s="1136"/>
      <c r="LMK432" s="1129"/>
      <c r="LML432" s="1137"/>
      <c r="LMM432" s="1138"/>
      <c r="LMN432" s="1139"/>
      <c r="LMO432" s="1140"/>
      <c r="LMP432" s="1141"/>
      <c r="LMQ432" s="1142"/>
      <c r="LMR432" s="1120"/>
      <c r="LMS432" s="1121"/>
      <c r="LMT432" s="1122"/>
      <c r="LMU432" s="1123"/>
      <c r="LMV432" s="1124"/>
      <c r="LMW432" s="1125"/>
      <c r="LMX432" s="1126"/>
      <c r="LMY432" s="1127"/>
      <c r="LMZ432" s="1128"/>
      <c r="LNA432" s="1040"/>
      <c r="LNB432" s="1123"/>
      <c r="LNC432" s="1129"/>
      <c r="LND432" s="1130"/>
      <c r="LNE432" s="1129"/>
      <c r="LNF432" s="1131"/>
      <c r="LNG432" s="1132"/>
      <c r="LNH432" s="1133"/>
      <c r="LNI432" s="1134"/>
      <c r="LNJ432" s="1133"/>
      <c r="LNK432" s="1135"/>
      <c r="LNL432" s="1136"/>
      <c r="LNM432" s="1129"/>
      <c r="LNN432" s="1137"/>
      <c r="LNO432" s="1138"/>
      <c r="LNP432" s="1139"/>
      <c r="LNQ432" s="1140"/>
      <c r="LNR432" s="1141"/>
      <c r="LNS432" s="1142"/>
      <c r="LNT432" s="1120"/>
      <c r="LNU432" s="1121"/>
      <c r="LNV432" s="1122"/>
      <c r="LNW432" s="1123"/>
      <c r="LNX432" s="1124"/>
      <c r="LNY432" s="1125"/>
      <c r="LNZ432" s="1126"/>
      <c r="LOA432" s="1127"/>
      <c r="LOB432" s="1128"/>
      <c r="LOC432" s="1040"/>
      <c r="LOD432" s="1123"/>
      <c r="LOE432" s="1129"/>
      <c r="LOF432" s="1130"/>
      <c r="LOG432" s="1129"/>
      <c r="LOH432" s="1131"/>
      <c r="LOI432" s="1132"/>
      <c r="LOJ432" s="1133"/>
      <c r="LOK432" s="1134"/>
      <c r="LOL432" s="1133"/>
      <c r="LOM432" s="1135"/>
      <c r="LON432" s="1136"/>
      <c r="LOO432" s="1129"/>
      <c r="LOP432" s="1137"/>
      <c r="LOQ432" s="1138"/>
      <c r="LOR432" s="1139"/>
      <c r="LOS432" s="1140"/>
      <c r="LOT432" s="1141"/>
      <c r="LOU432" s="1142"/>
      <c r="LOV432" s="1120"/>
      <c r="LOW432" s="1121"/>
      <c r="LOX432" s="1122"/>
      <c r="LOY432" s="1123"/>
      <c r="LOZ432" s="1124"/>
      <c r="LPA432" s="1125"/>
      <c r="LPB432" s="1126"/>
      <c r="LPC432" s="1127"/>
      <c r="LPD432" s="1128"/>
      <c r="LPE432" s="1040"/>
      <c r="LPF432" s="1123"/>
      <c r="LPG432" s="1129"/>
      <c r="LPH432" s="1130"/>
      <c r="LPI432" s="1129"/>
      <c r="LPJ432" s="1131"/>
      <c r="LPK432" s="1132"/>
      <c r="LPL432" s="1133"/>
      <c r="LPM432" s="1134"/>
      <c r="LPN432" s="1133"/>
      <c r="LPO432" s="1135"/>
      <c r="LPP432" s="1136"/>
      <c r="LPQ432" s="1129"/>
      <c r="LPR432" s="1137"/>
      <c r="LPS432" s="1138"/>
      <c r="LPT432" s="1139"/>
      <c r="LPU432" s="1140"/>
      <c r="LPV432" s="1141"/>
      <c r="LPW432" s="1142"/>
      <c r="LPX432" s="1120"/>
      <c r="LPY432" s="1121"/>
      <c r="LPZ432" s="1122"/>
      <c r="LQA432" s="1123"/>
      <c r="LQB432" s="1124"/>
      <c r="LQC432" s="1125"/>
      <c r="LQD432" s="1126"/>
      <c r="LQE432" s="1127"/>
      <c r="LQF432" s="1128"/>
      <c r="LQG432" s="1040"/>
      <c r="LQH432" s="1123"/>
      <c r="LQI432" s="1129"/>
      <c r="LQJ432" s="1130"/>
      <c r="LQK432" s="1129"/>
      <c r="LQL432" s="1131"/>
      <c r="LQM432" s="1132"/>
      <c r="LQN432" s="1133"/>
      <c r="LQO432" s="1134"/>
      <c r="LQP432" s="1133"/>
      <c r="LQQ432" s="1135"/>
      <c r="LQR432" s="1136"/>
      <c r="LQS432" s="1129"/>
      <c r="LQT432" s="1137"/>
      <c r="LQU432" s="1138"/>
      <c r="LQV432" s="1139"/>
      <c r="LQW432" s="1140"/>
      <c r="LQX432" s="1141"/>
      <c r="LQY432" s="1142"/>
      <c r="LQZ432" s="1120"/>
      <c r="LRA432" s="1121"/>
      <c r="LRB432" s="1122"/>
      <c r="LRC432" s="1123"/>
      <c r="LRD432" s="1124"/>
      <c r="LRE432" s="1125"/>
      <c r="LRF432" s="1126"/>
      <c r="LRG432" s="1127"/>
      <c r="LRH432" s="1128"/>
      <c r="LRI432" s="1040"/>
      <c r="LRJ432" s="1123"/>
      <c r="LRK432" s="1129"/>
      <c r="LRL432" s="1130"/>
      <c r="LRM432" s="1129"/>
      <c r="LRN432" s="1131"/>
      <c r="LRO432" s="1132"/>
      <c r="LRP432" s="1133"/>
      <c r="LRQ432" s="1134"/>
      <c r="LRR432" s="1133"/>
      <c r="LRS432" s="1135"/>
      <c r="LRT432" s="1136"/>
      <c r="LRU432" s="1129"/>
      <c r="LRV432" s="1137"/>
      <c r="LRW432" s="1138"/>
      <c r="LRX432" s="1139"/>
      <c r="LRY432" s="1140"/>
      <c r="LRZ432" s="1141"/>
      <c r="LSA432" s="1142"/>
      <c r="LSB432" s="1120"/>
      <c r="LSC432" s="1121"/>
      <c r="LSD432" s="1122"/>
      <c r="LSE432" s="1123"/>
      <c r="LSF432" s="1124"/>
      <c r="LSG432" s="1125"/>
      <c r="LSH432" s="1126"/>
      <c r="LSI432" s="1127"/>
      <c r="LSJ432" s="1128"/>
      <c r="LSK432" s="1040"/>
      <c r="LSL432" s="1123"/>
      <c r="LSM432" s="1129"/>
      <c r="LSN432" s="1130"/>
      <c r="LSO432" s="1129"/>
      <c r="LSP432" s="1131"/>
      <c r="LSQ432" s="1132"/>
      <c r="LSR432" s="1133"/>
      <c r="LSS432" s="1134"/>
      <c r="LST432" s="1133"/>
      <c r="LSU432" s="1135"/>
      <c r="LSV432" s="1136"/>
      <c r="LSW432" s="1129"/>
      <c r="LSX432" s="1137"/>
      <c r="LSY432" s="1138"/>
      <c r="LSZ432" s="1139"/>
      <c r="LTA432" s="1140"/>
      <c r="LTB432" s="1141"/>
      <c r="LTC432" s="1142"/>
      <c r="LTD432" s="1120"/>
      <c r="LTE432" s="1121"/>
      <c r="LTF432" s="1122"/>
      <c r="LTG432" s="1123"/>
      <c r="LTH432" s="1124"/>
      <c r="LTI432" s="1125"/>
      <c r="LTJ432" s="1126"/>
      <c r="LTK432" s="1127"/>
      <c r="LTL432" s="1128"/>
      <c r="LTM432" s="1040"/>
      <c r="LTN432" s="1123"/>
      <c r="LTO432" s="1129"/>
      <c r="LTP432" s="1130"/>
      <c r="LTQ432" s="1129"/>
      <c r="LTR432" s="1131"/>
      <c r="LTS432" s="1132"/>
      <c r="LTT432" s="1133"/>
      <c r="LTU432" s="1134"/>
      <c r="LTV432" s="1133"/>
      <c r="LTW432" s="1135"/>
      <c r="LTX432" s="1136"/>
      <c r="LTY432" s="1129"/>
      <c r="LTZ432" s="1137"/>
      <c r="LUA432" s="1138"/>
      <c r="LUB432" s="1139"/>
      <c r="LUC432" s="1140"/>
      <c r="LUD432" s="1141"/>
      <c r="LUE432" s="1142"/>
      <c r="LUF432" s="1120"/>
      <c r="LUG432" s="1121"/>
      <c r="LUH432" s="1122"/>
      <c r="LUI432" s="1123"/>
      <c r="LUJ432" s="1124"/>
      <c r="LUK432" s="1125"/>
      <c r="LUL432" s="1126"/>
      <c r="LUM432" s="1127"/>
      <c r="LUN432" s="1128"/>
      <c r="LUO432" s="1040"/>
      <c r="LUP432" s="1123"/>
      <c r="LUQ432" s="1129"/>
      <c r="LUR432" s="1130"/>
      <c r="LUS432" s="1129"/>
      <c r="LUT432" s="1131"/>
      <c r="LUU432" s="1132"/>
      <c r="LUV432" s="1133"/>
      <c r="LUW432" s="1134"/>
      <c r="LUX432" s="1133"/>
      <c r="LUY432" s="1135"/>
      <c r="LUZ432" s="1136"/>
      <c r="LVA432" s="1129"/>
      <c r="LVB432" s="1137"/>
      <c r="LVC432" s="1138"/>
      <c r="LVD432" s="1139"/>
      <c r="LVE432" s="1140"/>
      <c r="LVF432" s="1141"/>
      <c r="LVG432" s="1142"/>
      <c r="LVH432" s="1120"/>
      <c r="LVI432" s="1121"/>
      <c r="LVJ432" s="1122"/>
      <c r="LVK432" s="1123"/>
      <c r="LVL432" s="1124"/>
      <c r="LVM432" s="1125"/>
      <c r="LVN432" s="1126"/>
      <c r="LVO432" s="1127"/>
      <c r="LVP432" s="1128"/>
      <c r="LVQ432" s="1040"/>
      <c r="LVR432" s="1123"/>
      <c r="LVS432" s="1129"/>
      <c r="LVT432" s="1130"/>
      <c r="LVU432" s="1129"/>
      <c r="LVV432" s="1131"/>
      <c r="LVW432" s="1132"/>
      <c r="LVX432" s="1133"/>
      <c r="LVY432" s="1134"/>
      <c r="LVZ432" s="1133"/>
      <c r="LWA432" s="1135"/>
      <c r="LWB432" s="1136"/>
      <c r="LWC432" s="1129"/>
      <c r="LWD432" s="1137"/>
      <c r="LWE432" s="1138"/>
      <c r="LWF432" s="1139"/>
      <c r="LWG432" s="1140"/>
      <c r="LWH432" s="1141"/>
      <c r="LWI432" s="1142"/>
      <c r="LWJ432" s="1120"/>
      <c r="LWK432" s="1121"/>
      <c r="LWL432" s="1122"/>
      <c r="LWM432" s="1123"/>
      <c r="LWN432" s="1124"/>
      <c r="LWO432" s="1125"/>
      <c r="LWP432" s="1126"/>
      <c r="LWQ432" s="1127"/>
      <c r="LWR432" s="1128"/>
      <c r="LWS432" s="1040"/>
      <c r="LWT432" s="1123"/>
      <c r="LWU432" s="1129"/>
      <c r="LWV432" s="1130"/>
      <c r="LWW432" s="1129"/>
      <c r="LWX432" s="1131"/>
      <c r="LWY432" s="1132"/>
      <c r="LWZ432" s="1133"/>
      <c r="LXA432" s="1134"/>
      <c r="LXB432" s="1133"/>
      <c r="LXC432" s="1135"/>
      <c r="LXD432" s="1136"/>
      <c r="LXE432" s="1129"/>
      <c r="LXF432" s="1137"/>
      <c r="LXG432" s="1138"/>
      <c r="LXH432" s="1139"/>
      <c r="LXI432" s="1140"/>
      <c r="LXJ432" s="1141"/>
      <c r="LXK432" s="1142"/>
      <c r="LXL432" s="1120"/>
      <c r="LXM432" s="1121"/>
      <c r="LXN432" s="1122"/>
      <c r="LXO432" s="1123"/>
      <c r="LXP432" s="1124"/>
      <c r="LXQ432" s="1125"/>
      <c r="LXR432" s="1126"/>
      <c r="LXS432" s="1127"/>
      <c r="LXT432" s="1128"/>
      <c r="LXU432" s="1040"/>
      <c r="LXV432" s="1123"/>
      <c r="LXW432" s="1129"/>
      <c r="LXX432" s="1130"/>
      <c r="LXY432" s="1129"/>
      <c r="LXZ432" s="1131"/>
      <c r="LYA432" s="1132"/>
      <c r="LYB432" s="1133"/>
      <c r="LYC432" s="1134"/>
      <c r="LYD432" s="1133"/>
      <c r="LYE432" s="1135"/>
      <c r="LYF432" s="1136"/>
      <c r="LYG432" s="1129"/>
      <c r="LYH432" s="1137"/>
      <c r="LYI432" s="1138"/>
      <c r="LYJ432" s="1139"/>
      <c r="LYK432" s="1140"/>
      <c r="LYL432" s="1141"/>
      <c r="LYM432" s="1142"/>
      <c r="LYN432" s="1120"/>
      <c r="LYO432" s="1121"/>
      <c r="LYP432" s="1122"/>
      <c r="LYQ432" s="1123"/>
      <c r="LYR432" s="1124"/>
      <c r="LYS432" s="1125"/>
      <c r="LYT432" s="1126"/>
      <c r="LYU432" s="1127"/>
      <c r="LYV432" s="1128"/>
      <c r="LYW432" s="1040"/>
      <c r="LYX432" s="1123"/>
      <c r="LYY432" s="1129"/>
      <c r="LYZ432" s="1130"/>
      <c r="LZA432" s="1129"/>
      <c r="LZB432" s="1131"/>
      <c r="LZC432" s="1132"/>
      <c r="LZD432" s="1133"/>
      <c r="LZE432" s="1134"/>
      <c r="LZF432" s="1133"/>
      <c r="LZG432" s="1135"/>
      <c r="LZH432" s="1136"/>
      <c r="LZI432" s="1129"/>
      <c r="LZJ432" s="1137"/>
      <c r="LZK432" s="1138"/>
      <c r="LZL432" s="1139"/>
      <c r="LZM432" s="1140"/>
      <c r="LZN432" s="1141"/>
      <c r="LZO432" s="1142"/>
      <c r="LZP432" s="1120"/>
      <c r="LZQ432" s="1121"/>
      <c r="LZR432" s="1122"/>
      <c r="LZS432" s="1123"/>
      <c r="LZT432" s="1124"/>
      <c r="LZU432" s="1125"/>
      <c r="LZV432" s="1126"/>
      <c r="LZW432" s="1127"/>
      <c r="LZX432" s="1128"/>
      <c r="LZY432" s="1040"/>
      <c r="LZZ432" s="1123"/>
      <c r="MAA432" s="1129"/>
      <c r="MAB432" s="1130"/>
      <c r="MAC432" s="1129"/>
      <c r="MAD432" s="1131"/>
      <c r="MAE432" s="1132"/>
      <c r="MAF432" s="1133"/>
      <c r="MAG432" s="1134"/>
      <c r="MAH432" s="1133"/>
      <c r="MAI432" s="1135"/>
      <c r="MAJ432" s="1136"/>
      <c r="MAK432" s="1129"/>
      <c r="MAL432" s="1137"/>
      <c r="MAM432" s="1138"/>
      <c r="MAN432" s="1139"/>
      <c r="MAO432" s="1140"/>
      <c r="MAP432" s="1141"/>
      <c r="MAQ432" s="1142"/>
      <c r="MAR432" s="1120"/>
      <c r="MAS432" s="1121"/>
      <c r="MAT432" s="1122"/>
      <c r="MAU432" s="1123"/>
      <c r="MAV432" s="1124"/>
      <c r="MAW432" s="1125"/>
      <c r="MAX432" s="1126"/>
      <c r="MAY432" s="1127"/>
      <c r="MAZ432" s="1128"/>
      <c r="MBA432" s="1040"/>
      <c r="MBB432" s="1123"/>
      <c r="MBC432" s="1129"/>
      <c r="MBD432" s="1130"/>
      <c r="MBE432" s="1129"/>
      <c r="MBF432" s="1131"/>
      <c r="MBG432" s="1132"/>
      <c r="MBH432" s="1133"/>
      <c r="MBI432" s="1134"/>
      <c r="MBJ432" s="1133"/>
      <c r="MBK432" s="1135"/>
      <c r="MBL432" s="1136"/>
      <c r="MBM432" s="1129"/>
      <c r="MBN432" s="1137"/>
      <c r="MBO432" s="1138"/>
      <c r="MBP432" s="1139"/>
      <c r="MBQ432" s="1140"/>
      <c r="MBR432" s="1141"/>
      <c r="MBS432" s="1142"/>
      <c r="MBT432" s="1120"/>
      <c r="MBU432" s="1121"/>
      <c r="MBV432" s="1122"/>
      <c r="MBW432" s="1123"/>
      <c r="MBX432" s="1124"/>
      <c r="MBY432" s="1125"/>
      <c r="MBZ432" s="1126"/>
      <c r="MCA432" s="1127"/>
      <c r="MCB432" s="1128"/>
      <c r="MCC432" s="1040"/>
      <c r="MCD432" s="1123"/>
      <c r="MCE432" s="1129"/>
      <c r="MCF432" s="1130"/>
      <c r="MCG432" s="1129"/>
      <c r="MCH432" s="1131"/>
      <c r="MCI432" s="1132"/>
      <c r="MCJ432" s="1133"/>
      <c r="MCK432" s="1134"/>
      <c r="MCL432" s="1133"/>
      <c r="MCM432" s="1135"/>
      <c r="MCN432" s="1136"/>
      <c r="MCO432" s="1129"/>
      <c r="MCP432" s="1137"/>
      <c r="MCQ432" s="1138"/>
      <c r="MCR432" s="1139"/>
      <c r="MCS432" s="1140"/>
      <c r="MCT432" s="1141"/>
      <c r="MCU432" s="1142"/>
      <c r="MCV432" s="1120"/>
      <c r="MCW432" s="1121"/>
      <c r="MCX432" s="1122"/>
      <c r="MCY432" s="1123"/>
      <c r="MCZ432" s="1124"/>
      <c r="MDA432" s="1125"/>
      <c r="MDB432" s="1126"/>
      <c r="MDC432" s="1127"/>
      <c r="MDD432" s="1128"/>
      <c r="MDE432" s="1040"/>
      <c r="MDF432" s="1123"/>
      <c r="MDG432" s="1129"/>
      <c r="MDH432" s="1130"/>
      <c r="MDI432" s="1129"/>
      <c r="MDJ432" s="1131"/>
      <c r="MDK432" s="1132"/>
      <c r="MDL432" s="1133"/>
      <c r="MDM432" s="1134"/>
      <c r="MDN432" s="1133"/>
      <c r="MDO432" s="1135"/>
      <c r="MDP432" s="1136"/>
      <c r="MDQ432" s="1129"/>
      <c r="MDR432" s="1137"/>
      <c r="MDS432" s="1138"/>
      <c r="MDT432" s="1139"/>
      <c r="MDU432" s="1140"/>
      <c r="MDV432" s="1141"/>
      <c r="MDW432" s="1142"/>
      <c r="MDX432" s="1120"/>
      <c r="MDY432" s="1121"/>
      <c r="MDZ432" s="1122"/>
      <c r="MEA432" s="1123"/>
      <c r="MEB432" s="1124"/>
      <c r="MEC432" s="1125"/>
      <c r="MED432" s="1126"/>
      <c r="MEE432" s="1127"/>
      <c r="MEF432" s="1128"/>
      <c r="MEG432" s="1040"/>
      <c r="MEH432" s="1123"/>
      <c r="MEI432" s="1129"/>
      <c r="MEJ432" s="1130"/>
      <c r="MEK432" s="1129"/>
      <c r="MEL432" s="1131"/>
      <c r="MEM432" s="1132"/>
      <c r="MEN432" s="1133"/>
      <c r="MEO432" s="1134"/>
      <c r="MEP432" s="1133"/>
      <c r="MEQ432" s="1135"/>
      <c r="MER432" s="1136"/>
      <c r="MES432" s="1129"/>
      <c r="MET432" s="1137"/>
      <c r="MEU432" s="1138"/>
      <c r="MEV432" s="1139"/>
      <c r="MEW432" s="1140"/>
      <c r="MEX432" s="1141"/>
      <c r="MEY432" s="1142"/>
      <c r="MEZ432" s="1120"/>
      <c r="MFA432" s="1121"/>
      <c r="MFB432" s="1122"/>
      <c r="MFC432" s="1123"/>
      <c r="MFD432" s="1124"/>
      <c r="MFE432" s="1125"/>
      <c r="MFF432" s="1126"/>
      <c r="MFG432" s="1127"/>
      <c r="MFH432" s="1128"/>
      <c r="MFI432" s="1040"/>
      <c r="MFJ432" s="1123"/>
      <c r="MFK432" s="1129"/>
      <c r="MFL432" s="1130"/>
      <c r="MFM432" s="1129"/>
      <c r="MFN432" s="1131"/>
      <c r="MFO432" s="1132"/>
      <c r="MFP432" s="1133"/>
      <c r="MFQ432" s="1134"/>
      <c r="MFR432" s="1133"/>
      <c r="MFS432" s="1135"/>
      <c r="MFT432" s="1136"/>
      <c r="MFU432" s="1129"/>
      <c r="MFV432" s="1137"/>
      <c r="MFW432" s="1138"/>
      <c r="MFX432" s="1139"/>
      <c r="MFY432" s="1140"/>
      <c r="MFZ432" s="1141"/>
      <c r="MGA432" s="1142"/>
      <c r="MGB432" s="1120"/>
      <c r="MGC432" s="1121"/>
      <c r="MGD432" s="1122"/>
      <c r="MGE432" s="1123"/>
      <c r="MGF432" s="1124"/>
      <c r="MGG432" s="1125"/>
      <c r="MGH432" s="1126"/>
      <c r="MGI432" s="1127"/>
      <c r="MGJ432" s="1128"/>
      <c r="MGK432" s="1040"/>
      <c r="MGL432" s="1123"/>
      <c r="MGM432" s="1129"/>
      <c r="MGN432" s="1130"/>
      <c r="MGO432" s="1129"/>
      <c r="MGP432" s="1131"/>
      <c r="MGQ432" s="1132"/>
      <c r="MGR432" s="1133"/>
      <c r="MGS432" s="1134"/>
      <c r="MGT432" s="1133"/>
      <c r="MGU432" s="1135"/>
      <c r="MGV432" s="1136"/>
      <c r="MGW432" s="1129"/>
      <c r="MGX432" s="1137"/>
      <c r="MGY432" s="1138"/>
      <c r="MGZ432" s="1139"/>
      <c r="MHA432" s="1140"/>
      <c r="MHB432" s="1141"/>
      <c r="MHC432" s="1142"/>
      <c r="MHD432" s="1120"/>
      <c r="MHE432" s="1121"/>
      <c r="MHF432" s="1122"/>
      <c r="MHG432" s="1123"/>
      <c r="MHH432" s="1124"/>
      <c r="MHI432" s="1125"/>
      <c r="MHJ432" s="1126"/>
      <c r="MHK432" s="1127"/>
      <c r="MHL432" s="1128"/>
      <c r="MHM432" s="1040"/>
      <c r="MHN432" s="1123"/>
      <c r="MHO432" s="1129"/>
      <c r="MHP432" s="1130"/>
      <c r="MHQ432" s="1129"/>
      <c r="MHR432" s="1131"/>
      <c r="MHS432" s="1132"/>
      <c r="MHT432" s="1133"/>
      <c r="MHU432" s="1134"/>
      <c r="MHV432" s="1133"/>
      <c r="MHW432" s="1135"/>
      <c r="MHX432" s="1136"/>
      <c r="MHY432" s="1129"/>
      <c r="MHZ432" s="1137"/>
      <c r="MIA432" s="1138"/>
      <c r="MIB432" s="1139"/>
      <c r="MIC432" s="1140"/>
      <c r="MID432" s="1141"/>
      <c r="MIE432" s="1142"/>
      <c r="MIF432" s="1120"/>
      <c r="MIG432" s="1121"/>
      <c r="MIH432" s="1122"/>
      <c r="MII432" s="1123"/>
      <c r="MIJ432" s="1124"/>
      <c r="MIK432" s="1125"/>
      <c r="MIL432" s="1126"/>
      <c r="MIM432" s="1127"/>
      <c r="MIN432" s="1128"/>
      <c r="MIO432" s="1040"/>
      <c r="MIP432" s="1123"/>
      <c r="MIQ432" s="1129"/>
      <c r="MIR432" s="1130"/>
      <c r="MIS432" s="1129"/>
      <c r="MIT432" s="1131"/>
      <c r="MIU432" s="1132"/>
      <c r="MIV432" s="1133"/>
      <c r="MIW432" s="1134"/>
      <c r="MIX432" s="1133"/>
      <c r="MIY432" s="1135"/>
      <c r="MIZ432" s="1136"/>
      <c r="MJA432" s="1129"/>
      <c r="MJB432" s="1137"/>
      <c r="MJC432" s="1138"/>
      <c r="MJD432" s="1139"/>
      <c r="MJE432" s="1140"/>
      <c r="MJF432" s="1141"/>
      <c r="MJG432" s="1142"/>
      <c r="MJH432" s="1120"/>
      <c r="MJI432" s="1121"/>
      <c r="MJJ432" s="1122"/>
      <c r="MJK432" s="1123"/>
      <c r="MJL432" s="1124"/>
      <c r="MJM432" s="1125"/>
      <c r="MJN432" s="1126"/>
      <c r="MJO432" s="1127"/>
      <c r="MJP432" s="1128"/>
      <c r="MJQ432" s="1040"/>
      <c r="MJR432" s="1123"/>
      <c r="MJS432" s="1129"/>
      <c r="MJT432" s="1130"/>
      <c r="MJU432" s="1129"/>
      <c r="MJV432" s="1131"/>
      <c r="MJW432" s="1132"/>
      <c r="MJX432" s="1133"/>
      <c r="MJY432" s="1134"/>
      <c r="MJZ432" s="1133"/>
      <c r="MKA432" s="1135"/>
      <c r="MKB432" s="1136"/>
      <c r="MKC432" s="1129"/>
      <c r="MKD432" s="1137"/>
      <c r="MKE432" s="1138"/>
      <c r="MKF432" s="1139"/>
      <c r="MKG432" s="1140"/>
      <c r="MKH432" s="1141"/>
      <c r="MKI432" s="1142"/>
      <c r="MKJ432" s="1120"/>
      <c r="MKK432" s="1121"/>
      <c r="MKL432" s="1122"/>
      <c r="MKM432" s="1123"/>
      <c r="MKN432" s="1124"/>
      <c r="MKO432" s="1125"/>
      <c r="MKP432" s="1126"/>
      <c r="MKQ432" s="1127"/>
      <c r="MKR432" s="1128"/>
      <c r="MKS432" s="1040"/>
      <c r="MKT432" s="1123"/>
      <c r="MKU432" s="1129"/>
      <c r="MKV432" s="1130"/>
      <c r="MKW432" s="1129"/>
      <c r="MKX432" s="1131"/>
      <c r="MKY432" s="1132"/>
      <c r="MKZ432" s="1133"/>
      <c r="MLA432" s="1134"/>
      <c r="MLB432" s="1133"/>
      <c r="MLC432" s="1135"/>
      <c r="MLD432" s="1136"/>
      <c r="MLE432" s="1129"/>
      <c r="MLF432" s="1137"/>
      <c r="MLG432" s="1138"/>
      <c r="MLH432" s="1139"/>
      <c r="MLI432" s="1140"/>
      <c r="MLJ432" s="1141"/>
      <c r="MLK432" s="1142"/>
      <c r="MLL432" s="1120"/>
      <c r="MLM432" s="1121"/>
      <c r="MLN432" s="1122"/>
      <c r="MLO432" s="1123"/>
      <c r="MLP432" s="1124"/>
      <c r="MLQ432" s="1125"/>
      <c r="MLR432" s="1126"/>
      <c r="MLS432" s="1127"/>
      <c r="MLT432" s="1128"/>
      <c r="MLU432" s="1040"/>
      <c r="MLV432" s="1123"/>
      <c r="MLW432" s="1129"/>
      <c r="MLX432" s="1130"/>
      <c r="MLY432" s="1129"/>
      <c r="MLZ432" s="1131"/>
      <c r="MMA432" s="1132"/>
      <c r="MMB432" s="1133"/>
      <c r="MMC432" s="1134"/>
      <c r="MMD432" s="1133"/>
      <c r="MME432" s="1135"/>
      <c r="MMF432" s="1136"/>
      <c r="MMG432" s="1129"/>
      <c r="MMH432" s="1137"/>
      <c r="MMI432" s="1138"/>
      <c r="MMJ432" s="1139"/>
      <c r="MMK432" s="1140"/>
      <c r="MML432" s="1141"/>
      <c r="MMM432" s="1142"/>
      <c r="MMN432" s="1120"/>
      <c r="MMO432" s="1121"/>
      <c r="MMP432" s="1122"/>
      <c r="MMQ432" s="1123"/>
      <c r="MMR432" s="1124"/>
      <c r="MMS432" s="1125"/>
      <c r="MMT432" s="1126"/>
      <c r="MMU432" s="1127"/>
      <c r="MMV432" s="1128"/>
      <c r="MMW432" s="1040"/>
      <c r="MMX432" s="1123"/>
      <c r="MMY432" s="1129"/>
      <c r="MMZ432" s="1130"/>
      <c r="MNA432" s="1129"/>
      <c r="MNB432" s="1131"/>
      <c r="MNC432" s="1132"/>
      <c r="MND432" s="1133"/>
      <c r="MNE432" s="1134"/>
      <c r="MNF432" s="1133"/>
      <c r="MNG432" s="1135"/>
      <c r="MNH432" s="1136"/>
      <c r="MNI432" s="1129"/>
      <c r="MNJ432" s="1137"/>
      <c r="MNK432" s="1138"/>
      <c r="MNL432" s="1139"/>
      <c r="MNM432" s="1140"/>
      <c r="MNN432" s="1141"/>
      <c r="MNO432" s="1142"/>
      <c r="MNP432" s="1120"/>
      <c r="MNQ432" s="1121"/>
      <c r="MNR432" s="1122"/>
      <c r="MNS432" s="1123"/>
      <c r="MNT432" s="1124"/>
      <c r="MNU432" s="1125"/>
      <c r="MNV432" s="1126"/>
      <c r="MNW432" s="1127"/>
      <c r="MNX432" s="1128"/>
      <c r="MNY432" s="1040"/>
      <c r="MNZ432" s="1123"/>
      <c r="MOA432" s="1129"/>
      <c r="MOB432" s="1130"/>
      <c r="MOC432" s="1129"/>
      <c r="MOD432" s="1131"/>
      <c r="MOE432" s="1132"/>
      <c r="MOF432" s="1133"/>
      <c r="MOG432" s="1134"/>
      <c r="MOH432" s="1133"/>
      <c r="MOI432" s="1135"/>
      <c r="MOJ432" s="1136"/>
      <c r="MOK432" s="1129"/>
      <c r="MOL432" s="1137"/>
      <c r="MOM432" s="1138"/>
      <c r="MON432" s="1139"/>
      <c r="MOO432" s="1140"/>
      <c r="MOP432" s="1141"/>
      <c r="MOQ432" s="1142"/>
      <c r="MOR432" s="1120"/>
      <c r="MOS432" s="1121"/>
      <c r="MOT432" s="1122"/>
      <c r="MOU432" s="1123"/>
      <c r="MOV432" s="1124"/>
      <c r="MOW432" s="1125"/>
      <c r="MOX432" s="1126"/>
      <c r="MOY432" s="1127"/>
      <c r="MOZ432" s="1128"/>
      <c r="MPA432" s="1040"/>
      <c r="MPB432" s="1123"/>
      <c r="MPC432" s="1129"/>
      <c r="MPD432" s="1130"/>
      <c r="MPE432" s="1129"/>
      <c r="MPF432" s="1131"/>
      <c r="MPG432" s="1132"/>
      <c r="MPH432" s="1133"/>
      <c r="MPI432" s="1134"/>
      <c r="MPJ432" s="1133"/>
      <c r="MPK432" s="1135"/>
      <c r="MPL432" s="1136"/>
      <c r="MPM432" s="1129"/>
      <c r="MPN432" s="1137"/>
      <c r="MPO432" s="1138"/>
      <c r="MPP432" s="1139"/>
      <c r="MPQ432" s="1140"/>
      <c r="MPR432" s="1141"/>
      <c r="MPS432" s="1142"/>
      <c r="MPT432" s="1120"/>
      <c r="MPU432" s="1121"/>
      <c r="MPV432" s="1122"/>
      <c r="MPW432" s="1123"/>
      <c r="MPX432" s="1124"/>
      <c r="MPY432" s="1125"/>
      <c r="MPZ432" s="1126"/>
      <c r="MQA432" s="1127"/>
      <c r="MQB432" s="1128"/>
      <c r="MQC432" s="1040"/>
      <c r="MQD432" s="1123"/>
      <c r="MQE432" s="1129"/>
      <c r="MQF432" s="1130"/>
      <c r="MQG432" s="1129"/>
      <c r="MQH432" s="1131"/>
      <c r="MQI432" s="1132"/>
      <c r="MQJ432" s="1133"/>
      <c r="MQK432" s="1134"/>
      <c r="MQL432" s="1133"/>
      <c r="MQM432" s="1135"/>
      <c r="MQN432" s="1136"/>
      <c r="MQO432" s="1129"/>
      <c r="MQP432" s="1137"/>
      <c r="MQQ432" s="1138"/>
      <c r="MQR432" s="1139"/>
      <c r="MQS432" s="1140"/>
      <c r="MQT432" s="1141"/>
      <c r="MQU432" s="1142"/>
      <c r="MQV432" s="1120"/>
      <c r="MQW432" s="1121"/>
      <c r="MQX432" s="1122"/>
      <c r="MQY432" s="1123"/>
      <c r="MQZ432" s="1124"/>
      <c r="MRA432" s="1125"/>
      <c r="MRB432" s="1126"/>
      <c r="MRC432" s="1127"/>
      <c r="MRD432" s="1128"/>
      <c r="MRE432" s="1040"/>
      <c r="MRF432" s="1123"/>
      <c r="MRG432" s="1129"/>
      <c r="MRH432" s="1130"/>
      <c r="MRI432" s="1129"/>
      <c r="MRJ432" s="1131"/>
      <c r="MRK432" s="1132"/>
      <c r="MRL432" s="1133"/>
      <c r="MRM432" s="1134"/>
      <c r="MRN432" s="1133"/>
      <c r="MRO432" s="1135"/>
      <c r="MRP432" s="1136"/>
      <c r="MRQ432" s="1129"/>
      <c r="MRR432" s="1137"/>
      <c r="MRS432" s="1138"/>
      <c r="MRT432" s="1139"/>
      <c r="MRU432" s="1140"/>
      <c r="MRV432" s="1141"/>
      <c r="MRW432" s="1142"/>
      <c r="MRX432" s="1120"/>
      <c r="MRY432" s="1121"/>
      <c r="MRZ432" s="1122"/>
      <c r="MSA432" s="1123"/>
      <c r="MSB432" s="1124"/>
      <c r="MSC432" s="1125"/>
      <c r="MSD432" s="1126"/>
      <c r="MSE432" s="1127"/>
      <c r="MSF432" s="1128"/>
      <c r="MSG432" s="1040"/>
      <c r="MSH432" s="1123"/>
      <c r="MSI432" s="1129"/>
      <c r="MSJ432" s="1130"/>
      <c r="MSK432" s="1129"/>
      <c r="MSL432" s="1131"/>
      <c r="MSM432" s="1132"/>
      <c r="MSN432" s="1133"/>
      <c r="MSO432" s="1134"/>
      <c r="MSP432" s="1133"/>
      <c r="MSQ432" s="1135"/>
      <c r="MSR432" s="1136"/>
      <c r="MSS432" s="1129"/>
      <c r="MST432" s="1137"/>
      <c r="MSU432" s="1138"/>
      <c r="MSV432" s="1139"/>
      <c r="MSW432" s="1140"/>
      <c r="MSX432" s="1141"/>
      <c r="MSY432" s="1142"/>
      <c r="MSZ432" s="1120"/>
      <c r="MTA432" s="1121"/>
      <c r="MTB432" s="1122"/>
      <c r="MTC432" s="1123"/>
      <c r="MTD432" s="1124"/>
      <c r="MTE432" s="1125"/>
      <c r="MTF432" s="1126"/>
      <c r="MTG432" s="1127"/>
      <c r="MTH432" s="1128"/>
      <c r="MTI432" s="1040"/>
      <c r="MTJ432" s="1123"/>
      <c r="MTK432" s="1129"/>
      <c r="MTL432" s="1130"/>
      <c r="MTM432" s="1129"/>
      <c r="MTN432" s="1131"/>
      <c r="MTO432" s="1132"/>
      <c r="MTP432" s="1133"/>
      <c r="MTQ432" s="1134"/>
      <c r="MTR432" s="1133"/>
      <c r="MTS432" s="1135"/>
      <c r="MTT432" s="1136"/>
      <c r="MTU432" s="1129"/>
      <c r="MTV432" s="1137"/>
      <c r="MTW432" s="1138"/>
      <c r="MTX432" s="1139"/>
      <c r="MTY432" s="1140"/>
      <c r="MTZ432" s="1141"/>
      <c r="MUA432" s="1142"/>
      <c r="MUB432" s="1120"/>
      <c r="MUC432" s="1121"/>
      <c r="MUD432" s="1122"/>
      <c r="MUE432" s="1123"/>
      <c r="MUF432" s="1124"/>
      <c r="MUG432" s="1125"/>
      <c r="MUH432" s="1126"/>
      <c r="MUI432" s="1127"/>
      <c r="MUJ432" s="1128"/>
      <c r="MUK432" s="1040"/>
      <c r="MUL432" s="1123"/>
      <c r="MUM432" s="1129"/>
      <c r="MUN432" s="1130"/>
      <c r="MUO432" s="1129"/>
      <c r="MUP432" s="1131"/>
      <c r="MUQ432" s="1132"/>
      <c r="MUR432" s="1133"/>
      <c r="MUS432" s="1134"/>
      <c r="MUT432" s="1133"/>
      <c r="MUU432" s="1135"/>
      <c r="MUV432" s="1136"/>
      <c r="MUW432" s="1129"/>
      <c r="MUX432" s="1137"/>
      <c r="MUY432" s="1138"/>
      <c r="MUZ432" s="1139"/>
      <c r="MVA432" s="1140"/>
      <c r="MVB432" s="1141"/>
      <c r="MVC432" s="1142"/>
      <c r="MVD432" s="1120"/>
      <c r="MVE432" s="1121"/>
      <c r="MVF432" s="1122"/>
      <c r="MVG432" s="1123"/>
      <c r="MVH432" s="1124"/>
      <c r="MVI432" s="1125"/>
      <c r="MVJ432" s="1126"/>
      <c r="MVK432" s="1127"/>
      <c r="MVL432" s="1128"/>
      <c r="MVM432" s="1040"/>
      <c r="MVN432" s="1123"/>
      <c r="MVO432" s="1129"/>
      <c r="MVP432" s="1130"/>
      <c r="MVQ432" s="1129"/>
      <c r="MVR432" s="1131"/>
      <c r="MVS432" s="1132"/>
      <c r="MVT432" s="1133"/>
      <c r="MVU432" s="1134"/>
      <c r="MVV432" s="1133"/>
      <c r="MVW432" s="1135"/>
      <c r="MVX432" s="1136"/>
      <c r="MVY432" s="1129"/>
      <c r="MVZ432" s="1137"/>
      <c r="MWA432" s="1138"/>
      <c r="MWB432" s="1139"/>
      <c r="MWC432" s="1140"/>
      <c r="MWD432" s="1141"/>
      <c r="MWE432" s="1142"/>
      <c r="MWF432" s="1120"/>
      <c r="MWG432" s="1121"/>
      <c r="MWH432" s="1122"/>
      <c r="MWI432" s="1123"/>
      <c r="MWJ432" s="1124"/>
      <c r="MWK432" s="1125"/>
      <c r="MWL432" s="1126"/>
      <c r="MWM432" s="1127"/>
      <c r="MWN432" s="1128"/>
      <c r="MWO432" s="1040"/>
      <c r="MWP432" s="1123"/>
      <c r="MWQ432" s="1129"/>
      <c r="MWR432" s="1130"/>
      <c r="MWS432" s="1129"/>
      <c r="MWT432" s="1131"/>
      <c r="MWU432" s="1132"/>
      <c r="MWV432" s="1133"/>
      <c r="MWW432" s="1134"/>
      <c r="MWX432" s="1133"/>
      <c r="MWY432" s="1135"/>
      <c r="MWZ432" s="1136"/>
      <c r="MXA432" s="1129"/>
      <c r="MXB432" s="1137"/>
      <c r="MXC432" s="1138"/>
      <c r="MXD432" s="1139"/>
      <c r="MXE432" s="1140"/>
      <c r="MXF432" s="1141"/>
      <c r="MXG432" s="1142"/>
      <c r="MXH432" s="1120"/>
      <c r="MXI432" s="1121"/>
      <c r="MXJ432" s="1122"/>
      <c r="MXK432" s="1123"/>
      <c r="MXL432" s="1124"/>
      <c r="MXM432" s="1125"/>
      <c r="MXN432" s="1126"/>
      <c r="MXO432" s="1127"/>
      <c r="MXP432" s="1128"/>
      <c r="MXQ432" s="1040"/>
      <c r="MXR432" s="1123"/>
      <c r="MXS432" s="1129"/>
      <c r="MXT432" s="1130"/>
      <c r="MXU432" s="1129"/>
      <c r="MXV432" s="1131"/>
      <c r="MXW432" s="1132"/>
      <c r="MXX432" s="1133"/>
      <c r="MXY432" s="1134"/>
      <c r="MXZ432" s="1133"/>
      <c r="MYA432" s="1135"/>
      <c r="MYB432" s="1136"/>
      <c r="MYC432" s="1129"/>
      <c r="MYD432" s="1137"/>
      <c r="MYE432" s="1138"/>
      <c r="MYF432" s="1139"/>
      <c r="MYG432" s="1140"/>
      <c r="MYH432" s="1141"/>
      <c r="MYI432" s="1142"/>
      <c r="MYJ432" s="1120"/>
      <c r="MYK432" s="1121"/>
      <c r="MYL432" s="1122"/>
      <c r="MYM432" s="1123"/>
      <c r="MYN432" s="1124"/>
      <c r="MYO432" s="1125"/>
      <c r="MYP432" s="1126"/>
      <c r="MYQ432" s="1127"/>
      <c r="MYR432" s="1128"/>
      <c r="MYS432" s="1040"/>
      <c r="MYT432" s="1123"/>
      <c r="MYU432" s="1129"/>
      <c r="MYV432" s="1130"/>
      <c r="MYW432" s="1129"/>
      <c r="MYX432" s="1131"/>
      <c r="MYY432" s="1132"/>
      <c r="MYZ432" s="1133"/>
      <c r="MZA432" s="1134"/>
      <c r="MZB432" s="1133"/>
      <c r="MZC432" s="1135"/>
      <c r="MZD432" s="1136"/>
      <c r="MZE432" s="1129"/>
      <c r="MZF432" s="1137"/>
      <c r="MZG432" s="1138"/>
      <c r="MZH432" s="1139"/>
      <c r="MZI432" s="1140"/>
      <c r="MZJ432" s="1141"/>
      <c r="MZK432" s="1142"/>
      <c r="MZL432" s="1120"/>
      <c r="MZM432" s="1121"/>
      <c r="MZN432" s="1122"/>
      <c r="MZO432" s="1123"/>
      <c r="MZP432" s="1124"/>
      <c r="MZQ432" s="1125"/>
      <c r="MZR432" s="1126"/>
      <c r="MZS432" s="1127"/>
      <c r="MZT432" s="1128"/>
      <c r="MZU432" s="1040"/>
      <c r="MZV432" s="1123"/>
      <c r="MZW432" s="1129"/>
      <c r="MZX432" s="1130"/>
      <c r="MZY432" s="1129"/>
      <c r="MZZ432" s="1131"/>
      <c r="NAA432" s="1132"/>
      <c r="NAB432" s="1133"/>
      <c r="NAC432" s="1134"/>
      <c r="NAD432" s="1133"/>
      <c r="NAE432" s="1135"/>
      <c r="NAF432" s="1136"/>
      <c r="NAG432" s="1129"/>
      <c r="NAH432" s="1137"/>
      <c r="NAI432" s="1138"/>
      <c r="NAJ432" s="1139"/>
      <c r="NAK432" s="1140"/>
      <c r="NAL432" s="1141"/>
      <c r="NAM432" s="1142"/>
      <c r="NAN432" s="1120"/>
      <c r="NAO432" s="1121"/>
      <c r="NAP432" s="1122"/>
      <c r="NAQ432" s="1123"/>
      <c r="NAR432" s="1124"/>
      <c r="NAS432" s="1125"/>
      <c r="NAT432" s="1126"/>
      <c r="NAU432" s="1127"/>
      <c r="NAV432" s="1128"/>
      <c r="NAW432" s="1040"/>
      <c r="NAX432" s="1123"/>
      <c r="NAY432" s="1129"/>
      <c r="NAZ432" s="1130"/>
      <c r="NBA432" s="1129"/>
      <c r="NBB432" s="1131"/>
      <c r="NBC432" s="1132"/>
      <c r="NBD432" s="1133"/>
      <c r="NBE432" s="1134"/>
      <c r="NBF432" s="1133"/>
      <c r="NBG432" s="1135"/>
      <c r="NBH432" s="1136"/>
      <c r="NBI432" s="1129"/>
      <c r="NBJ432" s="1137"/>
      <c r="NBK432" s="1138"/>
      <c r="NBL432" s="1139"/>
      <c r="NBM432" s="1140"/>
      <c r="NBN432" s="1141"/>
      <c r="NBO432" s="1142"/>
      <c r="NBP432" s="1120"/>
      <c r="NBQ432" s="1121"/>
      <c r="NBR432" s="1122"/>
      <c r="NBS432" s="1123"/>
      <c r="NBT432" s="1124"/>
      <c r="NBU432" s="1125"/>
      <c r="NBV432" s="1126"/>
      <c r="NBW432" s="1127"/>
      <c r="NBX432" s="1128"/>
      <c r="NBY432" s="1040"/>
      <c r="NBZ432" s="1123"/>
      <c r="NCA432" s="1129"/>
      <c r="NCB432" s="1130"/>
      <c r="NCC432" s="1129"/>
      <c r="NCD432" s="1131"/>
      <c r="NCE432" s="1132"/>
      <c r="NCF432" s="1133"/>
      <c r="NCG432" s="1134"/>
      <c r="NCH432" s="1133"/>
      <c r="NCI432" s="1135"/>
      <c r="NCJ432" s="1136"/>
      <c r="NCK432" s="1129"/>
      <c r="NCL432" s="1137"/>
      <c r="NCM432" s="1138"/>
      <c r="NCN432" s="1139"/>
      <c r="NCO432" s="1140"/>
      <c r="NCP432" s="1141"/>
      <c r="NCQ432" s="1142"/>
      <c r="NCR432" s="1120"/>
      <c r="NCS432" s="1121"/>
      <c r="NCT432" s="1122"/>
      <c r="NCU432" s="1123"/>
      <c r="NCV432" s="1124"/>
      <c r="NCW432" s="1125"/>
      <c r="NCX432" s="1126"/>
      <c r="NCY432" s="1127"/>
      <c r="NCZ432" s="1128"/>
      <c r="NDA432" s="1040"/>
      <c r="NDB432" s="1123"/>
      <c r="NDC432" s="1129"/>
      <c r="NDD432" s="1130"/>
      <c r="NDE432" s="1129"/>
      <c r="NDF432" s="1131"/>
      <c r="NDG432" s="1132"/>
      <c r="NDH432" s="1133"/>
      <c r="NDI432" s="1134"/>
      <c r="NDJ432" s="1133"/>
      <c r="NDK432" s="1135"/>
      <c r="NDL432" s="1136"/>
      <c r="NDM432" s="1129"/>
      <c r="NDN432" s="1137"/>
      <c r="NDO432" s="1138"/>
      <c r="NDP432" s="1139"/>
      <c r="NDQ432" s="1140"/>
      <c r="NDR432" s="1141"/>
      <c r="NDS432" s="1142"/>
      <c r="NDT432" s="1120"/>
      <c r="NDU432" s="1121"/>
      <c r="NDV432" s="1122"/>
      <c r="NDW432" s="1123"/>
      <c r="NDX432" s="1124"/>
      <c r="NDY432" s="1125"/>
      <c r="NDZ432" s="1126"/>
      <c r="NEA432" s="1127"/>
      <c r="NEB432" s="1128"/>
      <c r="NEC432" s="1040"/>
      <c r="NED432" s="1123"/>
      <c r="NEE432" s="1129"/>
      <c r="NEF432" s="1130"/>
      <c r="NEG432" s="1129"/>
      <c r="NEH432" s="1131"/>
      <c r="NEI432" s="1132"/>
      <c r="NEJ432" s="1133"/>
      <c r="NEK432" s="1134"/>
      <c r="NEL432" s="1133"/>
      <c r="NEM432" s="1135"/>
      <c r="NEN432" s="1136"/>
      <c r="NEO432" s="1129"/>
      <c r="NEP432" s="1137"/>
      <c r="NEQ432" s="1138"/>
      <c r="NER432" s="1139"/>
      <c r="NES432" s="1140"/>
      <c r="NET432" s="1141"/>
      <c r="NEU432" s="1142"/>
      <c r="NEV432" s="1120"/>
      <c r="NEW432" s="1121"/>
      <c r="NEX432" s="1122"/>
      <c r="NEY432" s="1123"/>
      <c r="NEZ432" s="1124"/>
      <c r="NFA432" s="1125"/>
      <c r="NFB432" s="1126"/>
      <c r="NFC432" s="1127"/>
      <c r="NFD432" s="1128"/>
      <c r="NFE432" s="1040"/>
      <c r="NFF432" s="1123"/>
      <c r="NFG432" s="1129"/>
      <c r="NFH432" s="1130"/>
      <c r="NFI432" s="1129"/>
      <c r="NFJ432" s="1131"/>
      <c r="NFK432" s="1132"/>
      <c r="NFL432" s="1133"/>
      <c r="NFM432" s="1134"/>
      <c r="NFN432" s="1133"/>
      <c r="NFO432" s="1135"/>
      <c r="NFP432" s="1136"/>
      <c r="NFQ432" s="1129"/>
      <c r="NFR432" s="1137"/>
      <c r="NFS432" s="1138"/>
      <c r="NFT432" s="1139"/>
      <c r="NFU432" s="1140"/>
      <c r="NFV432" s="1141"/>
      <c r="NFW432" s="1142"/>
      <c r="NFX432" s="1120"/>
      <c r="NFY432" s="1121"/>
      <c r="NFZ432" s="1122"/>
      <c r="NGA432" s="1123"/>
      <c r="NGB432" s="1124"/>
      <c r="NGC432" s="1125"/>
      <c r="NGD432" s="1126"/>
      <c r="NGE432" s="1127"/>
      <c r="NGF432" s="1128"/>
      <c r="NGG432" s="1040"/>
      <c r="NGH432" s="1123"/>
      <c r="NGI432" s="1129"/>
      <c r="NGJ432" s="1130"/>
      <c r="NGK432" s="1129"/>
      <c r="NGL432" s="1131"/>
      <c r="NGM432" s="1132"/>
      <c r="NGN432" s="1133"/>
      <c r="NGO432" s="1134"/>
      <c r="NGP432" s="1133"/>
      <c r="NGQ432" s="1135"/>
      <c r="NGR432" s="1136"/>
      <c r="NGS432" s="1129"/>
      <c r="NGT432" s="1137"/>
      <c r="NGU432" s="1138"/>
      <c r="NGV432" s="1139"/>
      <c r="NGW432" s="1140"/>
      <c r="NGX432" s="1141"/>
      <c r="NGY432" s="1142"/>
      <c r="NGZ432" s="1120"/>
      <c r="NHA432" s="1121"/>
      <c r="NHB432" s="1122"/>
      <c r="NHC432" s="1123"/>
      <c r="NHD432" s="1124"/>
      <c r="NHE432" s="1125"/>
      <c r="NHF432" s="1126"/>
      <c r="NHG432" s="1127"/>
      <c r="NHH432" s="1128"/>
      <c r="NHI432" s="1040"/>
      <c r="NHJ432" s="1123"/>
      <c r="NHK432" s="1129"/>
      <c r="NHL432" s="1130"/>
      <c r="NHM432" s="1129"/>
      <c r="NHN432" s="1131"/>
      <c r="NHO432" s="1132"/>
      <c r="NHP432" s="1133"/>
      <c r="NHQ432" s="1134"/>
      <c r="NHR432" s="1133"/>
      <c r="NHS432" s="1135"/>
      <c r="NHT432" s="1136"/>
      <c r="NHU432" s="1129"/>
      <c r="NHV432" s="1137"/>
      <c r="NHW432" s="1138"/>
      <c r="NHX432" s="1139"/>
      <c r="NHY432" s="1140"/>
      <c r="NHZ432" s="1141"/>
      <c r="NIA432" s="1142"/>
      <c r="NIB432" s="1120"/>
      <c r="NIC432" s="1121"/>
      <c r="NID432" s="1122"/>
      <c r="NIE432" s="1123"/>
      <c r="NIF432" s="1124"/>
      <c r="NIG432" s="1125"/>
      <c r="NIH432" s="1126"/>
      <c r="NII432" s="1127"/>
      <c r="NIJ432" s="1128"/>
      <c r="NIK432" s="1040"/>
      <c r="NIL432" s="1123"/>
      <c r="NIM432" s="1129"/>
      <c r="NIN432" s="1130"/>
      <c r="NIO432" s="1129"/>
      <c r="NIP432" s="1131"/>
      <c r="NIQ432" s="1132"/>
      <c r="NIR432" s="1133"/>
      <c r="NIS432" s="1134"/>
      <c r="NIT432" s="1133"/>
      <c r="NIU432" s="1135"/>
      <c r="NIV432" s="1136"/>
      <c r="NIW432" s="1129"/>
      <c r="NIX432" s="1137"/>
      <c r="NIY432" s="1138"/>
      <c r="NIZ432" s="1139"/>
      <c r="NJA432" s="1140"/>
      <c r="NJB432" s="1141"/>
      <c r="NJC432" s="1142"/>
      <c r="NJD432" s="1120"/>
      <c r="NJE432" s="1121"/>
      <c r="NJF432" s="1122"/>
      <c r="NJG432" s="1123"/>
      <c r="NJH432" s="1124"/>
      <c r="NJI432" s="1125"/>
      <c r="NJJ432" s="1126"/>
      <c r="NJK432" s="1127"/>
      <c r="NJL432" s="1128"/>
      <c r="NJM432" s="1040"/>
      <c r="NJN432" s="1123"/>
      <c r="NJO432" s="1129"/>
      <c r="NJP432" s="1130"/>
      <c r="NJQ432" s="1129"/>
      <c r="NJR432" s="1131"/>
      <c r="NJS432" s="1132"/>
      <c r="NJT432" s="1133"/>
      <c r="NJU432" s="1134"/>
      <c r="NJV432" s="1133"/>
      <c r="NJW432" s="1135"/>
      <c r="NJX432" s="1136"/>
      <c r="NJY432" s="1129"/>
      <c r="NJZ432" s="1137"/>
      <c r="NKA432" s="1138"/>
      <c r="NKB432" s="1139"/>
      <c r="NKC432" s="1140"/>
      <c r="NKD432" s="1141"/>
      <c r="NKE432" s="1142"/>
      <c r="NKF432" s="1120"/>
      <c r="NKG432" s="1121"/>
      <c r="NKH432" s="1122"/>
      <c r="NKI432" s="1123"/>
      <c r="NKJ432" s="1124"/>
      <c r="NKK432" s="1125"/>
      <c r="NKL432" s="1126"/>
      <c r="NKM432" s="1127"/>
      <c r="NKN432" s="1128"/>
      <c r="NKO432" s="1040"/>
      <c r="NKP432" s="1123"/>
      <c r="NKQ432" s="1129"/>
      <c r="NKR432" s="1130"/>
      <c r="NKS432" s="1129"/>
      <c r="NKT432" s="1131"/>
      <c r="NKU432" s="1132"/>
      <c r="NKV432" s="1133"/>
      <c r="NKW432" s="1134"/>
      <c r="NKX432" s="1133"/>
      <c r="NKY432" s="1135"/>
      <c r="NKZ432" s="1136"/>
      <c r="NLA432" s="1129"/>
      <c r="NLB432" s="1137"/>
      <c r="NLC432" s="1138"/>
      <c r="NLD432" s="1139"/>
      <c r="NLE432" s="1140"/>
      <c r="NLF432" s="1141"/>
      <c r="NLG432" s="1142"/>
      <c r="NLH432" s="1120"/>
      <c r="NLI432" s="1121"/>
      <c r="NLJ432" s="1122"/>
      <c r="NLK432" s="1123"/>
      <c r="NLL432" s="1124"/>
      <c r="NLM432" s="1125"/>
      <c r="NLN432" s="1126"/>
      <c r="NLO432" s="1127"/>
      <c r="NLP432" s="1128"/>
      <c r="NLQ432" s="1040"/>
      <c r="NLR432" s="1123"/>
      <c r="NLS432" s="1129"/>
      <c r="NLT432" s="1130"/>
      <c r="NLU432" s="1129"/>
      <c r="NLV432" s="1131"/>
      <c r="NLW432" s="1132"/>
      <c r="NLX432" s="1133"/>
      <c r="NLY432" s="1134"/>
      <c r="NLZ432" s="1133"/>
      <c r="NMA432" s="1135"/>
      <c r="NMB432" s="1136"/>
      <c r="NMC432" s="1129"/>
      <c r="NMD432" s="1137"/>
      <c r="NME432" s="1138"/>
      <c r="NMF432" s="1139"/>
      <c r="NMG432" s="1140"/>
      <c r="NMH432" s="1141"/>
      <c r="NMI432" s="1142"/>
      <c r="NMJ432" s="1120"/>
      <c r="NMK432" s="1121"/>
      <c r="NML432" s="1122"/>
      <c r="NMM432" s="1123"/>
      <c r="NMN432" s="1124"/>
      <c r="NMO432" s="1125"/>
      <c r="NMP432" s="1126"/>
      <c r="NMQ432" s="1127"/>
      <c r="NMR432" s="1128"/>
      <c r="NMS432" s="1040"/>
      <c r="NMT432" s="1123"/>
      <c r="NMU432" s="1129"/>
      <c r="NMV432" s="1130"/>
      <c r="NMW432" s="1129"/>
      <c r="NMX432" s="1131"/>
      <c r="NMY432" s="1132"/>
      <c r="NMZ432" s="1133"/>
      <c r="NNA432" s="1134"/>
      <c r="NNB432" s="1133"/>
      <c r="NNC432" s="1135"/>
      <c r="NND432" s="1136"/>
      <c r="NNE432" s="1129"/>
      <c r="NNF432" s="1137"/>
      <c r="NNG432" s="1138"/>
      <c r="NNH432" s="1139"/>
      <c r="NNI432" s="1140"/>
      <c r="NNJ432" s="1141"/>
      <c r="NNK432" s="1142"/>
      <c r="NNL432" s="1120"/>
      <c r="NNM432" s="1121"/>
      <c r="NNN432" s="1122"/>
      <c r="NNO432" s="1123"/>
      <c r="NNP432" s="1124"/>
      <c r="NNQ432" s="1125"/>
      <c r="NNR432" s="1126"/>
      <c r="NNS432" s="1127"/>
      <c r="NNT432" s="1128"/>
      <c r="NNU432" s="1040"/>
      <c r="NNV432" s="1123"/>
      <c r="NNW432" s="1129"/>
      <c r="NNX432" s="1130"/>
      <c r="NNY432" s="1129"/>
      <c r="NNZ432" s="1131"/>
      <c r="NOA432" s="1132"/>
      <c r="NOB432" s="1133"/>
      <c r="NOC432" s="1134"/>
      <c r="NOD432" s="1133"/>
      <c r="NOE432" s="1135"/>
      <c r="NOF432" s="1136"/>
      <c r="NOG432" s="1129"/>
      <c r="NOH432" s="1137"/>
      <c r="NOI432" s="1138"/>
      <c r="NOJ432" s="1139"/>
      <c r="NOK432" s="1140"/>
      <c r="NOL432" s="1141"/>
      <c r="NOM432" s="1142"/>
      <c r="NON432" s="1120"/>
      <c r="NOO432" s="1121"/>
      <c r="NOP432" s="1122"/>
      <c r="NOQ432" s="1123"/>
      <c r="NOR432" s="1124"/>
      <c r="NOS432" s="1125"/>
      <c r="NOT432" s="1126"/>
      <c r="NOU432" s="1127"/>
      <c r="NOV432" s="1128"/>
      <c r="NOW432" s="1040"/>
      <c r="NOX432" s="1123"/>
      <c r="NOY432" s="1129"/>
      <c r="NOZ432" s="1130"/>
      <c r="NPA432" s="1129"/>
      <c r="NPB432" s="1131"/>
      <c r="NPC432" s="1132"/>
      <c r="NPD432" s="1133"/>
      <c r="NPE432" s="1134"/>
      <c r="NPF432" s="1133"/>
      <c r="NPG432" s="1135"/>
      <c r="NPH432" s="1136"/>
      <c r="NPI432" s="1129"/>
      <c r="NPJ432" s="1137"/>
      <c r="NPK432" s="1138"/>
      <c r="NPL432" s="1139"/>
      <c r="NPM432" s="1140"/>
      <c r="NPN432" s="1141"/>
      <c r="NPO432" s="1142"/>
      <c r="NPP432" s="1120"/>
      <c r="NPQ432" s="1121"/>
      <c r="NPR432" s="1122"/>
      <c r="NPS432" s="1123"/>
      <c r="NPT432" s="1124"/>
      <c r="NPU432" s="1125"/>
      <c r="NPV432" s="1126"/>
      <c r="NPW432" s="1127"/>
      <c r="NPX432" s="1128"/>
      <c r="NPY432" s="1040"/>
      <c r="NPZ432" s="1123"/>
      <c r="NQA432" s="1129"/>
      <c r="NQB432" s="1130"/>
      <c r="NQC432" s="1129"/>
      <c r="NQD432" s="1131"/>
      <c r="NQE432" s="1132"/>
      <c r="NQF432" s="1133"/>
      <c r="NQG432" s="1134"/>
      <c r="NQH432" s="1133"/>
      <c r="NQI432" s="1135"/>
      <c r="NQJ432" s="1136"/>
      <c r="NQK432" s="1129"/>
      <c r="NQL432" s="1137"/>
      <c r="NQM432" s="1138"/>
      <c r="NQN432" s="1139"/>
      <c r="NQO432" s="1140"/>
      <c r="NQP432" s="1141"/>
      <c r="NQQ432" s="1142"/>
      <c r="NQR432" s="1120"/>
      <c r="NQS432" s="1121"/>
      <c r="NQT432" s="1122"/>
      <c r="NQU432" s="1123"/>
      <c r="NQV432" s="1124"/>
      <c r="NQW432" s="1125"/>
      <c r="NQX432" s="1126"/>
      <c r="NQY432" s="1127"/>
      <c r="NQZ432" s="1128"/>
      <c r="NRA432" s="1040"/>
      <c r="NRB432" s="1123"/>
      <c r="NRC432" s="1129"/>
      <c r="NRD432" s="1130"/>
      <c r="NRE432" s="1129"/>
      <c r="NRF432" s="1131"/>
      <c r="NRG432" s="1132"/>
      <c r="NRH432" s="1133"/>
      <c r="NRI432" s="1134"/>
      <c r="NRJ432" s="1133"/>
      <c r="NRK432" s="1135"/>
      <c r="NRL432" s="1136"/>
      <c r="NRM432" s="1129"/>
      <c r="NRN432" s="1137"/>
      <c r="NRO432" s="1138"/>
      <c r="NRP432" s="1139"/>
      <c r="NRQ432" s="1140"/>
      <c r="NRR432" s="1141"/>
      <c r="NRS432" s="1142"/>
      <c r="NRT432" s="1120"/>
      <c r="NRU432" s="1121"/>
      <c r="NRV432" s="1122"/>
      <c r="NRW432" s="1123"/>
      <c r="NRX432" s="1124"/>
      <c r="NRY432" s="1125"/>
      <c r="NRZ432" s="1126"/>
      <c r="NSA432" s="1127"/>
      <c r="NSB432" s="1128"/>
      <c r="NSC432" s="1040"/>
      <c r="NSD432" s="1123"/>
      <c r="NSE432" s="1129"/>
      <c r="NSF432" s="1130"/>
      <c r="NSG432" s="1129"/>
      <c r="NSH432" s="1131"/>
      <c r="NSI432" s="1132"/>
      <c r="NSJ432" s="1133"/>
      <c r="NSK432" s="1134"/>
      <c r="NSL432" s="1133"/>
      <c r="NSM432" s="1135"/>
      <c r="NSN432" s="1136"/>
      <c r="NSO432" s="1129"/>
      <c r="NSP432" s="1137"/>
      <c r="NSQ432" s="1138"/>
      <c r="NSR432" s="1139"/>
      <c r="NSS432" s="1140"/>
      <c r="NST432" s="1141"/>
      <c r="NSU432" s="1142"/>
      <c r="NSV432" s="1120"/>
      <c r="NSW432" s="1121"/>
      <c r="NSX432" s="1122"/>
      <c r="NSY432" s="1123"/>
      <c r="NSZ432" s="1124"/>
      <c r="NTA432" s="1125"/>
      <c r="NTB432" s="1126"/>
      <c r="NTC432" s="1127"/>
      <c r="NTD432" s="1128"/>
      <c r="NTE432" s="1040"/>
      <c r="NTF432" s="1123"/>
      <c r="NTG432" s="1129"/>
      <c r="NTH432" s="1130"/>
      <c r="NTI432" s="1129"/>
      <c r="NTJ432" s="1131"/>
      <c r="NTK432" s="1132"/>
      <c r="NTL432" s="1133"/>
      <c r="NTM432" s="1134"/>
      <c r="NTN432" s="1133"/>
      <c r="NTO432" s="1135"/>
      <c r="NTP432" s="1136"/>
      <c r="NTQ432" s="1129"/>
      <c r="NTR432" s="1137"/>
      <c r="NTS432" s="1138"/>
      <c r="NTT432" s="1139"/>
      <c r="NTU432" s="1140"/>
      <c r="NTV432" s="1141"/>
      <c r="NTW432" s="1142"/>
      <c r="NTX432" s="1120"/>
      <c r="NTY432" s="1121"/>
      <c r="NTZ432" s="1122"/>
      <c r="NUA432" s="1123"/>
      <c r="NUB432" s="1124"/>
      <c r="NUC432" s="1125"/>
      <c r="NUD432" s="1126"/>
      <c r="NUE432" s="1127"/>
      <c r="NUF432" s="1128"/>
      <c r="NUG432" s="1040"/>
      <c r="NUH432" s="1123"/>
      <c r="NUI432" s="1129"/>
      <c r="NUJ432" s="1130"/>
      <c r="NUK432" s="1129"/>
      <c r="NUL432" s="1131"/>
      <c r="NUM432" s="1132"/>
      <c r="NUN432" s="1133"/>
      <c r="NUO432" s="1134"/>
      <c r="NUP432" s="1133"/>
      <c r="NUQ432" s="1135"/>
      <c r="NUR432" s="1136"/>
      <c r="NUS432" s="1129"/>
      <c r="NUT432" s="1137"/>
      <c r="NUU432" s="1138"/>
      <c r="NUV432" s="1139"/>
      <c r="NUW432" s="1140"/>
      <c r="NUX432" s="1141"/>
      <c r="NUY432" s="1142"/>
      <c r="NUZ432" s="1120"/>
      <c r="NVA432" s="1121"/>
      <c r="NVB432" s="1122"/>
      <c r="NVC432" s="1123"/>
      <c r="NVD432" s="1124"/>
      <c r="NVE432" s="1125"/>
      <c r="NVF432" s="1126"/>
      <c r="NVG432" s="1127"/>
      <c r="NVH432" s="1128"/>
      <c r="NVI432" s="1040"/>
      <c r="NVJ432" s="1123"/>
      <c r="NVK432" s="1129"/>
      <c r="NVL432" s="1130"/>
      <c r="NVM432" s="1129"/>
      <c r="NVN432" s="1131"/>
      <c r="NVO432" s="1132"/>
      <c r="NVP432" s="1133"/>
      <c r="NVQ432" s="1134"/>
      <c r="NVR432" s="1133"/>
      <c r="NVS432" s="1135"/>
      <c r="NVT432" s="1136"/>
      <c r="NVU432" s="1129"/>
      <c r="NVV432" s="1137"/>
      <c r="NVW432" s="1138"/>
      <c r="NVX432" s="1139"/>
      <c r="NVY432" s="1140"/>
      <c r="NVZ432" s="1141"/>
      <c r="NWA432" s="1142"/>
      <c r="NWB432" s="1120"/>
      <c r="NWC432" s="1121"/>
      <c r="NWD432" s="1122"/>
      <c r="NWE432" s="1123"/>
      <c r="NWF432" s="1124"/>
      <c r="NWG432" s="1125"/>
      <c r="NWH432" s="1126"/>
      <c r="NWI432" s="1127"/>
      <c r="NWJ432" s="1128"/>
      <c r="NWK432" s="1040"/>
      <c r="NWL432" s="1123"/>
      <c r="NWM432" s="1129"/>
      <c r="NWN432" s="1130"/>
      <c r="NWO432" s="1129"/>
      <c r="NWP432" s="1131"/>
      <c r="NWQ432" s="1132"/>
      <c r="NWR432" s="1133"/>
      <c r="NWS432" s="1134"/>
      <c r="NWT432" s="1133"/>
      <c r="NWU432" s="1135"/>
      <c r="NWV432" s="1136"/>
      <c r="NWW432" s="1129"/>
      <c r="NWX432" s="1137"/>
      <c r="NWY432" s="1138"/>
      <c r="NWZ432" s="1139"/>
      <c r="NXA432" s="1140"/>
      <c r="NXB432" s="1141"/>
      <c r="NXC432" s="1142"/>
      <c r="NXD432" s="1120"/>
      <c r="NXE432" s="1121"/>
      <c r="NXF432" s="1122"/>
      <c r="NXG432" s="1123"/>
      <c r="NXH432" s="1124"/>
      <c r="NXI432" s="1125"/>
      <c r="NXJ432" s="1126"/>
      <c r="NXK432" s="1127"/>
      <c r="NXL432" s="1128"/>
      <c r="NXM432" s="1040"/>
      <c r="NXN432" s="1123"/>
      <c r="NXO432" s="1129"/>
      <c r="NXP432" s="1130"/>
      <c r="NXQ432" s="1129"/>
      <c r="NXR432" s="1131"/>
      <c r="NXS432" s="1132"/>
      <c r="NXT432" s="1133"/>
      <c r="NXU432" s="1134"/>
      <c r="NXV432" s="1133"/>
      <c r="NXW432" s="1135"/>
      <c r="NXX432" s="1136"/>
      <c r="NXY432" s="1129"/>
      <c r="NXZ432" s="1137"/>
      <c r="NYA432" s="1138"/>
      <c r="NYB432" s="1139"/>
      <c r="NYC432" s="1140"/>
      <c r="NYD432" s="1141"/>
      <c r="NYE432" s="1142"/>
      <c r="NYF432" s="1120"/>
      <c r="NYG432" s="1121"/>
      <c r="NYH432" s="1122"/>
      <c r="NYI432" s="1123"/>
      <c r="NYJ432" s="1124"/>
      <c r="NYK432" s="1125"/>
      <c r="NYL432" s="1126"/>
      <c r="NYM432" s="1127"/>
      <c r="NYN432" s="1128"/>
      <c r="NYO432" s="1040"/>
      <c r="NYP432" s="1123"/>
      <c r="NYQ432" s="1129"/>
      <c r="NYR432" s="1130"/>
      <c r="NYS432" s="1129"/>
      <c r="NYT432" s="1131"/>
      <c r="NYU432" s="1132"/>
      <c r="NYV432" s="1133"/>
      <c r="NYW432" s="1134"/>
      <c r="NYX432" s="1133"/>
      <c r="NYY432" s="1135"/>
      <c r="NYZ432" s="1136"/>
      <c r="NZA432" s="1129"/>
      <c r="NZB432" s="1137"/>
      <c r="NZC432" s="1138"/>
      <c r="NZD432" s="1139"/>
      <c r="NZE432" s="1140"/>
      <c r="NZF432" s="1141"/>
      <c r="NZG432" s="1142"/>
      <c r="NZH432" s="1120"/>
      <c r="NZI432" s="1121"/>
      <c r="NZJ432" s="1122"/>
      <c r="NZK432" s="1123"/>
      <c r="NZL432" s="1124"/>
      <c r="NZM432" s="1125"/>
      <c r="NZN432" s="1126"/>
      <c r="NZO432" s="1127"/>
      <c r="NZP432" s="1128"/>
      <c r="NZQ432" s="1040"/>
      <c r="NZR432" s="1123"/>
      <c r="NZS432" s="1129"/>
      <c r="NZT432" s="1130"/>
      <c r="NZU432" s="1129"/>
      <c r="NZV432" s="1131"/>
      <c r="NZW432" s="1132"/>
      <c r="NZX432" s="1133"/>
      <c r="NZY432" s="1134"/>
      <c r="NZZ432" s="1133"/>
      <c r="OAA432" s="1135"/>
      <c r="OAB432" s="1136"/>
      <c r="OAC432" s="1129"/>
      <c r="OAD432" s="1137"/>
      <c r="OAE432" s="1138"/>
      <c r="OAF432" s="1139"/>
      <c r="OAG432" s="1140"/>
      <c r="OAH432" s="1141"/>
      <c r="OAI432" s="1142"/>
      <c r="OAJ432" s="1120"/>
      <c r="OAK432" s="1121"/>
      <c r="OAL432" s="1122"/>
      <c r="OAM432" s="1123"/>
      <c r="OAN432" s="1124"/>
      <c r="OAO432" s="1125"/>
      <c r="OAP432" s="1126"/>
      <c r="OAQ432" s="1127"/>
      <c r="OAR432" s="1128"/>
      <c r="OAS432" s="1040"/>
      <c r="OAT432" s="1123"/>
      <c r="OAU432" s="1129"/>
      <c r="OAV432" s="1130"/>
      <c r="OAW432" s="1129"/>
      <c r="OAX432" s="1131"/>
      <c r="OAY432" s="1132"/>
      <c r="OAZ432" s="1133"/>
      <c r="OBA432" s="1134"/>
      <c r="OBB432" s="1133"/>
      <c r="OBC432" s="1135"/>
      <c r="OBD432" s="1136"/>
      <c r="OBE432" s="1129"/>
      <c r="OBF432" s="1137"/>
      <c r="OBG432" s="1138"/>
      <c r="OBH432" s="1139"/>
      <c r="OBI432" s="1140"/>
      <c r="OBJ432" s="1141"/>
      <c r="OBK432" s="1142"/>
      <c r="OBL432" s="1120"/>
      <c r="OBM432" s="1121"/>
      <c r="OBN432" s="1122"/>
      <c r="OBO432" s="1123"/>
      <c r="OBP432" s="1124"/>
      <c r="OBQ432" s="1125"/>
      <c r="OBR432" s="1126"/>
      <c r="OBS432" s="1127"/>
      <c r="OBT432" s="1128"/>
      <c r="OBU432" s="1040"/>
      <c r="OBV432" s="1123"/>
      <c r="OBW432" s="1129"/>
      <c r="OBX432" s="1130"/>
      <c r="OBY432" s="1129"/>
      <c r="OBZ432" s="1131"/>
      <c r="OCA432" s="1132"/>
      <c r="OCB432" s="1133"/>
      <c r="OCC432" s="1134"/>
      <c r="OCD432" s="1133"/>
      <c r="OCE432" s="1135"/>
      <c r="OCF432" s="1136"/>
      <c r="OCG432" s="1129"/>
      <c r="OCH432" s="1137"/>
      <c r="OCI432" s="1138"/>
      <c r="OCJ432" s="1139"/>
      <c r="OCK432" s="1140"/>
      <c r="OCL432" s="1141"/>
      <c r="OCM432" s="1142"/>
      <c r="OCN432" s="1120"/>
      <c r="OCO432" s="1121"/>
      <c r="OCP432" s="1122"/>
      <c r="OCQ432" s="1123"/>
      <c r="OCR432" s="1124"/>
      <c r="OCS432" s="1125"/>
      <c r="OCT432" s="1126"/>
      <c r="OCU432" s="1127"/>
      <c r="OCV432" s="1128"/>
      <c r="OCW432" s="1040"/>
      <c r="OCX432" s="1123"/>
      <c r="OCY432" s="1129"/>
      <c r="OCZ432" s="1130"/>
      <c r="ODA432" s="1129"/>
      <c r="ODB432" s="1131"/>
      <c r="ODC432" s="1132"/>
      <c r="ODD432" s="1133"/>
      <c r="ODE432" s="1134"/>
      <c r="ODF432" s="1133"/>
      <c r="ODG432" s="1135"/>
      <c r="ODH432" s="1136"/>
      <c r="ODI432" s="1129"/>
      <c r="ODJ432" s="1137"/>
      <c r="ODK432" s="1138"/>
      <c r="ODL432" s="1139"/>
      <c r="ODM432" s="1140"/>
      <c r="ODN432" s="1141"/>
      <c r="ODO432" s="1142"/>
      <c r="ODP432" s="1120"/>
      <c r="ODQ432" s="1121"/>
      <c r="ODR432" s="1122"/>
      <c r="ODS432" s="1123"/>
      <c r="ODT432" s="1124"/>
      <c r="ODU432" s="1125"/>
      <c r="ODV432" s="1126"/>
      <c r="ODW432" s="1127"/>
      <c r="ODX432" s="1128"/>
      <c r="ODY432" s="1040"/>
      <c r="ODZ432" s="1123"/>
      <c r="OEA432" s="1129"/>
      <c r="OEB432" s="1130"/>
      <c r="OEC432" s="1129"/>
      <c r="OED432" s="1131"/>
      <c r="OEE432" s="1132"/>
      <c r="OEF432" s="1133"/>
      <c r="OEG432" s="1134"/>
      <c r="OEH432" s="1133"/>
      <c r="OEI432" s="1135"/>
      <c r="OEJ432" s="1136"/>
      <c r="OEK432" s="1129"/>
      <c r="OEL432" s="1137"/>
      <c r="OEM432" s="1138"/>
      <c r="OEN432" s="1139"/>
      <c r="OEO432" s="1140"/>
      <c r="OEP432" s="1141"/>
      <c r="OEQ432" s="1142"/>
      <c r="OER432" s="1120"/>
      <c r="OES432" s="1121"/>
      <c r="OET432" s="1122"/>
      <c r="OEU432" s="1123"/>
      <c r="OEV432" s="1124"/>
      <c r="OEW432" s="1125"/>
      <c r="OEX432" s="1126"/>
      <c r="OEY432" s="1127"/>
      <c r="OEZ432" s="1128"/>
      <c r="OFA432" s="1040"/>
      <c r="OFB432" s="1123"/>
      <c r="OFC432" s="1129"/>
      <c r="OFD432" s="1130"/>
      <c r="OFE432" s="1129"/>
      <c r="OFF432" s="1131"/>
      <c r="OFG432" s="1132"/>
      <c r="OFH432" s="1133"/>
      <c r="OFI432" s="1134"/>
      <c r="OFJ432" s="1133"/>
      <c r="OFK432" s="1135"/>
      <c r="OFL432" s="1136"/>
      <c r="OFM432" s="1129"/>
      <c r="OFN432" s="1137"/>
      <c r="OFO432" s="1138"/>
      <c r="OFP432" s="1139"/>
      <c r="OFQ432" s="1140"/>
      <c r="OFR432" s="1141"/>
      <c r="OFS432" s="1142"/>
      <c r="OFT432" s="1120"/>
      <c r="OFU432" s="1121"/>
      <c r="OFV432" s="1122"/>
      <c r="OFW432" s="1123"/>
      <c r="OFX432" s="1124"/>
      <c r="OFY432" s="1125"/>
      <c r="OFZ432" s="1126"/>
      <c r="OGA432" s="1127"/>
      <c r="OGB432" s="1128"/>
      <c r="OGC432" s="1040"/>
      <c r="OGD432" s="1123"/>
      <c r="OGE432" s="1129"/>
      <c r="OGF432" s="1130"/>
      <c r="OGG432" s="1129"/>
      <c r="OGH432" s="1131"/>
      <c r="OGI432" s="1132"/>
      <c r="OGJ432" s="1133"/>
      <c r="OGK432" s="1134"/>
      <c r="OGL432" s="1133"/>
      <c r="OGM432" s="1135"/>
      <c r="OGN432" s="1136"/>
      <c r="OGO432" s="1129"/>
      <c r="OGP432" s="1137"/>
      <c r="OGQ432" s="1138"/>
      <c r="OGR432" s="1139"/>
      <c r="OGS432" s="1140"/>
      <c r="OGT432" s="1141"/>
      <c r="OGU432" s="1142"/>
      <c r="OGV432" s="1120"/>
      <c r="OGW432" s="1121"/>
      <c r="OGX432" s="1122"/>
      <c r="OGY432" s="1123"/>
      <c r="OGZ432" s="1124"/>
      <c r="OHA432" s="1125"/>
      <c r="OHB432" s="1126"/>
      <c r="OHC432" s="1127"/>
      <c r="OHD432" s="1128"/>
      <c r="OHE432" s="1040"/>
      <c r="OHF432" s="1123"/>
      <c r="OHG432" s="1129"/>
      <c r="OHH432" s="1130"/>
      <c r="OHI432" s="1129"/>
      <c r="OHJ432" s="1131"/>
      <c r="OHK432" s="1132"/>
      <c r="OHL432" s="1133"/>
      <c r="OHM432" s="1134"/>
      <c r="OHN432" s="1133"/>
      <c r="OHO432" s="1135"/>
      <c r="OHP432" s="1136"/>
      <c r="OHQ432" s="1129"/>
      <c r="OHR432" s="1137"/>
      <c r="OHS432" s="1138"/>
      <c r="OHT432" s="1139"/>
      <c r="OHU432" s="1140"/>
      <c r="OHV432" s="1141"/>
      <c r="OHW432" s="1142"/>
      <c r="OHX432" s="1120"/>
      <c r="OHY432" s="1121"/>
      <c r="OHZ432" s="1122"/>
      <c r="OIA432" s="1123"/>
      <c r="OIB432" s="1124"/>
      <c r="OIC432" s="1125"/>
      <c r="OID432" s="1126"/>
      <c r="OIE432" s="1127"/>
      <c r="OIF432" s="1128"/>
      <c r="OIG432" s="1040"/>
      <c r="OIH432" s="1123"/>
      <c r="OII432" s="1129"/>
      <c r="OIJ432" s="1130"/>
      <c r="OIK432" s="1129"/>
      <c r="OIL432" s="1131"/>
      <c r="OIM432" s="1132"/>
      <c r="OIN432" s="1133"/>
      <c r="OIO432" s="1134"/>
      <c r="OIP432" s="1133"/>
      <c r="OIQ432" s="1135"/>
      <c r="OIR432" s="1136"/>
      <c r="OIS432" s="1129"/>
      <c r="OIT432" s="1137"/>
      <c r="OIU432" s="1138"/>
      <c r="OIV432" s="1139"/>
      <c r="OIW432" s="1140"/>
      <c r="OIX432" s="1141"/>
      <c r="OIY432" s="1142"/>
      <c r="OIZ432" s="1120"/>
      <c r="OJA432" s="1121"/>
      <c r="OJB432" s="1122"/>
      <c r="OJC432" s="1123"/>
      <c r="OJD432" s="1124"/>
      <c r="OJE432" s="1125"/>
      <c r="OJF432" s="1126"/>
      <c r="OJG432" s="1127"/>
      <c r="OJH432" s="1128"/>
      <c r="OJI432" s="1040"/>
      <c r="OJJ432" s="1123"/>
      <c r="OJK432" s="1129"/>
      <c r="OJL432" s="1130"/>
      <c r="OJM432" s="1129"/>
      <c r="OJN432" s="1131"/>
      <c r="OJO432" s="1132"/>
      <c r="OJP432" s="1133"/>
      <c r="OJQ432" s="1134"/>
      <c r="OJR432" s="1133"/>
      <c r="OJS432" s="1135"/>
      <c r="OJT432" s="1136"/>
      <c r="OJU432" s="1129"/>
      <c r="OJV432" s="1137"/>
      <c r="OJW432" s="1138"/>
      <c r="OJX432" s="1139"/>
      <c r="OJY432" s="1140"/>
      <c r="OJZ432" s="1141"/>
      <c r="OKA432" s="1142"/>
      <c r="OKB432" s="1120"/>
      <c r="OKC432" s="1121"/>
      <c r="OKD432" s="1122"/>
      <c r="OKE432" s="1123"/>
      <c r="OKF432" s="1124"/>
      <c r="OKG432" s="1125"/>
      <c r="OKH432" s="1126"/>
      <c r="OKI432" s="1127"/>
      <c r="OKJ432" s="1128"/>
      <c r="OKK432" s="1040"/>
      <c r="OKL432" s="1123"/>
      <c r="OKM432" s="1129"/>
      <c r="OKN432" s="1130"/>
      <c r="OKO432" s="1129"/>
      <c r="OKP432" s="1131"/>
      <c r="OKQ432" s="1132"/>
      <c r="OKR432" s="1133"/>
      <c r="OKS432" s="1134"/>
      <c r="OKT432" s="1133"/>
      <c r="OKU432" s="1135"/>
      <c r="OKV432" s="1136"/>
      <c r="OKW432" s="1129"/>
      <c r="OKX432" s="1137"/>
      <c r="OKY432" s="1138"/>
      <c r="OKZ432" s="1139"/>
      <c r="OLA432" s="1140"/>
      <c r="OLB432" s="1141"/>
      <c r="OLC432" s="1142"/>
      <c r="OLD432" s="1120"/>
      <c r="OLE432" s="1121"/>
      <c r="OLF432" s="1122"/>
      <c r="OLG432" s="1123"/>
      <c r="OLH432" s="1124"/>
      <c r="OLI432" s="1125"/>
      <c r="OLJ432" s="1126"/>
      <c r="OLK432" s="1127"/>
      <c r="OLL432" s="1128"/>
      <c r="OLM432" s="1040"/>
      <c r="OLN432" s="1123"/>
      <c r="OLO432" s="1129"/>
      <c r="OLP432" s="1130"/>
      <c r="OLQ432" s="1129"/>
      <c r="OLR432" s="1131"/>
      <c r="OLS432" s="1132"/>
      <c r="OLT432" s="1133"/>
      <c r="OLU432" s="1134"/>
      <c r="OLV432" s="1133"/>
      <c r="OLW432" s="1135"/>
      <c r="OLX432" s="1136"/>
      <c r="OLY432" s="1129"/>
      <c r="OLZ432" s="1137"/>
      <c r="OMA432" s="1138"/>
      <c r="OMB432" s="1139"/>
      <c r="OMC432" s="1140"/>
      <c r="OMD432" s="1141"/>
      <c r="OME432" s="1142"/>
      <c r="OMF432" s="1120"/>
      <c r="OMG432" s="1121"/>
      <c r="OMH432" s="1122"/>
      <c r="OMI432" s="1123"/>
      <c r="OMJ432" s="1124"/>
      <c r="OMK432" s="1125"/>
      <c r="OML432" s="1126"/>
      <c r="OMM432" s="1127"/>
      <c r="OMN432" s="1128"/>
      <c r="OMO432" s="1040"/>
      <c r="OMP432" s="1123"/>
      <c r="OMQ432" s="1129"/>
      <c r="OMR432" s="1130"/>
      <c r="OMS432" s="1129"/>
      <c r="OMT432" s="1131"/>
      <c r="OMU432" s="1132"/>
      <c r="OMV432" s="1133"/>
      <c r="OMW432" s="1134"/>
      <c r="OMX432" s="1133"/>
      <c r="OMY432" s="1135"/>
      <c r="OMZ432" s="1136"/>
      <c r="ONA432" s="1129"/>
      <c r="ONB432" s="1137"/>
      <c r="ONC432" s="1138"/>
      <c r="OND432" s="1139"/>
      <c r="ONE432" s="1140"/>
      <c r="ONF432" s="1141"/>
      <c r="ONG432" s="1142"/>
      <c r="ONH432" s="1120"/>
      <c r="ONI432" s="1121"/>
      <c r="ONJ432" s="1122"/>
      <c r="ONK432" s="1123"/>
      <c r="ONL432" s="1124"/>
      <c r="ONM432" s="1125"/>
      <c r="ONN432" s="1126"/>
      <c r="ONO432" s="1127"/>
      <c r="ONP432" s="1128"/>
      <c r="ONQ432" s="1040"/>
      <c r="ONR432" s="1123"/>
      <c r="ONS432" s="1129"/>
      <c r="ONT432" s="1130"/>
      <c r="ONU432" s="1129"/>
      <c r="ONV432" s="1131"/>
      <c r="ONW432" s="1132"/>
      <c r="ONX432" s="1133"/>
      <c r="ONY432" s="1134"/>
      <c r="ONZ432" s="1133"/>
      <c r="OOA432" s="1135"/>
      <c r="OOB432" s="1136"/>
      <c r="OOC432" s="1129"/>
      <c r="OOD432" s="1137"/>
      <c r="OOE432" s="1138"/>
      <c r="OOF432" s="1139"/>
      <c r="OOG432" s="1140"/>
      <c r="OOH432" s="1141"/>
      <c r="OOI432" s="1142"/>
      <c r="OOJ432" s="1120"/>
      <c r="OOK432" s="1121"/>
      <c r="OOL432" s="1122"/>
      <c r="OOM432" s="1123"/>
      <c r="OON432" s="1124"/>
      <c r="OOO432" s="1125"/>
      <c r="OOP432" s="1126"/>
      <c r="OOQ432" s="1127"/>
      <c r="OOR432" s="1128"/>
      <c r="OOS432" s="1040"/>
      <c r="OOT432" s="1123"/>
      <c r="OOU432" s="1129"/>
      <c r="OOV432" s="1130"/>
      <c r="OOW432" s="1129"/>
      <c r="OOX432" s="1131"/>
      <c r="OOY432" s="1132"/>
      <c r="OOZ432" s="1133"/>
      <c r="OPA432" s="1134"/>
      <c r="OPB432" s="1133"/>
      <c r="OPC432" s="1135"/>
      <c r="OPD432" s="1136"/>
      <c r="OPE432" s="1129"/>
      <c r="OPF432" s="1137"/>
      <c r="OPG432" s="1138"/>
      <c r="OPH432" s="1139"/>
      <c r="OPI432" s="1140"/>
      <c r="OPJ432" s="1141"/>
      <c r="OPK432" s="1142"/>
      <c r="OPL432" s="1120"/>
      <c r="OPM432" s="1121"/>
      <c r="OPN432" s="1122"/>
      <c r="OPO432" s="1123"/>
      <c r="OPP432" s="1124"/>
      <c r="OPQ432" s="1125"/>
      <c r="OPR432" s="1126"/>
      <c r="OPS432" s="1127"/>
      <c r="OPT432" s="1128"/>
      <c r="OPU432" s="1040"/>
      <c r="OPV432" s="1123"/>
      <c r="OPW432" s="1129"/>
      <c r="OPX432" s="1130"/>
      <c r="OPY432" s="1129"/>
      <c r="OPZ432" s="1131"/>
      <c r="OQA432" s="1132"/>
      <c r="OQB432" s="1133"/>
      <c r="OQC432" s="1134"/>
      <c r="OQD432" s="1133"/>
      <c r="OQE432" s="1135"/>
      <c r="OQF432" s="1136"/>
      <c r="OQG432" s="1129"/>
      <c r="OQH432" s="1137"/>
      <c r="OQI432" s="1138"/>
      <c r="OQJ432" s="1139"/>
      <c r="OQK432" s="1140"/>
      <c r="OQL432" s="1141"/>
      <c r="OQM432" s="1142"/>
      <c r="OQN432" s="1120"/>
      <c r="OQO432" s="1121"/>
      <c r="OQP432" s="1122"/>
      <c r="OQQ432" s="1123"/>
      <c r="OQR432" s="1124"/>
      <c r="OQS432" s="1125"/>
      <c r="OQT432" s="1126"/>
      <c r="OQU432" s="1127"/>
      <c r="OQV432" s="1128"/>
      <c r="OQW432" s="1040"/>
      <c r="OQX432" s="1123"/>
      <c r="OQY432" s="1129"/>
      <c r="OQZ432" s="1130"/>
      <c r="ORA432" s="1129"/>
      <c r="ORB432" s="1131"/>
      <c r="ORC432" s="1132"/>
      <c r="ORD432" s="1133"/>
      <c r="ORE432" s="1134"/>
      <c r="ORF432" s="1133"/>
      <c r="ORG432" s="1135"/>
      <c r="ORH432" s="1136"/>
      <c r="ORI432" s="1129"/>
      <c r="ORJ432" s="1137"/>
      <c r="ORK432" s="1138"/>
      <c r="ORL432" s="1139"/>
      <c r="ORM432" s="1140"/>
      <c r="ORN432" s="1141"/>
      <c r="ORO432" s="1142"/>
      <c r="ORP432" s="1120"/>
      <c r="ORQ432" s="1121"/>
      <c r="ORR432" s="1122"/>
      <c r="ORS432" s="1123"/>
      <c r="ORT432" s="1124"/>
      <c r="ORU432" s="1125"/>
      <c r="ORV432" s="1126"/>
      <c r="ORW432" s="1127"/>
      <c r="ORX432" s="1128"/>
      <c r="ORY432" s="1040"/>
      <c r="ORZ432" s="1123"/>
      <c r="OSA432" s="1129"/>
      <c r="OSB432" s="1130"/>
      <c r="OSC432" s="1129"/>
      <c r="OSD432" s="1131"/>
      <c r="OSE432" s="1132"/>
      <c r="OSF432" s="1133"/>
      <c r="OSG432" s="1134"/>
      <c r="OSH432" s="1133"/>
      <c r="OSI432" s="1135"/>
      <c r="OSJ432" s="1136"/>
      <c r="OSK432" s="1129"/>
      <c r="OSL432" s="1137"/>
      <c r="OSM432" s="1138"/>
      <c r="OSN432" s="1139"/>
      <c r="OSO432" s="1140"/>
      <c r="OSP432" s="1141"/>
      <c r="OSQ432" s="1142"/>
      <c r="OSR432" s="1120"/>
      <c r="OSS432" s="1121"/>
      <c r="OST432" s="1122"/>
      <c r="OSU432" s="1123"/>
      <c r="OSV432" s="1124"/>
      <c r="OSW432" s="1125"/>
      <c r="OSX432" s="1126"/>
      <c r="OSY432" s="1127"/>
      <c r="OSZ432" s="1128"/>
      <c r="OTA432" s="1040"/>
      <c r="OTB432" s="1123"/>
      <c r="OTC432" s="1129"/>
      <c r="OTD432" s="1130"/>
      <c r="OTE432" s="1129"/>
      <c r="OTF432" s="1131"/>
      <c r="OTG432" s="1132"/>
      <c r="OTH432" s="1133"/>
      <c r="OTI432" s="1134"/>
      <c r="OTJ432" s="1133"/>
      <c r="OTK432" s="1135"/>
      <c r="OTL432" s="1136"/>
      <c r="OTM432" s="1129"/>
      <c r="OTN432" s="1137"/>
      <c r="OTO432" s="1138"/>
      <c r="OTP432" s="1139"/>
      <c r="OTQ432" s="1140"/>
      <c r="OTR432" s="1141"/>
      <c r="OTS432" s="1142"/>
      <c r="OTT432" s="1120"/>
      <c r="OTU432" s="1121"/>
      <c r="OTV432" s="1122"/>
      <c r="OTW432" s="1123"/>
      <c r="OTX432" s="1124"/>
      <c r="OTY432" s="1125"/>
      <c r="OTZ432" s="1126"/>
      <c r="OUA432" s="1127"/>
      <c r="OUB432" s="1128"/>
      <c r="OUC432" s="1040"/>
      <c r="OUD432" s="1123"/>
      <c r="OUE432" s="1129"/>
      <c r="OUF432" s="1130"/>
      <c r="OUG432" s="1129"/>
      <c r="OUH432" s="1131"/>
      <c r="OUI432" s="1132"/>
      <c r="OUJ432" s="1133"/>
      <c r="OUK432" s="1134"/>
      <c r="OUL432" s="1133"/>
      <c r="OUM432" s="1135"/>
      <c r="OUN432" s="1136"/>
      <c r="OUO432" s="1129"/>
      <c r="OUP432" s="1137"/>
      <c r="OUQ432" s="1138"/>
      <c r="OUR432" s="1139"/>
      <c r="OUS432" s="1140"/>
      <c r="OUT432" s="1141"/>
      <c r="OUU432" s="1142"/>
      <c r="OUV432" s="1120"/>
      <c r="OUW432" s="1121"/>
      <c r="OUX432" s="1122"/>
      <c r="OUY432" s="1123"/>
      <c r="OUZ432" s="1124"/>
      <c r="OVA432" s="1125"/>
      <c r="OVB432" s="1126"/>
      <c r="OVC432" s="1127"/>
      <c r="OVD432" s="1128"/>
      <c r="OVE432" s="1040"/>
      <c r="OVF432" s="1123"/>
      <c r="OVG432" s="1129"/>
      <c r="OVH432" s="1130"/>
      <c r="OVI432" s="1129"/>
      <c r="OVJ432" s="1131"/>
      <c r="OVK432" s="1132"/>
      <c r="OVL432" s="1133"/>
      <c r="OVM432" s="1134"/>
      <c r="OVN432" s="1133"/>
      <c r="OVO432" s="1135"/>
      <c r="OVP432" s="1136"/>
      <c r="OVQ432" s="1129"/>
      <c r="OVR432" s="1137"/>
      <c r="OVS432" s="1138"/>
      <c r="OVT432" s="1139"/>
      <c r="OVU432" s="1140"/>
      <c r="OVV432" s="1141"/>
      <c r="OVW432" s="1142"/>
      <c r="OVX432" s="1120"/>
      <c r="OVY432" s="1121"/>
      <c r="OVZ432" s="1122"/>
      <c r="OWA432" s="1123"/>
      <c r="OWB432" s="1124"/>
      <c r="OWC432" s="1125"/>
      <c r="OWD432" s="1126"/>
      <c r="OWE432" s="1127"/>
      <c r="OWF432" s="1128"/>
      <c r="OWG432" s="1040"/>
      <c r="OWH432" s="1123"/>
      <c r="OWI432" s="1129"/>
      <c r="OWJ432" s="1130"/>
      <c r="OWK432" s="1129"/>
      <c r="OWL432" s="1131"/>
      <c r="OWM432" s="1132"/>
      <c r="OWN432" s="1133"/>
      <c r="OWO432" s="1134"/>
      <c r="OWP432" s="1133"/>
      <c r="OWQ432" s="1135"/>
      <c r="OWR432" s="1136"/>
      <c r="OWS432" s="1129"/>
      <c r="OWT432" s="1137"/>
      <c r="OWU432" s="1138"/>
      <c r="OWV432" s="1139"/>
      <c r="OWW432" s="1140"/>
      <c r="OWX432" s="1141"/>
      <c r="OWY432" s="1142"/>
      <c r="OWZ432" s="1120"/>
      <c r="OXA432" s="1121"/>
      <c r="OXB432" s="1122"/>
      <c r="OXC432" s="1123"/>
      <c r="OXD432" s="1124"/>
      <c r="OXE432" s="1125"/>
      <c r="OXF432" s="1126"/>
      <c r="OXG432" s="1127"/>
      <c r="OXH432" s="1128"/>
      <c r="OXI432" s="1040"/>
      <c r="OXJ432" s="1123"/>
      <c r="OXK432" s="1129"/>
      <c r="OXL432" s="1130"/>
      <c r="OXM432" s="1129"/>
      <c r="OXN432" s="1131"/>
      <c r="OXO432" s="1132"/>
      <c r="OXP432" s="1133"/>
      <c r="OXQ432" s="1134"/>
      <c r="OXR432" s="1133"/>
      <c r="OXS432" s="1135"/>
      <c r="OXT432" s="1136"/>
      <c r="OXU432" s="1129"/>
      <c r="OXV432" s="1137"/>
      <c r="OXW432" s="1138"/>
      <c r="OXX432" s="1139"/>
      <c r="OXY432" s="1140"/>
      <c r="OXZ432" s="1141"/>
      <c r="OYA432" s="1142"/>
      <c r="OYB432" s="1120"/>
      <c r="OYC432" s="1121"/>
      <c r="OYD432" s="1122"/>
      <c r="OYE432" s="1123"/>
      <c r="OYF432" s="1124"/>
      <c r="OYG432" s="1125"/>
      <c r="OYH432" s="1126"/>
      <c r="OYI432" s="1127"/>
      <c r="OYJ432" s="1128"/>
      <c r="OYK432" s="1040"/>
      <c r="OYL432" s="1123"/>
      <c r="OYM432" s="1129"/>
      <c r="OYN432" s="1130"/>
      <c r="OYO432" s="1129"/>
      <c r="OYP432" s="1131"/>
      <c r="OYQ432" s="1132"/>
      <c r="OYR432" s="1133"/>
      <c r="OYS432" s="1134"/>
      <c r="OYT432" s="1133"/>
      <c r="OYU432" s="1135"/>
      <c r="OYV432" s="1136"/>
      <c r="OYW432" s="1129"/>
      <c r="OYX432" s="1137"/>
      <c r="OYY432" s="1138"/>
      <c r="OYZ432" s="1139"/>
      <c r="OZA432" s="1140"/>
      <c r="OZB432" s="1141"/>
      <c r="OZC432" s="1142"/>
      <c r="OZD432" s="1120"/>
      <c r="OZE432" s="1121"/>
      <c r="OZF432" s="1122"/>
      <c r="OZG432" s="1123"/>
      <c r="OZH432" s="1124"/>
      <c r="OZI432" s="1125"/>
      <c r="OZJ432" s="1126"/>
      <c r="OZK432" s="1127"/>
      <c r="OZL432" s="1128"/>
      <c r="OZM432" s="1040"/>
      <c r="OZN432" s="1123"/>
      <c r="OZO432" s="1129"/>
      <c r="OZP432" s="1130"/>
      <c r="OZQ432" s="1129"/>
      <c r="OZR432" s="1131"/>
      <c r="OZS432" s="1132"/>
      <c r="OZT432" s="1133"/>
      <c r="OZU432" s="1134"/>
      <c r="OZV432" s="1133"/>
      <c r="OZW432" s="1135"/>
      <c r="OZX432" s="1136"/>
      <c r="OZY432" s="1129"/>
      <c r="OZZ432" s="1137"/>
      <c r="PAA432" s="1138"/>
      <c r="PAB432" s="1139"/>
      <c r="PAC432" s="1140"/>
      <c r="PAD432" s="1141"/>
      <c r="PAE432" s="1142"/>
      <c r="PAF432" s="1120"/>
      <c r="PAG432" s="1121"/>
      <c r="PAH432" s="1122"/>
      <c r="PAI432" s="1123"/>
      <c r="PAJ432" s="1124"/>
      <c r="PAK432" s="1125"/>
      <c r="PAL432" s="1126"/>
      <c r="PAM432" s="1127"/>
      <c r="PAN432" s="1128"/>
      <c r="PAO432" s="1040"/>
      <c r="PAP432" s="1123"/>
      <c r="PAQ432" s="1129"/>
      <c r="PAR432" s="1130"/>
      <c r="PAS432" s="1129"/>
      <c r="PAT432" s="1131"/>
      <c r="PAU432" s="1132"/>
      <c r="PAV432" s="1133"/>
      <c r="PAW432" s="1134"/>
      <c r="PAX432" s="1133"/>
      <c r="PAY432" s="1135"/>
      <c r="PAZ432" s="1136"/>
      <c r="PBA432" s="1129"/>
      <c r="PBB432" s="1137"/>
      <c r="PBC432" s="1138"/>
      <c r="PBD432" s="1139"/>
      <c r="PBE432" s="1140"/>
      <c r="PBF432" s="1141"/>
      <c r="PBG432" s="1142"/>
      <c r="PBH432" s="1120"/>
      <c r="PBI432" s="1121"/>
      <c r="PBJ432" s="1122"/>
      <c r="PBK432" s="1123"/>
      <c r="PBL432" s="1124"/>
      <c r="PBM432" s="1125"/>
      <c r="PBN432" s="1126"/>
      <c r="PBO432" s="1127"/>
      <c r="PBP432" s="1128"/>
      <c r="PBQ432" s="1040"/>
      <c r="PBR432" s="1123"/>
      <c r="PBS432" s="1129"/>
      <c r="PBT432" s="1130"/>
      <c r="PBU432" s="1129"/>
      <c r="PBV432" s="1131"/>
      <c r="PBW432" s="1132"/>
      <c r="PBX432" s="1133"/>
      <c r="PBY432" s="1134"/>
      <c r="PBZ432" s="1133"/>
      <c r="PCA432" s="1135"/>
      <c r="PCB432" s="1136"/>
      <c r="PCC432" s="1129"/>
      <c r="PCD432" s="1137"/>
      <c r="PCE432" s="1138"/>
      <c r="PCF432" s="1139"/>
      <c r="PCG432" s="1140"/>
      <c r="PCH432" s="1141"/>
      <c r="PCI432" s="1142"/>
      <c r="PCJ432" s="1120"/>
      <c r="PCK432" s="1121"/>
      <c r="PCL432" s="1122"/>
      <c r="PCM432" s="1123"/>
      <c r="PCN432" s="1124"/>
      <c r="PCO432" s="1125"/>
      <c r="PCP432" s="1126"/>
      <c r="PCQ432" s="1127"/>
      <c r="PCR432" s="1128"/>
      <c r="PCS432" s="1040"/>
      <c r="PCT432" s="1123"/>
      <c r="PCU432" s="1129"/>
      <c r="PCV432" s="1130"/>
      <c r="PCW432" s="1129"/>
      <c r="PCX432" s="1131"/>
      <c r="PCY432" s="1132"/>
      <c r="PCZ432" s="1133"/>
      <c r="PDA432" s="1134"/>
      <c r="PDB432" s="1133"/>
      <c r="PDC432" s="1135"/>
      <c r="PDD432" s="1136"/>
      <c r="PDE432" s="1129"/>
      <c r="PDF432" s="1137"/>
      <c r="PDG432" s="1138"/>
      <c r="PDH432" s="1139"/>
      <c r="PDI432" s="1140"/>
      <c r="PDJ432" s="1141"/>
      <c r="PDK432" s="1142"/>
      <c r="PDL432" s="1120"/>
      <c r="PDM432" s="1121"/>
      <c r="PDN432" s="1122"/>
      <c r="PDO432" s="1123"/>
      <c r="PDP432" s="1124"/>
      <c r="PDQ432" s="1125"/>
      <c r="PDR432" s="1126"/>
      <c r="PDS432" s="1127"/>
      <c r="PDT432" s="1128"/>
      <c r="PDU432" s="1040"/>
      <c r="PDV432" s="1123"/>
      <c r="PDW432" s="1129"/>
      <c r="PDX432" s="1130"/>
      <c r="PDY432" s="1129"/>
      <c r="PDZ432" s="1131"/>
      <c r="PEA432" s="1132"/>
      <c r="PEB432" s="1133"/>
      <c r="PEC432" s="1134"/>
      <c r="PED432" s="1133"/>
      <c r="PEE432" s="1135"/>
      <c r="PEF432" s="1136"/>
      <c r="PEG432" s="1129"/>
      <c r="PEH432" s="1137"/>
      <c r="PEI432" s="1138"/>
      <c r="PEJ432" s="1139"/>
      <c r="PEK432" s="1140"/>
      <c r="PEL432" s="1141"/>
      <c r="PEM432" s="1142"/>
      <c r="PEN432" s="1120"/>
      <c r="PEO432" s="1121"/>
      <c r="PEP432" s="1122"/>
      <c r="PEQ432" s="1123"/>
      <c r="PER432" s="1124"/>
      <c r="PES432" s="1125"/>
      <c r="PET432" s="1126"/>
      <c r="PEU432" s="1127"/>
      <c r="PEV432" s="1128"/>
      <c r="PEW432" s="1040"/>
      <c r="PEX432" s="1123"/>
      <c r="PEY432" s="1129"/>
      <c r="PEZ432" s="1130"/>
      <c r="PFA432" s="1129"/>
      <c r="PFB432" s="1131"/>
      <c r="PFC432" s="1132"/>
      <c r="PFD432" s="1133"/>
      <c r="PFE432" s="1134"/>
      <c r="PFF432" s="1133"/>
      <c r="PFG432" s="1135"/>
      <c r="PFH432" s="1136"/>
      <c r="PFI432" s="1129"/>
      <c r="PFJ432" s="1137"/>
      <c r="PFK432" s="1138"/>
      <c r="PFL432" s="1139"/>
      <c r="PFM432" s="1140"/>
      <c r="PFN432" s="1141"/>
      <c r="PFO432" s="1142"/>
      <c r="PFP432" s="1120"/>
      <c r="PFQ432" s="1121"/>
      <c r="PFR432" s="1122"/>
      <c r="PFS432" s="1123"/>
      <c r="PFT432" s="1124"/>
      <c r="PFU432" s="1125"/>
      <c r="PFV432" s="1126"/>
      <c r="PFW432" s="1127"/>
      <c r="PFX432" s="1128"/>
      <c r="PFY432" s="1040"/>
      <c r="PFZ432" s="1123"/>
      <c r="PGA432" s="1129"/>
      <c r="PGB432" s="1130"/>
      <c r="PGC432" s="1129"/>
      <c r="PGD432" s="1131"/>
      <c r="PGE432" s="1132"/>
      <c r="PGF432" s="1133"/>
      <c r="PGG432" s="1134"/>
      <c r="PGH432" s="1133"/>
      <c r="PGI432" s="1135"/>
      <c r="PGJ432" s="1136"/>
      <c r="PGK432" s="1129"/>
      <c r="PGL432" s="1137"/>
      <c r="PGM432" s="1138"/>
      <c r="PGN432" s="1139"/>
      <c r="PGO432" s="1140"/>
      <c r="PGP432" s="1141"/>
      <c r="PGQ432" s="1142"/>
      <c r="PGR432" s="1120"/>
      <c r="PGS432" s="1121"/>
      <c r="PGT432" s="1122"/>
      <c r="PGU432" s="1123"/>
      <c r="PGV432" s="1124"/>
      <c r="PGW432" s="1125"/>
      <c r="PGX432" s="1126"/>
      <c r="PGY432" s="1127"/>
      <c r="PGZ432" s="1128"/>
      <c r="PHA432" s="1040"/>
      <c r="PHB432" s="1123"/>
      <c r="PHC432" s="1129"/>
      <c r="PHD432" s="1130"/>
      <c r="PHE432" s="1129"/>
      <c r="PHF432" s="1131"/>
      <c r="PHG432" s="1132"/>
      <c r="PHH432" s="1133"/>
      <c r="PHI432" s="1134"/>
      <c r="PHJ432" s="1133"/>
      <c r="PHK432" s="1135"/>
      <c r="PHL432" s="1136"/>
      <c r="PHM432" s="1129"/>
      <c r="PHN432" s="1137"/>
      <c r="PHO432" s="1138"/>
      <c r="PHP432" s="1139"/>
      <c r="PHQ432" s="1140"/>
      <c r="PHR432" s="1141"/>
      <c r="PHS432" s="1142"/>
      <c r="PHT432" s="1120"/>
      <c r="PHU432" s="1121"/>
      <c r="PHV432" s="1122"/>
      <c r="PHW432" s="1123"/>
      <c r="PHX432" s="1124"/>
      <c r="PHY432" s="1125"/>
      <c r="PHZ432" s="1126"/>
      <c r="PIA432" s="1127"/>
      <c r="PIB432" s="1128"/>
      <c r="PIC432" s="1040"/>
      <c r="PID432" s="1123"/>
      <c r="PIE432" s="1129"/>
      <c r="PIF432" s="1130"/>
      <c r="PIG432" s="1129"/>
      <c r="PIH432" s="1131"/>
      <c r="PII432" s="1132"/>
      <c r="PIJ432" s="1133"/>
      <c r="PIK432" s="1134"/>
      <c r="PIL432" s="1133"/>
      <c r="PIM432" s="1135"/>
      <c r="PIN432" s="1136"/>
      <c r="PIO432" s="1129"/>
      <c r="PIP432" s="1137"/>
      <c r="PIQ432" s="1138"/>
      <c r="PIR432" s="1139"/>
      <c r="PIS432" s="1140"/>
      <c r="PIT432" s="1141"/>
      <c r="PIU432" s="1142"/>
      <c r="PIV432" s="1120"/>
      <c r="PIW432" s="1121"/>
      <c r="PIX432" s="1122"/>
      <c r="PIY432" s="1123"/>
      <c r="PIZ432" s="1124"/>
      <c r="PJA432" s="1125"/>
      <c r="PJB432" s="1126"/>
      <c r="PJC432" s="1127"/>
      <c r="PJD432" s="1128"/>
      <c r="PJE432" s="1040"/>
      <c r="PJF432" s="1123"/>
      <c r="PJG432" s="1129"/>
      <c r="PJH432" s="1130"/>
      <c r="PJI432" s="1129"/>
      <c r="PJJ432" s="1131"/>
      <c r="PJK432" s="1132"/>
      <c r="PJL432" s="1133"/>
      <c r="PJM432" s="1134"/>
      <c r="PJN432" s="1133"/>
      <c r="PJO432" s="1135"/>
      <c r="PJP432" s="1136"/>
      <c r="PJQ432" s="1129"/>
      <c r="PJR432" s="1137"/>
      <c r="PJS432" s="1138"/>
      <c r="PJT432" s="1139"/>
      <c r="PJU432" s="1140"/>
      <c r="PJV432" s="1141"/>
      <c r="PJW432" s="1142"/>
      <c r="PJX432" s="1120"/>
      <c r="PJY432" s="1121"/>
      <c r="PJZ432" s="1122"/>
      <c r="PKA432" s="1123"/>
      <c r="PKB432" s="1124"/>
      <c r="PKC432" s="1125"/>
      <c r="PKD432" s="1126"/>
      <c r="PKE432" s="1127"/>
      <c r="PKF432" s="1128"/>
      <c r="PKG432" s="1040"/>
      <c r="PKH432" s="1123"/>
      <c r="PKI432" s="1129"/>
      <c r="PKJ432" s="1130"/>
      <c r="PKK432" s="1129"/>
      <c r="PKL432" s="1131"/>
      <c r="PKM432" s="1132"/>
      <c r="PKN432" s="1133"/>
      <c r="PKO432" s="1134"/>
      <c r="PKP432" s="1133"/>
      <c r="PKQ432" s="1135"/>
      <c r="PKR432" s="1136"/>
      <c r="PKS432" s="1129"/>
      <c r="PKT432" s="1137"/>
      <c r="PKU432" s="1138"/>
      <c r="PKV432" s="1139"/>
      <c r="PKW432" s="1140"/>
      <c r="PKX432" s="1141"/>
      <c r="PKY432" s="1142"/>
      <c r="PKZ432" s="1120"/>
      <c r="PLA432" s="1121"/>
      <c r="PLB432" s="1122"/>
      <c r="PLC432" s="1123"/>
      <c r="PLD432" s="1124"/>
      <c r="PLE432" s="1125"/>
      <c r="PLF432" s="1126"/>
      <c r="PLG432" s="1127"/>
      <c r="PLH432" s="1128"/>
      <c r="PLI432" s="1040"/>
      <c r="PLJ432" s="1123"/>
      <c r="PLK432" s="1129"/>
      <c r="PLL432" s="1130"/>
      <c r="PLM432" s="1129"/>
      <c r="PLN432" s="1131"/>
      <c r="PLO432" s="1132"/>
      <c r="PLP432" s="1133"/>
      <c r="PLQ432" s="1134"/>
      <c r="PLR432" s="1133"/>
      <c r="PLS432" s="1135"/>
      <c r="PLT432" s="1136"/>
      <c r="PLU432" s="1129"/>
      <c r="PLV432" s="1137"/>
      <c r="PLW432" s="1138"/>
      <c r="PLX432" s="1139"/>
      <c r="PLY432" s="1140"/>
      <c r="PLZ432" s="1141"/>
      <c r="PMA432" s="1142"/>
      <c r="PMB432" s="1120"/>
      <c r="PMC432" s="1121"/>
      <c r="PMD432" s="1122"/>
      <c r="PME432" s="1123"/>
      <c r="PMF432" s="1124"/>
      <c r="PMG432" s="1125"/>
      <c r="PMH432" s="1126"/>
      <c r="PMI432" s="1127"/>
      <c r="PMJ432" s="1128"/>
      <c r="PMK432" s="1040"/>
      <c r="PML432" s="1123"/>
      <c r="PMM432" s="1129"/>
      <c r="PMN432" s="1130"/>
      <c r="PMO432" s="1129"/>
      <c r="PMP432" s="1131"/>
      <c r="PMQ432" s="1132"/>
      <c r="PMR432" s="1133"/>
      <c r="PMS432" s="1134"/>
      <c r="PMT432" s="1133"/>
      <c r="PMU432" s="1135"/>
      <c r="PMV432" s="1136"/>
      <c r="PMW432" s="1129"/>
      <c r="PMX432" s="1137"/>
      <c r="PMY432" s="1138"/>
      <c r="PMZ432" s="1139"/>
      <c r="PNA432" s="1140"/>
      <c r="PNB432" s="1141"/>
      <c r="PNC432" s="1142"/>
      <c r="PND432" s="1120"/>
      <c r="PNE432" s="1121"/>
      <c r="PNF432" s="1122"/>
      <c r="PNG432" s="1123"/>
      <c r="PNH432" s="1124"/>
      <c r="PNI432" s="1125"/>
      <c r="PNJ432" s="1126"/>
      <c r="PNK432" s="1127"/>
      <c r="PNL432" s="1128"/>
      <c r="PNM432" s="1040"/>
      <c r="PNN432" s="1123"/>
      <c r="PNO432" s="1129"/>
      <c r="PNP432" s="1130"/>
      <c r="PNQ432" s="1129"/>
      <c r="PNR432" s="1131"/>
      <c r="PNS432" s="1132"/>
      <c r="PNT432" s="1133"/>
      <c r="PNU432" s="1134"/>
      <c r="PNV432" s="1133"/>
      <c r="PNW432" s="1135"/>
      <c r="PNX432" s="1136"/>
      <c r="PNY432" s="1129"/>
      <c r="PNZ432" s="1137"/>
      <c r="POA432" s="1138"/>
      <c r="POB432" s="1139"/>
      <c r="POC432" s="1140"/>
      <c r="POD432" s="1141"/>
      <c r="POE432" s="1142"/>
      <c r="POF432" s="1120"/>
      <c r="POG432" s="1121"/>
      <c r="POH432" s="1122"/>
      <c r="POI432" s="1123"/>
      <c r="POJ432" s="1124"/>
      <c r="POK432" s="1125"/>
      <c r="POL432" s="1126"/>
      <c r="POM432" s="1127"/>
      <c r="PON432" s="1128"/>
      <c r="POO432" s="1040"/>
      <c r="POP432" s="1123"/>
      <c r="POQ432" s="1129"/>
      <c r="POR432" s="1130"/>
      <c r="POS432" s="1129"/>
      <c r="POT432" s="1131"/>
      <c r="POU432" s="1132"/>
      <c r="POV432" s="1133"/>
      <c r="POW432" s="1134"/>
      <c r="POX432" s="1133"/>
      <c r="POY432" s="1135"/>
      <c r="POZ432" s="1136"/>
      <c r="PPA432" s="1129"/>
      <c r="PPB432" s="1137"/>
      <c r="PPC432" s="1138"/>
      <c r="PPD432" s="1139"/>
      <c r="PPE432" s="1140"/>
      <c r="PPF432" s="1141"/>
      <c r="PPG432" s="1142"/>
      <c r="PPH432" s="1120"/>
      <c r="PPI432" s="1121"/>
      <c r="PPJ432" s="1122"/>
      <c r="PPK432" s="1123"/>
      <c r="PPL432" s="1124"/>
      <c r="PPM432" s="1125"/>
      <c r="PPN432" s="1126"/>
      <c r="PPO432" s="1127"/>
      <c r="PPP432" s="1128"/>
      <c r="PPQ432" s="1040"/>
      <c r="PPR432" s="1123"/>
      <c r="PPS432" s="1129"/>
      <c r="PPT432" s="1130"/>
      <c r="PPU432" s="1129"/>
      <c r="PPV432" s="1131"/>
      <c r="PPW432" s="1132"/>
      <c r="PPX432" s="1133"/>
      <c r="PPY432" s="1134"/>
      <c r="PPZ432" s="1133"/>
      <c r="PQA432" s="1135"/>
      <c r="PQB432" s="1136"/>
      <c r="PQC432" s="1129"/>
      <c r="PQD432" s="1137"/>
      <c r="PQE432" s="1138"/>
      <c r="PQF432" s="1139"/>
      <c r="PQG432" s="1140"/>
      <c r="PQH432" s="1141"/>
      <c r="PQI432" s="1142"/>
      <c r="PQJ432" s="1120"/>
      <c r="PQK432" s="1121"/>
      <c r="PQL432" s="1122"/>
      <c r="PQM432" s="1123"/>
      <c r="PQN432" s="1124"/>
      <c r="PQO432" s="1125"/>
      <c r="PQP432" s="1126"/>
      <c r="PQQ432" s="1127"/>
      <c r="PQR432" s="1128"/>
      <c r="PQS432" s="1040"/>
      <c r="PQT432" s="1123"/>
      <c r="PQU432" s="1129"/>
      <c r="PQV432" s="1130"/>
      <c r="PQW432" s="1129"/>
      <c r="PQX432" s="1131"/>
      <c r="PQY432" s="1132"/>
      <c r="PQZ432" s="1133"/>
      <c r="PRA432" s="1134"/>
      <c r="PRB432" s="1133"/>
      <c r="PRC432" s="1135"/>
      <c r="PRD432" s="1136"/>
      <c r="PRE432" s="1129"/>
      <c r="PRF432" s="1137"/>
      <c r="PRG432" s="1138"/>
      <c r="PRH432" s="1139"/>
      <c r="PRI432" s="1140"/>
      <c r="PRJ432" s="1141"/>
      <c r="PRK432" s="1142"/>
      <c r="PRL432" s="1120"/>
      <c r="PRM432" s="1121"/>
      <c r="PRN432" s="1122"/>
      <c r="PRO432" s="1123"/>
      <c r="PRP432" s="1124"/>
      <c r="PRQ432" s="1125"/>
      <c r="PRR432" s="1126"/>
      <c r="PRS432" s="1127"/>
      <c r="PRT432" s="1128"/>
      <c r="PRU432" s="1040"/>
      <c r="PRV432" s="1123"/>
      <c r="PRW432" s="1129"/>
      <c r="PRX432" s="1130"/>
      <c r="PRY432" s="1129"/>
      <c r="PRZ432" s="1131"/>
      <c r="PSA432" s="1132"/>
      <c r="PSB432" s="1133"/>
      <c r="PSC432" s="1134"/>
      <c r="PSD432" s="1133"/>
      <c r="PSE432" s="1135"/>
      <c r="PSF432" s="1136"/>
      <c r="PSG432" s="1129"/>
      <c r="PSH432" s="1137"/>
      <c r="PSI432" s="1138"/>
      <c r="PSJ432" s="1139"/>
      <c r="PSK432" s="1140"/>
      <c r="PSL432" s="1141"/>
      <c r="PSM432" s="1142"/>
      <c r="PSN432" s="1120"/>
      <c r="PSO432" s="1121"/>
      <c r="PSP432" s="1122"/>
      <c r="PSQ432" s="1123"/>
      <c r="PSR432" s="1124"/>
      <c r="PSS432" s="1125"/>
      <c r="PST432" s="1126"/>
      <c r="PSU432" s="1127"/>
      <c r="PSV432" s="1128"/>
      <c r="PSW432" s="1040"/>
      <c r="PSX432" s="1123"/>
      <c r="PSY432" s="1129"/>
      <c r="PSZ432" s="1130"/>
      <c r="PTA432" s="1129"/>
      <c r="PTB432" s="1131"/>
      <c r="PTC432" s="1132"/>
      <c r="PTD432" s="1133"/>
      <c r="PTE432" s="1134"/>
      <c r="PTF432" s="1133"/>
      <c r="PTG432" s="1135"/>
      <c r="PTH432" s="1136"/>
      <c r="PTI432" s="1129"/>
      <c r="PTJ432" s="1137"/>
      <c r="PTK432" s="1138"/>
      <c r="PTL432" s="1139"/>
      <c r="PTM432" s="1140"/>
      <c r="PTN432" s="1141"/>
      <c r="PTO432" s="1142"/>
      <c r="PTP432" s="1120"/>
      <c r="PTQ432" s="1121"/>
      <c r="PTR432" s="1122"/>
      <c r="PTS432" s="1123"/>
      <c r="PTT432" s="1124"/>
      <c r="PTU432" s="1125"/>
      <c r="PTV432" s="1126"/>
      <c r="PTW432" s="1127"/>
      <c r="PTX432" s="1128"/>
      <c r="PTY432" s="1040"/>
      <c r="PTZ432" s="1123"/>
      <c r="PUA432" s="1129"/>
      <c r="PUB432" s="1130"/>
      <c r="PUC432" s="1129"/>
      <c r="PUD432" s="1131"/>
      <c r="PUE432" s="1132"/>
      <c r="PUF432" s="1133"/>
      <c r="PUG432" s="1134"/>
      <c r="PUH432" s="1133"/>
      <c r="PUI432" s="1135"/>
      <c r="PUJ432" s="1136"/>
      <c r="PUK432" s="1129"/>
      <c r="PUL432" s="1137"/>
      <c r="PUM432" s="1138"/>
      <c r="PUN432" s="1139"/>
      <c r="PUO432" s="1140"/>
      <c r="PUP432" s="1141"/>
      <c r="PUQ432" s="1142"/>
      <c r="PUR432" s="1120"/>
      <c r="PUS432" s="1121"/>
      <c r="PUT432" s="1122"/>
      <c r="PUU432" s="1123"/>
      <c r="PUV432" s="1124"/>
      <c r="PUW432" s="1125"/>
      <c r="PUX432" s="1126"/>
      <c r="PUY432" s="1127"/>
      <c r="PUZ432" s="1128"/>
      <c r="PVA432" s="1040"/>
      <c r="PVB432" s="1123"/>
      <c r="PVC432" s="1129"/>
      <c r="PVD432" s="1130"/>
      <c r="PVE432" s="1129"/>
      <c r="PVF432" s="1131"/>
      <c r="PVG432" s="1132"/>
      <c r="PVH432" s="1133"/>
      <c r="PVI432" s="1134"/>
      <c r="PVJ432" s="1133"/>
      <c r="PVK432" s="1135"/>
      <c r="PVL432" s="1136"/>
      <c r="PVM432" s="1129"/>
      <c r="PVN432" s="1137"/>
      <c r="PVO432" s="1138"/>
      <c r="PVP432" s="1139"/>
      <c r="PVQ432" s="1140"/>
      <c r="PVR432" s="1141"/>
      <c r="PVS432" s="1142"/>
      <c r="PVT432" s="1120"/>
      <c r="PVU432" s="1121"/>
      <c r="PVV432" s="1122"/>
      <c r="PVW432" s="1123"/>
      <c r="PVX432" s="1124"/>
      <c r="PVY432" s="1125"/>
      <c r="PVZ432" s="1126"/>
      <c r="PWA432" s="1127"/>
      <c r="PWB432" s="1128"/>
      <c r="PWC432" s="1040"/>
      <c r="PWD432" s="1123"/>
      <c r="PWE432" s="1129"/>
      <c r="PWF432" s="1130"/>
      <c r="PWG432" s="1129"/>
      <c r="PWH432" s="1131"/>
      <c r="PWI432" s="1132"/>
      <c r="PWJ432" s="1133"/>
      <c r="PWK432" s="1134"/>
      <c r="PWL432" s="1133"/>
      <c r="PWM432" s="1135"/>
      <c r="PWN432" s="1136"/>
      <c r="PWO432" s="1129"/>
      <c r="PWP432" s="1137"/>
      <c r="PWQ432" s="1138"/>
      <c r="PWR432" s="1139"/>
      <c r="PWS432" s="1140"/>
      <c r="PWT432" s="1141"/>
      <c r="PWU432" s="1142"/>
      <c r="PWV432" s="1120"/>
      <c r="PWW432" s="1121"/>
      <c r="PWX432" s="1122"/>
      <c r="PWY432" s="1123"/>
      <c r="PWZ432" s="1124"/>
      <c r="PXA432" s="1125"/>
      <c r="PXB432" s="1126"/>
      <c r="PXC432" s="1127"/>
      <c r="PXD432" s="1128"/>
      <c r="PXE432" s="1040"/>
      <c r="PXF432" s="1123"/>
      <c r="PXG432" s="1129"/>
      <c r="PXH432" s="1130"/>
      <c r="PXI432" s="1129"/>
      <c r="PXJ432" s="1131"/>
      <c r="PXK432" s="1132"/>
      <c r="PXL432" s="1133"/>
      <c r="PXM432" s="1134"/>
      <c r="PXN432" s="1133"/>
      <c r="PXO432" s="1135"/>
      <c r="PXP432" s="1136"/>
      <c r="PXQ432" s="1129"/>
      <c r="PXR432" s="1137"/>
      <c r="PXS432" s="1138"/>
      <c r="PXT432" s="1139"/>
      <c r="PXU432" s="1140"/>
      <c r="PXV432" s="1141"/>
      <c r="PXW432" s="1142"/>
      <c r="PXX432" s="1120"/>
      <c r="PXY432" s="1121"/>
      <c r="PXZ432" s="1122"/>
      <c r="PYA432" s="1123"/>
      <c r="PYB432" s="1124"/>
      <c r="PYC432" s="1125"/>
      <c r="PYD432" s="1126"/>
      <c r="PYE432" s="1127"/>
      <c r="PYF432" s="1128"/>
      <c r="PYG432" s="1040"/>
      <c r="PYH432" s="1123"/>
      <c r="PYI432" s="1129"/>
      <c r="PYJ432" s="1130"/>
      <c r="PYK432" s="1129"/>
      <c r="PYL432" s="1131"/>
      <c r="PYM432" s="1132"/>
      <c r="PYN432" s="1133"/>
      <c r="PYO432" s="1134"/>
      <c r="PYP432" s="1133"/>
      <c r="PYQ432" s="1135"/>
      <c r="PYR432" s="1136"/>
      <c r="PYS432" s="1129"/>
      <c r="PYT432" s="1137"/>
      <c r="PYU432" s="1138"/>
      <c r="PYV432" s="1139"/>
      <c r="PYW432" s="1140"/>
      <c r="PYX432" s="1141"/>
      <c r="PYY432" s="1142"/>
      <c r="PYZ432" s="1120"/>
      <c r="PZA432" s="1121"/>
      <c r="PZB432" s="1122"/>
      <c r="PZC432" s="1123"/>
      <c r="PZD432" s="1124"/>
      <c r="PZE432" s="1125"/>
      <c r="PZF432" s="1126"/>
      <c r="PZG432" s="1127"/>
      <c r="PZH432" s="1128"/>
      <c r="PZI432" s="1040"/>
      <c r="PZJ432" s="1123"/>
      <c r="PZK432" s="1129"/>
      <c r="PZL432" s="1130"/>
      <c r="PZM432" s="1129"/>
      <c r="PZN432" s="1131"/>
      <c r="PZO432" s="1132"/>
      <c r="PZP432" s="1133"/>
      <c r="PZQ432" s="1134"/>
      <c r="PZR432" s="1133"/>
      <c r="PZS432" s="1135"/>
      <c r="PZT432" s="1136"/>
      <c r="PZU432" s="1129"/>
      <c r="PZV432" s="1137"/>
      <c r="PZW432" s="1138"/>
      <c r="PZX432" s="1139"/>
      <c r="PZY432" s="1140"/>
      <c r="PZZ432" s="1141"/>
      <c r="QAA432" s="1142"/>
      <c r="QAB432" s="1120"/>
      <c r="QAC432" s="1121"/>
      <c r="QAD432" s="1122"/>
      <c r="QAE432" s="1123"/>
      <c r="QAF432" s="1124"/>
      <c r="QAG432" s="1125"/>
      <c r="QAH432" s="1126"/>
      <c r="QAI432" s="1127"/>
      <c r="QAJ432" s="1128"/>
      <c r="QAK432" s="1040"/>
      <c r="QAL432" s="1123"/>
      <c r="QAM432" s="1129"/>
      <c r="QAN432" s="1130"/>
      <c r="QAO432" s="1129"/>
      <c r="QAP432" s="1131"/>
      <c r="QAQ432" s="1132"/>
      <c r="QAR432" s="1133"/>
      <c r="QAS432" s="1134"/>
      <c r="QAT432" s="1133"/>
      <c r="QAU432" s="1135"/>
      <c r="QAV432" s="1136"/>
      <c r="QAW432" s="1129"/>
      <c r="QAX432" s="1137"/>
      <c r="QAY432" s="1138"/>
      <c r="QAZ432" s="1139"/>
      <c r="QBA432" s="1140"/>
      <c r="QBB432" s="1141"/>
      <c r="QBC432" s="1142"/>
      <c r="QBD432" s="1120"/>
      <c r="QBE432" s="1121"/>
      <c r="QBF432" s="1122"/>
      <c r="QBG432" s="1123"/>
      <c r="QBH432" s="1124"/>
      <c r="QBI432" s="1125"/>
      <c r="QBJ432" s="1126"/>
      <c r="QBK432" s="1127"/>
      <c r="QBL432" s="1128"/>
      <c r="QBM432" s="1040"/>
      <c r="QBN432" s="1123"/>
      <c r="QBO432" s="1129"/>
      <c r="QBP432" s="1130"/>
      <c r="QBQ432" s="1129"/>
      <c r="QBR432" s="1131"/>
      <c r="QBS432" s="1132"/>
      <c r="QBT432" s="1133"/>
      <c r="QBU432" s="1134"/>
      <c r="QBV432" s="1133"/>
      <c r="QBW432" s="1135"/>
      <c r="QBX432" s="1136"/>
      <c r="QBY432" s="1129"/>
      <c r="QBZ432" s="1137"/>
      <c r="QCA432" s="1138"/>
      <c r="QCB432" s="1139"/>
      <c r="QCC432" s="1140"/>
      <c r="QCD432" s="1141"/>
      <c r="QCE432" s="1142"/>
      <c r="QCF432" s="1120"/>
      <c r="QCG432" s="1121"/>
      <c r="QCH432" s="1122"/>
      <c r="QCI432" s="1123"/>
      <c r="QCJ432" s="1124"/>
      <c r="QCK432" s="1125"/>
      <c r="QCL432" s="1126"/>
      <c r="QCM432" s="1127"/>
      <c r="QCN432" s="1128"/>
      <c r="QCO432" s="1040"/>
      <c r="QCP432" s="1123"/>
      <c r="QCQ432" s="1129"/>
      <c r="QCR432" s="1130"/>
      <c r="QCS432" s="1129"/>
      <c r="QCT432" s="1131"/>
      <c r="QCU432" s="1132"/>
      <c r="QCV432" s="1133"/>
      <c r="QCW432" s="1134"/>
      <c r="QCX432" s="1133"/>
      <c r="QCY432" s="1135"/>
      <c r="QCZ432" s="1136"/>
      <c r="QDA432" s="1129"/>
      <c r="QDB432" s="1137"/>
      <c r="QDC432" s="1138"/>
      <c r="QDD432" s="1139"/>
      <c r="QDE432" s="1140"/>
      <c r="QDF432" s="1141"/>
      <c r="QDG432" s="1142"/>
      <c r="QDH432" s="1120"/>
      <c r="QDI432" s="1121"/>
      <c r="QDJ432" s="1122"/>
      <c r="QDK432" s="1123"/>
      <c r="QDL432" s="1124"/>
      <c r="QDM432" s="1125"/>
      <c r="QDN432" s="1126"/>
      <c r="QDO432" s="1127"/>
      <c r="QDP432" s="1128"/>
      <c r="QDQ432" s="1040"/>
      <c r="QDR432" s="1123"/>
      <c r="QDS432" s="1129"/>
      <c r="QDT432" s="1130"/>
      <c r="QDU432" s="1129"/>
      <c r="QDV432" s="1131"/>
      <c r="QDW432" s="1132"/>
      <c r="QDX432" s="1133"/>
      <c r="QDY432" s="1134"/>
      <c r="QDZ432" s="1133"/>
      <c r="QEA432" s="1135"/>
      <c r="QEB432" s="1136"/>
      <c r="QEC432" s="1129"/>
      <c r="QED432" s="1137"/>
      <c r="QEE432" s="1138"/>
      <c r="QEF432" s="1139"/>
      <c r="QEG432" s="1140"/>
      <c r="QEH432" s="1141"/>
      <c r="QEI432" s="1142"/>
      <c r="QEJ432" s="1120"/>
      <c r="QEK432" s="1121"/>
      <c r="QEL432" s="1122"/>
      <c r="QEM432" s="1123"/>
      <c r="QEN432" s="1124"/>
      <c r="QEO432" s="1125"/>
      <c r="QEP432" s="1126"/>
      <c r="QEQ432" s="1127"/>
      <c r="QER432" s="1128"/>
      <c r="QES432" s="1040"/>
      <c r="QET432" s="1123"/>
      <c r="QEU432" s="1129"/>
      <c r="QEV432" s="1130"/>
      <c r="QEW432" s="1129"/>
      <c r="QEX432" s="1131"/>
      <c r="QEY432" s="1132"/>
      <c r="QEZ432" s="1133"/>
      <c r="QFA432" s="1134"/>
      <c r="QFB432" s="1133"/>
      <c r="QFC432" s="1135"/>
      <c r="QFD432" s="1136"/>
      <c r="QFE432" s="1129"/>
      <c r="QFF432" s="1137"/>
      <c r="QFG432" s="1138"/>
      <c r="QFH432" s="1139"/>
      <c r="QFI432" s="1140"/>
      <c r="QFJ432" s="1141"/>
      <c r="QFK432" s="1142"/>
      <c r="QFL432" s="1120"/>
      <c r="QFM432" s="1121"/>
      <c r="QFN432" s="1122"/>
      <c r="QFO432" s="1123"/>
      <c r="QFP432" s="1124"/>
      <c r="QFQ432" s="1125"/>
      <c r="QFR432" s="1126"/>
      <c r="QFS432" s="1127"/>
      <c r="QFT432" s="1128"/>
      <c r="QFU432" s="1040"/>
      <c r="QFV432" s="1123"/>
      <c r="QFW432" s="1129"/>
      <c r="QFX432" s="1130"/>
      <c r="QFY432" s="1129"/>
      <c r="QFZ432" s="1131"/>
      <c r="QGA432" s="1132"/>
      <c r="QGB432" s="1133"/>
      <c r="QGC432" s="1134"/>
      <c r="QGD432" s="1133"/>
      <c r="QGE432" s="1135"/>
      <c r="QGF432" s="1136"/>
      <c r="QGG432" s="1129"/>
      <c r="QGH432" s="1137"/>
      <c r="QGI432" s="1138"/>
      <c r="QGJ432" s="1139"/>
      <c r="QGK432" s="1140"/>
      <c r="QGL432" s="1141"/>
      <c r="QGM432" s="1142"/>
      <c r="QGN432" s="1120"/>
      <c r="QGO432" s="1121"/>
      <c r="QGP432" s="1122"/>
      <c r="QGQ432" s="1123"/>
      <c r="QGR432" s="1124"/>
      <c r="QGS432" s="1125"/>
      <c r="QGT432" s="1126"/>
      <c r="QGU432" s="1127"/>
      <c r="QGV432" s="1128"/>
      <c r="QGW432" s="1040"/>
      <c r="QGX432" s="1123"/>
      <c r="QGY432" s="1129"/>
      <c r="QGZ432" s="1130"/>
      <c r="QHA432" s="1129"/>
      <c r="QHB432" s="1131"/>
      <c r="QHC432" s="1132"/>
      <c r="QHD432" s="1133"/>
      <c r="QHE432" s="1134"/>
      <c r="QHF432" s="1133"/>
      <c r="QHG432" s="1135"/>
      <c r="QHH432" s="1136"/>
      <c r="QHI432" s="1129"/>
      <c r="QHJ432" s="1137"/>
      <c r="QHK432" s="1138"/>
      <c r="QHL432" s="1139"/>
      <c r="QHM432" s="1140"/>
      <c r="QHN432" s="1141"/>
      <c r="QHO432" s="1142"/>
      <c r="QHP432" s="1120"/>
      <c r="QHQ432" s="1121"/>
      <c r="QHR432" s="1122"/>
      <c r="QHS432" s="1123"/>
      <c r="QHT432" s="1124"/>
      <c r="QHU432" s="1125"/>
      <c r="QHV432" s="1126"/>
      <c r="QHW432" s="1127"/>
      <c r="QHX432" s="1128"/>
      <c r="QHY432" s="1040"/>
      <c r="QHZ432" s="1123"/>
      <c r="QIA432" s="1129"/>
      <c r="QIB432" s="1130"/>
      <c r="QIC432" s="1129"/>
      <c r="QID432" s="1131"/>
      <c r="QIE432" s="1132"/>
      <c r="QIF432" s="1133"/>
      <c r="QIG432" s="1134"/>
      <c r="QIH432" s="1133"/>
      <c r="QII432" s="1135"/>
      <c r="QIJ432" s="1136"/>
      <c r="QIK432" s="1129"/>
      <c r="QIL432" s="1137"/>
      <c r="QIM432" s="1138"/>
      <c r="QIN432" s="1139"/>
      <c r="QIO432" s="1140"/>
      <c r="QIP432" s="1141"/>
      <c r="QIQ432" s="1142"/>
      <c r="QIR432" s="1120"/>
      <c r="QIS432" s="1121"/>
      <c r="QIT432" s="1122"/>
      <c r="QIU432" s="1123"/>
      <c r="QIV432" s="1124"/>
      <c r="QIW432" s="1125"/>
      <c r="QIX432" s="1126"/>
      <c r="QIY432" s="1127"/>
      <c r="QIZ432" s="1128"/>
      <c r="QJA432" s="1040"/>
      <c r="QJB432" s="1123"/>
      <c r="QJC432" s="1129"/>
      <c r="QJD432" s="1130"/>
      <c r="QJE432" s="1129"/>
      <c r="QJF432" s="1131"/>
      <c r="QJG432" s="1132"/>
      <c r="QJH432" s="1133"/>
      <c r="QJI432" s="1134"/>
      <c r="QJJ432" s="1133"/>
      <c r="QJK432" s="1135"/>
      <c r="QJL432" s="1136"/>
      <c r="QJM432" s="1129"/>
      <c r="QJN432" s="1137"/>
      <c r="QJO432" s="1138"/>
      <c r="QJP432" s="1139"/>
      <c r="QJQ432" s="1140"/>
      <c r="QJR432" s="1141"/>
      <c r="QJS432" s="1142"/>
      <c r="QJT432" s="1120"/>
      <c r="QJU432" s="1121"/>
      <c r="QJV432" s="1122"/>
      <c r="QJW432" s="1123"/>
      <c r="QJX432" s="1124"/>
      <c r="QJY432" s="1125"/>
      <c r="QJZ432" s="1126"/>
      <c r="QKA432" s="1127"/>
      <c r="QKB432" s="1128"/>
      <c r="QKC432" s="1040"/>
      <c r="QKD432" s="1123"/>
      <c r="QKE432" s="1129"/>
      <c r="QKF432" s="1130"/>
      <c r="QKG432" s="1129"/>
      <c r="QKH432" s="1131"/>
      <c r="QKI432" s="1132"/>
      <c r="QKJ432" s="1133"/>
      <c r="QKK432" s="1134"/>
      <c r="QKL432" s="1133"/>
      <c r="QKM432" s="1135"/>
      <c r="QKN432" s="1136"/>
      <c r="QKO432" s="1129"/>
      <c r="QKP432" s="1137"/>
      <c r="QKQ432" s="1138"/>
      <c r="QKR432" s="1139"/>
      <c r="QKS432" s="1140"/>
      <c r="QKT432" s="1141"/>
      <c r="QKU432" s="1142"/>
      <c r="QKV432" s="1120"/>
      <c r="QKW432" s="1121"/>
      <c r="QKX432" s="1122"/>
      <c r="QKY432" s="1123"/>
      <c r="QKZ432" s="1124"/>
      <c r="QLA432" s="1125"/>
      <c r="QLB432" s="1126"/>
      <c r="QLC432" s="1127"/>
      <c r="QLD432" s="1128"/>
      <c r="QLE432" s="1040"/>
      <c r="QLF432" s="1123"/>
      <c r="QLG432" s="1129"/>
      <c r="QLH432" s="1130"/>
      <c r="QLI432" s="1129"/>
      <c r="QLJ432" s="1131"/>
      <c r="QLK432" s="1132"/>
      <c r="QLL432" s="1133"/>
      <c r="QLM432" s="1134"/>
      <c r="QLN432" s="1133"/>
      <c r="QLO432" s="1135"/>
      <c r="QLP432" s="1136"/>
      <c r="QLQ432" s="1129"/>
      <c r="QLR432" s="1137"/>
      <c r="QLS432" s="1138"/>
      <c r="QLT432" s="1139"/>
      <c r="QLU432" s="1140"/>
      <c r="QLV432" s="1141"/>
      <c r="QLW432" s="1142"/>
      <c r="QLX432" s="1120"/>
      <c r="QLY432" s="1121"/>
      <c r="QLZ432" s="1122"/>
      <c r="QMA432" s="1123"/>
      <c r="QMB432" s="1124"/>
      <c r="QMC432" s="1125"/>
      <c r="QMD432" s="1126"/>
      <c r="QME432" s="1127"/>
      <c r="QMF432" s="1128"/>
      <c r="QMG432" s="1040"/>
      <c r="QMH432" s="1123"/>
      <c r="QMI432" s="1129"/>
      <c r="QMJ432" s="1130"/>
      <c r="QMK432" s="1129"/>
      <c r="QML432" s="1131"/>
      <c r="QMM432" s="1132"/>
      <c r="QMN432" s="1133"/>
      <c r="QMO432" s="1134"/>
      <c r="QMP432" s="1133"/>
      <c r="QMQ432" s="1135"/>
      <c r="QMR432" s="1136"/>
      <c r="QMS432" s="1129"/>
      <c r="QMT432" s="1137"/>
      <c r="QMU432" s="1138"/>
      <c r="QMV432" s="1139"/>
      <c r="QMW432" s="1140"/>
      <c r="QMX432" s="1141"/>
      <c r="QMY432" s="1142"/>
      <c r="QMZ432" s="1120"/>
      <c r="QNA432" s="1121"/>
      <c r="QNB432" s="1122"/>
      <c r="QNC432" s="1123"/>
      <c r="QND432" s="1124"/>
      <c r="QNE432" s="1125"/>
      <c r="QNF432" s="1126"/>
      <c r="QNG432" s="1127"/>
      <c r="QNH432" s="1128"/>
      <c r="QNI432" s="1040"/>
      <c r="QNJ432" s="1123"/>
      <c r="QNK432" s="1129"/>
      <c r="QNL432" s="1130"/>
      <c r="QNM432" s="1129"/>
      <c r="QNN432" s="1131"/>
      <c r="QNO432" s="1132"/>
      <c r="QNP432" s="1133"/>
      <c r="QNQ432" s="1134"/>
      <c r="QNR432" s="1133"/>
      <c r="QNS432" s="1135"/>
      <c r="QNT432" s="1136"/>
      <c r="QNU432" s="1129"/>
      <c r="QNV432" s="1137"/>
      <c r="QNW432" s="1138"/>
      <c r="QNX432" s="1139"/>
      <c r="QNY432" s="1140"/>
      <c r="QNZ432" s="1141"/>
      <c r="QOA432" s="1142"/>
      <c r="QOB432" s="1120"/>
      <c r="QOC432" s="1121"/>
      <c r="QOD432" s="1122"/>
      <c r="QOE432" s="1123"/>
      <c r="QOF432" s="1124"/>
      <c r="QOG432" s="1125"/>
      <c r="QOH432" s="1126"/>
      <c r="QOI432" s="1127"/>
      <c r="QOJ432" s="1128"/>
      <c r="QOK432" s="1040"/>
      <c r="QOL432" s="1123"/>
      <c r="QOM432" s="1129"/>
      <c r="QON432" s="1130"/>
      <c r="QOO432" s="1129"/>
      <c r="QOP432" s="1131"/>
      <c r="QOQ432" s="1132"/>
      <c r="QOR432" s="1133"/>
      <c r="QOS432" s="1134"/>
      <c r="QOT432" s="1133"/>
      <c r="QOU432" s="1135"/>
      <c r="QOV432" s="1136"/>
      <c r="QOW432" s="1129"/>
      <c r="QOX432" s="1137"/>
      <c r="QOY432" s="1138"/>
      <c r="QOZ432" s="1139"/>
      <c r="QPA432" s="1140"/>
      <c r="QPB432" s="1141"/>
      <c r="QPC432" s="1142"/>
      <c r="QPD432" s="1120"/>
      <c r="QPE432" s="1121"/>
      <c r="QPF432" s="1122"/>
      <c r="QPG432" s="1123"/>
      <c r="QPH432" s="1124"/>
      <c r="QPI432" s="1125"/>
      <c r="QPJ432" s="1126"/>
      <c r="QPK432" s="1127"/>
      <c r="QPL432" s="1128"/>
      <c r="QPM432" s="1040"/>
      <c r="QPN432" s="1123"/>
      <c r="QPO432" s="1129"/>
      <c r="QPP432" s="1130"/>
      <c r="QPQ432" s="1129"/>
      <c r="QPR432" s="1131"/>
      <c r="QPS432" s="1132"/>
      <c r="QPT432" s="1133"/>
      <c r="QPU432" s="1134"/>
      <c r="QPV432" s="1133"/>
      <c r="QPW432" s="1135"/>
      <c r="QPX432" s="1136"/>
      <c r="QPY432" s="1129"/>
      <c r="QPZ432" s="1137"/>
      <c r="QQA432" s="1138"/>
      <c r="QQB432" s="1139"/>
      <c r="QQC432" s="1140"/>
      <c r="QQD432" s="1141"/>
      <c r="QQE432" s="1142"/>
      <c r="QQF432" s="1120"/>
      <c r="QQG432" s="1121"/>
      <c r="QQH432" s="1122"/>
      <c r="QQI432" s="1123"/>
      <c r="QQJ432" s="1124"/>
      <c r="QQK432" s="1125"/>
      <c r="QQL432" s="1126"/>
      <c r="QQM432" s="1127"/>
      <c r="QQN432" s="1128"/>
      <c r="QQO432" s="1040"/>
      <c r="QQP432" s="1123"/>
      <c r="QQQ432" s="1129"/>
      <c r="QQR432" s="1130"/>
      <c r="QQS432" s="1129"/>
      <c r="QQT432" s="1131"/>
      <c r="QQU432" s="1132"/>
      <c r="QQV432" s="1133"/>
      <c r="QQW432" s="1134"/>
      <c r="QQX432" s="1133"/>
      <c r="QQY432" s="1135"/>
      <c r="QQZ432" s="1136"/>
      <c r="QRA432" s="1129"/>
      <c r="QRB432" s="1137"/>
      <c r="QRC432" s="1138"/>
      <c r="QRD432" s="1139"/>
      <c r="QRE432" s="1140"/>
      <c r="QRF432" s="1141"/>
      <c r="QRG432" s="1142"/>
      <c r="QRH432" s="1120"/>
      <c r="QRI432" s="1121"/>
      <c r="QRJ432" s="1122"/>
      <c r="QRK432" s="1123"/>
      <c r="QRL432" s="1124"/>
      <c r="QRM432" s="1125"/>
      <c r="QRN432" s="1126"/>
      <c r="QRO432" s="1127"/>
      <c r="QRP432" s="1128"/>
      <c r="QRQ432" s="1040"/>
      <c r="QRR432" s="1123"/>
      <c r="QRS432" s="1129"/>
      <c r="QRT432" s="1130"/>
      <c r="QRU432" s="1129"/>
      <c r="QRV432" s="1131"/>
      <c r="QRW432" s="1132"/>
      <c r="QRX432" s="1133"/>
      <c r="QRY432" s="1134"/>
      <c r="QRZ432" s="1133"/>
      <c r="QSA432" s="1135"/>
      <c r="QSB432" s="1136"/>
      <c r="QSC432" s="1129"/>
      <c r="QSD432" s="1137"/>
      <c r="QSE432" s="1138"/>
      <c r="QSF432" s="1139"/>
      <c r="QSG432" s="1140"/>
      <c r="QSH432" s="1141"/>
      <c r="QSI432" s="1142"/>
      <c r="QSJ432" s="1120"/>
      <c r="QSK432" s="1121"/>
      <c r="QSL432" s="1122"/>
      <c r="QSM432" s="1123"/>
      <c r="QSN432" s="1124"/>
      <c r="QSO432" s="1125"/>
      <c r="QSP432" s="1126"/>
      <c r="QSQ432" s="1127"/>
      <c r="QSR432" s="1128"/>
      <c r="QSS432" s="1040"/>
      <c r="QST432" s="1123"/>
      <c r="QSU432" s="1129"/>
      <c r="QSV432" s="1130"/>
      <c r="QSW432" s="1129"/>
      <c r="QSX432" s="1131"/>
      <c r="QSY432" s="1132"/>
      <c r="QSZ432" s="1133"/>
      <c r="QTA432" s="1134"/>
      <c r="QTB432" s="1133"/>
      <c r="QTC432" s="1135"/>
      <c r="QTD432" s="1136"/>
      <c r="QTE432" s="1129"/>
      <c r="QTF432" s="1137"/>
      <c r="QTG432" s="1138"/>
      <c r="QTH432" s="1139"/>
      <c r="QTI432" s="1140"/>
      <c r="QTJ432" s="1141"/>
      <c r="QTK432" s="1142"/>
      <c r="QTL432" s="1120"/>
      <c r="QTM432" s="1121"/>
      <c r="QTN432" s="1122"/>
      <c r="QTO432" s="1123"/>
      <c r="QTP432" s="1124"/>
      <c r="QTQ432" s="1125"/>
      <c r="QTR432" s="1126"/>
      <c r="QTS432" s="1127"/>
      <c r="QTT432" s="1128"/>
      <c r="QTU432" s="1040"/>
      <c r="QTV432" s="1123"/>
      <c r="QTW432" s="1129"/>
      <c r="QTX432" s="1130"/>
      <c r="QTY432" s="1129"/>
      <c r="QTZ432" s="1131"/>
      <c r="QUA432" s="1132"/>
      <c r="QUB432" s="1133"/>
      <c r="QUC432" s="1134"/>
      <c r="QUD432" s="1133"/>
      <c r="QUE432" s="1135"/>
      <c r="QUF432" s="1136"/>
      <c r="QUG432" s="1129"/>
      <c r="QUH432" s="1137"/>
      <c r="QUI432" s="1138"/>
      <c r="QUJ432" s="1139"/>
      <c r="QUK432" s="1140"/>
      <c r="QUL432" s="1141"/>
      <c r="QUM432" s="1142"/>
      <c r="QUN432" s="1120"/>
      <c r="QUO432" s="1121"/>
      <c r="QUP432" s="1122"/>
      <c r="QUQ432" s="1123"/>
      <c r="QUR432" s="1124"/>
      <c r="QUS432" s="1125"/>
      <c r="QUT432" s="1126"/>
      <c r="QUU432" s="1127"/>
      <c r="QUV432" s="1128"/>
      <c r="QUW432" s="1040"/>
      <c r="QUX432" s="1123"/>
      <c r="QUY432" s="1129"/>
      <c r="QUZ432" s="1130"/>
      <c r="QVA432" s="1129"/>
      <c r="QVB432" s="1131"/>
      <c r="QVC432" s="1132"/>
      <c r="QVD432" s="1133"/>
      <c r="QVE432" s="1134"/>
      <c r="QVF432" s="1133"/>
      <c r="QVG432" s="1135"/>
      <c r="QVH432" s="1136"/>
      <c r="QVI432" s="1129"/>
      <c r="QVJ432" s="1137"/>
      <c r="QVK432" s="1138"/>
      <c r="QVL432" s="1139"/>
      <c r="QVM432" s="1140"/>
      <c r="QVN432" s="1141"/>
      <c r="QVO432" s="1142"/>
      <c r="QVP432" s="1120"/>
      <c r="QVQ432" s="1121"/>
      <c r="QVR432" s="1122"/>
      <c r="QVS432" s="1123"/>
      <c r="QVT432" s="1124"/>
      <c r="QVU432" s="1125"/>
      <c r="QVV432" s="1126"/>
      <c r="QVW432" s="1127"/>
      <c r="QVX432" s="1128"/>
      <c r="QVY432" s="1040"/>
      <c r="QVZ432" s="1123"/>
      <c r="QWA432" s="1129"/>
      <c r="QWB432" s="1130"/>
      <c r="QWC432" s="1129"/>
      <c r="QWD432" s="1131"/>
      <c r="QWE432" s="1132"/>
      <c r="QWF432" s="1133"/>
      <c r="QWG432" s="1134"/>
      <c r="QWH432" s="1133"/>
      <c r="QWI432" s="1135"/>
      <c r="QWJ432" s="1136"/>
      <c r="QWK432" s="1129"/>
      <c r="QWL432" s="1137"/>
      <c r="QWM432" s="1138"/>
      <c r="QWN432" s="1139"/>
      <c r="QWO432" s="1140"/>
      <c r="QWP432" s="1141"/>
      <c r="QWQ432" s="1142"/>
      <c r="QWR432" s="1120"/>
      <c r="QWS432" s="1121"/>
      <c r="QWT432" s="1122"/>
      <c r="QWU432" s="1123"/>
      <c r="QWV432" s="1124"/>
      <c r="QWW432" s="1125"/>
      <c r="QWX432" s="1126"/>
      <c r="QWY432" s="1127"/>
      <c r="QWZ432" s="1128"/>
      <c r="QXA432" s="1040"/>
      <c r="QXB432" s="1123"/>
      <c r="QXC432" s="1129"/>
      <c r="QXD432" s="1130"/>
      <c r="QXE432" s="1129"/>
      <c r="QXF432" s="1131"/>
      <c r="QXG432" s="1132"/>
      <c r="QXH432" s="1133"/>
      <c r="QXI432" s="1134"/>
      <c r="QXJ432" s="1133"/>
      <c r="QXK432" s="1135"/>
      <c r="QXL432" s="1136"/>
      <c r="QXM432" s="1129"/>
      <c r="QXN432" s="1137"/>
      <c r="QXO432" s="1138"/>
      <c r="QXP432" s="1139"/>
      <c r="QXQ432" s="1140"/>
      <c r="QXR432" s="1141"/>
      <c r="QXS432" s="1142"/>
      <c r="QXT432" s="1120"/>
      <c r="QXU432" s="1121"/>
      <c r="QXV432" s="1122"/>
      <c r="QXW432" s="1123"/>
      <c r="QXX432" s="1124"/>
      <c r="QXY432" s="1125"/>
      <c r="QXZ432" s="1126"/>
      <c r="QYA432" s="1127"/>
      <c r="QYB432" s="1128"/>
      <c r="QYC432" s="1040"/>
      <c r="QYD432" s="1123"/>
      <c r="QYE432" s="1129"/>
      <c r="QYF432" s="1130"/>
      <c r="QYG432" s="1129"/>
      <c r="QYH432" s="1131"/>
      <c r="QYI432" s="1132"/>
      <c r="QYJ432" s="1133"/>
      <c r="QYK432" s="1134"/>
      <c r="QYL432" s="1133"/>
      <c r="QYM432" s="1135"/>
      <c r="QYN432" s="1136"/>
      <c r="QYO432" s="1129"/>
      <c r="QYP432" s="1137"/>
      <c r="QYQ432" s="1138"/>
      <c r="QYR432" s="1139"/>
      <c r="QYS432" s="1140"/>
      <c r="QYT432" s="1141"/>
      <c r="QYU432" s="1142"/>
      <c r="QYV432" s="1120"/>
      <c r="QYW432" s="1121"/>
      <c r="QYX432" s="1122"/>
      <c r="QYY432" s="1123"/>
      <c r="QYZ432" s="1124"/>
      <c r="QZA432" s="1125"/>
      <c r="QZB432" s="1126"/>
      <c r="QZC432" s="1127"/>
      <c r="QZD432" s="1128"/>
      <c r="QZE432" s="1040"/>
      <c r="QZF432" s="1123"/>
      <c r="QZG432" s="1129"/>
      <c r="QZH432" s="1130"/>
      <c r="QZI432" s="1129"/>
      <c r="QZJ432" s="1131"/>
      <c r="QZK432" s="1132"/>
      <c r="QZL432" s="1133"/>
      <c r="QZM432" s="1134"/>
      <c r="QZN432" s="1133"/>
      <c r="QZO432" s="1135"/>
      <c r="QZP432" s="1136"/>
      <c r="QZQ432" s="1129"/>
      <c r="QZR432" s="1137"/>
      <c r="QZS432" s="1138"/>
      <c r="QZT432" s="1139"/>
      <c r="QZU432" s="1140"/>
      <c r="QZV432" s="1141"/>
      <c r="QZW432" s="1142"/>
      <c r="QZX432" s="1120"/>
      <c r="QZY432" s="1121"/>
      <c r="QZZ432" s="1122"/>
      <c r="RAA432" s="1123"/>
      <c r="RAB432" s="1124"/>
      <c r="RAC432" s="1125"/>
      <c r="RAD432" s="1126"/>
      <c r="RAE432" s="1127"/>
      <c r="RAF432" s="1128"/>
      <c r="RAG432" s="1040"/>
      <c r="RAH432" s="1123"/>
      <c r="RAI432" s="1129"/>
      <c r="RAJ432" s="1130"/>
      <c r="RAK432" s="1129"/>
      <c r="RAL432" s="1131"/>
      <c r="RAM432" s="1132"/>
      <c r="RAN432" s="1133"/>
      <c r="RAO432" s="1134"/>
      <c r="RAP432" s="1133"/>
      <c r="RAQ432" s="1135"/>
      <c r="RAR432" s="1136"/>
      <c r="RAS432" s="1129"/>
      <c r="RAT432" s="1137"/>
      <c r="RAU432" s="1138"/>
      <c r="RAV432" s="1139"/>
      <c r="RAW432" s="1140"/>
      <c r="RAX432" s="1141"/>
      <c r="RAY432" s="1142"/>
      <c r="RAZ432" s="1120"/>
      <c r="RBA432" s="1121"/>
      <c r="RBB432" s="1122"/>
      <c r="RBC432" s="1123"/>
      <c r="RBD432" s="1124"/>
      <c r="RBE432" s="1125"/>
      <c r="RBF432" s="1126"/>
      <c r="RBG432" s="1127"/>
      <c r="RBH432" s="1128"/>
      <c r="RBI432" s="1040"/>
      <c r="RBJ432" s="1123"/>
      <c r="RBK432" s="1129"/>
      <c r="RBL432" s="1130"/>
      <c r="RBM432" s="1129"/>
      <c r="RBN432" s="1131"/>
      <c r="RBO432" s="1132"/>
      <c r="RBP432" s="1133"/>
      <c r="RBQ432" s="1134"/>
      <c r="RBR432" s="1133"/>
      <c r="RBS432" s="1135"/>
      <c r="RBT432" s="1136"/>
      <c r="RBU432" s="1129"/>
      <c r="RBV432" s="1137"/>
      <c r="RBW432" s="1138"/>
      <c r="RBX432" s="1139"/>
      <c r="RBY432" s="1140"/>
      <c r="RBZ432" s="1141"/>
      <c r="RCA432" s="1142"/>
      <c r="RCB432" s="1120"/>
      <c r="RCC432" s="1121"/>
      <c r="RCD432" s="1122"/>
      <c r="RCE432" s="1123"/>
      <c r="RCF432" s="1124"/>
      <c r="RCG432" s="1125"/>
      <c r="RCH432" s="1126"/>
      <c r="RCI432" s="1127"/>
      <c r="RCJ432" s="1128"/>
      <c r="RCK432" s="1040"/>
      <c r="RCL432" s="1123"/>
      <c r="RCM432" s="1129"/>
      <c r="RCN432" s="1130"/>
      <c r="RCO432" s="1129"/>
      <c r="RCP432" s="1131"/>
      <c r="RCQ432" s="1132"/>
      <c r="RCR432" s="1133"/>
      <c r="RCS432" s="1134"/>
      <c r="RCT432" s="1133"/>
      <c r="RCU432" s="1135"/>
      <c r="RCV432" s="1136"/>
      <c r="RCW432" s="1129"/>
      <c r="RCX432" s="1137"/>
      <c r="RCY432" s="1138"/>
      <c r="RCZ432" s="1139"/>
      <c r="RDA432" s="1140"/>
      <c r="RDB432" s="1141"/>
      <c r="RDC432" s="1142"/>
      <c r="RDD432" s="1120"/>
      <c r="RDE432" s="1121"/>
      <c r="RDF432" s="1122"/>
      <c r="RDG432" s="1123"/>
      <c r="RDH432" s="1124"/>
      <c r="RDI432" s="1125"/>
      <c r="RDJ432" s="1126"/>
      <c r="RDK432" s="1127"/>
      <c r="RDL432" s="1128"/>
      <c r="RDM432" s="1040"/>
      <c r="RDN432" s="1123"/>
      <c r="RDO432" s="1129"/>
      <c r="RDP432" s="1130"/>
      <c r="RDQ432" s="1129"/>
      <c r="RDR432" s="1131"/>
      <c r="RDS432" s="1132"/>
      <c r="RDT432" s="1133"/>
      <c r="RDU432" s="1134"/>
      <c r="RDV432" s="1133"/>
      <c r="RDW432" s="1135"/>
      <c r="RDX432" s="1136"/>
      <c r="RDY432" s="1129"/>
      <c r="RDZ432" s="1137"/>
      <c r="REA432" s="1138"/>
      <c r="REB432" s="1139"/>
      <c r="REC432" s="1140"/>
      <c r="RED432" s="1141"/>
      <c r="REE432" s="1142"/>
      <c r="REF432" s="1120"/>
      <c r="REG432" s="1121"/>
      <c r="REH432" s="1122"/>
      <c r="REI432" s="1123"/>
      <c r="REJ432" s="1124"/>
      <c r="REK432" s="1125"/>
      <c r="REL432" s="1126"/>
      <c r="REM432" s="1127"/>
      <c r="REN432" s="1128"/>
      <c r="REO432" s="1040"/>
      <c r="REP432" s="1123"/>
      <c r="REQ432" s="1129"/>
      <c r="RER432" s="1130"/>
      <c r="RES432" s="1129"/>
      <c r="RET432" s="1131"/>
      <c r="REU432" s="1132"/>
      <c r="REV432" s="1133"/>
      <c r="REW432" s="1134"/>
      <c r="REX432" s="1133"/>
      <c r="REY432" s="1135"/>
      <c r="REZ432" s="1136"/>
      <c r="RFA432" s="1129"/>
      <c r="RFB432" s="1137"/>
      <c r="RFC432" s="1138"/>
      <c r="RFD432" s="1139"/>
      <c r="RFE432" s="1140"/>
      <c r="RFF432" s="1141"/>
      <c r="RFG432" s="1142"/>
      <c r="RFH432" s="1120"/>
      <c r="RFI432" s="1121"/>
      <c r="RFJ432" s="1122"/>
      <c r="RFK432" s="1123"/>
      <c r="RFL432" s="1124"/>
      <c r="RFM432" s="1125"/>
      <c r="RFN432" s="1126"/>
      <c r="RFO432" s="1127"/>
      <c r="RFP432" s="1128"/>
      <c r="RFQ432" s="1040"/>
      <c r="RFR432" s="1123"/>
      <c r="RFS432" s="1129"/>
      <c r="RFT432" s="1130"/>
      <c r="RFU432" s="1129"/>
      <c r="RFV432" s="1131"/>
      <c r="RFW432" s="1132"/>
      <c r="RFX432" s="1133"/>
      <c r="RFY432" s="1134"/>
      <c r="RFZ432" s="1133"/>
      <c r="RGA432" s="1135"/>
      <c r="RGB432" s="1136"/>
      <c r="RGC432" s="1129"/>
      <c r="RGD432" s="1137"/>
      <c r="RGE432" s="1138"/>
      <c r="RGF432" s="1139"/>
      <c r="RGG432" s="1140"/>
      <c r="RGH432" s="1141"/>
      <c r="RGI432" s="1142"/>
      <c r="RGJ432" s="1120"/>
      <c r="RGK432" s="1121"/>
      <c r="RGL432" s="1122"/>
      <c r="RGM432" s="1123"/>
      <c r="RGN432" s="1124"/>
      <c r="RGO432" s="1125"/>
      <c r="RGP432" s="1126"/>
      <c r="RGQ432" s="1127"/>
      <c r="RGR432" s="1128"/>
      <c r="RGS432" s="1040"/>
      <c r="RGT432" s="1123"/>
      <c r="RGU432" s="1129"/>
      <c r="RGV432" s="1130"/>
      <c r="RGW432" s="1129"/>
      <c r="RGX432" s="1131"/>
      <c r="RGY432" s="1132"/>
      <c r="RGZ432" s="1133"/>
      <c r="RHA432" s="1134"/>
      <c r="RHB432" s="1133"/>
      <c r="RHC432" s="1135"/>
      <c r="RHD432" s="1136"/>
      <c r="RHE432" s="1129"/>
      <c r="RHF432" s="1137"/>
      <c r="RHG432" s="1138"/>
      <c r="RHH432" s="1139"/>
      <c r="RHI432" s="1140"/>
      <c r="RHJ432" s="1141"/>
      <c r="RHK432" s="1142"/>
      <c r="RHL432" s="1120"/>
      <c r="RHM432" s="1121"/>
      <c r="RHN432" s="1122"/>
      <c r="RHO432" s="1123"/>
      <c r="RHP432" s="1124"/>
      <c r="RHQ432" s="1125"/>
      <c r="RHR432" s="1126"/>
      <c r="RHS432" s="1127"/>
      <c r="RHT432" s="1128"/>
      <c r="RHU432" s="1040"/>
      <c r="RHV432" s="1123"/>
      <c r="RHW432" s="1129"/>
      <c r="RHX432" s="1130"/>
      <c r="RHY432" s="1129"/>
      <c r="RHZ432" s="1131"/>
      <c r="RIA432" s="1132"/>
      <c r="RIB432" s="1133"/>
      <c r="RIC432" s="1134"/>
      <c r="RID432" s="1133"/>
      <c r="RIE432" s="1135"/>
      <c r="RIF432" s="1136"/>
      <c r="RIG432" s="1129"/>
      <c r="RIH432" s="1137"/>
      <c r="RII432" s="1138"/>
      <c r="RIJ432" s="1139"/>
      <c r="RIK432" s="1140"/>
      <c r="RIL432" s="1141"/>
      <c r="RIM432" s="1142"/>
      <c r="RIN432" s="1120"/>
      <c r="RIO432" s="1121"/>
      <c r="RIP432" s="1122"/>
      <c r="RIQ432" s="1123"/>
      <c r="RIR432" s="1124"/>
      <c r="RIS432" s="1125"/>
      <c r="RIT432" s="1126"/>
      <c r="RIU432" s="1127"/>
      <c r="RIV432" s="1128"/>
      <c r="RIW432" s="1040"/>
      <c r="RIX432" s="1123"/>
      <c r="RIY432" s="1129"/>
      <c r="RIZ432" s="1130"/>
      <c r="RJA432" s="1129"/>
      <c r="RJB432" s="1131"/>
      <c r="RJC432" s="1132"/>
      <c r="RJD432" s="1133"/>
      <c r="RJE432" s="1134"/>
      <c r="RJF432" s="1133"/>
      <c r="RJG432" s="1135"/>
      <c r="RJH432" s="1136"/>
      <c r="RJI432" s="1129"/>
      <c r="RJJ432" s="1137"/>
      <c r="RJK432" s="1138"/>
      <c r="RJL432" s="1139"/>
      <c r="RJM432" s="1140"/>
      <c r="RJN432" s="1141"/>
      <c r="RJO432" s="1142"/>
      <c r="RJP432" s="1120"/>
      <c r="RJQ432" s="1121"/>
      <c r="RJR432" s="1122"/>
      <c r="RJS432" s="1123"/>
      <c r="RJT432" s="1124"/>
      <c r="RJU432" s="1125"/>
      <c r="RJV432" s="1126"/>
      <c r="RJW432" s="1127"/>
      <c r="RJX432" s="1128"/>
      <c r="RJY432" s="1040"/>
      <c r="RJZ432" s="1123"/>
      <c r="RKA432" s="1129"/>
      <c r="RKB432" s="1130"/>
      <c r="RKC432" s="1129"/>
      <c r="RKD432" s="1131"/>
      <c r="RKE432" s="1132"/>
      <c r="RKF432" s="1133"/>
      <c r="RKG432" s="1134"/>
      <c r="RKH432" s="1133"/>
      <c r="RKI432" s="1135"/>
      <c r="RKJ432" s="1136"/>
      <c r="RKK432" s="1129"/>
      <c r="RKL432" s="1137"/>
      <c r="RKM432" s="1138"/>
      <c r="RKN432" s="1139"/>
      <c r="RKO432" s="1140"/>
      <c r="RKP432" s="1141"/>
      <c r="RKQ432" s="1142"/>
      <c r="RKR432" s="1120"/>
      <c r="RKS432" s="1121"/>
      <c r="RKT432" s="1122"/>
      <c r="RKU432" s="1123"/>
      <c r="RKV432" s="1124"/>
      <c r="RKW432" s="1125"/>
      <c r="RKX432" s="1126"/>
      <c r="RKY432" s="1127"/>
      <c r="RKZ432" s="1128"/>
      <c r="RLA432" s="1040"/>
      <c r="RLB432" s="1123"/>
      <c r="RLC432" s="1129"/>
      <c r="RLD432" s="1130"/>
      <c r="RLE432" s="1129"/>
      <c r="RLF432" s="1131"/>
      <c r="RLG432" s="1132"/>
      <c r="RLH432" s="1133"/>
      <c r="RLI432" s="1134"/>
      <c r="RLJ432" s="1133"/>
      <c r="RLK432" s="1135"/>
      <c r="RLL432" s="1136"/>
      <c r="RLM432" s="1129"/>
      <c r="RLN432" s="1137"/>
      <c r="RLO432" s="1138"/>
      <c r="RLP432" s="1139"/>
      <c r="RLQ432" s="1140"/>
      <c r="RLR432" s="1141"/>
      <c r="RLS432" s="1142"/>
      <c r="RLT432" s="1120"/>
      <c r="RLU432" s="1121"/>
      <c r="RLV432" s="1122"/>
      <c r="RLW432" s="1123"/>
      <c r="RLX432" s="1124"/>
      <c r="RLY432" s="1125"/>
      <c r="RLZ432" s="1126"/>
      <c r="RMA432" s="1127"/>
      <c r="RMB432" s="1128"/>
      <c r="RMC432" s="1040"/>
      <c r="RMD432" s="1123"/>
      <c r="RME432" s="1129"/>
      <c r="RMF432" s="1130"/>
      <c r="RMG432" s="1129"/>
      <c r="RMH432" s="1131"/>
      <c r="RMI432" s="1132"/>
      <c r="RMJ432" s="1133"/>
      <c r="RMK432" s="1134"/>
      <c r="RML432" s="1133"/>
      <c r="RMM432" s="1135"/>
      <c r="RMN432" s="1136"/>
      <c r="RMO432" s="1129"/>
      <c r="RMP432" s="1137"/>
      <c r="RMQ432" s="1138"/>
      <c r="RMR432" s="1139"/>
      <c r="RMS432" s="1140"/>
      <c r="RMT432" s="1141"/>
      <c r="RMU432" s="1142"/>
      <c r="RMV432" s="1120"/>
      <c r="RMW432" s="1121"/>
      <c r="RMX432" s="1122"/>
      <c r="RMY432" s="1123"/>
      <c r="RMZ432" s="1124"/>
      <c r="RNA432" s="1125"/>
      <c r="RNB432" s="1126"/>
      <c r="RNC432" s="1127"/>
      <c r="RND432" s="1128"/>
      <c r="RNE432" s="1040"/>
      <c r="RNF432" s="1123"/>
      <c r="RNG432" s="1129"/>
      <c r="RNH432" s="1130"/>
      <c r="RNI432" s="1129"/>
      <c r="RNJ432" s="1131"/>
      <c r="RNK432" s="1132"/>
      <c r="RNL432" s="1133"/>
      <c r="RNM432" s="1134"/>
      <c r="RNN432" s="1133"/>
      <c r="RNO432" s="1135"/>
      <c r="RNP432" s="1136"/>
      <c r="RNQ432" s="1129"/>
      <c r="RNR432" s="1137"/>
      <c r="RNS432" s="1138"/>
      <c r="RNT432" s="1139"/>
      <c r="RNU432" s="1140"/>
      <c r="RNV432" s="1141"/>
      <c r="RNW432" s="1142"/>
      <c r="RNX432" s="1120"/>
      <c r="RNY432" s="1121"/>
      <c r="RNZ432" s="1122"/>
      <c r="ROA432" s="1123"/>
      <c r="ROB432" s="1124"/>
      <c r="ROC432" s="1125"/>
      <c r="ROD432" s="1126"/>
      <c r="ROE432" s="1127"/>
      <c r="ROF432" s="1128"/>
      <c r="ROG432" s="1040"/>
      <c r="ROH432" s="1123"/>
      <c r="ROI432" s="1129"/>
      <c r="ROJ432" s="1130"/>
      <c r="ROK432" s="1129"/>
      <c r="ROL432" s="1131"/>
      <c r="ROM432" s="1132"/>
      <c r="RON432" s="1133"/>
      <c r="ROO432" s="1134"/>
      <c r="ROP432" s="1133"/>
      <c r="ROQ432" s="1135"/>
      <c r="ROR432" s="1136"/>
      <c r="ROS432" s="1129"/>
      <c r="ROT432" s="1137"/>
      <c r="ROU432" s="1138"/>
      <c r="ROV432" s="1139"/>
      <c r="ROW432" s="1140"/>
      <c r="ROX432" s="1141"/>
      <c r="ROY432" s="1142"/>
      <c r="ROZ432" s="1120"/>
      <c r="RPA432" s="1121"/>
      <c r="RPB432" s="1122"/>
      <c r="RPC432" s="1123"/>
      <c r="RPD432" s="1124"/>
      <c r="RPE432" s="1125"/>
      <c r="RPF432" s="1126"/>
      <c r="RPG432" s="1127"/>
      <c r="RPH432" s="1128"/>
      <c r="RPI432" s="1040"/>
      <c r="RPJ432" s="1123"/>
      <c r="RPK432" s="1129"/>
      <c r="RPL432" s="1130"/>
      <c r="RPM432" s="1129"/>
      <c r="RPN432" s="1131"/>
      <c r="RPO432" s="1132"/>
      <c r="RPP432" s="1133"/>
      <c r="RPQ432" s="1134"/>
      <c r="RPR432" s="1133"/>
      <c r="RPS432" s="1135"/>
      <c r="RPT432" s="1136"/>
      <c r="RPU432" s="1129"/>
      <c r="RPV432" s="1137"/>
      <c r="RPW432" s="1138"/>
      <c r="RPX432" s="1139"/>
      <c r="RPY432" s="1140"/>
      <c r="RPZ432" s="1141"/>
      <c r="RQA432" s="1142"/>
      <c r="RQB432" s="1120"/>
      <c r="RQC432" s="1121"/>
      <c r="RQD432" s="1122"/>
      <c r="RQE432" s="1123"/>
      <c r="RQF432" s="1124"/>
      <c r="RQG432" s="1125"/>
      <c r="RQH432" s="1126"/>
      <c r="RQI432" s="1127"/>
      <c r="RQJ432" s="1128"/>
      <c r="RQK432" s="1040"/>
      <c r="RQL432" s="1123"/>
      <c r="RQM432" s="1129"/>
      <c r="RQN432" s="1130"/>
      <c r="RQO432" s="1129"/>
      <c r="RQP432" s="1131"/>
      <c r="RQQ432" s="1132"/>
      <c r="RQR432" s="1133"/>
      <c r="RQS432" s="1134"/>
      <c r="RQT432" s="1133"/>
      <c r="RQU432" s="1135"/>
      <c r="RQV432" s="1136"/>
      <c r="RQW432" s="1129"/>
      <c r="RQX432" s="1137"/>
      <c r="RQY432" s="1138"/>
      <c r="RQZ432" s="1139"/>
      <c r="RRA432" s="1140"/>
      <c r="RRB432" s="1141"/>
      <c r="RRC432" s="1142"/>
      <c r="RRD432" s="1120"/>
      <c r="RRE432" s="1121"/>
      <c r="RRF432" s="1122"/>
      <c r="RRG432" s="1123"/>
      <c r="RRH432" s="1124"/>
      <c r="RRI432" s="1125"/>
      <c r="RRJ432" s="1126"/>
      <c r="RRK432" s="1127"/>
      <c r="RRL432" s="1128"/>
      <c r="RRM432" s="1040"/>
      <c r="RRN432" s="1123"/>
      <c r="RRO432" s="1129"/>
      <c r="RRP432" s="1130"/>
      <c r="RRQ432" s="1129"/>
      <c r="RRR432" s="1131"/>
      <c r="RRS432" s="1132"/>
      <c r="RRT432" s="1133"/>
      <c r="RRU432" s="1134"/>
      <c r="RRV432" s="1133"/>
      <c r="RRW432" s="1135"/>
      <c r="RRX432" s="1136"/>
      <c r="RRY432" s="1129"/>
      <c r="RRZ432" s="1137"/>
      <c r="RSA432" s="1138"/>
      <c r="RSB432" s="1139"/>
      <c r="RSC432" s="1140"/>
      <c r="RSD432" s="1141"/>
      <c r="RSE432" s="1142"/>
      <c r="RSF432" s="1120"/>
      <c r="RSG432" s="1121"/>
      <c r="RSH432" s="1122"/>
      <c r="RSI432" s="1123"/>
      <c r="RSJ432" s="1124"/>
      <c r="RSK432" s="1125"/>
      <c r="RSL432" s="1126"/>
      <c r="RSM432" s="1127"/>
      <c r="RSN432" s="1128"/>
      <c r="RSO432" s="1040"/>
      <c r="RSP432" s="1123"/>
      <c r="RSQ432" s="1129"/>
      <c r="RSR432" s="1130"/>
      <c r="RSS432" s="1129"/>
      <c r="RST432" s="1131"/>
      <c r="RSU432" s="1132"/>
      <c r="RSV432" s="1133"/>
      <c r="RSW432" s="1134"/>
      <c r="RSX432" s="1133"/>
      <c r="RSY432" s="1135"/>
      <c r="RSZ432" s="1136"/>
      <c r="RTA432" s="1129"/>
      <c r="RTB432" s="1137"/>
      <c r="RTC432" s="1138"/>
      <c r="RTD432" s="1139"/>
      <c r="RTE432" s="1140"/>
      <c r="RTF432" s="1141"/>
      <c r="RTG432" s="1142"/>
      <c r="RTH432" s="1120"/>
      <c r="RTI432" s="1121"/>
      <c r="RTJ432" s="1122"/>
      <c r="RTK432" s="1123"/>
      <c r="RTL432" s="1124"/>
      <c r="RTM432" s="1125"/>
      <c r="RTN432" s="1126"/>
      <c r="RTO432" s="1127"/>
      <c r="RTP432" s="1128"/>
      <c r="RTQ432" s="1040"/>
      <c r="RTR432" s="1123"/>
      <c r="RTS432" s="1129"/>
      <c r="RTT432" s="1130"/>
      <c r="RTU432" s="1129"/>
      <c r="RTV432" s="1131"/>
      <c r="RTW432" s="1132"/>
      <c r="RTX432" s="1133"/>
      <c r="RTY432" s="1134"/>
      <c r="RTZ432" s="1133"/>
      <c r="RUA432" s="1135"/>
      <c r="RUB432" s="1136"/>
      <c r="RUC432" s="1129"/>
      <c r="RUD432" s="1137"/>
      <c r="RUE432" s="1138"/>
      <c r="RUF432" s="1139"/>
      <c r="RUG432" s="1140"/>
      <c r="RUH432" s="1141"/>
      <c r="RUI432" s="1142"/>
      <c r="RUJ432" s="1120"/>
      <c r="RUK432" s="1121"/>
      <c r="RUL432" s="1122"/>
      <c r="RUM432" s="1123"/>
      <c r="RUN432" s="1124"/>
      <c r="RUO432" s="1125"/>
      <c r="RUP432" s="1126"/>
      <c r="RUQ432" s="1127"/>
      <c r="RUR432" s="1128"/>
      <c r="RUS432" s="1040"/>
      <c r="RUT432" s="1123"/>
      <c r="RUU432" s="1129"/>
      <c r="RUV432" s="1130"/>
      <c r="RUW432" s="1129"/>
      <c r="RUX432" s="1131"/>
      <c r="RUY432" s="1132"/>
      <c r="RUZ432" s="1133"/>
      <c r="RVA432" s="1134"/>
      <c r="RVB432" s="1133"/>
      <c r="RVC432" s="1135"/>
      <c r="RVD432" s="1136"/>
      <c r="RVE432" s="1129"/>
      <c r="RVF432" s="1137"/>
      <c r="RVG432" s="1138"/>
      <c r="RVH432" s="1139"/>
      <c r="RVI432" s="1140"/>
      <c r="RVJ432" s="1141"/>
      <c r="RVK432" s="1142"/>
      <c r="RVL432" s="1120"/>
      <c r="RVM432" s="1121"/>
      <c r="RVN432" s="1122"/>
      <c r="RVO432" s="1123"/>
      <c r="RVP432" s="1124"/>
      <c r="RVQ432" s="1125"/>
      <c r="RVR432" s="1126"/>
      <c r="RVS432" s="1127"/>
      <c r="RVT432" s="1128"/>
      <c r="RVU432" s="1040"/>
      <c r="RVV432" s="1123"/>
      <c r="RVW432" s="1129"/>
      <c r="RVX432" s="1130"/>
      <c r="RVY432" s="1129"/>
      <c r="RVZ432" s="1131"/>
      <c r="RWA432" s="1132"/>
      <c r="RWB432" s="1133"/>
      <c r="RWC432" s="1134"/>
      <c r="RWD432" s="1133"/>
      <c r="RWE432" s="1135"/>
      <c r="RWF432" s="1136"/>
      <c r="RWG432" s="1129"/>
      <c r="RWH432" s="1137"/>
      <c r="RWI432" s="1138"/>
      <c r="RWJ432" s="1139"/>
      <c r="RWK432" s="1140"/>
      <c r="RWL432" s="1141"/>
      <c r="RWM432" s="1142"/>
      <c r="RWN432" s="1120"/>
      <c r="RWO432" s="1121"/>
      <c r="RWP432" s="1122"/>
      <c r="RWQ432" s="1123"/>
      <c r="RWR432" s="1124"/>
      <c r="RWS432" s="1125"/>
      <c r="RWT432" s="1126"/>
      <c r="RWU432" s="1127"/>
      <c r="RWV432" s="1128"/>
      <c r="RWW432" s="1040"/>
      <c r="RWX432" s="1123"/>
      <c r="RWY432" s="1129"/>
      <c r="RWZ432" s="1130"/>
      <c r="RXA432" s="1129"/>
      <c r="RXB432" s="1131"/>
      <c r="RXC432" s="1132"/>
      <c r="RXD432" s="1133"/>
      <c r="RXE432" s="1134"/>
      <c r="RXF432" s="1133"/>
      <c r="RXG432" s="1135"/>
      <c r="RXH432" s="1136"/>
      <c r="RXI432" s="1129"/>
      <c r="RXJ432" s="1137"/>
      <c r="RXK432" s="1138"/>
      <c r="RXL432" s="1139"/>
      <c r="RXM432" s="1140"/>
      <c r="RXN432" s="1141"/>
      <c r="RXO432" s="1142"/>
      <c r="RXP432" s="1120"/>
      <c r="RXQ432" s="1121"/>
      <c r="RXR432" s="1122"/>
      <c r="RXS432" s="1123"/>
      <c r="RXT432" s="1124"/>
      <c r="RXU432" s="1125"/>
      <c r="RXV432" s="1126"/>
      <c r="RXW432" s="1127"/>
      <c r="RXX432" s="1128"/>
      <c r="RXY432" s="1040"/>
      <c r="RXZ432" s="1123"/>
      <c r="RYA432" s="1129"/>
      <c r="RYB432" s="1130"/>
      <c r="RYC432" s="1129"/>
      <c r="RYD432" s="1131"/>
      <c r="RYE432" s="1132"/>
      <c r="RYF432" s="1133"/>
      <c r="RYG432" s="1134"/>
      <c r="RYH432" s="1133"/>
      <c r="RYI432" s="1135"/>
      <c r="RYJ432" s="1136"/>
      <c r="RYK432" s="1129"/>
      <c r="RYL432" s="1137"/>
      <c r="RYM432" s="1138"/>
      <c r="RYN432" s="1139"/>
      <c r="RYO432" s="1140"/>
      <c r="RYP432" s="1141"/>
      <c r="RYQ432" s="1142"/>
      <c r="RYR432" s="1120"/>
      <c r="RYS432" s="1121"/>
      <c r="RYT432" s="1122"/>
      <c r="RYU432" s="1123"/>
      <c r="RYV432" s="1124"/>
      <c r="RYW432" s="1125"/>
      <c r="RYX432" s="1126"/>
      <c r="RYY432" s="1127"/>
      <c r="RYZ432" s="1128"/>
      <c r="RZA432" s="1040"/>
      <c r="RZB432" s="1123"/>
      <c r="RZC432" s="1129"/>
      <c r="RZD432" s="1130"/>
      <c r="RZE432" s="1129"/>
      <c r="RZF432" s="1131"/>
      <c r="RZG432" s="1132"/>
      <c r="RZH432" s="1133"/>
      <c r="RZI432" s="1134"/>
      <c r="RZJ432" s="1133"/>
      <c r="RZK432" s="1135"/>
      <c r="RZL432" s="1136"/>
      <c r="RZM432" s="1129"/>
      <c r="RZN432" s="1137"/>
      <c r="RZO432" s="1138"/>
      <c r="RZP432" s="1139"/>
      <c r="RZQ432" s="1140"/>
      <c r="RZR432" s="1141"/>
      <c r="RZS432" s="1142"/>
      <c r="RZT432" s="1120"/>
      <c r="RZU432" s="1121"/>
      <c r="RZV432" s="1122"/>
      <c r="RZW432" s="1123"/>
      <c r="RZX432" s="1124"/>
      <c r="RZY432" s="1125"/>
      <c r="RZZ432" s="1126"/>
      <c r="SAA432" s="1127"/>
      <c r="SAB432" s="1128"/>
      <c r="SAC432" s="1040"/>
      <c r="SAD432" s="1123"/>
      <c r="SAE432" s="1129"/>
      <c r="SAF432" s="1130"/>
      <c r="SAG432" s="1129"/>
      <c r="SAH432" s="1131"/>
      <c r="SAI432" s="1132"/>
      <c r="SAJ432" s="1133"/>
      <c r="SAK432" s="1134"/>
      <c r="SAL432" s="1133"/>
      <c r="SAM432" s="1135"/>
      <c r="SAN432" s="1136"/>
      <c r="SAO432" s="1129"/>
      <c r="SAP432" s="1137"/>
      <c r="SAQ432" s="1138"/>
      <c r="SAR432" s="1139"/>
      <c r="SAS432" s="1140"/>
      <c r="SAT432" s="1141"/>
      <c r="SAU432" s="1142"/>
      <c r="SAV432" s="1120"/>
      <c r="SAW432" s="1121"/>
      <c r="SAX432" s="1122"/>
      <c r="SAY432" s="1123"/>
      <c r="SAZ432" s="1124"/>
      <c r="SBA432" s="1125"/>
      <c r="SBB432" s="1126"/>
      <c r="SBC432" s="1127"/>
      <c r="SBD432" s="1128"/>
      <c r="SBE432" s="1040"/>
      <c r="SBF432" s="1123"/>
      <c r="SBG432" s="1129"/>
      <c r="SBH432" s="1130"/>
      <c r="SBI432" s="1129"/>
      <c r="SBJ432" s="1131"/>
      <c r="SBK432" s="1132"/>
      <c r="SBL432" s="1133"/>
      <c r="SBM432" s="1134"/>
      <c r="SBN432" s="1133"/>
      <c r="SBO432" s="1135"/>
      <c r="SBP432" s="1136"/>
      <c r="SBQ432" s="1129"/>
      <c r="SBR432" s="1137"/>
      <c r="SBS432" s="1138"/>
      <c r="SBT432" s="1139"/>
      <c r="SBU432" s="1140"/>
      <c r="SBV432" s="1141"/>
      <c r="SBW432" s="1142"/>
      <c r="SBX432" s="1120"/>
      <c r="SBY432" s="1121"/>
      <c r="SBZ432" s="1122"/>
      <c r="SCA432" s="1123"/>
      <c r="SCB432" s="1124"/>
      <c r="SCC432" s="1125"/>
      <c r="SCD432" s="1126"/>
      <c r="SCE432" s="1127"/>
      <c r="SCF432" s="1128"/>
      <c r="SCG432" s="1040"/>
      <c r="SCH432" s="1123"/>
      <c r="SCI432" s="1129"/>
      <c r="SCJ432" s="1130"/>
      <c r="SCK432" s="1129"/>
      <c r="SCL432" s="1131"/>
      <c r="SCM432" s="1132"/>
      <c r="SCN432" s="1133"/>
      <c r="SCO432" s="1134"/>
      <c r="SCP432" s="1133"/>
      <c r="SCQ432" s="1135"/>
      <c r="SCR432" s="1136"/>
      <c r="SCS432" s="1129"/>
      <c r="SCT432" s="1137"/>
      <c r="SCU432" s="1138"/>
      <c r="SCV432" s="1139"/>
      <c r="SCW432" s="1140"/>
      <c r="SCX432" s="1141"/>
      <c r="SCY432" s="1142"/>
      <c r="SCZ432" s="1120"/>
      <c r="SDA432" s="1121"/>
      <c r="SDB432" s="1122"/>
      <c r="SDC432" s="1123"/>
      <c r="SDD432" s="1124"/>
      <c r="SDE432" s="1125"/>
      <c r="SDF432" s="1126"/>
      <c r="SDG432" s="1127"/>
      <c r="SDH432" s="1128"/>
      <c r="SDI432" s="1040"/>
      <c r="SDJ432" s="1123"/>
      <c r="SDK432" s="1129"/>
      <c r="SDL432" s="1130"/>
      <c r="SDM432" s="1129"/>
      <c r="SDN432" s="1131"/>
      <c r="SDO432" s="1132"/>
      <c r="SDP432" s="1133"/>
      <c r="SDQ432" s="1134"/>
      <c r="SDR432" s="1133"/>
      <c r="SDS432" s="1135"/>
      <c r="SDT432" s="1136"/>
      <c r="SDU432" s="1129"/>
      <c r="SDV432" s="1137"/>
      <c r="SDW432" s="1138"/>
      <c r="SDX432" s="1139"/>
      <c r="SDY432" s="1140"/>
      <c r="SDZ432" s="1141"/>
      <c r="SEA432" s="1142"/>
      <c r="SEB432" s="1120"/>
      <c r="SEC432" s="1121"/>
      <c r="SED432" s="1122"/>
      <c r="SEE432" s="1123"/>
      <c r="SEF432" s="1124"/>
      <c r="SEG432" s="1125"/>
      <c r="SEH432" s="1126"/>
      <c r="SEI432" s="1127"/>
      <c r="SEJ432" s="1128"/>
      <c r="SEK432" s="1040"/>
      <c r="SEL432" s="1123"/>
      <c r="SEM432" s="1129"/>
      <c r="SEN432" s="1130"/>
      <c r="SEO432" s="1129"/>
      <c r="SEP432" s="1131"/>
      <c r="SEQ432" s="1132"/>
      <c r="SER432" s="1133"/>
      <c r="SES432" s="1134"/>
      <c r="SET432" s="1133"/>
      <c r="SEU432" s="1135"/>
      <c r="SEV432" s="1136"/>
      <c r="SEW432" s="1129"/>
      <c r="SEX432" s="1137"/>
      <c r="SEY432" s="1138"/>
      <c r="SEZ432" s="1139"/>
      <c r="SFA432" s="1140"/>
      <c r="SFB432" s="1141"/>
      <c r="SFC432" s="1142"/>
      <c r="SFD432" s="1120"/>
      <c r="SFE432" s="1121"/>
      <c r="SFF432" s="1122"/>
      <c r="SFG432" s="1123"/>
      <c r="SFH432" s="1124"/>
      <c r="SFI432" s="1125"/>
      <c r="SFJ432" s="1126"/>
      <c r="SFK432" s="1127"/>
      <c r="SFL432" s="1128"/>
      <c r="SFM432" s="1040"/>
      <c r="SFN432" s="1123"/>
      <c r="SFO432" s="1129"/>
      <c r="SFP432" s="1130"/>
      <c r="SFQ432" s="1129"/>
      <c r="SFR432" s="1131"/>
      <c r="SFS432" s="1132"/>
      <c r="SFT432" s="1133"/>
      <c r="SFU432" s="1134"/>
      <c r="SFV432" s="1133"/>
      <c r="SFW432" s="1135"/>
      <c r="SFX432" s="1136"/>
      <c r="SFY432" s="1129"/>
      <c r="SFZ432" s="1137"/>
      <c r="SGA432" s="1138"/>
      <c r="SGB432" s="1139"/>
      <c r="SGC432" s="1140"/>
      <c r="SGD432" s="1141"/>
      <c r="SGE432" s="1142"/>
      <c r="SGF432" s="1120"/>
      <c r="SGG432" s="1121"/>
      <c r="SGH432" s="1122"/>
      <c r="SGI432" s="1123"/>
      <c r="SGJ432" s="1124"/>
      <c r="SGK432" s="1125"/>
      <c r="SGL432" s="1126"/>
      <c r="SGM432" s="1127"/>
      <c r="SGN432" s="1128"/>
      <c r="SGO432" s="1040"/>
      <c r="SGP432" s="1123"/>
      <c r="SGQ432" s="1129"/>
      <c r="SGR432" s="1130"/>
      <c r="SGS432" s="1129"/>
      <c r="SGT432" s="1131"/>
      <c r="SGU432" s="1132"/>
      <c r="SGV432" s="1133"/>
      <c r="SGW432" s="1134"/>
      <c r="SGX432" s="1133"/>
      <c r="SGY432" s="1135"/>
      <c r="SGZ432" s="1136"/>
      <c r="SHA432" s="1129"/>
      <c r="SHB432" s="1137"/>
      <c r="SHC432" s="1138"/>
      <c r="SHD432" s="1139"/>
      <c r="SHE432" s="1140"/>
      <c r="SHF432" s="1141"/>
      <c r="SHG432" s="1142"/>
      <c r="SHH432" s="1120"/>
      <c r="SHI432" s="1121"/>
      <c r="SHJ432" s="1122"/>
      <c r="SHK432" s="1123"/>
      <c r="SHL432" s="1124"/>
      <c r="SHM432" s="1125"/>
      <c r="SHN432" s="1126"/>
      <c r="SHO432" s="1127"/>
      <c r="SHP432" s="1128"/>
      <c r="SHQ432" s="1040"/>
      <c r="SHR432" s="1123"/>
      <c r="SHS432" s="1129"/>
      <c r="SHT432" s="1130"/>
      <c r="SHU432" s="1129"/>
      <c r="SHV432" s="1131"/>
      <c r="SHW432" s="1132"/>
      <c r="SHX432" s="1133"/>
      <c r="SHY432" s="1134"/>
      <c r="SHZ432" s="1133"/>
      <c r="SIA432" s="1135"/>
      <c r="SIB432" s="1136"/>
      <c r="SIC432" s="1129"/>
      <c r="SID432" s="1137"/>
      <c r="SIE432" s="1138"/>
      <c r="SIF432" s="1139"/>
      <c r="SIG432" s="1140"/>
      <c r="SIH432" s="1141"/>
      <c r="SII432" s="1142"/>
      <c r="SIJ432" s="1120"/>
      <c r="SIK432" s="1121"/>
      <c r="SIL432" s="1122"/>
      <c r="SIM432" s="1123"/>
      <c r="SIN432" s="1124"/>
      <c r="SIO432" s="1125"/>
      <c r="SIP432" s="1126"/>
      <c r="SIQ432" s="1127"/>
      <c r="SIR432" s="1128"/>
      <c r="SIS432" s="1040"/>
      <c r="SIT432" s="1123"/>
      <c r="SIU432" s="1129"/>
      <c r="SIV432" s="1130"/>
      <c r="SIW432" s="1129"/>
      <c r="SIX432" s="1131"/>
      <c r="SIY432" s="1132"/>
      <c r="SIZ432" s="1133"/>
      <c r="SJA432" s="1134"/>
      <c r="SJB432" s="1133"/>
      <c r="SJC432" s="1135"/>
      <c r="SJD432" s="1136"/>
      <c r="SJE432" s="1129"/>
      <c r="SJF432" s="1137"/>
      <c r="SJG432" s="1138"/>
      <c r="SJH432" s="1139"/>
      <c r="SJI432" s="1140"/>
      <c r="SJJ432" s="1141"/>
      <c r="SJK432" s="1142"/>
      <c r="SJL432" s="1120"/>
      <c r="SJM432" s="1121"/>
      <c r="SJN432" s="1122"/>
      <c r="SJO432" s="1123"/>
      <c r="SJP432" s="1124"/>
      <c r="SJQ432" s="1125"/>
      <c r="SJR432" s="1126"/>
      <c r="SJS432" s="1127"/>
      <c r="SJT432" s="1128"/>
      <c r="SJU432" s="1040"/>
      <c r="SJV432" s="1123"/>
      <c r="SJW432" s="1129"/>
      <c r="SJX432" s="1130"/>
      <c r="SJY432" s="1129"/>
      <c r="SJZ432" s="1131"/>
      <c r="SKA432" s="1132"/>
      <c r="SKB432" s="1133"/>
      <c r="SKC432" s="1134"/>
      <c r="SKD432" s="1133"/>
      <c r="SKE432" s="1135"/>
      <c r="SKF432" s="1136"/>
      <c r="SKG432" s="1129"/>
      <c r="SKH432" s="1137"/>
      <c r="SKI432" s="1138"/>
      <c r="SKJ432" s="1139"/>
      <c r="SKK432" s="1140"/>
      <c r="SKL432" s="1141"/>
      <c r="SKM432" s="1142"/>
      <c r="SKN432" s="1120"/>
      <c r="SKO432" s="1121"/>
      <c r="SKP432" s="1122"/>
      <c r="SKQ432" s="1123"/>
      <c r="SKR432" s="1124"/>
      <c r="SKS432" s="1125"/>
      <c r="SKT432" s="1126"/>
      <c r="SKU432" s="1127"/>
      <c r="SKV432" s="1128"/>
      <c r="SKW432" s="1040"/>
      <c r="SKX432" s="1123"/>
      <c r="SKY432" s="1129"/>
      <c r="SKZ432" s="1130"/>
      <c r="SLA432" s="1129"/>
      <c r="SLB432" s="1131"/>
      <c r="SLC432" s="1132"/>
      <c r="SLD432" s="1133"/>
      <c r="SLE432" s="1134"/>
      <c r="SLF432" s="1133"/>
      <c r="SLG432" s="1135"/>
      <c r="SLH432" s="1136"/>
      <c r="SLI432" s="1129"/>
      <c r="SLJ432" s="1137"/>
      <c r="SLK432" s="1138"/>
      <c r="SLL432" s="1139"/>
      <c r="SLM432" s="1140"/>
      <c r="SLN432" s="1141"/>
      <c r="SLO432" s="1142"/>
      <c r="SLP432" s="1120"/>
      <c r="SLQ432" s="1121"/>
      <c r="SLR432" s="1122"/>
      <c r="SLS432" s="1123"/>
      <c r="SLT432" s="1124"/>
      <c r="SLU432" s="1125"/>
      <c r="SLV432" s="1126"/>
      <c r="SLW432" s="1127"/>
      <c r="SLX432" s="1128"/>
      <c r="SLY432" s="1040"/>
      <c r="SLZ432" s="1123"/>
      <c r="SMA432" s="1129"/>
      <c r="SMB432" s="1130"/>
      <c r="SMC432" s="1129"/>
      <c r="SMD432" s="1131"/>
      <c r="SME432" s="1132"/>
      <c r="SMF432" s="1133"/>
      <c r="SMG432" s="1134"/>
      <c r="SMH432" s="1133"/>
      <c r="SMI432" s="1135"/>
      <c r="SMJ432" s="1136"/>
      <c r="SMK432" s="1129"/>
      <c r="SML432" s="1137"/>
      <c r="SMM432" s="1138"/>
      <c r="SMN432" s="1139"/>
      <c r="SMO432" s="1140"/>
      <c r="SMP432" s="1141"/>
      <c r="SMQ432" s="1142"/>
      <c r="SMR432" s="1120"/>
      <c r="SMS432" s="1121"/>
      <c r="SMT432" s="1122"/>
      <c r="SMU432" s="1123"/>
      <c r="SMV432" s="1124"/>
      <c r="SMW432" s="1125"/>
      <c r="SMX432" s="1126"/>
      <c r="SMY432" s="1127"/>
      <c r="SMZ432" s="1128"/>
      <c r="SNA432" s="1040"/>
      <c r="SNB432" s="1123"/>
      <c r="SNC432" s="1129"/>
      <c r="SND432" s="1130"/>
      <c r="SNE432" s="1129"/>
      <c r="SNF432" s="1131"/>
      <c r="SNG432" s="1132"/>
      <c r="SNH432" s="1133"/>
      <c r="SNI432" s="1134"/>
      <c r="SNJ432" s="1133"/>
      <c r="SNK432" s="1135"/>
      <c r="SNL432" s="1136"/>
      <c r="SNM432" s="1129"/>
      <c r="SNN432" s="1137"/>
      <c r="SNO432" s="1138"/>
      <c r="SNP432" s="1139"/>
      <c r="SNQ432" s="1140"/>
      <c r="SNR432" s="1141"/>
      <c r="SNS432" s="1142"/>
      <c r="SNT432" s="1120"/>
      <c r="SNU432" s="1121"/>
      <c r="SNV432" s="1122"/>
      <c r="SNW432" s="1123"/>
      <c r="SNX432" s="1124"/>
      <c r="SNY432" s="1125"/>
      <c r="SNZ432" s="1126"/>
      <c r="SOA432" s="1127"/>
      <c r="SOB432" s="1128"/>
      <c r="SOC432" s="1040"/>
      <c r="SOD432" s="1123"/>
      <c r="SOE432" s="1129"/>
      <c r="SOF432" s="1130"/>
      <c r="SOG432" s="1129"/>
      <c r="SOH432" s="1131"/>
      <c r="SOI432" s="1132"/>
      <c r="SOJ432" s="1133"/>
      <c r="SOK432" s="1134"/>
      <c r="SOL432" s="1133"/>
      <c r="SOM432" s="1135"/>
      <c r="SON432" s="1136"/>
      <c r="SOO432" s="1129"/>
      <c r="SOP432" s="1137"/>
      <c r="SOQ432" s="1138"/>
      <c r="SOR432" s="1139"/>
      <c r="SOS432" s="1140"/>
      <c r="SOT432" s="1141"/>
      <c r="SOU432" s="1142"/>
      <c r="SOV432" s="1120"/>
      <c r="SOW432" s="1121"/>
      <c r="SOX432" s="1122"/>
      <c r="SOY432" s="1123"/>
      <c r="SOZ432" s="1124"/>
      <c r="SPA432" s="1125"/>
      <c r="SPB432" s="1126"/>
      <c r="SPC432" s="1127"/>
      <c r="SPD432" s="1128"/>
      <c r="SPE432" s="1040"/>
      <c r="SPF432" s="1123"/>
      <c r="SPG432" s="1129"/>
      <c r="SPH432" s="1130"/>
      <c r="SPI432" s="1129"/>
      <c r="SPJ432" s="1131"/>
      <c r="SPK432" s="1132"/>
      <c r="SPL432" s="1133"/>
      <c r="SPM432" s="1134"/>
      <c r="SPN432" s="1133"/>
      <c r="SPO432" s="1135"/>
      <c r="SPP432" s="1136"/>
      <c r="SPQ432" s="1129"/>
      <c r="SPR432" s="1137"/>
      <c r="SPS432" s="1138"/>
      <c r="SPT432" s="1139"/>
      <c r="SPU432" s="1140"/>
      <c r="SPV432" s="1141"/>
      <c r="SPW432" s="1142"/>
      <c r="SPX432" s="1120"/>
      <c r="SPY432" s="1121"/>
      <c r="SPZ432" s="1122"/>
      <c r="SQA432" s="1123"/>
      <c r="SQB432" s="1124"/>
      <c r="SQC432" s="1125"/>
      <c r="SQD432" s="1126"/>
      <c r="SQE432" s="1127"/>
      <c r="SQF432" s="1128"/>
      <c r="SQG432" s="1040"/>
      <c r="SQH432" s="1123"/>
      <c r="SQI432" s="1129"/>
      <c r="SQJ432" s="1130"/>
      <c r="SQK432" s="1129"/>
      <c r="SQL432" s="1131"/>
      <c r="SQM432" s="1132"/>
      <c r="SQN432" s="1133"/>
      <c r="SQO432" s="1134"/>
      <c r="SQP432" s="1133"/>
      <c r="SQQ432" s="1135"/>
      <c r="SQR432" s="1136"/>
      <c r="SQS432" s="1129"/>
      <c r="SQT432" s="1137"/>
      <c r="SQU432" s="1138"/>
      <c r="SQV432" s="1139"/>
      <c r="SQW432" s="1140"/>
      <c r="SQX432" s="1141"/>
      <c r="SQY432" s="1142"/>
      <c r="SQZ432" s="1120"/>
      <c r="SRA432" s="1121"/>
      <c r="SRB432" s="1122"/>
      <c r="SRC432" s="1123"/>
      <c r="SRD432" s="1124"/>
      <c r="SRE432" s="1125"/>
      <c r="SRF432" s="1126"/>
      <c r="SRG432" s="1127"/>
      <c r="SRH432" s="1128"/>
      <c r="SRI432" s="1040"/>
      <c r="SRJ432" s="1123"/>
      <c r="SRK432" s="1129"/>
      <c r="SRL432" s="1130"/>
      <c r="SRM432" s="1129"/>
      <c r="SRN432" s="1131"/>
      <c r="SRO432" s="1132"/>
      <c r="SRP432" s="1133"/>
      <c r="SRQ432" s="1134"/>
      <c r="SRR432" s="1133"/>
      <c r="SRS432" s="1135"/>
      <c r="SRT432" s="1136"/>
      <c r="SRU432" s="1129"/>
      <c r="SRV432" s="1137"/>
      <c r="SRW432" s="1138"/>
      <c r="SRX432" s="1139"/>
      <c r="SRY432" s="1140"/>
      <c r="SRZ432" s="1141"/>
      <c r="SSA432" s="1142"/>
      <c r="SSB432" s="1120"/>
      <c r="SSC432" s="1121"/>
      <c r="SSD432" s="1122"/>
      <c r="SSE432" s="1123"/>
      <c r="SSF432" s="1124"/>
      <c r="SSG432" s="1125"/>
      <c r="SSH432" s="1126"/>
      <c r="SSI432" s="1127"/>
      <c r="SSJ432" s="1128"/>
      <c r="SSK432" s="1040"/>
      <c r="SSL432" s="1123"/>
      <c r="SSM432" s="1129"/>
      <c r="SSN432" s="1130"/>
      <c r="SSO432" s="1129"/>
      <c r="SSP432" s="1131"/>
      <c r="SSQ432" s="1132"/>
      <c r="SSR432" s="1133"/>
      <c r="SSS432" s="1134"/>
      <c r="SST432" s="1133"/>
      <c r="SSU432" s="1135"/>
      <c r="SSV432" s="1136"/>
      <c r="SSW432" s="1129"/>
      <c r="SSX432" s="1137"/>
      <c r="SSY432" s="1138"/>
      <c r="SSZ432" s="1139"/>
      <c r="STA432" s="1140"/>
      <c r="STB432" s="1141"/>
      <c r="STC432" s="1142"/>
      <c r="STD432" s="1120"/>
      <c r="STE432" s="1121"/>
      <c r="STF432" s="1122"/>
      <c r="STG432" s="1123"/>
      <c r="STH432" s="1124"/>
      <c r="STI432" s="1125"/>
      <c r="STJ432" s="1126"/>
      <c r="STK432" s="1127"/>
      <c r="STL432" s="1128"/>
      <c r="STM432" s="1040"/>
      <c r="STN432" s="1123"/>
      <c r="STO432" s="1129"/>
      <c r="STP432" s="1130"/>
      <c r="STQ432" s="1129"/>
      <c r="STR432" s="1131"/>
      <c r="STS432" s="1132"/>
      <c r="STT432" s="1133"/>
      <c r="STU432" s="1134"/>
      <c r="STV432" s="1133"/>
      <c r="STW432" s="1135"/>
      <c r="STX432" s="1136"/>
      <c r="STY432" s="1129"/>
      <c r="STZ432" s="1137"/>
      <c r="SUA432" s="1138"/>
      <c r="SUB432" s="1139"/>
      <c r="SUC432" s="1140"/>
      <c r="SUD432" s="1141"/>
      <c r="SUE432" s="1142"/>
      <c r="SUF432" s="1120"/>
      <c r="SUG432" s="1121"/>
      <c r="SUH432" s="1122"/>
      <c r="SUI432" s="1123"/>
      <c r="SUJ432" s="1124"/>
      <c r="SUK432" s="1125"/>
      <c r="SUL432" s="1126"/>
      <c r="SUM432" s="1127"/>
      <c r="SUN432" s="1128"/>
      <c r="SUO432" s="1040"/>
      <c r="SUP432" s="1123"/>
      <c r="SUQ432" s="1129"/>
      <c r="SUR432" s="1130"/>
      <c r="SUS432" s="1129"/>
      <c r="SUT432" s="1131"/>
      <c r="SUU432" s="1132"/>
      <c r="SUV432" s="1133"/>
      <c r="SUW432" s="1134"/>
      <c r="SUX432" s="1133"/>
      <c r="SUY432" s="1135"/>
      <c r="SUZ432" s="1136"/>
      <c r="SVA432" s="1129"/>
      <c r="SVB432" s="1137"/>
      <c r="SVC432" s="1138"/>
      <c r="SVD432" s="1139"/>
      <c r="SVE432" s="1140"/>
      <c r="SVF432" s="1141"/>
      <c r="SVG432" s="1142"/>
      <c r="SVH432" s="1120"/>
      <c r="SVI432" s="1121"/>
      <c r="SVJ432" s="1122"/>
      <c r="SVK432" s="1123"/>
      <c r="SVL432" s="1124"/>
      <c r="SVM432" s="1125"/>
      <c r="SVN432" s="1126"/>
      <c r="SVO432" s="1127"/>
      <c r="SVP432" s="1128"/>
      <c r="SVQ432" s="1040"/>
      <c r="SVR432" s="1123"/>
      <c r="SVS432" s="1129"/>
      <c r="SVT432" s="1130"/>
      <c r="SVU432" s="1129"/>
      <c r="SVV432" s="1131"/>
      <c r="SVW432" s="1132"/>
      <c r="SVX432" s="1133"/>
      <c r="SVY432" s="1134"/>
      <c r="SVZ432" s="1133"/>
      <c r="SWA432" s="1135"/>
      <c r="SWB432" s="1136"/>
      <c r="SWC432" s="1129"/>
      <c r="SWD432" s="1137"/>
      <c r="SWE432" s="1138"/>
      <c r="SWF432" s="1139"/>
      <c r="SWG432" s="1140"/>
      <c r="SWH432" s="1141"/>
      <c r="SWI432" s="1142"/>
      <c r="SWJ432" s="1120"/>
      <c r="SWK432" s="1121"/>
      <c r="SWL432" s="1122"/>
      <c r="SWM432" s="1123"/>
      <c r="SWN432" s="1124"/>
      <c r="SWO432" s="1125"/>
      <c r="SWP432" s="1126"/>
      <c r="SWQ432" s="1127"/>
      <c r="SWR432" s="1128"/>
      <c r="SWS432" s="1040"/>
      <c r="SWT432" s="1123"/>
      <c r="SWU432" s="1129"/>
      <c r="SWV432" s="1130"/>
      <c r="SWW432" s="1129"/>
      <c r="SWX432" s="1131"/>
      <c r="SWY432" s="1132"/>
      <c r="SWZ432" s="1133"/>
      <c r="SXA432" s="1134"/>
      <c r="SXB432" s="1133"/>
      <c r="SXC432" s="1135"/>
      <c r="SXD432" s="1136"/>
      <c r="SXE432" s="1129"/>
      <c r="SXF432" s="1137"/>
      <c r="SXG432" s="1138"/>
      <c r="SXH432" s="1139"/>
      <c r="SXI432" s="1140"/>
      <c r="SXJ432" s="1141"/>
      <c r="SXK432" s="1142"/>
      <c r="SXL432" s="1120"/>
      <c r="SXM432" s="1121"/>
      <c r="SXN432" s="1122"/>
      <c r="SXO432" s="1123"/>
      <c r="SXP432" s="1124"/>
      <c r="SXQ432" s="1125"/>
      <c r="SXR432" s="1126"/>
      <c r="SXS432" s="1127"/>
      <c r="SXT432" s="1128"/>
      <c r="SXU432" s="1040"/>
      <c r="SXV432" s="1123"/>
      <c r="SXW432" s="1129"/>
      <c r="SXX432" s="1130"/>
      <c r="SXY432" s="1129"/>
      <c r="SXZ432" s="1131"/>
      <c r="SYA432" s="1132"/>
      <c r="SYB432" s="1133"/>
      <c r="SYC432" s="1134"/>
      <c r="SYD432" s="1133"/>
      <c r="SYE432" s="1135"/>
      <c r="SYF432" s="1136"/>
      <c r="SYG432" s="1129"/>
      <c r="SYH432" s="1137"/>
      <c r="SYI432" s="1138"/>
      <c r="SYJ432" s="1139"/>
      <c r="SYK432" s="1140"/>
      <c r="SYL432" s="1141"/>
      <c r="SYM432" s="1142"/>
      <c r="SYN432" s="1120"/>
      <c r="SYO432" s="1121"/>
      <c r="SYP432" s="1122"/>
      <c r="SYQ432" s="1123"/>
      <c r="SYR432" s="1124"/>
      <c r="SYS432" s="1125"/>
      <c r="SYT432" s="1126"/>
      <c r="SYU432" s="1127"/>
      <c r="SYV432" s="1128"/>
      <c r="SYW432" s="1040"/>
      <c r="SYX432" s="1123"/>
      <c r="SYY432" s="1129"/>
      <c r="SYZ432" s="1130"/>
      <c r="SZA432" s="1129"/>
      <c r="SZB432" s="1131"/>
      <c r="SZC432" s="1132"/>
      <c r="SZD432" s="1133"/>
      <c r="SZE432" s="1134"/>
      <c r="SZF432" s="1133"/>
      <c r="SZG432" s="1135"/>
      <c r="SZH432" s="1136"/>
      <c r="SZI432" s="1129"/>
      <c r="SZJ432" s="1137"/>
      <c r="SZK432" s="1138"/>
      <c r="SZL432" s="1139"/>
      <c r="SZM432" s="1140"/>
      <c r="SZN432" s="1141"/>
      <c r="SZO432" s="1142"/>
      <c r="SZP432" s="1120"/>
      <c r="SZQ432" s="1121"/>
      <c r="SZR432" s="1122"/>
      <c r="SZS432" s="1123"/>
      <c r="SZT432" s="1124"/>
      <c r="SZU432" s="1125"/>
      <c r="SZV432" s="1126"/>
      <c r="SZW432" s="1127"/>
      <c r="SZX432" s="1128"/>
      <c r="SZY432" s="1040"/>
      <c r="SZZ432" s="1123"/>
      <c r="TAA432" s="1129"/>
      <c r="TAB432" s="1130"/>
      <c r="TAC432" s="1129"/>
      <c r="TAD432" s="1131"/>
      <c r="TAE432" s="1132"/>
      <c r="TAF432" s="1133"/>
      <c r="TAG432" s="1134"/>
      <c r="TAH432" s="1133"/>
      <c r="TAI432" s="1135"/>
      <c r="TAJ432" s="1136"/>
      <c r="TAK432" s="1129"/>
      <c r="TAL432" s="1137"/>
      <c r="TAM432" s="1138"/>
      <c r="TAN432" s="1139"/>
      <c r="TAO432" s="1140"/>
      <c r="TAP432" s="1141"/>
      <c r="TAQ432" s="1142"/>
      <c r="TAR432" s="1120"/>
      <c r="TAS432" s="1121"/>
      <c r="TAT432" s="1122"/>
      <c r="TAU432" s="1123"/>
      <c r="TAV432" s="1124"/>
      <c r="TAW432" s="1125"/>
      <c r="TAX432" s="1126"/>
      <c r="TAY432" s="1127"/>
      <c r="TAZ432" s="1128"/>
      <c r="TBA432" s="1040"/>
      <c r="TBB432" s="1123"/>
      <c r="TBC432" s="1129"/>
      <c r="TBD432" s="1130"/>
      <c r="TBE432" s="1129"/>
      <c r="TBF432" s="1131"/>
      <c r="TBG432" s="1132"/>
      <c r="TBH432" s="1133"/>
      <c r="TBI432" s="1134"/>
      <c r="TBJ432" s="1133"/>
      <c r="TBK432" s="1135"/>
      <c r="TBL432" s="1136"/>
      <c r="TBM432" s="1129"/>
      <c r="TBN432" s="1137"/>
      <c r="TBO432" s="1138"/>
      <c r="TBP432" s="1139"/>
      <c r="TBQ432" s="1140"/>
      <c r="TBR432" s="1141"/>
      <c r="TBS432" s="1142"/>
      <c r="TBT432" s="1120"/>
      <c r="TBU432" s="1121"/>
      <c r="TBV432" s="1122"/>
      <c r="TBW432" s="1123"/>
      <c r="TBX432" s="1124"/>
      <c r="TBY432" s="1125"/>
      <c r="TBZ432" s="1126"/>
      <c r="TCA432" s="1127"/>
      <c r="TCB432" s="1128"/>
      <c r="TCC432" s="1040"/>
      <c r="TCD432" s="1123"/>
      <c r="TCE432" s="1129"/>
      <c r="TCF432" s="1130"/>
      <c r="TCG432" s="1129"/>
      <c r="TCH432" s="1131"/>
      <c r="TCI432" s="1132"/>
      <c r="TCJ432" s="1133"/>
      <c r="TCK432" s="1134"/>
      <c r="TCL432" s="1133"/>
      <c r="TCM432" s="1135"/>
      <c r="TCN432" s="1136"/>
      <c r="TCO432" s="1129"/>
      <c r="TCP432" s="1137"/>
      <c r="TCQ432" s="1138"/>
      <c r="TCR432" s="1139"/>
      <c r="TCS432" s="1140"/>
      <c r="TCT432" s="1141"/>
      <c r="TCU432" s="1142"/>
      <c r="TCV432" s="1120"/>
      <c r="TCW432" s="1121"/>
      <c r="TCX432" s="1122"/>
      <c r="TCY432" s="1123"/>
      <c r="TCZ432" s="1124"/>
      <c r="TDA432" s="1125"/>
      <c r="TDB432" s="1126"/>
      <c r="TDC432" s="1127"/>
      <c r="TDD432" s="1128"/>
      <c r="TDE432" s="1040"/>
      <c r="TDF432" s="1123"/>
      <c r="TDG432" s="1129"/>
      <c r="TDH432" s="1130"/>
      <c r="TDI432" s="1129"/>
      <c r="TDJ432" s="1131"/>
      <c r="TDK432" s="1132"/>
      <c r="TDL432" s="1133"/>
      <c r="TDM432" s="1134"/>
      <c r="TDN432" s="1133"/>
      <c r="TDO432" s="1135"/>
      <c r="TDP432" s="1136"/>
      <c r="TDQ432" s="1129"/>
      <c r="TDR432" s="1137"/>
      <c r="TDS432" s="1138"/>
      <c r="TDT432" s="1139"/>
      <c r="TDU432" s="1140"/>
      <c r="TDV432" s="1141"/>
      <c r="TDW432" s="1142"/>
      <c r="TDX432" s="1120"/>
      <c r="TDY432" s="1121"/>
      <c r="TDZ432" s="1122"/>
      <c r="TEA432" s="1123"/>
      <c r="TEB432" s="1124"/>
      <c r="TEC432" s="1125"/>
      <c r="TED432" s="1126"/>
      <c r="TEE432" s="1127"/>
      <c r="TEF432" s="1128"/>
      <c r="TEG432" s="1040"/>
      <c r="TEH432" s="1123"/>
      <c r="TEI432" s="1129"/>
      <c r="TEJ432" s="1130"/>
      <c r="TEK432" s="1129"/>
      <c r="TEL432" s="1131"/>
      <c r="TEM432" s="1132"/>
      <c r="TEN432" s="1133"/>
      <c r="TEO432" s="1134"/>
      <c r="TEP432" s="1133"/>
      <c r="TEQ432" s="1135"/>
      <c r="TER432" s="1136"/>
      <c r="TES432" s="1129"/>
      <c r="TET432" s="1137"/>
      <c r="TEU432" s="1138"/>
      <c r="TEV432" s="1139"/>
      <c r="TEW432" s="1140"/>
      <c r="TEX432" s="1141"/>
      <c r="TEY432" s="1142"/>
      <c r="TEZ432" s="1120"/>
      <c r="TFA432" s="1121"/>
      <c r="TFB432" s="1122"/>
      <c r="TFC432" s="1123"/>
      <c r="TFD432" s="1124"/>
      <c r="TFE432" s="1125"/>
      <c r="TFF432" s="1126"/>
      <c r="TFG432" s="1127"/>
      <c r="TFH432" s="1128"/>
      <c r="TFI432" s="1040"/>
      <c r="TFJ432" s="1123"/>
      <c r="TFK432" s="1129"/>
      <c r="TFL432" s="1130"/>
      <c r="TFM432" s="1129"/>
      <c r="TFN432" s="1131"/>
      <c r="TFO432" s="1132"/>
      <c r="TFP432" s="1133"/>
      <c r="TFQ432" s="1134"/>
      <c r="TFR432" s="1133"/>
      <c r="TFS432" s="1135"/>
      <c r="TFT432" s="1136"/>
      <c r="TFU432" s="1129"/>
      <c r="TFV432" s="1137"/>
      <c r="TFW432" s="1138"/>
      <c r="TFX432" s="1139"/>
      <c r="TFY432" s="1140"/>
      <c r="TFZ432" s="1141"/>
      <c r="TGA432" s="1142"/>
      <c r="TGB432" s="1120"/>
      <c r="TGC432" s="1121"/>
      <c r="TGD432" s="1122"/>
      <c r="TGE432" s="1123"/>
      <c r="TGF432" s="1124"/>
      <c r="TGG432" s="1125"/>
      <c r="TGH432" s="1126"/>
      <c r="TGI432" s="1127"/>
      <c r="TGJ432" s="1128"/>
      <c r="TGK432" s="1040"/>
      <c r="TGL432" s="1123"/>
      <c r="TGM432" s="1129"/>
      <c r="TGN432" s="1130"/>
      <c r="TGO432" s="1129"/>
      <c r="TGP432" s="1131"/>
      <c r="TGQ432" s="1132"/>
      <c r="TGR432" s="1133"/>
      <c r="TGS432" s="1134"/>
      <c r="TGT432" s="1133"/>
      <c r="TGU432" s="1135"/>
      <c r="TGV432" s="1136"/>
      <c r="TGW432" s="1129"/>
      <c r="TGX432" s="1137"/>
      <c r="TGY432" s="1138"/>
      <c r="TGZ432" s="1139"/>
      <c r="THA432" s="1140"/>
      <c r="THB432" s="1141"/>
      <c r="THC432" s="1142"/>
      <c r="THD432" s="1120"/>
      <c r="THE432" s="1121"/>
      <c r="THF432" s="1122"/>
      <c r="THG432" s="1123"/>
      <c r="THH432" s="1124"/>
      <c r="THI432" s="1125"/>
      <c r="THJ432" s="1126"/>
      <c r="THK432" s="1127"/>
      <c r="THL432" s="1128"/>
      <c r="THM432" s="1040"/>
      <c r="THN432" s="1123"/>
      <c r="THO432" s="1129"/>
      <c r="THP432" s="1130"/>
      <c r="THQ432" s="1129"/>
      <c r="THR432" s="1131"/>
      <c r="THS432" s="1132"/>
      <c r="THT432" s="1133"/>
      <c r="THU432" s="1134"/>
      <c r="THV432" s="1133"/>
      <c r="THW432" s="1135"/>
      <c r="THX432" s="1136"/>
      <c r="THY432" s="1129"/>
      <c r="THZ432" s="1137"/>
      <c r="TIA432" s="1138"/>
      <c r="TIB432" s="1139"/>
      <c r="TIC432" s="1140"/>
      <c r="TID432" s="1141"/>
      <c r="TIE432" s="1142"/>
      <c r="TIF432" s="1120"/>
      <c r="TIG432" s="1121"/>
      <c r="TIH432" s="1122"/>
      <c r="TII432" s="1123"/>
      <c r="TIJ432" s="1124"/>
      <c r="TIK432" s="1125"/>
      <c r="TIL432" s="1126"/>
      <c r="TIM432" s="1127"/>
      <c r="TIN432" s="1128"/>
      <c r="TIO432" s="1040"/>
      <c r="TIP432" s="1123"/>
      <c r="TIQ432" s="1129"/>
      <c r="TIR432" s="1130"/>
      <c r="TIS432" s="1129"/>
      <c r="TIT432" s="1131"/>
      <c r="TIU432" s="1132"/>
      <c r="TIV432" s="1133"/>
      <c r="TIW432" s="1134"/>
      <c r="TIX432" s="1133"/>
      <c r="TIY432" s="1135"/>
      <c r="TIZ432" s="1136"/>
      <c r="TJA432" s="1129"/>
      <c r="TJB432" s="1137"/>
      <c r="TJC432" s="1138"/>
      <c r="TJD432" s="1139"/>
      <c r="TJE432" s="1140"/>
      <c r="TJF432" s="1141"/>
      <c r="TJG432" s="1142"/>
      <c r="TJH432" s="1120"/>
      <c r="TJI432" s="1121"/>
      <c r="TJJ432" s="1122"/>
      <c r="TJK432" s="1123"/>
      <c r="TJL432" s="1124"/>
      <c r="TJM432" s="1125"/>
      <c r="TJN432" s="1126"/>
      <c r="TJO432" s="1127"/>
      <c r="TJP432" s="1128"/>
      <c r="TJQ432" s="1040"/>
      <c r="TJR432" s="1123"/>
      <c r="TJS432" s="1129"/>
      <c r="TJT432" s="1130"/>
      <c r="TJU432" s="1129"/>
      <c r="TJV432" s="1131"/>
      <c r="TJW432" s="1132"/>
      <c r="TJX432" s="1133"/>
      <c r="TJY432" s="1134"/>
      <c r="TJZ432" s="1133"/>
      <c r="TKA432" s="1135"/>
      <c r="TKB432" s="1136"/>
      <c r="TKC432" s="1129"/>
      <c r="TKD432" s="1137"/>
      <c r="TKE432" s="1138"/>
      <c r="TKF432" s="1139"/>
      <c r="TKG432" s="1140"/>
      <c r="TKH432" s="1141"/>
      <c r="TKI432" s="1142"/>
      <c r="TKJ432" s="1120"/>
      <c r="TKK432" s="1121"/>
      <c r="TKL432" s="1122"/>
      <c r="TKM432" s="1123"/>
      <c r="TKN432" s="1124"/>
      <c r="TKO432" s="1125"/>
      <c r="TKP432" s="1126"/>
      <c r="TKQ432" s="1127"/>
      <c r="TKR432" s="1128"/>
      <c r="TKS432" s="1040"/>
      <c r="TKT432" s="1123"/>
      <c r="TKU432" s="1129"/>
      <c r="TKV432" s="1130"/>
      <c r="TKW432" s="1129"/>
      <c r="TKX432" s="1131"/>
      <c r="TKY432" s="1132"/>
      <c r="TKZ432" s="1133"/>
      <c r="TLA432" s="1134"/>
      <c r="TLB432" s="1133"/>
      <c r="TLC432" s="1135"/>
      <c r="TLD432" s="1136"/>
      <c r="TLE432" s="1129"/>
      <c r="TLF432" s="1137"/>
      <c r="TLG432" s="1138"/>
      <c r="TLH432" s="1139"/>
      <c r="TLI432" s="1140"/>
      <c r="TLJ432" s="1141"/>
      <c r="TLK432" s="1142"/>
      <c r="TLL432" s="1120"/>
      <c r="TLM432" s="1121"/>
      <c r="TLN432" s="1122"/>
      <c r="TLO432" s="1123"/>
      <c r="TLP432" s="1124"/>
      <c r="TLQ432" s="1125"/>
      <c r="TLR432" s="1126"/>
      <c r="TLS432" s="1127"/>
      <c r="TLT432" s="1128"/>
      <c r="TLU432" s="1040"/>
      <c r="TLV432" s="1123"/>
      <c r="TLW432" s="1129"/>
      <c r="TLX432" s="1130"/>
      <c r="TLY432" s="1129"/>
      <c r="TLZ432" s="1131"/>
      <c r="TMA432" s="1132"/>
      <c r="TMB432" s="1133"/>
      <c r="TMC432" s="1134"/>
      <c r="TMD432" s="1133"/>
      <c r="TME432" s="1135"/>
      <c r="TMF432" s="1136"/>
      <c r="TMG432" s="1129"/>
      <c r="TMH432" s="1137"/>
      <c r="TMI432" s="1138"/>
      <c r="TMJ432" s="1139"/>
      <c r="TMK432" s="1140"/>
      <c r="TML432" s="1141"/>
      <c r="TMM432" s="1142"/>
      <c r="TMN432" s="1120"/>
      <c r="TMO432" s="1121"/>
      <c r="TMP432" s="1122"/>
      <c r="TMQ432" s="1123"/>
      <c r="TMR432" s="1124"/>
      <c r="TMS432" s="1125"/>
      <c r="TMT432" s="1126"/>
      <c r="TMU432" s="1127"/>
      <c r="TMV432" s="1128"/>
      <c r="TMW432" s="1040"/>
      <c r="TMX432" s="1123"/>
      <c r="TMY432" s="1129"/>
      <c r="TMZ432" s="1130"/>
      <c r="TNA432" s="1129"/>
      <c r="TNB432" s="1131"/>
      <c r="TNC432" s="1132"/>
      <c r="TND432" s="1133"/>
      <c r="TNE432" s="1134"/>
      <c r="TNF432" s="1133"/>
      <c r="TNG432" s="1135"/>
      <c r="TNH432" s="1136"/>
      <c r="TNI432" s="1129"/>
      <c r="TNJ432" s="1137"/>
      <c r="TNK432" s="1138"/>
      <c r="TNL432" s="1139"/>
      <c r="TNM432" s="1140"/>
      <c r="TNN432" s="1141"/>
      <c r="TNO432" s="1142"/>
      <c r="TNP432" s="1120"/>
      <c r="TNQ432" s="1121"/>
      <c r="TNR432" s="1122"/>
      <c r="TNS432" s="1123"/>
      <c r="TNT432" s="1124"/>
      <c r="TNU432" s="1125"/>
      <c r="TNV432" s="1126"/>
      <c r="TNW432" s="1127"/>
      <c r="TNX432" s="1128"/>
      <c r="TNY432" s="1040"/>
      <c r="TNZ432" s="1123"/>
      <c r="TOA432" s="1129"/>
      <c r="TOB432" s="1130"/>
      <c r="TOC432" s="1129"/>
      <c r="TOD432" s="1131"/>
      <c r="TOE432" s="1132"/>
      <c r="TOF432" s="1133"/>
      <c r="TOG432" s="1134"/>
      <c r="TOH432" s="1133"/>
      <c r="TOI432" s="1135"/>
      <c r="TOJ432" s="1136"/>
      <c r="TOK432" s="1129"/>
      <c r="TOL432" s="1137"/>
      <c r="TOM432" s="1138"/>
      <c r="TON432" s="1139"/>
      <c r="TOO432" s="1140"/>
      <c r="TOP432" s="1141"/>
      <c r="TOQ432" s="1142"/>
      <c r="TOR432" s="1120"/>
      <c r="TOS432" s="1121"/>
      <c r="TOT432" s="1122"/>
      <c r="TOU432" s="1123"/>
      <c r="TOV432" s="1124"/>
      <c r="TOW432" s="1125"/>
      <c r="TOX432" s="1126"/>
      <c r="TOY432" s="1127"/>
      <c r="TOZ432" s="1128"/>
      <c r="TPA432" s="1040"/>
      <c r="TPB432" s="1123"/>
      <c r="TPC432" s="1129"/>
      <c r="TPD432" s="1130"/>
      <c r="TPE432" s="1129"/>
      <c r="TPF432" s="1131"/>
      <c r="TPG432" s="1132"/>
      <c r="TPH432" s="1133"/>
      <c r="TPI432" s="1134"/>
      <c r="TPJ432" s="1133"/>
      <c r="TPK432" s="1135"/>
      <c r="TPL432" s="1136"/>
      <c r="TPM432" s="1129"/>
      <c r="TPN432" s="1137"/>
      <c r="TPO432" s="1138"/>
      <c r="TPP432" s="1139"/>
      <c r="TPQ432" s="1140"/>
      <c r="TPR432" s="1141"/>
      <c r="TPS432" s="1142"/>
      <c r="TPT432" s="1120"/>
      <c r="TPU432" s="1121"/>
      <c r="TPV432" s="1122"/>
      <c r="TPW432" s="1123"/>
      <c r="TPX432" s="1124"/>
      <c r="TPY432" s="1125"/>
      <c r="TPZ432" s="1126"/>
      <c r="TQA432" s="1127"/>
      <c r="TQB432" s="1128"/>
      <c r="TQC432" s="1040"/>
      <c r="TQD432" s="1123"/>
      <c r="TQE432" s="1129"/>
      <c r="TQF432" s="1130"/>
      <c r="TQG432" s="1129"/>
      <c r="TQH432" s="1131"/>
      <c r="TQI432" s="1132"/>
      <c r="TQJ432" s="1133"/>
      <c r="TQK432" s="1134"/>
      <c r="TQL432" s="1133"/>
      <c r="TQM432" s="1135"/>
      <c r="TQN432" s="1136"/>
      <c r="TQO432" s="1129"/>
      <c r="TQP432" s="1137"/>
      <c r="TQQ432" s="1138"/>
      <c r="TQR432" s="1139"/>
      <c r="TQS432" s="1140"/>
      <c r="TQT432" s="1141"/>
      <c r="TQU432" s="1142"/>
      <c r="TQV432" s="1120"/>
      <c r="TQW432" s="1121"/>
      <c r="TQX432" s="1122"/>
      <c r="TQY432" s="1123"/>
      <c r="TQZ432" s="1124"/>
      <c r="TRA432" s="1125"/>
      <c r="TRB432" s="1126"/>
      <c r="TRC432" s="1127"/>
      <c r="TRD432" s="1128"/>
      <c r="TRE432" s="1040"/>
      <c r="TRF432" s="1123"/>
      <c r="TRG432" s="1129"/>
      <c r="TRH432" s="1130"/>
      <c r="TRI432" s="1129"/>
      <c r="TRJ432" s="1131"/>
      <c r="TRK432" s="1132"/>
      <c r="TRL432" s="1133"/>
      <c r="TRM432" s="1134"/>
      <c r="TRN432" s="1133"/>
      <c r="TRO432" s="1135"/>
      <c r="TRP432" s="1136"/>
      <c r="TRQ432" s="1129"/>
      <c r="TRR432" s="1137"/>
      <c r="TRS432" s="1138"/>
      <c r="TRT432" s="1139"/>
      <c r="TRU432" s="1140"/>
      <c r="TRV432" s="1141"/>
      <c r="TRW432" s="1142"/>
      <c r="TRX432" s="1120"/>
      <c r="TRY432" s="1121"/>
      <c r="TRZ432" s="1122"/>
      <c r="TSA432" s="1123"/>
      <c r="TSB432" s="1124"/>
      <c r="TSC432" s="1125"/>
      <c r="TSD432" s="1126"/>
      <c r="TSE432" s="1127"/>
      <c r="TSF432" s="1128"/>
      <c r="TSG432" s="1040"/>
      <c r="TSH432" s="1123"/>
      <c r="TSI432" s="1129"/>
      <c r="TSJ432" s="1130"/>
      <c r="TSK432" s="1129"/>
      <c r="TSL432" s="1131"/>
      <c r="TSM432" s="1132"/>
      <c r="TSN432" s="1133"/>
      <c r="TSO432" s="1134"/>
      <c r="TSP432" s="1133"/>
      <c r="TSQ432" s="1135"/>
      <c r="TSR432" s="1136"/>
      <c r="TSS432" s="1129"/>
      <c r="TST432" s="1137"/>
      <c r="TSU432" s="1138"/>
      <c r="TSV432" s="1139"/>
      <c r="TSW432" s="1140"/>
      <c r="TSX432" s="1141"/>
      <c r="TSY432" s="1142"/>
      <c r="TSZ432" s="1120"/>
      <c r="TTA432" s="1121"/>
      <c r="TTB432" s="1122"/>
      <c r="TTC432" s="1123"/>
      <c r="TTD432" s="1124"/>
      <c r="TTE432" s="1125"/>
      <c r="TTF432" s="1126"/>
      <c r="TTG432" s="1127"/>
      <c r="TTH432" s="1128"/>
      <c r="TTI432" s="1040"/>
      <c r="TTJ432" s="1123"/>
      <c r="TTK432" s="1129"/>
      <c r="TTL432" s="1130"/>
      <c r="TTM432" s="1129"/>
      <c r="TTN432" s="1131"/>
      <c r="TTO432" s="1132"/>
      <c r="TTP432" s="1133"/>
      <c r="TTQ432" s="1134"/>
      <c r="TTR432" s="1133"/>
      <c r="TTS432" s="1135"/>
      <c r="TTT432" s="1136"/>
      <c r="TTU432" s="1129"/>
      <c r="TTV432" s="1137"/>
      <c r="TTW432" s="1138"/>
      <c r="TTX432" s="1139"/>
      <c r="TTY432" s="1140"/>
      <c r="TTZ432" s="1141"/>
      <c r="TUA432" s="1142"/>
      <c r="TUB432" s="1120"/>
      <c r="TUC432" s="1121"/>
      <c r="TUD432" s="1122"/>
      <c r="TUE432" s="1123"/>
      <c r="TUF432" s="1124"/>
      <c r="TUG432" s="1125"/>
      <c r="TUH432" s="1126"/>
      <c r="TUI432" s="1127"/>
      <c r="TUJ432" s="1128"/>
      <c r="TUK432" s="1040"/>
      <c r="TUL432" s="1123"/>
      <c r="TUM432" s="1129"/>
      <c r="TUN432" s="1130"/>
      <c r="TUO432" s="1129"/>
      <c r="TUP432" s="1131"/>
      <c r="TUQ432" s="1132"/>
      <c r="TUR432" s="1133"/>
      <c r="TUS432" s="1134"/>
      <c r="TUT432" s="1133"/>
      <c r="TUU432" s="1135"/>
      <c r="TUV432" s="1136"/>
      <c r="TUW432" s="1129"/>
      <c r="TUX432" s="1137"/>
      <c r="TUY432" s="1138"/>
      <c r="TUZ432" s="1139"/>
      <c r="TVA432" s="1140"/>
      <c r="TVB432" s="1141"/>
      <c r="TVC432" s="1142"/>
      <c r="TVD432" s="1120"/>
      <c r="TVE432" s="1121"/>
      <c r="TVF432" s="1122"/>
      <c r="TVG432" s="1123"/>
      <c r="TVH432" s="1124"/>
      <c r="TVI432" s="1125"/>
      <c r="TVJ432" s="1126"/>
      <c r="TVK432" s="1127"/>
      <c r="TVL432" s="1128"/>
      <c r="TVM432" s="1040"/>
      <c r="TVN432" s="1123"/>
      <c r="TVO432" s="1129"/>
      <c r="TVP432" s="1130"/>
      <c r="TVQ432" s="1129"/>
      <c r="TVR432" s="1131"/>
      <c r="TVS432" s="1132"/>
      <c r="TVT432" s="1133"/>
      <c r="TVU432" s="1134"/>
      <c r="TVV432" s="1133"/>
      <c r="TVW432" s="1135"/>
      <c r="TVX432" s="1136"/>
      <c r="TVY432" s="1129"/>
      <c r="TVZ432" s="1137"/>
      <c r="TWA432" s="1138"/>
      <c r="TWB432" s="1139"/>
      <c r="TWC432" s="1140"/>
      <c r="TWD432" s="1141"/>
      <c r="TWE432" s="1142"/>
      <c r="TWF432" s="1120"/>
      <c r="TWG432" s="1121"/>
      <c r="TWH432" s="1122"/>
      <c r="TWI432" s="1123"/>
      <c r="TWJ432" s="1124"/>
      <c r="TWK432" s="1125"/>
      <c r="TWL432" s="1126"/>
      <c r="TWM432" s="1127"/>
      <c r="TWN432" s="1128"/>
      <c r="TWO432" s="1040"/>
      <c r="TWP432" s="1123"/>
      <c r="TWQ432" s="1129"/>
      <c r="TWR432" s="1130"/>
      <c r="TWS432" s="1129"/>
      <c r="TWT432" s="1131"/>
      <c r="TWU432" s="1132"/>
      <c r="TWV432" s="1133"/>
      <c r="TWW432" s="1134"/>
      <c r="TWX432" s="1133"/>
      <c r="TWY432" s="1135"/>
      <c r="TWZ432" s="1136"/>
      <c r="TXA432" s="1129"/>
      <c r="TXB432" s="1137"/>
      <c r="TXC432" s="1138"/>
      <c r="TXD432" s="1139"/>
      <c r="TXE432" s="1140"/>
      <c r="TXF432" s="1141"/>
      <c r="TXG432" s="1142"/>
      <c r="TXH432" s="1120"/>
      <c r="TXI432" s="1121"/>
      <c r="TXJ432" s="1122"/>
      <c r="TXK432" s="1123"/>
      <c r="TXL432" s="1124"/>
      <c r="TXM432" s="1125"/>
      <c r="TXN432" s="1126"/>
      <c r="TXO432" s="1127"/>
      <c r="TXP432" s="1128"/>
      <c r="TXQ432" s="1040"/>
      <c r="TXR432" s="1123"/>
      <c r="TXS432" s="1129"/>
      <c r="TXT432" s="1130"/>
      <c r="TXU432" s="1129"/>
      <c r="TXV432" s="1131"/>
      <c r="TXW432" s="1132"/>
      <c r="TXX432" s="1133"/>
      <c r="TXY432" s="1134"/>
      <c r="TXZ432" s="1133"/>
      <c r="TYA432" s="1135"/>
      <c r="TYB432" s="1136"/>
      <c r="TYC432" s="1129"/>
      <c r="TYD432" s="1137"/>
      <c r="TYE432" s="1138"/>
      <c r="TYF432" s="1139"/>
      <c r="TYG432" s="1140"/>
      <c r="TYH432" s="1141"/>
      <c r="TYI432" s="1142"/>
      <c r="TYJ432" s="1120"/>
      <c r="TYK432" s="1121"/>
      <c r="TYL432" s="1122"/>
      <c r="TYM432" s="1123"/>
      <c r="TYN432" s="1124"/>
      <c r="TYO432" s="1125"/>
      <c r="TYP432" s="1126"/>
      <c r="TYQ432" s="1127"/>
      <c r="TYR432" s="1128"/>
      <c r="TYS432" s="1040"/>
      <c r="TYT432" s="1123"/>
      <c r="TYU432" s="1129"/>
      <c r="TYV432" s="1130"/>
      <c r="TYW432" s="1129"/>
      <c r="TYX432" s="1131"/>
      <c r="TYY432" s="1132"/>
      <c r="TYZ432" s="1133"/>
      <c r="TZA432" s="1134"/>
      <c r="TZB432" s="1133"/>
      <c r="TZC432" s="1135"/>
      <c r="TZD432" s="1136"/>
      <c r="TZE432" s="1129"/>
      <c r="TZF432" s="1137"/>
      <c r="TZG432" s="1138"/>
      <c r="TZH432" s="1139"/>
      <c r="TZI432" s="1140"/>
      <c r="TZJ432" s="1141"/>
      <c r="TZK432" s="1142"/>
      <c r="TZL432" s="1120"/>
      <c r="TZM432" s="1121"/>
      <c r="TZN432" s="1122"/>
      <c r="TZO432" s="1123"/>
      <c r="TZP432" s="1124"/>
      <c r="TZQ432" s="1125"/>
      <c r="TZR432" s="1126"/>
      <c r="TZS432" s="1127"/>
      <c r="TZT432" s="1128"/>
      <c r="TZU432" s="1040"/>
      <c r="TZV432" s="1123"/>
      <c r="TZW432" s="1129"/>
      <c r="TZX432" s="1130"/>
      <c r="TZY432" s="1129"/>
      <c r="TZZ432" s="1131"/>
      <c r="UAA432" s="1132"/>
      <c r="UAB432" s="1133"/>
      <c r="UAC432" s="1134"/>
      <c r="UAD432" s="1133"/>
      <c r="UAE432" s="1135"/>
      <c r="UAF432" s="1136"/>
      <c r="UAG432" s="1129"/>
      <c r="UAH432" s="1137"/>
      <c r="UAI432" s="1138"/>
      <c r="UAJ432" s="1139"/>
      <c r="UAK432" s="1140"/>
      <c r="UAL432" s="1141"/>
      <c r="UAM432" s="1142"/>
      <c r="UAN432" s="1120"/>
      <c r="UAO432" s="1121"/>
      <c r="UAP432" s="1122"/>
      <c r="UAQ432" s="1123"/>
      <c r="UAR432" s="1124"/>
      <c r="UAS432" s="1125"/>
      <c r="UAT432" s="1126"/>
      <c r="UAU432" s="1127"/>
      <c r="UAV432" s="1128"/>
      <c r="UAW432" s="1040"/>
      <c r="UAX432" s="1123"/>
      <c r="UAY432" s="1129"/>
      <c r="UAZ432" s="1130"/>
      <c r="UBA432" s="1129"/>
      <c r="UBB432" s="1131"/>
      <c r="UBC432" s="1132"/>
      <c r="UBD432" s="1133"/>
      <c r="UBE432" s="1134"/>
      <c r="UBF432" s="1133"/>
      <c r="UBG432" s="1135"/>
      <c r="UBH432" s="1136"/>
      <c r="UBI432" s="1129"/>
      <c r="UBJ432" s="1137"/>
      <c r="UBK432" s="1138"/>
      <c r="UBL432" s="1139"/>
      <c r="UBM432" s="1140"/>
      <c r="UBN432" s="1141"/>
      <c r="UBO432" s="1142"/>
      <c r="UBP432" s="1120"/>
      <c r="UBQ432" s="1121"/>
      <c r="UBR432" s="1122"/>
      <c r="UBS432" s="1123"/>
      <c r="UBT432" s="1124"/>
      <c r="UBU432" s="1125"/>
      <c r="UBV432" s="1126"/>
      <c r="UBW432" s="1127"/>
      <c r="UBX432" s="1128"/>
      <c r="UBY432" s="1040"/>
      <c r="UBZ432" s="1123"/>
      <c r="UCA432" s="1129"/>
      <c r="UCB432" s="1130"/>
      <c r="UCC432" s="1129"/>
      <c r="UCD432" s="1131"/>
      <c r="UCE432" s="1132"/>
      <c r="UCF432" s="1133"/>
      <c r="UCG432" s="1134"/>
      <c r="UCH432" s="1133"/>
      <c r="UCI432" s="1135"/>
      <c r="UCJ432" s="1136"/>
      <c r="UCK432" s="1129"/>
      <c r="UCL432" s="1137"/>
      <c r="UCM432" s="1138"/>
      <c r="UCN432" s="1139"/>
      <c r="UCO432" s="1140"/>
      <c r="UCP432" s="1141"/>
      <c r="UCQ432" s="1142"/>
      <c r="UCR432" s="1120"/>
      <c r="UCS432" s="1121"/>
      <c r="UCT432" s="1122"/>
      <c r="UCU432" s="1123"/>
      <c r="UCV432" s="1124"/>
      <c r="UCW432" s="1125"/>
      <c r="UCX432" s="1126"/>
      <c r="UCY432" s="1127"/>
      <c r="UCZ432" s="1128"/>
      <c r="UDA432" s="1040"/>
      <c r="UDB432" s="1123"/>
      <c r="UDC432" s="1129"/>
      <c r="UDD432" s="1130"/>
      <c r="UDE432" s="1129"/>
      <c r="UDF432" s="1131"/>
      <c r="UDG432" s="1132"/>
      <c r="UDH432" s="1133"/>
      <c r="UDI432" s="1134"/>
      <c r="UDJ432" s="1133"/>
      <c r="UDK432" s="1135"/>
      <c r="UDL432" s="1136"/>
      <c r="UDM432" s="1129"/>
      <c r="UDN432" s="1137"/>
      <c r="UDO432" s="1138"/>
      <c r="UDP432" s="1139"/>
      <c r="UDQ432" s="1140"/>
      <c r="UDR432" s="1141"/>
      <c r="UDS432" s="1142"/>
      <c r="UDT432" s="1120"/>
      <c r="UDU432" s="1121"/>
      <c r="UDV432" s="1122"/>
      <c r="UDW432" s="1123"/>
      <c r="UDX432" s="1124"/>
      <c r="UDY432" s="1125"/>
      <c r="UDZ432" s="1126"/>
      <c r="UEA432" s="1127"/>
      <c r="UEB432" s="1128"/>
      <c r="UEC432" s="1040"/>
      <c r="UED432" s="1123"/>
      <c r="UEE432" s="1129"/>
      <c r="UEF432" s="1130"/>
      <c r="UEG432" s="1129"/>
      <c r="UEH432" s="1131"/>
      <c r="UEI432" s="1132"/>
      <c r="UEJ432" s="1133"/>
      <c r="UEK432" s="1134"/>
      <c r="UEL432" s="1133"/>
      <c r="UEM432" s="1135"/>
      <c r="UEN432" s="1136"/>
      <c r="UEO432" s="1129"/>
      <c r="UEP432" s="1137"/>
      <c r="UEQ432" s="1138"/>
      <c r="UER432" s="1139"/>
      <c r="UES432" s="1140"/>
      <c r="UET432" s="1141"/>
      <c r="UEU432" s="1142"/>
      <c r="UEV432" s="1120"/>
      <c r="UEW432" s="1121"/>
      <c r="UEX432" s="1122"/>
      <c r="UEY432" s="1123"/>
      <c r="UEZ432" s="1124"/>
      <c r="UFA432" s="1125"/>
      <c r="UFB432" s="1126"/>
      <c r="UFC432" s="1127"/>
      <c r="UFD432" s="1128"/>
      <c r="UFE432" s="1040"/>
      <c r="UFF432" s="1123"/>
      <c r="UFG432" s="1129"/>
      <c r="UFH432" s="1130"/>
      <c r="UFI432" s="1129"/>
      <c r="UFJ432" s="1131"/>
      <c r="UFK432" s="1132"/>
      <c r="UFL432" s="1133"/>
      <c r="UFM432" s="1134"/>
      <c r="UFN432" s="1133"/>
      <c r="UFO432" s="1135"/>
      <c r="UFP432" s="1136"/>
      <c r="UFQ432" s="1129"/>
      <c r="UFR432" s="1137"/>
      <c r="UFS432" s="1138"/>
      <c r="UFT432" s="1139"/>
      <c r="UFU432" s="1140"/>
      <c r="UFV432" s="1141"/>
      <c r="UFW432" s="1142"/>
      <c r="UFX432" s="1120"/>
      <c r="UFY432" s="1121"/>
      <c r="UFZ432" s="1122"/>
      <c r="UGA432" s="1123"/>
      <c r="UGB432" s="1124"/>
      <c r="UGC432" s="1125"/>
      <c r="UGD432" s="1126"/>
      <c r="UGE432" s="1127"/>
      <c r="UGF432" s="1128"/>
      <c r="UGG432" s="1040"/>
      <c r="UGH432" s="1123"/>
      <c r="UGI432" s="1129"/>
      <c r="UGJ432" s="1130"/>
      <c r="UGK432" s="1129"/>
      <c r="UGL432" s="1131"/>
      <c r="UGM432" s="1132"/>
      <c r="UGN432" s="1133"/>
      <c r="UGO432" s="1134"/>
      <c r="UGP432" s="1133"/>
      <c r="UGQ432" s="1135"/>
      <c r="UGR432" s="1136"/>
      <c r="UGS432" s="1129"/>
      <c r="UGT432" s="1137"/>
      <c r="UGU432" s="1138"/>
      <c r="UGV432" s="1139"/>
      <c r="UGW432" s="1140"/>
      <c r="UGX432" s="1141"/>
      <c r="UGY432" s="1142"/>
      <c r="UGZ432" s="1120"/>
      <c r="UHA432" s="1121"/>
      <c r="UHB432" s="1122"/>
      <c r="UHC432" s="1123"/>
      <c r="UHD432" s="1124"/>
      <c r="UHE432" s="1125"/>
      <c r="UHF432" s="1126"/>
      <c r="UHG432" s="1127"/>
      <c r="UHH432" s="1128"/>
      <c r="UHI432" s="1040"/>
      <c r="UHJ432" s="1123"/>
      <c r="UHK432" s="1129"/>
      <c r="UHL432" s="1130"/>
      <c r="UHM432" s="1129"/>
      <c r="UHN432" s="1131"/>
      <c r="UHO432" s="1132"/>
      <c r="UHP432" s="1133"/>
      <c r="UHQ432" s="1134"/>
      <c r="UHR432" s="1133"/>
      <c r="UHS432" s="1135"/>
      <c r="UHT432" s="1136"/>
      <c r="UHU432" s="1129"/>
      <c r="UHV432" s="1137"/>
      <c r="UHW432" s="1138"/>
      <c r="UHX432" s="1139"/>
      <c r="UHY432" s="1140"/>
      <c r="UHZ432" s="1141"/>
      <c r="UIA432" s="1142"/>
      <c r="UIB432" s="1120"/>
      <c r="UIC432" s="1121"/>
      <c r="UID432" s="1122"/>
      <c r="UIE432" s="1123"/>
      <c r="UIF432" s="1124"/>
      <c r="UIG432" s="1125"/>
      <c r="UIH432" s="1126"/>
      <c r="UII432" s="1127"/>
      <c r="UIJ432" s="1128"/>
      <c r="UIK432" s="1040"/>
      <c r="UIL432" s="1123"/>
      <c r="UIM432" s="1129"/>
      <c r="UIN432" s="1130"/>
      <c r="UIO432" s="1129"/>
      <c r="UIP432" s="1131"/>
      <c r="UIQ432" s="1132"/>
      <c r="UIR432" s="1133"/>
      <c r="UIS432" s="1134"/>
      <c r="UIT432" s="1133"/>
      <c r="UIU432" s="1135"/>
      <c r="UIV432" s="1136"/>
      <c r="UIW432" s="1129"/>
      <c r="UIX432" s="1137"/>
      <c r="UIY432" s="1138"/>
      <c r="UIZ432" s="1139"/>
      <c r="UJA432" s="1140"/>
      <c r="UJB432" s="1141"/>
      <c r="UJC432" s="1142"/>
      <c r="UJD432" s="1120"/>
      <c r="UJE432" s="1121"/>
      <c r="UJF432" s="1122"/>
      <c r="UJG432" s="1123"/>
      <c r="UJH432" s="1124"/>
      <c r="UJI432" s="1125"/>
      <c r="UJJ432" s="1126"/>
      <c r="UJK432" s="1127"/>
      <c r="UJL432" s="1128"/>
      <c r="UJM432" s="1040"/>
      <c r="UJN432" s="1123"/>
      <c r="UJO432" s="1129"/>
      <c r="UJP432" s="1130"/>
      <c r="UJQ432" s="1129"/>
      <c r="UJR432" s="1131"/>
      <c r="UJS432" s="1132"/>
      <c r="UJT432" s="1133"/>
      <c r="UJU432" s="1134"/>
      <c r="UJV432" s="1133"/>
      <c r="UJW432" s="1135"/>
      <c r="UJX432" s="1136"/>
      <c r="UJY432" s="1129"/>
      <c r="UJZ432" s="1137"/>
      <c r="UKA432" s="1138"/>
      <c r="UKB432" s="1139"/>
      <c r="UKC432" s="1140"/>
      <c r="UKD432" s="1141"/>
      <c r="UKE432" s="1142"/>
      <c r="UKF432" s="1120"/>
      <c r="UKG432" s="1121"/>
      <c r="UKH432" s="1122"/>
      <c r="UKI432" s="1123"/>
      <c r="UKJ432" s="1124"/>
      <c r="UKK432" s="1125"/>
      <c r="UKL432" s="1126"/>
      <c r="UKM432" s="1127"/>
      <c r="UKN432" s="1128"/>
      <c r="UKO432" s="1040"/>
      <c r="UKP432" s="1123"/>
      <c r="UKQ432" s="1129"/>
      <c r="UKR432" s="1130"/>
      <c r="UKS432" s="1129"/>
      <c r="UKT432" s="1131"/>
      <c r="UKU432" s="1132"/>
      <c r="UKV432" s="1133"/>
      <c r="UKW432" s="1134"/>
      <c r="UKX432" s="1133"/>
      <c r="UKY432" s="1135"/>
      <c r="UKZ432" s="1136"/>
      <c r="ULA432" s="1129"/>
      <c r="ULB432" s="1137"/>
      <c r="ULC432" s="1138"/>
      <c r="ULD432" s="1139"/>
      <c r="ULE432" s="1140"/>
      <c r="ULF432" s="1141"/>
      <c r="ULG432" s="1142"/>
      <c r="ULH432" s="1120"/>
      <c r="ULI432" s="1121"/>
      <c r="ULJ432" s="1122"/>
      <c r="ULK432" s="1123"/>
      <c r="ULL432" s="1124"/>
      <c r="ULM432" s="1125"/>
      <c r="ULN432" s="1126"/>
      <c r="ULO432" s="1127"/>
      <c r="ULP432" s="1128"/>
      <c r="ULQ432" s="1040"/>
      <c r="ULR432" s="1123"/>
      <c r="ULS432" s="1129"/>
      <c r="ULT432" s="1130"/>
      <c r="ULU432" s="1129"/>
      <c r="ULV432" s="1131"/>
      <c r="ULW432" s="1132"/>
      <c r="ULX432" s="1133"/>
      <c r="ULY432" s="1134"/>
      <c r="ULZ432" s="1133"/>
      <c r="UMA432" s="1135"/>
      <c r="UMB432" s="1136"/>
      <c r="UMC432" s="1129"/>
      <c r="UMD432" s="1137"/>
      <c r="UME432" s="1138"/>
      <c r="UMF432" s="1139"/>
      <c r="UMG432" s="1140"/>
      <c r="UMH432" s="1141"/>
      <c r="UMI432" s="1142"/>
      <c r="UMJ432" s="1120"/>
      <c r="UMK432" s="1121"/>
      <c r="UML432" s="1122"/>
      <c r="UMM432" s="1123"/>
      <c r="UMN432" s="1124"/>
      <c r="UMO432" s="1125"/>
      <c r="UMP432" s="1126"/>
      <c r="UMQ432" s="1127"/>
      <c r="UMR432" s="1128"/>
      <c r="UMS432" s="1040"/>
      <c r="UMT432" s="1123"/>
      <c r="UMU432" s="1129"/>
      <c r="UMV432" s="1130"/>
      <c r="UMW432" s="1129"/>
      <c r="UMX432" s="1131"/>
      <c r="UMY432" s="1132"/>
      <c r="UMZ432" s="1133"/>
      <c r="UNA432" s="1134"/>
      <c r="UNB432" s="1133"/>
      <c r="UNC432" s="1135"/>
      <c r="UND432" s="1136"/>
      <c r="UNE432" s="1129"/>
      <c r="UNF432" s="1137"/>
      <c r="UNG432" s="1138"/>
      <c r="UNH432" s="1139"/>
      <c r="UNI432" s="1140"/>
      <c r="UNJ432" s="1141"/>
      <c r="UNK432" s="1142"/>
      <c r="UNL432" s="1120"/>
      <c r="UNM432" s="1121"/>
      <c r="UNN432" s="1122"/>
      <c r="UNO432" s="1123"/>
      <c r="UNP432" s="1124"/>
      <c r="UNQ432" s="1125"/>
      <c r="UNR432" s="1126"/>
      <c r="UNS432" s="1127"/>
      <c r="UNT432" s="1128"/>
      <c r="UNU432" s="1040"/>
      <c r="UNV432" s="1123"/>
      <c r="UNW432" s="1129"/>
      <c r="UNX432" s="1130"/>
      <c r="UNY432" s="1129"/>
      <c r="UNZ432" s="1131"/>
      <c r="UOA432" s="1132"/>
      <c r="UOB432" s="1133"/>
      <c r="UOC432" s="1134"/>
      <c r="UOD432" s="1133"/>
      <c r="UOE432" s="1135"/>
      <c r="UOF432" s="1136"/>
      <c r="UOG432" s="1129"/>
      <c r="UOH432" s="1137"/>
      <c r="UOI432" s="1138"/>
      <c r="UOJ432" s="1139"/>
      <c r="UOK432" s="1140"/>
      <c r="UOL432" s="1141"/>
      <c r="UOM432" s="1142"/>
      <c r="UON432" s="1120"/>
      <c r="UOO432" s="1121"/>
      <c r="UOP432" s="1122"/>
      <c r="UOQ432" s="1123"/>
      <c r="UOR432" s="1124"/>
      <c r="UOS432" s="1125"/>
      <c r="UOT432" s="1126"/>
      <c r="UOU432" s="1127"/>
      <c r="UOV432" s="1128"/>
      <c r="UOW432" s="1040"/>
      <c r="UOX432" s="1123"/>
      <c r="UOY432" s="1129"/>
      <c r="UOZ432" s="1130"/>
      <c r="UPA432" s="1129"/>
      <c r="UPB432" s="1131"/>
      <c r="UPC432" s="1132"/>
      <c r="UPD432" s="1133"/>
      <c r="UPE432" s="1134"/>
      <c r="UPF432" s="1133"/>
      <c r="UPG432" s="1135"/>
      <c r="UPH432" s="1136"/>
      <c r="UPI432" s="1129"/>
      <c r="UPJ432" s="1137"/>
      <c r="UPK432" s="1138"/>
      <c r="UPL432" s="1139"/>
      <c r="UPM432" s="1140"/>
      <c r="UPN432" s="1141"/>
      <c r="UPO432" s="1142"/>
      <c r="UPP432" s="1120"/>
      <c r="UPQ432" s="1121"/>
      <c r="UPR432" s="1122"/>
      <c r="UPS432" s="1123"/>
      <c r="UPT432" s="1124"/>
      <c r="UPU432" s="1125"/>
      <c r="UPV432" s="1126"/>
      <c r="UPW432" s="1127"/>
      <c r="UPX432" s="1128"/>
      <c r="UPY432" s="1040"/>
      <c r="UPZ432" s="1123"/>
      <c r="UQA432" s="1129"/>
      <c r="UQB432" s="1130"/>
      <c r="UQC432" s="1129"/>
      <c r="UQD432" s="1131"/>
      <c r="UQE432" s="1132"/>
      <c r="UQF432" s="1133"/>
      <c r="UQG432" s="1134"/>
      <c r="UQH432" s="1133"/>
      <c r="UQI432" s="1135"/>
      <c r="UQJ432" s="1136"/>
      <c r="UQK432" s="1129"/>
      <c r="UQL432" s="1137"/>
      <c r="UQM432" s="1138"/>
      <c r="UQN432" s="1139"/>
      <c r="UQO432" s="1140"/>
      <c r="UQP432" s="1141"/>
      <c r="UQQ432" s="1142"/>
      <c r="UQR432" s="1120"/>
      <c r="UQS432" s="1121"/>
      <c r="UQT432" s="1122"/>
      <c r="UQU432" s="1123"/>
      <c r="UQV432" s="1124"/>
      <c r="UQW432" s="1125"/>
      <c r="UQX432" s="1126"/>
      <c r="UQY432" s="1127"/>
      <c r="UQZ432" s="1128"/>
      <c r="URA432" s="1040"/>
      <c r="URB432" s="1123"/>
      <c r="URC432" s="1129"/>
      <c r="URD432" s="1130"/>
      <c r="URE432" s="1129"/>
      <c r="URF432" s="1131"/>
      <c r="URG432" s="1132"/>
      <c r="URH432" s="1133"/>
      <c r="URI432" s="1134"/>
      <c r="URJ432" s="1133"/>
      <c r="URK432" s="1135"/>
      <c r="URL432" s="1136"/>
      <c r="URM432" s="1129"/>
      <c r="URN432" s="1137"/>
      <c r="URO432" s="1138"/>
      <c r="URP432" s="1139"/>
      <c r="URQ432" s="1140"/>
      <c r="URR432" s="1141"/>
      <c r="URS432" s="1142"/>
      <c r="URT432" s="1120"/>
      <c r="URU432" s="1121"/>
      <c r="URV432" s="1122"/>
      <c r="URW432" s="1123"/>
      <c r="URX432" s="1124"/>
      <c r="URY432" s="1125"/>
      <c r="URZ432" s="1126"/>
      <c r="USA432" s="1127"/>
      <c r="USB432" s="1128"/>
      <c r="USC432" s="1040"/>
      <c r="USD432" s="1123"/>
      <c r="USE432" s="1129"/>
      <c r="USF432" s="1130"/>
      <c r="USG432" s="1129"/>
      <c r="USH432" s="1131"/>
      <c r="USI432" s="1132"/>
      <c r="USJ432" s="1133"/>
      <c r="USK432" s="1134"/>
      <c r="USL432" s="1133"/>
      <c r="USM432" s="1135"/>
      <c r="USN432" s="1136"/>
      <c r="USO432" s="1129"/>
      <c r="USP432" s="1137"/>
      <c r="USQ432" s="1138"/>
      <c r="USR432" s="1139"/>
      <c r="USS432" s="1140"/>
      <c r="UST432" s="1141"/>
      <c r="USU432" s="1142"/>
      <c r="USV432" s="1120"/>
      <c r="USW432" s="1121"/>
      <c r="USX432" s="1122"/>
      <c r="USY432" s="1123"/>
      <c r="USZ432" s="1124"/>
      <c r="UTA432" s="1125"/>
      <c r="UTB432" s="1126"/>
      <c r="UTC432" s="1127"/>
      <c r="UTD432" s="1128"/>
      <c r="UTE432" s="1040"/>
      <c r="UTF432" s="1123"/>
      <c r="UTG432" s="1129"/>
      <c r="UTH432" s="1130"/>
      <c r="UTI432" s="1129"/>
      <c r="UTJ432" s="1131"/>
      <c r="UTK432" s="1132"/>
      <c r="UTL432" s="1133"/>
      <c r="UTM432" s="1134"/>
      <c r="UTN432" s="1133"/>
      <c r="UTO432" s="1135"/>
      <c r="UTP432" s="1136"/>
      <c r="UTQ432" s="1129"/>
      <c r="UTR432" s="1137"/>
      <c r="UTS432" s="1138"/>
      <c r="UTT432" s="1139"/>
      <c r="UTU432" s="1140"/>
      <c r="UTV432" s="1141"/>
      <c r="UTW432" s="1142"/>
      <c r="UTX432" s="1120"/>
      <c r="UTY432" s="1121"/>
      <c r="UTZ432" s="1122"/>
      <c r="UUA432" s="1123"/>
      <c r="UUB432" s="1124"/>
      <c r="UUC432" s="1125"/>
      <c r="UUD432" s="1126"/>
      <c r="UUE432" s="1127"/>
      <c r="UUF432" s="1128"/>
      <c r="UUG432" s="1040"/>
      <c r="UUH432" s="1123"/>
      <c r="UUI432" s="1129"/>
      <c r="UUJ432" s="1130"/>
      <c r="UUK432" s="1129"/>
      <c r="UUL432" s="1131"/>
      <c r="UUM432" s="1132"/>
      <c r="UUN432" s="1133"/>
      <c r="UUO432" s="1134"/>
      <c r="UUP432" s="1133"/>
      <c r="UUQ432" s="1135"/>
      <c r="UUR432" s="1136"/>
      <c r="UUS432" s="1129"/>
      <c r="UUT432" s="1137"/>
      <c r="UUU432" s="1138"/>
      <c r="UUV432" s="1139"/>
      <c r="UUW432" s="1140"/>
      <c r="UUX432" s="1141"/>
      <c r="UUY432" s="1142"/>
      <c r="UUZ432" s="1120"/>
      <c r="UVA432" s="1121"/>
      <c r="UVB432" s="1122"/>
      <c r="UVC432" s="1123"/>
      <c r="UVD432" s="1124"/>
      <c r="UVE432" s="1125"/>
      <c r="UVF432" s="1126"/>
      <c r="UVG432" s="1127"/>
      <c r="UVH432" s="1128"/>
      <c r="UVI432" s="1040"/>
      <c r="UVJ432" s="1123"/>
      <c r="UVK432" s="1129"/>
      <c r="UVL432" s="1130"/>
      <c r="UVM432" s="1129"/>
      <c r="UVN432" s="1131"/>
      <c r="UVO432" s="1132"/>
      <c r="UVP432" s="1133"/>
      <c r="UVQ432" s="1134"/>
      <c r="UVR432" s="1133"/>
      <c r="UVS432" s="1135"/>
      <c r="UVT432" s="1136"/>
      <c r="UVU432" s="1129"/>
      <c r="UVV432" s="1137"/>
      <c r="UVW432" s="1138"/>
      <c r="UVX432" s="1139"/>
      <c r="UVY432" s="1140"/>
      <c r="UVZ432" s="1141"/>
      <c r="UWA432" s="1142"/>
      <c r="UWB432" s="1120"/>
      <c r="UWC432" s="1121"/>
      <c r="UWD432" s="1122"/>
      <c r="UWE432" s="1123"/>
      <c r="UWF432" s="1124"/>
      <c r="UWG432" s="1125"/>
      <c r="UWH432" s="1126"/>
      <c r="UWI432" s="1127"/>
      <c r="UWJ432" s="1128"/>
      <c r="UWK432" s="1040"/>
      <c r="UWL432" s="1123"/>
      <c r="UWM432" s="1129"/>
      <c r="UWN432" s="1130"/>
      <c r="UWO432" s="1129"/>
      <c r="UWP432" s="1131"/>
      <c r="UWQ432" s="1132"/>
      <c r="UWR432" s="1133"/>
      <c r="UWS432" s="1134"/>
      <c r="UWT432" s="1133"/>
      <c r="UWU432" s="1135"/>
      <c r="UWV432" s="1136"/>
      <c r="UWW432" s="1129"/>
      <c r="UWX432" s="1137"/>
      <c r="UWY432" s="1138"/>
      <c r="UWZ432" s="1139"/>
      <c r="UXA432" s="1140"/>
      <c r="UXB432" s="1141"/>
      <c r="UXC432" s="1142"/>
      <c r="UXD432" s="1120"/>
      <c r="UXE432" s="1121"/>
      <c r="UXF432" s="1122"/>
      <c r="UXG432" s="1123"/>
      <c r="UXH432" s="1124"/>
      <c r="UXI432" s="1125"/>
      <c r="UXJ432" s="1126"/>
      <c r="UXK432" s="1127"/>
      <c r="UXL432" s="1128"/>
      <c r="UXM432" s="1040"/>
      <c r="UXN432" s="1123"/>
      <c r="UXO432" s="1129"/>
      <c r="UXP432" s="1130"/>
      <c r="UXQ432" s="1129"/>
      <c r="UXR432" s="1131"/>
      <c r="UXS432" s="1132"/>
      <c r="UXT432" s="1133"/>
      <c r="UXU432" s="1134"/>
      <c r="UXV432" s="1133"/>
      <c r="UXW432" s="1135"/>
      <c r="UXX432" s="1136"/>
      <c r="UXY432" s="1129"/>
      <c r="UXZ432" s="1137"/>
      <c r="UYA432" s="1138"/>
      <c r="UYB432" s="1139"/>
      <c r="UYC432" s="1140"/>
      <c r="UYD432" s="1141"/>
      <c r="UYE432" s="1142"/>
      <c r="UYF432" s="1120"/>
      <c r="UYG432" s="1121"/>
      <c r="UYH432" s="1122"/>
      <c r="UYI432" s="1123"/>
      <c r="UYJ432" s="1124"/>
      <c r="UYK432" s="1125"/>
      <c r="UYL432" s="1126"/>
      <c r="UYM432" s="1127"/>
      <c r="UYN432" s="1128"/>
      <c r="UYO432" s="1040"/>
      <c r="UYP432" s="1123"/>
      <c r="UYQ432" s="1129"/>
      <c r="UYR432" s="1130"/>
      <c r="UYS432" s="1129"/>
      <c r="UYT432" s="1131"/>
      <c r="UYU432" s="1132"/>
      <c r="UYV432" s="1133"/>
      <c r="UYW432" s="1134"/>
      <c r="UYX432" s="1133"/>
      <c r="UYY432" s="1135"/>
      <c r="UYZ432" s="1136"/>
      <c r="UZA432" s="1129"/>
      <c r="UZB432" s="1137"/>
      <c r="UZC432" s="1138"/>
      <c r="UZD432" s="1139"/>
      <c r="UZE432" s="1140"/>
      <c r="UZF432" s="1141"/>
      <c r="UZG432" s="1142"/>
      <c r="UZH432" s="1120"/>
      <c r="UZI432" s="1121"/>
      <c r="UZJ432" s="1122"/>
      <c r="UZK432" s="1123"/>
      <c r="UZL432" s="1124"/>
      <c r="UZM432" s="1125"/>
      <c r="UZN432" s="1126"/>
      <c r="UZO432" s="1127"/>
      <c r="UZP432" s="1128"/>
      <c r="UZQ432" s="1040"/>
      <c r="UZR432" s="1123"/>
      <c r="UZS432" s="1129"/>
      <c r="UZT432" s="1130"/>
      <c r="UZU432" s="1129"/>
      <c r="UZV432" s="1131"/>
      <c r="UZW432" s="1132"/>
      <c r="UZX432" s="1133"/>
      <c r="UZY432" s="1134"/>
      <c r="UZZ432" s="1133"/>
      <c r="VAA432" s="1135"/>
      <c r="VAB432" s="1136"/>
      <c r="VAC432" s="1129"/>
      <c r="VAD432" s="1137"/>
      <c r="VAE432" s="1138"/>
      <c r="VAF432" s="1139"/>
      <c r="VAG432" s="1140"/>
      <c r="VAH432" s="1141"/>
      <c r="VAI432" s="1142"/>
      <c r="VAJ432" s="1120"/>
      <c r="VAK432" s="1121"/>
      <c r="VAL432" s="1122"/>
      <c r="VAM432" s="1123"/>
      <c r="VAN432" s="1124"/>
      <c r="VAO432" s="1125"/>
      <c r="VAP432" s="1126"/>
      <c r="VAQ432" s="1127"/>
      <c r="VAR432" s="1128"/>
      <c r="VAS432" s="1040"/>
      <c r="VAT432" s="1123"/>
      <c r="VAU432" s="1129"/>
      <c r="VAV432" s="1130"/>
      <c r="VAW432" s="1129"/>
      <c r="VAX432" s="1131"/>
      <c r="VAY432" s="1132"/>
      <c r="VAZ432" s="1133"/>
      <c r="VBA432" s="1134"/>
      <c r="VBB432" s="1133"/>
      <c r="VBC432" s="1135"/>
      <c r="VBD432" s="1136"/>
      <c r="VBE432" s="1129"/>
      <c r="VBF432" s="1137"/>
      <c r="VBG432" s="1138"/>
      <c r="VBH432" s="1139"/>
      <c r="VBI432" s="1140"/>
      <c r="VBJ432" s="1141"/>
      <c r="VBK432" s="1142"/>
      <c r="VBL432" s="1120"/>
      <c r="VBM432" s="1121"/>
      <c r="VBN432" s="1122"/>
      <c r="VBO432" s="1123"/>
      <c r="VBP432" s="1124"/>
      <c r="VBQ432" s="1125"/>
      <c r="VBR432" s="1126"/>
      <c r="VBS432" s="1127"/>
      <c r="VBT432" s="1128"/>
      <c r="VBU432" s="1040"/>
      <c r="VBV432" s="1123"/>
      <c r="VBW432" s="1129"/>
      <c r="VBX432" s="1130"/>
      <c r="VBY432" s="1129"/>
      <c r="VBZ432" s="1131"/>
      <c r="VCA432" s="1132"/>
      <c r="VCB432" s="1133"/>
      <c r="VCC432" s="1134"/>
      <c r="VCD432" s="1133"/>
      <c r="VCE432" s="1135"/>
      <c r="VCF432" s="1136"/>
      <c r="VCG432" s="1129"/>
      <c r="VCH432" s="1137"/>
      <c r="VCI432" s="1138"/>
      <c r="VCJ432" s="1139"/>
      <c r="VCK432" s="1140"/>
      <c r="VCL432" s="1141"/>
      <c r="VCM432" s="1142"/>
      <c r="VCN432" s="1120"/>
      <c r="VCO432" s="1121"/>
      <c r="VCP432" s="1122"/>
      <c r="VCQ432" s="1123"/>
      <c r="VCR432" s="1124"/>
      <c r="VCS432" s="1125"/>
      <c r="VCT432" s="1126"/>
      <c r="VCU432" s="1127"/>
      <c r="VCV432" s="1128"/>
      <c r="VCW432" s="1040"/>
      <c r="VCX432" s="1123"/>
      <c r="VCY432" s="1129"/>
      <c r="VCZ432" s="1130"/>
      <c r="VDA432" s="1129"/>
      <c r="VDB432" s="1131"/>
      <c r="VDC432" s="1132"/>
      <c r="VDD432" s="1133"/>
      <c r="VDE432" s="1134"/>
      <c r="VDF432" s="1133"/>
      <c r="VDG432" s="1135"/>
      <c r="VDH432" s="1136"/>
      <c r="VDI432" s="1129"/>
      <c r="VDJ432" s="1137"/>
      <c r="VDK432" s="1138"/>
      <c r="VDL432" s="1139"/>
      <c r="VDM432" s="1140"/>
      <c r="VDN432" s="1141"/>
      <c r="VDO432" s="1142"/>
      <c r="VDP432" s="1120"/>
      <c r="VDQ432" s="1121"/>
      <c r="VDR432" s="1122"/>
      <c r="VDS432" s="1123"/>
      <c r="VDT432" s="1124"/>
      <c r="VDU432" s="1125"/>
      <c r="VDV432" s="1126"/>
      <c r="VDW432" s="1127"/>
      <c r="VDX432" s="1128"/>
      <c r="VDY432" s="1040"/>
      <c r="VDZ432" s="1123"/>
      <c r="VEA432" s="1129"/>
      <c r="VEB432" s="1130"/>
      <c r="VEC432" s="1129"/>
      <c r="VED432" s="1131"/>
      <c r="VEE432" s="1132"/>
      <c r="VEF432" s="1133"/>
      <c r="VEG432" s="1134"/>
      <c r="VEH432" s="1133"/>
      <c r="VEI432" s="1135"/>
      <c r="VEJ432" s="1136"/>
      <c r="VEK432" s="1129"/>
      <c r="VEL432" s="1137"/>
      <c r="VEM432" s="1138"/>
      <c r="VEN432" s="1139"/>
      <c r="VEO432" s="1140"/>
      <c r="VEP432" s="1141"/>
      <c r="VEQ432" s="1142"/>
      <c r="VER432" s="1120"/>
      <c r="VES432" s="1121"/>
      <c r="VET432" s="1122"/>
      <c r="VEU432" s="1123"/>
      <c r="VEV432" s="1124"/>
      <c r="VEW432" s="1125"/>
      <c r="VEX432" s="1126"/>
      <c r="VEY432" s="1127"/>
      <c r="VEZ432" s="1128"/>
      <c r="VFA432" s="1040"/>
      <c r="VFB432" s="1123"/>
      <c r="VFC432" s="1129"/>
      <c r="VFD432" s="1130"/>
      <c r="VFE432" s="1129"/>
      <c r="VFF432" s="1131"/>
      <c r="VFG432" s="1132"/>
      <c r="VFH432" s="1133"/>
      <c r="VFI432" s="1134"/>
      <c r="VFJ432" s="1133"/>
      <c r="VFK432" s="1135"/>
      <c r="VFL432" s="1136"/>
      <c r="VFM432" s="1129"/>
      <c r="VFN432" s="1137"/>
      <c r="VFO432" s="1138"/>
      <c r="VFP432" s="1139"/>
      <c r="VFQ432" s="1140"/>
      <c r="VFR432" s="1141"/>
      <c r="VFS432" s="1142"/>
      <c r="VFT432" s="1120"/>
      <c r="VFU432" s="1121"/>
      <c r="VFV432" s="1122"/>
      <c r="VFW432" s="1123"/>
      <c r="VFX432" s="1124"/>
      <c r="VFY432" s="1125"/>
      <c r="VFZ432" s="1126"/>
      <c r="VGA432" s="1127"/>
      <c r="VGB432" s="1128"/>
      <c r="VGC432" s="1040"/>
      <c r="VGD432" s="1123"/>
      <c r="VGE432" s="1129"/>
      <c r="VGF432" s="1130"/>
      <c r="VGG432" s="1129"/>
      <c r="VGH432" s="1131"/>
      <c r="VGI432" s="1132"/>
      <c r="VGJ432" s="1133"/>
      <c r="VGK432" s="1134"/>
      <c r="VGL432" s="1133"/>
      <c r="VGM432" s="1135"/>
      <c r="VGN432" s="1136"/>
      <c r="VGO432" s="1129"/>
      <c r="VGP432" s="1137"/>
      <c r="VGQ432" s="1138"/>
      <c r="VGR432" s="1139"/>
      <c r="VGS432" s="1140"/>
      <c r="VGT432" s="1141"/>
      <c r="VGU432" s="1142"/>
      <c r="VGV432" s="1120"/>
      <c r="VGW432" s="1121"/>
      <c r="VGX432" s="1122"/>
      <c r="VGY432" s="1123"/>
      <c r="VGZ432" s="1124"/>
      <c r="VHA432" s="1125"/>
      <c r="VHB432" s="1126"/>
      <c r="VHC432" s="1127"/>
      <c r="VHD432" s="1128"/>
      <c r="VHE432" s="1040"/>
      <c r="VHF432" s="1123"/>
      <c r="VHG432" s="1129"/>
      <c r="VHH432" s="1130"/>
      <c r="VHI432" s="1129"/>
      <c r="VHJ432" s="1131"/>
      <c r="VHK432" s="1132"/>
      <c r="VHL432" s="1133"/>
      <c r="VHM432" s="1134"/>
      <c r="VHN432" s="1133"/>
      <c r="VHO432" s="1135"/>
      <c r="VHP432" s="1136"/>
      <c r="VHQ432" s="1129"/>
      <c r="VHR432" s="1137"/>
      <c r="VHS432" s="1138"/>
      <c r="VHT432" s="1139"/>
      <c r="VHU432" s="1140"/>
      <c r="VHV432" s="1141"/>
      <c r="VHW432" s="1142"/>
      <c r="VHX432" s="1120"/>
      <c r="VHY432" s="1121"/>
      <c r="VHZ432" s="1122"/>
      <c r="VIA432" s="1123"/>
      <c r="VIB432" s="1124"/>
      <c r="VIC432" s="1125"/>
      <c r="VID432" s="1126"/>
      <c r="VIE432" s="1127"/>
      <c r="VIF432" s="1128"/>
      <c r="VIG432" s="1040"/>
      <c r="VIH432" s="1123"/>
      <c r="VII432" s="1129"/>
      <c r="VIJ432" s="1130"/>
      <c r="VIK432" s="1129"/>
      <c r="VIL432" s="1131"/>
      <c r="VIM432" s="1132"/>
      <c r="VIN432" s="1133"/>
      <c r="VIO432" s="1134"/>
      <c r="VIP432" s="1133"/>
      <c r="VIQ432" s="1135"/>
      <c r="VIR432" s="1136"/>
      <c r="VIS432" s="1129"/>
      <c r="VIT432" s="1137"/>
      <c r="VIU432" s="1138"/>
      <c r="VIV432" s="1139"/>
      <c r="VIW432" s="1140"/>
      <c r="VIX432" s="1141"/>
      <c r="VIY432" s="1142"/>
      <c r="VIZ432" s="1120"/>
      <c r="VJA432" s="1121"/>
      <c r="VJB432" s="1122"/>
      <c r="VJC432" s="1123"/>
      <c r="VJD432" s="1124"/>
      <c r="VJE432" s="1125"/>
      <c r="VJF432" s="1126"/>
      <c r="VJG432" s="1127"/>
      <c r="VJH432" s="1128"/>
      <c r="VJI432" s="1040"/>
      <c r="VJJ432" s="1123"/>
      <c r="VJK432" s="1129"/>
      <c r="VJL432" s="1130"/>
      <c r="VJM432" s="1129"/>
      <c r="VJN432" s="1131"/>
      <c r="VJO432" s="1132"/>
      <c r="VJP432" s="1133"/>
      <c r="VJQ432" s="1134"/>
      <c r="VJR432" s="1133"/>
      <c r="VJS432" s="1135"/>
      <c r="VJT432" s="1136"/>
      <c r="VJU432" s="1129"/>
      <c r="VJV432" s="1137"/>
      <c r="VJW432" s="1138"/>
      <c r="VJX432" s="1139"/>
      <c r="VJY432" s="1140"/>
      <c r="VJZ432" s="1141"/>
      <c r="VKA432" s="1142"/>
      <c r="VKB432" s="1120"/>
      <c r="VKC432" s="1121"/>
      <c r="VKD432" s="1122"/>
      <c r="VKE432" s="1123"/>
      <c r="VKF432" s="1124"/>
      <c r="VKG432" s="1125"/>
      <c r="VKH432" s="1126"/>
      <c r="VKI432" s="1127"/>
      <c r="VKJ432" s="1128"/>
      <c r="VKK432" s="1040"/>
      <c r="VKL432" s="1123"/>
      <c r="VKM432" s="1129"/>
      <c r="VKN432" s="1130"/>
      <c r="VKO432" s="1129"/>
      <c r="VKP432" s="1131"/>
      <c r="VKQ432" s="1132"/>
      <c r="VKR432" s="1133"/>
      <c r="VKS432" s="1134"/>
      <c r="VKT432" s="1133"/>
      <c r="VKU432" s="1135"/>
      <c r="VKV432" s="1136"/>
      <c r="VKW432" s="1129"/>
      <c r="VKX432" s="1137"/>
      <c r="VKY432" s="1138"/>
      <c r="VKZ432" s="1139"/>
      <c r="VLA432" s="1140"/>
      <c r="VLB432" s="1141"/>
      <c r="VLC432" s="1142"/>
      <c r="VLD432" s="1120"/>
      <c r="VLE432" s="1121"/>
      <c r="VLF432" s="1122"/>
      <c r="VLG432" s="1123"/>
      <c r="VLH432" s="1124"/>
      <c r="VLI432" s="1125"/>
      <c r="VLJ432" s="1126"/>
      <c r="VLK432" s="1127"/>
      <c r="VLL432" s="1128"/>
      <c r="VLM432" s="1040"/>
      <c r="VLN432" s="1123"/>
      <c r="VLO432" s="1129"/>
      <c r="VLP432" s="1130"/>
      <c r="VLQ432" s="1129"/>
      <c r="VLR432" s="1131"/>
      <c r="VLS432" s="1132"/>
      <c r="VLT432" s="1133"/>
      <c r="VLU432" s="1134"/>
      <c r="VLV432" s="1133"/>
      <c r="VLW432" s="1135"/>
      <c r="VLX432" s="1136"/>
      <c r="VLY432" s="1129"/>
      <c r="VLZ432" s="1137"/>
      <c r="VMA432" s="1138"/>
      <c r="VMB432" s="1139"/>
      <c r="VMC432" s="1140"/>
      <c r="VMD432" s="1141"/>
      <c r="VME432" s="1142"/>
      <c r="VMF432" s="1120"/>
      <c r="VMG432" s="1121"/>
      <c r="VMH432" s="1122"/>
      <c r="VMI432" s="1123"/>
      <c r="VMJ432" s="1124"/>
      <c r="VMK432" s="1125"/>
      <c r="VML432" s="1126"/>
      <c r="VMM432" s="1127"/>
      <c r="VMN432" s="1128"/>
      <c r="VMO432" s="1040"/>
      <c r="VMP432" s="1123"/>
      <c r="VMQ432" s="1129"/>
      <c r="VMR432" s="1130"/>
      <c r="VMS432" s="1129"/>
      <c r="VMT432" s="1131"/>
      <c r="VMU432" s="1132"/>
      <c r="VMV432" s="1133"/>
      <c r="VMW432" s="1134"/>
      <c r="VMX432" s="1133"/>
      <c r="VMY432" s="1135"/>
      <c r="VMZ432" s="1136"/>
      <c r="VNA432" s="1129"/>
      <c r="VNB432" s="1137"/>
      <c r="VNC432" s="1138"/>
      <c r="VND432" s="1139"/>
      <c r="VNE432" s="1140"/>
      <c r="VNF432" s="1141"/>
      <c r="VNG432" s="1142"/>
      <c r="VNH432" s="1120"/>
      <c r="VNI432" s="1121"/>
      <c r="VNJ432" s="1122"/>
      <c r="VNK432" s="1123"/>
      <c r="VNL432" s="1124"/>
      <c r="VNM432" s="1125"/>
      <c r="VNN432" s="1126"/>
      <c r="VNO432" s="1127"/>
      <c r="VNP432" s="1128"/>
      <c r="VNQ432" s="1040"/>
      <c r="VNR432" s="1123"/>
      <c r="VNS432" s="1129"/>
      <c r="VNT432" s="1130"/>
      <c r="VNU432" s="1129"/>
      <c r="VNV432" s="1131"/>
      <c r="VNW432" s="1132"/>
      <c r="VNX432" s="1133"/>
      <c r="VNY432" s="1134"/>
      <c r="VNZ432" s="1133"/>
      <c r="VOA432" s="1135"/>
      <c r="VOB432" s="1136"/>
      <c r="VOC432" s="1129"/>
      <c r="VOD432" s="1137"/>
      <c r="VOE432" s="1138"/>
      <c r="VOF432" s="1139"/>
      <c r="VOG432" s="1140"/>
      <c r="VOH432" s="1141"/>
      <c r="VOI432" s="1142"/>
      <c r="VOJ432" s="1120"/>
      <c r="VOK432" s="1121"/>
      <c r="VOL432" s="1122"/>
      <c r="VOM432" s="1123"/>
      <c r="VON432" s="1124"/>
      <c r="VOO432" s="1125"/>
      <c r="VOP432" s="1126"/>
      <c r="VOQ432" s="1127"/>
      <c r="VOR432" s="1128"/>
      <c r="VOS432" s="1040"/>
      <c r="VOT432" s="1123"/>
      <c r="VOU432" s="1129"/>
      <c r="VOV432" s="1130"/>
      <c r="VOW432" s="1129"/>
      <c r="VOX432" s="1131"/>
      <c r="VOY432" s="1132"/>
      <c r="VOZ432" s="1133"/>
      <c r="VPA432" s="1134"/>
      <c r="VPB432" s="1133"/>
      <c r="VPC432" s="1135"/>
      <c r="VPD432" s="1136"/>
      <c r="VPE432" s="1129"/>
      <c r="VPF432" s="1137"/>
      <c r="VPG432" s="1138"/>
      <c r="VPH432" s="1139"/>
      <c r="VPI432" s="1140"/>
      <c r="VPJ432" s="1141"/>
      <c r="VPK432" s="1142"/>
      <c r="VPL432" s="1120"/>
      <c r="VPM432" s="1121"/>
      <c r="VPN432" s="1122"/>
      <c r="VPO432" s="1123"/>
      <c r="VPP432" s="1124"/>
      <c r="VPQ432" s="1125"/>
      <c r="VPR432" s="1126"/>
      <c r="VPS432" s="1127"/>
      <c r="VPT432" s="1128"/>
      <c r="VPU432" s="1040"/>
      <c r="VPV432" s="1123"/>
      <c r="VPW432" s="1129"/>
      <c r="VPX432" s="1130"/>
      <c r="VPY432" s="1129"/>
      <c r="VPZ432" s="1131"/>
      <c r="VQA432" s="1132"/>
      <c r="VQB432" s="1133"/>
      <c r="VQC432" s="1134"/>
      <c r="VQD432" s="1133"/>
      <c r="VQE432" s="1135"/>
      <c r="VQF432" s="1136"/>
      <c r="VQG432" s="1129"/>
      <c r="VQH432" s="1137"/>
      <c r="VQI432" s="1138"/>
      <c r="VQJ432" s="1139"/>
      <c r="VQK432" s="1140"/>
      <c r="VQL432" s="1141"/>
      <c r="VQM432" s="1142"/>
      <c r="VQN432" s="1120"/>
      <c r="VQO432" s="1121"/>
      <c r="VQP432" s="1122"/>
      <c r="VQQ432" s="1123"/>
      <c r="VQR432" s="1124"/>
      <c r="VQS432" s="1125"/>
      <c r="VQT432" s="1126"/>
      <c r="VQU432" s="1127"/>
      <c r="VQV432" s="1128"/>
      <c r="VQW432" s="1040"/>
      <c r="VQX432" s="1123"/>
      <c r="VQY432" s="1129"/>
      <c r="VQZ432" s="1130"/>
      <c r="VRA432" s="1129"/>
      <c r="VRB432" s="1131"/>
      <c r="VRC432" s="1132"/>
      <c r="VRD432" s="1133"/>
      <c r="VRE432" s="1134"/>
      <c r="VRF432" s="1133"/>
      <c r="VRG432" s="1135"/>
      <c r="VRH432" s="1136"/>
      <c r="VRI432" s="1129"/>
      <c r="VRJ432" s="1137"/>
      <c r="VRK432" s="1138"/>
      <c r="VRL432" s="1139"/>
      <c r="VRM432" s="1140"/>
      <c r="VRN432" s="1141"/>
      <c r="VRO432" s="1142"/>
      <c r="VRP432" s="1120"/>
      <c r="VRQ432" s="1121"/>
      <c r="VRR432" s="1122"/>
      <c r="VRS432" s="1123"/>
      <c r="VRT432" s="1124"/>
      <c r="VRU432" s="1125"/>
      <c r="VRV432" s="1126"/>
      <c r="VRW432" s="1127"/>
      <c r="VRX432" s="1128"/>
      <c r="VRY432" s="1040"/>
      <c r="VRZ432" s="1123"/>
      <c r="VSA432" s="1129"/>
      <c r="VSB432" s="1130"/>
      <c r="VSC432" s="1129"/>
      <c r="VSD432" s="1131"/>
      <c r="VSE432" s="1132"/>
      <c r="VSF432" s="1133"/>
      <c r="VSG432" s="1134"/>
      <c r="VSH432" s="1133"/>
      <c r="VSI432" s="1135"/>
      <c r="VSJ432" s="1136"/>
      <c r="VSK432" s="1129"/>
      <c r="VSL432" s="1137"/>
      <c r="VSM432" s="1138"/>
      <c r="VSN432" s="1139"/>
      <c r="VSO432" s="1140"/>
      <c r="VSP432" s="1141"/>
      <c r="VSQ432" s="1142"/>
      <c r="VSR432" s="1120"/>
      <c r="VSS432" s="1121"/>
      <c r="VST432" s="1122"/>
      <c r="VSU432" s="1123"/>
      <c r="VSV432" s="1124"/>
      <c r="VSW432" s="1125"/>
      <c r="VSX432" s="1126"/>
      <c r="VSY432" s="1127"/>
      <c r="VSZ432" s="1128"/>
      <c r="VTA432" s="1040"/>
      <c r="VTB432" s="1123"/>
      <c r="VTC432" s="1129"/>
      <c r="VTD432" s="1130"/>
      <c r="VTE432" s="1129"/>
      <c r="VTF432" s="1131"/>
      <c r="VTG432" s="1132"/>
      <c r="VTH432" s="1133"/>
      <c r="VTI432" s="1134"/>
      <c r="VTJ432" s="1133"/>
      <c r="VTK432" s="1135"/>
      <c r="VTL432" s="1136"/>
      <c r="VTM432" s="1129"/>
      <c r="VTN432" s="1137"/>
      <c r="VTO432" s="1138"/>
      <c r="VTP432" s="1139"/>
      <c r="VTQ432" s="1140"/>
      <c r="VTR432" s="1141"/>
      <c r="VTS432" s="1142"/>
      <c r="VTT432" s="1120"/>
      <c r="VTU432" s="1121"/>
      <c r="VTV432" s="1122"/>
      <c r="VTW432" s="1123"/>
      <c r="VTX432" s="1124"/>
      <c r="VTY432" s="1125"/>
      <c r="VTZ432" s="1126"/>
      <c r="VUA432" s="1127"/>
      <c r="VUB432" s="1128"/>
      <c r="VUC432" s="1040"/>
      <c r="VUD432" s="1123"/>
      <c r="VUE432" s="1129"/>
      <c r="VUF432" s="1130"/>
      <c r="VUG432" s="1129"/>
      <c r="VUH432" s="1131"/>
      <c r="VUI432" s="1132"/>
      <c r="VUJ432" s="1133"/>
      <c r="VUK432" s="1134"/>
      <c r="VUL432" s="1133"/>
      <c r="VUM432" s="1135"/>
      <c r="VUN432" s="1136"/>
      <c r="VUO432" s="1129"/>
      <c r="VUP432" s="1137"/>
      <c r="VUQ432" s="1138"/>
      <c r="VUR432" s="1139"/>
      <c r="VUS432" s="1140"/>
      <c r="VUT432" s="1141"/>
      <c r="VUU432" s="1142"/>
      <c r="VUV432" s="1120"/>
      <c r="VUW432" s="1121"/>
      <c r="VUX432" s="1122"/>
      <c r="VUY432" s="1123"/>
      <c r="VUZ432" s="1124"/>
      <c r="VVA432" s="1125"/>
      <c r="VVB432" s="1126"/>
      <c r="VVC432" s="1127"/>
      <c r="VVD432" s="1128"/>
      <c r="VVE432" s="1040"/>
      <c r="VVF432" s="1123"/>
      <c r="VVG432" s="1129"/>
      <c r="VVH432" s="1130"/>
      <c r="VVI432" s="1129"/>
      <c r="VVJ432" s="1131"/>
      <c r="VVK432" s="1132"/>
      <c r="VVL432" s="1133"/>
      <c r="VVM432" s="1134"/>
      <c r="VVN432" s="1133"/>
      <c r="VVO432" s="1135"/>
      <c r="VVP432" s="1136"/>
      <c r="VVQ432" s="1129"/>
      <c r="VVR432" s="1137"/>
      <c r="VVS432" s="1138"/>
      <c r="VVT432" s="1139"/>
      <c r="VVU432" s="1140"/>
      <c r="VVV432" s="1141"/>
      <c r="VVW432" s="1142"/>
      <c r="VVX432" s="1120"/>
      <c r="VVY432" s="1121"/>
      <c r="VVZ432" s="1122"/>
      <c r="VWA432" s="1123"/>
      <c r="VWB432" s="1124"/>
      <c r="VWC432" s="1125"/>
      <c r="VWD432" s="1126"/>
      <c r="VWE432" s="1127"/>
      <c r="VWF432" s="1128"/>
      <c r="VWG432" s="1040"/>
      <c r="VWH432" s="1123"/>
      <c r="VWI432" s="1129"/>
      <c r="VWJ432" s="1130"/>
      <c r="VWK432" s="1129"/>
      <c r="VWL432" s="1131"/>
      <c r="VWM432" s="1132"/>
      <c r="VWN432" s="1133"/>
      <c r="VWO432" s="1134"/>
      <c r="VWP432" s="1133"/>
      <c r="VWQ432" s="1135"/>
      <c r="VWR432" s="1136"/>
      <c r="VWS432" s="1129"/>
      <c r="VWT432" s="1137"/>
      <c r="VWU432" s="1138"/>
      <c r="VWV432" s="1139"/>
      <c r="VWW432" s="1140"/>
      <c r="VWX432" s="1141"/>
      <c r="VWY432" s="1142"/>
      <c r="VWZ432" s="1120"/>
      <c r="VXA432" s="1121"/>
      <c r="VXB432" s="1122"/>
      <c r="VXC432" s="1123"/>
      <c r="VXD432" s="1124"/>
      <c r="VXE432" s="1125"/>
      <c r="VXF432" s="1126"/>
      <c r="VXG432" s="1127"/>
      <c r="VXH432" s="1128"/>
      <c r="VXI432" s="1040"/>
      <c r="VXJ432" s="1123"/>
      <c r="VXK432" s="1129"/>
      <c r="VXL432" s="1130"/>
      <c r="VXM432" s="1129"/>
      <c r="VXN432" s="1131"/>
      <c r="VXO432" s="1132"/>
      <c r="VXP432" s="1133"/>
      <c r="VXQ432" s="1134"/>
      <c r="VXR432" s="1133"/>
      <c r="VXS432" s="1135"/>
      <c r="VXT432" s="1136"/>
      <c r="VXU432" s="1129"/>
      <c r="VXV432" s="1137"/>
      <c r="VXW432" s="1138"/>
      <c r="VXX432" s="1139"/>
      <c r="VXY432" s="1140"/>
      <c r="VXZ432" s="1141"/>
      <c r="VYA432" s="1142"/>
      <c r="VYB432" s="1120"/>
      <c r="VYC432" s="1121"/>
      <c r="VYD432" s="1122"/>
      <c r="VYE432" s="1123"/>
      <c r="VYF432" s="1124"/>
      <c r="VYG432" s="1125"/>
      <c r="VYH432" s="1126"/>
      <c r="VYI432" s="1127"/>
      <c r="VYJ432" s="1128"/>
      <c r="VYK432" s="1040"/>
      <c r="VYL432" s="1123"/>
      <c r="VYM432" s="1129"/>
      <c r="VYN432" s="1130"/>
      <c r="VYO432" s="1129"/>
      <c r="VYP432" s="1131"/>
      <c r="VYQ432" s="1132"/>
      <c r="VYR432" s="1133"/>
      <c r="VYS432" s="1134"/>
      <c r="VYT432" s="1133"/>
      <c r="VYU432" s="1135"/>
      <c r="VYV432" s="1136"/>
      <c r="VYW432" s="1129"/>
      <c r="VYX432" s="1137"/>
      <c r="VYY432" s="1138"/>
      <c r="VYZ432" s="1139"/>
      <c r="VZA432" s="1140"/>
      <c r="VZB432" s="1141"/>
      <c r="VZC432" s="1142"/>
      <c r="VZD432" s="1120"/>
      <c r="VZE432" s="1121"/>
      <c r="VZF432" s="1122"/>
      <c r="VZG432" s="1123"/>
      <c r="VZH432" s="1124"/>
      <c r="VZI432" s="1125"/>
      <c r="VZJ432" s="1126"/>
      <c r="VZK432" s="1127"/>
      <c r="VZL432" s="1128"/>
      <c r="VZM432" s="1040"/>
      <c r="VZN432" s="1123"/>
      <c r="VZO432" s="1129"/>
      <c r="VZP432" s="1130"/>
      <c r="VZQ432" s="1129"/>
      <c r="VZR432" s="1131"/>
      <c r="VZS432" s="1132"/>
      <c r="VZT432" s="1133"/>
      <c r="VZU432" s="1134"/>
      <c r="VZV432" s="1133"/>
      <c r="VZW432" s="1135"/>
      <c r="VZX432" s="1136"/>
      <c r="VZY432" s="1129"/>
      <c r="VZZ432" s="1137"/>
      <c r="WAA432" s="1138"/>
      <c r="WAB432" s="1139"/>
      <c r="WAC432" s="1140"/>
      <c r="WAD432" s="1141"/>
      <c r="WAE432" s="1142"/>
      <c r="WAF432" s="1120"/>
      <c r="WAG432" s="1121"/>
      <c r="WAH432" s="1122"/>
      <c r="WAI432" s="1123"/>
      <c r="WAJ432" s="1124"/>
      <c r="WAK432" s="1125"/>
      <c r="WAL432" s="1126"/>
      <c r="WAM432" s="1127"/>
      <c r="WAN432" s="1128"/>
      <c r="WAO432" s="1040"/>
      <c r="WAP432" s="1123"/>
      <c r="WAQ432" s="1129"/>
      <c r="WAR432" s="1130"/>
      <c r="WAS432" s="1129"/>
      <c r="WAT432" s="1131"/>
      <c r="WAU432" s="1132"/>
      <c r="WAV432" s="1133"/>
      <c r="WAW432" s="1134"/>
      <c r="WAX432" s="1133"/>
      <c r="WAY432" s="1135"/>
      <c r="WAZ432" s="1136"/>
      <c r="WBA432" s="1129"/>
      <c r="WBB432" s="1137"/>
      <c r="WBC432" s="1138"/>
      <c r="WBD432" s="1139"/>
      <c r="WBE432" s="1140"/>
      <c r="WBF432" s="1141"/>
      <c r="WBG432" s="1142"/>
      <c r="WBH432" s="1120"/>
      <c r="WBI432" s="1121"/>
      <c r="WBJ432" s="1122"/>
      <c r="WBK432" s="1123"/>
      <c r="WBL432" s="1124"/>
      <c r="WBM432" s="1125"/>
      <c r="WBN432" s="1126"/>
      <c r="WBO432" s="1127"/>
      <c r="WBP432" s="1128"/>
      <c r="WBQ432" s="1040"/>
      <c r="WBR432" s="1123"/>
      <c r="WBS432" s="1129"/>
      <c r="WBT432" s="1130"/>
      <c r="WBU432" s="1129"/>
      <c r="WBV432" s="1131"/>
      <c r="WBW432" s="1132"/>
      <c r="WBX432" s="1133"/>
      <c r="WBY432" s="1134"/>
      <c r="WBZ432" s="1133"/>
      <c r="WCA432" s="1135"/>
      <c r="WCB432" s="1136"/>
      <c r="WCC432" s="1129"/>
      <c r="WCD432" s="1137"/>
      <c r="WCE432" s="1138"/>
      <c r="WCF432" s="1139"/>
      <c r="WCG432" s="1140"/>
      <c r="WCH432" s="1141"/>
      <c r="WCI432" s="1142"/>
      <c r="WCJ432" s="1120"/>
      <c r="WCK432" s="1121"/>
      <c r="WCL432" s="1122"/>
      <c r="WCM432" s="1123"/>
      <c r="WCN432" s="1124"/>
      <c r="WCO432" s="1125"/>
      <c r="WCP432" s="1126"/>
      <c r="WCQ432" s="1127"/>
      <c r="WCR432" s="1128"/>
      <c r="WCS432" s="1040"/>
      <c r="WCT432" s="1123"/>
      <c r="WCU432" s="1129"/>
      <c r="WCV432" s="1130"/>
      <c r="WCW432" s="1129"/>
      <c r="WCX432" s="1131"/>
      <c r="WCY432" s="1132"/>
      <c r="WCZ432" s="1133"/>
      <c r="WDA432" s="1134"/>
      <c r="WDB432" s="1133"/>
      <c r="WDC432" s="1135"/>
      <c r="WDD432" s="1136"/>
      <c r="WDE432" s="1129"/>
      <c r="WDF432" s="1137"/>
      <c r="WDG432" s="1138"/>
      <c r="WDH432" s="1139"/>
      <c r="WDI432" s="1140"/>
      <c r="WDJ432" s="1141"/>
      <c r="WDK432" s="1142"/>
      <c r="WDL432" s="1120"/>
      <c r="WDM432" s="1121"/>
      <c r="WDN432" s="1122"/>
      <c r="WDO432" s="1123"/>
      <c r="WDP432" s="1124"/>
      <c r="WDQ432" s="1125"/>
      <c r="WDR432" s="1126"/>
      <c r="WDS432" s="1127"/>
      <c r="WDT432" s="1128"/>
      <c r="WDU432" s="1040"/>
      <c r="WDV432" s="1123"/>
      <c r="WDW432" s="1129"/>
      <c r="WDX432" s="1130"/>
      <c r="WDY432" s="1129"/>
      <c r="WDZ432" s="1131"/>
      <c r="WEA432" s="1132"/>
      <c r="WEB432" s="1133"/>
      <c r="WEC432" s="1134"/>
      <c r="WED432" s="1133"/>
      <c r="WEE432" s="1135"/>
      <c r="WEF432" s="1136"/>
      <c r="WEG432" s="1129"/>
      <c r="WEH432" s="1137"/>
      <c r="WEI432" s="1138"/>
      <c r="WEJ432" s="1139"/>
      <c r="WEK432" s="1140"/>
      <c r="WEL432" s="1141"/>
      <c r="WEM432" s="1142"/>
      <c r="WEN432" s="1120"/>
      <c r="WEO432" s="1121"/>
      <c r="WEP432" s="1122"/>
      <c r="WEQ432" s="1123"/>
      <c r="WER432" s="1124"/>
      <c r="WES432" s="1125"/>
      <c r="WET432" s="1126"/>
      <c r="WEU432" s="1127"/>
      <c r="WEV432" s="1128"/>
      <c r="WEW432" s="1040"/>
      <c r="WEX432" s="1123"/>
      <c r="WEY432" s="1129"/>
      <c r="WEZ432" s="1130"/>
      <c r="WFA432" s="1129"/>
      <c r="WFB432" s="1131"/>
      <c r="WFC432" s="1132"/>
      <c r="WFD432" s="1133"/>
      <c r="WFE432" s="1134"/>
      <c r="WFF432" s="1133"/>
      <c r="WFG432" s="1135"/>
      <c r="WFH432" s="1136"/>
      <c r="WFI432" s="1129"/>
      <c r="WFJ432" s="1137"/>
      <c r="WFK432" s="1138"/>
      <c r="WFL432" s="1139"/>
      <c r="WFM432" s="1140"/>
      <c r="WFN432" s="1141"/>
      <c r="WFO432" s="1142"/>
      <c r="WFP432" s="1120"/>
      <c r="WFQ432" s="1121"/>
      <c r="WFR432" s="1122"/>
      <c r="WFS432" s="1123"/>
      <c r="WFT432" s="1124"/>
      <c r="WFU432" s="1125"/>
      <c r="WFV432" s="1126"/>
      <c r="WFW432" s="1127"/>
      <c r="WFX432" s="1128"/>
      <c r="WFY432" s="1040"/>
      <c r="WFZ432" s="1123"/>
      <c r="WGA432" s="1129"/>
      <c r="WGB432" s="1130"/>
      <c r="WGC432" s="1129"/>
      <c r="WGD432" s="1131"/>
      <c r="WGE432" s="1132"/>
      <c r="WGF432" s="1133"/>
      <c r="WGG432" s="1134"/>
      <c r="WGH432" s="1133"/>
      <c r="WGI432" s="1135"/>
      <c r="WGJ432" s="1136"/>
      <c r="WGK432" s="1129"/>
      <c r="WGL432" s="1137"/>
      <c r="WGM432" s="1138"/>
      <c r="WGN432" s="1139"/>
      <c r="WGO432" s="1140"/>
      <c r="WGP432" s="1141"/>
      <c r="WGQ432" s="1142"/>
      <c r="WGR432" s="1120"/>
      <c r="WGS432" s="1121"/>
      <c r="WGT432" s="1122"/>
      <c r="WGU432" s="1123"/>
      <c r="WGV432" s="1124"/>
      <c r="WGW432" s="1125"/>
      <c r="WGX432" s="1126"/>
      <c r="WGY432" s="1127"/>
      <c r="WGZ432" s="1128"/>
      <c r="WHA432" s="1040"/>
      <c r="WHB432" s="1123"/>
      <c r="WHC432" s="1129"/>
      <c r="WHD432" s="1130"/>
      <c r="WHE432" s="1129"/>
      <c r="WHF432" s="1131"/>
      <c r="WHG432" s="1132"/>
      <c r="WHH432" s="1133"/>
      <c r="WHI432" s="1134"/>
      <c r="WHJ432" s="1133"/>
      <c r="WHK432" s="1135"/>
      <c r="WHL432" s="1136"/>
      <c r="WHM432" s="1129"/>
      <c r="WHN432" s="1137"/>
      <c r="WHO432" s="1138"/>
      <c r="WHP432" s="1139"/>
      <c r="WHQ432" s="1140"/>
      <c r="WHR432" s="1141"/>
      <c r="WHS432" s="1142"/>
      <c r="WHT432" s="1120"/>
      <c r="WHU432" s="1121"/>
      <c r="WHV432" s="1122"/>
      <c r="WHW432" s="1123"/>
      <c r="WHX432" s="1124"/>
      <c r="WHY432" s="1125"/>
      <c r="WHZ432" s="1126"/>
      <c r="WIA432" s="1127"/>
      <c r="WIB432" s="1128"/>
      <c r="WIC432" s="1040"/>
      <c r="WID432" s="1123"/>
      <c r="WIE432" s="1129"/>
      <c r="WIF432" s="1130"/>
      <c r="WIG432" s="1129"/>
      <c r="WIH432" s="1131"/>
      <c r="WII432" s="1132"/>
      <c r="WIJ432" s="1133"/>
      <c r="WIK432" s="1134"/>
      <c r="WIL432" s="1133"/>
      <c r="WIM432" s="1135"/>
      <c r="WIN432" s="1136"/>
      <c r="WIO432" s="1129"/>
      <c r="WIP432" s="1137"/>
      <c r="WIQ432" s="1138"/>
      <c r="WIR432" s="1139"/>
      <c r="WIS432" s="1140"/>
      <c r="WIT432" s="1141"/>
      <c r="WIU432" s="1142"/>
      <c r="WIV432" s="1120"/>
      <c r="WIW432" s="1121"/>
      <c r="WIX432" s="1122"/>
      <c r="WIY432" s="1123"/>
      <c r="WIZ432" s="1124"/>
      <c r="WJA432" s="1125"/>
      <c r="WJB432" s="1126"/>
      <c r="WJC432" s="1127"/>
      <c r="WJD432" s="1128"/>
      <c r="WJE432" s="1040"/>
      <c r="WJF432" s="1123"/>
      <c r="WJG432" s="1129"/>
      <c r="WJH432" s="1130"/>
      <c r="WJI432" s="1129"/>
      <c r="WJJ432" s="1131"/>
      <c r="WJK432" s="1132"/>
      <c r="WJL432" s="1133"/>
      <c r="WJM432" s="1134"/>
      <c r="WJN432" s="1133"/>
      <c r="WJO432" s="1135"/>
      <c r="WJP432" s="1136"/>
      <c r="WJQ432" s="1129"/>
      <c r="WJR432" s="1137"/>
      <c r="WJS432" s="1138"/>
      <c r="WJT432" s="1139"/>
      <c r="WJU432" s="1140"/>
      <c r="WJV432" s="1141"/>
      <c r="WJW432" s="1142"/>
      <c r="WJX432" s="1120"/>
      <c r="WJY432" s="1121"/>
      <c r="WJZ432" s="1122"/>
      <c r="WKA432" s="1123"/>
      <c r="WKB432" s="1124"/>
      <c r="WKC432" s="1125"/>
      <c r="WKD432" s="1126"/>
      <c r="WKE432" s="1127"/>
      <c r="WKF432" s="1128"/>
      <c r="WKG432" s="1040"/>
      <c r="WKH432" s="1123"/>
      <c r="WKI432" s="1129"/>
      <c r="WKJ432" s="1130"/>
      <c r="WKK432" s="1129"/>
      <c r="WKL432" s="1131"/>
      <c r="WKM432" s="1132"/>
      <c r="WKN432" s="1133"/>
      <c r="WKO432" s="1134"/>
      <c r="WKP432" s="1133"/>
      <c r="WKQ432" s="1135"/>
      <c r="WKR432" s="1136"/>
      <c r="WKS432" s="1129"/>
      <c r="WKT432" s="1137"/>
      <c r="WKU432" s="1138"/>
      <c r="WKV432" s="1139"/>
      <c r="WKW432" s="1140"/>
      <c r="WKX432" s="1141"/>
      <c r="WKY432" s="1142"/>
      <c r="WKZ432" s="1120"/>
      <c r="WLA432" s="1121"/>
      <c r="WLB432" s="1122"/>
      <c r="WLC432" s="1123"/>
      <c r="WLD432" s="1124"/>
      <c r="WLE432" s="1125"/>
      <c r="WLF432" s="1126"/>
      <c r="WLG432" s="1127"/>
      <c r="WLH432" s="1128"/>
      <c r="WLI432" s="1040"/>
      <c r="WLJ432" s="1123"/>
      <c r="WLK432" s="1129"/>
      <c r="WLL432" s="1130"/>
      <c r="WLM432" s="1129"/>
      <c r="WLN432" s="1131"/>
      <c r="WLO432" s="1132"/>
      <c r="WLP432" s="1133"/>
      <c r="WLQ432" s="1134"/>
      <c r="WLR432" s="1133"/>
      <c r="WLS432" s="1135"/>
      <c r="WLT432" s="1136"/>
      <c r="WLU432" s="1129"/>
      <c r="WLV432" s="1137"/>
      <c r="WLW432" s="1138"/>
      <c r="WLX432" s="1139"/>
      <c r="WLY432" s="1140"/>
      <c r="WLZ432" s="1141"/>
      <c r="WMA432" s="1142"/>
      <c r="WMB432" s="1120"/>
      <c r="WMC432" s="1121"/>
      <c r="WMD432" s="1122"/>
      <c r="WME432" s="1123"/>
      <c r="WMF432" s="1124"/>
      <c r="WMG432" s="1125"/>
      <c r="WMH432" s="1126"/>
      <c r="WMI432" s="1127"/>
      <c r="WMJ432" s="1128"/>
      <c r="WMK432" s="1040"/>
      <c r="WML432" s="1123"/>
      <c r="WMM432" s="1129"/>
      <c r="WMN432" s="1130"/>
      <c r="WMO432" s="1129"/>
      <c r="WMP432" s="1131"/>
      <c r="WMQ432" s="1132"/>
      <c r="WMR432" s="1133"/>
      <c r="WMS432" s="1134"/>
      <c r="WMT432" s="1133"/>
      <c r="WMU432" s="1135"/>
      <c r="WMV432" s="1136"/>
      <c r="WMW432" s="1129"/>
      <c r="WMX432" s="1137"/>
      <c r="WMY432" s="1138"/>
      <c r="WMZ432" s="1139"/>
      <c r="WNA432" s="1140"/>
      <c r="WNB432" s="1141"/>
      <c r="WNC432" s="1142"/>
      <c r="WND432" s="1120"/>
      <c r="WNE432" s="1121"/>
      <c r="WNF432" s="1122"/>
      <c r="WNG432" s="1123"/>
      <c r="WNH432" s="1124"/>
      <c r="WNI432" s="1125"/>
      <c r="WNJ432" s="1126"/>
      <c r="WNK432" s="1127"/>
      <c r="WNL432" s="1128"/>
      <c r="WNM432" s="1040"/>
      <c r="WNN432" s="1123"/>
      <c r="WNO432" s="1129"/>
      <c r="WNP432" s="1130"/>
      <c r="WNQ432" s="1129"/>
      <c r="WNR432" s="1131"/>
      <c r="WNS432" s="1132"/>
      <c r="WNT432" s="1133"/>
      <c r="WNU432" s="1134"/>
      <c r="WNV432" s="1133"/>
      <c r="WNW432" s="1135"/>
      <c r="WNX432" s="1136"/>
      <c r="WNY432" s="1129"/>
      <c r="WNZ432" s="1137"/>
      <c r="WOA432" s="1138"/>
      <c r="WOB432" s="1139"/>
      <c r="WOC432" s="1140"/>
      <c r="WOD432" s="1141"/>
      <c r="WOE432" s="1142"/>
      <c r="WOF432" s="1120"/>
      <c r="WOG432" s="1121"/>
      <c r="WOH432" s="1122"/>
      <c r="WOI432" s="1123"/>
      <c r="WOJ432" s="1124"/>
      <c r="WOK432" s="1125"/>
      <c r="WOL432" s="1126"/>
      <c r="WOM432" s="1127"/>
      <c r="WON432" s="1128"/>
      <c r="WOO432" s="1040"/>
      <c r="WOP432" s="1123"/>
      <c r="WOQ432" s="1129"/>
      <c r="WOR432" s="1130"/>
      <c r="WOS432" s="1129"/>
      <c r="WOT432" s="1131"/>
      <c r="WOU432" s="1132"/>
      <c r="WOV432" s="1133"/>
      <c r="WOW432" s="1134"/>
      <c r="WOX432" s="1133"/>
      <c r="WOY432" s="1135"/>
      <c r="WOZ432" s="1136"/>
      <c r="WPA432" s="1129"/>
      <c r="WPB432" s="1137"/>
      <c r="WPC432" s="1138"/>
      <c r="WPD432" s="1139"/>
      <c r="WPE432" s="1140"/>
      <c r="WPF432" s="1141"/>
      <c r="WPG432" s="1142"/>
      <c r="WPH432" s="1120"/>
      <c r="WPI432" s="1121"/>
      <c r="WPJ432" s="1122"/>
      <c r="WPK432" s="1123"/>
      <c r="WPL432" s="1124"/>
      <c r="WPM432" s="1125"/>
      <c r="WPN432" s="1126"/>
      <c r="WPO432" s="1127"/>
      <c r="WPP432" s="1128"/>
      <c r="WPQ432" s="1040"/>
      <c r="WPR432" s="1123"/>
      <c r="WPS432" s="1129"/>
      <c r="WPT432" s="1130"/>
      <c r="WPU432" s="1129"/>
      <c r="WPV432" s="1131"/>
      <c r="WPW432" s="1132"/>
      <c r="WPX432" s="1133"/>
      <c r="WPY432" s="1134"/>
      <c r="WPZ432" s="1133"/>
      <c r="WQA432" s="1135"/>
      <c r="WQB432" s="1136"/>
      <c r="WQC432" s="1129"/>
      <c r="WQD432" s="1137"/>
      <c r="WQE432" s="1138"/>
      <c r="WQF432" s="1139"/>
      <c r="WQG432" s="1140"/>
      <c r="WQH432" s="1141"/>
      <c r="WQI432" s="1142"/>
      <c r="WQJ432" s="1120"/>
      <c r="WQK432" s="1121"/>
      <c r="WQL432" s="1122"/>
      <c r="WQM432" s="1123"/>
      <c r="WQN432" s="1124"/>
      <c r="WQO432" s="1125"/>
      <c r="WQP432" s="1126"/>
      <c r="WQQ432" s="1127"/>
      <c r="WQR432" s="1128"/>
      <c r="WQS432" s="1040"/>
      <c r="WQT432" s="1123"/>
      <c r="WQU432" s="1129"/>
      <c r="WQV432" s="1130"/>
      <c r="WQW432" s="1129"/>
      <c r="WQX432" s="1131"/>
      <c r="WQY432" s="1132"/>
      <c r="WQZ432" s="1133"/>
      <c r="WRA432" s="1134"/>
      <c r="WRB432" s="1133"/>
      <c r="WRC432" s="1135"/>
      <c r="WRD432" s="1136"/>
      <c r="WRE432" s="1129"/>
      <c r="WRF432" s="1137"/>
      <c r="WRG432" s="1138"/>
      <c r="WRH432" s="1139"/>
      <c r="WRI432" s="1140"/>
      <c r="WRJ432" s="1141"/>
      <c r="WRK432" s="1142"/>
      <c r="WRL432" s="1120"/>
      <c r="WRM432" s="1121"/>
      <c r="WRN432" s="1122"/>
      <c r="WRO432" s="1123"/>
      <c r="WRP432" s="1124"/>
      <c r="WRQ432" s="1125"/>
      <c r="WRR432" s="1126"/>
      <c r="WRS432" s="1127"/>
      <c r="WRT432" s="1128"/>
      <c r="WRU432" s="1040"/>
      <c r="WRV432" s="1123"/>
      <c r="WRW432" s="1129"/>
      <c r="WRX432" s="1130"/>
      <c r="WRY432" s="1129"/>
      <c r="WRZ432" s="1131"/>
      <c r="WSA432" s="1132"/>
      <c r="WSB432" s="1133"/>
      <c r="WSC432" s="1134"/>
      <c r="WSD432" s="1133"/>
      <c r="WSE432" s="1135"/>
      <c r="WSF432" s="1136"/>
      <c r="WSG432" s="1129"/>
      <c r="WSH432" s="1137"/>
      <c r="WSI432" s="1138"/>
      <c r="WSJ432" s="1139"/>
      <c r="WSK432" s="1140"/>
      <c r="WSL432" s="1141"/>
      <c r="WSM432" s="1142"/>
      <c r="WSN432" s="1120"/>
      <c r="WSO432" s="1121"/>
      <c r="WSP432" s="1122"/>
      <c r="WSQ432" s="1123"/>
      <c r="WSR432" s="1124"/>
      <c r="WSS432" s="1125"/>
      <c r="WST432" s="1126"/>
      <c r="WSU432" s="1127"/>
      <c r="WSV432" s="1128"/>
      <c r="WSW432" s="1040"/>
      <c r="WSX432" s="1123"/>
      <c r="WSY432" s="1129"/>
      <c r="WSZ432" s="1130"/>
      <c r="WTA432" s="1129"/>
      <c r="WTB432" s="1131"/>
      <c r="WTC432" s="1132"/>
      <c r="WTD432" s="1133"/>
      <c r="WTE432" s="1134"/>
      <c r="WTF432" s="1133"/>
      <c r="WTG432" s="1135"/>
      <c r="WTH432" s="1136"/>
      <c r="WTI432" s="1129"/>
      <c r="WTJ432" s="1137"/>
      <c r="WTK432" s="1138"/>
      <c r="WTL432" s="1139"/>
      <c r="WTM432" s="1140"/>
      <c r="WTN432" s="1141"/>
      <c r="WTO432" s="1142"/>
      <c r="WTP432" s="1120"/>
      <c r="WTQ432" s="1121"/>
      <c r="WTR432" s="1122"/>
      <c r="WTS432" s="1123"/>
      <c r="WTT432" s="1124"/>
      <c r="WTU432" s="1125"/>
      <c r="WTV432" s="1126"/>
      <c r="WTW432" s="1127"/>
      <c r="WTX432" s="1128"/>
      <c r="WTY432" s="1040"/>
      <c r="WTZ432" s="1123"/>
      <c r="WUA432" s="1129"/>
      <c r="WUB432" s="1130"/>
      <c r="WUC432" s="1129"/>
      <c r="WUD432" s="1131"/>
      <c r="WUE432" s="1132"/>
      <c r="WUF432" s="1133"/>
      <c r="WUG432" s="1134"/>
      <c r="WUH432" s="1133"/>
      <c r="WUI432" s="1135"/>
      <c r="WUJ432" s="1136"/>
      <c r="WUK432" s="1129"/>
      <c r="WUL432" s="1137"/>
      <c r="WUM432" s="1138"/>
      <c r="WUN432" s="1139"/>
      <c r="WUO432" s="1140"/>
      <c r="WUP432" s="1141"/>
      <c r="WUQ432" s="1142"/>
      <c r="WUR432" s="1120"/>
      <c r="WUS432" s="1121"/>
      <c r="WUT432" s="1122"/>
      <c r="WUU432" s="1123"/>
      <c r="WUV432" s="1124"/>
      <c r="WUW432" s="1125"/>
      <c r="WUX432" s="1126"/>
      <c r="WUY432" s="1127"/>
      <c r="WUZ432" s="1128"/>
      <c r="WVA432" s="1040"/>
      <c r="WVB432" s="1123"/>
      <c r="WVC432" s="1129"/>
      <c r="WVD432" s="1130"/>
      <c r="WVE432" s="1129"/>
      <c r="WVF432" s="1131"/>
      <c r="WVG432" s="1132"/>
      <c r="WVH432" s="1133"/>
      <c r="WVI432" s="1134"/>
      <c r="WVJ432" s="1133"/>
      <c r="WVK432" s="1135"/>
      <c r="WVL432" s="1136"/>
      <c r="WVM432" s="1129"/>
      <c r="WVN432" s="1137"/>
      <c r="WVO432" s="1138"/>
      <c r="WVP432" s="1139"/>
      <c r="WVQ432" s="1140"/>
      <c r="WVR432" s="1141"/>
      <c r="WVS432" s="1142"/>
      <c r="WVT432" s="1120"/>
      <c r="WVU432" s="1121"/>
      <c r="WVV432" s="1122"/>
      <c r="WVW432" s="1123"/>
      <c r="WVX432" s="1124"/>
      <c r="WVY432" s="1125"/>
      <c r="WVZ432" s="1126"/>
      <c r="WWA432" s="1127"/>
      <c r="WWB432" s="1128"/>
      <c r="WWC432" s="1040"/>
      <c r="WWD432" s="1123"/>
      <c r="WWE432" s="1129"/>
      <c r="WWF432" s="1130"/>
      <c r="WWG432" s="1129"/>
      <c r="WWH432" s="1131"/>
      <c r="WWI432" s="1132"/>
      <c r="WWJ432" s="1133"/>
      <c r="WWK432" s="1134"/>
      <c r="WWL432" s="1133"/>
      <c r="WWM432" s="1135"/>
      <c r="WWN432" s="1136"/>
      <c r="WWO432" s="1129"/>
      <c r="WWP432" s="1137"/>
      <c r="WWQ432" s="1138"/>
      <c r="WWR432" s="1139"/>
      <c r="WWS432" s="1140"/>
      <c r="WWT432" s="1141"/>
      <c r="WWU432" s="1142"/>
      <c r="WWV432" s="1120"/>
      <c r="WWW432" s="1121"/>
      <c r="WWX432" s="1122"/>
      <c r="WWY432" s="1123"/>
      <c r="WWZ432" s="1124"/>
      <c r="WXA432" s="1125"/>
      <c r="WXB432" s="1126"/>
      <c r="WXC432" s="1127"/>
      <c r="WXD432" s="1128"/>
      <c r="WXE432" s="1040"/>
      <c r="WXF432" s="1123"/>
      <c r="WXG432" s="1129"/>
      <c r="WXH432" s="1130"/>
      <c r="WXI432" s="1129"/>
      <c r="WXJ432" s="1131"/>
      <c r="WXK432" s="1132"/>
      <c r="WXL432" s="1133"/>
      <c r="WXM432" s="1134"/>
      <c r="WXN432" s="1133"/>
      <c r="WXO432" s="1135"/>
      <c r="WXP432" s="1136"/>
      <c r="WXQ432" s="1129"/>
      <c r="WXR432" s="1137"/>
      <c r="WXS432" s="1138"/>
      <c r="WXT432" s="1139"/>
      <c r="WXU432" s="1140"/>
      <c r="WXV432" s="1141"/>
      <c r="WXW432" s="1142"/>
      <c r="WXX432" s="1120"/>
      <c r="WXY432" s="1121"/>
      <c r="WXZ432" s="1122"/>
      <c r="WYA432" s="1123"/>
      <c r="WYB432" s="1124"/>
      <c r="WYC432" s="1125"/>
      <c r="WYD432" s="1126"/>
      <c r="WYE432" s="1127"/>
      <c r="WYF432" s="1128"/>
      <c r="WYG432" s="1040"/>
      <c r="WYH432" s="1123"/>
      <c r="WYI432" s="1129"/>
      <c r="WYJ432" s="1130"/>
      <c r="WYK432" s="1129"/>
      <c r="WYL432" s="1131"/>
      <c r="WYM432" s="1132"/>
      <c r="WYN432" s="1133"/>
      <c r="WYO432" s="1134"/>
      <c r="WYP432" s="1133"/>
      <c r="WYQ432" s="1135"/>
      <c r="WYR432" s="1136"/>
      <c r="WYS432" s="1129"/>
      <c r="WYT432" s="1137"/>
      <c r="WYU432" s="1138"/>
      <c r="WYV432" s="1139"/>
      <c r="WYW432" s="1140"/>
      <c r="WYX432" s="1141"/>
      <c r="WYY432" s="1142"/>
      <c r="WYZ432" s="1120"/>
      <c r="WZA432" s="1121"/>
      <c r="WZB432" s="1122"/>
      <c r="WZC432" s="1123"/>
      <c r="WZD432" s="1124"/>
      <c r="WZE432" s="1125"/>
      <c r="WZF432" s="1126"/>
      <c r="WZG432" s="1127"/>
      <c r="WZH432" s="1128"/>
      <c r="WZI432" s="1040"/>
      <c r="WZJ432" s="1123"/>
      <c r="WZK432" s="1129"/>
      <c r="WZL432" s="1130"/>
      <c r="WZM432" s="1129"/>
      <c r="WZN432" s="1131"/>
      <c r="WZO432" s="1132"/>
      <c r="WZP432" s="1133"/>
      <c r="WZQ432" s="1134"/>
      <c r="WZR432" s="1133"/>
      <c r="WZS432" s="1135"/>
      <c r="WZT432" s="1136"/>
      <c r="WZU432" s="1129"/>
      <c r="WZV432" s="1137"/>
      <c r="WZW432" s="1138"/>
      <c r="WZX432" s="1139"/>
      <c r="WZY432" s="1140"/>
      <c r="WZZ432" s="1141"/>
      <c r="XAA432" s="1142"/>
      <c r="XAB432" s="1120"/>
      <c r="XAC432" s="1121"/>
      <c r="XAD432" s="1122"/>
      <c r="XAE432" s="1123"/>
      <c r="XAF432" s="1124"/>
      <c r="XAG432" s="1125"/>
      <c r="XAH432" s="1126"/>
      <c r="XAI432" s="1127"/>
      <c r="XAJ432" s="1128"/>
      <c r="XAK432" s="1040"/>
      <c r="XAL432" s="1123"/>
      <c r="XAM432" s="1129"/>
      <c r="XAN432" s="1130"/>
      <c r="XAO432" s="1129"/>
      <c r="XAP432" s="1131"/>
      <c r="XAQ432" s="1132"/>
      <c r="XAR432" s="1133"/>
      <c r="XAS432" s="1134"/>
      <c r="XAT432" s="1133"/>
      <c r="XAU432" s="1135"/>
      <c r="XAV432" s="1136"/>
      <c r="XAW432" s="1129"/>
      <c r="XAX432" s="1137"/>
      <c r="XAY432" s="1138"/>
      <c r="XAZ432" s="1139"/>
      <c r="XBA432" s="1140"/>
      <c r="XBB432" s="1141"/>
      <c r="XBC432" s="1142"/>
      <c r="XBD432" s="1120"/>
      <c r="XBE432" s="1121"/>
      <c r="XBF432" s="1122"/>
      <c r="XBG432" s="1123"/>
      <c r="XBH432" s="1124"/>
      <c r="XBI432" s="1125"/>
      <c r="XBJ432" s="1126"/>
      <c r="XBK432" s="1127"/>
      <c r="XBL432" s="1128"/>
      <c r="XBM432" s="1040"/>
      <c r="XBN432" s="1123"/>
      <c r="XBO432" s="1129"/>
      <c r="XBP432" s="1130"/>
      <c r="XBQ432" s="1129"/>
      <c r="XBR432" s="1131"/>
      <c r="XBS432" s="1132"/>
      <c r="XBT432" s="1133"/>
      <c r="XBU432" s="1134"/>
      <c r="XBV432" s="1133"/>
      <c r="XBW432" s="1135"/>
      <c r="XBX432" s="1136"/>
      <c r="XBY432" s="1129"/>
      <c r="XBZ432" s="1137"/>
      <c r="XCA432" s="1138"/>
      <c r="XCB432" s="1139"/>
      <c r="XCC432" s="1140"/>
      <c r="XCD432" s="1141"/>
      <c r="XCE432" s="1142"/>
      <c r="XCF432" s="1120"/>
    </row>
    <row r="433" spans="1:32" s="3600" customFormat="1" ht="15.75" customHeight="1">
      <c r="A433" s="439">
        <v>3141</v>
      </c>
      <c r="B433" s="440" t="s">
        <v>1543</v>
      </c>
      <c r="C433" s="1044" t="s">
        <v>1544</v>
      </c>
      <c r="D433" s="3635"/>
      <c r="E433" s="2585"/>
      <c r="F433" s="1045"/>
      <c r="G433" s="3498">
        <v>1</v>
      </c>
      <c r="H433" s="2388"/>
      <c r="I433" s="3391">
        <v>19.899999999999999</v>
      </c>
      <c r="J433" s="3368"/>
      <c r="K433" s="3449">
        <v>2</v>
      </c>
      <c r="L433" s="3452"/>
      <c r="M433" s="3574" t="s">
        <v>1545</v>
      </c>
      <c r="N433" s="1047"/>
      <c r="O433" s="1054"/>
      <c r="P433" s="1055"/>
      <c r="Q433" s="1054"/>
      <c r="R433" s="1191"/>
      <c r="S433" s="1047"/>
      <c r="T433" s="1054"/>
      <c r="U433" s="1055"/>
      <c r="V433" s="1054"/>
      <c r="W433" s="1199"/>
      <c r="X433" s="502">
        <v>0.2</v>
      </c>
      <c r="Y433" s="503"/>
      <c r="Z433" s="1057">
        <v>2309</v>
      </c>
      <c r="AA433" s="1058"/>
      <c r="AB433" s="1202"/>
      <c r="AC433" s="3699">
        <f t="shared" si="24"/>
        <v>0</v>
      </c>
      <c r="AD433" s="3699">
        <f t="shared" si="25"/>
        <v>0</v>
      </c>
      <c r="AE433" s="3699">
        <f t="shared" si="26"/>
        <v>0</v>
      </c>
      <c r="AF433" s="3699">
        <f t="shared" si="27"/>
        <v>0</v>
      </c>
    </row>
    <row r="434" spans="1:32" s="3600" customFormat="1" ht="15.75" customHeight="1">
      <c r="A434" s="1035" t="s">
        <v>1546</v>
      </c>
      <c r="B434" s="494" t="s">
        <v>1547</v>
      </c>
      <c r="C434" s="1107" t="s">
        <v>1548</v>
      </c>
      <c r="D434" s="2586"/>
      <c r="E434" s="1100"/>
      <c r="F434" s="497"/>
      <c r="G434" s="3074"/>
      <c r="H434" s="3021"/>
      <c r="I434" s="3020"/>
      <c r="J434" s="2634"/>
      <c r="K434" s="3019"/>
      <c r="L434" s="3018"/>
      <c r="M434" s="2950" t="s">
        <v>1549</v>
      </c>
      <c r="N434" s="3074"/>
      <c r="O434" s="3073"/>
      <c r="P434" s="3072"/>
      <c r="Q434" s="3073"/>
      <c r="R434" s="3071"/>
      <c r="S434" s="3074"/>
      <c r="T434" s="3073"/>
      <c r="U434" s="3072"/>
      <c r="V434" s="3073"/>
      <c r="W434" s="3070"/>
      <c r="X434" s="1105">
        <v>0.02</v>
      </c>
      <c r="Y434" s="1103"/>
      <c r="Z434" s="1106">
        <v>36072</v>
      </c>
      <c r="AA434" s="495"/>
      <c r="AB434" s="3622"/>
      <c r="AC434" s="3699">
        <f t="shared" si="24"/>
        <v>0</v>
      </c>
      <c r="AD434" s="3699">
        <f t="shared" si="25"/>
        <v>0</v>
      </c>
      <c r="AE434" s="3699">
        <f t="shared" si="26"/>
        <v>0</v>
      </c>
      <c r="AF434" s="3699">
        <f t="shared" si="27"/>
        <v>0</v>
      </c>
    </row>
    <row r="435" spans="1:32" s="3600" customFormat="1" ht="15.75" customHeight="1">
      <c r="A435" s="1035" t="s">
        <v>1550</v>
      </c>
      <c r="B435" s="494" t="s">
        <v>1551</v>
      </c>
      <c r="C435" s="1107" t="s">
        <v>1552</v>
      </c>
      <c r="D435" s="2586"/>
      <c r="E435" s="1100"/>
      <c r="F435" s="497"/>
      <c r="G435" s="3074"/>
      <c r="H435" s="3021"/>
      <c r="I435" s="3020"/>
      <c r="J435" s="2634"/>
      <c r="K435" s="3019"/>
      <c r="L435" s="3018"/>
      <c r="M435" s="2949" t="s">
        <v>1549</v>
      </c>
      <c r="N435" s="3074"/>
      <c r="O435" s="3073"/>
      <c r="P435" s="3072"/>
      <c r="Q435" s="3073"/>
      <c r="R435" s="3071"/>
      <c r="S435" s="3074"/>
      <c r="T435" s="3073"/>
      <c r="U435" s="3072"/>
      <c r="V435" s="3073"/>
      <c r="W435" s="3070"/>
      <c r="X435" s="1105">
        <v>0.02</v>
      </c>
      <c r="Y435" s="1103"/>
      <c r="Z435" s="1106">
        <v>36072</v>
      </c>
      <c r="AA435" s="495"/>
      <c r="AB435" s="3622"/>
      <c r="AC435" s="3699">
        <f t="shared" si="24"/>
        <v>0</v>
      </c>
      <c r="AD435" s="3699">
        <f t="shared" si="25"/>
        <v>0</v>
      </c>
      <c r="AE435" s="3699">
        <f t="shared" si="26"/>
        <v>0</v>
      </c>
      <c r="AF435" s="3699">
        <f t="shared" si="27"/>
        <v>0</v>
      </c>
    </row>
    <row r="436" spans="1:32" s="3600" customFormat="1" ht="15.75" customHeight="1">
      <c r="A436" s="1035" t="s">
        <v>1553</v>
      </c>
      <c r="B436" s="494" t="s">
        <v>1554</v>
      </c>
      <c r="C436" s="1107" t="s">
        <v>1555</v>
      </c>
      <c r="D436" s="2586"/>
      <c r="E436" s="1100"/>
      <c r="F436" s="497"/>
      <c r="G436" s="3074"/>
      <c r="H436" s="3021"/>
      <c r="I436" s="3020"/>
      <c r="J436" s="2634"/>
      <c r="K436" s="3019"/>
      <c r="L436" s="3018"/>
      <c r="M436" s="2950"/>
      <c r="N436" s="3074"/>
      <c r="O436" s="3073"/>
      <c r="P436" s="3072"/>
      <c r="Q436" s="3073"/>
      <c r="R436" s="3071"/>
      <c r="S436" s="3074"/>
      <c r="T436" s="3073"/>
      <c r="U436" s="3072"/>
      <c r="V436" s="3073"/>
      <c r="W436" s="3070"/>
      <c r="X436" s="1105">
        <v>0.02</v>
      </c>
      <c r="Y436" s="1103"/>
      <c r="Z436" s="1106">
        <v>36072</v>
      </c>
      <c r="AA436" s="495"/>
      <c r="AB436" s="3622"/>
      <c r="AC436" s="3699">
        <f t="shared" si="24"/>
        <v>0</v>
      </c>
      <c r="AD436" s="3699">
        <f t="shared" si="25"/>
        <v>0</v>
      </c>
      <c r="AE436" s="3699">
        <f t="shared" si="26"/>
        <v>0</v>
      </c>
      <c r="AF436" s="3699">
        <f t="shared" si="27"/>
        <v>0</v>
      </c>
    </row>
    <row r="437" spans="1:32" s="3600" customFormat="1" ht="15.75" customHeight="1" thickBot="1">
      <c r="A437" s="1059" t="s">
        <v>1556</v>
      </c>
      <c r="B437" s="1060" t="s">
        <v>1557</v>
      </c>
      <c r="C437" s="3438" t="s">
        <v>1558</v>
      </c>
      <c r="D437" s="3639"/>
      <c r="E437" s="3640"/>
      <c r="F437" s="3641"/>
      <c r="G437" s="1064"/>
      <c r="H437" s="2691"/>
      <c r="I437" s="2430"/>
      <c r="J437" s="2948"/>
      <c r="K437" s="2947"/>
      <c r="L437" s="3336"/>
      <c r="M437" s="2666"/>
      <c r="N437" s="1064"/>
      <c r="O437" s="1067"/>
      <c r="P437" s="1066"/>
      <c r="Q437" s="1067"/>
      <c r="R437" s="3007"/>
      <c r="S437" s="1064"/>
      <c r="T437" s="1067"/>
      <c r="U437" s="1066"/>
      <c r="V437" s="1067"/>
      <c r="W437" s="1192"/>
      <c r="X437" s="3648">
        <v>0.2</v>
      </c>
      <c r="Y437" s="2394"/>
      <c r="Z437" s="1152">
        <v>2309</v>
      </c>
      <c r="AA437" s="543"/>
      <c r="AB437" s="1201"/>
      <c r="AC437" s="3699">
        <f t="shared" si="24"/>
        <v>0</v>
      </c>
      <c r="AD437" s="3699">
        <f t="shared" si="25"/>
        <v>0</v>
      </c>
      <c r="AE437" s="3699">
        <f t="shared" si="26"/>
        <v>0</v>
      </c>
      <c r="AF437" s="3699">
        <f t="shared" si="27"/>
        <v>0</v>
      </c>
    </row>
    <row r="438" spans="1:32" s="1226" customFormat="1" ht="30" customHeight="1" thickBot="1">
      <c r="A438" s="1209"/>
      <c r="B438" s="1210" t="s">
        <v>1559</v>
      </c>
      <c r="C438" s="1211"/>
      <c r="D438" s="1211"/>
      <c r="E438" s="1212"/>
      <c r="F438" s="1213"/>
      <c r="G438" s="1214"/>
      <c r="H438" s="1215"/>
      <c r="I438" s="1216" t="s">
        <v>32</v>
      </c>
      <c r="J438" s="1216"/>
      <c r="K438" s="1217"/>
      <c r="L438" s="1218"/>
      <c r="M438" s="1219"/>
      <c r="N438" s="1214"/>
      <c r="O438" s="1220"/>
      <c r="P438" s="1220" t="s">
        <v>32</v>
      </c>
      <c r="Q438" s="1220"/>
      <c r="R438" s="1221"/>
      <c r="S438" s="1215"/>
      <c r="T438" s="1220"/>
      <c r="U438" s="1220"/>
      <c r="V438" s="1220"/>
      <c r="W438" s="1218"/>
      <c r="X438" s="1222"/>
      <c r="Y438" s="1220"/>
      <c r="Z438" s="1223" t="s">
        <v>32</v>
      </c>
      <c r="AA438" s="1224"/>
      <c r="AB438" s="1225"/>
      <c r="AC438" s="2420"/>
      <c r="AD438" s="2420"/>
      <c r="AE438" s="2420"/>
      <c r="AF438" s="2420"/>
    </row>
    <row r="439" spans="1:32" s="3600" customFormat="1" ht="15.75" customHeight="1" thickBot="1">
      <c r="A439" s="1159" t="s">
        <v>1560</v>
      </c>
      <c r="B439" s="3309" t="s">
        <v>1561</v>
      </c>
      <c r="C439" s="3558" t="s">
        <v>1562</v>
      </c>
      <c r="D439" s="3557"/>
      <c r="E439" s="3308"/>
      <c r="F439" s="3555"/>
      <c r="G439" s="3411">
        <v>1</v>
      </c>
      <c r="H439" s="3378"/>
      <c r="I439" s="3409">
        <v>35.9</v>
      </c>
      <c r="J439" s="3408"/>
      <c r="K439" s="3380">
        <v>4</v>
      </c>
      <c r="L439" s="3406"/>
      <c r="M439" s="2708" t="s">
        <v>1563</v>
      </c>
      <c r="N439" s="3307"/>
      <c r="O439" s="3262"/>
      <c r="P439" s="3148"/>
      <c r="Q439" s="3262"/>
      <c r="R439" s="3304"/>
      <c r="S439" s="3307"/>
      <c r="T439" s="3262"/>
      <c r="U439" s="3261"/>
      <c r="V439" s="3262"/>
      <c r="W439" s="3259"/>
      <c r="X439" s="2435">
        <v>0.1</v>
      </c>
      <c r="Y439" s="3258"/>
      <c r="Z439" s="2602">
        <v>7558</v>
      </c>
      <c r="AA439" s="3403"/>
      <c r="AB439" s="2622"/>
      <c r="AC439" s="3699">
        <f t="shared" si="24"/>
        <v>0</v>
      </c>
      <c r="AD439" s="3699">
        <f t="shared" si="25"/>
        <v>0</v>
      </c>
      <c r="AE439" s="3699">
        <f t="shared" si="26"/>
        <v>0</v>
      </c>
      <c r="AF439" s="3699">
        <f t="shared" si="27"/>
        <v>0</v>
      </c>
    </row>
    <row r="440" spans="1:32" s="1226" customFormat="1" ht="30" customHeight="1" thickBot="1">
      <c r="A440" s="1209"/>
      <c r="B440" s="1210" t="s">
        <v>1564</v>
      </c>
      <c r="C440" s="1211"/>
      <c r="D440" s="1211"/>
      <c r="E440" s="1212"/>
      <c r="F440" s="1213"/>
      <c r="G440" s="1214"/>
      <c r="H440" s="1215"/>
      <c r="I440" s="1216" t="s">
        <v>32</v>
      </c>
      <c r="J440" s="1216"/>
      <c r="K440" s="1217"/>
      <c r="L440" s="1218"/>
      <c r="M440" s="1219"/>
      <c r="N440" s="1214"/>
      <c r="O440" s="1220"/>
      <c r="P440" s="1220" t="s">
        <v>32</v>
      </c>
      <c r="Q440" s="1220"/>
      <c r="R440" s="1221"/>
      <c r="S440" s="1215"/>
      <c r="T440" s="1220"/>
      <c r="U440" s="1220"/>
      <c r="V440" s="1220"/>
      <c r="W440" s="1218"/>
      <c r="X440" s="1222"/>
      <c r="Y440" s="1220"/>
      <c r="Z440" s="1223" t="s">
        <v>32</v>
      </c>
      <c r="AA440" s="1224"/>
      <c r="AB440" s="1225"/>
      <c r="AC440" s="2420"/>
      <c r="AD440" s="2420"/>
      <c r="AE440" s="2420"/>
      <c r="AF440" s="2420"/>
    </row>
    <row r="441" spans="1:32" s="3600" customFormat="1" ht="15.75" customHeight="1">
      <c r="A441" s="3233" t="s">
        <v>1565</v>
      </c>
      <c r="B441" s="1074" t="s">
        <v>1566</v>
      </c>
      <c r="C441" s="3301" t="s">
        <v>1567</v>
      </c>
      <c r="D441" s="1093"/>
      <c r="E441" s="1095"/>
      <c r="F441" s="2662"/>
      <c r="G441" s="3231">
        <v>4</v>
      </c>
      <c r="H441" s="2946"/>
      <c r="I441" s="3247">
        <v>19.899999999999999</v>
      </c>
      <c r="J441" s="2945"/>
      <c r="K441" s="2944">
        <v>2</v>
      </c>
      <c r="L441" s="2943"/>
      <c r="M441" s="3228" t="s">
        <v>1568</v>
      </c>
      <c r="N441" s="3231">
        <v>20</v>
      </c>
      <c r="O441" s="2998"/>
      <c r="P441" s="2601">
        <v>14</v>
      </c>
      <c r="Q441" s="2998"/>
      <c r="R441" s="2600"/>
      <c r="S441" s="3224"/>
      <c r="T441" s="3223"/>
      <c r="U441" s="3222"/>
      <c r="V441" s="3223"/>
      <c r="W441" s="3220"/>
      <c r="X441" s="2399">
        <v>1</v>
      </c>
      <c r="Y441" s="2998"/>
      <c r="Z441" s="2976">
        <v>289</v>
      </c>
      <c r="AA441" s="2996"/>
      <c r="AB441" s="3614"/>
      <c r="AC441" s="3699">
        <f t="shared" si="24"/>
        <v>0</v>
      </c>
      <c r="AD441" s="3699">
        <f t="shared" si="25"/>
        <v>0</v>
      </c>
      <c r="AE441" s="3699">
        <f t="shared" si="26"/>
        <v>0</v>
      </c>
      <c r="AF441" s="3699">
        <f t="shared" si="27"/>
        <v>0</v>
      </c>
    </row>
    <row r="442" spans="1:32" s="3600" customFormat="1" ht="27" customHeight="1" thickBot="1">
      <c r="A442" s="3390" t="s">
        <v>1569</v>
      </c>
      <c r="B442" s="2391" t="s">
        <v>1570</v>
      </c>
      <c r="C442" s="3759" t="s">
        <v>3457</v>
      </c>
      <c r="D442" s="3760"/>
      <c r="E442" s="3760"/>
      <c r="F442" s="3761"/>
      <c r="G442" s="3437">
        <v>1.2</v>
      </c>
      <c r="H442" s="2393"/>
      <c r="I442" s="3209">
        <v>23.9</v>
      </c>
      <c r="J442" s="3208"/>
      <c r="K442" s="3207">
        <v>3</v>
      </c>
      <c r="L442" s="3206"/>
      <c r="M442" s="3563" t="s">
        <v>1571</v>
      </c>
      <c r="N442" s="3562"/>
      <c r="O442" s="2414"/>
      <c r="P442" s="3205"/>
      <c r="Q442" s="2414"/>
      <c r="R442" s="3204"/>
      <c r="S442" s="1064"/>
      <c r="T442" s="1067"/>
      <c r="U442" s="1066"/>
      <c r="V442" s="1067"/>
      <c r="W442" s="1192"/>
      <c r="X442" s="2392">
        <v>0.2</v>
      </c>
      <c r="Y442" s="3436"/>
      <c r="Z442" s="3385">
        <v>2744</v>
      </c>
      <c r="AA442" s="3194"/>
      <c r="AB442" s="2625"/>
      <c r="AC442" s="3699">
        <f t="shared" si="24"/>
        <v>0</v>
      </c>
      <c r="AD442" s="3699">
        <f t="shared" si="25"/>
        <v>0</v>
      </c>
      <c r="AE442" s="3699">
        <f t="shared" si="26"/>
        <v>0</v>
      </c>
      <c r="AF442" s="3699">
        <f t="shared" si="27"/>
        <v>0</v>
      </c>
    </row>
    <row r="443" spans="1:32" s="1226" customFormat="1" ht="30" customHeight="1" thickBot="1">
      <c r="A443" s="1209"/>
      <c r="B443" s="1210" t="s">
        <v>117</v>
      </c>
      <c r="C443" s="1212"/>
      <c r="D443" s="1212"/>
      <c r="E443" s="1212"/>
      <c r="F443" s="1213"/>
      <c r="G443" s="1214"/>
      <c r="H443" s="1215"/>
      <c r="I443" s="1216" t="s">
        <v>32</v>
      </c>
      <c r="J443" s="1216"/>
      <c r="K443" s="1217"/>
      <c r="L443" s="1218"/>
      <c r="M443" s="1219"/>
      <c r="N443" s="1214"/>
      <c r="O443" s="1220"/>
      <c r="P443" s="1220" t="s">
        <v>32</v>
      </c>
      <c r="Q443" s="1220"/>
      <c r="R443" s="1221"/>
      <c r="S443" s="1215"/>
      <c r="T443" s="1220"/>
      <c r="U443" s="1220"/>
      <c r="V443" s="1220"/>
      <c r="W443" s="1218"/>
      <c r="X443" s="1222"/>
      <c r="Y443" s="1220"/>
      <c r="Z443" s="1223" t="s">
        <v>32</v>
      </c>
      <c r="AA443" s="1224"/>
      <c r="AB443" s="1225"/>
      <c r="AC443" s="2420"/>
      <c r="AD443" s="2420"/>
      <c r="AE443" s="2420"/>
      <c r="AF443" s="2420"/>
    </row>
    <row r="444" spans="1:32" s="3600" customFormat="1" ht="15.75" customHeight="1">
      <c r="A444" s="3514">
        <v>3301</v>
      </c>
      <c r="B444" s="2381" t="s">
        <v>1572</v>
      </c>
      <c r="C444" s="3513" t="s">
        <v>1573</v>
      </c>
      <c r="D444" s="3369"/>
      <c r="E444" s="3369"/>
      <c r="F444" s="2942"/>
      <c r="G444" s="3509">
        <v>4</v>
      </c>
      <c r="H444" s="2383"/>
      <c r="I444" s="3393">
        <v>23.9</v>
      </c>
      <c r="J444" s="3392"/>
      <c r="K444" s="2644">
        <v>3</v>
      </c>
      <c r="L444" s="3428"/>
      <c r="M444" s="3582" t="s">
        <v>1574</v>
      </c>
      <c r="N444" s="3190">
        <v>20</v>
      </c>
      <c r="O444" s="2941"/>
      <c r="P444" s="2940">
        <v>51</v>
      </c>
      <c r="Q444" s="2941"/>
      <c r="R444" s="2939"/>
      <c r="S444" s="3374"/>
      <c r="T444" s="2424"/>
      <c r="U444" s="3270"/>
      <c r="V444" s="2424"/>
      <c r="W444" s="3250"/>
      <c r="X444" s="2382">
        <v>0.4</v>
      </c>
      <c r="Y444" s="3507"/>
      <c r="Z444" s="3502">
        <v>1587</v>
      </c>
      <c r="AA444" s="2705"/>
      <c r="AB444" s="2619"/>
      <c r="AC444" s="3699">
        <f t="shared" si="24"/>
        <v>0</v>
      </c>
      <c r="AD444" s="3699">
        <f t="shared" si="25"/>
        <v>0</v>
      </c>
      <c r="AE444" s="3699">
        <f t="shared" si="26"/>
        <v>0</v>
      </c>
      <c r="AF444" s="3699">
        <f t="shared" si="27"/>
        <v>0</v>
      </c>
    </row>
    <row r="445" spans="1:32" s="3600" customFormat="1" ht="27" customHeight="1">
      <c r="A445" s="3364" t="s">
        <v>116</v>
      </c>
      <c r="B445" s="3079" t="s">
        <v>1575</v>
      </c>
      <c r="C445" s="3765" t="s">
        <v>3458</v>
      </c>
      <c r="D445" s="3766"/>
      <c r="E445" s="3766"/>
      <c r="F445" s="3767"/>
      <c r="G445" s="3463">
        <v>4</v>
      </c>
      <c r="H445" s="3363"/>
      <c r="I445" s="3391">
        <v>23.9</v>
      </c>
      <c r="J445" s="2707"/>
      <c r="K445" s="2677">
        <v>3</v>
      </c>
      <c r="L445" s="3362"/>
      <c r="M445" s="3530" t="s">
        <v>119</v>
      </c>
      <c r="N445" s="3244">
        <v>20</v>
      </c>
      <c r="O445" s="3243"/>
      <c r="P445" s="2676">
        <v>51</v>
      </c>
      <c r="Q445" s="3243"/>
      <c r="R445" s="3066"/>
      <c r="S445" s="3361"/>
      <c r="T445" s="2438"/>
      <c r="U445" s="3143"/>
      <c r="V445" s="2438"/>
      <c r="W445" s="3141"/>
      <c r="X445" s="3356">
        <v>0.4</v>
      </c>
      <c r="Y445" s="3462"/>
      <c r="Z445" s="3351">
        <v>1587</v>
      </c>
      <c r="AA445" s="3527"/>
      <c r="AB445" s="3626"/>
      <c r="AC445" s="3699">
        <f t="shared" si="24"/>
        <v>0</v>
      </c>
      <c r="AD445" s="3699">
        <f t="shared" si="25"/>
        <v>0</v>
      </c>
      <c r="AE445" s="3699">
        <f t="shared" si="26"/>
        <v>0</v>
      </c>
      <c r="AF445" s="3699">
        <f t="shared" si="27"/>
        <v>0</v>
      </c>
    </row>
    <row r="446" spans="1:32" s="1088" customFormat="1" ht="15.75" customHeight="1">
      <c r="A446" s="439" t="s">
        <v>1576</v>
      </c>
      <c r="B446" s="440" t="s">
        <v>1577</v>
      </c>
      <c r="C446" s="1044" t="s">
        <v>1578</v>
      </c>
      <c r="D446" s="3635"/>
      <c r="E446" s="2585"/>
      <c r="F446" s="1045"/>
      <c r="G446" s="498">
        <v>5</v>
      </c>
      <c r="H446" s="442"/>
      <c r="I446" s="443">
        <v>19.899999999999999</v>
      </c>
      <c r="J446" s="499"/>
      <c r="K446" s="445">
        <v>2</v>
      </c>
      <c r="L446" s="768"/>
      <c r="M446" s="446" t="s">
        <v>1579</v>
      </c>
      <c r="N446" s="3074"/>
      <c r="O446" s="3073"/>
      <c r="P446" s="3072"/>
      <c r="Q446" s="3073"/>
      <c r="R446" s="3071"/>
      <c r="S446" s="3345"/>
      <c r="T446" s="3131"/>
      <c r="U446" s="3132"/>
      <c r="V446" s="3131"/>
      <c r="W446" s="3129"/>
      <c r="X446" s="502">
        <v>1</v>
      </c>
      <c r="Y446" s="503"/>
      <c r="Z446" s="3490">
        <v>461</v>
      </c>
      <c r="AA446" s="505"/>
      <c r="AB446" s="1202"/>
      <c r="AC446" s="3699">
        <f t="shared" si="24"/>
        <v>0</v>
      </c>
      <c r="AD446" s="3699">
        <f t="shared" si="25"/>
        <v>0</v>
      </c>
      <c r="AE446" s="3699">
        <f t="shared" si="26"/>
        <v>0</v>
      </c>
      <c r="AF446" s="3699">
        <f t="shared" si="27"/>
        <v>0</v>
      </c>
    </row>
    <row r="447" spans="1:32" s="3600" customFormat="1" ht="15.75" customHeight="1">
      <c r="A447" s="3501">
        <v>3302</v>
      </c>
      <c r="B447" s="2386" t="s">
        <v>1580</v>
      </c>
      <c r="C447" s="2938" t="s">
        <v>1581</v>
      </c>
      <c r="D447" s="2937"/>
      <c r="E447" s="2936"/>
      <c r="F447" s="3499"/>
      <c r="G447" s="3498">
        <v>5</v>
      </c>
      <c r="H447" s="2388"/>
      <c r="I447" s="3391">
        <v>19.899999999999999</v>
      </c>
      <c r="J447" s="3368"/>
      <c r="K447" s="3449">
        <v>2</v>
      </c>
      <c r="L447" s="3452"/>
      <c r="M447" s="3574" t="s">
        <v>1582</v>
      </c>
      <c r="N447" s="3498">
        <v>10</v>
      </c>
      <c r="O447" s="3496"/>
      <c r="P447" s="3184">
        <v>13</v>
      </c>
      <c r="Q447" s="3496"/>
      <c r="R447" s="3173"/>
      <c r="S447" s="3498">
        <v>25</v>
      </c>
      <c r="T447" s="3496"/>
      <c r="U447" s="3184">
        <v>22</v>
      </c>
      <c r="V447" s="3496"/>
      <c r="W447" s="3183"/>
      <c r="X447" s="2387">
        <v>1</v>
      </c>
      <c r="Y447" s="3496"/>
      <c r="Z447" s="3490">
        <v>461</v>
      </c>
      <c r="AA447" s="3569"/>
      <c r="AB447" s="3628"/>
      <c r="AC447" s="3699">
        <f t="shared" si="24"/>
        <v>0</v>
      </c>
      <c r="AD447" s="3699">
        <f t="shared" si="25"/>
        <v>0</v>
      </c>
      <c r="AE447" s="3699">
        <f t="shared" si="26"/>
        <v>0</v>
      </c>
      <c r="AF447" s="3699">
        <f t="shared" si="27"/>
        <v>0</v>
      </c>
    </row>
    <row r="448" spans="1:32" s="3600" customFormat="1" ht="15.75" customHeight="1">
      <c r="A448" s="2675" t="s">
        <v>1583</v>
      </c>
      <c r="B448" s="3290" t="s">
        <v>1584</v>
      </c>
      <c r="C448" s="3289" t="s">
        <v>1585</v>
      </c>
      <c r="D448" s="2699"/>
      <c r="E448" s="2672"/>
      <c r="F448" s="3288"/>
      <c r="G448" s="3287">
        <v>5</v>
      </c>
      <c r="H448" s="2680"/>
      <c r="I448" s="3391">
        <v>23.9</v>
      </c>
      <c r="J448" s="2935"/>
      <c r="K448" s="3453">
        <v>3</v>
      </c>
      <c r="L448" s="3124"/>
      <c r="M448" s="3574" t="s">
        <v>1586</v>
      </c>
      <c r="N448" s="3074"/>
      <c r="O448" s="3073"/>
      <c r="P448" s="3072"/>
      <c r="Q448" s="3073"/>
      <c r="R448" s="3071"/>
      <c r="S448" s="3345"/>
      <c r="T448" s="3131"/>
      <c r="U448" s="3132"/>
      <c r="V448" s="3131"/>
      <c r="W448" s="3129"/>
      <c r="X448" s="3294">
        <v>1</v>
      </c>
      <c r="Y448" s="2655"/>
      <c r="Z448" s="3293">
        <v>607</v>
      </c>
      <c r="AA448" s="3310"/>
      <c r="AB448" s="3632"/>
      <c r="AC448" s="3699">
        <f t="shared" si="24"/>
        <v>0</v>
      </c>
      <c r="AD448" s="3699">
        <f t="shared" si="25"/>
        <v>0</v>
      </c>
      <c r="AE448" s="3699">
        <f t="shared" si="26"/>
        <v>0</v>
      </c>
      <c r="AF448" s="3699">
        <f t="shared" si="27"/>
        <v>0</v>
      </c>
    </row>
    <row r="449" spans="1:32" s="3600" customFormat="1" ht="15.75" customHeight="1">
      <c r="A449" s="3501" t="s">
        <v>1587</v>
      </c>
      <c r="B449" s="2386" t="s">
        <v>1588</v>
      </c>
      <c r="C449" s="3500" t="s">
        <v>1589</v>
      </c>
      <c r="D449" s="2686"/>
      <c r="E449" s="2660"/>
      <c r="F449" s="3499"/>
      <c r="G449" s="3498">
        <v>5</v>
      </c>
      <c r="H449" s="2388"/>
      <c r="I449" s="3391">
        <v>19.899999999999999</v>
      </c>
      <c r="J449" s="2629"/>
      <c r="K449" s="3449">
        <v>2</v>
      </c>
      <c r="L449" s="3452"/>
      <c r="M449" s="3574" t="s">
        <v>1579</v>
      </c>
      <c r="N449" s="1047"/>
      <c r="O449" s="1054"/>
      <c r="P449" s="1055"/>
      <c r="Q449" s="1054"/>
      <c r="R449" s="1191"/>
      <c r="S449" s="1047"/>
      <c r="T449" s="1054"/>
      <c r="U449" s="1055"/>
      <c r="V449" s="1054"/>
      <c r="W449" s="1199"/>
      <c r="X449" s="2387">
        <v>1</v>
      </c>
      <c r="Y449" s="3496"/>
      <c r="Z449" s="3490">
        <v>461</v>
      </c>
      <c r="AA449" s="3569"/>
      <c r="AB449" s="3628"/>
      <c r="AC449" s="3699">
        <f t="shared" si="24"/>
        <v>0</v>
      </c>
      <c r="AD449" s="3699">
        <f t="shared" si="25"/>
        <v>0</v>
      </c>
      <c r="AE449" s="3699">
        <f t="shared" si="26"/>
        <v>0</v>
      </c>
      <c r="AF449" s="3699">
        <f t="shared" si="27"/>
        <v>0</v>
      </c>
    </row>
    <row r="450" spans="1:32" s="3600" customFormat="1" ht="15.75" customHeight="1" thickBot="1">
      <c r="A450" s="2934" t="s">
        <v>367</v>
      </c>
      <c r="B450" s="2933" t="s">
        <v>1590</v>
      </c>
      <c r="C450" s="3211" t="s">
        <v>3459</v>
      </c>
      <c r="D450" s="3388"/>
      <c r="E450" s="2932"/>
      <c r="F450" s="2931"/>
      <c r="G450" s="2930">
        <v>3.5</v>
      </c>
      <c r="H450" s="2693"/>
      <c r="I450" s="2929">
        <v>43.9</v>
      </c>
      <c r="J450" s="2928"/>
      <c r="K450" s="2927">
        <v>5</v>
      </c>
      <c r="L450" s="2926"/>
      <c r="M450" s="3520" t="s">
        <v>369</v>
      </c>
      <c r="N450" s="3478"/>
      <c r="O450" s="3004"/>
      <c r="P450" s="3003"/>
      <c r="Q450" s="3004"/>
      <c r="R450" s="3002"/>
      <c r="S450" s="3478"/>
      <c r="T450" s="3004"/>
      <c r="U450" s="3003"/>
      <c r="V450" s="3004"/>
      <c r="W450" s="2645"/>
      <c r="X450" s="2301">
        <v>0.1</v>
      </c>
      <c r="Y450" s="2302"/>
      <c r="Z450" s="3516">
        <v>3996</v>
      </c>
      <c r="AA450" s="3515"/>
      <c r="AB450" s="3625"/>
      <c r="AC450" s="3699">
        <f t="shared" si="24"/>
        <v>0</v>
      </c>
      <c r="AD450" s="3699">
        <f t="shared" si="25"/>
        <v>0</v>
      </c>
      <c r="AE450" s="3699">
        <f t="shared" si="26"/>
        <v>0</v>
      </c>
      <c r="AF450" s="3699">
        <f t="shared" si="27"/>
        <v>0</v>
      </c>
    </row>
    <row r="451" spans="1:32" s="1226" customFormat="1" ht="30" customHeight="1" thickBot="1">
      <c r="A451" s="1209"/>
      <c r="B451" s="1210" t="s">
        <v>44</v>
      </c>
      <c r="C451" s="1212"/>
      <c r="D451" s="1212"/>
      <c r="E451" s="1212"/>
      <c r="F451" s="1213"/>
      <c r="G451" s="1214"/>
      <c r="H451" s="1215"/>
      <c r="I451" s="1216" t="s">
        <v>32</v>
      </c>
      <c r="J451" s="1216"/>
      <c r="K451" s="1217"/>
      <c r="L451" s="1218"/>
      <c r="M451" s="1219"/>
      <c r="N451" s="1214"/>
      <c r="O451" s="1220"/>
      <c r="P451" s="1220"/>
      <c r="Q451" s="1220"/>
      <c r="R451" s="1221"/>
      <c r="S451" s="1215"/>
      <c r="T451" s="1220"/>
      <c r="U451" s="1220" t="s">
        <v>32</v>
      </c>
      <c r="V451" s="1220"/>
      <c r="W451" s="1218"/>
      <c r="X451" s="1222"/>
      <c r="Y451" s="1220"/>
      <c r="Z451" s="1223" t="s">
        <v>32</v>
      </c>
      <c r="AA451" s="1224"/>
      <c r="AB451" s="1225"/>
      <c r="AC451" s="2420"/>
      <c r="AD451" s="2420"/>
      <c r="AE451" s="2420"/>
      <c r="AF451" s="2420"/>
    </row>
    <row r="452" spans="1:32" s="1088" customFormat="1" ht="15.75" customHeight="1">
      <c r="A452" s="439">
        <v>3402</v>
      </c>
      <c r="B452" s="440" t="s">
        <v>1591</v>
      </c>
      <c r="C452" s="1044" t="s">
        <v>1592</v>
      </c>
      <c r="D452" s="3635"/>
      <c r="E452" s="3444"/>
      <c r="F452" s="1045"/>
      <c r="G452" s="498">
        <v>5</v>
      </c>
      <c r="H452" s="442"/>
      <c r="I452" s="443">
        <v>19.899999999999999</v>
      </c>
      <c r="J452" s="444"/>
      <c r="K452" s="445">
        <v>2</v>
      </c>
      <c r="L452" s="768"/>
      <c r="M452" s="446" t="s">
        <v>1593</v>
      </c>
      <c r="N452" s="498">
        <v>20</v>
      </c>
      <c r="O452" s="503"/>
      <c r="P452" s="1026">
        <v>16</v>
      </c>
      <c r="Q452" s="503"/>
      <c r="R452" s="1193"/>
      <c r="S452" s="498">
        <v>50</v>
      </c>
      <c r="T452" s="503"/>
      <c r="U452" s="1026">
        <v>30</v>
      </c>
      <c r="V452" s="503"/>
      <c r="W452" s="1198"/>
      <c r="X452" s="502">
        <v>1</v>
      </c>
      <c r="Y452" s="503"/>
      <c r="Z452" s="1057">
        <v>347</v>
      </c>
      <c r="AA452" s="1058"/>
      <c r="AB452" s="1202"/>
      <c r="AC452" s="3699">
        <f t="shared" si="24"/>
        <v>0</v>
      </c>
      <c r="AD452" s="3699">
        <f t="shared" si="25"/>
        <v>0</v>
      </c>
      <c r="AE452" s="3699">
        <f t="shared" si="26"/>
        <v>0</v>
      </c>
      <c r="AF452" s="3699">
        <f t="shared" si="27"/>
        <v>0</v>
      </c>
    </row>
    <row r="453" spans="1:32" s="3600" customFormat="1" ht="15.75" customHeight="1">
      <c r="A453" s="2675" t="s">
        <v>1594</v>
      </c>
      <c r="B453" s="3290" t="s">
        <v>1595</v>
      </c>
      <c r="C453" s="2386" t="s">
        <v>1592</v>
      </c>
      <c r="D453" s="3365"/>
      <c r="E453" s="3365"/>
      <c r="F453" s="3052"/>
      <c r="G453" s="3287">
        <v>1.5</v>
      </c>
      <c r="H453" s="2680"/>
      <c r="I453" s="443">
        <v>13.3</v>
      </c>
      <c r="J453" s="1038"/>
      <c r="K453" s="1039">
        <v>1</v>
      </c>
      <c r="L453" s="3124"/>
      <c r="M453" s="2649" t="s">
        <v>1596</v>
      </c>
      <c r="N453" s="3074"/>
      <c r="O453" s="3073"/>
      <c r="P453" s="3072"/>
      <c r="Q453" s="3073"/>
      <c r="R453" s="3071"/>
      <c r="S453" s="3074"/>
      <c r="T453" s="3073"/>
      <c r="U453" s="3072"/>
      <c r="V453" s="3073"/>
      <c r="W453" s="3070"/>
      <c r="X453" s="3294">
        <v>1</v>
      </c>
      <c r="Y453" s="2655"/>
      <c r="Z453" s="3122">
        <v>419</v>
      </c>
      <c r="AA453" s="3121"/>
      <c r="AB453" s="3632"/>
      <c r="AC453" s="3699">
        <f t="shared" si="24"/>
        <v>0</v>
      </c>
      <c r="AD453" s="3699">
        <f t="shared" si="25"/>
        <v>0</v>
      </c>
      <c r="AE453" s="3699">
        <f t="shared" si="26"/>
        <v>0</v>
      </c>
      <c r="AF453" s="3699">
        <f t="shared" si="27"/>
        <v>0</v>
      </c>
    </row>
    <row r="454" spans="1:32" s="1088" customFormat="1" ht="15.75" customHeight="1">
      <c r="A454" s="439" t="s">
        <v>1597</v>
      </c>
      <c r="B454" s="440" t="s">
        <v>1598</v>
      </c>
      <c r="C454" s="440" t="s">
        <v>1592</v>
      </c>
      <c r="D454" s="1058"/>
      <c r="E454" s="1058"/>
      <c r="F454" s="707"/>
      <c r="G454" s="498">
        <v>1.5</v>
      </c>
      <c r="H454" s="442"/>
      <c r="I454" s="443">
        <v>35.9</v>
      </c>
      <c r="J454" s="444"/>
      <c r="K454" s="445">
        <v>4</v>
      </c>
      <c r="L454" s="768"/>
      <c r="M454" s="446"/>
      <c r="N454" s="498">
        <v>10</v>
      </c>
      <c r="O454" s="503"/>
      <c r="P454" s="1026">
        <v>42</v>
      </c>
      <c r="Q454" s="503"/>
      <c r="R454" s="1193"/>
      <c r="S454" s="498">
        <v>40</v>
      </c>
      <c r="T454" s="503"/>
      <c r="U454" s="1026">
        <v>151</v>
      </c>
      <c r="V454" s="503"/>
      <c r="W454" s="1198"/>
      <c r="X454" s="502">
        <v>0.2</v>
      </c>
      <c r="Y454" s="503"/>
      <c r="Z454" s="1057">
        <v>2596</v>
      </c>
      <c r="AA454" s="1058"/>
      <c r="AB454" s="1202"/>
      <c r="AC454" s="3699">
        <f t="shared" ref="AC454:AC517" si="28">I454*L454</f>
        <v>0</v>
      </c>
      <c r="AD454" s="3699">
        <f t="shared" ref="AD454:AD517" si="29">P454*R454</f>
        <v>0</v>
      </c>
      <c r="AE454" s="3699">
        <f t="shared" ref="AE454:AE517" si="30">U454*W454</f>
        <v>0</v>
      </c>
      <c r="AF454" s="3699">
        <f t="shared" ref="AF454:AF517" si="31">Z454*AB454</f>
        <v>0</v>
      </c>
    </row>
    <row r="455" spans="1:32" s="3600" customFormat="1" ht="27" customHeight="1">
      <c r="A455" s="3501">
        <v>3411</v>
      </c>
      <c r="B455" s="440" t="s">
        <v>1599</v>
      </c>
      <c r="C455" s="3777" t="s">
        <v>3460</v>
      </c>
      <c r="D455" s="3778"/>
      <c r="E455" s="3778"/>
      <c r="F455" s="3779"/>
      <c r="G455" s="3498">
        <v>5</v>
      </c>
      <c r="H455" s="2388"/>
      <c r="I455" s="3391">
        <v>23.9</v>
      </c>
      <c r="J455" s="3368"/>
      <c r="K455" s="3449">
        <v>3</v>
      </c>
      <c r="L455" s="3452"/>
      <c r="M455" s="3574" t="s">
        <v>46</v>
      </c>
      <c r="N455" s="3498">
        <v>20</v>
      </c>
      <c r="O455" s="3496"/>
      <c r="P455" s="3184">
        <v>23</v>
      </c>
      <c r="Q455" s="3496"/>
      <c r="R455" s="3173"/>
      <c r="S455" s="3498">
        <v>50</v>
      </c>
      <c r="T455" s="3496"/>
      <c r="U455" s="3184">
        <v>47</v>
      </c>
      <c r="V455" s="3496"/>
      <c r="W455" s="3183"/>
      <c r="X455" s="502">
        <v>1</v>
      </c>
      <c r="Y455" s="3496"/>
      <c r="Z455" s="3182">
        <v>591</v>
      </c>
      <c r="AA455" s="3365"/>
      <c r="AB455" s="3628"/>
      <c r="AC455" s="3699">
        <f t="shared" si="28"/>
        <v>0</v>
      </c>
      <c r="AD455" s="3699">
        <f t="shared" si="29"/>
        <v>0</v>
      </c>
      <c r="AE455" s="3699">
        <f t="shared" si="30"/>
        <v>0</v>
      </c>
      <c r="AF455" s="3699">
        <f t="shared" si="31"/>
        <v>0</v>
      </c>
    </row>
    <row r="456" spans="1:32" s="3600" customFormat="1" ht="27" customHeight="1">
      <c r="A456" s="3501" t="s">
        <v>1600</v>
      </c>
      <c r="B456" s="440" t="s">
        <v>1601</v>
      </c>
      <c r="C456" s="3750" t="s">
        <v>3461</v>
      </c>
      <c r="D456" s="3794"/>
      <c r="E456" s="3794"/>
      <c r="F456" s="3795"/>
      <c r="G456" s="3498">
        <v>5</v>
      </c>
      <c r="H456" s="2388"/>
      <c r="I456" s="3391">
        <v>23.9</v>
      </c>
      <c r="J456" s="3368"/>
      <c r="K456" s="3495">
        <v>3</v>
      </c>
      <c r="L456" s="768"/>
      <c r="M456" s="446" t="s">
        <v>1602</v>
      </c>
      <c r="N456" s="498">
        <v>20</v>
      </c>
      <c r="O456" s="503"/>
      <c r="P456" s="1026">
        <v>23</v>
      </c>
      <c r="Q456" s="503"/>
      <c r="R456" s="1193"/>
      <c r="S456" s="498">
        <v>50</v>
      </c>
      <c r="T456" s="503"/>
      <c r="U456" s="1026">
        <v>47</v>
      </c>
      <c r="V456" s="503"/>
      <c r="W456" s="1198"/>
      <c r="X456" s="502">
        <v>1</v>
      </c>
      <c r="Y456" s="503"/>
      <c r="Z456" s="1057">
        <v>591</v>
      </c>
      <c r="AA456" s="1058"/>
      <c r="AB456" s="1202"/>
      <c r="AC456" s="3699">
        <f t="shared" si="28"/>
        <v>0</v>
      </c>
      <c r="AD456" s="3699">
        <f t="shared" si="29"/>
        <v>0</v>
      </c>
      <c r="AE456" s="3699">
        <f t="shared" si="30"/>
        <v>0</v>
      </c>
      <c r="AF456" s="3699">
        <f t="shared" si="31"/>
        <v>0</v>
      </c>
    </row>
    <row r="457" spans="1:32" s="3600" customFormat="1" ht="36.950000000000003" customHeight="1">
      <c r="A457" s="3501" t="s">
        <v>534</v>
      </c>
      <c r="B457" s="440" t="s">
        <v>1603</v>
      </c>
      <c r="C457" s="3750" t="s">
        <v>3462</v>
      </c>
      <c r="D457" s="3751"/>
      <c r="E457" s="3751"/>
      <c r="F457" s="3758"/>
      <c r="G457" s="3498">
        <v>1.5</v>
      </c>
      <c r="H457" s="2388"/>
      <c r="I457" s="3391">
        <v>35.9</v>
      </c>
      <c r="J457" s="3368"/>
      <c r="K457" s="3449">
        <v>4</v>
      </c>
      <c r="L457" s="3452"/>
      <c r="M457" s="3574"/>
      <c r="N457" s="3498">
        <v>10</v>
      </c>
      <c r="O457" s="3496"/>
      <c r="P457" s="3184">
        <v>42</v>
      </c>
      <c r="Q457" s="3496"/>
      <c r="R457" s="3173"/>
      <c r="S457" s="3498">
        <v>40</v>
      </c>
      <c r="T457" s="3496"/>
      <c r="U457" s="3184">
        <v>151</v>
      </c>
      <c r="V457" s="3496"/>
      <c r="W457" s="3183"/>
      <c r="X457" s="1105">
        <v>0.2</v>
      </c>
      <c r="Y457" s="3496"/>
      <c r="Z457" s="3182">
        <v>2596</v>
      </c>
      <c r="AA457" s="3365"/>
      <c r="AB457" s="3628"/>
      <c r="AC457" s="3699">
        <f t="shared" si="28"/>
        <v>0</v>
      </c>
      <c r="AD457" s="3699">
        <f t="shared" si="29"/>
        <v>0</v>
      </c>
      <c r="AE457" s="3699">
        <f t="shared" si="30"/>
        <v>0</v>
      </c>
      <c r="AF457" s="3699">
        <f t="shared" si="31"/>
        <v>0</v>
      </c>
    </row>
    <row r="458" spans="1:32" s="3600" customFormat="1" ht="15.75" customHeight="1">
      <c r="A458" s="3501" t="s">
        <v>1604</v>
      </c>
      <c r="B458" s="440" t="s">
        <v>1605</v>
      </c>
      <c r="C458" s="1044" t="s">
        <v>1592</v>
      </c>
      <c r="D458" s="3635"/>
      <c r="E458" s="2585"/>
      <c r="F458" s="1045"/>
      <c r="G458" s="3498">
        <v>5</v>
      </c>
      <c r="H458" s="2388"/>
      <c r="I458" s="3391">
        <v>19.899999999999999</v>
      </c>
      <c r="J458" s="3368"/>
      <c r="K458" s="3449">
        <v>2</v>
      </c>
      <c r="L458" s="3452"/>
      <c r="M458" s="3574" t="s">
        <v>1606</v>
      </c>
      <c r="N458" s="1166"/>
      <c r="O458" s="1167"/>
      <c r="P458" s="1168"/>
      <c r="Q458" s="1167"/>
      <c r="R458" s="1196"/>
      <c r="S458" s="1166"/>
      <c r="T458" s="1167"/>
      <c r="U458" s="1168"/>
      <c r="V458" s="1167"/>
      <c r="W458" s="3236"/>
      <c r="X458" s="502">
        <v>1</v>
      </c>
      <c r="Y458" s="3496"/>
      <c r="Z458" s="3182">
        <v>591</v>
      </c>
      <c r="AA458" s="3365"/>
      <c r="AB458" s="3628"/>
      <c r="AC458" s="3699">
        <f t="shared" si="28"/>
        <v>0</v>
      </c>
      <c r="AD458" s="3699">
        <f t="shared" si="29"/>
        <v>0</v>
      </c>
      <c r="AE458" s="3699">
        <f t="shared" si="30"/>
        <v>0</v>
      </c>
      <c r="AF458" s="3699">
        <f t="shared" si="31"/>
        <v>0</v>
      </c>
    </row>
    <row r="459" spans="1:32" s="3600" customFormat="1" ht="15.75" customHeight="1">
      <c r="A459" s="3501" t="s">
        <v>1607</v>
      </c>
      <c r="B459" s="440" t="s">
        <v>1608</v>
      </c>
      <c r="C459" s="1044" t="s">
        <v>1592</v>
      </c>
      <c r="D459" s="3635"/>
      <c r="E459" s="2585"/>
      <c r="F459" s="1045"/>
      <c r="G459" s="3498">
        <v>1.5</v>
      </c>
      <c r="H459" s="2388"/>
      <c r="I459" s="3391">
        <v>35.9</v>
      </c>
      <c r="J459" s="3368"/>
      <c r="K459" s="3449">
        <v>4</v>
      </c>
      <c r="L459" s="3452"/>
      <c r="M459" s="3574" t="s">
        <v>1609</v>
      </c>
      <c r="N459" s="3441">
        <v>10</v>
      </c>
      <c r="O459" s="3187"/>
      <c r="P459" s="3186">
        <v>42</v>
      </c>
      <c r="Q459" s="3187"/>
      <c r="R459" s="3185"/>
      <c r="S459" s="1166"/>
      <c r="T459" s="1167"/>
      <c r="U459" s="1168"/>
      <c r="V459" s="1167"/>
      <c r="W459" s="3236"/>
      <c r="X459" s="502">
        <v>0.2</v>
      </c>
      <c r="Y459" s="3496"/>
      <c r="Z459" s="3182">
        <v>2596</v>
      </c>
      <c r="AA459" s="3365"/>
      <c r="AB459" s="3628"/>
      <c r="AC459" s="3699">
        <f t="shared" si="28"/>
        <v>0</v>
      </c>
      <c r="AD459" s="3699">
        <f t="shared" si="29"/>
        <v>0</v>
      </c>
      <c r="AE459" s="3699">
        <f t="shared" si="30"/>
        <v>0</v>
      </c>
      <c r="AF459" s="3699">
        <f t="shared" si="31"/>
        <v>0</v>
      </c>
    </row>
    <row r="460" spans="1:32" s="3600" customFormat="1" ht="24" customHeight="1">
      <c r="A460" s="3364">
        <v>3410</v>
      </c>
      <c r="B460" s="3535" t="s">
        <v>1610</v>
      </c>
      <c r="C460" s="3750" t="s">
        <v>3463</v>
      </c>
      <c r="D460" s="3751"/>
      <c r="E460" s="3751"/>
      <c r="F460" s="3758"/>
      <c r="G460" s="3463">
        <v>5</v>
      </c>
      <c r="H460" s="3363"/>
      <c r="I460" s="3247">
        <v>19.899999999999999</v>
      </c>
      <c r="J460" s="2707"/>
      <c r="K460" s="2677">
        <v>2</v>
      </c>
      <c r="L460" s="3362"/>
      <c r="M460" s="3530" t="s">
        <v>1611</v>
      </c>
      <c r="N460" s="3061"/>
      <c r="O460" s="2296"/>
      <c r="P460" s="2925"/>
      <c r="Q460" s="2296"/>
      <c r="R460" s="2924"/>
      <c r="S460" s="3061"/>
      <c r="T460" s="2296"/>
      <c r="U460" s="2925"/>
      <c r="V460" s="2296"/>
      <c r="W460" s="2923"/>
      <c r="X460" s="2289">
        <v>1</v>
      </c>
      <c r="Y460" s="3462"/>
      <c r="Z460" s="3059">
        <v>347</v>
      </c>
      <c r="AA460" s="3355"/>
      <c r="AB460" s="3626"/>
      <c r="AC460" s="3699">
        <f t="shared" si="28"/>
        <v>0</v>
      </c>
      <c r="AD460" s="3699">
        <f t="shared" si="29"/>
        <v>0</v>
      </c>
      <c r="AE460" s="3699">
        <f t="shared" si="30"/>
        <v>0</v>
      </c>
      <c r="AF460" s="3699">
        <f t="shared" si="31"/>
        <v>0</v>
      </c>
    </row>
    <row r="461" spans="1:32" s="3600" customFormat="1" ht="15.75" customHeight="1">
      <c r="A461" s="3501" t="s">
        <v>1612</v>
      </c>
      <c r="B461" s="2386" t="s">
        <v>1613</v>
      </c>
      <c r="C461" s="3500" t="s">
        <v>1592</v>
      </c>
      <c r="D461" s="2686"/>
      <c r="E461" s="2686"/>
      <c r="F461" s="2922"/>
      <c r="G461" s="3498">
        <v>5</v>
      </c>
      <c r="H461" s="2388"/>
      <c r="I461" s="3391">
        <v>23.9</v>
      </c>
      <c r="J461" s="3368"/>
      <c r="K461" s="3449">
        <v>3</v>
      </c>
      <c r="L461" s="3452"/>
      <c r="M461" s="3574" t="s">
        <v>1614</v>
      </c>
      <c r="N461" s="1166"/>
      <c r="O461" s="1167"/>
      <c r="P461" s="1168"/>
      <c r="Q461" s="1167"/>
      <c r="R461" s="1196"/>
      <c r="S461" s="1166"/>
      <c r="T461" s="1167"/>
      <c r="U461" s="1168"/>
      <c r="V461" s="1167"/>
      <c r="W461" s="3236"/>
      <c r="X461" s="502">
        <v>1</v>
      </c>
      <c r="Y461" s="3496"/>
      <c r="Z461" s="3182">
        <v>720</v>
      </c>
      <c r="AA461" s="3365"/>
      <c r="AB461" s="3628"/>
      <c r="AC461" s="3699">
        <f t="shared" si="28"/>
        <v>0</v>
      </c>
      <c r="AD461" s="3699">
        <f t="shared" si="29"/>
        <v>0</v>
      </c>
      <c r="AE461" s="3699">
        <f t="shared" si="30"/>
        <v>0</v>
      </c>
      <c r="AF461" s="3699">
        <f t="shared" si="31"/>
        <v>0</v>
      </c>
    </row>
    <row r="462" spans="1:32" s="3600" customFormat="1" ht="27" customHeight="1">
      <c r="A462" s="2675" t="s">
        <v>1615</v>
      </c>
      <c r="B462" s="3290" t="s">
        <v>1616</v>
      </c>
      <c r="C462" s="3796" t="s">
        <v>3464</v>
      </c>
      <c r="D462" s="3797"/>
      <c r="E462" s="3797"/>
      <c r="F462" s="3798"/>
      <c r="G462" s="3287">
        <v>5</v>
      </c>
      <c r="H462" s="2680"/>
      <c r="I462" s="3286">
        <v>19.899999999999999</v>
      </c>
      <c r="J462" s="3285"/>
      <c r="K462" s="2921">
        <v>2</v>
      </c>
      <c r="L462" s="3362"/>
      <c r="M462" s="2649" t="s">
        <v>1617</v>
      </c>
      <c r="N462" s="3038">
        <v>20</v>
      </c>
      <c r="O462" s="3037"/>
      <c r="P462" s="3036">
        <v>26</v>
      </c>
      <c r="Q462" s="3037"/>
      <c r="R462" s="3035"/>
      <c r="S462" s="3038">
        <v>50</v>
      </c>
      <c r="T462" s="3037"/>
      <c r="U462" s="3036">
        <v>56</v>
      </c>
      <c r="V462" s="3037"/>
      <c r="W462" s="2920"/>
      <c r="X462" s="1105">
        <v>1</v>
      </c>
      <c r="Y462" s="2655"/>
      <c r="Z462" s="3122">
        <v>720</v>
      </c>
      <c r="AA462" s="3121"/>
      <c r="AB462" s="3632"/>
      <c r="AC462" s="3699">
        <f t="shared" si="28"/>
        <v>0</v>
      </c>
      <c r="AD462" s="3699">
        <f t="shared" si="29"/>
        <v>0</v>
      </c>
      <c r="AE462" s="3699">
        <f t="shared" si="30"/>
        <v>0</v>
      </c>
      <c r="AF462" s="3699">
        <f t="shared" si="31"/>
        <v>0</v>
      </c>
    </row>
    <row r="463" spans="1:32" s="3600" customFormat="1" ht="15.75" customHeight="1">
      <c r="A463" s="3501" t="s">
        <v>188</v>
      </c>
      <c r="B463" s="2386" t="s">
        <v>1618</v>
      </c>
      <c r="C463" s="3054" t="s">
        <v>3465</v>
      </c>
      <c r="D463" s="2686"/>
      <c r="E463" s="3365"/>
      <c r="F463" s="3052"/>
      <c r="G463" s="3498">
        <v>1.5</v>
      </c>
      <c r="H463" s="2388"/>
      <c r="I463" s="3391">
        <v>35.9</v>
      </c>
      <c r="J463" s="3368"/>
      <c r="K463" s="3449">
        <v>4</v>
      </c>
      <c r="L463" s="3452"/>
      <c r="M463" s="3574" t="s">
        <v>171</v>
      </c>
      <c r="N463" s="3498">
        <v>10</v>
      </c>
      <c r="O463" s="3496"/>
      <c r="P463" s="3184">
        <v>42</v>
      </c>
      <c r="Q463" s="3496"/>
      <c r="R463" s="3173"/>
      <c r="S463" s="3498">
        <v>40</v>
      </c>
      <c r="T463" s="3496"/>
      <c r="U463" s="3184">
        <v>151</v>
      </c>
      <c r="V463" s="3496"/>
      <c r="W463" s="3183"/>
      <c r="X463" s="1105">
        <v>0.2</v>
      </c>
      <c r="Y463" s="3496"/>
      <c r="Z463" s="3182">
        <v>2596</v>
      </c>
      <c r="AA463" s="3365"/>
      <c r="AB463" s="3628"/>
      <c r="AC463" s="3699">
        <f t="shared" si="28"/>
        <v>0</v>
      </c>
      <c r="AD463" s="3699">
        <f t="shared" si="29"/>
        <v>0</v>
      </c>
      <c r="AE463" s="3699">
        <f t="shared" si="30"/>
        <v>0</v>
      </c>
      <c r="AF463" s="3699">
        <f t="shared" si="31"/>
        <v>0</v>
      </c>
    </row>
    <row r="464" spans="1:32" s="3600" customFormat="1" ht="15.75" customHeight="1">
      <c r="A464" s="3501">
        <v>3401</v>
      </c>
      <c r="B464" s="2386" t="s">
        <v>1619</v>
      </c>
      <c r="C464" s="3500" t="s">
        <v>1620</v>
      </c>
      <c r="D464" s="2686"/>
      <c r="E464" s="2660"/>
      <c r="F464" s="3499"/>
      <c r="G464" s="3498">
        <v>5</v>
      </c>
      <c r="H464" s="2388"/>
      <c r="I464" s="3391">
        <v>19.899999999999999</v>
      </c>
      <c r="J464" s="3368"/>
      <c r="K464" s="3449">
        <v>2</v>
      </c>
      <c r="L464" s="3452"/>
      <c r="M464" s="3574" t="s">
        <v>1621</v>
      </c>
      <c r="N464" s="1166"/>
      <c r="O464" s="1167"/>
      <c r="P464" s="1168"/>
      <c r="Q464" s="1167"/>
      <c r="R464" s="1196"/>
      <c r="S464" s="498">
        <v>50</v>
      </c>
      <c r="T464" s="503"/>
      <c r="U464" s="1026">
        <v>36</v>
      </c>
      <c r="V464" s="503"/>
      <c r="W464" s="1198"/>
      <c r="X464" s="502">
        <v>1</v>
      </c>
      <c r="Y464" s="3496"/>
      <c r="Z464" s="3182">
        <v>419</v>
      </c>
      <c r="AA464" s="3365"/>
      <c r="AB464" s="3628"/>
      <c r="AC464" s="3699">
        <f t="shared" si="28"/>
        <v>0</v>
      </c>
      <c r="AD464" s="3699">
        <f t="shared" si="29"/>
        <v>0</v>
      </c>
      <c r="AE464" s="3699">
        <f t="shared" si="30"/>
        <v>0</v>
      </c>
      <c r="AF464" s="3699">
        <f t="shared" si="31"/>
        <v>0</v>
      </c>
    </row>
    <row r="465" spans="1:32" s="3600" customFormat="1" ht="15.75" customHeight="1">
      <c r="A465" s="3501" t="s">
        <v>1622</v>
      </c>
      <c r="B465" s="2386" t="s">
        <v>1623</v>
      </c>
      <c r="C465" s="3500" t="s">
        <v>1624</v>
      </c>
      <c r="D465" s="2686"/>
      <c r="E465" s="2686"/>
      <c r="F465" s="3052"/>
      <c r="G465" s="3498">
        <v>5</v>
      </c>
      <c r="H465" s="2388"/>
      <c r="I465" s="3391">
        <v>19.899999999999999</v>
      </c>
      <c r="J465" s="3368"/>
      <c r="K465" s="3449">
        <v>2</v>
      </c>
      <c r="L465" s="3452"/>
      <c r="M465" s="3574" t="s">
        <v>1625</v>
      </c>
      <c r="N465" s="1166"/>
      <c r="O465" s="1167"/>
      <c r="P465" s="1168"/>
      <c r="Q465" s="1167"/>
      <c r="R465" s="1196"/>
      <c r="S465" s="498">
        <v>50</v>
      </c>
      <c r="T465" s="503"/>
      <c r="U465" s="1026">
        <v>36</v>
      </c>
      <c r="V465" s="503"/>
      <c r="W465" s="1198"/>
      <c r="X465" s="502">
        <v>1</v>
      </c>
      <c r="Y465" s="3496"/>
      <c r="Z465" s="3182">
        <v>423</v>
      </c>
      <c r="AA465" s="3365"/>
      <c r="AB465" s="3628"/>
      <c r="AC465" s="3699">
        <f t="shared" si="28"/>
        <v>0</v>
      </c>
      <c r="AD465" s="3699">
        <f t="shared" si="29"/>
        <v>0</v>
      </c>
      <c r="AE465" s="3699">
        <f t="shared" si="30"/>
        <v>0</v>
      </c>
      <c r="AF465" s="3699">
        <f t="shared" si="31"/>
        <v>0</v>
      </c>
    </row>
    <row r="466" spans="1:32" s="3600" customFormat="1" ht="15.75" customHeight="1">
      <c r="A466" s="3501" t="s">
        <v>1626</v>
      </c>
      <c r="B466" s="2386" t="s">
        <v>1627</v>
      </c>
      <c r="C466" s="1044" t="s">
        <v>1628</v>
      </c>
      <c r="D466" s="3635"/>
      <c r="E466" s="3635"/>
      <c r="F466" s="1045"/>
      <c r="G466" s="3498">
        <v>5</v>
      </c>
      <c r="H466" s="2388"/>
      <c r="I466" s="3391">
        <v>23.9</v>
      </c>
      <c r="J466" s="3368"/>
      <c r="K466" s="3449">
        <v>3</v>
      </c>
      <c r="L466" s="3452"/>
      <c r="M466" s="3574" t="s">
        <v>1629</v>
      </c>
      <c r="N466" s="1166"/>
      <c r="O466" s="1167"/>
      <c r="P466" s="1168"/>
      <c r="Q466" s="1167"/>
      <c r="R466" s="1196"/>
      <c r="S466" s="1166"/>
      <c r="T466" s="1167"/>
      <c r="U466" s="1168"/>
      <c r="V466" s="1167"/>
      <c r="W466" s="3236"/>
      <c r="X466" s="1105">
        <v>0.6</v>
      </c>
      <c r="Y466" s="3496"/>
      <c r="Z466" s="3182">
        <v>860</v>
      </c>
      <c r="AA466" s="3365"/>
      <c r="AB466" s="3628"/>
      <c r="AC466" s="3699">
        <f t="shared" si="28"/>
        <v>0</v>
      </c>
      <c r="AD466" s="3699">
        <f t="shared" si="29"/>
        <v>0</v>
      </c>
      <c r="AE466" s="3699">
        <f t="shared" si="30"/>
        <v>0</v>
      </c>
      <c r="AF466" s="3699">
        <f t="shared" si="31"/>
        <v>0</v>
      </c>
    </row>
    <row r="467" spans="1:32" s="3600" customFormat="1" ht="15.75" customHeight="1">
      <c r="A467" s="3501">
        <v>3409</v>
      </c>
      <c r="B467" s="2386" t="s">
        <v>1630</v>
      </c>
      <c r="C467" s="1044" t="s">
        <v>1631</v>
      </c>
      <c r="D467" s="3635"/>
      <c r="E467" s="2585"/>
      <c r="F467" s="1045"/>
      <c r="G467" s="3498">
        <v>5</v>
      </c>
      <c r="H467" s="2388"/>
      <c r="I467" s="3391">
        <v>19.899999999999999</v>
      </c>
      <c r="J467" s="3368"/>
      <c r="K467" s="3449">
        <v>2</v>
      </c>
      <c r="L467" s="3452"/>
      <c r="M467" s="3574" t="s">
        <v>1632</v>
      </c>
      <c r="N467" s="1166"/>
      <c r="O467" s="1167"/>
      <c r="P467" s="1168"/>
      <c r="Q467" s="1167"/>
      <c r="R467" s="1196"/>
      <c r="S467" s="1166"/>
      <c r="T467" s="1167"/>
      <c r="U467" s="1168"/>
      <c r="V467" s="1167"/>
      <c r="W467" s="3236"/>
      <c r="X467" s="502">
        <v>1</v>
      </c>
      <c r="Y467" s="3496"/>
      <c r="Z467" s="3182">
        <v>419</v>
      </c>
      <c r="AA467" s="3365"/>
      <c r="AB467" s="3628"/>
      <c r="AC467" s="3699">
        <f t="shared" si="28"/>
        <v>0</v>
      </c>
      <c r="AD467" s="3699">
        <f t="shared" si="29"/>
        <v>0</v>
      </c>
      <c r="AE467" s="3699">
        <f t="shared" si="30"/>
        <v>0</v>
      </c>
      <c r="AF467" s="3699">
        <f t="shared" si="31"/>
        <v>0</v>
      </c>
    </row>
    <row r="468" spans="1:32" s="3600" customFormat="1" ht="27" customHeight="1">
      <c r="A468" s="1035" t="s">
        <v>1633</v>
      </c>
      <c r="B468" s="706" t="s">
        <v>1634</v>
      </c>
      <c r="C468" s="3799" t="s">
        <v>3466</v>
      </c>
      <c r="D468" s="3799"/>
      <c r="E468" s="3799"/>
      <c r="F468" s="3800"/>
      <c r="G468" s="1036">
        <v>5</v>
      </c>
      <c r="H468" s="1037"/>
      <c r="I468" s="443">
        <v>23.9</v>
      </c>
      <c r="J468" s="1038"/>
      <c r="K468" s="1039">
        <v>3</v>
      </c>
      <c r="L468" s="1185"/>
      <c r="M468" s="2649"/>
      <c r="N468" s="3074"/>
      <c r="O468" s="3073"/>
      <c r="P468" s="3072"/>
      <c r="Q468" s="3073"/>
      <c r="R468" s="3071"/>
      <c r="S468" s="3074"/>
      <c r="T468" s="3073"/>
      <c r="U468" s="3072"/>
      <c r="V468" s="3073"/>
      <c r="W468" s="3070"/>
      <c r="X468" s="1105">
        <v>0.6</v>
      </c>
      <c r="Y468" s="1103"/>
      <c r="Z468" s="1057">
        <v>946</v>
      </c>
      <c r="AA468" s="495"/>
      <c r="AB468" s="3622"/>
      <c r="AC468" s="3699">
        <f t="shared" si="28"/>
        <v>0</v>
      </c>
      <c r="AD468" s="3699">
        <f t="shared" si="29"/>
        <v>0</v>
      </c>
      <c r="AE468" s="3699">
        <f t="shared" si="30"/>
        <v>0</v>
      </c>
      <c r="AF468" s="3699">
        <f t="shared" si="31"/>
        <v>0</v>
      </c>
    </row>
    <row r="469" spans="1:32" s="3600" customFormat="1" ht="27" customHeight="1">
      <c r="A469" s="439" t="s">
        <v>1635</v>
      </c>
      <c r="B469" s="440" t="s">
        <v>1636</v>
      </c>
      <c r="C469" s="3750" t="s">
        <v>1637</v>
      </c>
      <c r="D469" s="3751"/>
      <c r="E469" s="3751"/>
      <c r="F469" s="1045"/>
      <c r="G469" s="498">
        <v>1.5</v>
      </c>
      <c r="H469" s="442"/>
      <c r="I469" s="443">
        <v>35.9</v>
      </c>
      <c r="J469" s="444"/>
      <c r="K469" s="445">
        <v>4</v>
      </c>
      <c r="L469" s="768"/>
      <c r="M469" s="3574"/>
      <c r="N469" s="1166"/>
      <c r="O469" s="1167"/>
      <c r="P469" s="1168"/>
      <c r="Q469" s="1167"/>
      <c r="R469" s="1196"/>
      <c r="S469" s="1166"/>
      <c r="T469" s="1167"/>
      <c r="U469" s="1168"/>
      <c r="V469" s="1167"/>
      <c r="W469" s="3236"/>
      <c r="X469" s="502">
        <v>0.1</v>
      </c>
      <c r="Y469" s="503"/>
      <c r="Z469" s="1057">
        <v>11108</v>
      </c>
      <c r="AA469" s="1058"/>
      <c r="AB469" s="1202"/>
      <c r="AC469" s="3699">
        <f t="shared" si="28"/>
        <v>0</v>
      </c>
      <c r="AD469" s="3699">
        <f t="shared" si="29"/>
        <v>0</v>
      </c>
      <c r="AE469" s="3699">
        <f t="shared" si="30"/>
        <v>0</v>
      </c>
      <c r="AF469" s="3699">
        <f t="shared" si="31"/>
        <v>0</v>
      </c>
    </row>
    <row r="470" spans="1:32" s="3600" customFormat="1" ht="27" customHeight="1">
      <c r="A470" s="439" t="s">
        <v>1638</v>
      </c>
      <c r="B470" s="440" t="s">
        <v>1639</v>
      </c>
      <c r="C470" s="3750" t="s">
        <v>3467</v>
      </c>
      <c r="D470" s="3751"/>
      <c r="E470" s="3751"/>
      <c r="F470" s="3758"/>
      <c r="G470" s="498">
        <v>1.5</v>
      </c>
      <c r="H470" s="442"/>
      <c r="I470" s="443">
        <v>35.9</v>
      </c>
      <c r="J470" s="444"/>
      <c r="K470" s="445">
        <v>4</v>
      </c>
      <c r="L470" s="768"/>
      <c r="M470" s="3574"/>
      <c r="N470" s="1166"/>
      <c r="O470" s="1167"/>
      <c r="P470" s="1168"/>
      <c r="Q470" s="1167"/>
      <c r="R470" s="1196"/>
      <c r="S470" s="1166"/>
      <c r="T470" s="1167"/>
      <c r="U470" s="1168"/>
      <c r="V470" s="1167"/>
      <c r="W470" s="3236"/>
      <c r="X470" s="502">
        <v>0.1</v>
      </c>
      <c r="Y470" s="503"/>
      <c r="Z470" s="1057">
        <v>11108</v>
      </c>
      <c r="AA470" s="1058"/>
      <c r="AB470" s="1202"/>
      <c r="AC470" s="3699">
        <f t="shared" si="28"/>
        <v>0</v>
      </c>
      <c r="AD470" s="3699">
        <f t="shared" si="29"/>
        <v>0</v>
      </c>
      <c r="AE470" s="3699">
        <f t="shared" si="30"/>
        <v>0</v>
      </c>
      <c r="AF470" s="3699">
        <f t="shared" si="31"/>
        <v>0</v>
      </c>
    </row>
    <row r="471" spans="1:32" s="3600" customFormat="1" ht="27" customHeight="1">
      <c r="A471" s="439" t="s">
        <v>1640</v>
      </c>
      <c r="B471" s="440" t="s">
        <v>1641</v>
      </c>
      <c r="C471" s="3750" t="s">
        <v>3468</v>
      </c>
      <c r="D471" s="3751"/>
      <c r="E471" s="3751"/>
      <c r="F471" s="3758"/>
      <c r="G471" s="498">
        <v>1.5</v>
      </c>
      <c r="H471" s="442"/>
      <c r="I471" s="443">
        <v>35.9</v>
      </c>
      <c r="J471" s="444"/>
      <c r="K471" s="445">
        <v>4</v>
      </c>
      <c r="L471" s="768"/>
      <c r="M471" s="3574"/>
      <c r="N471" s="1166"/>
      <c r="O471" s="1167"/>
      <c r="P471" s="1168"/>
      <c r="Q471" s="1167"/>
      <c r="R471" s="1196"/>
      <c r="S471" s="1166"/>
      <c r="T471" s="1167"/>
      <c r="U471" s="1168"/>
      <c r="V471" s="1167"/>
      <c r="W471" s="3236"/>
      <c r="X471" s="502">
        <v>0.1</v>
      </c>
      <c r="Y471" s="503"/>
      <c r="Z471" s="1057">
        <v>11108</v>
      </c>
      <c r="AA471" s="1058"/>
      <c r="AB471" s="1202"/>
      <c r="AC471" s="3699">
        <f t="shared" si="28"/>
        <v>0</v>
      </c>
      <c r="AD471" s="3699">
        <f t="shared" si="29"/>
        <v>0</v>
      </c>
      <c r="AE471" s="3699">
        <f t="shared" si="30"/>
        <v>0</v>
      </c>
      <c r="AF471" s="3699">
        <f t="shared" si="31"/>
        <v>0</v>
      </c>
    </row>
    <row r="472" spans="1:32" s="3600" customFormat="1" ht="15.75" customHeight="1" thickBot="1">
      <c r="A472" s="1059" t="s">
        <v>306</v>
      </c>
      <c r="B472" s="1060" t="s">
        <v>756</v>
      </c>
      <c r="C472" s="2919" t="s">
        <v>3469</v>
      </c>
      <c r="D472" s="3639"/>
      <c r="E472" s="3640"/>
      <c r="F472" s="3641"/>
      <c r="G472" s="3642">
        <v>5</v>
      </c>
      <c r="H472" s="3643"/>
      <c r="I472" s="3644">
        <v>23.9</v>
      </c>
      <c r="J472" s="1061"/>
      <c r="K472" s="1062">
        <v>3</v>
      </c>
      <c r="L472" s="3657"/>
      <c r="M472" s="3563" t="s">
        <v>308</v>
      </c>
      <c r="N472" s="3562"/>
      <c r="O472" s="2414"/>
      <c r="P472" s="3205"/>
      <c r="Q472" s="2414"/>
      <c r="R472" s="3204"/>
      <c r="S472" s="3562"/>
      <c r="T472" s="2414"/>
      <c r="U472" s="3205"/>
      <c r="V472" s="2414"/>
      <c r="W472" s="2918"/>
      <c r="X472" s="1069"/>
      <c r="Y472" s="2414"/>
      <c r="Z472" s="2688"/>
      <c r="AA472" s="3203"/>
      <c r="AB472" s="1203"/>
      <c r="AC472" s="3699">
        <f t="shared" si="28"/>
        <v>0</v>
      </c>
      <c r="AD472" s="3699">
        <f t="shared" si="29"/>
        <v>0</v>
      </c>
      <c r="AE472" s="3699">
        <f t="shared" si="30"/>
        <v>0</v>
      </c>
      <c r="AF472" s="3699">
        <f t="shared" si="31"/>
        <v>0</v>
      </c>
    </row>
    <row r="473" spans="1:32" s="1226" customFormat="1" ht="30" customHeight="1" thickBot="1">
      <c r="A473" s="1209"/>
      <c r="B473" s="3786" t="s">
        <v>3470</v>
      </c>
      <c r="C473" s="3786"/>
      <c r="D473" s="3786"/>
      <c r="E473" s="3786"/>
      <c r="F473" s="3786"/>
      <c r="G473" s="3786"/>
      <c r="H473" s="3786"/>
      <c r="I473" s="3786"/>
      <c r="J473" s="3786"/>
      <c r="K473" s="3786"/>
      <c r="L473" s="3787"/>
      <c r="M473" s="1219"/>
      <c r="N473" s="1214"/>
      <c r="O473" s="1220"/>
      <c r="P473" s="1220" t="s">
        <v>32</v>
      </c>
      <c r="Q473" s="1220"/>
      <c r="R473" s="1221"/>
      <c r="S473" s="1215"/>
      <c r="T473" s="1220"/>
      <c r="U473" s="1220" t="s">
        <v>32</v>
      </c>
      <c r="V473" s="1220"/>
      <c r="W473" s="1218"/>
      <c r="X473" s="1222"/>
      <c r="Y473" s="1220"/>
      <c r="Z473" s="1223" t="s">
        <v>32</v>
      </c>
      <c r="AA473" s="1224"/>
      <c r="AB473" s="1225"/>
      <c r="AC473" s="2420"/>
      <c r="AD473" s="2420"/>
      <c r="AE473" s="2420"/>
      <c r="AF473" s="2420"/>
    </row>
    <row r="474" spans="1:32" s="3600" customFormat="1" ht="15.75" customHeight="1">
      <c r="A474" s="3514">
        <v>3501</v>
      </c>
      <c r="B474" s="2381" t="s">
        <v>1642</v>
      </c>
      <c r="C474" s="3513" t="s">
        <v>1643</v>
      </c>
      <c r="D474" s="3512"/>
      <c r="E474" s="3511"/>
      <c r="F474" s="3510"/>
      <c r="G474" s="3509">
        <v>3</v>
      </c>
      <c r="H474" s="2383"/>
      <c r="I474" s="3393">
        <v>19.899999999999999</v>
      </c>
      <c r="J474" s="3392"/>
      <c r="K474" s="2644">
        <v>2</v>
      </c>
      <c r="L474" s="3428"/>
      <c r="M474" s="3582" t="s">
        <v>1644</v>
      </c>
      <c r="N474" s="3509">
        <v>20</v>
      </c>
      <c r="O474" s="3507"/>
      <c r="P474" s="3215">
        <v>19</v>
      </c>
      <c r="Q474" s="3507"/>
      <c r="R474" s="3214"/>
      <c r="S474" s="3587">
        <v>50</v>
      </c>
      <c r="T474" s="1175"/>
      <c r="U474" s="3586">
        <v>38</v>
      </c>
      <c r="V474" s="1175"/>
      <c r="W474" s="2258"/>
      <c r="X474" s="2382">
        <v>1</v>
      </c>
      <c r="Y474" s="3507"/>
      <c r="Z474" s="3213">
        <v>459</v>
      </c>
      <c r="AA474" s="3369"/>
      <c r="AB474" s="2619"/>
      <c r="AC474" s="3699">
        <f t="shared" si="28"/>
        <v>0</v>
      </c>
      <c r="AD474" s="3699">
        <f t="shared" si="29"/>
        <v>0</v>
      </c>
      <c r="AE474" s="3699">
        <f t="shared" si="30"/>
        <v>0</v>
      </c>
      <c r="AF474" s="3699">
        <f t="shared" si="31"/>
        <v>0</v>
      </c>
    </row>
    <row r="475" spans="1:32" s="3600" customFormat="1" ht="15.75" customHeight="1">
      <c r="A475" s="3364" t="s">
        <v>1645</v>
      </c>
      <c r="B475" s="3080" t="s">
        <v>1646</v>
      </c>
      <c r="C475" s="3079" t="s">
        <v>1643</v>
      </c>
      <c r="D475" s="2690"/>
      <c r="E475" s="3078"/>
      <c r="F475" s="2706"/>
      <c r="G475" s="3534" t="s">
        <v>123</v>
      </c>
      <c r="H475" s="3363"/>
      <c r="I475" s="3247">
        <v>23.9</v>
      </c>
      <c r="J475" s="2707"/>
      <c r="K475" s="2677">
        <v>3</v>
      </c>
      <c r="L475" s="3362"/>
      <c r="M475" s="3574" t="s">
        <v>1647</v>
      </c>
      <c r="N475" s="3061"/>
      <c r="O475" s="2296"/>
      <c r="P475" s="2925"/>
      <c r="Q475" s="2296"/>
      <c r="R475" s="2924"/>
      <c r="S475" s="3061"/>
      <c r="T475" s="2296"/>
      <c r="U475" s="2925"/>
      <c r="V475" s="2296"/>
      <c r="W475" s="3060"/>
      <c r="X475" s="2289">
        <v>0.2</v>
      </c>
      <c r="Y475" s="2293"/>
      <c r="Z475" s="3076">
        <v>3131</v>
      </c>
      <c r="AA475" s="3355"/>
      <c r="AB475" s="3626"/>
      <c r="AC475" s="3699">
        <f t="shared" si="28"/>
        <v>0</v>
      </c>
      <c r="AD475" s="3699">
        <f t="shared" si="29"/>
        <v>0</v>
      </c>
      <c r="AE475" s="3699">
        <f t="shared" si="30"/>
        <v>0</v>
      </c>
      <c r="AF475" s="3699">
        <f t="shared" si="31"/>
        <v>0</v>
      </c>
    </row>
    <row r="476" spans="1:32" s="3600" customFormat="1" ht="15.75" customHeight="1">
      <c r="A476" s="3501">
        <v>3502</v>
      </c>
      <c r="B476" s="2386" t="s">
        <v>1648</v>
      </c>
      <c r="C476" s="3500" t="s">
        <v>1643</v>
      </c>
      <c r="D476" s="2686"/>
      <c r="E476" s="2660"/>
      <c r="F476" s="3499"/>
      <c r="G476" s="498">
        <v>3</v>
      </c>
      <c r="H476" s="2388"/>
      <c r="I476" s="3391">
        <v>19.899999999999999</v>
      </c>
      <c r="J476" s="3368"/>
      <c r="K476" s="3449">
        <v>2</v>
      </c>
      <c r="L476" s="3452"/>
      <c r="M476" s="3574" t="s">
        <v>1649</v>
      </c>
      <c r="N476" s="3498">
        <v>10</v>
      </c>
      <c r="O476" s="3496"/>
      <c r="P476" s="3184">
        <v>13</v>
      </c>
      <c r="Q476" s="3496"/>
      <c r="R476" s="3173"/>
      <c r="S476" s="3498">
        <v>50</v>
      </c>
      <c r="T476" s="3496"/>
      <c r="U476" s="3184">
        <v>38</v>
      </c>
      <c r="V476" s="3496"/>
      <c r="W476" s="3452"/>
      <c r="X476" s="2387">
        <v>1</v>
      </c>
      <c r="Y476" s="3496"/>
      <c r="Z476" s="3182">
        <v>459</v>
      </c>
      <c r="AA476" s="3365"/>
      <c r="AB476" s="3628"/>
      <c r="AC476" s="3699">
        <f t="shared" si="28"/>
        <v>0</v>
      </c>
      <c r="AD476" s="3699">
        <f t="shared" si="29"/>
        <v>0</v>
      </c>
      <c r="AE476" s="3699">
        <f t="shared" si="30"/>
        <v>0</v>
      </c>
      <c r="AF476" s="3699">
        <f t="shared" si="31"/>
        <v>0</v>
      </c>
    </row>
    <row r="477" spans="1:32" s="1051" customFormat="1" ht="15.75" customHeight="1">
      <c r="A477" s="439" t="s">
        <v>1650</v>
      </c>
      <c r="B477" s="440" t="s">
        <v>1651</v>
      </c>
      <c r="C477" s="1044" t="s">
        <v>1652</v>
      </c>
      <c r="D477" s="3635"/>
      <c r="E477" s="2585"/>
      <c r="F477" s="1045"/>
      <c r="G477" s="498">
        <v>1</v>
      </c>
      <c r="H477" s="442"/>
      <c r="I477" s="443">
        <v>23.9</v>
      </c>
      <c r="J477" s="444"/>
      <c r="K477" s="445">
        <v>3</v>
      </c>
      <c r="L477" s="768"/>
      <c r="M477" s="3297" t="s">
        <v>1653</v>
      </c>
      <c r="N477" s="3061"/>
      <c r="O477" s="2296"/>
      <c r="P477" s="2925"/>
      <c r="Q477" s="2296"/>
      <c r="R477" s="2924"/>
      <c r="S477" s="3061"/>
      <c r="T477" s="2296"/>
      <c r="U477" s="2925"/>
      <c r="V477" s="2296"/>
      <c r="W477" s="3060"/>
      <c r="X477" s="1170"/>
      <c r="Y477" s="1167"/>
      <c r="Z477" s="3138"/>
      <c r="AA477" s="2129"/>
      <c r="AB477" s="1207"/>
      <c r="AC477" s="3699">
        <f t="shared" si="28"/>
        <v>0</v>
      </c>
      <c r="AD477" s="3699">
        <f t="shared" si="29"/>
        <v>0</v>
      </c>
      <c r="AE477" s="3699">
        <f t="shared" si="30"/>
        <v>0</v>
      </c>
      <c r="AF477" s="3699">
        <f t="shared" si="31"/>
        <v>0</v>
      </c>
    </row>
    <row r="478" spans="1:32" s="3600" customFormat="1" ht="27" customHeight="1">
      <c r="A478" s="3501" t="s">
        <v>120</v>
      </c>
      <c r="B478" s="2386" t="s">
        <v>1654</v>
      </c>
      <c r="C478" s="3788" t="s">
        <v>3471</v>
      </c>
      <c r="D478" s="3789"/>
      <c r="E478" s="3789"/>
      <c r="F478" s="3790"/>
      <c r="G478" s="498" t="s">
        <v>123</v>
      </c>
      <c r="H478" s="3497"/>
      <c r="I478" s="3391">
        <v>23.9</v>
      </c>
      <c r="J478" s="2629"/>
      <c r="K478" s="3495">
        <v>3</v>
      </c>
      <c r="L478" s="3452"/>
      <c r="M478" s="3574" t="s">
        <v>124</v>
      </c>
      <c r="N478" s="3498">
        <v>10</v>
      </c>
      <c r="O478" s="3496"/>
      <c r="P478" s="1026">
        <v>57</v>
      </c>
      <c r="Q478" s="3496"/>
      <c r="R478" s="3173"/>
      <c r="S478" s="1047"/>
      <c r="T478" s="1054"/>
      <c r="U478" s="1055"/>
      <c r="V478" s="1054"/>
      <c r="W478" s="1199"/>
      <c r="X478" s="502">
        <v>0.2</v>
      </c>
      <c r="Y478" s="503"/>
      <c r="Z478" s="1057">
        <v>3669</v>
      </c>
      <c r="AA478" s="3365"/>
      <c r="AB478" s="3628"/>
      <c r="AC478" s="3699">
        <f t="shared" si="28"/>
        <v>0</v>
      </c>
      <c r="AD478" s="3699">
        <f t="shared" si="29"/>
        <v>0</v>
      </c>
      <c r="AE478" s="3699">
        <f t="shared" si="30"/>
        <v>0</v>
      </c>
      <c r="AF478" s="3699">
        <f t="shared" si="31"/>
        <v>0</v>
      </c>
    </row>
    <row r="479" spans="1:32" s="1051" customFormat="1" ht="15.75" customHeight="1">
      <c r="A479" s="439" t="s">
        <v>1655</v>
      </c>
      <c r="B479" s="440" t="s">
        <v>1656</v>
      </c>
      <c r="C479" s="1044" t="s">
        <v>1652</v>
      </c>
      <c r="D479" s="3635"/>
      <c r="E479" s="2585"/>
      <c r="F479" s="1045"/>
      <c r="G479" s="498" t="s">
        <v>123</v>
      </c>
      <c r="H479" s="442"/>
      <c r="I479" s="443">
        <v>23.9</v>
      </c>
      <c r="J479" s="444"/>
      <c r="K479" s="445">
        <v>3</v>
      </c>
      <c r="L479" s="768"/>
      <c r="M479" s="3297"/>
      <c r="N479" s="3061"/>
      <c r="O479" s="2296"/>
      <c r="P479" s="2925"/>
      <c r="Q479" s="2296"/>
      <c r="R479" s="2924"/>
      <c r="S479" s="3061"/>
      <c r="T479" s="2296"/>
      <c r="U479" s="2925"/>
      <c r="V479" s="2296"/>
      <c r="W479" s="3060"/>
      <c r="X479" s="1105">
        <v>0.2</v>
      </c>
      <c r="Y479" s="503"/>
      <c r="Z479" s="1057">
        <v>2773</v>
      </c>
      <c r="AA479" s="1058"/>
      <c r="AB479" s="1202"/>
      <c r="AC479" s="3699">
        <f t="shared" si="28"/>
        <v>0</v>
      </c>
      <c r="AD479" s="3699">
        <f t="shared" si="29"/>
        <v>0</v>
      </c>
      <c r="AE479" s="3699">
        <f t="shared" si="30"/>
        <v>0</v>
      </c>
      <c r="AF479" s="3699">
        <f t="shared" si="31"/>
        <v>0</v>
      </c>
    </row>
    <row r="480" spans="1:32" s="1088" customFormat="1" ht="15.75" customHeight="1">
      <c r="A480" s="439" t="s">
        <v>1657</v>
      </c>
      <c r="B480" s="440" t="s">
        <v>1658</v>
      </c>
      <c r="C480" s="440" t="s">
        <v>1659</v>
      </c>
      <c r="D480" s="1058"/>
      <c r="E480" s="1058"/>
      <c r="F480" s="1045"/>
      <c r="G480" s="1036">
        <v>2.5</v>
      </c>
      <c r="H480" s="1037"/>
      <c r="I480" s="1101">
        <v>19.899999999999999</v>
      </c>
      <c r="J480" s="1038"/>
      <c r="K480" s="1039">
        <v>2</v>
      </c>
      <c r="L480" s="1185"/>
      <c r="M480" s="446" t="s">
        <v>1660</v>
      </c>
      <c r="N480" s="1166"/>
      <c r="O480" s="1167"/>
      <c r="P480" s="1168"/>
      <c r="Q480" s="1167"/>
      <c r="R480" s="1196"/>
      <c r="S480" s="1166"/>
      <c r="T480" s="1167"/>
      <c r="U480" s="1168"/>
      <c r="V480" s="1167"/>
      <c r="W480" s="3571"/>
      <c r="X480" s="502">
        <v>1</v>
      </c>
      <c r="Y480" s="503"/>
      <c r="Z480" s="1057">
        <v>534</v>
      </c>
      <c r="AA480" s="1058"/>
      <c r="AB480" s="1202"/>
      <c r="AC480" s="3699">
        <f t="shared" si="28"/>
        <v>0</v>
      </c>
      <c r="AD480" s="3699">
        <f t="shared" si="29"/>
        <v>0</v>
      </c>
      <c r="AE480" s="3699">
        <f t="shared" si="30"/>
        <v>0</v>
      </c>
      <c r="AF480" s="3699">
        <f t="shared" si="31"/>
        <v>0</v>
      </c>
    </row>
    <row r="481" spans="1:32" s="3600" customFormat="1" ht="15.75" customHeight="1">
      <c r="A481" s="3501" t="s">
        <v>1661</v>
      </c>
      <c r="B481" s="2386" t="s">
        <v>1662</v>
      </c>
      <c r="C481" s="2386" t="s">
        <v>1663</v>
      </c>
      <c r="D481" s="3365"/>
      <c r="E481" s="3365"/>
      <c r="F481" s="3499"/>
      <c r="G481" s="3498">
        <v>2</v>
      </c>
      <c r="H481" s="3497"/>
      <c r="I481" s="3391">
        <v>19.899999999999999</v>
      </c>
      <c r="J481" s="2629"/>
      <c r="K481" s="3449">
        <v>2</v>
      </c>
      <c r="L481" s="3452"/>
      <c r="M481" s="3574" t="s">
        <v>1660</v>
      </c>
      <c r="N481" s="3498">
        <v>10</v>
      </c>
      <c r="O481" s="3496"/>
      <c r="P481" s="3184">
        <v>16</v>
      </c>
      <c r="Q481" s="3496"/>
      <c r="R481" s="3173"/>
      <c r="S481" s="3498">
        <v>50</v>
      </c>
      <c r="T481" s="3496"/>
      <c r="U481" s="3184">
        <v>54</v>
      </c>
      <c r="V481" s="3496"/>
      <c r="W481" s="3183"/>
      <c r="X481" s="2387">
        <v>1</v>
      </c>
      <c r="Y481" s="3496"/>
      <c r="Z481" s="3182">
        <v>683</v>
      </c>
      <c r="AA481" s="3365"/>
      <c r="AB481" s="3628"/>
      <c r="AC481" s="3699">
        <f t="shared" si="28"/>
        <v>0</v>
      </c>
      <c r="AD481" s="3699">
        <f t="shared" si="29"/>
        <v>0</v>
      </c>
      <c r="AE481" s="3699">
        <f t="shared" si="30"/>
        <v>0</v>
      </c>
      <c r="AF481" s="3699">
        <f t="shared" si="31"/>
        <v>0</v>
      </c>
    </row>
    <row r="482" spans="1:32" s="3600" customFormat="1" ht="15.75" customHeight="1" thickBot="1">
      <c r="A482" s="3390">
        <v>3503</v>
      </c>
      <c r="B482" s="2391" t="s">
        <v>1664</v>
      </c>
      <c r="C482" s="3389" t="s">
        <v>1659</v>
      </c>
      <c r="D482" s="3388"/>
      <c r="E482" s="3387"/>
      <c r="F482" s="3386"/>
      <c r="G482" s="3437">
        <v>3</v>
      </c>
      <c r="H482" s="2393"/>
      <c r="I482" s="3209">
        <v>19.899999999999999</v>
      </c>
      <c r="J482" s="3208"/>
      <c r="K482" s="3207">
        <v>2</v>
      </c>
      <c r="L482" s="3206"/>
      <c r="M482" s="3563" t="s">
        <v>1665</v>
      </c>
      <c r="N482" s="3562"/>
      <c r="O482" s="2414"/>
      <c r="P482" s="3205"/>
      <c r="Q482" s="2414"/>
      <c r="R482" s="3204"/>
      <c r="S482" s="3437">
        <v>50</v>
      </c>
      <c r="T482" s="3436"/>
      <c r="U482" s="3197">
        <v>41</v>
      </c>
      <c r="V482" s="3436"/>
      <c r="W482" s="3206"/>
      <c r="X482" s="2392">
        <v>1</v>
      </c>
      <c r="Y482" s="3436"/>
      <c r="Z482" s="2999">
        <v>491</v>
      </c>
      <c r="AA482" s="3194"/>
      <c r="AB482" s="2625"/>
      <c r="AC482" s="3699">
        <f t="shared" si="28"/>
        <v>0</v>
      </c>
      <c r="AD482" s="3699">
        <f t="shared" si="29"/>
        <v>0</v>
      </c>
      <c r="AE482" s="3699">
        <f t="shared" si="30"/>
        <v>0</v>
      </c>
      <c r="AF482" s="3699">
        <f t="shared" si="31"/>
        <v>0</v>
      </c>
    </row>
    <row r="483" spans="1:32" s="1226" customFormat="1" ht="30" customHeight="1" thickBot="1">
      <c r="A483" s="1209"/>
      <c r="B483" s="1210" t="s">
        <v>1666</v>
      </c>
      <c r="C483" s="1212"/>
      <c r="D483" s="1212"/>
      <c r="E483" s="1212"/>
      <c r="F483" s="1213"/>
      <c r="G483" s="1214"/>
      <c r="H483" s="1215"/>
      <c r="I483" s="1216" t="s">
        <v>32</v>
      </c>
      <c r="J483" s="1216"/>
      <c r="K483" s="1217"/>
      <c r="L483" s="1218"/>
      <c r="M483" s="1219"/>
      <c r="N483" s="3093"/>
      <c r="O483" s="3092"/>
      <c r="P483" s="3092"/>
      <c r="Q483" s="3092"/>
      <c r="R483" s="3091"/>
      <c r="S483" s="3090"/>
      <c r="T483" s="3092"/>
      <c r="U483" s="3092"/>
      <c r="V483" s="3092"/>
      <c r="W483" s="3089"/>
      <c r="X483" s="3088"/>
      <c r="Y483" s="3092"/>
      <c r="Z483" s="3088"/>
      <c r="AA483" s="3092"/>
      <c r="AB483" s="2610"/>
      <c r="AC483" s="2420"/>
      <c r="AD483" s="2420"/>
      <c r="AE483" s="2420"/>
      <c r="AF483" s="2420"/>
    </row>
    <row r="484" spans="1:32" s="3600" customFormat="1" ht="15.75" customHeight="1">
      <c r="A484" s="3588" t="s">
        <v>1667</v>
      </c>
      <c r="B484" s="3653" t="s">
        <v>1668</v>
      </c>
      <c r="C484" s="3475" t="s">
        <v>1669</v>
      </c>
      <c r="D484" s="2636"/>
      <c r="E484" s="3256"/>
      <c r="F484" s="3543"/>
      <c r="G484" s="2917">
        <v>3</v>
      </c>
      <c r="H484" s="2233"/>
      <c r="I484" s="2235">
        <v>19.899999999999999</v>
      </c>
      <c r="J484" s="3334"/>
      <c r="K484" s="3471">
        <v>2</v>
      </c>
      <c r="L484" s="2916"/>
      <c r="M484" s="2915" t="s">
        <v>1192</v>
      </c>
      <c r="N484" s="3374"/>
      <c r="O484" s="2424"/>
      <c r="P484" s="3270"/>
      <c r="Q484" s="2424"/>
      <c r="R484" s="3252"/>
      <c r="S484" s="3374"/>
      <c r="T484" s="2424"/>
      <c r="U484" s="3270"/>
      <c r="V484" s="2424"/>
      <c r="W484" s="3250"/>
      <c r="X484" s="2279"/>
      <c r="Y484" s="2280"/>
      <c r="Z484" s="2914"/>
      <c r="AA484" s="2913"/>
      <c r="AB484" s="2621"/>
      <c r="AC484" s="3699">
        <f t="shared" si="28"/>
        <v>0</v>
      </c>
      <c r="AD484" s="3699">
        <f t="shared" si="29"/>
        <v>0</v>
      </c>
      <c r="AE484" s="3699">
        <f t="shared" si="30"/>
        <v>0</v>
      </c>
      <c r="AF484" s="3699">
        <f t="shared" si="31"/>
        <v>0</v>
      </c>
    </row>
    <row r="485" spans="1:32" s="1088" customFormat="1" ht="15.75" customHeight="1" thickBot="1">
      <c r="A485" s="3637"/>
      <c r="B485" s="1145" t="s">
        <v>1670</v>
      </c>
      <c r="C485" s="3640"/>
      <c r="D485" s="3639"/>
      <c r="E485" s="1146"/>
      <c r="F485" s="3641"/>
      <c r="G485" s="1147"/>
      <c r="H485" s="1148"/>
      <c r="I485" s="3645" t="s">
        <v>32</v>
      </c>
      <c r="J485" s="1149"/>
      <c r="K485" s="1150"/>
      <c r="L485" s="1188"/>
      <c r="M485" s="1151"/>
      <c r="N485" s="1148"/>
      <c r="O485" s="3645"/>
      <c r="P485" s="3645"/>
      <c r="Q485" s="3645"/>
      <c r="R485" s="1194"/>
      <c r="S485" s="1148"/>
      <c r="T485" s="3645"/>
      <c r="U485" s="3645"/>
      <c r="V485" s="3645"/>
      <c r="W485" s="1194"/>
      <c r="X485" s="3645"/>
      <c r="Y485" s="3645"/>
      <c r="Z485" s="1152"/>
      <c r="AA485" s="543"/>
      <c r="AB485" s="1205"/>
      <c r="AC485" s="3699"/>
      <c r="AD485" s="3699"/>
      <c r="AE485" s="3699"/>
      <c r="AF485" s="3699"/>
    </row>
    <row r="486" spans="1:32" s="1226" customFormat="1" ht="30" customHeight="1" thickBot="1">
      <c r="A486" s="1209"/>
      <c r="B486" s="1210" t="s">
        <v>1671</v>
      </c>
      <c r="C486" s="1212"/>
      <c r="D486" s="1212"/>
      <c r="E486" s="1212"/>
      <c r="F486" s="1213"/>
      <c r="G486" s="1214"/>
      <c r="H486" s="1215"/>
      <c r="I486" s="1216" t="s">
        <v>32</v>
      </c>
      <c r="J486" s="1216"/>
      <c r="K486" s="1217"/>
      <c r="L486" s="1218"/>
      <c r="M486" s="1219"/>
      <c r="N486" s="1214"/>
      <c r="O486" s="1220"/>
      <c r="P486" s="1220" t="s">
        <v>32</v>
      </c>
      <c r="Q486" s="1220"/>
      <c r="R486" s="1221"/>
      <c r="S486" s="1215"/>
      <c r="T486" s="1220"/>
      <c r="U486" s="1220" t="s">
        <v>32</v>
      </c>
      <c r="V486" s="1220"/>
      <c r="W486" s="1218"/>
      <c r="X486" s="1222"/>
      <c r="Y486" s="1220"/>
      <c r="Z486" s="1223" t="s">
        <v>32</v>
      </c>
      <c r="AA486" s="1224"/>
      <c r="AB486" s="1225"/>
      <c r="AC486" s="2420"/>
      <c r="AD486" s="2420"/>
      <c r="AE486" s="2420"/>
      <c r="AF486" s="2420"/>
    </row>
    <row r="487" spans="1:32" s="3600" customFormat="1" ht="27" customHeight="1">
      <c r="A487" s="3514">
        <v>3601</v>
      </c>
      <c r="B487" s="2381" t="s">
        <v>1672</v>
      </c>
      <c r="C487" s="3791" t="s">
        <v>3472</v>
      </c>
      <c r="D487" s="3792"/>
      <c r="E487" s="3792"/>
      <c r="F487" s="3793"/>
      <c r="G487" s="3509">
        <v>6</v>
      </c>
      <c r="H487" s="2383"/>
      <c r="I487" s="3393">
        <v>13.3</v>
      </c>
      <c r="J487" s="3392"/>
      <c r="K487" s="2644">
        <v>1</v>
      </c>
      <c r="L487" s="3428"/>
      <c r="M487" s="3582" t="s">
        <v>1673</v>
      </c>
      <c r="N487" s="3509">
        <v>20</v>
      </c>
      <c r="O487" s="3507"/>
      <c r="P487" s="3393">
        <v>10</v>
      </c>
      <c r="Q487" s="3507"/>
      <c r="R487" s="3428"/>
      <c r="S487" s="3509">
        <v>50</v>
      </c>
      <c r="T487" s="3507"/>
      <c r="U487" s="3393">
        <v>16</v>
      </c>
      <c r="V487" s="3507"/>
      <c r="W487" s="3428"/>
      <c r="X487" s="2382">
        <v>4</v>
      </c>
      <c r="Y487" s="3507"/>
      <c r="Z487" s="3213">
        <v>137</v>
      </c>
      <c r="AA487" s="3369"/>
      <c r="AB487" s="2619"/>
      <c r="AC487" s="3699">
        <f t="shared" si="28"/>
        <v>0</v>
      </c>
      <c r="AD487" s="3699">
        <f t="shared" si="29"/>
        <v>0</v>
      </c>
      <c r="AE487" s="3699">
        <f t="shared" si="30"/>
        <v>0</v>
      </c>
      <c r="AF487" s="3699">
        <f t="shared" si="31"/>
        <v>0</v>
      </c>
    </row>
    <row r="488" spans="1:32" s="3600" customFormat="1" ht="15.75" customHeight="1" thickBot="1">
      <c r="A488" s="3390" t="s">
        <v>1674</v>
      </c>
      <c r="B488" s="2391" t="s">
        <v>1675</v>
      </c>
      <c r="C488" s="3389" t="s">
        <v>1676</v>
      </c>
      <c r="D488" s="3388"/>
      <c r="E488" s="3387"/>
      <c r="F488" s="1045"/>
      <c r="G488" s="3437">
        <v>6</v>
      </c>
      <c r="H488" s="2393"/>
      <c r="I488" s="3209">
        <v>19.899999999999999</v>
      </c>
      <c r="J488" s="3208">
        <v>2</v>
      </c>
      <c r="K488" s="3207">
        <v>2</v>
      </c>
      <c r="L488" s="3206"/>
      <c r="M488" s="3563" t="s">
        <v>1673</v>
      </c>
      <c r="N488" s="3437">
        <v>20</v>
      </c>
      <c r="O488" s="3436"/>
      <c r="P488" s="3209">
        <v>12</v>
      </c>
      <c r="Q488" s="3436"/>
      <c r="R488" s="3206"/>
      <c r="S488" s="3437">
        <v>50</v>
      </c>
      <c r="T488" s="3436"/>
      <c r="U488" s="3209">
        <v>20</v>
      </c>
      <c r="V488" s="3436"/>
      <c r="W488" s="3206"/>
      <c r="X488" s="2392">
        <v>3</v>
      </c>
      <c r="Y488" s="3436"/>
      <c r="Z488" s="2999">
        <v>197</v>
      </c>
      <c r="AA488" s="3194"/>
      <c r="AB488" s="2625"/>
      <c r="AC488" s="3699">
        <f t="shared" si="28"/>
        <v>0</v>
      </c>
      <c r="AD488" s="3699">
        <f t="shared" si="29"/>
        <v>0</v>
      </c>
      <c r="AE488" s="3699">
        <f t="shared" si="30"/>
        <v>0</v>
      </c>
      <c r="AF488" s="3699">
        <f t="shared" si="31"/>
        <v>0</v>
      </c>
    </row>
    <row r="489" spans="1:32" s="1226" customFormat="1" ht="30" customHeight="1" thickBot="1">
      <c r="A489" s="1209"/>
      <c r="B489" s="1210" t="s">
        <v>1677</v>
      </c>
      <c r="C489" s="1212"/>
      <c r="D489" s="1212"/>
      <c r="E489" s="1212"/>
      <c r="F489" s="1213"/>
      <c r="G489" s="1214"/>
      <c r="H489" s="1215"/>
      <c r="I489" s="1216" t="s">
        <v>32</v>
      </c>
      <c r="J489" s="1216"/>
      <c r="K489" s="1217"/>
      <c r="L489" s="1218"/>
      <c r="M489" s="1219"/>
      <c r="N489" s="1214"/>
      <c r="O489" s="1220"/>
      <c r="P489" s="1220" t="s">
        <v>32</v>
      </c>
      <c r="Q489" s="1220"/>
      <c r="R489" s="1221"/>
      <c r="S489" s="1215"/>
      <c r="T489" s="1220"/>
      <c r="U489" s="1220" t="s">
        <v>32</v>
      </c>
      <c r="V489" s="1220"/>
      <c r="W489" s="1218"/>
      <c r="X489" s="1222"/>
      <c r="Y489" s="1220"/>
      <c r="Z489" s="1223" t="s">
        <v>32</v>
      </c>
      <c r="AA489" s="1224"/>
      <c r="AB489" s="1225"/>
      <c r="AC489" s="2420"/>
      <c r="AD489" s="2420"/>
      <c r="AE489" s="2420"/>
      <c r="AF489" s="2420"/>
    </row>
    <row r="490" spans="1:32" s="3600" customFormat="1" ht="27" customHeight="1">
      <c r="A490" s="3536" t="s">
        <v>1678</v>
      </c>
      <c r="B490" s="3535" t="s">
        <v>1679</v>
      </c>
      <c r="C490" s="3762" t="s">
        <v>3473</v>
      </c>
      <c r="D490" s="3763"/>
      <c r="E490" s="3763"/>
      <c r="F490" s="3764"/>
      <c r="G490" s="3534">
        <v>0.6</v>
      </c>
      <c r="H490" s="2371"/>
      <c r="I490" s="2372">
        <v>23.9</v>
      </c>
      <c r="J490" s="3353"/>
      <c r="K490" s="3464">
        <v>3</v>
      </c>
      <c r="L490" s="2292"/>
      <c r="M490" s="3058"/>
      <c r="N490" s="3534">
        <v>5</v>
      </c>
      <c r="O490" s="2293"/>
      <c r="P490" s="3057">
        <v>205</v>
      </c>
      <c r="Q490" s="2293"/>
      <c r="R490" s="3056"/>
      <c r="S490" s="3061"/>
      <c r="T490" s="2296"/>
      <c r="U490" s="2925"/>
      <c r="V490" s="2296"/>
      <c r="W490" s="2923"/>
      <c r="X490" s="2289">
        <v>0.03</v>
      </c>
      <c r="Y490" s="2293"/>
      <c r="Z490" s="1057">
        <v>28572</v>
      </c>
      <c r="AA490" s="2342"/>
      <c r="AB490" s="2624"/>
      <c r="AC490" s="3699">
        <f t="shared" si="28"/>
        <v>0</v>
      </c>
      <c r="AD490" s="3699">
        <f t="shared" si="29"/>
        <v>0</v>
      </c>
      <c r="AE490" s="3699">
        <f t="shared" si="30"/>
        <v>0</v>
      </c>
      <c r="AF490" s="3699">
        <f t="shared" si="31"/>
        <v>0</v>
      </c>
    </row>
    <row r="491" spans="1:32" s="3600" customFormat="1" ht="15.75" customHeight="1">
      <c r="A491" s="3536" t="s">
        <v>1680</v>
      </c>
      <c r="B491" s="3535" t="s">
        <v>1681</v>
      </c>
      <c r="C491" s="3750" t="s">
        <v>3474</v>
      </c>
      <c r="D491" s="3751"/>
      <c r="E491" s="3751"/>
      <c r="F491" s="3454"/>
      <c r="G491" s="3061"/>
      <c r="H491" s="2912"/>
      <c r="I491" s="2297"/>
      <c r="J491" s="3128"/>
      <c r="K491" s="2986"/>
      <c r="L491" s="3060"/>
      <c r="M491" s="3530"/>
      <c r="N491" s="3534" t="s">
        <v>611</v>
      </c>
      <c r="O491" s="2293"/>
      <c r="P491" s="3057">
        <v>304</v>
      </c>
      <c r="Q491" s="2293"/>
      <c r="R491" s="3056"/>
      <c r="S491" s="3061"/>
      <c r="T491" s="2296"/>
      <c r="U491" s="2925"/>
      <c r="V491" s="2296"/>
      <c r="W491" s="2923"/>
      <c r="X491" s="2295"/>
      <c r="Y491" s="2296"/>
      <c r="Z491" s="3138"/>
      <c r="AA491" s="3064"/>
      <c r="AB491" s="3616"/>
      <c r="AC491" s="3699">
        <f t="shared" si="28"/>
        <v>0</v>
      </c>
      <c r="AD491" s="3699">
        <f t="shared" si="29"/>
        <v>0</v>
      </c>
      <c r="AE491" s="3699">
        <f t="shared" si="30"/>
        <v>0</v>
      </c>
      <c r="AF491" s="3699">
        <f t="shared" si="31"/>
        <v>0</v>
      </c>
    </row>
    <row r="492" spans="1:32" s="1051" customFormat="1" ht="15.75" customHeight="1">
      <c r="A492" s="3536" t="s">
        <v>1682</v>
      </c>
      <c r="B492" s="3535" t="s">
        <v>1683</v>
      </c>
      <c r="C492" s="1044" t="s">
        <v>1684</v>
      </c>
      <c r="D492" s="3635"/>
      <c r="E492" s="3635"/>
      <c r="F492" s="1045"/>
      <c r="G492" s="3534">
        <v>0.6</v>
      </c>
      <c r="H492" s="2371"/>
      <c r="I492" s="443">
        <v>23.9</v>
      </c>
      <c r="J492" s="3353"/>
      <c r="K492" s="445">
        <v>3</v>
      </c>
      <c r="L492" s="768"/>
      <c r="M492" s="446" t="s">
        <v>1685</v>
      </c>
      <c r="N492" s="3534">
        <v>5</v>
      </c>
      <c r="O492" s="2293"/>
      <c r="P492" s="3057">
        <v>187</v>
      </c>
      <c r="Q492" s="2293"/>
      <c r="R492" s="3056"/>
      <c r="S492" s="3061"/>
      <c r="T492" s="2296"/>
      <c r="U492" s="2925"/>
      <c r="V492" s="2296"/>
      <c r="W492" s="2923"/>
      <c r="X492" s="502">
        <v>0.03</v>
      </c>
      <c r="Y492" s="503"/>
      <c r="Z492" s="1057">
        <v>25974</v>
      </c>
      <c r="AA492" s="1058"/>
      <c r="AB492" s="1202"/>
      <c r="AC492" s="3699">
        <f t="shared" si="28"/>
        <v>0</v>
      </c>
      <c r="AD492" s="3699">
        <f t="shared" si="29"/>
        <v>0</v>
      </c>
      <c r="AE492" s="3699">
        <f t="shared" si="30"/>
        <v>0</v>
      </c>
      <c r="AF492" s="3699">
        <f t="shared" si="31"/>
        <v>0</v>
      </c>
    </row>
    <row r="493" spans="1:32" s="3600" customFormat="1" ht="15.75" customHeight="1">
      <c r="A493" s="3501">
        <v>3753</v>
      </c>
      <c r="B493" s="2386" t="s">
        <v>1686</v>
      </c>
      <c r="C493" s="1044" t="s">
        <v>1684</v>
      </c>
      <c r="D493" s="3635"/>
      <c r="E493" s="2585"/>
      <c r="F493" s="3354"/>
      <c r="G493" s="498">
        <v>0.3</v>
      </c>
      <c r="H493" s="3497"/>
      <c r="I493" s="3391">
        <v>13.3</v>
      </c>
      <c r="J493" s="3368"/>
      <c r="K493" s="3449">
        <v>1</v>
      </c>
      <c r="L493" s="3452"/>
      <c r="M493" s="3574" t="s">
        <v>1687</v>
      </c>
      <c r="N493" s="3498">
        <v>5</v>
      </c>
      <c r="O493" s="3496"/>
      <c r="P493" s="3184">
        <v>35</v>
      </c>
      <c r="Q493" s="3496"/>
      <c r="R493" s="3173"/>
      <c r="S493" s="3498">
        <v>50</v>
      </c>
      <c r="T493" s="3496"/>
      <c r="U493" s="3184">
        <v>289</v>
      </c>
      <c r="V493" s="3496"/>
      <c r="W493" s="3183"/>
      <c r="X493" s="502">
        <v>0.2</v>
      </c>
      <c r="Y493" s="503"/>
      <c r="Z493" s="1057">
        <v>4060</v>
      </c>
      <c r="AA493" s="1058"/>
      <c r="AB493" s="1202"/>
      <c r="AC493" s="3699">
        <f t="shared" si="28"/>
        <v>0</v>
      </c>
      <c r="AD493" s="3699">
        <f t="shared" si="29"/>
        <v>0</v>
      </c>
      <c r="AE493" s="3699">
        <f t="shared" si="30"/>
        <v>0</v>
      </c>
      <c r="AF493" s="3699">
        <f t="shared" si="31"/>
        <v>0</v>
      </c>
    </row>
    <row r="494" spans="1:32" s="3600" customFormat="1" ht="27" customHeight="1">
      <c r="A494" s="3536" t="s">
        <v>1688</v>
      </c>
      <c r="B494" s="3535" t="s">
        <v>1689</v>
      </c>
      <c r="C494" s="3750" t="s">
        <v>3475</v>
      </c>
      <c r="D494" s="3751"/>
      <c r="E494" s="3751"/>
      <c r="F494" s="1045" t="s">
        <v>240</v>
      </c>
      <c r="G494" s="3534">
        <v>0.5</v>
      </c>
      <c r="H494" s="2371"/>
      <c r="I494" s="443">
        <v>23.9</v>
      </c>
      <c r="J494" s="3353"/>
      <c r="K494" s="3464">
        <v>3</v>
      </c>
      <c r="L494" s="2292"/>
      <c r="M494" s="3058"/>
      <c r="N494" s="3534">
        <v>5</v>
      </c>
      <c r="O494" s="2293"/>
      <c r="P494" s="1026">
        <v>205</v>
      </c>
      <c r="Q494" s="2293"/>
      <c r="R494" s="3056"/>
      <c r="S494" s="3061"/>
      <c r="T494" s="2296"/>
      <c r="U494" s="2925"/>
      <c r="V494" s="2296"/>
      <c r="W494" s="2923"/>
      <c r="X494" s="2289">
        <v>0.03</v>
      </c>
      <c r="Y494" s="2293"/>
      <c r="Z494" s="1057">
        <v>28572</v>
      </c>
      <c r="AA494" s="2342"/>
      <c r="AB494" s="2624"/>
      <c r="AC494" s="3699">
        <f t="shared" si="28"/>
        <v>0</v>
      </c>
      <c r="AD494" s="3699">
        <f t="shared" si="29"/>
        <v>0</v>
      </c>
      <c r="AE494" s="3699">
        <f t="shared" si="30"/>
        <v>0</v>
      </c>
      <c r="AF494" s="3699">
        <f t="shared" si="31"/>
        <v>0</v>
      </c>
    </row>
    <row r="495" spans="1:32" s="3600" customFormat="1" ht="27" customHeight="1">
      <c r="A495" s="439" t="s">
        <v>1690</v>
      </c>
      <c r="B495" s="440" t="s">
        <v>1691</v>
      </c>
      <c r="C495" s="3777" t="s">
        <v>3476</v>
      </c>
      <c r="D495" s="3778"/>
      <c r="E495" s="3778"/>
      <c r="F495" s="3779"/>
      <c r="G495" s="498">
        <v>0.4</v>
      </c>
      <c r="H495" s="441"/>
      <c r="I495" s="443">
        <v>23.9</v>
      </c>
      <c r="J495" s="444"/>
      <c r="K495" s="445">
        <v>3</v>
      </c>
      <c r="L495" s="768"/>
      <c r="M495" s="446" t="s">
        <v>1692</v>
      </c>
      <c r="N495" s="3534">
        <v>5</v>
      </c>
      <c r="O495" s="2293"/>
      <c r="P495" s="3057">
        <v>187</v>
      </c>
      <c r="Q495" s="2293"/>
      <c r="R495" s="3056"/>
      <c r="S495" s="3061"/>
      <c r="T495" s="2296"/>
      <c r="U495" s="2925"/>
      <c r="V495" s="2296"/>
      <c r="W495" s="2923"/>
      <c r="X495" s="502">
        <v>0.03</v>
      </c>
      <c r="Y495" s="503"/>
      <c r="Z495" s="1057">
        <v>25974</v>
      </c>
      <c r="AA495" s="1058"/>
      <c r="AB495" s="1202"/>
      <c r="AC495" s="3699">
        <f t="shared" si="28"/>
        <v>0</v>
      </c>
      <c r="AD495" s="3699">
        <f t="shared" si="29"/>
        <v>0</v>
      </c>
      <c r="AE495" s="3699">
        <f t="shared" si="30"/>
        <v>0</v>
      </c>
      <c r="AF495" s="3699">
        <f t="shared" si="31"/>
        <v>0</v>
      </c>
    </row>
    <row r="496" spans="1:32" s="1088" customFormat="1" ht="15.75" customHeight="1">
      <c r="A496" s="439">
        <v>3704</v>
      </c>
      <c r="B496" s="440" t="s">
        <v>1693</v>
      </c>
      <c r="C496" s="1044" t="s">
        <v>1694</v>
      </c>
      <c r="D496" s="3635"/>
      <c r="E496" s="2585"/>
      <c r="F496" s="1045"/>
      <c r="G496" s="498">
        <v>0.4</v>
      </c>
      <c r="H496" s="441"/>
      <c r="I496" s="443">
        <v>13.3</v>
      </c>
      <c r="J496" s="444"/>
      <c r="K496" s="445">
        <v>1</v>
      </c>
      <c r="L496" s="768"/>
      <c r="M496" s="500" t="s">
        <v>1695</v>
      </c>
      <c r="N496" s="3361"/>
      <c r="O496" s="2438"/>
      <c r="P496" s="3143"/>
      <c r="Q496" s="2438"/>
      <c r="R496" s="3142"/>
      <c r="S496" s="498">
        <v>30</v>
      </c>
      <c r="T496" s="503"/>
      <c r="U496" s="1026">
        <v>176</v>
      </c>
      <c r="V496" s="503"/>
      <c r="W496" s="1198"/>
      <c r="X496" s="502">
        <v>0.2</v>
      </c>
      <c r="Y496" s="503"/>
      <c r="Z496" s="1057">
        <v>4060</v>
      </c>
      <c r="AA496" s="1058"/>
      <c r="AB496" s="1202"/>
      <c r="AC496" s="3699">
        <f t="shared" si="28"/>
        <v>0</v>
      </c>
      <c r="AD496" s="3699">
        <f t="shared" si="29"/>
        <v>0</v>
      </c>
      <c r="AE496" s="3699">
        <f t="shared" si="30"/>
        <v>0</v>
      </c>
      <c r="AF496" s="3699">
        <f t="shared" si="31"/>
        <v>0</v>
      </c>
    </row>
    <row r="497" spans="1:32" s="1088" customFormat="1" ht="27" customHeight="1" thickBot="1">
      <c r="A497" s="439" t="s">
        <v>1696</v>
      </c>
      <c r="B497" s="440" t="s">
        <v>1697</v>
      </c>
      <c r="C497" s="3759" t="s">
        <v>3477</v>
      </c>
      <c r="D497" s="3760"/>
      <c r="E497" s="3760"/>
      <c r="F497" s="1045" t="s">
        <v>240</v>
      </c>
      <c r="G497" s="498">
        <v>0.5</v>
      </c>
      <c r="H497" s="441"/>
      <c r="I497" s="443">
        <v>23.9</v>
      </c>
      <c r="J497" s="444"/>
      <c r="K497" s="445">
        <v>3</v>
      </c>
      <c r="L497" s="768"/>
      <c r="M497" s="446" t="s">
        <v>1695</v>
      </c>
      <c r="N497" s="3534">
        <v>5</v>
      </c>
      <c r="O497" s="2293"/>
      <c r="P497" s="3057">
        <v>205</v>
      </c>
      <c r="Q497" s="2293"/>
      <c r="R497" s="3056"/>
      <c r="S497" s="3061"/>
      <c r="T497" s="2296"/>
      <c r="U497" s="2925"/>
      <c r="V497" s="2296"/>
      <c r="W497" s="2923"/>
      <c r="X497" s="502">
        <v>0.03</v>
      </c>
      <c r="Y497" s="503"/>
      <c r="Z497" s="1057">
        <v>28572</v>
      </c>
      <c r="AA497" s="1058"/>
      <c r="AB497" s="1202"/>
      <c r="AC497" s="3699">
        <f t="shared" si="28"/>
        <v>0</v>
      </c>
      <c r="AD497" s="3699">
        <f t="shared" si="29"/>
        <v>0</v>
      </c>
      <c r="AE497" s="3699">
        <f t="shared" si="30"/>
        <v>0</v>
      </c>
      <c r="AF497" s="3699">
        <f t="shared" si="31"/>
        <v>0</v>
      </c>
    </row>
    <row r="498" spans="1:32" s="1226" customFormat="1" ht="30" customHeight="1" thickBot="1">
      <c r="A498" s="1209"/>
      <c r="B498" s="1210" t="s">
        <v>1698</v>
      </c>
      <c r="C498" s="1212"/>
      <c r="D498" s="1212"/>
      <c r="E498" s="1212"/>
      <c r="F498" s="1213"/>
      <c r="G498" s="1214"/>
      <c r="H498" s="1215"/>
      <c r="I498" s="1216" t="s">
        <v>32</v>
      </c>
      <c r="J498" s="1216"/>
      <c r="K498" s="1217"/>
      <c r="L498" s="1218"/>
      <c r="M498" s="1219"/>
      <c r="N498" s="1214"/>
      <c r="O498" s="1220"/>
      <c r="P498" s="1220" t="s">
        <v>32</v>
      </c>
      <c r="Q498" s="1220"/>
      <c r="R498" s="1221"/>
      <c r="S498" s="1215"/>
      <c r="T498" s="1220"/>
      <c r="U498" s="1220" t="s">
        <v>32</v>
      </c>
      <c r="V498" s="1220"/>
      <c r="W498" s="1218"/>
      <c r="X498" s="1222"/>
      <c r="Y498" s="1220"/>
      <c r="Z498" s="1223" t="s">
        <v>32</v>
      </c>
      <c r="AA498" s="1224"/>
      <c r="AB498" s="1225"/>
      <c r="AC498" s="2420"/>
      <c r="AD498" s="2420"/>
      <c r="AE498" s="2420"/>
      <c r="AF498" s="2420"/>
    </row>
    <row r="499" spans="1:32" s="3600" customFormat="1" ht="15.75" customHeight="1">
      <c r="A499" s="3536" t="s">
        <v>1699</v>
      </c>
      <c r="B499" s="3535" t="s">
        <v>1700</v>
      </c>
      <c r="C499" s="2587" t="s">
        <v>1701</v>
      </c>
      <c r="D499" s="2588"/>
      <c r="E499" s="2992"/>
      <c r="F499" s="3354"/>
      <c r="G499" s="3534">
        <v>0.6</v>
      </c>
      <c r="H499" s="2371"/>
      <c r="I499" s="2372">
        <v>19.899999999999999</v>
      </c>
      <c r="J499" s="3353"/>
      <c r="K499" s="3464">
        <v>2</v>
      </c>
      <c r="L499" s="2292"/>
      <c r="M499" s="3530" t="s">
        <v>1702</v>
      </c>
      <c r="N499" s="3361"/>
      <c r="O499" s="2438"/>
      <c r="P499" s="3143"/>
      <c r="Q499" s="2438"/>
      <c r="R499" s="3142"/>
      <c r="S499" s="3361"/>
      <c r="T499" s="2438"/>
      <c r="U499" s="3143"/>
      <c r="V499" s="2438"/>
      <c r="W499" s="3141"/>
      <c r="X499" s="2289">
        <v>0.03</v>
      </c>
      <c r="Y499" s="2293"/>
      <c r="Z499" s="3076">
        <v>20202</v>
      </c>
      <c r="AA499" s="2342"/>
      <c r="AB499" s="2624"/>
      <c r="AC499" s="3699">
        <f t="shared" si="28"/>
        <v>0</v>
      </c>
      <c r="AD499" s="3699">
        <f t="shared" si="29"/>
        <v>0</v>
      </c>
      <c r="AE499" s="3699">
        <f t="shared" si="30"/>
        <v>0</v>
      </c>
      <c r="AF499" s="3699">
        <f t="shared" si="31"/>
        <v>0</v>
      </c>
    </row>
    <row r="500" spans="1:32" s="3600" customFormat="1" ht="15.75" customHeight="1">
      <c r="A500" s="3536" t="s">
        <v>1703</v>
      </c>
      <c r="B500" s="3535" t="s">
        <v>1704</v>
      </c>
      <c r="C500" s="3750" t="s">
        <v>3474</v>
      </c>
      <c r="D500" s="3751"/>
      <c r="E500" s="3751"/>
      <c r="F500" s="3354"/>
      <c r="G500" s="3061"/>
      <c r="H500" s="2912"/>
      <c r="I500" s="2297"/>
      <c r="J500" s="3128"/>
      <c r="K500" s="2986"/>
      <c r="L500" s="3060"/>
      <c r="M500" s="3530"/>
      <c r="N500" s="3534" t="s">
        <v>611</v>
      </c>
      <c r="O500" s="2293"/>
      <c r="P500" s="3057">
        <v>304</v>
      </c>
      <c r="Q500" s="2293"/>
      <c r="R500" s="3056"/>
      <c r="S500" s="3061"/>
      <c r="T500" s="2296"/>
      <c r="U500" s="2925"/>
      <c r="V500" s="2296"/>
      <c r="W500" s="2923"/>
      <c r="X500" s="2295"/>
      <c r="Y500" s="2296"/>
      <c r="Z500" s="3138"/>
      <c r="AA500" s="3064"/>
      <c r="AB500" s="3616"/>
      <c r="AC500" s="3699">
        <f t="shared" si="28"/>
        <v>0</v>
      </c>
      <c r="AD500" s="3699">
        <f t="shared" si="29"/>
        <v>0</v>
      </c>
      <c r="AE500" s="3699">
        <f t="shared" si="30"/>
        <v>0</v>
      </c>
      <c r="AF500" s="3699">
        <f t="shared" si="31"/>
        <v>0</v>
      </c>
    </row>
    <row r="501" spans="1:32" s="3600" customFormat="1" ht="15.75" customHeight="1">
      <c r="A501" s="439">
        <v>3805</v>
      </c>
      <c r="B501" s="440" t="s">
        <v>1705</v>
      </c>
      <c r="C501" s="1044" t="s">
        <v>3478</v>
      </c>
      <c r="D501" s="3635"/>
      <c r="E501" s="2585"/>
      <c r="F501" s="1045"/>
      <c r="G501" s="498">
        <v>0.4</v>
      </c>
      <c r="H501" s="441"/>
      <c r="I501" s="443">
        <v>13.3</v>
      </c>
      <c r="J501" s="444"/>
      <c r="K501" s="445">
        <v>1</v>
      </c>
      <c r="L501" s="768"/>
      <c r="M501" s="3574" t="s">
        <v>1706</v>
      </c>
      <c r="N501" s="3441">
        <v>10</v>
      </c>
      <c r="O501" s="3187"/>
      <c r="P501" s="3184">
        <v>30</v>
      </c>
      <c r="Q501" s="3187"/>
      <c r="R501" s="3185"/>
      <c r="S501" s="1047"/>
      <c r="T501" s="1054"/>
      <c r="U501" s="1055"/>
      <c r="V501" s="1054"/>
      <c r="W501" s="1199"/>
      <c r="X501" s="502">
        <v>0.3</v>
      </c>
      <c r="Y501" s="503"/>
      <c r="Z501" s="1057">
        <v>1731</v>
      </c>
      <c r="AA501" s="1058"/>
      <c r="AB501" s="1202"/>
      <c r="AC501" s="3699">
        <f t="shared" si="28"/>
        <v>0</v>
      </c>
      <c r="AD501" s="3699">
        <f t="shared" si="29"/>
        <v>0</v>
      </c>
      <c r="AE501" s="3699">
        <f t="shared" si="30"/>
        <v>0</v>
      </c>
      <c r="AF501" s="3699">
        <f t="shared" si="31"/>
        <v>0</v>
      </c>
    </row>
    <row r="502" spans="1:32" s="3600" customFormat="1" ht="15.75" customHeight="1">
      <c r="A502" s="439" t="s">
        <v>1707</v>
      </c>
      <c r="B502" s="440" t="s">
        <v>1708</v>
      </c>
      <c r="C502" s="1044" t="s">
        <v>544</v>
      </c>
      <c r="D502" s="3635"/>
      <c r="E502" s="2585"/>
      <c r="F502" s="1045"/>
      <c r="G502" s="498">
        <v>0.3</v>
      </c>
      <c r="H502" s="441"/>
      <c r="I502" s="443">
        <v>13.3</v>
      </c>
      <c r="J502" s="444"/>
      <c r="K502" s="445">
        <v>1</v>
      </c>
      <c r="L502" s="768"/>
      <c r="M502" s="3574" t="s">
        <v>1709</v>
      </c>
      <c r="N502" s="1166"/>
      <c r="O502" s="1167"/>
      <c r="P502" s="1168"/>
      <c r="Q502" s="1167"/>
      <c r="R502" s="1196"/>
      <c r="S502" s="1166"/>
      <c r="T502" s="1167"/>
      <c r="U502" s="1168"/>
      <c r="V502" s="1167"/>
      <c r="W502" s="3236"/>
      <c r="X502" s="502">
        <v>0.1</v>
      </c>
      <c r="Y502" s="503"/>
      <c r="Z502" s="1057">
        <v>4677</v>
      </c>
      <c r="AA502" s="1058"/>
      <c r="AB502" s="1202"/>
      <c r="AC502" s="3699">
        <f t="shared" si="28"/>
        <v>0</v>
      </c>
      <c r="AD502" s="3699">
        <f t="shared" si="29"/>
        <v>0</v>
      </c>
      <c r="AE502" s="3699">
        <f t="shared" si="30"/>
        <v>0</v>
      </c>
      <c r="AF502" s="3699">
        <f t="shared" si="31"/>
        <v>0</v>
      </c>
    </row>
    <row r="503" spans="1:32" s="3600" customFormat="1" ht="15.75" customHeight="1">
      <c r="A503" s="439" t="s">
        <v>1710</v>
      </c>
      <c r="B503" s="440" t="s">
        <v>1711</v>
      </c>
      <c r="C503" s="1044" t="s">
        <v>1712</v>
      </c>
      <c r="D503" s="3635"/>
      <c r="E503" s="2585"/>
      <c r="F503" s="1045"/>
      <c r="G503" s="498">
        <v>0.3</v>
      </c>
      <c r="H503" s="441"/>
      <c r="I503" s="443">
        <v>13.3</v>
      </c>
      <c r="J503" s="444"/>
      <c r="K503" s="445">
        <v>1</v>
      </c>
      <c r="L503" s="768"/>
      <c r="M503" s="3574" t="s">
        <v>1713</v>
      </c>
      <c r="N503" s="3441">
        <v>10</v>
      </c>
      <c r="O503" s="3187"/>
      <c r="P503" s="3186">
        <v>157</v>
      </c>
      <c r="Q503" s="3187"/>
      <c r="R503" s="3185"/>
      <c r="S503" s="1047"/>
      <c r="T503" s="1054"/>
      <c r="U503" s="1055"/>
      <c r="V503" s="1054"/>
      <c r="W503" s="1199"/>
      <c r="X503" s="502">
        <v>0.05</v>
      </c>
      <c r="Y503" s="503"/>
      <c r="Z503" s="1057">
        <v>10823</v>
      </c>
      <c r="AA503" s="1058"/>
      <c r="AB503" s="1202"/>
      <c r="AC503" s="3699">
        <f t="shared" si="28"/>
        <v>0</v>
      </c>
      <c r="AD503" s="3699">
        <f t="shared" si="29"/>
        <v>0</v>
      </c>
      <c r="AE503" s="3699">
        <f t="shared" si="30"/>
        <v>0</v>
      </c>
      <c r="AF503" s="3699">
        <f t="shared" si="31"/>
        <v>0</v>
      </c>
    </row>
    <row r="504" spans="1:32" s="3600" customFormat="1" ht="36.950000000000003" customHeight="1">
      <c r="A504" s="3536" t="s">
        <v>1714</v>
      </c>
      <c r="B504" s="3535" t="s">
        <v>1715</v>
      </c>
      <c r="C504" s="3750" t="s">
        <v>3479</v>
      </c>
      <c r="D504" s="3751"/>
      <c r="E504" s="3751"/>
      <c r="F504" s="1045" t="s">
        <v>240</v>
      </c>
      <c r="G504" s="3534">
        <v>0.5</v>
      </c>
      <c r="H504" s="2371"/>
      <c r="I504" s="443">
        <v>23.9</v>
      </c>
      <c r="J504" s="3353"/>
      <c r="K504" s="3464">
        <v>3</v>
      </c>
      <c r="L504" s="2292"/>
      <c r="M504" s="3058"/>
      <c r="N504" s="3534">
        <v>5</v>
      </c>
      <c r="O504" s="2293"/>
      <c r="P504" s="1026">
        <v>205</v>
      </c>
      <c r="Q504" s="2293"/>
      <c r="R504" s="3056"/>
      <c r="S504" s="3061"/>
      <c r="T504" s="2296"/>
      <c r="U504" s="2925"/>
      <c r="V504" s="2296"/>
      <c r="W504" s="2923"/>
      <c r="X504" s="2289">
        <v>0.03</v>
      </c>
      <c r="Y504" s="2293"/>
      <c r="Z504" s="1057">
        <v>28572</v>
      </c>
      <c r="AA504" s="2342"/>
      <c r="AB504" s="2624"/>
      <c r="AC504" s="3699">
        <f t="shared" si="28"/>
        <v>0</v>
      </c>
      <c r="AD504" s="3699">
        <f t="shared" si="29"/>
        <v>0</v>
      </c>
      <c r="AE504" s="3699">
        <f t="shared" si="30"/>
        <v>0</v>
      </c>
      <c r="AF504" s="3699">
        <f t="shared" si="31"/>
        <v>0</v>
      </c>
    </row>
    <row r="505" spans="1:32" s="3600" customFormat="1" ht="15.75" customHeight="1">
      <c r="A505" s="439" t="s">
        <v>1716</v>
      </c>
      <c r="B505" s="440" t="s">
        <v>1717</v>
      </c>
      <c r="C505" s="1044" t="s">
        <v>1712</v>
      </c>
      <c r="D505" s="3635"/>
      <c r="E505" s="2585"/>
      <c r="F505" s="1045"/>
      <c r="G505" s="498">
        <v>0.6</v>
      </c>
      <c r="H505" s="441"/>
      <c r="I505" s="443">
        <v>19.899999999999999</v>
      </c>
      <c r="J505" s="444">
        <v>2</v>
      </c>
      <c r="K505" s="445">
        <v>2</v>
      </c>
      <c r="L505" s="768"/>
      <c r="M505" s="3574" t="s">
        <v>1713</v>
      </c>
      <c r="N505" s="3441">
        <v>10</v>
      </c>
      <c r="O505" s="3187"/>
      <c r="P505" s="3186">
        <v>157</v>
      </c>
      <c r="Q505" s="3187"/>
      <c r="R505" s="3185"/>
      <c r="S505" s="1047"/>
      <c r="T505" s="1054"/>
      <c r="U505" s="1055"/>
      <c r="V505" s="1054"/>
      <c r="W505" s="1199"/>
      <c r="X505" s="502">
        <v>0.05</v>
      </c>
      <c r="Y505" s="503"/>
      <c r="Z505" s="1057">
        <v>10823</v>
      </c>
      <c r="AA505" s="1058"/>
      <c r="AB505" s="1202"/>
      <c r="AC505" s="3699">
        <f t="shared" si="28"/>
        <v>0</v>
      </c>
      <c r="AD505" s="3699">
        <f t="shared" si="29"/>
        <v>0</v>
      </c>
      <c r="AE505" s="3699">
        <f t="shared" si="30"/>
        <v>0</v>
      </c>
      <c r="AF505" s="3699">
        <f t="shared" si="31"/>
        <v>0</v>
      </c>
    </row>
    <row r="506" spans="1:32" s="3600" customFormat="1" ht="15.75" customHeight="1">
      <c r="A506" s="439" t="s">
        <v>1718</v>
      </c>
      <c r="B506" s="440" t="s">
        <v>1719</v>
      </c>
      <c r="C506" s="3750" t="s">
        <v>3480</v>
      </c>
      <c r="D506" s="3751"/>
      <c r="E506" s="3751"/>
      <c r="F506" s="3758"/>
      <c r="G506" s="498">
        <v>0.6</v>
      </c>
      <c r="H506" s="441"/>
      <c r="I506" s="443">
        <v>23.9</v>
      </c>
      <c r="J506" s="444"/>
      <c r="K506" s="445">
        <v>3</v>
      </c>
      <c r="L506" s="768"/>
      <c r="M506" s="3574"/>
      <c r="N506" s="1166"/>
      <c r="O506" s="1167"/>
      <c r="P506" s="1168"/>
      <c r="Q506" s="1167"/>
      <c r="R506" s="1196"/>
      <c r="S506" s="1047"/>
      <c r="T506" s="1054"/>
      <c r="U506" s="1055"/>
      <c r="V506" s="1054"/>
      <c r="W506" s="1199"/>
      <c r="X506" s="502">
        <v>0.03</v>
      </c>
      <c r="Y506" s="503"/>
      <c r="Z506" s="1057">
        <v>28572</v>
      </c>
      <c r="AA506" s="1058"/>
      <c r="AB506" s="1202"/>
      <c r="AC506" s="3699">
        <f t="shared" si="28"/>
        <v>0</v>
      </c>
      <c r="AD506" s="3699">
        <f t="shared" si="29"/>
        <v>0</v>
      </c>
      <c r="AE506" s="3699">
        <f t="shared" si="30"/>
        <v>0</v>
      </c>
      <c r="AF506" s="3699">
        <f t="shared" si="31"/>
        <v>0</v>
      </c>
    </row>
    <row r="507" spans="1:32" s="3600" customFormat="1" ht="15.75" customHeight="1">
      <c r="A507" s="439" t="s">
        <v>1720</v>
      </c>
      <c r="B507" s="440" t="s">
        <v>972</v>
      </c>
      <c r="C507" s="1044" t="s">
        <v>1712</v>
      </c>
      <c r="D507" s="3635"/>
      <c r="E507" s="2585"/>
      <c r="F507" s="1045"/>
      <c r="G507" s="498">
        <v>0.6</v>
      </c>
      <c r="H507" s="441"/>
      <c r="I507" s="443">
        <v>19.899999999999999</v>
      </c>
      <c r="J507" s="444">
        <v>2</v>
      </c>
      <c r="K507" s="445">
        <v>2</v>
      </c>
      <c r="L507" s="768"/>
      <c r="M507" s="3574" t="s">
        <v>1713</v>
      </c>
      <c r="N507" s="1166"/>
      <c r="O507" s="1167"/>
      <c r="P507" s="1168"/>
      <c r="Q507" s="1167"/>
      <c r="R507" s="1196"/>
      <c r="S507" s="1047"/>
      <c r="T507" s="1054"/>
      <c r="U507" s="1055"/>
      <c r="V507" s="1054"/>
      <c r="W507" s="1199"/>
      <c r="X507" s="2295"/>
      <c r="Y507" s="2296"/>
      <c r="Z507" s="3138"/>
      <c r="AA507" s="3064"/>
      <c r="AB507" s="3616"/>
      <c r="AC507" s="3699">
        <f t="shared" si="28"/>
        <v>0</v>
      </c>
      <c r="AD507" s="3699">
        <f t="shared" si="29"/>
        <v>0</v>
      </c>
      <c r="AE507" s="3699">
        <f t="shared" si="30"/>
        <v>0</v>
      </c>
      <c r="AF507" s="3699">
        <f t="shared" si="31"/>
        <v>0</v>
      </c>
    </row>
    <row r="508" spans="1:32" s="3600" customFormat="1" ht="15.75" customHeight="1">
      <c r="A508" s="439" t="s">
        <v>546</v>
      </c>
      <c r="B508" s="440" t="s">
        <v>1721</v>
      </c>
      <c r="C508" s="3750" t="s">
        <v>1722</v>
      </c>
      <c r="D508" s="3751"/>
      <c r="E508" s="3751"/>
      <c r="F508" s="3758"/>
      <c r="G508" s="498">
        <v>0.6</v>
      </c>
      <c r="H508" s="441"/>
      <c r="I508" s="443">
        <v>13.3</v>
      </c>
      <c r="J508" s="444"/>
      <c r="K508" s="445">
        <v>1</v>
      </c>
      <c r="L508" s="768"/>
      <c r="M508" s="3574" t="s">
        <v>1723</v>
      </c>
      <c r="N508" s="3498">
        <v>10</v>
      </c>
      <c r="O508" s="3496"/>
      <c r="P508" s="3184">
        <v>30</v>
      </c>
      <c r="Q508" s="3496"/>
      <c r="R508" s="3173"/>
      <c r="S508" s="3498">
        <v>50</v>
      </c>
      <c r="T508" s="3496"/>
      <c r="U508" s="3184">
        <v>127</v>
      </c>
      <c r="V508" s="3496"/>
      <c r="W508" s="3183"/>
      <c r="X508" s="502">
        <v>0.3</v>
      </c>
      <c r="Y508" s="503"/>
      <c r="Z508" s="1057">
        <v>1731</v>
      </c>
      <c r="AA508" s="1058"/>
      <c r="AB508" s="1202"/>
      <c r="AC508" s="3699">
        <f t="shared" si="28"/>
        <v>0</v>
      </c>
      <c r="AD508" s="3699">
        <f t="shared" si="29"/>
        <v>0</v>
      </c>
      <c r="AE508" s="3699">
        <f t="shared" si="30"/>
        <v>0</v>
      </c>
      <c r="AF508" s="3699">
        <f t="shared" si="31"/>
        <v>0</v>
      </c>
    </row>
    <row r="509" spans="1:32" s="3600" customFormat="1" ht="15.75" customHeight="1">
      <c r="A509" s="439" t="s">
        <v>190</v>
      </c>
      <c r="B509" s="440" t="s">
        <v>1724</v>
      </c>
      <c r="C509" s="1044" t="s">
        <v>3481</v>
      </c>
      <c r="D509" s="3635"/>
      <c r="E509" s="2585"/>
      <c r="F509" s="1045"/>
      <c r="G509" s="498">
        <v>0.3</v>
      </c>
      <c r="H509" s="441"/>
      <c r="I509" s="443">
        <v>13.3</v>
      </c>
      <c r="J509" s="444"/>
      <c r="K509" s="445">
        <v>1</v>
      </c>
      <c r="L509" s="768"/>
      <c r="M509" s="3574" t="s">
        <v>1725</v>
      </c>
      <c r="N509" s="3498">
        <v>10</v>
      </c>
      <c r="O509" s="3496"/>
      <c r="P509" s="3184">
        <v>71</v>
      </c>
      <c r="Q509" s="3496"/>
      <c r="R509" s="3173"/>
      <c r="S509" s="3498">
        <v>50</v>
      </c>
      <c r="T509" s="3496"/>
      <c r="U509" s="3184">
        <v>332</v>
      </c>
      <c r="V509" s="3496"/>
      <c r="W509" s="3183"/>
      <c r="X509" s="502">
        <v>0.1</v>
      </c>
      <c r="Y509" s="503"/>
      <c r="Z509" s="1057">
        <v>4677</v>
      </c>
      <c r="AA509" s="1058"/>
      <c r="AB509" s="1202"/>
      <c r="AC509" s="3699">
        <f t="shared" si="28"/>
        <v>0</v>
      </c>
      <c r="AD509" s="3699">
        <f t="shared" si="29"/>
        <v>0</v>
      </c>
      <c r="AE509" s="3699">
        <f t="shared" si="30"/>
        <v>0</v>
      </c>
      <c r="AF509" s="3699">
        <f t="shared" si="31"/>
        <v>0</v>
      </c>
    </row>
    <row r="510" spans="1:32" s="3600" customFormat="1" ht="15.75" customHeight="1" thickBot="1">
      <c r="A510" s="1059" t="s">
        <v>1726</v>
      </c>
      <c r="B510" s="1060" t="s">
        <v>1727</v>
      </c>
      <c r="C510" s="2919" t="s">
        <v>3482</v>
      </c>
      <c r="D510" s="3639"/>
      <c r="E510" s="3640"/>
      <c r="F510" s="3641"/>
      <c r="G510" s="3642">
        <v>0.3</v>
      </c>
      <c r="H510" s="1148"/>
      <c r="I510" s="3644">
        <v>13.3</v>
      </c>
      <c r="J510" s="1061"/>
      <c r="K510" s="1062">
        <v>1</v>
      </c>
      <c r="L510" s="3657"/>
      <c r="M510" s="3563" t="s">
        <v>1728</v>
      </c>
      <c r="N510" s="3437">
        <v>10</v>
      </c>
      <c r="O510" s="3436"/>
      <c r="P510" s="3197">
        <v>328</v>
      </c>
      <c r="Q510" s="3436"/>
      <c r="R510" s="3196"/>
      <c r="S510" s="3562"/>
      <c r="T510" s="2414"/>
      <c r="U510" s="3205"/>
      <c r="V510" s="2414"/>
      <c r="W510" s="2918"/>
      <c r="X510" s="3648">
        <v>0.03</v>
      </c>
      <c r="Y510" s="2394"/>
      <c r="Z510" s="1152">
        <v>23086</v>
      </c>
      <c r="AA510" s="543"/>
      <c r="AB510" s="1201"/>
      <c r="AC510" s="3699">
        <f t="shared" si="28"/>
        <v>0</v>
      </c>
      <c r="AD510" s="3699">
        <f t="shared" si="29"/>
        <v>0</v>
      </c>
      <c r="AE510" s="3699">
        <f t="shared" si="30"/>
        <v>0</v>
      </c>
      <c r="AF510" s="3699">
        <f t="shared" si="31"/>
        <v>0</v>
      </c>
    </row>
    <row r="511" spans="1:32" s="1226" customFormat="1" ht="30" customHeight="1" thickBot="1">
      <c r="A511" s="1209"/>
      <c r="B511" s="1210" t="s">
        <v>1729</v>
      </c>
      <c r="C511" s="1212"/>
      <c r="D511" s="1212"/>
      <c r="E511" s="1212"/>
      <c r="F511" s="1213"/>
      <c r="G511" s="1214"/>
      <c r="H511" s="1215"/>
      <c r="I511" s="1216" t="s">
        <v>32</v>
      </c>
      <c r="J511" s="1216"/>
      <c r="K511" s="1217"/>
      <c r="L511" s="1218"/>
      <c r="M511" s="1219"/>
      <c r="N511" s="1214"/>
      <c r="O511" s="1220"/>
      <c r="P511" s="1220" t="s">
        <v>32</v>
      </c>
      <c r="Q511" s="1220"/>
      <c r="R511" s="1221"/>
      <c r="S511" s="1215"/>
      <c r="T511" s="1220"/>
      <c r="U511" s="1220" t="s">
        <v>32</v>
      </c>
      <c r="V511" s="1220"/>
      <c r="W511" s="1218"/>
      <c r="X511" s="1222"/>
      <c r="Y511" s="1220"/>
      <c r="Z511" s="1223" t="s">
        <v>32</v>
      </c>
      <c r="AA511" s="1224"/>
      <c r="AB511" s="1225"/>
      <c r="AC511" s="2420"/>
      <c r="AD511" s="2420"/>
      <c r="AE511" s="2420"/>
      <c r="AF511" s="2420"/>
    </row>
    <row r="512" spans="1:32" s="3600" customFormat="1" ht="15.75" customHeight="1" thickBot="1">
      <c r="A512" s="1059">
        <v>3882</v>
      </c>
      <c r="B512" s="1060" t="s">
        <v>1730</v>
      </c>
      <c r="C512" s="3438" t="s">
        <v>1731</v>
      </c>
      <c r="D512" s="3639"/>
      <c r="E512" s="3640"/>
      <c r="F512" s="3641"/>
      <c r="G512" s="3642">
        <v>0.3</v>
      </c>
      <c r="H512" s="1148"/>
      <c r="I512" s="3644">
        <v>13.3</v>
      </c>
      <c r="J512" s="1061"/>
      <c r="K512" s="1062">
        <v>1</v>
      </c>
      <c r="L512" s="3657"/>
      <c r="M512" s="3563" t="s">
        <v>1732</v>
      </c>
      <c r="N512" s="2911">
        <v>10</v>
      </c>
      <c r="O512" s="2910"/>
      <c r="P512" s="2909">
        <v>71</v>
      </c>
      <c r="Q512" s="2910"/>
      <c r="R512" s="2908"/>
      <c r="S512" s="3562"/>
      <c r="T512" s="2414"/>
      <c r="U512" s="3205"/>
      <c r="V512" s="2414"/>
      <c r="W512" s="2918"/>
      <c r="X512" s="3648">
        <v>0.1</v>
      </c>
      <c r="Y512" s="2394"/>
      <c r="Z512" s="1152">
        <v>4677</v>
      </c>
      <c r="AA512" s="3194"/>
      <c r="AB512" s="2625"/>
      <c r="AC512" s="3699">
        <f t="shared" si="28"/>
        <v>0</v>
      </c>
      <c r="AD512" s="3699">
        <f t="shared" si="29"/>
        <v>0</v>
      </c>
      <c r="AE512" s="3699">
        <f t="shared" si="30"/>
        <v>0</v>
      </c>
      <c r="AF512" s="3699">
        <f t="shared" si="31"/>
        <v>0</v>
      </c>
    </row>
    <row r="513" spans="1:32" s="3600" customFormat="1" ht="30" customHeight="1" thickBot="1">
      <c r="A513" s="2907"/>
      <c r="B513" s="2906" t="s">
        <v>1733</v>
      </c>
      <c r="C513" s="3556"/>
      <c r="D513" s="3556"/>
      <c r="E513" s="3376"/>
      <c r="F513" s="3381"/>
      <c r="G513" s="3411"/>
      <c r="H513" s="3410"/>
      <c r="I513" s="2436" t="s">
        <v>32</v>
      </c>
      <c r="J513" s="2436"/>
      <c r="K513" s="2905"/>
      <c r="L513" s="2904"/>
      <c r="M513" s="2708"/>
      <c r="N513" s="3411"/>
      <c r="O513" s="2434"/>
      <c r="P513" s="2434" t="s">
        <v>32</v>
      </c>
      <c r="Q513" s="2434"/>
      <c r="R513" s="2903"/>
      <c r="S513" s="3410"/>
      <c r="T513" s="2434"/>
      <c r="U513" s="2434" t="s">
        <v>32</v>
      </c>
      <c r="V513" s="2434"/>
      <c r="W513" s="2904"/>
      <c r="X513" s="2435"/>
      <c r="Y513" s="2434"/>
      <c r="Z513" s="3257" t="s">
        <v>32</v>
      </c>
      <c r="AA513" s="3403"/>
      <c r="AB513" s="3613"/>
      <c r="AC513" s="3699"/>
      <c r="AD513" s="3699"/>
      <c r="AE513" s="3699"/>
      <c r="AF513" s="3699"/>
    </row>
    <row r="514" spans="1:32" s="3600" customFormat="1" ht="15.75" customHeight="1">
      <c r="A514" s="3588" t="s">
        <v>1734</v>
      </c>
      <c r="B514" s="2232" t="s">
        <v>1735</v>
      </c>
      <c r="C514" s="2696" t="s">
        <v>3483</v>
      </c>
      <c r="D514" s="2636"/>
      <c r="E514" s="2652"/>
      <c r="F514" s="3543"/>
      <c r="G514" s="3587">
        <v>0.6</v>
      </c>
      <c r="H514" s="2366"/>
      <c r="I514" s="2235">
        <v>23.9</v>
      </c>
      <c r="J514" s="3334"/>
      <c r="K514" s="3471">
        <v>3</v>
      </c>
      <c r="L514" s="2258"/>
      <c r="M514" s="3582" t="s">
        <v>1736</v>
      </c>
      <c r="N514" s="3509">
        <v>10</v>
      </c>
      <c r="O514" s="3507"/>
      <c r="P514" s="3215">
        <v>328</v>
      </c>
      <c r="Q514" s="3507"/>
      <c r="R514" s="3214"/>
      <c r="S514" s="3581"/>
      <c r="T514" s="2280"/>
      <c r="U514" s="3175"/>
      <c r="V514" s="2280"/>
      <c r="W514" s="3467"/>
      <c r="X514" s="1174">
        <v>0.03</v>
      </c>
      <c r="Y514" s="1175"/>
      <c r="Z514" s="2960">
        <v>23086</v>
      </c>
      <c r="AA514" s="3544"/>
      <c r="AB514" s="1208"/>
      <c r="AC514" s="3699">
        <f t="shared" si="28"/>
        <v>0</v>
      </c>
      <c r="AD514" s="3699">
        <f t="shared" si="29"/>
        <v>0</v>
      </c>
      <c r="AE514" s="3699">
        <f t="shared" si="30"/>
        <v>0</v>
      </c>
      <c r="AF514" s="3699">
        <f t="shared" si="31"/>
        <v>0</v>
      </c>
    </row>
    <row r="515" spans="1:32" s="3600" customFormat="1" ht="36.950000000000003" customHeight="1">
      <c r="A515" s="3536" t="s">
        <v>1737</v>
      </c>
      <c r="B515" s="3535" t="s">
        <v>1735</v>
      </c>
      <c r="C515" s="3777" t="s">
        <v>3484</v>
      </c>
      <c r="D515" s="3778"/>
      <c r="E515" s="3778"/>
      <c r="F515" s="3779"/>
      <c r="G515" s="3534">
        <v>0.5</v>
      </c>
      <c r="H515" s="2371"/>
      <c r="I515" s="443">
        <v>35.9</v>
      </c>
      <c r="J515" s="3353"/>
      <c r="K515" s="3464">
        <v>4</v>
      </c>
      <c r="L515" s="2292"/>
      <c r="M515" s="3530"/>
      <c r="N515" s="1166"/>
      <c r="O515" s="1167"/>
      <c r="P515" s="1168"/>
      <c r="Q515" s="1167"/>
      <c r="R515" s="1196"/>
      <c r="S515" s="3061"/>
      <c r="T515" s="2296"/>
      <c r="U515" s="2925"/>
      <c r="V515" s="2296"/>
      <c r="W515" s="2923"/>
      <c r="X515" s="1170"/>
      <c r="Y515" s="1167"/>
      <c r="Z515" s="3138"/>
      <c r="AA515" s="2129"/>
      <c r="AB515" s="1207"/>
      <c r="AC515" s="3699">
        <f t="shared" si="28"/>
        <v>0</v>
      </c>
      <c r="AD515" s="3699">
        <f t="shared" si="29"/>
        <v>0</v>
      </c>
      <c r="AE515" s="3699">
        <f t="shared" si="30"/>
        <v>0</v>
      </c>
      <c r="AF515" s="3699">
        <f t="shared" si="31"/>
        <v>0</v>
      </c>
    </row>
    <row r="516" spans="1:32" s="3600" customFormat="1" ht="24.95" customHeight="1">
      <c r="A516" s="439" t="s">
        <v>1738</v>
      </c>
      <c r="B516" s="440" t="s">
        <v>1739</v>
      </c>
      <c r="C516" s="3777" t="s">
        <v>3485</v>
      </c>
      <c r="D516" s="3778"/>
      <c r="E516" s="3778"/>
      <c r="F516" s="3779"/>
      <c r="G516" s="3534">
        <v>0.6</v>
      </c>
      <c r="H516" s="2371"/>
      <c r="I516" s="443">
        <v>23.9</v>
      </c>
      <c r="J516" s="3353"/>
      <c r="K516" s="3464">
        <v>3</v>
      </c>
      <c r="L516" s="2292"/>
      <c r="M516" s="3574" t="s">
        <v>1740</v>
      </c>
      <c r="N516" s="3534">
        <v>10</v>
      </c>
      <c r="O516" s="2293"/>
      <c r="P516" s="3057">
        <v>328</v>
      </c>
      <c r="Q516" s="2293"/>
      <c r="R516" s="3056"/>
      <c r="S516" s="3061"/>
      <c r="T516" s="2296"/>
      <c r="U516" s="2925"/>
      <c r="V516" s="2296"/>
      <c r="W516" s="2923"/>
      <c r="X516" s="2289">
        <v>0.03</v>
      </c>
      <c r="Y516" s="2293"/>
      <c r="Z516" s="3076">
        <v>23086</v>
      </c>
      <c r="AA516" s="2342"/>
      <c r="AB516" s="2624"/>
      <c r="AC516" s="3699">
        <f t="shared" si="28"/>
        <v>0</v>
      </c>
      <c r="AD516" s="3699">
        <f t="shared" si="29"/>
        <v>0</v>
      </c>
      <c r="AE516" s="3699">
        <f t="shared" si="30"/>
        <v>0</v>
      </c>
      <c r="AF516" s="3699">
        <f t="shared" si="31"/>
        <v>0</v>
      </c>
    </row>
    <row r="517" spans="1:32" s="3600" customFormat="1" ht="15.75" customHeight="1">
      <c r="A517" s="3536" t="s">
        <v>1741</v>
      </c>
      <c r="B517" s="3535" t="s">
        <v>1742</v>
      </c>
      <c r="C517" s="3750" t="s">
        <v>3474</v>
      </c>
      <c r="D517" s="3751"/>
      <c r="E517" s="3751"/>
      <c r="F517" s="3354"/>
      <c r="G517" s="3061"/>
      <c r="H517" s="2912"/>
      <c r="I517" s="2297"/>
      <c r="J517" s="3128"/>
      <c r="K517" s="2986"/>
      <c r="L517" s="3060"/>
      <c r="M517" s="3530"/>
      <c r="N517" s="3534" t="s">
        <v>611</v>
      </c>
      <c r="O517" s="2293"/>
      <c r="P517" s="3057">
        <v>304</v>
      </c>
      <c r="Q517" s="2293"/>
      <c r="R517" s="3056"/>
      <c r="S517" s="3061"/>
      <c r="T517" s="2296"/>
      <c r="U517" s="2925"/>
      <c r="V517" s="2296"/>
      <c r="W517" s="2923"/>
      <c r="X517" s="2295"/>
      <c r="Y517" s="2296"/>
      <c r="Z517" s="3138"/>
      <c r="AA517" s="3064"/>
      <c r="AB517" s="3616"/>
      <c r="AC517" s="3699">
        <f t="shared" si="28"/>
        <v>0</v>
      </c>
      <c r="AD517" s="3699">
        <f t="shared" si="29"/>
        <v>0</v>
      </c>
      <c r="AE517" s="3699">
        <f t="shared" si="30"/>
        <v>0</v>
      </c>
      <c r="AF517" s="3699">
        <f t="shared" si="31"/>
        <v>0</v>
      </c>
    </row>
    <row r="518" spans="1:32" s="3600" customFormat="1" ht="15.75" customHeight="1" thickBot="1">
      <c r="A518" s="3536" t="s">
        <v>1743</v>
      </c>
      <c r="B518" s="440" t="s">
        <v>1744</v>
      </c>
      <c r="C518" s="2584" t="s">
        <v>3486</v>
      </c>
      <c r="D518" s="3330"/>
      <c r="E518" s="3330"/>
      <c r="F518" s="707"/>
      <c r="G518" s="3534">
        <v>0.6</v>
      </c>
      <c r="H518" s="2371"/>
      <c r="I518" s="443">
        <v>23.9</v>
      </c>
      <c r="J518" s="3353"/>
      <c r="K518" s="3464">
        <v>3</v>
      </c>
      <c r="L518" s="2292"/>
      <c r="M518" s="3530"/>
      <c r="N518" s="3361"/>
      <c r="O518" s="2438"/>
      <c r="P518" s="3143"/>
      <c r="Q518" s="2438"/>
      <c r="R518" s="3142"/>
      <c r="S518" s="3061"/>
      <c r="T518" s="2296"/>
      <c r="U518" s="2925"/>
      <c r="V518" s="2296"/>
      <c r="W518" s="2923"/>
      <c r="X518" s="2289">
        <v>0.03</v>
      </c>
      <c r="Y518" s="2293"/>
      <c r="Z518" s="1152">
        <v>28572</v>
      </c>
      <c r="AA518" s="2342"/>
      <c r="AB518" s="2624"/>
      <c r="AC518" s="3699">
        <f t="shared" ref="AC518:AC581" si="32">I518*L518</f>
        <v>0</v>
      </c>
      <c r="AD518" s="3699">
        <f t="shared" ref="AD518:AD581" si="33">P518*R518</f>
        <v>0</v>
      </c>
      <c r="AE518" s="3699">
        <f t="shared" ref="AE518:AE581" si="34">U518*W518</f>
        <v>0</v>
      </c>
      <c r="AF518" s="3699">
        <f t="shared" ref="AF518:AF581" si="35">Z518*AB518</f>
        <v>0</v>
      </c>
    </row>
    <row r="519" spans="1:32" s="1226" customFormat="1" ht="30" customHeight="1" thickBot="1">
      <c r="A519" s="1209"/>
      <c r="B519" s="1210" t="s">
        <v>1745</v>
      </c>
      <c r="C519" s="1212"/>
      <c r="D519" s="1212"/>
      <c r="E519" s="1212"/>
      <c r="F519" s="1213"/>
      <c r="G519" s="1214"/>
      <c r="H519" s="1215"/>
      <c r="I519" s="1216" t="s">
        <v>32</v>
      </c>
      <c r="J519" s="1216"/>
      <c r="K519" s="1217"/>
      <c r="L519" s="1218"/>
      <c r="M519" s="1219"/>
      <c r="N519" s="1214"/>
      <c r="O519" s="1220"/>
      <c r="P519" s="1220" t="s">
        <v>32</v>
      </c>
      <c r="Q519" s="1220"/>
      <c r="R519" s="1221"/>
      <c r="S519" s="1215"/>
      <c r="T519" s="1220"/>
      <c r="U519" s="1220" t="s">
        <v>32</v>
      </c>
      <c r="V519" s="1220"/>
      <c r="W519" s="1218"/>
      <c r="X519" s="1222"/>
      <c r="Y519" s="1220"/>
      <c r="Z519" s="1223" t="s">
        <v>32</v>
      </c>
      <c r="AA519" s="1224"/>
      <c r="AB519" s="1225"/>
      <c r="AC519" s="2420"/>
      <c r="AD519" s="2420"/>
      <c r="AE519" s="2420"/>
      <c r="AF519" s="2420"/>
    </row>
    <row r="520" spans="1:32" s="3600" customFormat="1" ht="15.75" customHeight="1">
      <c r="A520" s="3536" t="s">
        <v>1746</v>
      </c>
      <c r="B520" s="3535" t="s">
        <v>1747</v>
      </c>
      <c r="C520" s="3762" t="s">
        <v>3487</v>
      </c>
      <c r="D520" s="3763"/>
      <c r="E520" s="3763"/>
      <c r="F520" s="3764"/>
      <c r="G520" s="3534">
        <v>0.6</v>
      </c>
      <c r="H520" s="2371"/>
      <c r="I520" s="443">
        <v>23.9</v>
      </c>
      <c r="J520" s="3353"/>
      <c r="K520" s="3464">
        <v>3</v>
      </c>
      <c r="L520" s="2292"/>
      <c r="M520" s="3530"/>
      <c r="N520" s="3361"/>
      <c r="O520" s="2438"/>
      <c r="P520" s="3143"/>
      <c r="Q520" s="2438"/>
      <c r="R520" s="3142"/>
      <c r="S520" s="3061"/>
      <c r="T520" s="2296"/>
      <c r="U520" s="2925"/>
      <c r="V520" s="2296"/>
      <c r="W520" s="2923"/>
      <c r="X520" s="2289">
        <v>0.03</v>
      </c>
      <c r="Y520" s="2293"/>
      <c r="Z520" s="1057">
        <v>21399</v>
      </c>
      <c r="AA520" s="2342"/>
      <c r="AB520" s="2624"/>
      <c r="AC520" s="3699">
        <f t="shared" si="32"/>
        <v>0</v>
      </c>
      <c r="AD520" s="3699">
        <f t="shared" si="33"/>
        <v>0</v>
      </c>
      <c r="AE520" s="3699">
        <f t="shared" si="34"/>
        <v>0</v>
      </c>
      <c r="AF520" s="3699">
        <f t="shared" si="35"/>
        <v>0</v>
      </c>
    </row>
    <row r="521" spans="1:32" s="3600" customFormat="1" ht="15.75" customHeight="1" thickBot="1">
      <c r="A521" s="3536" t="s">
        <v>1748</v>
      </c>
      <c r="B521" s="3535" t="s">
        <v>1749</v>
      </c>
      <c r="C521" s="3750" t="s">
        <v>3474</v>
      </c>
      <c r="D521" s="3751"/>
      <c r="E521" s="3751"/>
      <c r="F521" s="3354"/>
      <c r="G521" s="3061"/>
      <c r="H521" s="2912"/>
      <c r="I521" s="2297"/>
      <c r="J521" s="3128"/>
      <c r="K521" s="2986"/>
      <c r="L521" s="3060"/>
      <c r="M521" s="3530"/>
      <c r="N521" s="3534" t="s">
        <v>611</v>
      </c>
      <c r="O521" s="2293"/>
      <c r="P521" s="3057">
        <v>304</v>
      </c>
      <c r="Q521" s="2293"/>
      <c r="R521" s="3056"/>
      <c r="S521" s="3061"/>
      <c r="T521" s="2296"/>
      <c r="U521" s="2925"/>
      <c r="V521" s="2296"/>
      <c r="W521" s="2923"/>
      <c r="X521" s="2295"/>
      <c r="Y521" s="2296"/>
      <c r="Z521" s="3138"/>
      <c r="AA521" s="3064"/>
      <c r="AB521" s="3616"/>
      <c r="AC521" s="3699">
        <f t="shared" si="32"/>
        <v>0</v>
      </c>
      <c r="AD521" s="3699">
        <f t="shared" si="33"/>
        <v>0</v>
      </c>
      <c r="AE521" s="3699">
        <f t="shared" si="34"/>
        <v>0</v>
      </c>
      <c r="AF521" s="3699">
        <f t="shared" si="35"/>
        <v>0</v>
      </c>
    </row>
    <row r="522" spans="1:32" s="1226" customFormat="1" ht="30" customHeight="1" thickBot="1">
      <c r="A522" s="1209"/>
      <c r="B522" s="1210" t="s">
        <v>1750</v>
      </c>
      <c r="C522" s="1212"/>
      <c r="D522" s="1212"/>
      <c r="E522" s="1212"/>
      <c r="F522" s="1213"/>
      <c r="G522" s="1214"/>
      <c r="H522" s="1215"/>
      <c r="I522" s="1216" t="s">
        <v>32</v>
      </c>
      <c r="J522" s="1216"/>
      <c r="K522" s="1217"/>
      <c r="L522" s="1218"/>
      <c r="M522" s="1219"/>
      <c r="N522" s="1214"/>
      <c r="O522" s="1220"/>
      <c r="P522" s="1220" t="s">
        <v>32</v>
      </c>
      <c r="Q522" s="1220"/>
      <c r="R522" s="1221"/>
      <c r="S522" s="1215"/>
      <c r="T522" s="1220"/>
      <c r="U522" s="1220" t="s">
        <v>32</v>
      </c>
      <c r="V522" s="1220"/>
      <c r="W522" s="1218"/>
      <c r="X522" s="1222"/>
      <c r="Y522" s="1220"/>
      <c r="Z522" s="1223" t="s">
        <v>32</v>
      </c>
      <c r="AA522" s="1224"/>
      <c r="AB522" s="1225"/>
      <c r="AC522" s="2420"/>
      <c r="AD522" s="2420"/>
      <c r="AE522" s="2420"/>
      <c r="AF522" s="2420"/>
    </row>
    <row r="523" spans="1:32" s="3600" customFormat="1" ht="15.75" customHeight="1">
      <c r="A523" s="3536" t="s">
        <v>1751</v>
      </c>
      <c r="B523" s="3535" t="s">
        <v>1752</v>
      </c>
      <c r="C523" s="2587" t="s">
        <v>1753</v>
      </c>
      <c r="D523" s="2588"/>
      <c r="E523" s="3465"/>
      <c r="F523" s="3354"/>
      <c r="G523" s="3534">
        <v>0.6</v>
      </c>
      <c r="H523" s="2371"/>
      <c r="I523" s="2372">
        <v>23.9</v>
      </c>
      <c r="J523" s="3353"/>
      <c r="K523" s="3464">
        <v>3</v>
      </c>
      <c r="L523" s="2292"/>
      <c r="M523" s="3530" t="s">
        <v>1754</v>
      </c>
      <c r="N523" s="3463">
        <v>10</v>
      </c>
      <c r="O523" s="3462"/>
      <c r="P523" s="2676">
        <v>277</v>
      </c>
      <c r="Q523" s="3462"/>
      <c r="R523" s="3077"/>
      <c r="S523" s="3061"/>
      <c r="T523" s="2296"/>
      <c r="U523" s="2925"/>
      <c r="V523" s="2296"/>
      <c r="W523" s="2923"/>
      <c r="X523" s="2289">
        <v>0.03</v>
      </c>
      <c r="Y523" s="2293"/>
      <c r="Z523" s="3076">
        <v>19453</v>
      </c>
      <c r="AA523" s="2342"/>
      <c r="AB523" s="2624"/>
      <c r="AC523" s="3699">
        <f t="shared" si="32"/>
        <v>0</v>
      </c>
      <c r="AD523" s="3699">
        <f t="shared" si="33"/>
        <v>0</v>
      </c>
      <c r="AE523" s="3699">
        <f t="shared" si="34"/>
        <v>0</v>
      </c>
      <c r="AF523" s="3699">
        <f t="shared" si="35"/>
        <v>0</v>
      </c>
    </row>
    <row r="524" spans="1:32" s="3600" customFormat="1" ht="15.75" customHeight="1">
      <c r="A524" s="439" t="s">
        <v>1755</v>
      </c>
      <c r="B524" s="440" t="s">
        <v>1756</v>
      </c>
      <c r="C524" s="1044" t="s">
        <v>1757</v>
      </c>
      <c r="D524" s="3635"/>
      <c r="E524" s="2585"/>
      <c r="F524" s="1045"/>
      <c r="G524" s="498">
        <v>0.5</v>
      </c>
      <c r="H524" s="441"/>
      <c r="I524" s="443">
        <v>19.899999999999999</v>
      </c>
      <c r="J524" s="444"/>
      <c r="K524" s="445">
        <v>2</v>
      </c>
      <c r="L524" s="768"/>
      <c r="M524" s="3574" t="s">
        <v>1758</v>
      </c>
      <c r="N524" s="498">
        <v>10</v>
      </c>
      <c r="O524" s="503"/>
      <c r="P524" s="1026">
        <v>277</v>
      </c>
      <c r="Q524" s="503"/>
      <c r="R524" s="1193"/>
      <c r="S524" s="1166"/>
      <c r="T524" s="1167"/>
      <c r="U524" s="1168"/>
      <c r="V524" s="1167"/>
      <c r="W524" s="3236"/>
      <c r="X524" s="502">
        <v>0.03</v>
      </c>
      <c r="Y524" s="503"/>
      <c r="Z524" s="1057">
        <v>19453</v>
      </c>
      <c r="AA524" s="1058"/>
      <c r="AB524" s="1202"/>
      <c r="AC524" s="3699">
        <f t="shared" si="32"/>
        <v>0</v>
      </c>
      <c r="AD524" s="3699">
        <f t="shared" si="33"/>
        <v>0</v>
      </c>
      <c r="AE524" s="3699">
        <f t="shared" si="34"/>
        <v>0</v>
      </c>
      <c r="AF524" s="3699">
        <f t="shared" si="35"/>
        <v>0</v>
      </c>
    </row>
    <row r="525" spans="1:32" s="3600" customFormat="1" ht="15.75" customHeight="1">
      <c r="A525" s="3536" t="s">
        <v>1759</v>
      </c>
      <c r="B525" s="3535" t="s">
        <v>1760</v>
      </c>
      <c r="C525" s="3750" t="s">
        <v>3474</v>
      </c>
      <c r="D525" s="3751"/>
      <c r="E525" s="3751"/>
      <c r="F525" s="3354"/>
      <c r="G525" s="3061"/>
      <c r="H525" s="2912"/>
      <c r="I525" s="2297"/>
      <c r="J525" s="3128"/>
      <c r="K525" s="2986"/>
      <c r="L525" s="3060"/>
      <c r="M525" s="3530"/>
      <c r="N525" s="3534" t="s">
        <v>611</v>
      </c>
      <c r="O525" s="2293"/>
      <c r="P525" s="3057">
        <v>304</v>
      </c>
      <c r="Q525" s="2293"/>
      <c r="R525" s="3056"/>
      <c r="S525" s="3061"/>
      <c r="T525" s="2296"/>
      <c r="U525" s="2925"/>
      <c r="V525" s="2296"/>
      <c r="W525" s="2923"/>
      <c r="X525" s="2295"/>
      <c r="Y525" s="2296"/>
      <c r="Z525" s="3138"/>
      <c r="AA525" s="3064"/>
      <c r="AB525" s="3616"/>
      <c r="AC525" s="3699">
        <f t="shared" si="32"/>
        <v>0</v>
      </c>
      <c r="AD525" s="3699">
        <f t="shared" si="33"/>
        <v>0</v>
      </c>
      <c r="AE525" s="3699">
        <f t="shared" si="34"/>
        <v>0</v>
      </c>
      <c r="AF525" s="3699">
        <f t="shared" si="35"/>
        <v>0</v>
      </c>
    </row>
    <row r="526" spans="1:32" s="1051" customFormat="1" ht="15.75" customHeight="1">
      <c r="A526" s="3536" t="s">
        <v>1761</v>
      </c>
      <c r="B526" s="3535" t="s">
        <v>1762</v>
      </c>
      <c r="C526" s="1044" t="s">
        <v>3488</v>
      </c>
      <c r="D526" s="3635"/>
      <c r="E526" s="3635"/>
      <c r="F526" s="1045"/>
      <c r="G526" s="3534">
        <v>0.6</v>
      </c>
      <c r="H526" s="2371"/>
      <c r="I526" s="443">
        <v>23.9</v>
      </c>
      <c r="J526" s="3353"/>
      <c r="K526" s="445">
        <v>3</v>
      </c>
      <c r="L526" s="768"/>
      <c r="M526" s="446" t="s">
        <v>1763</v>
      </c>
      <c r="N526" s="3534">
        <v>10</v>
      </c>
      <c r="O526" s="2293"/>
      <c r="P526" s="3057">
        <v>277</v>
      </c>
      <c r="Q526" s="2293"/>
      <c r="R526" s="3056"/>
      <c r="S526" s="3061"/>
      <c r="T526" s="2296"/>
      <c r="U526" s="2925"/>
      <c r="V526" s="2296"/>
      <c r="W526" s="2923"/>
      <c r="X526" s="502">
        <v>0.03</v>
      </c>
      <c r="Y526" s="503"/>
      <c r="Z526" s="1057">
        <v>19453</v>
      </c>
      <c r="AA526" s="1058"/>
      <c r="AB526" s="1202"/>
      <c r="AC526" s="3699">
        <f t="shared" si="32"/>
        <v>0</v>
      </c>
      <c r="AD526" s="3699">
        <f t="shared" si="33"/>
        <v>0</v>
      </c>
      <c r="AE526" s="3699">
        <f t="shared" si="34"/>
        <v>0</v>
      </c>
      <c r="AF526" s="3699">
        <f t="shared" si="35"/>
        <v>0</v>
      </c>
    </row>
    <row r="527" spans="1:32" s="3600" customFormat="1" ht="15.75" customHeight="1">
      <c r="A527" s="439" t="s">
        <v>1764</v>
      </c>
      <c r="B527" s="440" t="s">
        <v>1765</v>
      </c>
      <c r="C527" s="1044" t="s">
        <v>1766</v>
      </c>
      <c r="D527" s="3635"/>
      <c r="E527" s="2585"/>
      <c r="F527" s="1045"/>
      <c r="G527" s="498">
        <v>0.4</v>
      </c>
      <c r="H527" s="441"/>
      <c r="I527" s="443">
        <v>19.899999999999999</v>
      </c>
      <c r="J527" s="444"/>
      <c r="K527" s="445">
        <v>2</v>
      </c>
      <c r="L527" s="768"/>
      <c r="M527" s="3574" t="s">
        <v>1767</v>
      </c>
      <c r="N527" s="3498">
        <v>10</v>
      </c>
      <c r="O527" s="3496"/>
      <c r="P527" s="3184">
        <v>277</v>
      </c>
      <c r="Q527" s="3496"/>
      <c r="R527" s="3173"/>
      <c r="S527" s="1166"/>
      <c r="T527" s="1167"/>
      <c r="U527" s="1168"/>
      <c r="V527" s="1167"/>
      <c r="W527" s="3236"/>
      <c r="X527" s="502">
        <v>0.03</v>
      </c>
      <c r="Y527" s="503"/>
      <c r="Z527" s="1057">
        <v>19453</v>
      </c>
      <c r="AA527" s="1058"/>
      <c r="AB527" s="1202"/>
      <c r="AC527" s="3699">
        <f t="shared" si="32"/>
        <v>0</v>
      </c>
      <c r="AD527" s="3699">
        <f t="shared" si="33"/>
        <v>0</v>
      </c>
      <c r="AE527" s="3699">
        <f t="shared" si="34"/>
        <v>0</v>
      </c>
      <c r="AF527" s="3699">
        <f t="shared" si="35"/>
        <v>0</v>
      </c>
    </row>
    <row r="528" spans="1:32" s="3600" customFormat="1" ht="15.75" customHeight="1" thickBot="1">
      <c r="A528" s="439">
        <v>3851</v>
      </c>
      <c r="B528" s="440" t="s">
        <v>1768</v>
      </c>
      <c r="C528" s="1044" t="s">
        <v>1769</v>
      </c>
      <c r="D528" s="3635"/>
      <c r="E528" s="2585"/>
      <c r="F528" s="1045"/>
      <c r="G528" s="498">
        <v>0.6</v>
      </c>
      <c r="H528" s="441"/>
      <c r="I528" s="443">
        <v>19.899999999999999</v>
      </c>
      <c r="J528" s="444"/>
      <c r="K528" s="445">
        <v>2</v>
      </c>
      <c r="L528" s="768"/>
      <c r="M528" s="3574" t="s">
        <v>1770</v>
      </c>
      <c r="N528" s="3498">
        <v>10</v>
      </c>
      <c r="O528" s="3496"/>
      <c r="P528" s="3184">
        <v>81</v>
      </c>
      <c r="Q528" s="3496"/>
      <c r="R528" s="3173"/>
      <c r="S528" s="1047"/>
      <c r="T528" s="1054"/>
      <c r="U528" s="1055"/>
      <c r="V528" s="1054"/>
      <c r="W528" s="1199"/>
      <c r="X528" s="502">
        <v>0.1</v>
      </c>
      <c r="Y528" s="503"/>
      <c r="Z528" s="1057">
        <v>5350</v>
      </c>
      <c r="AA528" s="1058"/>
      <c r="AB528" s="1202"/>
      <c r="AC528" s="3699">
        <f t="shared" si="32"/>
        <v>0</v>
      </c>
      <c r="AD528" s="3699">
        <f t="shared" si="33"/>
        <v>0</v>
      </c>
      <c r="AE528" s="3699">
        <f t="shared" si="34"/>
        <v>0</v>
      </c>
      <c r="AF528" s="3699">
        <f t="shared" si="35"/>
        <v>0</v>
      </c>
    </row>
    <row r="529" spans="1:32" s="1226" customFormat="1" ht="30" customHeight="1" thickBot="1">
      <c r="A529" s="1209"/>
      <c r="B529" s="1210" t="s">
        <v>1771</v>
      </c>
      <c r="C529" s="1212"/>
      <c r="D529" s="1212"/>
      <c r="E529" s="1212"/>
      <c r="F529" s="1213"/>
      <c r="G529" s="1214"/>
      <c r="H529" s="1215"/>
      <c r="I529" s="1216" t="s">
        <v>32</v>
      </c>
      <c r="J529" s="1216"/>
      <c r="K529" s="1217"/>
      <c r="L529" s="1218"/>
      <c r="M529" s="1219"/>
      <c r="N529" s="1214"/>
      <c r="O529" s="1220"/>
      <c r="P529" s="1220" t="s">
        <v>32</v>
      </c>
      <c r="Q529" s="1220"/>
      <c r="R529" s="1221"/>
      <c r="S529" s="1215"/>
      <c r="T529" s="1220"/>
      <c r="U529" s="1220" t="s">
        <v>32</v>
      </c>
      <c r="V529" s="1220"/>
      <c r="W529" s="1218"/>
      <c r="X529" s="1222"/>
      <c r="Y529" s="1220"/>
      <c r="Z529" s="1223" t="s">
        <v>32</v>
      </c>
      <c r="AA529" s="1224"/>
      <c r="AB529" s="1225"/>
      <c r="AC529" s="2420"/>
      <c r="AD529" s="2420"/>
      <c r="AE529" s="2420"/>
      <c r="AF529" s="2420"/>
    </row>
    <row r="530" spans="1:32" s="3600" customFormat="1" ht="15.75" customHeight="1">
      <c r="A530" s="439" t="s">
        <v>230</v>
      </c>
      <c r="B530" s="706" t="s">
        <v>1772</v>
      </c>
      <c r="C530" s="1044" t="s">
        <v>3489</v>
      </c>
      <c r="D530" s="3635"/>
      <c r="E530" s="2585"/>
      <c r="F530" s="1045"/>
      <c r="G530" s="1036">
        <v>0.6</v>
      </c>
      <c r="H530" s="3415"/>
      <c r="I530" s="1101">
        <v>19.899999999999999</v>
      </c>
      <c r="J530" s="1038"/>
      <c r="K530" s="1039">
        <v>2</v>
      </c>
      <c r="L530" s="1185"/>
      <c r="M530" s="2649"/>
      <c r="N530" s="3061"/>
      <c r="O530" s="2296"/>
      <c r="P530" s="2925"/>
      <c r="Q530" s="2296"/>
      <c r="R530" s="2923"/>
      <c r="S530" s="3361"/>
      <c r="T530" s="2438"/>
      <c r="U530" s="3143"/>
      <c r="V530" s="2438"/>
      <c r="W530" s="3141"/>
      <c r="X530" s="1105">
        <v>0.1</v>
      </c>
      <c r="Y530" s="1103"/>
      <c r="Z530" s="1057">
        <v>6989</v>
      </c>
      <c r="AA530" s="495"/>
      <c r="AB530" s="3622"/>
      <c r="AC530" s="3699">
        <f t="shared" si="32"/>
        <v>0</v>
      </c>
      <c r="AD530" s="3699">
        <f t="shared" si="33"/>
        <v>0</v>
      </c>
      <c r="AE530" s="3699">
        <f t="shared" si="34"/>
        <v>0</v>
      </c>
      <c r="AF530" s="3699">
        <f t="shared" si="35"/>
        <v>0</v>
      </c>
    </row>
    <row r="531" spans="1:32" s="3600" customFormat="1" ht="15.75" customHeight="1">
      <c r="A531" s="439" t="s">
        <v>1773</v>
      </c>
      <c r="B531" s="440" t="s">
        <v>1774</v>
      </c>
      <c r="C531" s="1044" t="s">
        <v>3490</v>
      </c>
      <c r="D531" s="3635"/>
      <c r="E531" s="2585"/>
      <c r="F531" s="1045"/>
      <c r="G531" s="498">
        <v>0.7</v>
      </c>
      <c r="H531" s="441"/>
      <c r="I531" s="443">
        <v>35.9</v>
      </c>
      <c r="J531" s="444"/>
      <c r="K531" s="445">
        <v>4</v>
      </c>
      <c r="L531" s="768"/>
      <c r="M531" s="500"/>
      <c r="N531" s="1166"/>
      <c r="O531" s="1167"/>
      <c r="P531" s="1168"/>
      <c r="Q531" s="1167"/>
      <c r="R531" s="3236"/>
      <c r="S531" s="1166"/>
      <c r="T531" s="1167"/>
      <c r="U531" s="1168"/>
      <c r="V531" s="1167"/>
      <c r="W531" s="3236"/>
      <c r="X531" s="502">
        <v>0.03</v>
      </c>
      <c r="Y531" s="503"/>
      <c r="Z531" s="1057">
        <v>25974</v>
      </c>
      <c r="AA531" s="1058"/>
      <c r="AB531" s="1202"/>
      <c r="AC531" s="3699">
        <f t="shared" si="32"/>
        <v>0</v>
      </c>
      <c r="AD531" s="3699">
        <f t="shared" si="33"/>
        <v>0</v>
      </c>
      <c r="AE531" s="3699">
        <f t="shared" si="34"/>
        <v>0</v>
      </c>
      <c r="AF531" s="3699">
        <f t="shared" si="35"/>
        <v>0</v>
      </c>
    </row>
    <row r="532" spans="1:32" s="3600" customFormat="1" ht="15.75" customHeight="1">
      <c r="A532" s="3536" t="s">
        <v>1775</v>
      </c>
      <c r="B532" s="3535" t="s">
        <v>1776</v>
      </c>
      <c r="C532" s="3775" t="s">
        <v>3474</v>
      </c>
      <c r="D532" s="3776"/>
      <c r="E532" s="3776"/>
      <c r="F532" s="3354"/>
      <c r="G532" s="3061"/>
      <c r="H532" s="2912"/>
      <c r="I532" s="2297"/>
      <c r="J532" s="3128"/>
      <c r="K532" s="2986"/>
      <c r="L532" s="3060"/>
      <c r="M532" s="3530"/>
      <c r="N532" s="3534" t="s">
        <v>611</v>
      </c>
      <c r="O532" s="2293"/>
      <c r="P532" s="3057">
        <v>304</v>
      </c>
      <c r="Q532" s="2293"/>
      <c r="R532" s="3056"/>
      <c r="S532" s="3061"/>
      <c r="T532" s="2296"/>
      <c r="U532" s="2925"/>
      <c r="V532" s="2296"/>
      <c r="W532" s="2923"/>
      <c r="X532" s="2295"/>
      <c r="Y532" s="2296"/>
      <c r="Z532" s="2902"/>
      <c r="AA532" s="3064"/>
      <c r="AB532" s="3616"/>
      <c r="AC532" s="3699">
        <f t="shared" si="32"/>
        <v>0</v>
      </c>
      <c r="AD532" s="3699">
        <f t="shared" si="33"/>
        <v>0</v>
      </c>
      <c r="AE532" s="3699">
        <f t="shared" si="34"/>
        <v>0</v>
      </c>
      <c r="AF532" s="3699">
        <f t="shared" si="35"/>
        <v>0</v>
      </c>
    </row>
    <row r="533" spans="1:32" s="1051" customFormat="1" ht="15.75" customHeight="1" thickBot="1">
      <c r="A533" s="1059" t="s">
        <v>193</v>
      </c>
      <c r="B533" s="1060" t="s">
        <v>1777</v>
      </c>
      <c r="C533" s="2919" t="s">
        <v>3491</v>
      </c>
      <c r="D533" s="3639"/>
      <c r="E533" s="543"/>
      <c r="F533" s="2669"/>
      <c r="G533" s="3642">
        <v>0.7</v>
      </c>
      <c r="H533" s="1148"/>
      <c r="I533" s="3644">
        <v>35.9</v>
      </c>
      <c r="J533" s="1061"/>
      <c r="K533" s="1062">
        <v>4</v>
      </c>
      <c r="L533" s="3657"/>
      <c r="M533" s="3416" t="s">
        <v>196</v>
      </c>
      <c r="N533" s="3642">
        <v>5</v>
      </c>
      <c r="O533" s="2394"/>
      <c r="P533" s="3566">
        <v>187</v>
      </c>
      <c r="Q533" s="2394"/>
      <c r="R533" s="1194"/>
      <c r="S533" s="3562"/>
      <c r="T533" s="2414"/>
      <c r="U533" s="3205"/>
      <c r="V533" s="2414"/>
      <c r="W533" s="2918"/>
      <c r="X533" s="2295"/>
      <c r="Y533" s="2296"/>
      <c r="Z533" s="3138"/>
      <c r="AA533" s="3064"/>
      <c r="AB533" s="3616"/>
      <c r="AC533" s="3699">
        <f t="shared" si="32"/>
        <v>0</v>
      </c>
      <c r="AD533" s="3699">
        <f t="shared" si="33"/>
        <v>0</v>
      </c>
      <c r="AE533" s="3699">
        <f t="shared" si="34"/>
        <v>0</v>
      </c>
      <c r="AF533" s="3699">
        <f t="shared" si="35"/>
        <v>0</v>
      </c>
    </row>
    <row r="534" spans="1:32" s="1226" customFormat="1" ht="30" customHeight="1" thickBot="1">
      <c r="A534" s="1209"/>
      <c r="B534" s="1210" t="s">
        <v>1778</v>
      </c>
      <c r="C534" s="1211"/>
      <c r="D534" s="1211"/>
      <c r="E534" s="1212"/>
      <c r="F534" s="1213"/>
      <c r="G534" s="1214"/>
      <c r="H534" s="1215"/>
      <c r="I534" s="1216" t="s">
        <v>32</v>
      </c>
      <c r="J534" s="1216"/>
      <c r="K534" s="1217"/>
      <c r="L534" s="1218"/>
      <c r="M534" s="1219"/>
      <c r="N534" s="1214"/>
      <c r="O534" s="1220"/>
      <c r="P534" s="1220"/>
      <c r="Q534" s="1220"/>
      <c r="R534" s="1221"/>
      <c r="S534" s="1215"/>
      <c r="T534" s="1220"/>
      <c r="U534" s="1220"/>
      <c r="V534" s="1220"/>
      <c r="W534" s="1218"/>
      <c r="X534" s="1222"/>
      <c r="Y534" s="1220"/>
      <c r="Z534" s="1223"/>
      <c r="AA534" s="1224"/>
      <c r="AB534" s="1225"/>
      <c r="AC534" s="2420"/>
      <c r="AD534" s="2420"/>
      <c r="AE534" s="2420"/>
      <c r="AF534" s="2420"/>
    </row>
    <row r="535" spans="1:32" s="1041" customFormat="1" ht="27" customHeight="1" thickBot="1">
      <c r="A535" s="1159" t="s">
        <v>1779</v>
      </c>
      <c r="B535" s="3654" t="s">
        <v>1780</v>
      </c>
      <c r="C535" s="3783" t="s">
        <v>1781</v>
      </c>
      <c r="D535" s="3784"/>
      <c r="E535" s="3784"/>
      <c r="F535" s="3785"/>
      <c r="G535" s="1153">
        <v>0.4</v>
      </c>
      <c r="H535" s="1161"/>
      <c r="I535" s="1162">
        <v>19.899999999999999</v>
      </c>
      <c r="J535" s="1163"/>
      <c r="K535" s="1164">
        <v>2</v>
      </c>
      <c r="L535" s="1189"/>
      <c r="M535" s="1165" t="s">
        <v>1782</v>
      </c>
      <c r="N535" s="3554"/>
      <c r="O535" s="3069"/>
      <c r="P535" s="2901"/>
      <c r="Q535" s="3069"/>
      <c r="R535" s="3545"/>
      <c r="S535" s="3307"/>
      <c r="T535" s="3262"/>
      <c r="U535" s="3261"/>
      <c r="V535" s="3262"/>
      <c r="W535" s="3259"/>
      <c r="X535" s="3396"/>
      <c r="Y535" s="3069"/>
      <c r="Z535" s="2900"/>
      <c r="AA535" s="3067"/>
      <c r="AB535" s="3621"/>
      <c r="AC535" s="3699">
        <f t="shared" si="32"/>
        <v>0</v>
      </c>
      <c r="AD535" s="3699">
        <f t="shared" si="33"/>
        <v>0</v>
      </c>
      <c r="AE535" s="3699">
        <f t="shared" si="34"/>
        <v>0</v>
      </c>
      <c r="AF535" s="3699">
        <f t="shared" si="35"/>
        <v>0</v>
      </c>
    </row>
    <row r="536" spans="1:32" s="1226" customFormat="1" ht="30" customHeight="1" thickBot="1">
      <c r="A536" s="1209"/>
      <c r="B536" s="1210" t="s">
        <v>227</v>
      </c>
      <c r="C536" s="1211"/>
      <c r="D536" s="1211"/>
      <c r="E536" s="1212"/>
      <c r="F536" s="1213"/>
      <c r="G536" s="1214"/>
      <c r="H536" s="1215"/>
      <c r="I536" s="1216" t="s">
        <v>32</v>
      </c>
      <c r="J536" s="1216"/>
      <c r="K536" s="1217"/>
      <c r="L536" s="1218"/>
      <c r="M536" s="1219"/>
      <c r="N536" s="1214"/>
      <c r="O536" s="1220"/>
      <c r="P536" s="1220" t="s">
        <v>32</v>
      </c>
      <c r="Q536" s="1220"/>
      <c r="R536" s="1221"/>
      <c r="S536" s="1215"/>
      <c r="T536" s="1220"/>
      <c r="U536" s="1220" t="s">
        <v>32</v>
      </c>
      <c r="V536" s="1220"/>
      <c r="W536" s="1218"/>
      <c r="X536" s="1222"/>
      <c r="Y536" s="1220"/>
      <c r="Z536" s="1223" t="s">
        <v>32</v>
      </c>
      <c r="AA536" s="1224"/>
      <c r="AB536" s="1225"/>
      <c r="AC536" s="2420"/>
      <c r="AD536" s="2420"/>
      <c r="AE536" s="2420"/>
      <c r="AF536" s="2420"/>
    </row>
    <row r="537" spans="1:32" s="3600" customFormat="1" ht="15.75" customHeight="1">
      <c r="A537" s="3588" t="s">
        <v>1783</v>
      </c>
      <c r="B537" s="3653" t="s">
        <v>1784</v>
      </c>
      <c r="C537" s="3475" t="s">
        <v>1785</v>
      </c>
      <c r="D537" s="2636"/>
      <c r="E537" s="2652"/>
      <c r="F537" s="3543"/>
      <c r="G537" s="3587">
        <v>0.6</v>
      </c>
      <c r="H537" s="2383"/>
      <c r="I537" s="3393">
        <v>19.899999999999999</v>
      </c>
      <c r="J537" s="3392"/>
      <c r="K537" s="3506">
        <v>2</v>
      </c>
      <c r="L537" s="3202"/>
      <c r="M537" s="3582" t="s">
        <v>1786</v>
      </c>
      <c r="N537" s="3509">
        <v>5</v>
      </c>
      <c r="O537" s="3507"/>
      <c r="P537" s="3393">
        <v>72</v>
      </c>
      <c r="Q537" s="3507"/>
      <c r="R537" s="3428"/>
      <c r="S537" s="3581"/>
      <c r="T537" s="2280"/>
      <c r="U537" s="3175"/>
      <c r="V537" s="2280"/>
      <c r="W537" s="3467"/>
      <c r="X537" s="2382">
        <v>0.05</v>
      </c>
      <c r="Y537" s="3507"/>
      <c r="Z537" s="3502">
        <v>9378</v>
      </c>
      <c r="AA537" s="3369"/>
      <c r="AB537" s="2619"/>
      <c r="AC537" s="3699">
        <f t="shared" si="32"/>
        <v>0</v>
      </c>
      <c r="AD537" s="3699">
        <f t="shared" si="33"/>
        <v>0</v>
      </c>
      <c r="AE537" s="3699">
        <f t="shared" si="34"/>
        <v>0</v>
      </c>
      <c r="AF537" s="3699">
        <f t="shared" si="35"/>
        <v>0</v>
      </c>
    </row>
    <row r="538" spans="1:32" s="3600" customFormat="1" ht="15.75" customHeight="1">
      <c r="A538" s="439" t="s">
        <v>1787</v>
      </c>
      <c r="B538" s="440" t="s">
        <v>1788</v>
      </c>
      <c r="C538" s="3750" t="s">
        <v>3474</v>
      </c>
      <c r="D538" s="3751"/>
      <c r="E538" s="3751"/>
      <c r="F538" s="1045"/>
      <c r="G538" s="1166"/>
      <c r="H538" s="3570"/>
      <c r="I538" s="2374"/>
      <c r="J538" s="3134"/>
      <c r="K538" s="3033"/>
      <c r="L538" s="3571"/>
      <c r="M538" s="3574"/>
      <c r="N538" s="498" t="s">
        <v>611</v>
      </c>
      <c r="O538" s="503"/>
      <c r="P538" s="1026">
        <v>304</v>
      </c>
      <c r="Q538" s="503"/>
      <c r="R538" s="1193"/>
      <c r="S538" s="1166"/>
      <c r="T538" s="1167"/>
      <c r="U538" s="1168"/>
      <c r="V538" s="1167"/>
      <c r="W538" s="3236"/>
      <c r="X538" s="1170"/>
      <c r="Y538" s="1167"/>
      <c r="Z538" s="3138"/>
      <c r="AA538" s="2129"/>
      <c r="AB538" s="1207"/>
      <c r="AC538" s="3699">
        <f t="shared" si="32"/>
        <v>0</v>
      </c>
      <c r="AD538" s="3699">
        <f t="shared" si="33"/>
        <v>0</v>
      </c>
      <c r="AE538" s="3699">
        <f t="shared" si="34"/>
        <v>0</v>
      </c>
      <c r="AF538" s="3699">
        <f t="shared" si="35"/>
        <v>0</v>
      </c>
    </row>
    <row r="539" spans="1:32" s="3600" customFormat="1" ht="15.75" customHeight="1">
      <c r="A539" s="439" t="s">
        <v>1789</v>
      </c>
      <c r="B539" s="706" t="s">
        <v>1790</v>
      </c>
      <c r="C539" s="1044" t="s">
        <v>1791</v>
      </c>
      <c r="D539" s="3635"/>
      <c r="E539" s="2585"/>
      <c r="F539" s="1045"/>
      <c r="G539" s="498">
        <v>0.6</v>
      </c>
      <c r="H539" s="2388"/>
      <c r="I539" s="3391">
        <v>19.899999999999999</v>
      </c>
      <c r="J539" s="3368"/>
      <c r="K539" s="3495">
        <v>2</v>
      </c>
      <c r="L539" s="3183"/>
      <c r="M539" s="3574" t="s">
        <v>1792</v>
      </c>
      <c r="N539" s="498">
        <v>5</v>
      </c>
      <c r="O539" s="503"/>
      <c r="P539" s="443">
        <v>72</v>
      </c>
      <c r="Q539" s="503"/>
      <c r="R539" s="768"/>
      <c r="S539" s="1166"/>
      <c r="T539" s="1167"/>
      <c r="U539" s="1168"/>
      <c r="V539" s="1167"/>
      <c r="W539" s="3236"/>
      <c r="X539" s="2387">
        <v>0.05</v>
      </c>
      <c r="Y539" s="3496"/>
      <c r="Z539" s="3490">
        <v>9378</v>
      </c>
      <c r="AA539" s="3365"/>
      <c r="AB539" s="3628"/>
      <c r="AC539" s="3699">
        <f t="shared" si="32"/>
        <v>0</v>
      </c>
      <c r="AD539" s="3699">
        <f t="shared" si="33"/>
        <v>0</v>
      </c>
      <c r="AE539" s="3699">
        <f t="shared" si="34"/>
        <v>0</v>
      </c>
      <c r="AF539" s="3699">
        <f t="shared" si="35"/>
        <v>0</v>
      </c>
    </row>
    <row r="540" spans="1:32" s="3600" customFormat="1" ht="15.75" customHeight="1">
      <c r="A540" s="3536" t="s">
        <v>1793</v>
      </c>
      <c r="B540" s="3535" t="s">
        <v>1794</v>
      </c>
      <c r="C540" s="3775" t="s">
        <v>3474</v>
      </c>
      <c r="D540" s="3776"/>
      <c r="E540" s="3776"/>
      <c r="F540" s="3354"/>
      <c r="G540" s="3061"/>
      <c r="H540" s="2912"/>
      <c r="I540" s="2297"/>
      <c r="J540" s="3128"/>
      <c r="K540" s="2986"/>
      <c r="L540" s="3060"/>
      <c r="M540" s="3530"/>
      <c r="N540" s="3534" t="s">
        <v>611</v>
      </c>
      <c r="O540" s="2293"/>
      <c r="P540" s="3057">
        <v>304</v>
      </c>
      <c r="Q540" s="2293"/>
      <c r="R540" s="3056"/>
      <c r="S540" s="3061"/>
      <c r="T540" s="2296"/>
      <c r="U540" s="2925"/>
      <c r="V540" s="2296"/>
      <c r="W540" s="2923"/>
      <c r="X540" s="2295"/>
      <c r="Y540" s="2296"/>
      <c r="Z540" s="2902"/>
      <c r="AA540" s="3064"/>
      <c r="AB540" s="3616"/>
      <c r="AC540" s="3699">
        <f t="shared" si="32"/>
        <v>0</v>
      </c>
      <c r="AD540" s="3699">
        <f t="shared" si="33"/>
        <v>0</v>
      </c>
      <c r="AE540" s="3699">
        <f t="shared" si="34"/>
        <v>0</v>
      </c>
      <c r="AF540" s="3699">
        <f t="shared" si="35"/>
        <v>0</v>
      </c>
    </row>
    <row r="541" spans="1:32" s="1041" customFormat="1" ht="15.75" customHeight="1">
      <c r="A541" s="439" t="s">
        <v>1795</v>
      </c>
      <c r="B541" s="706" t="s">
        <v>1796</v>
      </c>
      <c r="C541" s="3750" t="s">
        <v>1797</v>
      </c>
      <c r="D541" s="3751"/>
      <c r="E541" s="3751"/>
      <c r="F541" s="3758"/>
      <c r="G541" s="1047"/>
      <c r="H541" s="2959"/>
      <c r="I541" s="3491"/>
      <c r="J541" s="2958"/>
      <c r="K541" s="2957"/>
      <c r="L541" s="1199"/>
      <c r="M541" s="2899"/>
      <c r="N541" s="498">
        <v>5</v>
      </c>
      <c r="O541" s="503"/>
      <c r="P541" s="443">
        <v>72</v>
      </c>
      <c r="Q541" s="503"/>
      <c r="R541" s="768"/>
      <c r="S541" s="1166"/>
      <c r="T541" s="1167"/>
      <c r="U541" s="1168"/>
      <c r="V541" s="1167"/>
      <c r="W541" s="3236"/>
      <c r="X541" s="502">
        <v>0.05</v>
      </c>
      <c r="Y541" s="503"/>
      <c r="Z541" s="504">
        <v>9378</v>
      </c>
      <c r="AA541" s="1058"/>
      <c r="AB541" s="1202"/>
      <c r="AC541" s="3699">
        <f t="shared" si="32"/>
        <v>0</v>
      </c>
      <c r="AD541" s="3699">
        <f t="shared" si="33"/>
        <v>0</v>
      </c>
      <c r="AE541" s="3699">
        <f t="shared" si="34"/>
        <v>0</v>
      </c>
      <c r="AF541" s="3699">
        <f t="shared" si="35"/>
        <v>0</v>
      </c>
    </row>
    <row r="542" spans="1:32" s="3600" customFormat="1" ht="15.75" customHeight="1">
      <c r="A542" s="439" t="s">
        <v>1798</v>
      </c>
      <c r="B542" s="440" t="s">
        <v>1799</v>
      </c>
      <c r="C542" s="1044" t="s">
        <v>1800</v>
      </c>
      <c r="D542" s="3635"/>
      <c r="E542" s="2585"/>
      <c r="F542" s="1045"/>
      <c r="G542" s="498">
        <v>0.6</v>
      </c>
      <c r="H542" s="2388"/>
      <c r="I542" s="3391">
        <v>19.899999999999999</v>
      </c>
      <c r="J542" s="3368"/>
      <c r="K542" s="3495">
        <v>2</v>
      </c>
      <c r="L542" s="3183"/>
      <c r="M542" s="3574" t="s">
        <v>1801</v>
      </c>
      <c r="N542" s="498">
        <v>5</v>
      </c>
      <c r="O542" s="503"/>
      <c r="P542" s="443">
        <v>78</v>
      </c>
      <c r="Q542" s="503"/>
      <c r="R542" s="768"/>
      <c r="S542" s="1047"/>
      <c r="T542" s="1054"/>
      <c r="U542" s="1055"/>
      <c r="V542" s="1054"/>
      <c r="W542" s="1199"/>
      <c r="X542" s="502">
        <v>0.05</v>
      </c>
      <c r="Y542" s="503"/>
      <c r="Z542" s="504">
        <v>10317</v>
      </c>
      <c r="AA542" s="1058"/>
      <c r="AB542" s="1202"/>
      <c r="AC542" s="3699">
        <f t="shared" si="32"/>
        <v>0</v>
      </c>
      <c r="AD542" s="3699">
        <f t="shared" si="33"/>
        <v>0</v>
      </c>
      <c r="AE542" s="3699">
        <f t="shared" si="34"/>
        <v>0</v>
      </c>
      <c r="AF542" s="3699">
        <f t="shared" si="35"/>
        <v>0</v>
      </c>
    </row>
    <row r="543" spans="1:32" s="3600" customFormat="1" ht="15.75" customHeight="1">
      <c r="A543" s="439" t="s">
        <v>1802</v>
      </c>
      <c r="B543" s="440" t="s">
        <v>1803</v>
      </c>
      <c r="C543" s="1044" t="s">
        <v>1804</v>
      </c>
      <c r="D543" s="3635"/>
      <c r="E543" s="2585"/>
      <c r="F543" s="1045"/>
      <c r="G543" s="1047"/>
      <c r="H543" s="2959"/>
      <c r="I543" s="1056"/>
      <c r="J543" s="2958"/>
      <c r="K543" s="2957"/>
      <c r="L543" s="1199"/>
      <c r="M543" s="500" t="s">
        <v>1801</v>
      </c>
      <c r="N543" s="498">
        <v>5</v>
      </c>
      <c r="O543" s="503"/>
      <c r="P543" s="443">
        <v>78</v>
      </c>
      <c r="Q543" s="503"/>
      <c r="R543" s="768"/>
      <c r="S543" s="1047"/>
      <c r="T543" s="1054"/>
      <c r="U543" s="1055"/>
      <c r="V543" s="1054"/>
      <c r="W543" s="1199"/>
      <c r="X543" s="502">
        <v>0.05</v>
      </c>
      <c r="Y543" s="503"/>
      <c r="Z543" s="504">
        <v>10317</v>
      </c>
      <c r="AA543" s="1058"/>
      <c r="AB543" s="1202"/>
      <c r="AC543" s="3699">
        <f t="shared" si="32"/>
        <v>0</v>
      </c>
      <c r="AD543" s="3699">
        <f t="shared" si="33"/>
        <v>0</v>
      </c>
      <c r="AE543" s="3699">
        <f t="shared" si="34"/>
        <v>0</v>
      </c>
      <c r="AF543" s="3699">
        <f t="shared" si="35"/>
        <v>0</v>
      </c>
    </row>
    <row r="544" spans="1:32" s="3600" customFormat="1" ht="15.75" customHeight="1">
      <c r="A544" s="3536" t="s">
        <v>1805</v>
      </c>
      <c r="B544" s="3535" t="s">
        <v>1806</v>
      </c>
      <c r="C544" s="3775" t="s">
        <v>3474</v>
      </c>
      <c r="D544" s="3776"/>
      <c r="E544" s="3776"/>
      <c r="F544" s="3354"/>
      <c r="G544" s="3061"/>
      <c r="H544" s="2912"/>
      <c r="I544" s="2297"/>
      <c r="J544" s="3128"/>
      <c r="K544" s="2986"/>
      <c r="L544" s="3060"/>
      <c r="M544" s="3530"/>
      <c r="N544" s="3534" t="s">
        <v>611</v>
      </c>
      <c r="O544" s="2293"/>
      <c r="P544" s="3057">
        <v>304</v>
      </c>
      <c r="Q544" s="2293"/>
      <c r="R544" s="3056"/>
      <c r="S544" s="3061"/>
      <c r="T544" s="2296"/>
      <c r="U544" s="2925"/>
      <c r="V544" s="2296"/>
      <c r="W544" s="2923"/>
      <c r="X544" s="2295"/>
      <c r="Y544" s="2296"/>
      <c r="Z544" s="2902"/>
      <c r="AA544" s="3064"/>
      <c r="AB544" s="3616"/>
      <c r="AC544" s="3699">
        <f t="shared" si="32"/>
        <v>0</v>
      </c>
      <c r="AD544" s="3699">
        <f t="shared" si="33"/>
        <v>0</v>
      </c>
      <c r="AE544" s="3699">
        <f t="shared" si="34"/>
        <v>0</v>
      </c>
      <c r="AF544" s="3699">
        <f t="shared" si="35"/>
        <v>0</v>
      </c>
    </row>
    <row r="545" spans="1:32" s="3600" customFormat="1" ht="15.75" customHeight="1">
      <c r="A545" s="3536">
        <v>3876</v>
      </c>
      <c r="B545" s="3535" t="s">
        <v>1807</v>
      </c>
      <c r="C545" s="2587" t="s">
        <v>1808</v>
      </c>
      <c r="D545" s="2588"/>
      <c r="E545" s="3465"/>
      <c r="F545" s="3354"/>
      <c r="G545" s="3534">
        <v>0.8</v>
      </c>
      <c r="H545" s="3363"/>
      <c r="I545" s="3247">
        <v>19.899999999999999</v>
      </c>
      <c r="J545" s="2707"/>
      <c r="K545" s="3489">
        <v>2</v>
      </c>
      <c r="L545" s="3245"/>
      <c r="M545" s="3530" t="s">
        <v>1809</v>
      </c>
      <c r="N545" s="3061"/>
      <c r="O545" s="2296"/>
      <c r="P545" s="2297"/>
      <c r="Q545" s="2296"/>
      <c r="R545" s="3060"/>
      <c r="S545" s="3361"/>
      <c r="T545" s="2438"/>
      <c r="U545" s="3143"/>
      <c r="V545" s="2438"/>
      <c r="W545" s="3141"/>
      <c r="X545" s="2289">
        <v>0.05</v>
      </c>
      <c r="Y545" s="2293"/>
      <c r="Z545" s="2375">
        <v>9378</v>
      </c>
      <c r="AA545" s="2342"/>
      <c r="AB545" s="2624"/>
      <c r="AC545" s="3699">
        <f t="shared" si="32"/>
        <v>0</v>
      </c>
      <c r="AD545" s="3699">
        <f t="shared" si="33"/>
        <v>0</v>
      </c>
      <c r="AE545" s="3699">
        <f t="shared" si="34"/>
        <v>0</v>
      </c>
      <c r="AF545" s="3699">
        <f t="shared" si="35"/>
        <v>0</v>
      </c>
    </row>
    <row r="546" spans="1:32" s="3600" customFormat="1" ht="27" customHeight="1">
      <c r="A546" s="1035" t="s">
        <v>226</v>
      </c>
      <c r="B546" s="3420" t="s">
        <v>1810</v>
      </c>
      <c r="C546" s="3777" t="s">
        <v>3492</v>
      </c>
      <c r="D546" s="3778"/>
      <c r="E546" s="3778"/>
      <c r="F546" s="3779"/>
      <c r="G546" s="498">
        <v>1.5</v>
      </c>
      <c r="H546" s="3497"/>
      <c r="I546" s="3391">
        <v>19.899999999999999</v>
      </c>
      <c r="J546" s="3368"/>
      <c r="K546" s="3449">
        <v>2</v>
      </c>
      <c r="L546" s="3452"/>
      <c r="M546" s="3574" t="s">
        <v>229</v>
      </c>
      <c r="N546" s="1047"/>
      <c r="O546" s="1054"/>
      <c r="P546" s="1055"/>
      <c r="Q546" s="1054"/>
      <c r="R546" s="1191"/>
      <c r="S546" s="1047"/>
      <c r="T546" s="1054"/>
      <c r="U546" s="1055"/>
      <c r="V546" s="1054"/>
      <c r="W546" s="1199"/>
      <c r="X546" s="502">
        <v>0.15</v>
      </c>
      <c r="Y546" s="503"/>
      <c r="Z546" s="1057">
        <v>3853</v>
      </c>
      <c r="AA546" s="1058"/>
      <c r="AB546" s="1202"/>
      <c r="AC546" s="3699">
        <f t="shared" si="32"/>
        <v>0</v>
      </c>
      <c r="AD546" s="3699">
        <f t="shared" si="33"/>
        <v>0</v>
      </c>
      <c r="AE546" s="3699">
        <f t="shared" si="34"/>
        <v>0</v>
      </c>
      <c r="AF546" s="3699">
        <f t="shared" si="35"/>
        <v>0</v>
      </c>
    </row>
    <row r="547" spans="1:32" s="3600" customFormat="1" ht="15.75" customHeight="1" thickBot="1">
      <c r="A547" s="439" t="s">
        <v>271</v>
      </c>
      <c r="B547" s="706" t="s">
        <v>1811</v>
      </c>
      <c r="C547" s="2584" t="s">
        <v>3493</v>
      </c>
      <c r="D547" s="3635"/>
      <c r="E547" s="1058"/>
      <c r="F547" s="3139"/>
      <c r="G547" s="3534">
        <v>0.6</v>
      </c>
      <c r="H547" s="3363"/>
      <c r="I547" s="3247">
        <v>19.899999999999999</v>
      </c>
      <c r="J547" s="2707"/>
      <c r="K547" s="3489">
        <v>2</v>
      </c>
      <c r="L547" s="3362"/>
      <c r="M547" s="3530" t="s">
        <v>273</v>
      </c>
      <c r="N547" s="3061"/>
      <c r="O547" s="2296"/>
      <c r="P547" s="2297"/>
      <c r="Q547" s="2296"/>
      <c r="R547" s="3060"/>
      <c r="S547" s="3361"/>
      <c r="T547" s="2438"/>
      <c r="U547" s="3143"/>
      <c r="V547" s="2438"/>
      <c r="W547" s="3357"/>
      <c r="X547" s="2295"/>
      <c r="Y547" s="2296"/>
      <c r="Z547" s="3127"/>
      <c r="AA547" s="3064"/>
      <c r="AB547" s="3616"/>
      <c r="AC547" s="3699">
        <f t="shared" si="32"/>
        <v>0</v>
      </c>
      <c r="AD547" s="3699">
        <f t="shared" si="33"/>
        <v>0</v>
      </c>
      <c r="AE547" s="3699">
        <f t="shared" si="34"/>
        <v>0</v>
      </c>
      <c r="AF547" s="3699">
        <f t="shared" si="35"/>
        <v>0</v>
      </c>
    </row>
    <row r="548" spans="1:32" s="1226" customFormat="1" ht="30" customHeight="1" thickBot="1">
      <c r="A548" s="1209"/>
      <c r="B548" s="1210" t="s">
        <v>1812</v>
      </c>
      <c r="C548" s="1212"/>
      <c r="D548" s="1212"/>
      <c r="E548" s="1212"/>
      <c r="F548" s="1213"/>
      <c r="G548" s="1214"/>
      <c r="H548" s="1215"/>
      <c r="I548" s="1216" t="s">
        <v>32</v>
      </c>
      <c r="J548" s="1216"/>
      <c r="K548" s="1217"/>
      <c r="L548" s="1218"/>
      <c r="M548" s="1219"/>
      <c r="N548" s="1214"/>
      <c r="O548" s="1220"/>
      <c r="P548" s="1220" t="s">
        <v>32</v>
      </c>
      <c r="Q548" s="1220"/>
      <c r="R548" s="1221"/>
      <c r="S548" s="1215"/>
      <c r="T548" s="1220"/>
      <c r="U548" s="1220" t="s">
        <v>32</v>
      </c>
      <c r="V548" s="1220"/>
      <c r="W548" s="1218"/>
      <c r="X548" s="1222"/>
      <c r="Y548" s="1220"/>
      <c r="Z548" s="1223" t="s">
        <v>32</v>
      </c>
      <c r="AA548" s="1224"/>
      <c r="AB548" s="1225"/>
      <c r="AC548" s="2420"/>
      <c r="AD548" s="2420"/>
      <c r="AE548" s="2420"/>
      <c r="AF548" s="2420"/>
    </row>
    <row r="549" spans="1:32" s="3600" customFormat="1" ht="27" customHeight="1">
      <c r="A549" s="439" t="s">
        <v>1813</v>
      </c>
      <c r="B549" s="440" t="s">
        <v>1814</v>
      </c>
      <c r="C549" s="3780" t="s">
        <v>3494</v>
      </c>
      <c r="D549" s="3781"/>
      <c r="E549" s="3781"/>
      <c r="F549" s="3782"/>
      <c r="G549" s="498" t="s">
        <v>128</v>
      </c>
      <c r="H549" s="2388"/>
      <c r="I549" s="3391">
        <v>19.899999999999999</v>
      </c>
      <c r="J549" s="3496"/>
      <c r="K549" s="3449">
        <v>2</v>
      </c>
      <c r="L549" s="3452"/>
      <c r="M549" s="3574" t="s">
        <v>1815</v>
      </c>
      <c r="N549" s="498">
        <v>20</v>
      </c>
      <c r="O549" s="503"/>
      <c r="P549" s="3586">
        <v>26</v>
      </c>
      <c r="Q549" s="503"/>
      <c r="R549" s="1193"/>
      <c r="S549" s="498">
        <v>50</v>
      </c>
      <c r="T549" s="503"/>
      <c r="U549" s="3586">
        <v>55</v>
      </c>
      <c r="V549" s="503"/>
      <c r="W549" s="1198"/>
      <c r="X549" s="2387">
        <v>1</v>
      </c>
      <c r="Y549" s="3496"/>
      <c r="Z549" s="1057">
        <v>699</v>
      </c>
      <c r="AA549" s="3365"/>
      <c r="AB549" s="3628"/>
      <c r="AC549" s="3699">
        <f t="shared" si="32"/>
        <v>0</v>
      </c>
      <c r="AD549" s="3699">
        <f t="shared" si="33"/>
        <v>0</v>
      </c>
      <c r="AE549" s="3699">
        <f t="shared" si="34"/>
        <v>0</v>
      </c>
      <c r="AF549" s="3699">
        <f t="shared" si="35"/>
        <v>0</v>
      </c>
    </row>
    <row r="550" spans="1:32" s="3600" customFormat="1" ht="27" customHeight="1">
      <c r="A550" s="3501" t="s">
        <v>125</v>
      </c>
      <c r="B550" s="440" t="s">
        <v>1816</v>
      </c>
      <c r="C550" s="3777" t="s">
        <v>3495</v>
      </c>
      <c r="D550" s="3778"/>
      <c r="E550" s="3778"/>
      <c r="F550" s="3779"/>
      <c r="G550" s="498" t="s">
        <v>128</v>
      </c>
      <c r="H550" s="3497"/>
      <c r="I550" s="3391">
        <v>19.899999999999999</v>
      </c>
      <c r="J550" s="3496"/>
      <c r="K550" s="3449">
        <v>2</v>
      </c>
      <c r="L550" s="3452"/>
      <c r="M550" s="3574" t="s">
        <v>129</v>
      </c>
      <c r="N550" s="1166"/>
      <c r="O550" s="1167"/>
      <c r="P550" s="1168"/>
      <c r="Q550" s="1167"/>
      <c r="R550" s="1196"/>
      <c r="S550" s="1047"/>
      <c r="T550" s="1054"/>
      <c r="U550" s="1055"/>
      <c r="V550" s="1054"/>
      <c r="W550" s="1199"/>
      <c r="X550" s="2387">
        <v>1</v>
      </c>
      <c r="Y550" s="3496"/>
      <c r="Z550" s="1057">
        <v>577</v>
      </c>
      <c r="AA550" s="3365"/>
      <c r="AB550" s="3628"/>
      <c r="AC550" s="3699">
        <f t="shared" si="32"/>
        <v>0</v>
      </c>
      <c r="AD550" s="3699">
        <f t="shared" si="33"/>
        <v>0</v>
      </c>
      <c r="AE550" s="3699">
        <f t="shared" si="34"/>
        <v>0</v>
      </c>
      <c r="AF550" s="3699">
        <f t="shared" si="35"/>
        <v>0</v>
      </c>
    </row>
    <row r="551" spans="1:32" s="3600" customFormat="1" ht="15.75" customHeight="1">
      <c r="A551" s="439" t="s">
        <v>1817</v>
      </c>
      <c r="B551" s="3442" t="s">
        <v>1818</v>
      </c>
      <c r="C551" s="1044" t="s">
        <v>1819</v>
      </c>
      <c r="D551" s="3635"/>
      <c r="E551" s="2585"/>
      <c r="F551" s="3354"/>
      <c r="G551" s="498" t="s">
        <v>128</v>
      </c>
      <c r="H551" s="3497"/>
      <c r="I551" s="3391">
        <v>19.899999999999999</v>
      </c>
      <c r="J551" s="3496"/>
      <c r="K551" s="3449">
        <v>2</v>
      </c>
      <c r="L551" s="3452"/>
      <c r="M551" s="3574" t="s">
        <v>1820</v>
      </c>
      <c r="N551" s="1166"/>
      <c r="O551" s="1167"/>
      <c r="P551" s="1168"/>
      <c r="Q551" s="1167"/>
      <c r="R551" s="1196"/>
      <c r="S551" s="1047"/>
      <c r="T551" s="1054"/>
      <c r="U551" s="1055"/>
      <c r="V551" s="1054"/>
      <c r="W551" s="1199"/>
      <c r="X551" s="2387">
        <v>1</v>
      </c>
      <c r="Y551" s="3496"/>
      <c r="Z551" s="1057">
        <v>577</v>
      </c>
      <c r="AA551" s="3365"/>
      <c r="AB551" s="3628"/>
      <c r="AC551" s="3699">
        <f t="shared" si="32"/>
        <v>0</v>
      </c>
      <c r="AD551" s="3699">
        <f t="shared" si="33"/>
        <v>0</v>
      </c>
      <c r="AE551" s="3699">
        <f t="shared" si="34"/>
        <v>0</v>
      </c>
      <c r="AF551" s="3699">
        <f t="shared" si="35"/>
        <v>0</v>
      </c>
    </row>
    <row r="552" spans="1:32" s="3600" customFormat="1" ht="15.75" customHeight="1">
      <c r="A552" s="3501" t="s">
        <v>1821</v>
      </c>
      <c r="B552" s="440" t="s">
        <v>1822</v>
      </c>
      <c r="C552" s="1044" t="s">
        <v>1819</v>
      </c>
      <c r="D552" s="3635"/>
      <c r="E552" s="3444"/>
      <c r="F552" s="3354"/>
      <c r="G552" s="498">
        <v>3</v>
      </c>
      <c r="H552" s="3497"/>
      <c r="I552" s="3391">
        <v>13.3</v>
      </c>
      <c r="J552" s="3368"/>
      <c r="K552" s="3449">
        <v>1</v>
      </c>
      <c r="L552" s="3452"/>
      <c r="M552" s="3574" t="s">
        <v>1823</v>
      </c>
      <c r="N552" s="1047"/>
      <c r="O552" s="1054"/>
      <c r="P552" s="1055"/>
      <c r="Q552" s="1054"/>
      <c r="R552" s="1191"/>
      <c r="S552" s="1047"/>
      <c r="T552" s="1054"/>
      <c r="U552" s="1055"/>
      <c r="V552" s="1054"/>
      <c r="W552" s="1197"/>
      <c r="X552" s="2387">
        <v>3</v>
      </c>
      <c r="Y552" s="3496"/>
      <c r="Z552" s="1057">
        <v>215</v>
      </c>
      <c r="AA552" s="3365"/>
      <c r="AB552" s="3628"/>
      <c r="AC552" s="3699">
        <f t="shared" si="32"/>
        <v>0</v>
      </c>
      <c r="AD552" s="3699">
        <f t="shared" si="33"/>
        <v>0</v>
      </c>
      <c r="AE552" s="3699">
        <f t="shared" si="34"/>
        <v>0</v>
      </c>
      <c r="AF552" s="3699">
        <f t="shared" si="35"/>
        <v>0</v>
      </c>
    </row>
    <row r="553" spans="1:32" s="3600" customFormat="1" ht="27" customHeight="1">
      <c r="A553" s="3501" t="s">
        <v>550</v>
      </c>
      <c r="B553" s="440" t="s">
        <v>1824</v>
      </c>
      <c r="C553" s="3750" t="s">
        <v>3496</v>
      </c>
      <c r="D553" s="3768"/>
      <c r="E553" s="3768"/>
      <c r="F553" s="3769"/>
      <c r="G553" s="498">
        <v>4</v>
      </c>
      <c r="H553" s="3497"/>
      <c r="I553" s="3391">
        <v>13.3</v>
      </c>
      <c r="J553" s="3368"/>
      <c r="K553" s="3449">
        <v>1</v>
      </c>
      <c r="L553" s="3452"/>
      <c r="M553" s="3574" t="s">
        <v>1825</v>
      </c>
      <c r="N553" s="498">
        <v>20</v>
      </c>
      <c r="O553" s="503"/>
      <c r="P553" s="1026">
        <v>10</v>
      </c>
      <c r="Q553" s="503"/>
      <c r="R553" s="1193"/>
      <c r="S553" s="498">
        <v>50</v>
      </c>
      <c r="T553" s="503"/>
      <c r="U553" s="1026">
        <v>16</v>
      </c>
      <c r="V553" s="503"/>
      <c r="W553" s="768"/>
      <c r="X553" s="2387">
        <v>4</v>
      </c>
      <c r="Y553" s="3496"/>
      <c r="Z553" s="1057">
        <v>139</v>
      </c>
      <c r="AA553" s="3365"/>
      <c r="AB553" s="3628"/>
      <c r="AC553" s="3699">
        <f t="shared" si="32"/>
        <v>0</v>
      </c>
      <c r="AD553" s="3699">
        <f t="shared" si="33"/>
        <v>0</v>
      </c>
      <c r="AE553" s="3699">
        <f t="shared" si="34"/>
        <v>0</v>
      </c>
      <c r="AF553" s="3699">
        <f t="shared" si="35"/>
        <v>0</v>
      </c>
    </row>
    <row r="554" spans="1:32" s="3600" customFormat="1" ht="15.75" customHeight="1">
      <c r="A554" s="439" t="s">
        <v>1826</v>
      </c>
      <c r="B554" s="440" t="s">
        <v>1827</v>
      </c>
      <c r="C554" s="1044" t="s">
        <v>1828</v>
      </c>
      <c r="D554" s="3635"/>
      <c r="E554" s="2585"/>
      <c r="F554" s="1045"/>
      <c r="G554" s="498" t="s">
        <v>128</v>
      </c>
      <c r="H554" s="3497"/>
      <c r="I554" s="3391">
        <v>19.899999999999999</v>
      </c>
      <c r="J554" s="3368"/>
      <c r="K554" s="3449">
        <v>2</v>
      </c>
      <c r="L554" s="3452"/>
      <c r="M554" s="3574" t="s">
        <v>1829</v>
      </c>
      <c r="N554" s="3498">
        <v>20</v>
      </c>
      <c r="O554" s="3496"/>
      <c r="P554" s="3184">
        <v>26</v>
      </c>
      <c r="Q554" s="3496"/>
      <c r="R554" s="3173"/>
      <c r="S554" s="3498">
        <v>50</v>
      </c>
      <c r="T554" s="3496"/>
      <c r="U554" s="3184">
        <v>55</v>
      </c>
      <c r="V554" s="3496"/>
      <c r="W554" s="3452"/>
      <c r="X554" s="2387">
        <v>1</v>
      </c>
      <c r="Y554" s="3496"/>
      <c r="Z554" s="1057">
        <v>699</v>
      </c>
      <c r="AA554" s="3365"/>
      <c r="AB554" s="3628"/>
      <c r="AC554" s="3699">
        <f t="shared" si="32"/>
        <v>0</v>
      </c>
      <c r="AD554" s="3699">
        <f t="shared" si="33"/>
        <v>0</v>
      </c>
      <c r="AE554" s="3699">
        <f t="shared" si="34"/>
        <v>0</v>
      </c>
      <c r="AF554" s="3699">
        <f t="shared" si="35"/>
        <v>0</v>
      </c>
    </row>
    <row r="555" spans="1:32" s="3600" customFormat="1" ht="15.75" customHeight="1">
      <c r="A555" s="439">
        <v>3901</v>
      </c>
      <c r="B555" s="440" t="s">
        <v>1830</v>
      </c>
      <c r="C555" s="1044" t="s">
        <v>1828</v>
      </c>
      <c r="D555" s="3635"/>
      <c r="E555" s="2585"/>
      <c r="F555" s="1045"/>
      <c r="G555" s="498">
        <v>5</v>
      </c>
      <c r="H555" s="3497"/>
      <c r="I555" s="3391">
        <v>13.3</v>
      </c>
      <c r="J555" s="3368"/>
      <c r="K555" s="3449">
        <v>1</v>
      </c>
      <c r="L555" s="3452"/>
      <c r="M555" s="3574" t="s">
        <v>1831</v>
      </c>
      <c r="N555" s="3498">
        <v>20</v>
      </c>
      <c r="O555" s="3496"/>
      <c r="P555" s="3184">
        <v>10</v>
      </c>
      <c r="Q555" s="3496"/>
      <c r="R555" s="3173"/>
      <c r="S555" s="3498">
        <v>50</v>
      </c>
      <c r="T555" s="3496"/>
      <c r="U555" s="3184">
        <v>16</v>
      </c>
      <c r="V555" s="3496"/>
      <c r="W555" s="3452"/>
      <c r="X555" s="2387">
        <v>4</v>
      </c>
      <c r="Y555" s="3496"/>
      <c r="Z555" s="1057">
        <v>139</v>
      </c>
      <c r="AA555" s="3365"/>
      <c r="AB555" s="3628"/>
      <c r="AC555" s="3699">
        <f t="shared" si="32"/>
        <v>0</v>
      </c>
      <c r="AD555" s="3699">
        <f t="shared" si="33"/>
        <v>0</v>
      </c>
      <c r="AE555" s="3699">
        <f t="shared" si="34"/>
        <v>0</v>
      </c>
      <c r="AF555" s="3699">
        <f t="shared" si="35"/>
        <v>0</v>
      </c>
    </row>
    <row r="556" spans="1:32" s="3600" customFormat="1" ht="15.75" customHeight="1" thickBot="1">
      <c r="A556" s="1059" t="s">
        <v>1832</v>
      </c>
      <c r="B556" s="1060" t="s">
        <v>1833</v>
      </c>
      <c r="C556" s="3438" t="s">
        <v>1834</v>
      </c>
      <c r="D556" s="3639"/>
      <c r="E556" s="3640"/>
      <c r="F556" s="3641"/>
      <c r="G556" s="3642">
        <v>2</v>
      </c>
      <c r="H556" s="2393"/>
      <c r="I556" s="443">
        <v>13.3</v>
      </c>
      <c r="J556" s="3645"/>
      <c r="K556" s="445">
        <v>1</v>
      </c>
      <c r="L556" s="3657"/>
      <c r="M556" s="2898" t="s">
        <v>1835</v>
      </c>
      <c r="N556" s="3562"/>
      <c r="O556" s="2414"/>
      <c r="P556" s="3205"/>
      <c r="Q556" s="2414"/>
      <c r="R556" s="3204"/>
      <c r="S556" s="3562"/>
      <c r="T556" s="2414"/>
      <c r="U556" s="3205"/>
      <c r="V556" s="2414"/>
      <c r="W556" s="2918"/>
      <c r="X556" s="2392">
        <v>3</v>
      </c>
      <c r="Y556" s="3436"/>
      <c r="Z556" s="1152">
        <v>215</v>
      </c>
      <c r="AA556" s="3194"/>
      <c r="AB556" s="2625"/>
      <c r="AC556" s="3699">
        <f t="shared" si="32"/>
        <v>0</v>
      </c>
      <c r="AD556" s="3699">
        <f t="shared" si="33"/>
        <v>0</v>
      </c>
      <c r="AE556" s="3699">
        <f t="shared" si="34"/>
        <v>0</v>
      </c>
      <c r="AF556" s="3699">
        <f t="shared" si="35"/>
        <v>0</v>
      </c>
    </row>
    <row r="557" spans="1:32" s="1226" customFormat="1" ht="30" customHeight="1" thickBot="1">
      <c r="A557" s="1209"/>
      <c r="B557" s="1210" t="s">
        <v>1836</v>
      </c>
      <c r="C557" s="1211"/>
      <c r="D557" s="1211"/>
      <c r="E557" s="1212"/>
      <c r="F557" s="1213"/>
      <c r="G557" s="1214"/>
      <c r="H557" s="1215"/>
      <c r="I557" s="1216" t="s">
        <v>32</v>
      </c>
      <c r="J557" s="1216"/>
      <c r="K557" s="1217"/>
      <c r="L557" s="1218"/>
      <c r="M557" s="1219"/>
      <c r="N557" s="1214"/>
      <c r="O557" s="1220"/>
      <c r="P557" s="1220" t="s">
        <v>32</v>
      </c>
      <c r="Q557" s="1220"/>
      <c r="R557" s="1221"/>
      <c r="S557" s="1215"/>
      <c r="T557" s="1220"/>
      <c r="U557" s="1220" t="s">
        <v>32</v>
      </c>
      <c r="V557" s="1220"/>
      <c r="W557" s="1218"/>
      <c r="X557" s="1222"/>
      <c r="Y557" s="1220"/>
      <c r="Z557" s="1223" t="s">
        <v>32</v>
      </c>
      <c r="AA557" s="1224"/>
      <c r="AB557" s="1225"/>
      <c r="AC557" s="2420"/>
      <c r="AD557" s="2420"/>
      <c r="AE557" s="2420"/>
      <c r="AF557" s="2420"/>
    </row>
    <row r="558" spans="1:32" s="3600" customFormat="1" ht="15.75" customHeight="1" thickBot="1">
      <c r="A558" s="3414" t="s">
        <v>1837</v>
      </c>
      <c r="B558" s="3404" t="s">
        <v>1838</v>
      </c>
      <c r="C558" s="3558" t="s">
        <v>1839</v>
      </c>
      <c r="D558" s="3557"/>
      <c r="E558" s="3556"/>
      <c r="F558" s="3555"/>
      <c r="G558" s="1153">
        <v>2.5</v>
      </c>
      <c r="H558" s="3410"/>
      <c r="I558" s="3409">
        <v>23.9</v>
      </c>
      <c r="J558" s="3408"/>
      <c r="K558" s="3380">
        <v>3</v>
      </c>
      <c r="L558" s="3406"/>
      <c r="M558" s="2708" t="s">
        <v>1840</v>
      </c>
      <c r="N558" s="3307"/>
      <c r="O558" s="2897"/>
      <c r="P558" s="3148"/>
      <c r="Q558" s="2897"/>
      <c r="R558" s="3304"/>
      <c r="S558" s="3307"/>
      <c r="T558" s="2897"/>
      <c r="U558" s="3261"/>
      <c r="V558" s="3262"/>
      <c r="W558" s="3259"/>
      <c r="X558" s="1157">
        <v>1</v>
      </c>
      <c r="Y558" s="3258"/>
      <c r="Z558" s="2602">
        <v>669</v>
      </c>
      <c r="AA558" s="3403"/>
      <c r="AB558" s="2622"/>
      <c r="AC558" s="3699">
        <f t="shared" si="32"/>
        <v>0</v>
      </c>
      <c r="AD558" s="3699">
        <f t="shared" si="33"/>
        <v>0</v>
      </c>
      <c r="AE558" s="3699">
        <f t="shared" si="34"/>
        <v>0</v>
      </c>
      <c r="AF558" s="3699">
        <f t="shared" si="35"/>
        <v>0</v>
      </c>
    </row>
    <row r="559" spans="1:32" s="1226" customFormat="1" ht="30" customHeight="1" thickBot="1">
      <c r="A559" s="1209"/>
      <c r="B559" s="1210" t="s">
        <v>1841</v>
      </c>
      <c r="C559" s="1211"/>
      <c r="D559" s="1211"/>
      <c r="E559" s="1212"/>
      <c r="F559" s="2896"/>
      <c r="G559" s="1214"/>
      <c r="H559" s="1215"/>
      <c r="I559" s="1220" t="s">
        <v>32</v>
      </c>
      <c r="J559" s="1216"/>
      <c r="K559" s="1217"/>
      <c r="L559" s="1218"/>
      <c r="M559" s="2895"/>
      <c r="N559" s="1214"/>
      <c r="O559" s="1220"/>
      <c r="P559" s="1220"/>
      <c r="Q559" s="1220"/>
      <c r="R559" s="1221"/>
      <c r="S559" s="1215"/>
      <c r="T559" s="1220"/>
      <c r="U559" s="1220"/>
      <c r="V559" s="1220"/>
      <c r="W559" s="1218"/>
      <c r="X559" s="1222"/>
      <c r="Y559" s="1220"/>
      <c r="Z559" s="1223" t="s">
        <v>32</v>
      </c>
      <c r="AA559" s="1224"/>
      <c r="AB559" s="1225"/>
      <c r="AC559" s="2420"/>
      <c r="AD559" s="2420"/>
      <c r="AE559" s="2420"/>
      <c r="AF559" s="2420"/>
    </row>
    <row r="560" spans="1:32" s="3600" customFormat="1" ht="15.75" customHeight="1" thickBot="1">
      <c r="A560" s="2907" t="s">
        <v>1842</v>
      </c>
      <c r="B560" s="3413" t="s">
        <v>1843</v>
      </c>
      <c r="C560" s="3384" t="s">
        <v>1844</v>
      </c>
      <c r="D560" s="3383"/>
      <c r="E560" s="3383"/>
      <c r="F560" s="3382"/>
      <c r="G560" s="3411">
        <v>0.4</v>
      </c>
      <c r="H560" s="3410"/>
      <c r="I560" s="2894">
        <v>23.9</v>
      </c>
      <c r="J560" s="2436"/>
      <c r="K560" s="2893">
        <v>3</v>
      </c>
      <c r="L560" s="2904"/>
      <c r="M560" s="2892"/>
      <c r="N560" s="3307"/>
      <c r="O560" s="2897"/>
      <c r="P560" s="3148"/>
      <c r="Q560" s="2897"/>
      <c r="R560" s="3304"/>
      <c r="S560" s="3307"/>
      <c r="T560" s="2897"/>
      <c r="U560" s="3261"/>
      <c r="V560" s="3262"/>
      <c r="W560" s="3259"/>
      <c r="X560" s="3396"/>
      <c r="Y560" s="2891"/>
      <c r="Z560" s="3395"/>
      <c r="AA560" s="3067"/>
      <c r="AB560" s="2609"/>
      <c r="AC560" s="3699">
        <f t="shared" si="32"/>
        <v>0</v>
      </c>
      <c r="AD560" s="3699">
        <f t="shared" si="33"/>
        <v>0</v>
      </c>
      <c r="AE560" s="3699">
        <f t="shared" si="34"/>
        <v>0</v>
      </c>
      <c r="AF560" s="3699">
        <f t="shared" si="35"/>
        <v>0</v>
      </c>
    </row>
    <row r="561" spans="1:32" s="2700" customFormat="1" ht="30" customHeight="1" thickBot="1">
      <c r="A561" s="2890"/>
      <c r="B561" s="2889" t="s">
        <v>1845</v>
      </c>
      <c r="C561" s="2709"/>
      <c r="D561" s="2709"/>
      <c r="E561" s="2888"/>
      <c r="F561" s="2887"/>
      <c r="G561" s="2886"/>
      <c r="H561" s="2885"/>
      <c r="I561" s="2884" t="s">
        <v>32</v>
      </c>
      <c r="J561" s="2884"/>
      <c r="K561" s="2883"/>
      <c r="L561" s="2882"/>
      <c r="M561" s="2881"/>
      <c r="N561" s="2886"/>
      <c r="O561" s="2880"/>
      <c r="P561" s="2880"/>
      <c r="Q561" s="2880"/>
      <c r="R561" s="2879"/>
      <c r="S561" s="2885"/>
      <c r="T561" s="2880"/>
      <c r="U561" s="2880"/>
      <c r="V561" s="2880"/>
      <c r="W561" s="2882"/>
      <c r="X561" s="2878"/>
      <c r="Y561" s="2880"/>
      <c r="Z561" s="2877" t="s">
        <v>32</v>
      </c>
      <c r="AA561" s="2876"/>
      <c r="AB561" s="3631"/>
      <c r="AC561" s="2420"/>
      <c r="AD561" s="2420"/>
      <c r="AE561" s="2420"/>
      <c r="AF561" s="2420"/>
    </row>
    <row r="562" spans="1:32" s="2630" customFormat="1" ht="15.75" customHeight="1" thickBot="1">
      <c r="A562" s="2875">
        <v>3641</v>
      </c>
      <c r="B562" s="3413" t="s">
        <v>1845</v>
      </c>
      <c r="C562" s="3404" t="s">
        <v>1846</v>
      </c>
      <c r="D562" s="3403"/>
      <c r="E562" s="3403"/>
      <c r="F562" s="3381"/>
      <c r="G562" s="3411">
        <v>0.8</v>
      </c>
      <c r="H562" s="3378"/>
      <c r="I562" s="3409">
        <v>19.899999999999999</v>
      </c>
      <c r="J562" s="2434"/>
      <c r="K562" s="3407">
        <v>2</v>
      </c>
      <c r="L562" s="3406"/>
      <c r="M562" s="2708" t="s">
        <v>1847</v>
      </c>
      <c r="N562" s="3307"/>
      <c r="O562" s="2874"/>
      <c r="P562" s="3148"/>
      <c r="Q562" s="2874"/>
      <c r="R562" s="3304"/>
      <c r="S562" s="3546"/>
      <c r="T562" s="3067"/>
      <c r="U562" s="2873"/>
      <c r="V562" s="3067"/>
      <c r="W562" s="3550"/>
      <c r="X562" s="1157">
        <v>0.2</v>
      </c>
      <c r="Y562" s="3408"/>
      <c r="Z562" s="3377">
        <v>2453</v>
      </c>
      <c r="AA562" s="3375"/>
      <c r="AB562" s="2622"/>
      <c r="AC562" s="3699">
        <f t="shared" si="32"/>
        <v>0</v>
      </c>
      <c r="AD562" s="3699">
        <f t="shared" si="33"/>
        <v>0</v>
      </c>
      <c r="AE562" s="3699">
        <f t="shared" si="34"/>
        <v>0</v>
      </c>
      <c r="AF562" s="3699">
        <f t="shared" si="35"/>
        <v>0</v>
      </c>
    </row>
    <row r="563" spans="1:32" s="2871" customFormat="1" ht="30" customHeight="1" thickBot="1">
      <c r="A563" s="2872"/>
      <c r="B563" s="1210" t="s">
        <v>1848</v>
      </c>
      <c r="C563" s="1224"/>
      <c r="D563" s="1224"/>
      <c r="E563" s="1224"/>
      <c r="F563" s="1213"/>
      <c r="G563" s="1214"/>
      <c r="H563" s="1215"/>
      <c r="I563" s="1220" t="s">
        <v>32</v>
      </c>
      <c r="J563" s="1220"/>
      <c r="K563" s="1217"/>
      <c r="L563" s="1218"/>
      <c r="M563" s="1219"/>
      <c r="N563" s="1214"/>
      <c r="O563" s="1215"/>
      <c r="P563" s="1220" t="s">
        <v>32</v>
      </c>
      <c r="Q563" s="1215"/>
      <c r="R563" s="1221"/>
      <c r="S563" s="2895"/>
      <c r="T563" s="1224"/>
      <c r="U563" s="1224" t="s">
        <v>32</v>
      </c>
      <c r="V563" s="1224"/>
      <c r="W563" s="1218"/>
      <c r="X563" s="1222"/>
      <c r="Y563" s="1216"/>
      <c r="Z563" s="1223" t="s">
        <v>32</v>
      </c>
      <c r="AA563" s="1224"/>
      <c r="AB563" s="1225"/>
      <c r="AC563" s="2420"/>
      <c r="AD563" s="2420"/>
      <c r="AE563" s="2420"/>
      <c r="AF563" s="2420"/>
    </row>
    <row r="564" spans="1:32" s="3600" customFormat="1" ht="15.75" customHeight="1">
      <c r="A564" s="3536" t="s">
        <v>1849</v>
      </c>
      <c r="B564" s="3535" t="s">
        <v>1850</v>
      </c>
      <c r="C564" s="3535" t="s">
        <v>1851</v>
      </c>
      <c r="D564" s="2588"/>
      <c r="E564" s="3465"/>
      <c r="F564" s="3354"/>
      <c r="G564" s="3534">
        <v>1</v>
      </c>
      <c r="H564" s="2290"/>
      <c r="I564" s="2372">
        <v>19.899999999999999</v>
      </c>
      <c r="J564" s="2293"/>
      <c r="K564" s="3464">
        <v>2</v>
      </c>
      <c r="L564" s="2292"/>
      <c r="M564" s="3058"/>
      <c r="N564" s="3534">
        <v>10</v>
      </c>
      <c r="O564" s="2293"/>
      <c r="P564" s="3057">
        <v>49</v>
      </c>
      <c r="Q564" s="2293"/>
      <c r="R564" s="3056"/>
      <c r="S564" s="3534">
        <v>100</v>
      </c>
      <c r="T564" s="2293"/>
      <c r="U564" s="3057">
        <v>430</v>
      </c>
      <c r="V564" s="2293"/>
      <c r="W564" s="2408"/>
      <c r="X564" s="2295"/>
      <c r="Y564" s="2296"/>
      <c r="Z564" s="3127"/>
      <c r="AA564" s="2298"/>
      <c r="AB564" s="1207"/>
      <c r="AC564" s="3699">
        <f t="shared" si="32"/>
        <v>0</v>
      </c>
      <c r="AD564" s="3699">
        <f t="shared" si="33"/>
        <v>0</v>
      </c>
      <c r="AE564" s="3699">
        <f t="shared" si="34"/>
        <v>0</v>
      </c>
      <c r="AF564" s="3699">
        <f t="shared" si="35"/>
        <v>0</v>
      </c>
    </row>
    <row r="565" spans="1:32" s="3600" customFormat="1" ht="15.75" customHeight="1" thickBot="1">
      <c r="A565" s="1059" t="s">
        <v>1852</v>
      </c>
      <c r="B565" s="1060" t="s">
        <v>1853</v>
      </c>
      <c r="C565" s="1060" t="s">
        <v>1851</v>
      </c>
      <c r="D565" s="3639"/>
      <c r="E565" s="3640"/>
      <c r="F565" s="3641"/>
      <c r="G565" s="3642">
        <v>1</v>
      </c>
      <c r="H565" s="3643"/>
      <c r="I565" s="3644">
        <v>19.899999999999999</v>
      </c>
      <c r="J565" s="2394"/>
      <c r="K565" s="1062">
        <v>2</v>
      </c>
      <c r="L565" s="3657"/>
      <c r="M565" s="3647"/>
      <c r="N565" s="3642">
        <v>10</v>
      </c>
      <c r="O565" s="2394"/>
      <c r="P565" s="3566">
        <v>49</v>
      </c>
      <c r="Q565" s="2394"/>
      <c r="R565" s="1194"/>
      <c r="S565" s="3642">
        <v>100</v>
      </c>
      <c r="T565" s="2394"/>
      <c r="U565" s="3566">
        <v>430</v>
      </c>
      <c r="V565" s="2394"/>
      <c r="W565" s="2685"/>
      <c r="X565" s="1069"/>
      <c r="Y565" s="2414"/>
      <c r="Z565" s="1071"/>
      <c r="AA565" s="1072"/>
      <c r="AB565" s="1203"/>
      <c r="AC565" s="3699">
        <f t="shared" si="32"/>
        <v>0</v>
      </c>
      <c r="AD565" s="3699">
        <f t="shared" si="33"/>
        <v>0</v>
      </c>
      <c r="AE565" s="3699">
        <f t="shared" si="34"/>
        <v>0</v>
      </c>
      <c r="AF565" s="3699">
        <f t="shared" si="35"/>
        <v>0</v>
      </c>
    </row>
    <row r="566" spans="1:32" s="1226" customFormat="1" ht="30" customHeight="1" thickBot="1">
      <c r="A566" s="1209"/>
      <c r="B566" s="1210" t="s">
        <v>3497</v>
      </c>
      <c r="C566" s="1212"/>
      <c r="D566" s="1212"/>
      <c r="E566" s="1212"/>
      <c r="F566" s="1213"/>
      <c r="G566" s="1214"/>
      <c r="H566" s="1215"/>
      <c r="I566" s="1216" t="s">
        <v>32</v>
      </c>
      <c r="J566" s="1216"/>
      <c r="K566" s="1217"/>
      <c r="L566" s="1218"/>
      <c r="M566" s="1219"/>
      <c r="N566" s="1214"/>
      <c r="O566" s="1220"/>
      <c r="P566" s="1220" t="s">
        <v>32</v>
      </c>
      <c r="Q566" s="1220"/>
      <c r="R566" s="1221"/>
      <c r="S566" s="1215"/>
      <c r="T566" s="1220"/>
      <c r="U566" s="1220" t="s">
        <v>32</v>
      </c>
      <c r="V566" s="1220"/>
      <c r="W566" s="1218"/>
      <c r="X566" s="1222"/>
      <c r="Y566" s="1220"/>
      <c r="Z566" s="1223" t="s">
        <v>32</v>
      </c>
      <c r="AA566" s="1224"/>
      <c r="AB566" s="1225"/>
      <c r="AC566" s="2420"/>
      <c r="AD566" s="2420"/>
      <c r="AE566" s="2420"/>
      <c r="AF566" s="2420"/>
    </row>
    <row r="567" spans="1:32" s="3600" customFormat="1" ht="15.75" customHeight="1">
      <c r="A567" s="3588" t="s">
        <v>1854</v>
      </c>
      <c r="B567" s="2232" t="s">
        <v>1855</v>
      </c>
      <c r="C567" s="3475" t="s">
        <v>1856</v>
      </c>
      <c r="D567" s="2636"/>
      <c r="E567" s="2652"/>
      <c r="F567" s="3543"/>
      <c r="G567" s="3587">
        <v>1.5</v>
      </c>
      <c r="H567" s="2233"/>
      <c r="I567" s="2235">
        <v>35.9</v>
      </c>
      <c r="J567" s="1175"/>
      <c r="K567" s="3471">
        <v>4</v>
      </c>
      <c r="L567" s="2258"/>
      <c r="M567" s="3582" t="s">
        <v>1857</v>
      </c>
      <c r="N567" s="3374"/>
      <c r="O567" s="2424"/>
      <c r="P567" s="3270"/>
      <c r="Q567" s="2424"/>
      <c r="R567" s="3252"/>
      <c r="S567" s="3374"/>
      <c r="T567" s="2424"/>
      <c r="U567" s="3270"/>
      <c r="V567" s="2424"/>
      <c r="W567" s="3250"/>
      <c r="X567" s="1174">
        <v>0.1</v>
      </c>
      <c r="Y567" s="1175"/>
      <c r="Z567" s="1176">
        <v>4454</v>
      </c>
      <c r="AA567" s="1177"/>
      <c r="AB567" s="1208"/>
      <c r="AC567" s="3699">
        <f t="shared" si="32"/>
        <v>0</v>
      </c>
      <c r="AD567" s="3699">
        <f t="shared" si="33"/>
        <v>0</v>
      </c>
      <c r="AE567" s="3699">
        <f t="shared" si="34"/>
        <v>0</v>
      </c>
      <c r="AF567" s="3699">
        <f t="shared" si="35"/>
        <v>0</v>
      </c>
    </row>
    <row r="568" spans="1:32" s="3600" customFormat="1" ht="15.75" customHeight="1">
      <c r="A568" s="439" t="s">
        <v>1858</v>
      </c>
      <c r="B568" s="440" t="s">
        <v>1859</v>
      </c>
      <c r="C568" s="1044" t="s">
        <v>1860</v>
      </c>
      <c r="D568" s="3635"/>
      <c r="E568" s="2585"/>
      <c r="F568" s="1045"/>
      <c r="G568" s="498">
        <v>1.5</v>
      </c>
      <c r="H568" s="442"/>
      <c r="I568" s="443">
        <v>35.9</v>
      </c>
      <c r="J568" s="503"/>
      <c r="K568" s="445">
        <v>4</v>
      </c>
      <c r="L568" s="768"/>
      <c r="M568" s="3574" t="s">
        <v>1861</v>
      </c>
      <c r="N568" s="1166"/>
      <c r="O568" s="1167"/>
      <c r="P568" s="1168"/>
      <c r="Q568" s="1167"/>
      <c r="R568" s="1196"/>
      <c r="S568" s="1047"/>
      <c r="T568" s="1054"/>
      <c r="U568" s="1055"/>
      <c r="V568" s="1054"/>
      <c r="W568" s="1199"/>
      <c r="X568" s="1170"/>
      <c r="Y568" s="1167"/>
      <c r="Z568" s="1171"/>
      <c r="AA568" s="1172"/>
      <c r="AB568" s="1207"/>
      <c r="AC568" s="3699">
        <f t="shared" si="32"/>
        <v>0</v>
      </c>
      <c r="AD568" s="3699">
        <f t="shared" si="33"/>
        <v>0</v>
      </c>
      <c r="AE568" s="3699">
        <f t="shared" si="34"/>
        <v>0</v>
      </c>
      <c r="AF568" s="3699">
        <f t="shared" si="35"/>
        <v>0</v>
      </c>
    </row>
    <row r="569" spans="1:32" s="3600" customFormat="1" ht="15.75" customHeight="1">
      <c r="A569" s="439" t="s">
        <v>1862</v>
      </c>
      <c r="B569" s="440" t="s">
        <v>1863</v>
      </c>
      <c r="C569" s="1044" t="s">
        <v>1860</v>
      </c>
      <c r="D569" s="3635"/>
      <c r="E569" s="2585"/>
      <c r="F569" s="1045"/>
      <c r="G569" s="498">
        <v>1.3</v>
      </c>
      <c r="H569" s="442"/>
      <c r="I569" s="443">
        <v>43.9</v>
      </c>
      <c r="J569" s="503"/>
      <c r="K569" s="445">
        <v>5</v>
      </c>
      <c r="L569" s="768"/>
      <c r="M569" s="2702"/>
      <c r="N569" s="498">
        <v>10</v>
      </c>
      <c r="O569" s="503"/>
      <c r="P569" s="1026">
        <v>173</v>
      </c>
      <c r="Q569" s="503"/>
      <c r="R569" s="1193"/>
      <c r="S569" s="1047"/>
      <c r="T569" s="1054"/>
      <c r="U569" s="1055"/>
      <c r="V569" s="1054"/>
      <c r="W569" s="1199"/>
      <c r="X569" s="502">
        <v>0.05</v>
      </c>
      <c r="Y569" s="503"/>
      <c r="Z569" s="504">
        <v>11981</v>
      </c>
      <c r="AA569" s="505"/>
      <c r="AB569" s="1202"/>
      <c r="AC569" s="3699">
        <f t="shared" si="32"/>
        <v>0</v>
      </c>
      <c r="AD569" s="3699">
        <f t="shared" si="33"/>
        <v>0</v>
      </c>
      <c r="AE569" s="3699">
        <f t="shared" si="34"/>
        <v>0</v>
      </c>
      <c r="AF569" s="3699">
        <f t="shared" si="35"/>
        <v>0</v>
      </c>
    </row>
    <row r="570" spans="1:32" s="3600" customFormat="1" ht="15.75" customHeight="1">
      <c r="A570" s="439" t="s">
        <v>133</v>
      </c>
      <c r="B570" s="440" t="s">
        <v>1864</v>
      </c>
      <c r="C570" s="3750" t="s">
        <v>3498</v>
      </c>
      <c r="D570" s="3751"/>
      <c r="E570" s="3751"/>
      <c r="F570" s="3758"/>
      <c r="G570" s="498">
        <v>1.5</v>
      </c>
      <c r="H570" s="442"/>
      <c r="I570" s="443">
        <v>64.900000000000006</v>
      </c>
      <c r="J570" s="503"/>
      <c r="K570" s="445">
        <v>6</v>
      </c>
      <c r="L570" s="768"/>
      <c r="M570" s="500" t="s">
        <v>1865</v>
      </c>
      <c r="N570" s="1166"/>
      <c r="O570" s="1167"/>
      <c r="P570" s="1168"/>
      <c r="Q570" s="1167"/>
      <c r="R570" s="1196"/>
      <c r="S570" s="1047"/>
      <c r="T570" s="1054"/>
      <c r="U570" s="1055"/>
      <c r="V570" s="1054"/>
      <c r="W570" s="1199"/>
      <c r="X570" s="502">
        <v>0.05</v>
      </c>
      <c r="Y570" s="503">
        <v>9314</v>
      </c>
      <c r="Z570" s="504">
        <v>13563</v>
      </c>
      <c r="AA570" s="505"/>
      <c r="AB570" s="1202"/>
      <c r="AC570" s="3699">
        <f t="shared" si="32"/>
        <v>0</v>
      </c>
      <c r="AD570" s="3699">
        <f t="shared" si="33"/>
        <v>0</v>
      </c>
      <c r="AE570" s="3699">
        <f t="shared" si="34"/>
        <v>0</v>
      </c>
      <c r="AF570" s="3699">
        <f t="shared" si="35"/>
        <v>0</v>
      </c>
    </row>
    <row r="571" spans="1:32" s="3600" customFormat="1" ht="15.75" customHeight="1">
      <c r="A571" s="439" t="s">
        <v>1866</v>
      </c>
      <c r="B571" s="440" t="s">
        <v>1867</v>
      </c>
      <c r="C571" s="1044" t="s">
        <v>503</v>
      </c>
      <c r="D571" s="1058"/>
      <c r="E571" s="1058"/>
      <c r="F571" s="3139"/>
      <c r="G571" s="498">
        <v>1.2</v>
      </c>
      <c r="H571" s="442"/>
      <c r="I571" s="443">
        <v>35.9</v>
      </c>
      <c r="J571" s="503"/>
      <c r="K571" s="445">
        <v>4</v>
      </c>
      <c r="L571" s="768"/>
      <c r="M571" s="500" t="s">
        <v>1865</v>
      </c>
      <c r="N571" s="498">
        <v>10</v>
      </c>
      <c r="O571" s="503"/>
      <c r="P571" s="1026">
        <v>102</v>
      </c>
      <c r="Q571" s="503"/>
      <c r="R571" s="1193"/>
      <c r="S571" s="1047"/>
      <c r="T571" s="1054"/>
      <c r="U571" s="1055"/>
      <c r="V571" s="1054"/>
      <c r="W571" s="1199"/>
      <c r="X571" s="502">
        <v>0.1</v>
      </c>
      <c r="Y571" s="503"/>
      <c r="Z571" s="504">
        <v>6848</v>
      </c>
      <c r="AA571" s="505"/>
      <c r="AB571" s="1202"/>
      <c r="AC571" s="3699">
        <f t="shared" si="32"/>
        <v>0</v>
      </c>
      <c r="AD571" s="3699">
        <f t="shared" si="33"/>
        <v>0</v>
      </c>
      <c r="AE571" s="3699">
        <f t="shared" si="34"/>
        <v>0</v>
      </c>
      <c r="AF571" s="3699">
        <f t="shared" si="35"/>
        <v>0</v>
      </c>
    </row>
    <row r="572" spans="1:32" s="3600" customFormat="1" ht="15.75" customHeight="1">
      <c r="A572" s="439" t="s">
        <v>1868</v>
      </c>
      <c r="B572" s="440" t="s">
        <v>1869</v>
      </c>
      <c r="C572" s="1044" t="s">
        <v>1870</v>
      </c>
      <c r="D572" s="3635"/>
      <c r="E572" s="2585"/>
      <c r="F572" s="1045"/>
      <c r="G572" s="498">
        <v>1.5</v>
      </c>
      <c r="H572" s="442"/>
      <c r="I572" s="443">
        <v>23.9</v>
      </c>
      <c r="J572" s="503"/>
      <c r="K572" s="445">
        <v>3</v>
      </c>
      <c r="L572" s="768"/>
      <c r="M572" s="3574" t="s">
        <v>1871</v>
      </c>
      <c r="N572" s="3498">
        <v>10</v>
      </c>
      <c r="O572" s="3496"/>
      <c r="P572" s="3184">
        <v>29</v>
      </c>
      <c r="Q572" s="3496"/>
      <c r="R572" s="3173"/>
      <c r="S572" s="3498">
        <v>25</v>
      </c>
      <c r="T572" s="3496"/>
      <c r="U572" s="3184">
        <v>63</v>
      </c>
      <c r="V572" s="3496"/>
      <c r="W572" s="3183"/>
      <c r="X572" s="502">
        <v>0.4</v>
      </c>
      <c r="Y572" s="503"/>
      <c r="Z572" s="504">
        <v>1634</v>
      </c>
      <c r="AA572" s="505"/>
      <c r="AB572" s="1202"/>
      <c r="AC572" s="3699">
        <f t="shared" si="32"/>
        <v>0</v>
      </c>
      <c r="AD572" s="3699">
        <f t="shared" si="33"/>
        <v>0</v>
      </c>
      <c r="AE572" s="3699">
        <f t="shared" si="34"/>
        <v>0</v>
      </c>
      <c r="AF572" s="3699">
        <f t="shared" si="35"/>
        <v>0</v>
      </c>
    </row>
    <row r="573" spans="1:32" s="3600" customFormat="1" ht="15.75" customHeight="1">
      <c r="A573" s="439" t="s">
        <v>1872</v>
      </c>
      <c r="B573" s="440" t="s">
        <v>1873</v>
      </c>
      <c r="C573" s="1044" t="s">
        <v>1874</v>
      </c>
      <c r="D573" s="3635"/>
      <c r="E573" s="2585"/>
      <c r="F573" s="1045"/>
      <c r="G573" s="498">
        <v>1.5</v>
      </c>
      <c r="H573" s="442"/>
      <c r="I573" s="443">
        <v>19.899999999999999</v>
      </c>
      <c r="J573" s="503"/>
      <c r="K573" s="445">
        <v>2</v>
      </c>
      <c r="L573" s="768"/>
      <c r="M573" s="3574" t="s">
        <v>1875</v>
      </c>
      <c r="N573" s="3498">
        <v>10</v>
      </c>
      <c r="O573" s="3496"/>
      <c r="P573" s="3184">
        <v>25</v>
      </c>
      <c r="Q573" s="3496"/>
      <c r="R573" s="3173"/>
      <c r="S573" s="3498">
        <v>25</v>
      </c>
      <c r="T573" s="3496"/>
      <c r="U573" s="3184">
        <v>53</v>
      </c>
      <c r="V573" s="3496"/>
      <c r="W573" s="3183"/>
      <c r="X573" s="502">
        <v>0.4</v>
      </c>
      <c r="Y573" s="503"/>
      <c r="Z573" s="504">
        <v>1337</v>
      </c>
      <c r="AA573" s="505"/>
      <c r="AB573" s="1202"/>
      <c r="AC573" s="3699">
        <f t="shared" si="32"/>
        <v>0</v>
      </c>
      <c r="AD573" s="3699">
        <f t="shared" si="33"/>
        <v>0</v>
      </c>
      <c r="AE573" s="3699">
        <f t="shared" si="34"/>
        <v>0</v>
      </c>
      <c r="AF573" s="3699">
        <f t="shared" si="35"/>
        <v>0</v>
      </c>
    </row>
    <row r="574" spans="1:32" s="1088" customFormat="1" ht="15.75" customHeight="1">
      <c r="A574" s="439" t="s">
        <v>1876</v>
      </c>
      <c r="B574" s="440" t="s">
        <v>1877</v>
      </c>
      <c r="C574" s="1044" t="s">
        <v>3499</v>
      </c>
      <c r="D574" s="3635"/>
      <c r="E574" s="3635"/>
      <c r="F574" s="1045"/>
      <c r="G574" s="498">
        <v>1.5</v>
      </c>
      <c r="H574" s="442"/>
      <c r="I574" s="443">
        <v>35.9</v>
      </c>
      <c r="J574" s="503"/>
      <c r="K574" s="445">
        <v>4</v>
      </c>
      <c r="L574" s="768"/>
      <c r="M574" s="446" t="s">
        <v>1878</v>
      </c>
      <c r="N574" s="498">
        <v>10</v>
      </c>
      <c r="O574" s="503"/>
      <c r="P574" s="1026">
        <v>68</v>
      </c>
      <c r="Q574" s="503"/>
      <c r="R574" s="1193"/>
      <c r="S574" s="1047"/>
      <c r="T574" s="1054"/>
      <c r="U574" s="1055"/>
      <c r="V574" s="1054"/>
      <c r="W574" s="1199"/>
      <c r="X574" s="502">
        <v>0.1</v>
      </c>
      <c r="Y574" s="503"/>
      <c r="Z574" s="504">
        <v>4454</v>
      </c>
      <c r="AA574" s="505"/>
      <c r="AB574" s="1202"/>
      <c r="AC574" s="3699">
        <f t="shared" si="32"/>
        <v>0</v>
      </c>
      <c r="AD574" s="3699">
        <f t="shared" si="33"/>
        <v>0</v>
      </c>
      <c r="AE574" s="3699">
        <f t="shared" si="34"/>
        <v>0</v>
      </c>
      <c r="AF574" s="3699">
        <f t="shared" si="35"/>
        <v>0</v>
      </c>
    </row>
    <row r="575" spans="1:32" s="3600" customFormat="1" ht="15.75" customHeight="1">
      <c r="A575" s="439" t="s">
        <v>1879</v>
      </c>
      <c r="B575" s="440" t="s">
        <v>1880</v>
      </c>
      <c r="C575" s="1044" t="s">
        <v>1881</v>
      </c>
      <c r="D575" s="3635"/>
      <c r="E575" s="2585"/>
      <c r="F575" s="707"/>
      <c r="G575" s="498">
        <v>1.5</v>
      </c>
      <c r="H575" s="442"/>
      <c r="I575" s="443">
        <v>35.9</v>
      </c>
      <c r="J575" s="503"/>
      <c r="K575" s="445">
        <v>4</v>
      </c>
      <c r="L575" s="768"/>
      <c r="M575" s="500"/>
      <c r="N575" s="498">
        <v>10</v>
      </c>
      <c r="O575" s="503"/>
      <c r="P575" s="1026">
        <v>75</v>
      </c>
      <c r="Q575" s="503"/>
      <c r="R575" s="1193"/>
      <c r="S575" s="1047"/>
      <c r="T575" s="1054"/>
      <c r="U575" s="1055"/>
      <c r="V575" s="1054"/>
      <c r="W575" s="1199"/>
      <c r="X575" s="502">
        <v>0.1</v>
      </c>
      <c r="Y575" s="503"/>
      <c r="Z575" s="504">
        <v>4900</v>
      </c>
      <c r="AA575" s="505"/>
      <c r="AB575" s="1202"/>
      <c r="AC575" s="3699">
        <f t="shared" si="32"/>
        <v>0</v>
      </c>
      <c r="AD575" s="3699">
        <f t="shared" si="33"/>
        <v>0</v>
      </c>
      <c r="AE575" s="3699">
        <f t="shared" si="34"/>
        <v>0</v>
      </c>
      <c r="AF575" s="3699">
        <f t="shared" si="35"/>
        <v>0</v>
      </c>
    </row>
    <row r="576" spans="1:32" s="1173" customFormat="1" ht="15.75" customHeight="1">
      <c r="A576" s="439" t="s">
        <v>1882</v>
      </c>
      <c r="B576" s="440" t="s">
        <v>1883</v>
      </c>
      <c r="C576" s="1044" t="s">
        <v>1884</v>
      </c>
      <c r="D576" s="3635"/>
      <c r="E576" s="2585"/>
      <c r="F576" s="707"/>
      <c r="G576" s="498">
        <v>1.5</v>
      </c>
      <c r="H576" s="442"/>
      <c r="I576" s="443">
        <v>35.9</v>
      </c>
      <c r="J576" s="503"/>
      <c r="K576" s="445">
        <v>4</v>
      </c>
      <c r="L576" s="768"/>
      <c r="M576" s="1046"/>
      <c r="N576" s="1166"/>
      <c r="O576" s="1167"/>
      <c r="P576" s="1168"/>
      <c r="Q576" s="1167"/>
      <c r="R576" s="1196"/>
      <c r="S576" s="1047"/>
      <c r="T576" s="1054"/>
      <c r="U576" s="1055"/>
      <c r="V576" s="1054"/>
      <c r="W576" s="1199"/>
      <c r="X576" s="502">
        <v>0.1</v>
      </c>
      <c r="Y576" s="503"/>
      <c r="Z576" s="504">
        <v>4900</v>
      </c>
      <c r="AA576" s="505"/>
      <c r="AB576" s="1202"/>
      <c r="AC576" s="3699">
        <f t="shared" si="32"/>
        <v>0</v>
      </c>
      <c r="AD576" s="3699">
        <f t="shared" si="33"/>
        <v>0</v>
      </c>
      <c r="AE576" s="3699">
        <f t="shared" si="34"/>
        <v>0</v>
      </c>
      <c r="AF576" s="3699">
        <f t="shared" si="35"/>
        <v>0</v>
      </c>
    </row>
    <row r="577" spans="1:32" s="3600" customFormat="1" ht="27" customHeight="1">
      <c r="A577" s="439" t="s">
        <v>130</v>
      </c>
      <c r="B577" s="440" t="s">
        <v>1885</v>
      </c>
      <c r="C577" s="3750" t="s">
        <v>3500</v>
      </c>
      <c r="D577" s="3751"/>
      <c r="E577" s="3751"/>
      <c r="F577" s="3758"/>
      <c r="G577" s="498">
        <v>1.5</v>
      </c>
      <c r="H577" s="442"/>
      <c r="I577" s="443">
        <v>35.9</v>
      </c>
      <c r="J577" s="503"/>
      <c r="K577" s="445">
        <v>4</v>
      </c>
      <c r="L577" s="768"/>
      <c r="M577" s="500"/>
      <c r="N577" s="498">
        <v>10</v>
      </c>
      <c r="O577" s="503"/>
      <c r="P577" s="1026">
        <v>75</v>
      </c>
      <c r="Q577" s="503"/>
      <c r="R577" s="1193"/>
      <c r="S577" s="1047"/>
      <c r="T577" s="1054"/>
      <c r="U577" s="1055"/>
      <c r="V577" s="1054"/>
      <c r="W577" s="1199"/>
      <c r="X577" s="502">
        <v>0.1</v>
      </c>
      <c r="Y577" s="503"/>
      <c r="Z577" s="504">
        <v>4900</v>
      </c>
      <c r="AA577" s="505"/>
      <c r="AB577" s="1202"/>
      <c r="AC577" s="3699">
        <f t="shared" si="32"/>
        <v>0</v>
      </c>
      <c r="AD577" s="3699">
        <f t="shared" si="33"/>
        <v>0</v>
      </c>
      <c r="AE577" s="3699">
        <f t="shared" si="34"/>
        <v>0</v>
      </c>
      <c r="AF577" s="3699">
        <f t="shared" si="35"/>
        <v>0</v>
      </c>
    </row>
    <row r="578" spans="1:32" s="3600" customFormat="1" ht="15.75" customHeight="1">
      <c r="A578" s="439" t="s">
        <v>1886</v>
      </c>
      <c r="B578" s="440" t="s">
        <v>1887</v>
      </c>
      <c r="C578" s="1044" t="s">
        <v>1888</v>
      </c>
      <c r="D578" s="3635"/>
      <c r="E578" s="3635"/>
      <c r="F578" s="1045"/>
      <c r="G578" s="498">
        <v>1.5</v>
      </c>
      <c r="H578" s="442"/>
      <c r="I578" s="443">
        <v>23.9</v>
      </c>
      <c r="J578" s="503"/>
      <c r="K578" s="445">
        <v>3</v>
      </c>
      <c r="L578" s="768"/>
      <c r="M578" s="3574" t="s">
        <v>1889</v>
      </c>
      <c r="N578" s="1166"/>
      <c r="O578" s="1167"/>
      <c r="P578" s="1168"/>
      <c r="Q578" s="1167"/>
      <c r="R578" s="1196"/>
      <c r="S578" s="1047"/>
      <c r="T578" s="1054"/>
      <c r="U578" s="1055"/>
      <c r="V578" s="1054"/>
      <c r="W578" s="1199"/>
      <c r="X578" s="502">
        <v>0.4</v>
      </c>
      <c r="Y578" s="503"/>
      <c r="Z578" s="504">
        <v>1484</v>
      </c>
      <c r="AA578" s="505"/>
      <c r="AB578" s="1202"/>
      <c r="AC578" s="3699">
        <f t="shared" si="32"/>
        <v>0</v>
      </c>
      <c r="AD578" s="3699">
        <f t="shared" si="33"/>
        <v>0</v>
      </c>
      <c r="AE578" s="3699">
        <f t="shared" si="34"/>
        <v>0</v>
      </c>
      <c r="AF578" s="3699">
        <f t="shared" si="35"/>
        <v>0</v>
      </c>
    </row>
    <row r="579" spans="1:32" s="3600" customFormat="1" ht="15.75" customHeight="1">
      <c r="A579" s="439" t="s">
        <v>312</v>
      </c>
      <c r="B579" s="3442" t="s">
        <v>756</v>
      </c>
      <c r="C579" s="2584" t="s">
        <v>3501</v>
      </c>
      <c r="D579" s="1058"/>
      <c r="E579" s="1058"/>
      <c r="F579" s="3139"/>
      <c r="G579" s="498" t="s">
        <v>69</v>
      </c>
      <c r="H579" s="442"/>
      <c r="I579" s="443">
        <v>35.9</v>
      </c>
      <c r="J579" s="708"/>
      <c r="K579" s="445">
        <v>4</v>
      </c>
      <c r="L579" s="768"/>
      <c r="M579" s="3574" t="s">
        <v>293</v>
      </c>
      <c r="N579" s="1047"/>
      <c r="O579" s="1054"/>
      <c r="P579" s="1055"/>
      <c r="Q579" s="1054"/>
      <c r="R579" s="1191"/>
      <c r="S579" s="1047"/>
      <c r="T579" s="1054"/>
      <c r="U579" s="1055"/>
      <c r="V579" s="1054"/>
      <c r="W579" s="1199"/>
      <c r="X579" s="1170"/>
      <c r="Y579" s="1167"/>
      <c r="Z579" s="1171"/>
      <c r="AA579" s="1172"/>
      <c r="AB579" s="1207"/>
      <c r="AC579" s="3699">
        <f t="shared" si="32"/>
        <v>0</v>
      </c>
      <c r="AD579" s="3699">
        <f t="shared" si="33"/>
        <v>0</v>
      </c>
      <c r="AE579" s="3699">
        <f t="shared" si="34"/>
        <v>0</v>
      </c>
      <c r="AF579" s="3699">
        <f t="shared" si="35"/>
        <v>0</v>
      </c>
    </row>
    <row r="580" spans="1:32" s="3600" customFormat="1" ht="15.75" customHeight="1">
      <c r="A580" s="439" t="s">
        <v>1890</v>
      </c>
      <c r="B580" s="440" t="s">
        <v>1891</v>
      </c>
      <c r="C580" s="1044" t="s">
        <v>1892</v>
      </c>
      <c r="D580" s="3635"/>
      <c r="E580" s="2585"/>
      <c r="F580" s="1045"/>
      <c r="G580" s="1036">
        <v>1.5</v>
      </c>
      <c r="H580" s="1037"/>
      <c r="I580" s="1101">
        <v>35.9</v>
      </c>
      <c r="J580" s="3419"/>
      <c r="K580" s="1039">
        <v>4</v>
      </c>
      <c r="L580" s="1185"/>
      <c r="M580" s="3574"/>
      <c r="N580" s="1047"/>
      <c r="O580" s="1054"/>
      <c r="P580" s="1055"/>
      <c r="Q580" s="1054"/>
      <c r="R580" s="1191"/>
      <c r="S580" s="1047"/>
      <c r="T580" s="1054"/>
      <c r="U580" s="1055"/>
      <c r="V580" s="1054"/>
      <c r="W580" s="1199"/>
      <c r="X580" s="502">
        <v>0.1</v>
      </c>
      <c r="Y580" s="503"/>
      <c r="Z580" s="504">
        <v>8366</v>
      </c>
      <c r="AA580" s="505"/>
      <c r="AB580" s="1202"/>
      <c r="AC580" s="3699">
        <f t="shared" si="32"/>
        <v>0</v>
      </c>
      <c r="AD580" s="3699">
        <f t="shared" si="33"/>
        <v>0</v>
      </c>
      <c r="AE580" s="3699">
        <f t="shared" si="34"/>
        <v>0</v>
      </c>
      <c r="AF580" s="3699">
        <f t="shared" si="35"/>
        <v>0</v>
      </c>
    </row>
    <row r="581" spans="1:32" s="3600" customFormat="1" ht="15.75" customHeight="1">
      <c r="A581" s="3501" t="s">
        <v>1893</v>
      </c>
      <c r="B581" s="2386" t="s">
        <v>1894</v>
      </c>
      <c r="C581" s="3500" t="s">
        <v>1895</v>
      </c>
      <c r="D581" s="2686"/>
      <c r="E581" s="2660"/>
      <c r="F581" s="3499"/>
      <c r="G581" s="1166"/>
      <c r="H581" s="3487"/>
      <c r="I581" s="2374"/>
      <c r="J581" s="1167"/>
      <c r="K581" s="3033"/>
      <c r="L581" s="3571"/>
      <c r="M581" s="2870"/>
      <c r="N581" s="1047"/>
      <c r="O581" s="1054"/>
      <c r="P581" s="1055"/>
      <c r="Q581" s="1054"/>
      <c r="R581" s="1191"/>
      <c r="S581" s="1047"/>
      <c r="T581" s="1054"/>
      <c r="U581" s="1055"/>
      <c r="V581" s="1054"/>
      <c r="W581" s="1199"/>
      <c r="X581" s="502">
        <v>0.4</v>
      </c>
      <c r="Y581" s="503"/>
      <c r="Z581" s="504">
        <v>1337</v>
      </c>
      <c r="AA581" s="505"/>
      <c r="AB581" s="1202"/>
      <c r="AC581" s="3699">
        <f t="shared" si="32"/>
        <v>0</v>
      </c>
      <c r="AD581" s="3699">
        <f t="shared" si="33"/>
        <v>0</v>
      </c>
      <c r="AE581" s="3699">
        <f t="shared" si="34"/>
        <v>0</v>
      </c>
      <c r="AF581" s="3699">
        <f t="shared" si="35"/>
        <v>0</v>
      </c>
    </row>
    <row r="582" spans="1:32" s="3600" customFormat="1" ht="15.75" customHeight="1">
      <c r="A582" s="2675" t="s">
        <v>1896</v>
      </c>
      <c r="B582" s="2626" t="s">
        <v>1897</v>
      </c>
      <c r="C582" s="3289" t="s">
        <v>1898</v>
      </c>
      <c r="D582" s="2699"/>
      <c r="E582" s="2672"/>
      <c r="F582" s="3288"/>
      <c r="G582" s="3287">
        <v>1.5</v>
      </c>
      <c r="H582" s="2680"/>
      <c r="I582" s="3286">
        <v>23.9</v>
      </c>
      <c r="J582" s="2869"/>
      <c r="K582" s="3453">
        <v>3</v>
      </c>
      <c r="L582" s="3124"/>
      <c r="M582" s="2649" t="s">
        <v>1899</v>
      </c>
      <c r="N582" s="3345"/>
      <c r="O582" s="3131"/>
      <c r="P582" s="3132"/>
      <c r="Q582" s="3131"/>
      <c r="R582" s="3130"/>
      <c r="S582" s="3345"/>
      <c r="T582" s="3131"/>
      <c r="U582" s="3132"/>
      <c r="V582" s="3131"/>
      <c r="W582" s="3129"/>
      <c r="X582" s="502">
        <v>0.4</v>
      </c>
      <c r="Y582" s="2655"/>
      <c r="Z582" s="3293">
        <v>1337</v>
      </c>
      <c r="AA582" s="3310"/>
      <c r="AB582" s="3632"/>
      <c r="AC582" s="3699">
        <f t="shared" ref="AC582:AC640" si="36">I582*L582</f>
        <v>0</v>
      </c>
      <c r="AD582" s="3699">
        <f t="shared" ref="AD582:AD640" si="37">P582*R582</f>
        <v>0</v>
      </c>
      <c r="AE582" s="3699">
        <f t="shared" ref="AE582:AE640" si="38">U582*W582</f>
        <v>0</v>
      </c>
      <c r="AF582" s="3699">
        <f t="shared" ref="AF582:AF640" si="39">Z582*AB582</f>
        <v>0</v>
      </c>
    </row>
    <row r="583" spans="1:32" s="3600" customFormat="1" ht="27" customHeight="1" thickBot="1">
      <c r="A583" s="1035" t="s">
        <v>413</v>
      </c>
      <c r="B583" s="3137" t="s">
        <v>1900</v>
      </c>
      <c r="C583" s="3773" t="s">
        <v>3502</v>
      </c>
      <c r="D583" s="3774"/>
      <c r="E583" s="3774"/>
      <c r="F583" s="1045"/>
      <c r="G583" s="1036">
        <v>1.5</v>
      </c>
      <c r="H583" s="1037"/>
      <c r="I583" s="1101">
        <v>23.9</v>
      </c>
      <c r="J583" s="3419"/>
      <c r="K583" s="1039">
        <v>3</v>
      </c>
      <c r="L583" s="1185"/>
      <c r="M583" s="1040" t="s">
        <v>1899</v>
      </c>
      <c r="N583" s="3345"/>
      <c r="O583" s="3131"/>
      <c r="P583" s="1066"/>
      <c r="Q583" s="3131"/>
      <c r="R583" s="3130"/>
      <c r="S583" s="3345"/>
      <c r="T583" s="3131"/>
      <c r="U583" s="3132"/>
      <c r="V583" s="3131"/>
      <c r="W583" s="3129"/>
      <c r="X583" s="2679"/>
      <c r="Y583" s="3073"/>
      <c r="Z583" s="2868"/>
      <c r="AA583" s="3135"/>
      <c r="AB583" s="1203"/>
      <c r="AC583" s="3699">
        <f t="shared" si="36"/>
        <v>0</v>
      </c>
      <c r="AD583" s="3699">
        <f t="shared" si="37"/>
        <v>0</v>
      </c>
      <c r="AE583" s="3699">
        <f t="shared" si="38"/>
        <v>0</v>
      </c>
      <c r="AF583" s="3699">
        <f t="shared" si="39"/>
        <v>0</v>
      </c>
    </row>
    <row r="584" spans="1:32" s="1226" customFormat="1" ht="30" customHeight="1" thickBot="1">
      <c r="A584" s="1209"/>
      <c r="B584" s="1210" t="s">
        <v>3503</v>
      </c>
      <c r="C584" s="1211"/>
      <c r="D584" s="1211"/>
      <c r="E584" s="1212"/>
      <c r="F584" s="1213"/>
      <c r="G584" s="1215"/>
      <c r="H584" s="1215"/>
      <c r="I584" s="1220" t="s">
        <v>32</v>
      </c>
      <c r="J584" s="1220"/>
      <c r="K584" s="1217"/>
      <c r="L584" s="1218"/>
      <c r="M584" s="2895"/>
      <c r="N584" s="1215"/>
      <c r="O584" s="1220"/>
      <c r="P584" s="1220" t="s">
        <v>32</v>
      </c>
      <c r="Q584" s="2867"/>
      <c r="R584" s="2866"/>
      <c r="S584" s="2865"/>
      <c r="T584" s="2867"/>
      <c r="U584" s="2867" t="s">
        <v>32</v>
      </c>
      <c r="V584" s="2867"/>
      <c r="W584" s="2864"/>
      <c r="X584" s="1220"/>
      <c r="Y584" s="1220"/>
      <c r="Z584" s="1223" t="s">
        <v>32</v>
      </c>
      <c r="AA584" s="1224"/>
      <c r="AB584" s="1225"/>
      <c r="AC584" s="2420"/>
      <c r="AD584" s="2420"/>
      <c r="AE584" s="2420"/>
      <c r="AF584" s="2420"/>
    </row>
    <row r="585" spans="1:32" s="3600" customFormat="1" ht="36.950000000000003" customHeight="1">
      <c r="A585" s="439" t="s">
        <v>562</v>
      </c>
      <c r="B585" s="440" t="s">
        <v>1901</v>
      </c>
      <c r="C585" s="3762" t="s">
        <v>3504</v>
      </c>
      <c r="D585" s="3763"/>
      <c r="E585" s="3763"/>
      <c r="F585" s="3764"/>
      <c r="G585" s="498" t="s">
        <v>1902</v>
      </c>
      <c r="H585" s="442"/>
      <c r="I585" s="443">
        <v>64.900000000000006</v>
      </c>
      <c r="J585" s="708"/>
      <c r="K585" s="445">
        <v>6</v>
      </c>
      <c r="L585" s="768"/>
      <c r="M585" s="446"/>
      <c r="N585" s="498">
        <v>10</v>
      </c>
      <c r="O585" s="503"/>
      <c r="P585" s="1026">
        <v>171</v>
      </c>
      <c r="Q585" s="503"/>
      <c r="R585" s="1193"/>
      <c r="S585" s="1166"/>
      <c r="T585" s="1167"/>
      <c r="U585" s="1168"/>
      <c r="V585" s="1167"/>
      <c r="W585" s="3236"/>
      <c r="X585" s="502">
        <v>0.05</v>
      </c>
      <c r="Y585" s="503"/>
      <c r="Z585" s="504">
        <v>11827</v>
      </c>
      <c r="AA585" s="505"/>
      <c r="AB585" s="1208"/>
      <c r="AC585" s="3699">
        <f t="shared" si="36"/>
        <v>0</v>
      </c>
      <c r="AD585" s="3699">
        <f t="shared" si="37"/>
        <v>0</v>
      </c>
      <c r="AE585" s="3699">
        <f t="shared" si="38"/>
        <v>0</v>
      </c>
      <c r="AF585" s="3699">
        <f t="shared" si="39"/>
        <v>0</v>
      </c>
    </row>
    <row r="586" spans="1:32" s="3600" customFormat="1" ht="15.75" customHeight="1">
      <c r="A586" s="3536" t="s">
        <v>1903</v>
      </c>
      <c r="B586" s="3535" t="s">
        <v>1904</v>
      </c>
      <c r="C586" s="1044" t="s">
        <v>1905</v>
      </c>
      <c r="D586" s="2342"/>
      <c r="E586" s="2342"/>
      <c r="F586" s="3354"/>
      <c r="G586" s="2371" t="s">
        <v>1906</v>
      </c>
      <c r="H586" s="2290"/>
      <c r="I586" s="2372">
        <v>35.9</v>
      </c>
      <c r="J586" s="2293"/>
      <c r="K586" s="3464">
        <v>4</v>
      </c>
      <c r="L586" s="2292"/>
      <c r="M586" s="3530"/>
      <c r="N586" s="3361"/>
      <c r="O586" s="2438"/>
      <c r="P586" s="3143"/>
      <c r="Q586" s="2438"/>
      <c r="R586" s="2863"/>
      <c r="S586" s="3361"/>
      <c r="T586" s="2438"/>
      <c r="U586" s="3143"/>
      <c r="V586" s="2438"/>
      <c r="W586" s="3141"/>
      <c r="X586" s="2291">
        <v>0.1</v>
      </c>
      <c r="Y586" s="2293"/>
      <c r="Z586" s="2375">
        <v>5199</v>
      </c>
      <c r="AA586" s="2407"/>
      <c r="AB586" s="2624"/>
      <c r="AC586" s="3699">
        <f t="shared" si="36"/>
        <v>0</v>
      </c>
      <c r="AD586" s="3699">
        <f t="shared" si="37"/>
        <v>0</v>
      </c>
      <c r="AE586" s="3699">
        <f t="shared" si="38"/>
        <v>0</v>
      </c>
      <c r="AF586" s="3699">
        <f t="shared" si="39"/>
        <v>0</v>
      </c>
    </row>
    <row r="587" spans="1:32" s="3600" customFormat="1" ht="15.75" customHeight="1">
      <c r="A587" s="439" t="s">
        <v>1907</v>
      </c>
      <c r="B587" s="440" t="s">
        <v>1908</v>
      </c>
      <c r="C587" s="1044" t="s">
        <v>1909</v>
      </c>
      <c r="D587" s="3635"/>
      <c r="E587" s="2585"/>
      <c r="F587" s="1045"/>
      <c r="G587" s="498" t="s">
        <v>1902</v>
      </c>
      <c r="H587" s="442"/>
      <c r="I587" s="443">
        <v>64.900000000000006</v>
      </c>
      <c r="J587" s="708"/>
      <c r="K587" s="445">
        <v>6</v>
      </c>
      <c r="L587" s="768"/>
      <c r="M587" s="3574" t="s">
        <v>1910</v>
      </c>
      <c r="N587" s="3498">
        <v>10</v>
      </c>
      <c r="O587" s="3496"/>
      <c r="P587" s="3184">
        <v>267</v>
      </c>
      <c r="Q587" s="3496"/>
      <c r="R587" s="3173"/>
      <c r="S587" s="1166"/>
      <c r="T587" s="1167"/>
      <c r="U587" s="1168"/>
      <c r="V587" s="1167"/>
      <c r="W587" s="3236"/>
      <c r="X587" s="502">
        <v>0.03</v>
      </c>
      <c r="Y587" s="503"/>
      <c r="Z587" s="504">
        <v>18714</v>
      </c>
      <c r="AA587" s="505"/>
      <c r="AB587" s="1202"/>
      <c r="AC587" s="3699">
        <f t="shared" si="36"/>
        <v>0</v>
      </c>
      <c r="AD587" s="3699">
        <f t="shared" si="37"/>
        <v>0</v>
      </c>
      <c r="AE587" s="3699">
        <f t="shared" si="38"/>
        <v>0</v>
      </c>
      <c r="AF587" s="3699">
        <f t="shared" si="39"/>
        <v>0</v>
      </c>
    </row>
    <row r="588" spans="1:32" s="3600" customFormat="1" ht="15.75" customHeight="1">
      <c r="A588" s="439" t="s">
        <v>1911</v>
      </c>
      <c r="B588" s="440" t="s">
        <v>855</v>
      </c>
      <c r="C588" s="1044" t="s">
        <v>1912</v>
      </c>
      <c r="D588" s="3635"/>
      <c r="E588" s="2585"/>
      <c r="F588" s="1045"/>
      <c r="G588" s="498" t="s">
        <v>1902</v>
      </c>
      <c r="H588" s="442"/>
      <c r="I588" s="443">
        <v>64.900000000000006</v>
      </c>
      <c r="J588" s="708"/>
      <c r="K588" s="445">
        <v>6</v>
      </c>
      <c r="L588" s="768"/>
      <c r="M588" s="3574" t="s">
        <v>1913</v>
      </c>
      <c r="N588" s="3498">
        <v>10</v>
      </c>
      <c r="O588" s="3496"/>
      <c r="P588" s="3184">
        <v>300</v>
      </c>
      <c r="Q588" s="3496"/>
      <c r="R588" s="3173"/>
      <c r="S588" s="1166"/>
      <c r="T588" s="1167"/>
      <c r="U588" s="1168"/>
      <c r="V588" s="1167"/>
      <c r="W588" s="3236"/>
      <c r="X588" s="502">
        <v>0.03</v>
      </c>
      <c r="Y588" s="503"/>
      <c r="Z588" s="504">
        <v>21116</v>
      </c>
      <c r="AA588" s="505"/>
      <c r="AB588" s="1202"/>
      <c r="AC588" s="3699">
        <f t="shared" si="36"/>
        <v>0</v>
      </c>
      <c r="AD588" s="3699">
        <f t="shared" si="37"/>
        <v>0</v>
      </c>
      <c r="AE588" s="3699">
        <f t="shared" si="38"/>
        <v>0</v>
      </c>
      <c r="AF588" s="3699">
        <f t="shared" si="39"/>
        <v>0</v>
      </c>
    </row>
    <row r="589" spans="1:32" s="3600" customFormat="1" ht="15.75" customHeight="1">
      <c r="A589" s="439" t="s">
        <v>1914</v>
      </c>
      <c r="B589" s="440" t="s">
        <v>1915</v>
      </c>
      <c r="C589" s="1044" t="s">
        <v>1916</v>
      </c>
      <c r="D589" s="3635"/>
      <c r="E589" s="2585"/>
      <c r="F589" s="1045"/>
      <c r="G589" s="1166"/>
      <c r="H589" s="3487"/>
      <c r="I589" s="2374"/>
      <c r="J589" s="1169"/>
      <c r="K589" s="3033"/>
      <c r="L589" s="3571"/>
      <c r="M589" s="3165"/>
      <c r="N589" s="1166"/>
      <c r="O589" s="1167"/>
      <c r="P589" s="1168"/>
      <c r="Q589" s="1167"/>
      <c r="R589" s="1196"/>
      <c r="S589" s="1166"/>
      <c r="T589" s="1167"/>
      <c r="U589" s="1168"/>
      <c r="V589" s="1167"/>
      <c r="W589" s="3236"/>
      <c r="X589" s="502">
        <v>0.05</v>
      </c>
      <c r="Y589" s="503"/>
      <c r="Z589" s="504">
        <v>9367</v>
      </c>
      <c r="AA589" s="505"/>
      <c r="AB589" s="1202"/>
      <c r="AC589" s="3699">
        <f t="shared" si="36"/>
        <v>0</v>
      </c>
      <c r="AD589" s="3699">
        <f t="shared" si="37"/>
        <v>0</v>
      </c>
      <c r="AE589" s="3699">
        <f t="shared" si="38"/>
        <v>0</v>
      </c>
      <c r="AF589" s="3699">
        <f t="shared" si="39"/>
        <v>0</v>
      </c>
    </row>
    <row r="590" spans="1:32" s="3600" customFormat="1" ht="15.75" customHeight="1">
      <c r="A590" s="439" t="s">
        <v>1917</v>
      </c>
      <c r="B590" s="440" t="s">
        <v>1918</v>
      </c>
      <c r="C590" s="1044" t="s">
        <v>1919</v>
      </c>
      <c r="D590" s="3635"/>
      <c r="E590" s="2585"/>
      <c r="F590" s="1045"/>
      <c r="G590" s="498" t="s">
        <v>1906</v>
      </c>
      <c r="H590" s="442"/>
      <c r="I590" s="443">
        <v>64.900000000000006</v>
      </c>
      <c r="J590" s="708"/>
      <c r="K590" s="445">
        <v>6</v>
      </c>
      <c r="L590" s="768"/>
      <c r="M590" s="446" t="s">
        <v>1910</v>
      </c>
      <c r="N590" s="498">
        <v>10</v>
      </c>
      <c r="O590" s="503"/>
      <c r="P590" s="1026">
        <v>136</v>
      </c>
      <c r="Q590" s="503"/>
      <c r="R590" s="1193"/>
      <c r="S590" s="1166"/>
      <c r="T590" s="1167"/>
      <c r="U590" s="1168"/>
      <c r="V590" s="1167"/>
      <c r="W590" s="3236"/>
      <c r="X590" s="502">
        <v>0.05</v>
      </c>
      <c r="Y590" s="503"/>
      <c r="Z590" s="504">
        <v>9281</v>
      </c>
      <c r="AA590" s="505"/>
      <c r="AB590" s="1202"/>
      <c r="AC590" s="3699">
        <f t="shared" si="36"/>
        <v>0</v>
      </c>
      <c r="AD590" s="3699">
        <f t="shared" si="37"/>
        <v>0</v>
      </c>
      <c r="AE590" s="3699">
        <f t="shared" si="38"/>
        <v>0</v>
      </c>
      <c r="AF590" s="3699">
        <f t="shared" si="39"/>
        <v>0</v>
      </c>
    </row>
    <row r="591" spans="1:32" s="3600" customFormat="1" ht="24.95" customHeight="1">
      <c r="A591" s="439" t="s">
        <v>47</v>
      </c>
      <c r="B591" s="440" t="s">
        <v>1920</v>
      </c>
      <c r="C591" s="3750" t="s">
        <v>3505</v>
      </c>
      <c r="D591" s="3751"/>
      <c r="E591" s="3751"/>
      <c r="F591" s="3758"/>
      <c r="G591" s="498">
        <v>1.5</v>
      </c>
      <c r="H591" s="442"/>
      <c r="I591" s="443">
        <v>35.9</v>
      </c>
      <c r="J591" s="708"/>
      <c r="K591" s="445">
        <v>4</v>
      </c>
      <c r="L591" s="768"/>
      <c r="M591" s="3574" t="s">
        <v>50</v>
      </c>
      <c r="N591" s="3441">
        <v>10</v>
      </c>
      <c r="O591" s="3187"/>
      <c r="P591" s="3186">
        <v>70</v>
      </c>
      <c r="Q591" s="3187"/>
      <c r="R591" s="3185"/>
      <c r="S591" s="498">
        <v>25</v>
      </c>
      <c r="T591" s="503"/>
      <c r="U591" s="1026">
        <v>167</v>
      </c>
      <c r="V591" s="503"/>
      <c r="W591" s="1198"/>
      <c r="X591" s="502">
        <v>0.1</v>
      </c>
      <c r="Y591" s="503"/>
      <c r="Z591" s="504">
        <v>4606</v>
      </c>
      <c r="AA591" s="505"/>
      <c r="AB591" s="1202"/>
      <c r="AC591" s="3699">
        <f t="shared" si="36"/>
        <v>0</v>
      </c>
      <c r="AD591" s="3699">
        <f t="shared" si="37"/>
        <v>0</v>
      </c>
      <c r="AE591" s="3699">
        <f t="shared" si="38"/>
        <v>0</v>
      </c>
      <c r="AF591" s="3699">
        <f t="shared" si="39"/>
        <v>0</v>
      </c>
    </row>
    <row r="592" spans="1:32" s="3600" customFormat="1" ht="27" customHeight="1">
      <c r="A592" s="439" t="s">
        <v>565</v>
      </c>
      <c r="B592" s="440" t="s">
        <v>1921</v>
      </c>
      <c r="C592" s="3750" t="s">
        <v>3506</v>
      </c>
      <c r="D592" s="3751"/>
      <c r="E592" s="3751"/>
      <c r="F592" s="3758"/>
      <c r="G592" s="498" t="s">
        <v>1010</v>
      </c>
      <c r="H592" s="442"/>
      <c r="I592" s="443">
        <v>43.9</v>
      </c>
      <c r="J592" s="708"/>
      <c r="K592" s="445">
        <v>5</v>
      </c>
      <c r="L592" s="768"/>
      <c r="M592" s="500" t="s">
        <v>1913</v>
      </c>
      <c r="N592" s="498">
        <v>10</v>
      </c>
      <c r="O592" s="503"/>
      <c r="P592" s="1026">
        <v>124</v>
      </c>
      <c r="Q592" s="503"/>
      <c r="R592" s="1193"/>
      <c r="S592" s="1166"/>
      <c r="T592" s="1167"/>
      <c r="U592" s="1168"/>
      <c r="V592" s="1167"/>
      <c r="W592" s="3236"/>
      <c r="X592" s="502">
        <v>0.05</v>
      </c>
      <c r="Y592" s="503"/>
      <c r="Z592" s="504">
        <v>8448</v>
      </c>
      <c r="AA592" s="505"/>
      <c r="AB592" s="1202"/>
      <c r="AC592" s="3699">
        <f t="shared" si="36"/>
        <v>0</v>
      </c>
      <c r="AD592" s="3699">
        <f t="shared" si="37"/>
        <v>0</v>
      </c>
      <c r="AE592" s="3699">
        <f t="shared" si="38"/>
        <v>0</v>
      </c>
      <c r="AF592" s="3699">
        <f t="shared" si="39"/>
        <v>0</v>
      </c>
    </row>
    <row r="593" spans="1:32" s="3600" customFormat="1" ht="15.75" customHeight="1">
      <c r="A593" s="439" t="s">
        <v>1922</v>
      </c>
      <c r="B593" s="440" t="s">
        <v>1923</v>
      </c>
      <c r="C593" s="440" t="s">
        <v>1924</v>
      </c>
      <c r="D593" s="1058"/>
      <c r="E593" s="1058"/>
      <c r="F593" s="1045"/>
      <c r="G593" s="498" t="s">
        <v>1902</v>
      </c>
      <c r="H593" s="442"/>
      <c r="I593" s="443">
        <v>64.900000000000006</v>
      </c>
      <c r="J593" s="708"/>
      <c r="K593" s="445">
        <v>6</v>
      </c>
      <c r="L593" s="768"/>
      <c r="M593" s="500"/>
      <c r="N593" s="3361"/>
      <c r="O593" s="2438"/>
      <c r="P593" s="3143"/>
      <c r="Q593" s="2438"/>
      <c r="R593" s="2863"/>
      <c r="S593" s="3061"/>
      <c r="T593" s="2296"/>
      <c r="U593" s="2925"/>
      <c r="V593" s="2296"/>
      <c r="W593" s="2923"/>
      <c r="X593" s="1170"/>
      <c r="Y593" s="1167"/>
      <c r="Z593" s="1171"/>
      <c r="AA593" s="1172"/>
      <c r="AB593" s="3633"/>
      <c r="AC593" s="3699">
        <f t="shared" si="36"/>
        <v>0</v>
      </c>
      <c r="AD593" s="3699">
        <f t="shared" si="37"/>
        <v>0</v>
      </c>
      <c r="AE593" s="3699">
        <f t="shared" si="38"/>
        <v>0</v>
      </c>
      <c r="AF593" s="3699">
        <f t="shared" si="39"/>
        <v>0</v>
      </c>
    </row>
    <row r="594" spans="1:32" s="3600" customFormat="1" ht="27" customHeight="1" thickBot="1">
      <c r="A594" s="1059" t="s">
        <v>309</v>
      </c>
      <c r="B594" s="1060" t="s">
        <v>1925</v>
      </c>
      <c r="C594" s="3759" t="s">
        <v>3507</v>
      </c>
      <c r="D594" s="3760"/>
      <c r="E594" s="3760"/>
      <c r="F594" s="3761"/>
      <c r="G594" s="3642" t="s">
        <v>24</v>
      </c>
      <c r="H594" s="3643"/>
      <c r="I594" s="3644">
        <v>64.900000000000006</v>
      </c>
      <c r="J594" s="3645"/>
      <c r="K594" s="1062">
        <v>6</v>
      </c>
      <c r="L594" s="3657"/>
      <c r="M594" s="3416"/>
      <c r="N594" s="1064"/>
      <c r="O594" s="1067"/>
      <c r="P594" s="1066"/>
      <c r="Q594" s="1067"/>
      <c r="R594" s="2862"/>
      <c r="S594" s="1064"/>
      <c r="T594" s="1067"/>
      <c r="U594" s="1066"/>
      <c r="V594" s="1067"/>
      <c r="W594" s="1192"/>
      <c r="X594" s="1069"/>
      <c r="Y594" s="2414"/>
      <c r="Z594" s="1071"/>
      <c r="AA594" s="1072"/>
      <c r="AB594" s="1203"/>
      <c r="AC594" s="3699">
        <f t="shared" si="36"/>
        <v>0</v>
      </c>
      <c r="AD594" s="3699">
        <f t="shared" si="37"/>
        <v>0</v>
      </c>
      <c r="AE594" s="3699">
        <f t="shared" si="38"/>
        <v>0</v>
      </c>
      <c r="AF594" s="3699">
        <f t="shared" si="39"/>
        <v>0</v>
      </c>
    </row>
    <row r="595" spans="1:32" s="1226" customFormat="1" ht="30" customHeight="1" thickBot="1">
      <c r="A595" s="1209"/>
      <c r="B595" s="1210" t="s">
        <v>3508</v>
      </c>
      <c r="C595" s="1211"/>
      <c r="D595" s="1211"/>
      <c r="E595" s="1212"/>
      <c r="F595" s="1213"/>
      <c r="G595" s="1215"/>
      <c r="H595" s="1215"/>
      <c r="I595" s="1220" t="s">
        <v>32</v>
      </c>
      <c r="J595" s="1220"/>
      <c r="K595" s="1217"/>
      <c r="L595" s="1218"/>
      <c r="M595" s="2895"/>
      <c r="N595" s="2865"/>
      <c r="O595" s="2867"/>
      <c r="P595" s="2867" t="s">
        <v>32</v>
      </c>
      <c r="Q595" s="2867"/>
      <c r="R595" s="2866"/>
      <c r="S595" s="2865"/>
      <c r="T595" s="2867"/>
      <c r="U595" s="2867" t="s">
        <v>32</v>
      </c>
      <c r="V595" s="2867"/>
      <c r="W595" s="2864"/>
      <c r="X595" s="1220"/>
      <c r="Y595" s="1220"/>
      <c r="Z595" s="1223" t="s">
        <v>32</v>
      </c>
      <c r="AA595" s="1224"/>
      <c r="AB595" s="1225"/>
      <c r="AC595" s="2420"/>
      <c r="AD595" s="2420"/>
      <c r="AE595" s="2420"/>
      <c r="AF595" s="2420"/>
    </row>
    <row r="596" spans="1:32" s="3600" customFormat="1" ht="27" customHeight="1">
      <c r="A596" s="3588" t="s">
        <v>1926</v>
      </c>
      <c r="B596" s="2232" t="s">
        <v>1927</v>
      </c>
      <c r="C596" s="3762" t="s">
        <v>3509</v>
      </c>
      <c r="D596" s="3763"/>
      <c r="E596" s="3763"/>
      <c r="F596" s="3764"/>
      <c r="G596" s="3587">
        <v>2</v>
      </c>
      <c r="H596" s="2233"/>
      <c r="I596" s="2235">
        <v>43.9</v>
      </c>
      <c r="J596" s="1175"/>
      <c r="K596" s="3471">
        <v>5</v>
      </c>
      <c r="L596" s="2258"/>
      <c r="M596" s="3582"/>
      <c r="N596" s="3374"/>
      <c r="O596" s="2424"/>
      <c r="P596" s="3270"/>
      <c r="Q596" s="2424"/>
      <c r="R596" s="3252"/>
      <c r="S596" s="3374"/>
      <c r="T596" s="2424"/>
      <c r="U596" s="3270"/>
      <c r="V596" s="2424"/>
      <c r="W596" s="3250"/>
      <c r="X596" s="1174">
        <v>0.05</v>
      </c>
      <c r="Y596" s="1175"/>
      <c r="Z596" s="1176">
        <v>8019</v>
      </c>
      <c r="AA596" s="1177"/>
      <c r="AB596" s="1208"/>
      <c r="AC596" s="3699">
        <f t="shared" si="36"/>
        <v>0</v>
      </c>
      <c r="AD596" s="3699">
        <f t="shared" si="37"/>
        <v>0</v>
      </c>
      <c r="AE596" s="3699">
        <f t="shared" si="38"/>
        <v>0</v>
      </c>
      <c r="AF596" s="3699">
        <f t="shared" si="39"/>
        <v>0</v>
      </c>
    </row>
    <row r="597" spans="1:32" s="3600" customFormat="1" ht="27" customHeight="1">
      <c r="A597" s="439" t="s">
        <v>1928</v>
      </c>
      <c r="B597" s="440" t="s">
        <v>1929</v>
      </c>
      <c r="C597" s="3750" t="s">
        <v>3510</v>
      </c>
      <c r="D597" s="3751"/>
      <c r="E597" s="3751"/>
      <c r="F597" s="3758"/>
      <c r="G597" s="498">
        <v>2</v>
      </c>
      <c r="H597" s="442"/>
      <c r="I597" s="3391">
        <v>23.9</v>
      </c>
      <c r="J597" s="708"/>
      <c r="K597" s="445">
        <v>3</v>
      </c>
      <c r="L597" s="768"/>
      <c r="M597" s="446"/>
      <c r="N597" s="1047"/>
      <c r="O597" s="1054"/>
      <c r="P597" s="1055"/>
      <c r="Q597" s="1054"/>
      <c r="R597" s="1191"/>
      <c r="S597" s="1166"/>
      <c r="T597" s="1167"/>
      <c r="U597" s="1168"/>
      <c r="V597" s="1167"/>
      <c r="W597" s="3236"/>
      <c r="X597" s="502">
        <v>0.2</v>
      </c>
      <c r="Y597" s="503"/>
      <c r="Z597" s="504">
        <v>4010</v>
      </c>
      <c r="AA597" s="505"/>
      <c r="AB597" s="1202"/>
      <c r="AC597" s="3699">
        <f t="shared" si="36"/>
        <v>0</v>
      </c>
      <c r="AD597" s="3699">
        <f t="shared" si="37"/>
        <v>0</v>
      </c>
      <c r="AE597" s="3699">
        <f t="shared" si="38"/>
        <v>0</v>
      </c>
      <c r="AF597" s="3699">
        <f t="shared" si="39"/>
        <v>0</v>
      </c>
    </row>
    <row r="598" spans="1:32" s="3600" customFormat="1" ht="27" customHeight="1">
      <c r="A598" s="439" t="s">
        <v>1930</v>
      </c>
      <c r="B598" s="440" t="s">
        <v>1931</v>
      </c>
      <c r="C598" s="3750" t="s">
        <v>1932</v>
      </c>
      <c r="D598" s="3751"/>
      <c r="E598" s="3751"/>
      <c r="F598" s="3758"/>
      <c r="G598" s="3498">
        <v>2</v>
      </c>
      <c r="H598" s="2388"/>
      <c r="I598" s="3391">
        <v>23.9</v>
      </c>
      <c r="J598" s="3496"/>
      <c r="K598" s="3449">
        <v>3</v>
      </c>
      <c r="L598" s="3452"/>
      <c r="M598" s="3574" t="s">
        <v>1933</v>
      </c>
      <c r="N598" s="498">
        <v>10</v>
      </c>
      <c r="O598" s="503"/>
      <c r="P598" s="1026">
        <v>62</v>
      </c>
      <c r="Q598" s="503"/>
      <c r="R598" s="1193"/>
      <c r="S598" s="498">
        <v>25</v>
      </c>
      <c r="T598" s="503"/>
      <c r="U598" s="1026">
        <v>146</v>
      </c>
      <c r="V598" s="503"/>
      <c r="W598" s="1198"/>
      <c r="X598" s="502">
        <v>0.2</v>
      </c>
      <c r="Y598" s="503"/>
      <c r="Z598" s="504">
        <v>4010</v>
      </c>
      <c r="AA598" s="505"/>
      <c r="AB598" s="1202"/>
      <c r="AC598" s="3699">
        <f t="shared" si="36"/>
        <v>0</v>
      </c>
      <c r="AD598" s="3699">
        <f t="shared" si="37"/>
        <v>0</v>
      </c>
      <c r="AE598" s="3699">
        <f t="shared" si="38"/>
        <v>0</v>
      </c>
      <c r="AF598" s="3699">
        <f t="shared" si="39"/>
        <v>0</v>
      </c>
    </row>
    <row r="599" spans="1:32" s="3600" customFormat="1" ht="27" customHeight="1">
      <c r="A599" s="1035" t="s">
        <v>1934</v>
      </c>
      <c r="B599" s="494" t="s">
        <v>1935</v>
      </c>
      <c r="C599" s="3750" t="s">
        <v>1936</v>
      </c>
      <c r="D599" s="3768"/>
      <c r="E599" s="3768"/>
      <c r="F599" s="3769"/>
      <c r="G599" s="1036">
        <v>2</v>
      </c>
      <c r="H599" s="1037"/>
      <c r="I599" s="1101">
        <v>23.9</v>
      </c>
      <c r="J599" s="1103"/>
      <c r="K599" s="1039">
        <v>3</v>
      </c>
      <c r="L599" s="1185"/>
      <c r="M599" s="1040" t="s">
        <v>1937</v>
      </c>
      <c r="N599" s="1047"/>
      <c r="O599" s="1054"/>
      <c r="P599" s="1055"/>
      <c r="Q599" s="1054"/>
      <c r="R599" s="1191"/>
      <c r="S599" s="1047"/>
      <c r="T599" s="1054"/>
      <c r="U599" s="1055"/>
      <c r="V599" s="1054"/>
      <c r="W599" s="1199"/>
      <c r="X599" s="1105">
        <v>0.2</v>
      </c>
      <c r="Y599" s="1103"/>
      <c r="Z599" s="3418">
        <v>4010</v>
      </c>
      <c r="AA599" s="3417"/>
      <c r="AB599" s="3622"/>
      <c r="AC599" s="3699">
        <f t="shared" si="36"/>
        <v>0</v>
      </c>
      <c r="AD599" s="3699">
        <f t="shared" si="37"/>
        <v>0</v>
      </c>
      <c r="AE599" s="3699">
        <f t="shared" si="38"/>
        <v>0</v>
      </c>
      <c r="AF599" s="3699">
        <f t="shared" si="39"/>
        <v>0</v>
      </c>
    </row>
    <row r="600" spans="1:32" s="2860" customFormat="1" ht="27" customHeight="1" thickBot="1">
      <c r="A600" s="1035" t="s">
        <v>1938</v>
      </c>
      <c r="B600" s="494" t="s">
        <v>1939</v>
      </c>
      <c r="C600" s="3750" t="s">
        <v>1940</v>
      </c>
      <c r="D600" s="3751"/>
      <c r="E600" s="3771"/>
      <c r="F600" s="3772"/>
      <c r="G600" s="1036">
        <v>2</v>
      </c>
      <c r="H600" s="1037"/>
      <c r="I600" s="1101">
        <v>35.9</v>
      </c>
      <c r="J600" s="1103"/>
      <c r="K600" s="1039">
        <v>4</v>
      </c>
      <c r="L600" s="1185"/>
      <c r="M600" s="1102" t="s">
        <v>1937</v>
      </c>
      <c r="N600" s="3061"/>
      <c r="O600" s="2296"/>
      <c r="P600" s="2925"/>
      <c r="Q600" s="2296"/>
      <c r="R600" s="2861"/>
      <c r="S600" s="3061"/>
      <c r="T600" s="2296"/>
      <c r="U600" s="2925"/>
      <c r="V600" s="2296"/>
      <c r="W600" s="2923"/>
      <c r="X600" s="1105">
        <v>0.1</v>
      </c>
      <c r="Y600" s="1103"/>
      <c r="Z600" s="3418">
        <v>4754</v>
      </c>
      <c r="AA600" s="3417"/>
      <c r="AB600" s="1201"/>
      <c r="AC600" s="3699">
        <f t="shared" si="36"/>
        <v>0</v>
      </c>
      <c r="AD600" s="3699">
        <f t="shared" si="37"/>
        <v>0</v>
      </c>
      <c r="AE600" s="3699">
        <f t="shared" si="38"/>
        <v>0</v>
      </c>
      <c r="AF600" s="3699">
        <f t="shared" si="39"/>
        <v>0</v>
      </c>
    </row>
    <row r="601" spans="1:32" s="1226" customFormat="1" ht="30" customHeight="1" thickBot="1">
      <c r="A601" s="1209"/>
      <c r="B601" s="1210" t="s">
        <v>3511</v>
      </c>
      <c r="C601" s="1211"/>
      <c r="D601" s="1211"/>
      <c r="E601" s="1212"/>
      <c r="F601" s="1213"/>
      <c r="G601" s="1215"/>
      <c r="H601" s="1215"/>
      <c r="I601" s="1220" t="s">
        <v>32</v>
      </c>
      <c r="J601" s="1220"/>
      <c r="K601" s="1217"/>
      <c r="L601" s="1218"/>
      <c r="M601" s="2895"/>
      <c r="N601" s="2865"/>
      <c r="O601" s="2867"/>
      <c r="P601" s="2867" t="s">
        <v>32</v>
      </c>
      <c r="Q601" s="2867"/>
      <c r="R601" s="2866"/>
      <c r="S601" s="2865"/>
      <c r="T601" s="2867"/>
      <c r="U601" s="2867" t="s">
        <v>32</v>
      </c>
      <c r="V601" s="2867"/>
      <c r="W601" s="2864"/>
      <c r="X601" s="1220"/>
      <c r="Y601" s="1220"/>
      <c r="Z601" s="1223" t="s">
        <v>32</v>
      </c>
      <c r="AA601" s="1224"/>
      <c r="AB601" s="1225"/>
      <c r="AC601" s="2420"/>
      <c r="AD601" s="2420"/>
      <c r="AE601" s="2420"/>
      <c r="AF601" s="2420"/>
    </row>
    <row r="602" spans="1:32" s="1051" customFormat="1" ht="27" customHeight="1">
      <c r="A602" s="3588" t="s">
        <v>387</v>
      </c>
      <c r="B602" s="2232" t="s">
        <v>1941</v>
      </c>
      <c r="C602" s="3762" t="s">
        <v>3512</v>
      </c>
      <c r="D602" s="3763"/>
      <c r="E602" s="3763"/>
      <c r="F602" s="3764"/>
      <c r="G602" s="2366">
        <v>2</v>
      </c>
      <c r="H602" s="2233"/>
      <c r="I602" s="2235">
        <v>35.9</v>
      </c>
      <c r="J602" s="1175"/>
      <c r="K602" s="3471">
        <v>4</v>
      </c>
      <c r="L602" s="2258"/>
      <c r="M602" s="2859"/>
      <c r="N602" s="3374"/>
      <c r="O602" s="2424"/>
      <c r="P602" s="3270"/>
      <c r="Q602" s="2424"/>
      <c r="R602" s="3252"/>
      <c r="S602" s="3374"/>
      <c r="T602" s="2424"/>
      <c r="U602" s="3270"/>
      <c r="V602" s="2424"/>
      <c r="W602" s="3250"/>
      <c r="X602" s="1174">
        <v>0.3</v>
      </c>
      <c r="Y602" s="1175"/>
      <c r="Z602" s="1176">
        <v>2229</v>
      </c>
      <c r="AA602" s="1177"/>
      <c r="AB602" s="1208"/>
      <c r="AC602" s="3699">
        <f t="shared" si="36"/>
        <v>0</v>
      </c>
      <c r="AD602" s="3699">
        <f t="shared" si="37"/>
        <v>0</v>
      </c>
      <c r="AE602" s="3699">
        <f t="shared" si="38"/>
        <v>0</v>
      </c>
      <c r="AF602" s="3699">
        <f t="shared" si="39"/>
        <v>0</v>
      </c>
    </row>
    <row r="603" spans="1:32" s="3600" customFormat="1" ht="15.75" customHeight="1">
      <c r="A603" s="439" t="s">
        <v>197</v>
      </c>
      <c r="B603" s="440" t="s">
        <v>1942</v>
      </c>
      <c r="C603" s="2584" t="s">
        <v>3513</v>
      </c>
      <c r="D603" s="3635"/>
      <c r="E603" s="2585"/>
      <c r="F603" s="1045"/>
      <c r="G603" s="3498" t="s">
        <v>199</v>
      </c>
      <c r="H603" s="2388"/>
      <c r="I603" s="3391">
        <v>64.900000000000006</v>
      </c>
      <c r="J603" s="3496"/>
      <c r="K603" s="3449">
        <v>6</v>
      </c>
      <c r="L603" s="3452"/>
      <c r="M603" s="3574" t="s">
        <v>200</v>
      </c>
      <c r="N603" s="1047"/>
      <c r="O603" s="1054"/>
      <c r="P603" s="1055"/>
      <c r="Q603" s="1054"/>
      <c r="R603" s="1191"/>
      <c r="S603" s="1047"/>
      <c r="T603" s="1054"/>
      <c r="U603" s="1055"/>
      <c r="V603" s="1054"/>
      <c r="W603" s="1199"/>
      <c r="X603" s="502">
        <v>0.05</v>
      </c>
      <c r="Y603" s="503"/>
      <c r="Z603" s="504">
        <v>9654</v>
      </c>
      <c r="AA603" s="505"/>
      <c r="AB603" s="1202"/>
      <c r="AC603" s="3699">
        <f t="shared" si="36"/>
        <v>0</v>
      </c>
      <c r="AD603" s="3699">
        <f t="shared" si="37"/>
        <v>0</v>
      </c>
      <c r="AE603" s="3699">
        <f t="shared" si="38"/>
        <v>0</v>
      </c>
      <c r="AF603" s="3699">
        <f t="shared" si="39"/>
        <v>0</v>
      </c>
    </row>
    <row r="604" spans="1:32" s="3600" customFormat="1" ht="36.950000000000003" customHeight="1">
      <c r="A604" s="3536">
        <v>4002</v>
      </c>
      <c r="B604" s="3535" t="s">
        <v>1943</v>
      </c>
      <c r="C604" s="3750" t="s">
        <v>3514</v>
      </c>
      <c r="D604" s="3751"/>
      <c r="E604" s="3751"/>
      <c r="F604" s="3758"/>
      <c r="G604" s="3534" t="s">
        <v>559</v>
      </c>
      <c r="H604" s="2290"/>
      <c r="I604" s="2372">
        <v>23.9</v>
      </c>
      <c r="J604" s="2293"/>
      <c r="K604" s="3464">
        <v>3</v>
      </c>
      <c r="L604" s="2292"/>
      <c r="M604" s="3530" t="s">
        <v>1944</v>
      </c>
      <c r="N604" s="3463">
        <v>10</v>
      </c>
      <c r="O604" s="3462"/>
      <c r="P604" s="2676">
        <v>24</v>
      </c>
      <c r="Q604" s="3462"/>
      <c r="R604" s="3077"/>
      <c r="S604" s="3463">
        <v>25</v>
      </c>
      <c r="T604" s="3462"/>
      <c r="U604" s="2676">
        <v>51</v>
      </c>
      <c r="V604" s="3462"/>
      <c r="W604" s="3245"/>
      <c r="X604" s="2289">
        <v>0.4</v>
      </c>
      <c r="Y604" s="2293"/>
      <c r="Z604" s="2375">
        <v>1281</v>
      </c>
      <c r="AA604" s="2407"/>
      <c r="AB604" s="2624"/>
      <c r="AC604" s="3699">
        <f t="shared" si="36"/>
        <v>0</v>
      </c>
      <c r="AD604" s="3699">
        <f t="shared" si="37"/>
        <v>0</v>
      </c>
      <c r="AE604" s="3699">
        <f t="shared" si="38"/>
        <v>0</v>
      </c>
      <c r="AF604" s="3699">
        <f t="shared" si="39"/>
        <v>0</v>
      </c>
    </row>
    <row r="605" spans="1:32" s="3600" customFormat="1" ht="15.75" customHeight="1">
      <c r="A605" s="439" t="s">
        <v>1945</v>
      </c>
      <c r="B605" s="440" t="s">
        <v>1946</v>
      </c>
      <c r="C605" s="1044" t="s">
        <v>466</v>
      </c>
      <c r="D605" s="3635"/>
      <c r="E605" s="2585"/>
      <c r="F605" s="1045"/>
      <c r="G605" s="498">
        <v>2</v>
      </c>
      <c r="H605" s="442"/>
      <c r="I605" s="443">
        <v>23.9</v>
      </c>
      <c r="J605" s="503"/>
      <c r="K605" s="445">
        <v>3</v>
      </c>
      <c r="L605" s="768"/>
      <c r="M605" s="3574" t="s">
        <v>1947</v>
      </c>
      <c r="N605" s="3498">
        <v>10</v>
      </c>
      <c r="O605" s="3496"/>
      <c r="P605" s="3184">
        <v>62</v>
      </c>
      <c r="Q605" s="3496"/>
      <c r="R605" s="3173"/>
      <c r="S605" s="1047"/>
      <c r="T605" s="1054"/>
      <c r="U605" s="1055"/>
      <c r="V605" s="1054"/>
      <c r="W605" s="1199"/>
      <c r="X605" s="502">
        <v>0.2</v>
      </c>
      <c r="Y605" s="503"/>
      <c r="Z605" s="504">
        <v>4010</v>
      </c>
      <c r="AA605" s="505"/>
      <c r="AB605" s="1202"/>
      <c r="AC605" s="3699">
        <f t="shared" si="36"/>
        <v>0</v>
      </c>
      <c r="AD605" s="3699">
        <f t="shared" si="37"/>
        <v>0</v>
      </c>
      <c r="AE605" s="3699">
        <f t="shared" si="38"/>
        <v>0</v>
      </c>
      <c r="AF605" s="3699">
        <f t="shared" si="39"/>
        <v>0</v>
      </c>
    </row>
    <row r="606" spans="1:32" s="1088" customFormat="1" ht="15.75" customHeight="1">
      <c r="A606" s="439" t="s">
        <v>1948</v>
      </c>
      <c r="B606" s="440" t="s">
        <v>1949</v>
      </c>
      <c r="C606" s="3750" t="s">
        <v>1950</v>
      </c>
      <c r="D606" s="3751"/>
      <c r="E606" s="3751"/>
      <c r="F606" s="3758"/>
      <c r="G606" s="498">
        <v>3</v>
      </c>
      <c r="H606" s="442"/>
      <c r="I606" s="443">
        <v>43.9</v>
      </c>
      <c r="J606" s="708"/>
      <c r="K606" s="445">
        <v>5</v>
      </c>
      <c r="L606" s="768"/>
      <c r="M606" s="446" t="s">
        <v>1951</v>
      </c>
      <c r="N606" s="498">
        <v>10</v>
      </c>
      <c r="O606" s="503"/>
      <c r="P606" s="1026">
        <v>101</v>
      </c>
      <c r="Q606" s="503"/>
      <c r="R606" s="1193"/>
      <c r="S606" s="1047"/>
      <c r="T606" s="1054"/>
      <c r="U606" s="1055"/>
      <c r="V606" s="1054"/>
      <c r="W606" s="1199"/>
      <c r="X606" s="502">
        <v>0.1</v>
      </c>
      <c r="Y606" s="503"/>
      <c r="Z606" s="504">
        <v>6833</v>
      </c>
      <c r="AA606" s="505"/>
      <c r="AB606" s="1202"/>
      <c r="AC606" s="3699">
        <f t="shared" si="36"/>
        <v>0</v>
      </c>
      <c r="AD606" s="3699">
        <f t="shared" si="37"/>
        <v>0</v>
      </c>
      <c r="AE606" s="3699">
        <f t="shared" si="38"/>
        <v>0</v>
      </c>
      <c r="AF606" s="3699">
        <f t="shared" si="39"/>
        <v>0</v>
      </c>
    </row>
    <row r="607" spans="1:32" s="3600" customFormat="1" ht="15.75" customHeight="1">
      <c r="A607" s="439" t="s">
        <v>1952</v>
      </c>
      <c r="B607" s="3442" t="s">
        <v>1953</v>
      </c>
      <c r="C607" s="3750" t="s">
        <v>1954</v>
      </c>
      <c r="D607" s="3751"/>
      <c r="E607" s="3751"/>
      <c r="F607" s="3758"/>
      <c r="G607" s="498">
        <v>3</v>
      </c>
      <c r="H607" s="442"/>
      <c r="I607" s="443">
        <v>43.9</v>
      </c>
      <c r="J607" s="708"/>
      <c r="K607" s="445">
        <v>5</v>
      </c>
      <c r="L607" s="768"/>
      <c r="M607" s="3574" t="s">
        <v>1955</v>
      </c>
      <c r="N607" s="3498">
        <v>10</v>
      </c>
      <c r="O607" s="3496"/>
      <c r="P607" s="3184">
        <v>101</v>
      </c>
      <c r="Q607" s="3496"/>
      <c r="R607" s="3173"/>
      <c r="S607" s="1166"/>
      <c r="T607" s="1167"/>
      <c r="U607" s="1168"/>
      <c r="V607" s="1167"/>
      <c r="W607" s="3236"/>
      <c r="X607" s="502">
        <v>0.1</v>
      </c>
      <c r="Y607" s="503"/>
      <c r="Z607" s="504">
        <v>6833</v>
      </c>
      <c r="AA607" s="505"/>
      <c r="AB607" s="1202"/>
      <c r="AC607" s="3699">
        <f t="shared" si="36"/>
        <v>0</v>
      </c>
      <c r="AD607" s="3699">
        <f t="shared" si="37"/>
        <v>0</v>
      </c>
      <c r="AE607" s="3699">
        <f t="shared" si="38"/>
        <v>0</v>
      </c>
      <c r="AF607" s="3699">
        <f t="shared" si="39"/>
        <v>0</v>
      </c>
    </row>
    <row r="608" spans="1:32" s="3600" customFormat="1" ht="15.75" customHeight="1">
      <c r="A608" s="439">
        <v>4001</v>
      </c>
      <c r="B608" s="440" t="s">
        <v>1956</v>
      </c>
      <c r="C608" s="1044" t="s">
        <v>1957</v>
      </c>
      <c r="D608" s="3635"/>
      <c r="E608" s="2585"/>
      <c r="F608" s="1045"/>
      <c r="G608" s="498">
        <v>3</v>
      </c>
      <c r="H608" s="442"/>
      <c r="I608" s="443">
        <v>23.9</v>
      </c>
      <c r="J608" s="503"/>
      <c r="K608" s="445">
        <v>3</v>
      </c>
      <c r="L608" s="768"/>
      <c r="M608" s="3574" t="s">
        <v>1958</v>
      </c>
      <c r="N608" s="1047"/>
      <c r="O608" s="1054"/>
      <c r="P608" s="1055"/>
      <c r="Q608" s="1054"/>
      <c r="R608" s="1191"/>
      <c r="S608" s="1047"/>
      <c r="T608" s="1054"/>
      <c r="U608" s="1055"/>
      <c r="V608" s="1054"/>
      <c r="W608" s="1199"/>
      <c r="X608" s="2387">
        <v>0.5</v>
      </c>
      <c r="Y608" s="3496"/>
      <c r="Z608" s="3490">
        <v>1173</v>
      </c>
      <c r="AA608" s="3569"/>
      <c r="AB608" s="3628"/>
      <c r="AC608" s="3699">
        <f t="shared" si="36"/>
        <v>0</v>
      </c>
      <c r="AD608" s="3699">
        <f t="shared" si="37"/>
        <v>0</v>
      </c>
      <c r="AE608" s="3699">
        <f t="shared" si="38"/>
        <v>0</v>
      </c>
      <c r="AF608" s="3699">
        <f t="shared" si="39"/>
        <v>0</v>
      </c>
    </row>
    <row r="609" spans="1:32" s="1051" customFormat="1" ht="15.75" customHeight="1">
      <c r="A609" s="439" t="s">
        <v>1959</v>
      </c>
      <c r="B609" s="440" t="s">
        <v>1960</v>
      </c>
      <c r="C609" s="3770" t="s">
        <v>1961</v>
      </c>
      <c r="D609" s="3768"/>
      <c r="E609" s="3768"/>
      <c r="F609" s="3769"/>
      <c r="G609" s="498">
        <v>1.4</v>
      </c>
      <c r="H609" s="442"/>
      <c r="I609" s="443">
        <v>43.9</v>
      </c>
      <c r="J609" s="708"/>
      <c r="K609" s="445">
        <v>5</v>
      </c>
      <c r="L609" s="768"/>
      <c r="M609" s="3165"/>
      <c r="N609" s="1166"/>
      <c r="O609" s="1167"/>
      <c r="P609" s="1055"/>
      <c r="Q609" s="1167"/>
      <c r="R609" s="1196"/>
      <c r="S609" s="1166"/>
      <c r="T609" s="1167"/>
      <c r="U609" s="1168"/>
      <c r="V609" s="1167"/>
      <c r="W609" s="3236"/>
      <c r="X609" s="502">
        <v>0.1</v>
      </c>
      <c r="Y609" s="503"/>
      <c r="Z609" s="504">
        <v>6648</v>
      </c>
      <c r="AA609" s="505"/>
      <c r="AB609" s="1202"/>
      <c r="AC609" s="3699">
        <f t="shared" si="36"/>
        <v>0</v>
      </c>
      <c r="AD609" s="3699">
        <f t="shared" si="37"/>
        <v>0</v>
      </c>
      <c r="AE609" s="3699">
        <f t="shared" si="38"/>
        <v>0</v>
      </c>
      <c r="AF609" s="3699">
        <f t="shared" si="39"/>
        <v>0</v>
      </c>
    </row>
    <row r="610" spans="1:32" s="3600" customFormat="1" ht="15.75" customHeight="1">
      <c r="A610" s="439" t="s">
        <v>1962</v>
      </c>
      <c r="B610" s="440" t="s">
        <v>1963</v>
      </c>
      <c r="C610" s="1044" t="s">
        <v>1964</v>
      </c>
      <c r="D610" s="3635"/>
      <c r="E610" s="2585"/>
      <c r="F610" s="1045"/>
      <c r="G610" s="498">
        <v>2</v>
      </c>
      <c r="H610" s="442"/>
      <c r="I610" s="443">
        <v>35.9</v>
      </c>
      <c r="J610" s="708"/>
      <c r="K610" s="445">
        <v>4</v>
      </c>
      <c r="L610" s="768"/>
      <c r="M610" s="3574" t="s">
        <v>1965</v>
      </c>
      <c r="N610" s="1047"/>
      <c r="O610" s="1054"/>
      <c r="P610" s="1055"/>
      <c r="Q610" s="1054"/>
      <c r="R610" s="1191"/>
      <c r="S610" s="1047"/>
      <c r="T610" s="1054"/>
      <c r="U610" s="1055"/>
      <c r="V610" s="1054"/>
      <c r="W610" s="1199"/>
      <c r="X610" s="2387">
        <v>0.2</v>
      </c>
      <c r="Y610" s="3496"/>
      <c r="Z610" s="3490">
        <v>4010</v>
      </c>
      <c r="AA610" s="3569"/>
      <c r="AB610" s="3628"/>
      <c r="AC610" s="3699">
        <f t="shared" si="36"/>
        <v>0</v>
      </c>
      <c r="AD610" s="3699">
        <f t="shared" si="37"/>
        <v>0</v>
      </c>
      <c r="AE610" s="3699">
        <f t="shared" si="38"/>
        <v>0</v>
      </c>
      <c r="AF610" s="3699">
        <f t="shared" si="39"/>
        <v>0</v>
      </c>
    </row>
    <row r="611" spans="1:32" s="3600" customFormat="1" ht="15.75" customHeight="1">
      <c r="A611" s="439" t="s">
        <v>1966</v>
      </c>
      <c r="B611" s="440" t="s">
        <v>1967</v>
      </c>
      <c r="C611" s="1044" t="s">
        <v>1968</v>
      </c>
      <c r="D611" s="3635"/>
      <c r="E611" s="2585"/>
      <c r="F611" s="1045"/>
      <c r="G611" s="498">
        <v>2</v>
      </c>
      <c r="H611" s="442"/>
      <c r="I611" s="443">
        <v>43.9</v>
      </c>
      <c r="J611" s="708"/>
      <c r="K611" s="709">
        <v>5</v>
      </c>
      <c r="L611" s="768"/>
      <c r="M611" s="3574" t="s">
        <v>1969</v>
      </c>
      <c r="N611" s="1047"/>
      <c r="O611" s="1054"/>
      <c r="P611" s="1055"/>
      <c r="Q611" s="1054"/>
      <c r="R611" s="1191"/>
      <c r="S611" s="1047"/>
      <c r="T611" s="1054"/>
      <c r="U611" s="1055"/>
      <c r="V611" s="1054"/>
      <c r="W611" s="1199"/>
      <c r="X611" s="2387">
        <v>0.2</v>
      </c>
      <c r="Y611" s="3496"/>
      <c r="Z611" s="3490">
        <v>4010</v>
      </c>
      <c r="AA611" s="3569"/>
      <c r="AB611" s="3628"/>
      <c r="AC611" s="3699">
        <f t="shared" si="36"/>
        <v>0</v>
      </c>
      <c r="AD611" s="3699">
        <f t="shared" si="37"/>
        <v>0</v>
      </c>
      <c r="AE611" s="3699">
        <f t="shared" si="38"/>
        <v>0</v>
      </c>
      <c r="AF611" s="3699">
        <f t="shared" si="39"/>
        <v>0</v>
      </c>
    </row>
    <row r="612" spans="1:32" s="3600" customFormat="1" ht="15.75" customHeight="1">
      <c r="A612" s="3536" t="s">
        <v>1970</v>
      </c>
      <c r="B612" s="3535" t="s">
        <v>1971</v>
      </c>
      <c r="C612" s="2587" t="s">
        <v>1972</v>
      </c>
      <c r="D612" s="2588"/>
      <c r="E612" s="2588"/>
      <c r="F612" s="2858"/>
      <c r="G612" s="3534">
        <v>3</v>
      </c>
      <c r="H612" s="2290"/>
      <c r="I612" s="2372">
        <v>35.9</v>
      </c>
      <c r="J612" s="2291"/>
      <c r="K612" s="3464">
        <v>4</v>
      </c>
      <c r="L612" s="2292"/>
      <c r="M612" s="3530" t="s">
        <v>1973</v>
      </c>
      <c r="N612" s="3361"/>
      <c r="O612" s="2438"/>
      <c r="P612" s="3143"/>
      <c r="Q612" s="2438"/>
      <c r="R612" s="3142"/>
      <c r="S612" s="3361"/>
      <c r="T612" s="2438"/>
      <c r="U612" s="3143"/>
      <c r="V612" s="2438"/>
      <c r="W612" s="3141"/>
      <c r="X612" s="3356">
        <v>0.2</v>
      </c>
      <c r="Y612" s="3462"/>
      <c r="Z612" s="3351">
        <v>3268</v>
      </c>
      <c r="AA612" s="3527"/>
      <c r="AB612" s="3626"/>
      <c r="AC612" s="3699">
        <f t="shared" si="36"/>
        <v>0</v>
      </c>
      <c r="AD612" s="3699">
        <f t="shared" si="37"/>
        <v>0</v>
      </c>
      <c r="AE612" s="3699">
        <f t="shared" si="38"/>
        <v>0</v>
      </c>
      <c r="AF612" s="3699">
        <f t="shared" si="39"/>
        <v>0</v>
      </c>
    </row>
    <row r="613" spans="1:32" s="1088" customFormat="1" ht="27" customHeight="1">
      <c r="A613" s="1035">
        <v>4031</v>
      </c>
      <c r="B613" s="494" t="s">
        <v>1974</v>
      </c>
      <c r="C613" s="3750" t="s">
        <v>3515</v>
      </c>
      <c r="D613" s="3751"/>
      <c r="E613" s="3751"/>
      <c r="F613" s="3758"/>
      <c r="G613" s="1036" t="s">
        <v>65</v>
      </c>
      <c r="H613" s="1037"/>
      <c r="I613" s="1101">
        <v>43.9</v>
      </c>
      <c r="J613" s="1103"/>
      <c r="K613" s="1039">
        <v>5</v>
      </c>
      <c r="L613" s="1185"/>
      <c r="M613" s="1102" t="s">
        <v>1093</v>
      </c>
      <c r="N613" s="3074"/>
      <c r="O613" s="3073"/>
      <c r="P613" s="3072"/>
      <c r="Q613" s="3073"/>
      <c r="R613" s="3071"/>
      <c r="S613" s="3074"/>
      <c r="T613" s="3073"/>
      <c r="U613" s="3072"/>
      <c r="V613" s="3073"/>
      <c r="W613" s="3070"/>
      <c r="X613" s="1105">
        <v>0.2</v>
      </c>
      <c r="Y613" s="1103"/>
      <c r="Z613" s="3418">
        <v>3565</v>
      </c>
      <c r="AA613" s="3417"/>
      <c r="AB613" s="3622"/>
      <c r="AC613" s="3699">
        <f t="shared" si="36"/>
        <v>0</v>
      </c>
      <c r="AD613" s="3699">
        <f t="shared" si="37"/>
        <v>0</v>
      </c>
      <c r="AE613" s="3699">
        <f t="shared" si="38"/>
        <v>0</v>
      </c>
      <c r="AF613" s="3699">
        <f t="shared" si="39"/>
        <v>0</v>
      </c>
    </row>
    <row r="614" spans="1:32" s="1088" customFormat="1" ht="27" customHeight="1">
      <c r="A614" s="439" t="s">
        <v>335</v>
      </c>
      <c r="B614" s="440" t="s">
        <v>1975</v>
      </c>
      <c r="C614" s="3750" t="s">
        <v>3364</v>
      </c>
      <c r="D614" s="3751"/>
      <c r="E614" s="3751"/>
      <c r="F614" s="3758"/>
      <c r="G614" s="498" t="s">
        <v>65</v>
      </c>
      <c r="H614" s="442"/>
      <c r="I614" s="443">
        <v>43.9</v>
      </c>
      <c r="J614" s="503"/>
      <c r="K614" s="445">
        <v>5</v>
      </c>
      <c r="L614" s="768"/>
      <c r="M614" s="446" t="s">
        <v>991</v>
      </c>
      <c r="N614" s="1166"/>
      <c r="O614" s="1167"/>
      <c r="P614" s="1168"/>
      <c r="Q614" s="1167"/>
      <c r="R614" s="1196"/>
      <c r="S614" s="1166"/>
      <c r="T614" s="1167"/>
      <c r="U614" s="1168"/>
      <c r="V614" s="1167"/>
      <c r="W614" s="3236"/>
      <c r="X614" s="502">
        <v>0.1</v>
      </c>
      <c r="Y614" s="503"/>
      <c r="Z614" s="504">
        <v>4754</v>
      </c>
      <c r="AA614" s="505"/>
      <c r="AB614" s="1202"/>
      <c r="AC614" s="3699">
        <f t="shared" si="36"/>
        <v>0</v>
      </c>
      <c r="AD614" s="3699">
        <f t="shared" si="37"/>
        <v>0</v>
      </c>
      <c r="AE614" s="3699">
        <f t="shared" si="38"/>
        <v>0</v>
      </c>
      <c r="AF614" s="3699">
        <f t="shared" si="39"/>
        <v>0</v>
      </c>
    </row>
    <row r="615" spans="1:32" s="3600" customFormat="1" ht="27" customHeight="1" thickBot="1">
      <c r="A615" s="1059" t="s">
        <v>332</v>
      </c>
      <c r="B615" s="543" t="s">
        <v>334</v>
      </c>
      <c r="C615" s="3759" t="s">
        <v>3364</v>
      </c>
      <c r="D615" s="3760"/>
      <c r="E615" s="3760"/>
      <c r="F615" s="3761"/>
      <c r="G615" s="3642" t="s">
        <v>65</v>
      </c>
      <c r="H615" s="3643"/>
      <c r="I615" s="3644">
        <v>43.9</v>
      </c>
      <c r="J615" s="2394"/>
      <c r="K615" s="1062">
        <v>5</v>
      </c>
      <c r="L615" s="3657"/>
      <c r="M615" s="3563"/>
      <c r="N615" s="1064"/>
      <c r="O615" s="1067"/>
      <c r="P615" s="1066"/>
      <c r="Q615" s="1067"/>
      <c r="R615" s="3007"/>
      <c r="S615" s="1064"/>
      <c r="T615" s="1067"/>
      <c r="U615" s="1066"/>
      <c r="V615" s="1067"/>
      <c r="W615" s="1192"/>
      <c r="X615" s="3648">
        <v>0.1</v>
      </c>
      <c r="Y615" s="2394"/>
      <c r="Z615" s="3649">
        <v>5705</v>
      </c>
      <c r="AA615" s="543"/>
      <c r="AB615" s="1201"/>
      <c r="AC615" s="3699">
        <f t="shared" si="36"/>
        <v>0</v>
      </c>
      <c r="AD615" s="3699">
        <f t="shared" si="37"/>
        <v>0</v>
      </c>
      <c r="AE615" s="3699">
        <f t="shared" si="38"/>
        <v>0</v>
      </c>
      <c r="AF615" s="3699">
        <f t="shared" si="39"/>
        <v>0</v>
      </c>
    </row>
    <row r="616" spans="1:32" s="1226" customFormat="1" ht="30" customHeight="1" thickBot="1">
      <c r="A616" s="1209"/>
      <c r="B616" s="1210" t="s">
        <v>3516</v>
      </c>
      <c r="C616" s="1211"/>
      <c r="D616" s="1211"/>
      <c r="E616" s="1212"/>
      <c r="F616" s="1213"/>
      <c r="G616" s="1215"/>
      <c r="H616" s="1215"/>
      <c r="I616" s="1220" t="s">
        <v>32</v>
      </c>
      <c r="J616" s="1220"/>
      <c r="K616" s="1217"/>
      <c r="L616" s="1218"/>
      <c r="M616" s="2895"/>
      <c r="N616" s="2865"/>
      <c r="O616" s="2867"/>
      <c r="P616" s="2867"/>
      <c r="Q616" s="2867"/>
      <c r="R616" s="2866"/>
      <c r="S616" s="2865"/>
      <c r="T616" s="2867"/>
      <c r="U616" s="2867"/>
      <c r="V616" s="2867"/>
      <c r="W616" s="2864"/>
      <c r="X616" s="1220"/>
      <c r="Y616" s="1220"/>
      <c r="Z616" s="1223" t="s">
        <v>32</v>
      </c>
      <c r="AA616" s="1224"/>
      <c r="AB616" s="1225"/>
      <c r="AC616" s="2420"/>
      <c r="AD616" s="2420"/>
      <c r="AE616" s="2420"/>
      <c r="AF616" s="2420"/>
    </row>
    <row r="617" spans="1:32" s="1088" customFormat="1" ht="15.75" customHeight="1" thickBot="1">
      <c r="A617" s="1159"/>
      <c r="B617" s="2857" t="s">
        <v>3517</v>
      </c>
      <c r="C617" s="1158"/>
      <c r="D617" s="1158"/>
      <c r="E617" s="1158"/>
      <c r="F617" s="1158"/>
      <c r="G617" s="1745"/>
      <c r="H617" s="1158"/>
      <c r="I617" s="1158" t="s">
        <v>32</v>
      </c>
      <c r="J617" s="1158"/>
      <c r="K617" s="1158"/>
      <c r="L617" s="1195"/>
      <c r="M617" s="1158"/>
      <c r="N617" s="1745"/>
      <c r="O617" s="1158"/>
      <c r="P617" s="1158"/>
      <c r="Q617" s="1158"/>
      <c r="R617" s="1195"/>
      <c r="S617" s="1745"/>
      <c r="T617" s="1158"/>
      <c r="U617" s="1158"/>
      <c r="V617" s="1158"/>
      <c r="W617" s="1195"/>
      <c r="X617" s="2856"/>
      <c r="Y617" s="1158"/>
      <c r="Z617" s="2856"/>
      <c r="AA617" s="1158"/>
      <c r="AB617" s="1206"/>
      <c r="AC617" s="3699"/>
      <c r="AD617" s="3699"/>
      <c r="AE617" s="3699"/>
      <c r="AF617" s="3699"/>
    </row>
    <row r="618" spans="1:32" s="1226" customFormat="1" ht="30" customHeight="1" thickBot="1">
      <c r="A618" s="1209"/>
      <c r="B618" s="1210" t="s">
        <v>136</v>
      </c>
      <c r="C618" s="1212"/>
      <c r="D618" s="1212"/>
      <c r="E618" s="1212"/>
      <c r="F618" s="1213"/>
      <c r="G618" s="1214"/>
      <c r="H618" s="1215"/>
      <c r="I618" s="1216" t="s">
        <v>32</v>
      </c>
      <c r="J618" s="1216"/>
      <c r="K618" s="1217"/>
      <c r="L618" s="1218"/>
      <c r="M618" s="1219"/>
      <c r="N618" s="1214"/>
      <c r="O618" s="1220"/>
      <c r="P618" s="1220" t="s">
        <v>32</v>
      </c>
      <c r="Q618" s="1220"/>
      <c r="R618" s="1221"/>
      <c r="S618" s="1215"/>
      <c r="T618" s="1220"/>
      <c r="U618" s="1220" t="s">
        <v>32</v>
      </c>
      <c r="V618" s="1220"/>
      <c r="W618" s="1218"/>
      <c r="X618" s="1222"/>
      <c r="Y618" s="1220"/>
      <c r="Z618" s="1223" t="s">
        <v>32</v>
      </c>
      <c r="AA618" s="1224"/>
      <c r="AB618" s="1225"/>
      <c r="AC618" s="2420"/>
      <c r="AD618" s="2420"/>
      <c r="AE618" s="2420"/>
      <c r="AF618" s="2420"/>
    </row>
    <row r="619" spans="1:32" s="3600" customFormat="1" ht="27" customHeight="1">
      <c r="A619" s="3426" t="s">
        <v>135</v>
      </c>
      <c r="B619" s="3425" t="s">
        <v>1976</v>
      </c>
      <c r="C619" s="3762" t="s">
        <v>3518</v>
      </c>
      <c r="D619" s="3763"/>
      <c r="E619" s="3763"/>
      <c r="F619" s="3764"/>
      <c r="G619" s="1666" t="s">
        <v>138</v>
      </c>
      <c r="H619" s="3424"/>
      <c r="I619" s="1668">
        <v>23.9</v>
      </c>
      <c r="J619" s="3265"/>
      <c r="K619" s="3423">
        <v>3</v>
      </c>
      <c r="L619" s="1815"/>
      <c r="M619" s="3422"/>
      <c r="N619" s="3271"/>
      <c r="O619" s="2667"/>
      <c r="P619" s="3267"/>
      <c r="Q619" s="2667"/>
      <c r="R619" s="3269"/>
      <c r="S619" s="3271"/>
      <c r="T619" s="3268"/>
      <c r="U619" s="3267"/>
      <c r="V619" s="2667"/>
      <c r="W619" s="3266"/>
      <c r="X619" s="2322">
        <v>0.05</v>
      </c>
      <c r="Y619" s="3265"/>
      <c r="Z619" s="3418">
        <v>12440</v>
      </c>
      <c r="AA619" s="3421"/>
      <c r="AB619" s="2615"/>
      <c r="AC619" s="3699">
        <f t="shared" si="36"/>
        <v>0</v>
      </c>
      <c r="AD619" s="3699">
        <f t="shared" si="37"/>
        <v>0</v>
      </c>
      <c r="AE619" s="3699">
        <f t="shared" si="38"/>
        <v>0</v>
      </c>
      <c r="AF619" s="3699">
        <f t="shared" si="39"/>
        <v>0</v>
      </c>
    </row>
    <row r="620" spans="1:32" s="3600" customFormat="1" ht="15.75" customHeight="1">
      <c r="A620" s="1035" t="s">
        <v>1977</v>
      </c>
      <c r="B620" s="494" t="s">
        <v>1978</v>
      </c>
      <c r="C620" s="3750" t="s">
        <v>1979</v>
      </c>
      <c r="D620" s="3751"/>
      <c r="E620" s="3751"/>
      <c r="F620" s="3758"/>
      <c r="G620" s="1036" t="s">
        <v>138</v>
      </c>
      <c r="H620" s="1037"/>
      <c r="I620" s="1101">
        <v>23.9</v>
      </c>
      <c r="J620" s="1103"/>
      <c r="K620" s="1039">
        <v>3</v>
      </c>
      <c r="L620" s="1185"/>
      <c r="M620" s="1040"/>
      <c r="N620" s="3345"/>
      <c r="O620" s="3131"/>
      <c r="P620" s="3132"/>
      <c r="Q620" s="3131"/>
      <c r="R620" s="3130"/>
      <c r="S620" s="3345"/>
      <c r="T620" s="3133"/>
      <c r="U620" s="3132"/>
      <c r="V620" s="3131"/>
      <c r="W620" s="3129"/>
      <c r="X620" s="1105">
        <v>0.05</v>
      </c>
      <c r="Y620" s="1103"/>
      <c r="Z620" s="3418">
        <v>12440</v>
      </c>
      <c r="AA620" s="3417"/>
      <c r="AB620" s="3622"/>
      <c r="AC620" s="3699">
        <f t="shared" si="36"/>
        <v>0</v>
      </c>
      <c r="AD620" s="3699">
        <f t="shared" si="37"/>
        <v>0</v>
      </c>
      <c r="AE620" s="3699">
        <f t="shared" si="38"/>
        <v>0</v>
      </c>
      <c r="AF620" s="3699">
        <f t="shared" si="39"/>
        <v>0</v>
      </c>
    </row>
    <row r="621" spans="1:32" s="3600" customFormat="1" ht="27" customHeight="1">
      <c r="A621" s="3501" t="s">
        <v>370</v>
      </c>
      <c r="B621" s="2386" t="s">
        <v>1980</v>
      </c>
      <c r="C621" s="3765" t="s">
        <v>3519</v>
      </c>
      <c r="D621" s="3766"/>
      <c r="E621" s="3766"/>
      <c r="F621" s="3767"/>
      <c r="G621" s="3498" t="s">
        <v>138</v>
      </c>
      <c r="H621" s="2388"/>
      <c r="I621" s="3391">
        <v>23.9</v>
      </c>
      <c r="J621" s="3496"/>
      <c r="K621" s="3449">
        <v>3</v>
      </c>
      <c r="L621" s="3452"/>
      <c r="M621" s="3574"/>
      <c r="N621" s="1047"/>
      <c r="O621" s="1054"/>
      <c r="P621" s="1055"/>
      <c r="Q621" s="1054"/>
      <c r="R621" s="1191"/>
      <c r="S621" s="1047"/>
      <c r="T621" s="3235"/>
      <c r="U621" s="1055"/>
      <c r="V621" s="1054"/>
      <c r="W621" s="1199"/>
      <c r="X621" s="2387">
        <v>0.05</v>
      </c>
      <c r="Y621" s="3496"/>
      <c r="Z621" s="504">
        <v>15969</v>
      </c>
      <c r="AA621" s="3569"/>
      <c r="AB621" s="3628"/>
      <c r="AC621" s="3699">
        <f t="shared" si="36"/>
        <v>0</v>
      </c>
      <c r="AD621" s="3699">
        <f t="shared" si="37"/>
        <v>0</v>
      </c>
      <c r="AE621" s="3699">
        <f t="shared" si="38"/>
        <v>0</v>
      </c>
      <c r="AF621" s="3699">
        <f t="shared" si="39"/>
        <v>0</v>
      </c>
    </row>
    <row r="622" spans="1:32" s="3600" customFormat="1" ht="15.75" customHeight="1">
      <c r="A622" s="439" t="s">
        <v>1981</v>
      </c>
      <c r="B622" s="440" t="s">
        <v>1982</v>
      </c>
      <c r="C622" s="3750" t="s">
        <v>1983</v>
      </c>
      <c r="D622" s="3768"/>
      <c r="E622" s="3768"/>
      <c r="F622" s="3769"/>
      <c r="G622" s="498">
        <v>2</v>
      </c>
      <c r="H622" s="442"/>
      <c r="I622" s="443">
        <v>19.899999999999999</v>
      </c>
      <c r="J622" s="503"/>
      <c r="K622" s="445">
        <v>2</v>
      </c>
      <c r="L622" s="768"/>
      <c r="M622" s="500" t="s">
        <v>1984</v>
      </c>
      <c r="N622" s="1047"/>
      <c r="O622" s="1054"/>
      <c r="P622" s="1055"/>
      <c r="Q622" s="1054"/>
      <c r="R622" s="1191"/>
      <c r="S622" s="1047"/>
      <c r="T622" s="3235"/>
      <c r="U622" s="1055"/>
      <c r="V622" s="1054"/>
      <c r="W622" s="1199"/>
      <c r="X622" s="502">
        <v>0.5</v>
      </c>
      <c r="Y622" s="503"/>
      <c r="Z622" s="504">
        <v>1011</v>
      </c>
      <c r="AA622" s="505"/>
      <c r="AB622" s="1202"/>
      <c r="AC622" s="3699">
        <f t="shared" si="36"/>
        <v>0</v>
      </c>
      <c r="AD622" s="3699">
        <f t="shared" si="37"/>
        <v>0</v>
      </c>
      <c r="AE622" s="3699">
        <f t="shared" si="38"/>
        <v>0</v>
      </c>
      <c r="AF622" s="3699">
        <f t="shared" si="39"/>
        <v>0</v>
      </c>
    </row>
    <row r="623" spans="1:32" s="3600" customFormat="1" ht="15.75" customHeight="1" thickBot="1">
      <c r="A623" s="3390" t="s">
        <v>372</v>
      </c>
      <c r="B623" s="2391" t="s">
        <v>1985</v>
      </c>
      <c r="C623" s="3211" t="s">
        <v>3520</v>
      </c>
      <c r="D623" s="3388"/>
      <c r="E623" s="3387"/>
      <c r="F623" s="3386"/>
      <c r="G623" s="3437" t="s">
        <v>138</v>
      </c>
      <c r="H623" s="2393"/>
      <c r="I623" s="3209">
        <v>23.9</v>
      </c>
      <c r="J623" s="3436"/>
      <c r="K623" s="3207">
        <v>3</v>
      </c>
      <c r="L623" s="3206"/>
      <c r="M623" s="3563" t="s">
        <v>374</v>
      </c>
      <c r="N623" s="1064"/>
      <c r="O623" s="1067"/>
      <c r="P623" s="1066"/>
      <c r="Q623" s="1067"/>
      <c r="R623" s="3007"/>
      <c r="S623" s="1064"/>
      <c r="T623" s="1065"/>
      <c r="U623" s="1066"/>
      <c r="V623" s="1067"/>
      <c r="W623" s="1192"/>
      <c r="X623" s="3648">
        <v>0.05</v>
      </c>
      <c r="Y623" s="2394"/>
      <c r="Z623" s="3649">
        <v>15969</v>
      </c>
      <c r="AA623" s="3650"/>
      <c r="AB623" s="1201"/>
      <c r="AC623" s="3699">
        <f t="shared" si="36"/>
        <v>0</v>
      </c>
      <c r="AD623" s="3699">
        <f t="shared" si="37"/>
        <v>0</v>
      </c>
      <c r="AE623" s="3699">
        <f t="shared" si="38"/>
        <v>0</v>
      </c>
      <c r="AF623" s="3699">
        <f t="shared" si="39"/>
        <v>0</v>
      </c>
    </row>
    <row r="624" spans="1:32" s="1226" customFormat="1" ht="30" customHeight="1" thickBot="1">
      <c r="A624" s="1209"/>
      <c r="B624" s="1210" t="s">
        <v>3521</v>
      </c>
      <c r="C624" s="1212"/>
      <c r="D624" s="1212"/>
      <c r="E624" s="1212"/>
      <c r="F624" s="1213"/>
      <c r="G624" s="1214"/>
      <c r="H624" s="1215"/>
      <c r="I624" s="1216" t="s">
        <v>32</v>
      </c>
      <c r="J624" s="1216"/>
      <c r="K624" s="1217"/>
      <c r="L624" s="1218"/>
      <c r="M624" s="1219"/>
      <c r="N624" s="1214"/>
      <c r="O624" s="1220"/>
      <c r="P624" s="1220"/>
      <c r="Q624" s="1220"/>
      <c r="R624" s="1221"/>
      <c r="S624" s="1215"/>
      <c r="T624" s="1220"/>
      <c r="U624" s="1220"/>
      <c r="V624" s="1220"/>
      <c r="W624" s="1218"/>
      <c r="X624" s="1222"/>
      <c r="Y624" s="1220"/>
      <c r="Z624" s="1223" t="s">
        <v>32</v>
      </c>
      <c r="AA624" s="1224"/>
      <c r="AB624" s="1225"/>
      <c r="AC624" s="2420"/>
      <c r="AD624" s="2420"/>
      <c r="AE624" s="2420"/>
      <c r="AF624" s="2420"/>
    </row>
    <row r="625" spans="1:32" s="3600" customFormat="1" ht="15.75" customHeight="1">
      <c r="A625" s="3514" t="s">
        <v>1986</v>
      </c>
      <c r="B625" s="2381" t="s">
        <v>1987</v>
      </c>
      <c r="C625" s="3280" t="s">
        <v>1988</v>
      </c>
      <c r="D625" s="3279"/>
      <c r="E625" s="2855"/>
      <c r="F625" s="3277"/>
      <c r="G625" s="1166"/>
      <c r="H625" s="3487"/>
      <c r="I625" s="2374"/>
      <c r="J625" s="3134"/>
      <c r="K625" s="3033"/>
      <c r="L625" s="3571"/>
      <c r="M625" s="3582"/>
      <c r="N625" s="3190">
        <v>5</v>
      </c>
      <c r="O625" s="2941"/>
      <c r="P625" s="2940">
        <v>95</v>
      </c>
      <c r="Q625" s="2941"/>
      <c r="R625" s="2939"/>
      <c r="S625" s="2854"/>
      <c r="T625" s="2913"/>
      <c r="U625" s="2853"/>
      <c r="V625" s="2913"/>
      <c r="W625" s="3579"/>
      <c r="X625" s="2382">
        <v>0.05</v>
      </c>
      <c r="Y625" s="3507"/>
      <c r="Z625" s="3213">
        <v>12774</v>
      </c>
      <c r="AA625" s="3369"/>
      <c r="AB625" s="2619"/>
      <c r="AC625" s="3699">
        <f t="shared" si="36"/>
        <v>0</v>
      </c>
      <c r="AD625" s="3699">
        <f t="shared" si="37"/>
        <v>0</v>
      </c>
      <c r="AE625" s="3699">
        <f t="shared" si="38"/>
        <v>0</v>
      </c>
      <c r="AF625" s="3699">
        <f t="shared" si="39"/>
        <v>0</v>
      </c>
    </row>
    <row r="626" spans="1:32" s="3600" customFormat="1" ht="15.75" customHeight="1">
      <c r="A626" s="439" t="s">
        <v>1989</v>
      </c>
      <c r="B626" s="2342" t="s">
        <v>1990</v>
      </c>
      <c r="C626" s="1107" t="s">
        <v>1988</v>
      </c>
      <c r="D626" s="2586"/>
      <c r="E626" s="1100"/>
      <c r="F626" s="497"/>
      <c r="G626" s="498" t="s">
        <v>138</v>
      </c>
      <c r="H626" s="442"/>
      <c r="I626" s="443">
        <v>23.9</v>
      </c>
      <c r="J626" s="444"/>
      <c r="K626" s="445">
        <v>3</v>
      </c>
      <c r="L626" s="768"/>
      <c r="M626" s="3574"/>
      <c r="N626" s="2852"/>
      <c r="O626" s="3064"/>
      <c r="P626" s="2851"/>
      <c r="Q626" s="2850"/>
      <c r="R626" s="3060"/>
      <c r="S626" s="2852"/>
      <c r="T626" s="3064"/>
      <c r="U626" s="2851"/>
      <c r="V626" s="2850"/>
      <c r="W626" s="3060"/>
      <c r="X626" s="502">
        <v>0.03</v>
      </c>
      <c r="Y626" s="503"/>
      <c r="Z626" s="1057">
        <v>21023</v>
      </c>
      <c r="AA626" s="1058"/>
      <c r="AB626" s="1202"/>
      <c r="AC626" s="3699">
        <f t="shared" si="36"/>
        <v>0</v>
      </c>
      <c r="AD626" s="3699">
        <f t="shared" si="37"/>
        <v>0</v>
      </c>
      <c r="AE626" s="3699">
        <f t="shared" si="38"/>
        <v>0</v>
      </c>
      <c r="AF626" s="3699">
        <f t="shared" si="39"/>
        <v>0</v>
      </c>
    </row>
    <row r="627" spans="1:32" s="3600" customFormat="1" ht="15.75" customHeight="1">
      <c r="A627" s="3501">
        <v>4202</v>
      </c>
      <c r="B627" s="2386" t="s">
        <v>1991</v>
      </c>
      <c r="C627" s="3289" t="s">
        <v>1992</v>
      </c>
      <c r="D627" s="2699"/>
      <c r="E627" s="2672"/>
      <c r="F627" s="3288"/>
      <c r="G627" s="498" t="s">
        <v>138</v>
      </c>
      <c r="H627" s="442"/>
      <c r="I627" s="443">
        <v>19.899999999999999</v>
      </c>
      <c r="J627" s="444"/>
      <c r="K627" s="445">
        <v>2</v>
      </c>
      <c r="L627" s="768"/>
      <c r="M627" s="3574" t="s">
        <v>1993</v>
      </c>
      <c r="N627" s="3441">
        <v>5</v>
      </c>
      <c r="O627" s="3187"/>
      <c r="P627" s="3186">
        <v>95</v>
      </c>
      <c r="Q627" s="3187"/>
      <c r="R627" s="3185"/>
      <c r="S627" s="2852"/>
      <c r="T627" s="3064"/>
      <c r="U627" s="2851"/>
      <c r="V627" s="2850"/>
      <c r="W627" s="3060"/>
      <c r="X627" s="2387">
        <v>0.05</v>
      </c>
      <c r="Y627" s="3496"/>
      <c r="Z627" s="3182">
        <v>12774</v>
      </c>
      <c r="AA627" s="3365"/>
      <c r="AB627" s="3628"/>
      <c r="AC627" s="3699">
        <f t="shared" si="36"/>
        <v>0</v>
      </c>
      <c r="AD627" s="3699">
        <f t="shared" si="37"/>
        <v>0</v>
      </c>
      <c r="AE627" s="3699">
        <f t="shared" si="38"/>
        <v>0</v>
      </c>
      <c r="AF627" s="3699">
        <f t="shared" si="39"/>
        <v>0</v>
      </c>
    </row>
    <row r="628" spans="1:32" s="3600" customFormat="1" ht="15.75" customHeight="1">
      <c r="A628" s="3501" t="s">
        <v>1994</v>
      </c>
      <c r="B628" s="2386" t="s">
        <v>1995</v>
      </c>
      <c r="C628" s="3289" t="s">
        <v>1988</v>
      </c>
      <c r="D628" s="2699"/>
      <c r="E628" s="2672"/>
      <c r="F628" s="3288"/>
      <c r="G628" s="3498" t="s">
        <v>138</v>
      </c>
      <c r="H628" s="2388"/>
      <c r="I628" s="3391">
        <v>19.899999999999999</v>
      </c>
      <c r="J628" s="3368"/>
      <c r="K628" s="3449">
        <v>2</v>
      </c>
      <c r="L628" s="3452"/>
      <c r="M628" s="3574" t="s">
        <v>1996</v>
      </c>
      <c r="N628" s="3441">
        <v>5</v>
      </c>
      <c r="O628" s="3187"/>
      <c r="P628" s="1026">
        <v>153</v>
      </c>
      <c r="Q628" s="3187"/>
      <c r="R628" s="3185"/>
      <c r="S628" s="2849"/>
      <c r="T628" s="3064"/>
      <c r="U628" s="2851"/>
      <c r="V628" s="2850"/>
      <c r="W628" s="3060"/>
      <c r="X628" s="502">
        <v>0.03</v>
      </c>
      <c r="Y628" s="503"/>
      <c r="Z628" s="1057">
        <v>21023</v>
      </c>
      <c r="AA628" s="3365"/>
      <c r="AB628" s="3628"/>
      <c r="AC628" s="3699">
        <f t="shared" si="36"/>
        <v>0</v>
      </c>
      <c r="AD628" s="3699">
        <f t="shared" si="37"/>
        <v>0</v>
      </c>
      <c r="AE628" s="3699">
        <f t="shared" si="38"/>
        <v>0</v>
      </c>
      <c r="AF628" s="3699">
        <f t="shared" si="39"/>
        <v>0</v>
      </c>
    </row>
    <row r="629" spans="1:32" s="2996" customFormat="1" ht="15.75" customHeight="1">
      <c r="A629" s="3501">
        <v>4211</v>
      </c>
      <c r="B629" s="2386" t="s">
        <v>1997</v>
      </c>
      <c r="C629" s="3289" t="s">
        <v>1988</v>
      </c>
      <c r="D629" s="2699"/>
      <c r="E629" s="2672"/>
      <c r="F629" s="3288"/>
      <c r="G629" s="3498">
        <v>0.8</v>
      </c>
      <c r="H629" s="2388"/>
      <c r="I629" s="3391">
        <v>19.899999999999999</v>
      </c>
      <c r="J629" s="3368"/>
      <c r="K629" s="3449">
        <v>2</v>
      </c>
      <c r="L629" s="3452"/>
      <c r="M629" s="3574" t="s">
        <v>1998</v>
      </c>
      <c r="N629" s="3498">
        <v>5</v>
      </c>
      <c r="O629" s="3496"/>
      <c r="P629" s="1026">
        <v>28</v>
      </c>
      <c r="Q629" s="3496"/>
      <c r="R629" s="3173"/>
      <c r="S629" s="3498">
        <v>20</v>
      </c>
      <c r="T629" s="3496"/>
      <c r="U629" s="2676">
        <v>93</v>
      </c>
      <c r="V629" s="3496"/>
      <c r="W629" s="3183"/>
      <c r="X629" s="502">
        <v>0.2</v>
      </c>
      <c r="Y629" s="503"/>
      <c r="Z629" s="1057">
        <v>3120</v>
      </c>
      <c r="AA629" s="3365"/>
      <c r="AB629" s="3628"/>
      <c r="AC629" s="3699">
        <f t="shared" si="36"/>
        <v>0</v>
      </c>
      <c r="AD629" s="3699">
        <f t="shared" si="37"/>
        <v>0</v>
      </c>
      <c r="AE629" s="3699">
        <f t="shared" si="38"/>
        <v>0</v>
      </c>
      <c r="AF629" s="3699">
        <f t="shared" si="39"/>
        <v>0</v>
      </c>
    </row>
    <row r="630" spans="1:32" s="1088" customFormat="1" ht="15.75" customHeight="1">
      <c r="A630" s="439">
        <v>4224</v>
      </c>
      <c r="B630" s="440" t="s">
        <v>1999</v>
      </c>
      <c r="C630" s="1107" t="s">
        <v>2000</v>
      </c>
      <c r="D630" s="2586"/>
      <c r="E630" s="1100"/>
      <c r="F630" s="497"/>
      <c r="G630" s="498">
        <v>0.8</v>
      </c>
      <c r="H630" s="442"/>
      <c r="I630" s="443">
        <v>19.899999999999999</v>
      </c>
      <c r="J630" s="444"/>
      <c r="K630" s="445">
        <v>2</v>
      </c>
      <c r="L630" s="768"/>
      <c r="M630" s="446" t="s">
        <v>2001</v>
      </c>
      <c r="N630" s="498">
        <v>5</v>
      </c>
      <c r="O630" s="503"/>
      <c r="P630" s="1026">
        <v>28</v>
      </c>
      <c r="Q630" s="503"/>
      <c r="R630" s="1193"/>
      <c r="S630" s="1166"/>
      <c r="T630" s="1167"/>
      <c r="U630" s="1168"/>
      <c r="V630" s="1167"/>
      <c r="W630" s="3236"/>
      <c r="X630" s="502">
        <v>0.2</v>
      </c>
      <c r="Y630" s="503"/>
      <c r="Z630" s="1057">
        <v>3120</v>
      </c>
      <c r="AA630" s="1058"/>
      <c r="AB630" s="1202"/>
      <c r="AC630" s="3699">
        <f t="shared" si="36"/>
        <v>0</v>
      </c>
      <c r="AD630" s="3699">
        <f t="shared" si="37"/>
        <v>0</v>
      </c>
      <c r="AE630" s="3699">
        <f t="shared" si="38"/>
        <v>0</v>
      </c>
      <c r="AF630" s="3699">
        <f t="shared" si="39"/>
        <v>0</v>
      </c>
    </row>
    <row r="631" spans="1:32" s="3600" customFormat="1" ht="15.75" customHeight="1">
      <c r="A631" s="3501" t="s">
        <v>2002</v>
      </c>
      <c r="B631" s="2386" t="s">
        <v>2003</v>
      </c>
      <c r="C631" s="3289" t="s">
        <v>2000</v>
      </c>
      <c r="D631" s="2699"/>
      <c r="E631" s="2672"/>
      <c r="F631" s="3499" t="s">
        <v>887</v>
      </c>
      <c r="G631" s="498">
        <v>0.8</v>
      </c>
      <c r="H631" s="442"/>
      <c r="I631" s="443">
        <v>13.3</v>
      </c>
      <c r="J631" s="444"/>
      <c r="K631" s="445">
        <v>1</v>
      </c>
      <c r="L631" s="768"/>
      <c r="M631" s="3574" t="s">
        <v>2004</v>
      </c>
      <c r="N631" s="3498">
        <v>5</v>
      </c>
      <c r="O631" s="3496"/>
      <c r="P631" s="1026">
        <v>28</v>
      </c>
      <c r="Q631" s="3496"/>
      <c r="R631" s="3173"/>
      <c r="S631" s="3441">
        <v>20</v>
      </c>
      <c r="T631" s="3187"/>
      <c r="U631" s="3186">
        <v>93</v>
      </c>
      <c r="V631" s="3187"/>
      <c r="W631" s="3123"/>
      <c r="X631" s="502">
        <v>0.2</v>
      </c>
      <c r="Y631" s="503"/>
      <c r="Z631" s="1057">
        <v>3120</v>
      </c>
      <c r="AA631" s="3365"/>
      <c r="AB631" s="3628"/>
      <c r="AC631" s="3699">
        <f t="shared" si="36"/>
        <v>0</v>
      </c>
      <c r="AD631" s="3699">
        <f t="shared" si="37"/>
        <v>0</v>
      </c>
      <c r="AE631" s="3699">
        <f t="shared" si="38"/>
        <v>0</v>
      </c>
      <c r="AF631" s="3699">
        <f t="shared" si="39"/>
        <v>0</v>
      </c>
    </row>
    <row r="632" spans="1:32" s="1088" customFormat="1" ht="15.75" customHeight="1">
      <c r="A632" s="439" t="s">
        <v>2005</v>
      </c>
      <c r="B632" s="440" t="s">
        <v>2006</v>
      </c>
      <c r="C632" s="1044" t="s">
        <v>2007</v>
      </c>
      <c r="D632" s="3635"/>
      <c r="E632" s="3635"/>
      <c r="F632" s="497"/>
      <c r="G632" s="498">
        <v>0.8</v>
      </c>
      <c r="H632" s="442"/>
      <c r="I632" s="443">
        <v>19.899999999999999</v>
      </c>
      <c r="J632" s="444"/>
      <c r="K632" s="445">
        <v>2</v>
      </c>
      <c r="L632" s="768"/>
      <c r="M632" s="446" t="s">
        <v>2008</v>
      </c>
      <c r="N632" s="498">
        <v>5</v>
      </c>
      <c r="O632" s="503"/>
      <c r="P632" s="1026">
        <v>28</v>
      </c>
      <c r="Q632" s="503"/>
      <c r="R632" s="1193"/>
      <c r="S632" s="1166"/>
      <c r="T632" s="1167"/>
      <c r="U632" s="1168"/>
      <c r="V632" s="1167"/>
      <c r="W632" s="3236"/>
      <c r="X632" s="502">
        <v>0.2</v>
      </c>
      <c r="Y632" s="503"/>
      <c r="Z632" s="1057">
        <v>3120</v>
      </c>
      <c r="AA632" s="1058"/>
      <c r="AB632" s="1202"/>
      <c r="AC632" s="3699">
        <f t="shared" si="36"/>
        <v>0</v>
      </c>
      <c r="AD632" s="3699">
        <f t="shared" si="37"/>
        <v>0</v>
      </c>
      <c r="AE632" s="3699">
        <f t="shared" si="38"/>
        <v>0</v>
      </c>
      <c r="AF632" s="3699">
        <f t="shared" si="39"/>
        <v>0</v>
      </c>
    </row>
    <row r="633" spans="1:32" s="3600" customFormat="1" ht="15.75" customHeight="1">
      <c r="A633" s="439" t="s">
        <v>2009</v>
      </c>
      <c r="B633" s="2386" t="s">
        <v>2010</v>
      </c>
      <c r="C633" s="3289" t="s">
        <v>2011</v>
      </c>
      <c r="D633" s="2699"/>
      <c r="E633" s="2672"/>
      <c r="F633" s="3499"/>
      <c r="G633" s="1166"/>
      <c r="H633" s="3487"/>
      <c r="I633" s="2374"/>
      <c r="J633" s="3134"/>
      <c r="K633" s="3033"/>
      <c r="L633" s="3571"/>
      <c r="M633" s="3574" t="s">
        <v>2012</v>
      </c>
      <c r="N633" s="3441">
        <v>5</v>
      </c>
      <c r="O633" s="3187"/>
      <c r="P633" s="1026">
        <v>153</v>
      </c>
      <c r="Q633" s="3187"/>
      <c r="R633" s="3185"/>
      <c r="S633" s="1047"/>
      <c r="T633" s="1054"/>
      <c r="U633" s="1055"/>
      <c r="V633" s="1054"/>
      <c r="W633" s="1199"/>
      <c r="X633" s="502">
        <v>0.03</v>
      </c>
      <c r="Y633" s="503"/>
      <c r="Z633" s="1057">
        <v>21023</v>
      </c>
      <c r="AA633" s="1058"/>
      <c r="AB633" s="1202"/>
      <c r="AC633" s="3699">
        <f t="shared" si="36"/>
        <v>0</v>
      </c>
      <c r="AD633" s="3699">
        <f t="shared" si="37"/>
        <v>0</v>
      </c>
      <c r="AE633" s="3699">
        <f t="shared" si="38"/>
        <v>0</v>
      </c>
      <c r="AF633" s="3699">
        <f t="shared" si="39"/>
        <v>0</v>
      </c>
    </row>
    <row r="634" spans="1:32" s="3600" customFormat="1" ht="15.75" customHeight="1">
      <c r="A634" s="3501" t="s">
        <v>2013</v>
      </c>
      <c r="B634" s="2386" t="s">
        <v>2014</v>
      </c>
      <c r="C634" s="1107" t="s">
        <v>2015</v>
      </c>
      <c r="D634" s="2699"/>
      <c r="E634" s="2672"/>
      <c r="F634" s="3288"/>
      <c r="G634" s="498" t="s">
        <v>184</v>
      </c>
      <c r="H634" s="442"/>
      <c r="I634" s="443">
        <v>19.899999999999999</v>
      </c>
      <c r="J634" s="444"/>
      <c r="K634" s="445">
        <v>2</v>
      </c>
      <c r="L634" s="768"/>
      <c r="M634" s="3574" t="s">
        <v>2016</v>
      </c>
      <c r="N634" s="3441">
        <v>5</v>
      </c>
      <c r="O634" s="3187"/>
      <c r="P634" s="1026">
        <v>153</v>
      </c>
      <c r="Q634" s="3187"/>
      <c r="R634" s="3185"/>
      <c r="S634" s="1047"/>
      <c r="T634" s="1054"/>
      <c r="U634" s="1055"/>
      <c r="V634" s="1054"/>
      <c r="W634" s="1199"/>
      <c r="X634" s="502">
        <v>0.03</v>
      </c>
      <c r="Y634" s="503"/>
      <c r="Z634" s="1057">
        <v>21023</v>
      </c>
      <c r="AA634" s="3365"/>
      <c r="AB634" s="3628"/>
      <c r="AC634" s="3699">
        <f t="shared" si="36"/>
        <v>0</v>
      </c>
      <c r="AD634" s="3699">
        <f t="shared" si="37"/>
        <v>0</v>
      </c>
      <c r="AE634" s="3699">
        <f t="shared" si="38"/>
        <v>0</v>
      </c>
      <c r="AF634" s="3699">
        <f t="shared" si="39"/>
        <v>0</v>
      </c>
    </row>
    <row r="635" spans="1:32" s="3600" customFormat="1" ht="15.75" customHeight="1">
      <c r="A635" s="3501">
        <v>4221</v>
      </c>
      <c r="B635" s="2386" t="s">
        <v>2017</v>
      </c>
      <c r="C635" s="3500" t="s">
        <v>2018</v>
      </c>
      <c r="D635" s="2660"/>
      <c r="E635" s="2848"/>
      <c r="F635" s="3499" t="s">
        <v>887</v>
      </c>
      <c r="G635" s="498">
        <v>0.6</v>
      </c>
      <c r="H635" s="442"/>
      <c r="I635" s="443">
        <v>13.3</v>
      </c>
      <c r="J635" s="444"/>
      <c r="K635" s="445">
        <v>1</v>
      </c>
      <c r="L635" s="768"/>
      <c r="M635" s="3574" t="s">
        <v>2019</v>
      </c>
      <c r="N635" s="3498">
        <v>5</v>
      </c>
      <c r="O635" s="3496"/>
      <c r="P635" s="3184">
        <v>28</v>
      </c>
      <c r="Q635" s="3496"/>
      <c r="R635" s="3173"/>
      <c r="S635" s="3498">
        <v>20</v>
      </c>
      <c r="T635" s="3496"/>
      <c r="U635" s="3184">
        <v>93</v>
      </c>
      <c r="V635" s="3496"/>
      <c r="W635" s="3183"/>
      <c r="X635" s="502">
        <v>0.2</v>
      </c>
      <c r="Y635" s="503"/>
      <c r="Z635" s="1057">
        <v>3120</v>
      </c>
      <c r="AA635" s="3365"/>
      <c r="AB635" s="3628"/>
      <c r="AC635" s="3699">
        <f t="shared" si="36"/>
        <v>0</v>
      </c>
      <c r="AD635" s="3699">
        <f t="shared" si="37"/>
        <v>0</v>
      </c>
      <c r="AE635" s="3699">
        <f t="shared" si="38"/>
        <v>0</v>
      </c>
      <c r="AF635" s="3699">
        <f t="shared" si="39"/>
        <v>0</v>
      </c>
    </row>
    <row r="636" spans="1:32" s="3599" customFormat="1" ht="15.75" customHeight="1">
      <c r="A636" s="3501" t="s">
        <v>201</v>
      </c>
      <c r="B636" s="3238" t="s">
        <v>2020</v>
      </c>
      <c r="C636" s="2847" t="s">
        <v>3522</v>
      </c>
      <c r="D636" s="2699"/>
      <c r="E636" s="2672"/>
      <c r="F636" s="2706"/>
      <c r="G636" s="498" t="s">
        <v>204</v>
      </c>
      <c r="H636" s="442"/>
      <c r="I636" s="443">
        <v>43.9</v>
      </c>
      <c r="J636" s="444"/>
      <c r="K636" s="709">
        <v>5</v>
      </c>
      <c r="L636" s="768"/>
      <c r="M636" s="3574" t="s">
        <v>205</v>
      </c>
      <c r="N636" s="1166"/>
      <c r="O636" s="1167"/>
      <c r="P636" s="1168"/>
      <c r="Q636" s="1167"/>
      <c r="R636" s="1196"/>
      <c r="S636" s="1166"/>
      <c r="T636" s="1167"/>
      <c r="U636" s="1168"/>
      <c r="V636" s="1167"/>
      <c r="W636" s="3236"/>
      <c r="X636" s="502">
        <v>0.01</v>
      </c>
      <c r="Y636" s="503"/>
      <c r="Z636" s="1057">
        <v>139507</v>
      </c>
      <c r="AA636" s="3365"/>
      <c r="AB636" s="3628"/>
      <c r="AC636" s="3699">
        <f t="shared" si="36"/>
        <v>0</v>
      </c>
      <c r="AD636" s="3699">
        <f t="shared" si="37"/>
        <v>0</v>
      </c>
      <c r="AE636" s="3699">
        <f t="shared" si="38"/>
        <v>0</v>
      </c>
      <c r="AF636" s="3699">
        <f t="shared" si="39"/>
        <v>0</v>
      </c>
    </row>
    <row r="637" spans="1:32" s="3599" customFormat="1" ht="15.75" customHeight="1">
      <c r="A637" s="3501" t="s">
        <v>2021</v>
      </c>
      <c r="B637" s="3238" t="s">
        <v>2022</v>
      </c>
      <c r="C637" s="3289" t="s">
        <v>2023</v>
      </c>
      <c r="D637" s="2699"/>
      <c r="E637" s="2672"/>
      <c r="F637" s="3075"/>
      <c r="G637" s="498" t="s">
        <v>204</v>
      </c>
      <c r="H637" s="442"/>
      <c r="I637" s="443">
        <v>43.9</v>
      </c>
      <c r="J637" s="444"/>
      <c r="K637" s="709">
        <v>5</v>
      </c>
      <c r="L637" s="768"/>
      <c r="M637" s="3574" t="s">
        <v>2024</v>
      </c>
      <c r="N637" s="1166"/>
      <c r="O637" s="1167"/>
      <c r="P637" s="1168"/>
      <c r="Q637" s="1167"/>
      <c r="R637" s="1196"/>
      <c r="S637" s="1166"/>
      <c r="T637" s="1167"/>
      <c r="U637" s="1168"/>
      <c r="V637" s="1167"/>
      <c r="W637" s="3236"/>
      <c r="X637" s="2679"/>
      <c r="Y637" s="3073"/>
      <c r="Z637" s="2868"/>
      <c r="AA637" s="3135"/>
      <c r="AB637" s="3633"/>
      <c r="AC637" s="3699">
        <f t="shared" si="36"/>
        <v>0</v>
      </c>
      <c r="AD637" s="3699">
        <f t="shared" si="37"/>
        <v>0</v>
      </c>
      <c r="AE637" s="3699">
        <f t="shared" si="38"/>
        <v>0</v>
      </c>
      <c r="AF637" s="3699">
        <f t="shared" si="39"/>
        <v>0</v>
      </c>
    </row>
    <row r="638" spans="1:32" s="3600" customFormat="1" ht="15.75" customHeight="1">
      <c r="A638" s="3501">
        <v>4301</v>
      </c>
      <c r="B638" s="706" t="s">
        <v>1727</v>
      </c>
      <c r="C638" s="1107" t="s">
        <v>2025</v>
      </c>
      <c r="D638" s="2699"/>
      <c r="E638" s="2672"/>
      <c r="F638" s="3288"/>
      <c r="G638" s="498">
        <v>0.8</v>
      </c>
      <c r="H638" s="442"/>
      <c r="I638" s="443">
        <v>19.899999999999999</v>
      </c>
      <c r="J638" s="444"/>
      <c r="K638" s="709">
        <v>2</v>
      </c>
      <c r="L638" s="768"/>
      <c r="M638" s="3574" t="s">
        <v>2026</v>
      </c>
      <c r="N638" s="498">
        <v>5</v>
      </c>
      <c r="O638" s="503"/>
      <c r="P638" s="1026">
        <v>34</v>
      </c>
      <c r="Q638" s="503"/>
      <c r="R638" s="1193"/>
      <c r="S638" s="498">
        <v>20</v>
      </c>
      <c r="T638" s="503"/>
      <c r="U638" s="1026">
        <v>118</v>
      </c>
      <c r="V638" s="503"/>
      <c r="W638" s="1198"/>
      <c r="X638" s="502">
        <v>0.2</v>
      </c>
      <c r="Y638" s="503"/>
      <c r="Z638" s="1057">
        <v>4010</v>
      </c>
      <c r="AA638" s="1058"/>
      <c r="AB638" s="1202"/>
      <c r="AC638" s="3699">
        <f t="shared" si="36"/>
        <v>0</v>
      </c>
      <c r="AD638" s="3699">
        <f t="shared" si="37"/>
        <v>0</v>
      </c>
      <c r="AE638" s="3699">
        <f t="shared" si="38"/>
        <v>0</v>
      </c>
      <c r="AF638" s="3699">
        <f t="shared" si="39"/>
        <v>0</v>
      </c>
    </row>
    <row r="639" spans="1:32" s="3600" customFormat="1" ht="15.75" customHeight="1">
      <c r="A639" s="3501">
        <v>4302</v>
      </c>
      <c r="B639" s="3238" t="s">
        <v>2027</v>
      </c>
      <c r="C639" s="3289" t="s">
        <v>2028</v>
      </c>
      <c r="D639" s="2699"/>
      <c r="E639" s="2672"/>
      <c r="F639" s="3499"/>
      <c r="G639" s="498">
        <v>0.8</v>
      </c>
      <c r="H639" s="442"/>
      <c r="I639" s="443">
        <v>19.899999999999999</v>
      </c>
      <c r="J639" s="444"/>
      <c r="K639" s="709">
        <v>2</v>
      </c>
      <c r="L639" s="768"/>
      <c r="M639" s="3574" t="s">
        <v>2029</v>
      </c>
      <c r="N639" s="3498">
        <v>5</v>
      </c>
      <c r="O639" s="3496"/>
      <c r="P639" s="3184">
        <v>34</v>
      </c>
      <c r="Q639" s="3496"/>
      <c r="R639" s="3173"/>
      <c r="S639" s="3498">
        <v>20</v>
      </c>
      <c r="T639" s="3496"/>
      <c r="U639" s="3184">
        <v>118</v>
      </c>
      <c r="V639" s="3496"/>
      <c r="W639" s="3183"/>
      <c r="X639" s="2387">
        <v>0.2</v>
      </c>
      <c r="Y639" s="3496"/>
      <c r="Z639" s="3182">
        <v>4010</v>
      </c>
      <c r="AA639" s="3365"/>
      <c r="AB639" s="3628"/>
      <c r="AC639" s="3699">
        <f t="shared" si="36"/>
        <v>0</v>
      </c>
      <c r="AD639" s="3699">
        <f t="shared" si="37"/>
        <v>0</v>
      </c>
      <c r="AE639" s="3699">
        <f t="shared" si="38"/>
        <v>0</v>
      </c>
      <c r="AF639" s="3699">
        <f t="shared" si="39"/>
        <v>0</v>
      </c>
    </row>
    <row r="640" spans="1:32" s="3600" customFormat="1" ht="15.75" customHeight="1" thickBot="1">
      <c r="A640" s="3390">
        <v>4304</v>
      </c>
      <c r="B640" s="2391" t="s">
        <v>2030</v>
      </c>
      <c r="C640" s="3389" t="s">
        <v>2031</v>
      </c>
      <c r="D640" s="3388"/>
      <c r="E640" s="3387"/>
      <c r="F640" s="2687"/>
      <c r="G640" s="3642">
        <v>0.8</v>
      </c>
      <c r="H640" s="3643"/>
      <c r="I640" s="3644">
        <v>19.899999999999999</v>
      </c>
      <c r="J640" s="1061"/>
      <c r="K640" s="1062">
        <v>2</v>
      </c>
      <c r="L640" s="3657"/>
      <c r="M640" s="3563" t="s">
        <v>2032</v>
      </c>
      <c r="N640" s="3562"/>
      <c r="O640" s="2414"/>
      <c r="P640" s="3205"/>
      <c r="Q640" s="2414"/>
      <c r="R640" s="3204"/>
      <c r="S640" s="1064"/>
      <c r="T640" s="1067"/>
      <c r="U640" s="1066"/>
      <c r="V640" s="1067"/>
      <c r="W640" s="1192"/>
      <c r="X640" s="2392">
        <v>0.2</v>
      </c>
      <c r="Y640" s="3436"/>
      <c r="Z640" s="2999">
        <v>3565</v>
      </c>
      <c r="AA640" s="3194"/>
      <c r="AB640" s="2625"/>
      <c r="AC640" s="3700">
        <f t="shared" si="36"/>
        <v>0</v>
      </c>
      <c r="AD640" s="3700">
        <f t="shared" si="37"/>
        <v>0</v>
      </c>
      <c r="AE640" s="3700">
        <f t="shared" si="38"/>
        <v>0</v>
      </c>
      <c r="AF640" s="3700">
        <f t="shared" si="39"/>
        <v>0</v>
      </c>
    </row>
    <row r="641" spans="1:32" s="2996" customFormat="1" ht="53.25" customHeight="1" thickBot="1">
      <c r="A641" s="2846"/>
      <c r="C641" s="2845"/>
      <c r="D641" s="2845"/>
      <c r="E641" s="2661"/>
      <c r="F641" s="2844"/>
      <c r="G641" s="2400"/>
      <c r="H641" s="2400"/>
      <c r="I641" s="2404"/>
      <c r="J641" s="2404"/>
      <c r="K641" s="2843"/>
      <c r="L641" s="2842">
        <f>SUM(L4:L640)</f>
        <v>0</v>
      </c>
      <c r="M641" s="2841"/>
      <c r="N641" s="2840"/>
      <c r="O641" s="2840"/>
      <c r="P641" s="2840"/>
      <c r="Q641" s="2840"/>
      <c r="R641" s="2842">
        <f>SUM(R4:R640)</f>
        <v>0</v>
      </c>
      <c r="S641" s="2840"/>
      <c r="T641" s="2840"/>
      <c r="U641" s="2840"/>
      <c r="V641" s="2840"/>
      <c r="W641" s="2842">
        <f>SUM(W4:W640)</f>
        <v>0</v>
      </c>
      <c r="X641" s="2839"/>
      <c r="Y641" s="2838"/>
      <c r="Z641" s="2837"/>
      <c r="AA641" s="2838"/>
      <c r="AB641" s="3612">
        <f>SUM(AB4:AB640)</f>
        <v>0</v>
      </c>
      <c r="AC641" s="3655">
        <f>SUM(AC4:AC640)</f>
        <v>0</v>
      </c>
      <c r="AD641" s="3655">
        <f t="shared" ref="AD641:AF641" si="40">SUM(AD4:AD640)</f>
        <v>0</v>
      </c>
      <c r="AE641" s="3655">
        <f t="shared" si="40"/>
        <v>0</v>
      </c>
      <c r="AF641" s="3655">
        <f t="shared" si="40"/>
        <v>0</v>
      </c>
    </row>
    <row r="642" spans="1:32" ht="53.25" customHeight="1"/>
    <row r="643" spans="1:32" ht="53.25" customHeight="1"/>
    <row r="644" spans="1:32" ht="53.25" customHeight="1"/>
    <row r="645" spans="1:32" ht="53.25" customHeight="1"/>
    <row r="646" spans="1:32" ht="53.25" customHeight="1"/>
  </sheetData>
  <mergeCells count="237">
    <mergeCell ref="AC1:AC3"/>
    <mergeCell ref="AD1:AD3"/>
    <mergeCell ref="AE1:AE3"/>
    <mergeCell ref="AF1:AF3"/>
    <mergeCell ref="Z3:AA3"/>
    <mergeCell ref="C5:F5"/>
    <mergeCell ref="C6:F6"/>
    <mergeCell ref="A2:A3"/>
    <mergeCell ref="B2:B3"/>
    <mergeCell ref="C2:F3"/>
    <mergeCell ref="G2:M2"/>
    <mergeCell ref="N2:W2"/>
    <mergeCell ref="X2:AB2"/>
    <mergeCell ref="G3:H3"/>
    <mergeCell ref="I3:J3"/>
    <mergeCell ref="N3:O3"/>
    <mergeCell ref="P3:Q3"/>
    <mergeCell ref="C7:F7"/>
    <mergeCell ref="C13:F13"/>
    <mergeCell ref="C14:F14"/>
    <mergeCell ref="C28:F28"/>
    <mergeCell ref="C45:F45"/>
    <mergeCell ref="C49:F49"/>
    <mergeCell ref="S3:T3"/>
    <mergeCell ref="U3:V3"/>
    <mergeCell ref="X3:Y3"/>
    <mergeCell ref="C79:F79"/>
    <mergeCell ref="C80:F80"/>
    <mergeCell ref="C86:F86"/>
    <mergeCell ref="A92:A93"/>
    <mergeCell ref="B92:B93"/>
    <mergeCell ref="C92:F93"/>
    <mergeCell ref="C50:F50"/>
    <mergeCell ref="C70:F70"/>
    <mergeCell ref="C71:F71"/>
    <mergeCell ref="C72:F72"/>
    <mergeCell ref="C76:F76"/>
    <mergeCell ref="C77:F77"/>
    <mergeCell ref="X92:Y93"/>
    <mergeCell ref="Z92:Z93"/>
    <mergeCell ref="AB92:AB93"/>
    <mergeCell ref="A95:A96"/>
    <mergeCell ref="B95:B96"/>
    <mergeCell ref="C95:F96"/>
    <mergeCell ref="X95:X96"/>
    <mergeCell ref="Y95:Y96"/>
    <mergeCell ref="Z95:Z96"/>
    <mergeCell ref="AA95:AA96"/>
    <mergeCell ref="AB95:AB96"/>
    <mergeCell ref="A97:A98"/>
    <mergeCell ref="B97:B98"/>
    <mergeCell ref="C97:F98"/>
    <mergeCell ref="X97:X98"/>
    <mergeCell ref="Y97:Y98"/>
    <mergeCell ref="Z97:Z98"/>
    <mergeCell ref="AA97:AA98"/>
    <mergeCell ref="AB97:AB98"/>
    <mergeCell ref="AA99:AA100"/>
    <mergeCell ref="AB99:AB100"/>
    <mergeCell ref="A102:A103"/>
    <mergeCell ref="B102:B103"/>
    <mergeCell ref="C102:F103"/>
    <mergeCell ref="X102:X103"/>
    <mergeCell ref="Y102:Y103"/>
    <mergeCell ref="Z102:Z103"/>
    <mergeCell ref="AA102:AA103"/>
    <mergeCell ref="AB102:AB103"/>
    <mergeCell ref="A99:A100"/>
    <mergeCell ref="B99:B100"/>
    <mergeCell ref="C99:F100"/>
    <mergeCell ref="X99:X100"/>
    <mergeCell ref="Y99:Y100"/>
    <mergeCell ref="Z99:Z100"/>
    <mergeCell ref="AA107:AA108"/>
    <mergeCell ref="AB107:AB108"/>
    <mergeCell ref="C115:F115"/>
    <mergeCell ref="C105:F105"/>
    <mergeCell ref="C106:F106"/>
    <mergeCell ref="A107:A108"/>
    <mergeCell ref="B107:B108"/>
    <mergeCell ref="C107:E108"/>
    <mergeCell ref="F107:F108"/>
    <mergeCell ref="C121:F121"/>
    <mergeCell ref="C122:F122"/>
    <mergeCell ref="C123:E123"/>
    <mergeCell ref="C124:F124"/>
    <mergeCell ref="C141:F141"/>
    <mergeCell ref="C158:F158"/>
    <mergeCell ref="X107:X108"/>
    <mergeCell ref="Y107:Y108"/>
    <mergeCell ref="Z107:Z108"/>
    <mergeCell ref="C177:F177"/>
    <mergeCell ref="C181:F181"/>
    <mergeCell ref="C189:F189"/>
    <mergeCell ref="C191:F191"/>
    <mergeCell ref="C192:F192"/>
    <mergeCell ref="C193:E193"/>
    <mergeCell ref="C159:F159"/>
    <mergeCell ref="A162:A163"/>
    <mergeCell ref="B162:B163"/>
    <mergeCell ref="C162:D163"/>
    <mergeCell ref="E162:F163"/>
    <mergeCell ref="C173:F173"/>
    <mergeCell ref="C230:F230"/>
    <mergeCell ref="C232:F232"/>
    <mergeCell ref="C233:F233"/>
    <mergeCell ref="C234:F234"/>
    <mergeCell ref="C235:E235"/>
    <mergeCell ref="N235:AB236"/>
    <mergeCell ref="C236:E236"/>
    <mergeCell ref="N193:AB194"/>
    <mergeCell ref="C194:E194"/>
    <mergeCell ref="C196:F196"/>
    <mergeCell ref="C207:E207"/>
    <mergeCell ref="C217:F217"/>
    <mergeCell ref="C221:D221"/>
    <mergeCell ref="N277:AB278"/>
    <mergeCell ref="C278:E278"/>
    <mergeCell ref="C283:F283"/>
    <mergeCell ref="C285:F285"/>
    <mergeCell ref="C286:F286"/>
    <mergeCell ref="C287:F287"/>
    <mergeCell ref="C251:E251"/>
    <mergeCell ref="C265:F265"/>
    <mergeCell ref="C267:F267"/>
    <mergeCell ref="C268:F268"/>
    <mergeCell ref="C269:F269"/>
    <mergeCell ref="C275:F275"/>
    <mergeCell ref="C298:F298"/>
    <mergeCell ref="C300:E300"/>
    <mergeCell ref="C301:E301"/>
    <mergeCell ref="C306:F306"/>
    <mergeCell ref="C309:E309"/>
    <mergeCell ref="C310:F310"/>
    <mergeCell ref="C288:F288"/>
    <mergeCell ref="C290:F290"/>
    <mergeCell ref="C291:F291"/>
    <mergeCell ref="C292:F292"/>
    <mergeCell ref="C293:E293"/>
    <mergeCell ref="C295:F295"/>
    <mergeCell ref="C317:F317"/>
    <mergeCell ref="C318:F318"/>
    <mergeCell ref="C320:F320"/>
    <mergeCell ref="C321:F321"/>
    <mergeCell ref="C322:F322"/>
    <mergeCell ref="C323:F323"/>
    <mergeCell ref="C311:F311"/>
    <mergeCell ref="C312:F312"/>
    <mergeCell ref="C313:F313"/>
    <mergeCell ref="C314:F314"/>
    <mergeCell ref="C315:F315"/>
    <mergeCell ref="C316:E316"/>
    <mergeCell ref="C335:F335"/>
    <mergeCell ref="C336:F336"/>
    <mergeCell ref="C337:F337"/>
    <mergeCell ref="C342:F342"/>
    <mergeCell ref="C364:F364"/>
    <mergeCell ref="N383:AB384"/>
    <mergeCell ref="C384:E384"/>
    <mergeCell ref="C324:E324"/>
    <mergeCell ref="C326:F326"/>
    <mergeCell ref="C331:F331"/>
    <mergeCell ref="C332:E332"/>
    <mergeCell ref="C333:E333"/>
    <mergeCell ref="C334:F334"/>
    <mergeCell ref="C415:F415"/>
    <mergeCell ref="C417:E417"/>
    <mergeCell ref="C418:F418"/>
    <mergeCell ref="C442:F442"/>
    <mergeCell ref="C445:F445"/>
    <mergeCell ref="C455:F455"/>
    <mergeCell ref="C386:F386"/>
    <mergeCell ref="C405:E405"/>
    <mergeCell ref="C406:E406"/>
    <mergeCell ref="C407:E407"/>
    <mergeCell ref="C411:E411"/>
    <mergeCell ref="C413:F413"/>
    <mergeCell ref="C470:F470"/>
    <mergeCell ref="C471:F471"/>
    <mergeCell ref="B473:L473"/>
    <mergeCell ref="C478:F478"/>
    <mergeCell ref="C487:F487"/>
    <mergeCell ref="C490:F490"/>
    <mergeCell ref="C456:F456"/>
    <mergeCell ref="C457:F457"/>
    <mergeCell ref="C460:F460"/>
    <mergeCell ref="C462:F462"/>
    <mergeCell ref="C468:F468"/>
    <mergeCell ref="C469:E469"/>
    <mergeCell ref="C506:F506"/>
    <mergeCell ref="C508:F508"/>
    <mergeCell ref="C515:F515"/>
    <mergeCell ref="C516:F516"/>
    <mergeCell ref="C517:E517"/>
    <mergeCell ref="C520:F520"/>
    <mergeCell ref="C491:E491"/>
    <mergeCell ref="C494:E494"/>
    <mergeCell ref="C495:F495"/>
    <mergeCell ref="C497:E497"/>
    <mergeCell ref="C500:E500"/>
    <mergeCell ref="C504:E504"/>
    <mergeCell ref="C541:F541"/>
    <mergeCell ref="C544:E544"/>
    <mergeCell ref="C546:F546"/>
    <mergeCell ref="C549:F549"/>
    <mergeCell ref="C550:F550"/>
    <mergeCell ref="C553:F553"/>
    <mergeCell ref="C521:E521"/>
    <mergeCell ref="C525:E525"/>
    <mergeCell ref="C532:E532"/>
    <mergeCell ref="C535:F535"/>
    <mergeCell ref="C538:E538"/>
    <mergeCell ref="C540:E540"/>
    <mergeCell ref="C594:F594"/>
    <mergeCell ref="C596:F596"/>
    <mergeCell ref="C597:F597"/>
    <mergeCell ref="C598:F598"/>
    <mergeCell ref="C599:F599"/>
    <mergeCell ref="C600:F600"/>
    <mergeCell ref="C570:F570"/>
    <mergeCell ref="C577:F577"/>
    <mergeCell ref="C583:E583"/>
    <mergeCell ref="C585:F585"/>
    <mergeCell ref="C591:F591"/>
    <mergeCell ref="C592:F592"/>
    <mergeCell ref="C614:F614"/>
    <mergeCell ref="C615:F615"/>
    <mergeCell ref="C619:F619"/>
    <mergeCell ref="C620:F620"/>
    <mergeCell ref="C621:F621"/>
    <mergeCell ref="C622:F622"/>
    <mergeCell ref="C602:F602"/>
    <mergeCell ref="C604:F604"/>
    <mergeCell ref="C606:F606"/>
    <mergeCell ref="C607:F607"/>
    <mergeCell ref="C609:F609"/>
    <mergeCell ref="C613:F613"/>
  </mergeCells>
  <conditionalFormatting sqref="AC1:AF3 L41:L43 R41:R43 W41:W43 AB41:AF43 AB45:AF47 W45:W47 R45:R47 L45:L47 L49:L51 R49:R51 W49:W51 AB49:AF51 AB53:AF54 W53:W54 R53:R54 L53:L54 L56 R56 W56 AB56:AF56 AB58:AF58 W58 R58 L58 L60:L62 R60:R62 W60:W62 AB60:AF62 AB64:AF64 W64 R64 L64 L66 R66 W66 AB66:AF66 AB68:AF82 W68:W82 R68:R82 L68:L82 L84:L88 R84:R88 W84:W88 AB84:AF88 AB90:AF90 W90 R90 L90 L92:L111 R92:R111 W92:W111 AB92:AF111 AB113:AF115 W113:W115 R113:R115 L113:L115 L117 R117 W117 AB117:AF117 AB119:AF124 W119:W1048576 R119:R1048576 L119:L1048576 AB126:AF127 AB125 AB129:AF131 AB128 AB133:AF135 AB132 AB137:AF137 AB136 AB139:AF150 AB138 AB152:AF154 AB151 AB156:AF156 AB155 AB158:AF164 AB157 AB166:AF166 AB165 AB168:AF170 AB167 AB172:AF175 AB171 AB177:AF177 AB176 AB179:AF179 AB178 AB181:AF182 AB180 AB184:AF189 AB183 AB191:AF194 AB190 AB196:AF196 AB195 AB198:AF202 AB197 AB204:AF204 AB203 AB206:AF230 AB205 AB232:AF236 AB231 AB238:AF254 AB237 AB256:AF263 AB255 AB265:AF275 AB264 AB277:AF278 AB276 AB280:AF307 AB279 AB309:AF337 AB308 AB339:AF340 AB338 AB342:AF344 AB341 AB346:AF351 AB345 AB353:AF355 AB352 AB357:AF360 AB356 AB362:AF368 AB361 AB370:AF372 AB369 AB374:AF381 AB373 AB383:AF384 AB382 AB386:AF418 AB385 AB420:AF437 AB419 AB439:AF439 AB438 AB441:AF442 AB440 AB444:AF450 AB443 AB452:AF472 AB451 AB474:AF482 AB473 AB484:AF485 AB483 AB487:AF488 AB486 AB490:AF497 AB489 AB499:AF510 AB498 AB512:AF518 AB511 AB520:AF521 AB519 AB523:AF528 AB522 AB530:AF533 AB529 AB535:AF535 AB534 AB537:AF547 AB536 AB549:AF556 AB548 AB558:AF558 AB557 AB560:AF560 AB559 AB562:AF562 AB561 AB564:AF565 AB563 AB567:AF583 AB566 AB585:AF594 AB584 AB596:AF600 AB595 AB602:AF615 AB601 AB617:AF617 AB616 AB619:AF623 AB618 AB625:AF1048576 AB624">
    <cfRule type="cellIs" dxfId="107" priority="72" operator="greaterThan">
      <formula>0</formula>
    </cfRule>
  </conditionalFormatting>
  <conditionalFormatting sqref="AC1:AF7 AC9:AF9 AC11:AF14 AC16:AF21 AC23:AF39">
    <cfRule type="cellIs" dxfId="106" priority="71" operator="greaterThan">
      <formula>0</formula>
    </cfRule>
  </conditionalFormatting>
  <conditionalFormatting sqref="L1:L7 R1:R7 W1:W7 AB1:AB7 AB9 W9 R9 L9 L11:L14 R11:R14 W11:W14 AB11:AB14 AB16:AB21 W16:W21 R16:R21 L16:L21 L23:L39 R23:R39 W23:W39 AB23:AB39">
    <cfRule type="cellIs" dxfId="105" priority="70" operator="greaterThan">
      <formula>0</formula>
    </cfRule>
  </conditionalFormatting>
  <conditionalFormatting sqref="L65 R65 W65 AB65">
    <cfRule type="cellIs" dxfId="104" priority="42" operator="greaterThan">
      <formula>0</formula>
    </cfRule>
  </conditionalFormatting>
  <conditionalFormatting sqref="L8 R8 W8 AB8">
    <cfRule type="cellIs" dxfId="103" priority="68" operator="greaterThan">
      <formula>0</formula>
    </cfRule>
  </conditionalFormatting>
  <conditionalFormatting sqref="L89 R89 W89 AB89">
    <cfRule type="cellIs" dxfId="102" priority="36" operator="greaterThan">
      <formula>0</formula>
    </cfRule>
  </conditionalFormatting>
  <conditionalFormatting sqref="L22 R22 W22 AB22">
    <cfRule type="cellIs" dxfId="101" priority="60" operator="greaterThan">
      <formula>0</formula>
    </cfRule>
  </conditionalFormatting>
  <conditionalFormatting sqref="L67 R67 W67 AB67">
    <cfRule type="cellIs" dxfId="100" priority="40" operator="greaterThan">
      <formula>0</formula>
    </cfRule>
  </conditionalFormatting>
  <conditionalFormatting sqref="L15 R15 W15 AB15">
    <cfRule type="cellIs" dxfId="99" priority="64" operator="greaterThan">
      <formula>0</formula>
    </cfRule>
  </conditionalFormatting>
  <conditionalFormatting sqref="L10 R10 W10 AB10">
    <cfRule type="cellIs" dxfId="98" priority="62" operator="greaterThan">
      <formula>0</formula>
    </cfRule>
  </conditionalFormatting>
  <conditionalFormatting sqref="L91 R91 W91 AB91">
    <cfRule type="cellIs" dxfId="97" priority="34" operator="greaterThan">
      <formula>0</formula>
    </cfRule>
  </conditionalFormatting>
  <conditionalFormatting sqref="L40 R40 W40 AB40">
    <cfRule type="cellIs" dxfId="96" priority="58" operator="greaterThan">
      <formula>0</formula>
    </cfRule>
  </conditionalFormatting>
  <conditionalFormatting sqref="L44 R44 W44 AB44">
    <cfRule type="cellIs" dxfId="95" priority="56" operator="greaterThan">
      <formula>0</formula>
    </cfRule>
  </conditionalFormatting>
  <conditionalFormatting sqref="L48 R48 W48 AB48">
    <cfRule type="cellIs" dxfId="94" priority="54" operator="greaterThan">
      <formula>0</formula>
    </cfRule>
  </conditionalFormatting>
  <conditionalFormatting sqref="L116 R116 W116 AB116">
    <cfRule type="cellIs" dxfId="93" priority="30" operator="greaterThan">
      <formula>0</formula>
    </cfRule>
  </conditionalFormatting>
  <conditionalFormatting sqref="L52 R52 W52 AB52">
    <cfRule type="cellIs" dxfId="92" priority="52" operator="greaterThan">
      <formula>0</formula>
    </cfRule>
  </conditionalFormatting>
  <conditionalFormatting sqref="L118 R118 W118 AB118">
    <cfRule type="cellIs" dxfId="91" priority="28" operator="greaterThan">
      <formula>0</formula>
    </cfRule>
  </conditionalFormatting>
  <conditionalFormatting sqref="L55 R55 W55 AB55">
    <cfRule type="cellIs" dxfId="90" priority="50" operator="greaterThan">
      <formula>0</formula>
    </cfRule>
  </conditionalFormatting>
  <conditionalFormatting sqref="AC22:AF22 AC15:AF15 AC10:AF10">
    <cfRule type="cellIs" dxfId="89" priority="26" operator="greaterThan">
      <formula>0</formula>
    </cfRule>
  </conditionalFormatting>
  <conditionalFormatting sqref="L57 R57 W57 AB57">
    <cfRule type="cellIs" dxfId="88" priority="48" operator="greaterThan">
      <formula>0</formula>
    </cfRule>
  </conditionalFormatting>
  <conditionalFormatting sqref="AC65:AF65 AC63:AF63 AC59:AF59 AC57:AF57 AC55:AF55 AC52:AF52 AC48:AF48">
    <cfRule type="cellIs" dxfId="87" priority="24" operator="greaterThan">
      <formula>0</formula>
    </cfRule>
  </conditionalFormatting>
  <conditionalFormatting sqref="L59 R59 W59 AB59">
    <cfRule type="cellIs" dxfId="86" priority="46" operator="greaterThan">
      <formula>0</formula>
    </cfRule>
  </conditionalFormatting>
  <conditionalFormatting sqref="AC132:AF132 AC128:AF128 AC125:AF125 AC118:AF118 AC116:AF116 AC112:AF112">
    <cfRule type="cellIs" dxfId="85" priority="22" operator="greaterThan">
      <formula>0</formula>
    </cfRule>
  </conditionalFormatting>
  <conditionalFormatting sqref="L63 R63 W63 AB63">
    <cfRule type="cellIs" dxfId="84" priority="44" operator="greaterThan">
      <formula>0</formula>
    </cfRule>
  </conditionalFormatting>
  <conditionalFormatting sqref="AC171:AF171 AC167:AF167 AC165:AF165 AC157:AF157 AC155:AF155 AC151:AF151">
    <cfRule type="cellIs" dxfId="83" priority="20" operator="greaterThan">
      <formula>0</formula>
    </cfRule>
  </conditionalFormatting>
  <conditionalFormatting sqref="AC67:AF67">
    <cfRule type="cellIs" dxfId="82" priority="41" operator="greaterThan">
      <formula>0</formula>
    </cfRule>
  </conditionalFormatting>
  <conditionalFormatting sqref="AC264:AF264 AC255:AF255">
    <cfRule type="cellIs" dxfId="81" priority="16" operator="greaterThan">
      <formula>0</formula>
    </cfRule>
  </conditionalFormatting>
  <conditionalFormatting sqref="L83 R83 W83 AB83">
    <cfRule type="cellIs" dxfId="80" priority="38" operator="greaterThan">
      <formula>0</formula>
    </cfRule>
  </conditionalFormatting>
  <conditionalFormatting sqref="AC279:AF279 AC276:AF276">
    <cfRule type="cellIs" dxfId="79" priority="15" operator="greaterThan">
      <formula>0</formula>
    </cfRule>
  </conditionalFormatting>
  <conditionalFormatting sqref="AC352:AF352 AC345:AF345 AC341:AF341 AC338:AF338">
    <cfRule type="cellIs" dxfId="78" priority="13" operator="greaterThan">
      <formula>0</formula>
    </cfRule>
  </conditionalFormatting>
  <conditionalFormatting sqref="AC385:AF385 AC382:AF382">
    <cfRule type="cellIs" dxfId="77" priority="11" operator="greaterThan">
      <formula>0</formula>
    </cfRule>
  </conditionalFormatting>
  <conditionalFormatting sqref="L112 R112 W112 AB112">
    <cfRule type="cellIs" dxfId="76" priority="32" operator="greaterThan">
      <formula>0</formula>
    </cfRule>
  </conditionalFormatting>
  <conditionalFormatting sqref="AC419:AF419">
    <cfRule type="cellIs" dxfId="75" priority="10" operator="greaterThan">
      <formula>0</formula>
    </cfRule>
  </conditionalFormatting>
  <conditionalFormatting sqref="AC489:AF489 AC486:AF486 AC483:AF483 AC473:AF473">
    <cfRule type="cellIs" dxfId="74" priority="8" operator="greaterThan">
      <formula>0</formula>
    </cfRule>
  </conditionalFormatting>
  <conditionalFormatting sqref="AC8:AF8">
    <cfRule type="cellIs" dxfId="73" priority="27" operator="greaterThan">
      <formula>0</formula>
    </cfRule>
  </conditionalFormatting>
  <conditionalFormatting sqref="AC44:AF44 AC40:AF40">
    <cfRule type="cellIs" dxfId="72" priority="25" operator="greaterThan">
      <formula>0</formula>
    </cfRule>
  </conditionalFormatting>
  <conditionalFormatting sqref="AC91:AF91 AC89:AF89 AC83:AF83">
    <cfRule type="cellIs" dxfId="71" priority="23" operator="greaterThan">
      <formula>0</formula>
    </cfRule>
  </conditionalFormatting>
  <conditionalFormatting sqref="AC138:AF138 AC136:AF136">
    <cfRule type="cellIs" dxfId="70" priority="21" operator="greaterThan">
      <formula>0</formula>
    </cfRule>
  </conditionalFormatting>
  <conditionalFormatting sqref="AC190:AF190 AC183:AF183 AC180:AF180 AC178:AF178 AC176:AF176">
    <cfRule type="cellIs" dxfId="69" priority="19" operator="greaterThan">
      <formula>0</formula>
    </cfRule>
  </conditionalFormatting>
  <conditionalFormatting sqref="AC205:AF205 AC203:AF203 AC197:AF197 AC195:AF195">
    <cfRule type="cellIs" dxfId="68" priority="18" operator="greaterThan">
      <formula>0</formula>
    </cfRule>
  </conditionalFormatting>
  <conditionalFormatting sqref="AC237:AF237 AC231:AF231">
    <cfRule type="cellIs" dxfId="67" priority="17" operator="greaterThan">
      <formula>0</formula>
    </cfRule>
  </conditionalFormatting>
  <conditionalFormatting sqref="AC308:AF308">
    <cfRule type="cellIs" dxfId="66" priority="14" operator="greaterThan">
      <formula>0</formula>
    </cfRule>
  </conditionalFormatting>
  <conditionalFormatting sqref="AC373:AF373 AC369:AF369 AC361:AF361 AC356:AF356">
    <cfRule type="cellIs" dxfId="65" priority="12" operator="greaterThan">
      <formula>0</formula>
    </cfRule>
  </conditionalFormatting>
  <conditionalFormatting sqref="AC451:AF451 AC443:AF443 AC440:AF440 AC438:AF438">
    <cfRule type="cellIs" dxfId="64" priority="9" operator="greaterThan">
      <formula>0</formula>
    </cfRule>
  </conditionalFormatting>
  <conditionalFormatting sqref="AC498:AF498">
    <cfRule type="cellIs" dxfId="63" priority="7" operator="greaterThan">
      <formula>0</formula>
    </cfRule>
  </conditionalFormatting>
  <conditionalFormatting sqref="AC529:AF529 AC522:AF522 AC519:AF519 AC511:AF511">
    <cfRule type="cellIs" dxfId="62" priority="6" operator="greaterThan">
      <formula>0</formula>
    </cfRule>
  </conditionalFormatting>
  <conditionalFormatting sqref="AC548:AF548 AC536:AF536 AC534:AF534">
    <cfRule type="cellIs" dxfId="61" priority="5" operator="greaterThan">
      <formula>0</formula>
    </cfRule>
  </conditionalFormatting>
  <conditionalFormatting sqref="AC566:AF566 AC563:AF563 AC561:AF561 AC559:AF559 AC557:AF557">
    <cfRule type="cellIs" dxfId="60" priority="4" operator="greaterThan">
      <formula>0</formula>
    </cfRule>
  </conditionalFormatting>
  <conditionalFormatting sqref="AC584:AF584">
    <cfRule type="cellIs" dxfId="59" priority="3" operator="greaterThan">
      <formula>0</formula>
    </cfRule>
  </conditionalFormatting>
  <conditionalFormatting sqref="AC601:AF601 AC595:AF595">
    <cfRule type="cellIs" dxfId="58" priority="2" operator="greaterThan">
      <formula>0</formula>
    </cfRule>
  </conditionalFormatting>
  <conditionalFormatting sqref="AC624:AF624 AC618:AF618 AC616:AF616">
    <cfRule type="cellIs" dxfId="57" priority="1" operator="greaterThan">
      <formula>0</formula>
    </cfRule>
  </conditionalFormatting>
  <printOptions horizontalCentered="1"/>
  <pageMargins left="0.23622047244094491" right="0.23622047244094491" top="0.19685039370078741" bottom="0.35433070866141736" header="0.15748031496062992" footer="0.15748031496062992"/>
  <pageSetup paperSize="9" scale="61" firstPageNumber="9" orientation="landscape" useFirstPageNumber="1" r:id="rId1"/>
  <headerFooter alignWithMargins="0"/>
  <rowBreaks count="4" manualBreakCount="4">
    <brk id="62" max="31" man="1"/>
    <brk id="337" max="31" man="1"/>
    <brk id="367" max="31" man="1"/>
    <brk id="485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F89"/>
  <sheetViews>
    <sheetView showGridLines="0" view="pageBreakPreview" zoomScaleNormal="125" zoomScaleSheetLayoutView="100" workbookViewId="0">
      <pane xSplit="2" ySplit="3" topLeftCell="C7" activePane="bottomRight" state="frozen"/>
      <selection activeCell="A136" sqref="A136:XFD136"/>
      <selection pane="topRight" activeCell="A136" sqref="A136:XFD136"/>
      <selection pane="bottomLeft" activeCell="A136" sqref="A136:XFD136"/>
      <selection pane="bottomRight" activeCell="L13" sqref="L13"/>
    </sheetView>
  </sheetViews>
  <sheetFormatPr defaultRowHeight="12.75"/>
  <cols>
    <col min="1" max="1" width="5.7109375" style="2476" customWidth="1"/>
    <col min="2" max="2" width="30.7109375" style="2476" customWidth="1"/>
    <col min="3" max="3" width="20.28515625" style="2476" customWidth="1"/>
    <col min="4" max="4" width="18.85546875" style="2476" customWidth="1"/>
    <col min="5" max="5" width="17.7109375" style="2476" hidden="1" customWidth="1"/>
    <col min="6" max="6" width="8.7109375" style="2745" customWidth="1"/>
    <col min="7" max="7" width="5.7109375" style="2474" customWidth="1"/>
    <col min="8" max="8" width="0.7109375" style="2474" customWidth="1"/>
    <col min="9" max="9" width="5.7109375" style="2728" customWidth="1"/>
    <col min="10" max="10" width="0.140625" style="2727" customWidth="1"/>
    <col min="11" max="11" width="3.7109375" style="2728" customWidth="1"/>
    <col min="12" max="12" width="9.85546875" style="2733" customWidth="1"/>
    <col min="13" max="13" width="6.7109375" style="2476" hidden="1" customWidth="1"/>
    <col min="14" max="14" width="6.7109375" style="2732" customWidth="1"/>
    <col min="15" max="15" width="0.140625" style="2737" customWidth="1"/>
    <col min="16" max="16" width="6.7109375" style="2738" customWidth="1"/>
    <col min="17" max="17" width="0.140625" style="2737" customWidth="1"/>
    <col min="18" max="18" width="9.85546875" style="2731" customWidth="1"/>
    <col min="19" max="19" width="6.7109375" style="2732" customWidth="1"/>
    <col min="20" max="20" width="0.140625" style="2737" customWidth="1"/>
    <col min="21" max="21" width="6.7109375" style="2738" customWidth="1"/>
    <col min="22" max="22" width="0.140625" style="2737" customWidth="1"/>
    <col min="23" max="23" width="9.85546875" style="2731" customWidth="1"/>
    <col min="24" max="24" width="5.7109375" style="2738" customWidth="1"/>
    <col min="25" max="25" width="0.85546875" style="2737" customWidth="1"/>
    <col min="26" max="26" width="10.7109375" style="2736" customWidth="1"/>
    <col min="27" max="27" width="4.42578125" style="2737" hidden="1" customWidth="1"/>
    <col min="28" max="28" width="9.85546875" style="2730" customWidth="1"/>
    <col min="29" max="32" width="13.28515625" style="2729" customWidth="1"/>
    <col min="33" max="16384" width="9.140625" style="2476"/>
  </cols>
  <sheetData>
    <row r="1" spans="1:32" s="2274" customFormat="1" ht="15.95" customHeight="1" thickBot="1">
      <c r="A1" s="2821"/>
      <c r="B1" s="2377" t="s">
        <v>3271</v>
      </c>
      <c r="C1" s="2820"/>
      <c r="D1" s="2820"/>
      <c r="E1" s="2820"/>
      <c r="F1" s="2819"/>
      <c r="G1" s="2818"/>
      <c r="H1" s="2267"/>
      <c r="I1" s="2817"/>
      <c r="J1" s="2267"/>
      <c r="K1" s="2267"/>
      <c r="L1" s="2816"/>
      <c r="M1" s="2815"/>
      <c r="N1" s="2814"/>
      <c r="O1" s="2681"/>
      <c r="P1" s="2656"/>
      <c r="Q1" s="2681"/>
      <c r="R1" s="2816"/>
      <c r="S1" s="2814"/>
      <c r="T1" s="2681"/>
      <c r="U1" s="2656"/>
      <c r="V1" s="2681"/>
      <c r="W1" s="2816"/>
      <c r="X1" s="2813"/>
      <c r="Y1" s="2812"/>
      <c r="Z1" s="2811"/>
      <c r="AA1" s="2812"/>
      <c r="AB1" s="2810"/>
      <c r="AC1" s="3702" t="s">
        <v>574</v>
      </c>
      <c r="AD1" s="3702" t="s">
        <v>575</v>
      </c>
      <c r="AE1" s="3702" t="s">
        <v>576</v>
      </c>
      <c r="AF1" s="3702" t="s">
        <v>577</v>
      </c>
    </row>
    <row r="2" spans="1:32" s="2276" customFormat="1" ht="10.5" customHeight="1">
      <c r="A2" s="3966" t="s">
        <v>0</v>
      </c>
      <c r="B2" s="3968" t="s">
        <v>3083</v>
      </c>
      <c r="C2" s="3950" t="s">
        <v>3084</v>
      </c>
      <c r="D2" s="3950" t="s">
        <v>2984</v>
      </c>
      <c r="E2" s="3971"/>
      <c r="F2" s="3972"/>
      <c r="G2" s="3975" t="s">
        <v>3</v>
      </c>
      <c r="H2" s="3976"/>
      <c r="I2" s="3976"/>
      <c r="J2" s="3976"/>
      <c r="K2" s="3976"/>
      <c r="L2" s="3976"/>
      <c r="M2" s="3977"/>
      <c r="N2" s="3975" t="s">
        <v>4</v>
      </c>
      <c r="O2" s="3978"/>
      <c r="P2" s="3978"/>
      <c r="Q2" s="3978"/>
      <c r="R2" s="3978"/>
      <c r="S2" s="3979"/>
      <c r="T2" s="3979"/>
      <c r="U2" s="3979"/>
      <c r="V2" s="3979"/>
      <c r="W2" s="3980"/>
      <c r="X2" s="3988" t="s">
        <v>5</v>
      </c>
      <c r="Y2" s="3989"/>
      <c r="Z2" s="3989"/>
      <c r="AA2" s="3989"/>
      <c r="AB2" s="3990"/>
      <c r="AC2" s="3703"/>
      <c r="AD2" s="3703"/>
      <c r="AE2" s="3703"/>
      <c r="AF2" s="3703"/>
    </row>
    <row r="3" spans="1:32" s="2276" customFormat="1" ht="40.5" customHeight="1" thickBot="1">
      <c r="A3" s="3967"/>
      <c r="B3" s="3969"/>
      <c r="C3" s="3970"/>
      <c r="D3" s="3970"/>
      <c r="E3" s="3973"/>
      <c r="F3" s="3974"/>
      <c r="G3" s="3958" t="s">
        <v>6</v>
      </c>
      <c r="H3" s="3959"/>
      <c r="I3" s="3960" t="s">
        <v>7</v>
      </c>
      <c r="J3" s="3961"/>
      <c r="K3" s="2678" t="s">
        <v>3085</v>
      </c>
      <c r="L3" s="2653" t="s">
        <v>9</v>
      </c>
      <c r="M3" s="2809"/>
      <c r="N3" s="3958" t="s">
        <v>6</v>
      </c>
      <c r="O3" s="3959"/>
      <c r="P3" s="3960" t="s">
        <v>7</v>
      </c>
      <c r="Q3" s="3961"/>
      <c r="R3" s="2653" t="s">
        <v>9</v>
      </c>
      <c r="S3" s="3958" t="s">
        <v>6</v>
      </c>
      <c r="T3" s="3959"/>
      <c r="U3" s="3960"/>
      <c r="V3" s="3961"/>
      <c r="W3" s="2653" t="s">
        <v>9</v>
      </c>
      <c r="X3" s="3962" t="s">
        <v>11</v>
      </c>
      <c r="Y3" s="3963"/>
      <c r="Z3" s="3964" t="s">
        <v>12</v>
      </c>
      <c r="AA3" s="3965"/>
      <c r="AB3" s="2808" t="s">
        <v>13</v>
      </c>
      <c r="AC3" s="3704"/>
      <c r="AD3" s="3704"/>
      <c r="AE3" s="3704"/>
      <c r="AF3" s="3704"/>
    </row>
    <row r="4" spans="1:32" s="2276" customFormat="1" ht="15.75" customHeight="1">
      <c r="A4" s="2807">
        <v>5885</v>
      </c>
      <c r="B4" s="3095" t="s">
        <v>3086</v>
      </c>
      <c r="C4" s="2806" t="s">
        <v>3087</v>
      </c>
      <c r="D4" s="2805" t="s">
        <v>923</v>
      </c>
      <c r="E4" s="2804"/>
      <c r="F4" s="2803"/>
      <c r="G4" s="2917">
        <v>0.5</v>
      </c>
      <c r="H4" s="2802"/>
      <c r="I4" s="1668">
        <v>35.9</v>
      </c>
      <c r="J4" s="2801"/>
      <c r="K4" s="3254">
        <v>4</v>
      </c>
      <c r="L4" s="2800"/>
      <c r="M4" s="2799"/>
      <c r="N4" s="2854"/>
      <c r="O4" s="3470"/>
      <c r="P4" s="2798"/>
      <c r="Q4" s="2797"/>
      <c r="R4" s="2796"/>
      <c r="S4" s="2854"/>
      <c r="T4" s="3470"/>
      <c r="U4" s="2798"/>
      <c r="V4" s="2797"/>
      <c r="W4" s="2796"/>
      <c r="X4" s="2795"/>
      <c r="Y4" s="2797"/>
      <c r="Z4" s="2794"/>
      <c r="AA4" s="2797"/>
      <c r="AB4" s="2793"/>
      <c r="AC4" s="2792">
        <f>I4*L4</f>
        <v>0</v>
      </c>
      <c r="AD4" s="2792">
        <f>P4*R4</f>
        <v>0</v>
      </c>
      <c r="AE4" s="2792">
        <f>U4*W4</f>
        <v>0</v>
      </c>
      <c r="AF4" s="2792">
        <f>Z4*AB4</f>
        <v>0</v>
      </c>
    </row>
    <row r="5" spans="1:32" s="2276" customFormat="1" ht="15.75" customHeight="1">
      <c r="A5" s="2336">
        <v>5902</v>
      </c>
      <c r="B5" s="3146" t="s">
        <v>3088</v>
      </c>
      <c r="C5" s="2791" t="s">
        <v>3089</v>
      </c>
      <c r="D5" s="2640" t="s">
        <v>3090</v>
      </c>
      <c r="E5" s="2650"/>
      <c r="F5" s="2790"/>
      <c r="G5" s="3534">
        <v>2.5</v>
      </c>
      <c r="H5" s="2290"/>
      <c r="I5" s="1026">
        <v>19.899999999999999</v>
      </c>
      <c r="J5" s="2291"/>
      <c r="K5" s="3145">
        <v>2</v>
      </c>
      <c r="L5" s="2789"/>
      <c r="M5" s="2788" t="s">
        <v>3091</v>
      </c>
      <c r="N5" s="3361"/>
      <c r="O5" s="2955" t="e">
        <v>#REF!</v>
      </c>
      <c r="P5" s="2439"/>
      <c r="Q5" s="2955"/>
      <c r="R5" s="3141"/>
      <c r="S5" s="3361"/>
      <c r="T5" s="2955"/>
      <c r="U5" s="2439"/>
      <c r="V5" s="2955"/>
      <c r="W5" s="3141"/>
      <c r="X5" s="2289">
        <v>0.4</v>
      </c>
      <c r="Y5" s="2707"/>
      <c r="Z5" s="2787">
        <v>1210</v>
      </c>
      <c r="AA5" s="3527"/>
      <c r="AB5" s="2786"/>
      <c r="AC5" s="2792">
        <f t="shared" ref="AC5:AC55" si="0">I5*L5</f>
        <v>0</v>
      </c>
      <c r="AD5" s="2792">
        <f t="shared" ref="AD5:AD55" si="1">P5*R5</f>
        <v>0</v>
      </c>
      <c r="AE5" s="2792">
        <f t="shared" ref="AE5:AE55" si="2">U5*W5</f>
        <v>0</v>
      </c>
      <c r="AF5" s="2792">
        <f t="shared" ref="AF5:AF55" si="3">Z5*AB5</f>
        <v>0</v>
      </c>
    </row>
    <row r="6" spans="1:32" s="2276" customFormat="1" ht="15.75" customHeight="1">
      <c r="A6" s="2288">
        <v>5892</v>
      </c>
      <c r="B6" s="706" t="s">
        <v>3092</v>
      </c>
      <c r="C6" s="2791" t="s">
        <v>3093</v>
      </c>
      <c r="D6" s="2640" t="s">
        <v>3094</v>
      </c>
      <c r="E6" s="2650"/>
      <c r="F6" s="2790"/>
      <c r="G6" s="498">
        <v>0.5</v>
      </c>
      <c r="H6" s="442"/>
      <c r="I6" s="1026">
        <v>23.9</v>
      </c>
      <c r="J6" s="708"/>
      <c r="K6" s="709">
        <v>3</v>
      </c>
      <c r="L6" s="2172"/>
      <c r="M6" s="2785"/>
      <c r="N6" s="1047"/>
      <c r="O6" s="2959" t="e">
        <v>#REF!</v>
      </c>
      <c r="P6" s="1056"/>
      <c r="Q6" s="2959"/>
      <c r="R6" s="1199"/>
      <c r="S6" s="1047"/>
      <c r="T6" s="2959"/>
      <c r="U6" s="1056"/>
      <c r="V6" s="2959"/>
      <c r="W6" s="1199"/>
      <c r="X6" s="502">
        <v>0.1</v>
      </c>
      <c r="Y6" s="444"/>
      <c r="Z6" s="2784">
        <v>9463</v>
      </c>
      <c r="AA6" s="3569"/>
      <c r="AB6" s="2783"/>
      <c r="AC6" s="2792">
        <f t="shared" si="0"/>
        <v>0</v>
      </c>
      <c r="AD6" s="2792">
        <f t="shared" si="1"/>
        <v>0</v>
      </c>
      <c r="AE6" s="2792">
        <f t="shared" si="2"/>
        <v>0</v>
      </c>
      <c r="AF6" s="2792">
        <f t="shared" si="3"/>
        <v>0</v>
      </c>
    </row>
    <row r="7" spans="1:32" s="2276" customFormat="1" ht="15.75" customHeight="1">
      <c r="A7" s="2288">
        <v>5904</v>
      </c>
      <c r="B7" s="706" t="s">
        <v>3095</v>
      </c>
      <c r="C7" s="2791" t="s">
        <v>3096</v>
      </c>
      <c r="D7" s="2640" t="s">
        <v>3097</v>
      </c>
      <c r="E7" s="2650"/>
      <c r="F7" s="2782"/>
      <c r="G7" s="498">
        <v>0.7</v>
      </c>
      <c r="H7" s="442"/>
      <c r="I7" s="1026">
        <v>35.9</v>
      </c>
      <c r="J7" s="708"/>
      <c r="K7" s="709">
        <v>4</v>
      </c>
      <c r="L7" s="2172"/>
      <c r="M7" s="2785" t="s">
        <v>3098</v>
      </c>
      <c r="N7" s="1047"/>
      <c r="O7" s="2959" t="e">
        <v>#REF!</v>
      </c>
      <c r="P7" s="1056"/>
      <c r="Q7" s="2959"/>
      <c r="R7" s="1199"/>
      <c r="S7" s="1047"/>
      <c r="T7" s="2959"/>
      <c r="U7" s="1056"/>
      <c r="V7" s="2959"/>
      <c r="W7" s="1199"/>
      <c r="X7" s="502">
        <v>0.1</v>
      </c>
      <c r="Y7" s="3368"/>
      <c r="Z7" s="2784">
        <v>7112</v>
      </c>
      <c r="AA7" s="3569"/>
      <c r="AB7" s="2783"/>
      <c r="AC7" s="2792">
        <f t="shared" si="0"/>
        <v>0</v>
      </c>
      <c r="AD7" s="2792">
        <f t="shared" si="1"/>
        <v>0</v>
      </c>
      <c r="AE7" s="2792">
        <f t="shared" si="2"/>
        <v>0</v>
      </c>
      <c r="AF7" s="2792">
        <f t="shared" si="3"/>
        <v>0</v>
      </c>
    </row>
    <row r="8" spans="1:32" s="2276" customFormat="1" ht="15.75" customHeight="1">
      <c r="A8" s="439" t="s">
        <v>3099</v>
      </c>
      <c r="B8" s="706" t="s">
        <v>3100</v>
      </c>
      <c r="C8" s="2791" t="s">
        <v>3096</v>
      </c>
      <c r="D8" s="2640" t="s">
        <v>3101</v>
      </c>
      <c r="E8" s="2650"/>
      <c r="F8" s="2782"/>
      <c r="G8" s="498">
        <v>0.8</v>
      </c>
      <c r="H8" s="442"/>
      <c r="I8" s="1026">
        <v>19.899999999999999</v>
      </c>
      <c r="J8" s="708"/>
      <c r="K8" s="709">
        <v>2</v>
      </c>
      <c r="L8" s="2172"/>
      <c r="M8" s="2785" t="s">
        <v>3102</v>
      </c>
      <c r="N8" s="1166"/>
      <c r="O8" s="1167"/>
      <c r="P8" s="2374"/>
      <c r="Q8" s="3134"/>
      <c r="R8" s="3236"/>
      <c r="S8" s="3498">
        <v>5</v>
      </c>
      <c r="T8" s="3496"/>
      <c r="U8" s="3391">
        <v>27</v>
      </c>
      <c r="V8" s="3368"/>
      <c r="W8" s="3183"/>
      <c r="X8" s="502">
        <v>0.2</v>
      </c>
      <c r="Y8" s="3368"/>
      <c r="Z8" s="2784">
        <v>2984</v>
      </c>
      <c r="AA8" s="3569"/>
      <c r="AB8" s="2783"/>
      <c r="AC8" s="2792">
        <f t="shared" si="0"/>
        <v>0</v>
      </c>
      <c r="AD8" s="2792">
        <f t="shared" si="1"/>
        <v>0</v>
      </c>
      <c r="AE8" s="2792">
        <f t="shared" si="2"/>
        <v>0</v>
      </c>
      <c r="AF8" s="2792">
        <f t="shared" si="3"/>
        <v>0</v>
      </c>
    </row>
    <row r="9" spans="1:32" s="2276" customFormat="1" ht="15.75" customHeight="1">
      <c r="A9" s="2781" t="s">
        <v>3103</v>
      </c>
      <c r="B9" s="3420" t="s">
        <v>3104</v>
      </c>
      <c r="C9" s="2791" t="s">
        <v>3096</v>
      </c>
      <c r="D9" s="2640" t="s">
        <v>3105</v>
      </c>
      <c r="E9" s="2650"/>
      <c r="F9" s="2782"/>
      <c r="G9" s="2780">
        <v>1</v>
      </c>
      <c r="H9" s="1037"/>
      <c r="I9" s="1026">
        <v>19.899999999999999</v>
      </c>
      <c r="J9" s="3419"/>
      <c r="K9" s="2779">
        <v>2</v>
      </c>
      <c r="L9" s="2778"/>
      <c r="M9" s="2777" t="s">
        <v>3106</v>
      </c>
      <c r="N9" s="1166"/>
      <c r="O9" s="1167"/>
      <c r="P9" s="2374"/>
      <c r="Q9" s="3134"/>
      <c r="R9" s="3236"/>
      <c r="S9" s="3287">
        <v>5</v>
      </c>
      <c r="T9" s="2655"/>
      <c r="U9" s="3286">
        <v>23</v>
      </c>
      <c r="V9" s="3285"/>
      <c r="W9" s="3049"/>
      <c r="X9" s="3294">
        <v>0.3</v>
      </c>
      <c r="Y9" s="3285"/>
      <c r="Z9" s="2776">
        <v>2332</v>
      </c>
      <c r="AA9" s="3310"/>
      <c r="AB9" s="2775"/>
      <c r="AC9" s="2792">
        <f t="shared" si="0"/>
        <v>0</v>
      </c>
      <c r="AD9" s="2792">
        <f t="shared" si="1"/>
        <v>0</v>
      </c>
      <c r="AE9" s="2792">
        <f t="shared" si="2"/>
        <v>0</v>
      </c>
      <c r="AF9" s="2792">
        <f t="shared" si="3"/>
        <v>0</v>
      </c>
    </row>
    <row r="10" spans="1:32" s="2276" customFormat="1" ht="38.25" customHeight="1">
      <c r="A10" s="2781">
        <v>5896</v>
      </c>
      <c r="B10" s="3420" t="s">
        <v>3107</v>
      </c>
      <c r="C10" s="2774" t="s">
        <v>3096</v>
      </c>
      <c r="D10" s="3984" t="s">
        <v>3523</v>
      </c>
      <c r="E10" s="3985"/>
      <c r="F10" s="3986"/>
      <c r="G10" s="2780">
        <v>0.8</v>
      </c>
      <c r="H10" s="1037"/>
      <c r="I10" s="1026">
        <v>35.9</v>
      </c>
      <c r="J10" s="3419"/>
      <c r="K10" s="2779">
        <v>4</v>
      </c>
      <c r="L10" s="2778"/>
      <c r="M10" s="2777"/>
      <c r="N10" s="1166"/>
      <c r="O10" s="1167"/>
      <c r="P10" s="2374"/>
      <c r="Q10" s="3134"/>
      <c r="R10" s="3236"/>
      <c r="S10" s="1047"/>
      <c r="T10" s="2959"/>
      <c r="U10" s="1056"/>
      <c r="V10" s="2959"/>
      <c r="W10" s="1199"/>
      <c r="X10" s="1105">
        <v>0.1</v>
      </c>
      <c r="Y10" s="1038"/>
      <c r="Z10" s="2776">
        <v>7517</v>
      </c>
      <c r="AA10" s="3417"/>
      <c r="AB10" s="2773"/>
      <c r="AC10" s="2792">
        <f t="shared" si="0"/>
        <v>0</v>
      </c>
      <c r="AD10" s="2792">
        <f t="shared" si="1"/>
        <v>0</v>
      </c>
      <c r="AE10" s="2792">
        <f t="shared" si="2"/>
        <v>0</v>
      </c>
      <c r="AF10" s="2792">
        <f t="shared" si="3"/>
        <v>0</v>
      </c>
    </row>
    <row r="11" spans="1:32" s="2276" customFormat="1" ht="27" customHeight="1">
      <c r="A11" s="2781" t="s">
        <v>3108</v>
      </c>
      <c r="B11" s="2772" t="s">
        <v>3109</v>
      </c>
      <c r="C11" s="2774" t="s">
        <v>3096</v>
      </c>
      <c r="D11" s="2771" t="s">
        <v>3110</v>
      </c>
      <c r="E11" s="2638"/>
      <c r="F11" s="2648"/>
      <c r="G11" s="2780">
        <v>1</v>
      </c>
      <c r="H11" s="1037"/>
      <c r="I11" s="1026">
        <v>19.899999999999999</v>
      </c>
      <c r="J11" s="3419"/>
      <c r="K11" s="2779">
        <v>2</v>
      </c>
      <c r="L11" s="2778"/>
      <c r="M11" s="2777" t="s">
        <v>3111</v>
      </c>
      <c r="N11" s="1166"/>
      <c r="O11" s="1167"/>
      <c r="P11" s="2374"/>
      <c r="Q11" s="3134"/>
      <c r="R11" s="3236"/>
      <c r="S11" s="3498">
        <v>5</v>
      </c>
      <c r="T11" s="3496"/>
      <c r="U11" s="3391">
        <v>23</v>
      </c>
      <c r="V11" s="3368"/>
      <c r="W11" s="3183"/>
      <c r="X11" s="3294">
        <v>0.3</v>
      </c>
      <c r="Y11" s="3285"/>
      <c r="Z11" s="2776">
        <v>2332</v>
      </c>
      <c r="AA11" s="3310"/>
      <c r="AB11" s="2775"/>
      <c r="AC11" s="2792">
        <f t="shared" si="0"/>
        <v>0</v>
      </c>
      <c r="AD11" s="2792">
        <f t="shared" si="1"/>
        <v>0</v>
      </c>
      <c r="AE11" s="2792">
        <f t="shared" si="2"/>
        <v>0</v>
      </c>
      <c r="AF11" s="2792">
        <f t="shared" si="3"/>
        <v>0</v>
      </c>
    </row>
    <row r="12" spans="1:32" s="448" customFormat="1" ht="15.75" customHeight="1">
      <c r="A12" s="439" t="s">
        <v>3112</v>
      </c>
      <c r="B12" s="706" t="s">
        <v>3113</v>
      </c>
      <c r="C12" s="2791" t="s">
        <v>3096</v>
      </c>
      <c r="D12" s="2640" t="s">
        <v>3114</v>
      </c>
      <c r="E12" s="2650"/>
      <c r="F12" s="2782"/>
      <c r="G12" s="498">
        <v>0.7</v>
      </c>
      <c r="H12" s="442"/>
      <c r="I12" s="1026">
        <v>35.9</v>
      </c>
      <c r="J12" s="708"/>
      <c r="K12" s="709">
        <v>4</v>
      </c>
      <c r="L12" s="2172"/>
      <c r="M12" s="2785" t="s">
        <v>3115</v>
      </c>
      <c r="N12" s="1166"/>
      <c r="O12" s="1167"/>
      <c r="P12" s="2374"/>
      <c r="Q12" s="3134"/>
      <c r="R12" s="3236"/>
      <c r="S12" s="1047"/>
      <c r="T12" s="2959"/>
      <c r="U12" s="1056"/>
      <c r="V12" s="2959"/>
      <c r="W12" s="1199"/>
      <c r="X12" s="2387">
        <v>0.1</v>
      </c>
      <c r="Y12" s="3368"/>
      <c r="Z12" s="2784">
        <v>9329</v>
      </c>
      <c r="AA12" s="3569"/>
      <c r="AB12" s="2783"/>
      <c r="AC12" s="2792">
        <f t="shared" si="0"/>
        <v>0</v>
      </c>
      <c r="AD12" s="2792">
        <f t="shared" si="1"/>
        <v>0</v>
      </c>
      <c r="AE12" s="2792">
        <f t="shared" si="2"/>
        <v>0</v>
      </c>
      <c r="AF12" s="2792">
        <f t="shared" si="3"/>
        <v>0</v>
      </c>
    </row>
    <row r="13" spans="1:32" s="448" customFormat="1" ht="27" customHeight="1">
      <c r="A13" s="439" t="s">
        <v>232</v>
      </c>
      <c r="B13" s="2770" t="s">
        <v>3116</v>
      </c>
      <c r="C13" s="2774" t="s">
        <v>3096</v>
      </c>
      <c r="D13" s="3981" t="s">
        <v>3524</v>
      </c>
      <c r="E13" s="3982"/>
      <c r="F13" s="3983"/>
      <c r="G13" s="498">
        <v>0.8</v>
      </c>
      <c r="H13" s="442"/>
      <c r="I13" s="1026">
        <v>35.9</v>
      </c>
      <c r="J13" s="708"/>
      <c r="K13" s="709">
        <v>4</v>
      </c>
      <c r="L13" s="2172"/>
      <c r="M13" s="2785" t="s">
        <v>235</v>
      </c>
      <c r="N13" s="1047"/>
      <c r="O13" s="2959" t="e">
        <v>#REF!</v>
      </c>
      <c r="P13" s="1056"/>
      <c r="Q13" s="2959"/>
      <c r="R13" s="1199"/>
      <c r="S13" s="3441">
        <v>5</v>
      </c>
      <c r="T13" s="2769"/>
      <c r="U13" s="443">
        <v>73</v>
      </c>
      <c r="V13" s="2769"/>
      <c r="W13" s="3123"/>
      <c r="X13" s="2387">
        <v>0.1</v>
      </c>
      <c r="Y13" s="3368"/>
      <c r="Z13" s="2784">
        <v>9510</v>
      </c>
      <c r="AA13" s="3569"/>
      <c r="AB13" s="2783"/>
      <c r="AC13" s="2792">
        <f t="shared" si="0"/>
        <v>0</v>
      </c>
      <c r="AD13" s="2792">
        <f t="shared" si="1"/>
        <v>0</v>
      </c>
      <c r="AE13" s="2792">
        <f t="shared" si="2"/>
        <v>0</v>
      </c>
      <c r="AF13" s="2792">
        <f t="shared" si="3"/>
        <v>0</v>
      </c>
    </row>
    <row r="14" spans="1:32" s="448" customFormat="1" ht="27" customHeight="1">
      <c r="A14" s="439" t="s">
        <v>3117</v>
      </c>
      <c r="B14" s="706" t="s">
        <v>3118</v>
      </c>
      <c r="C14" s="2774" t="s">
        <v>3096</v>
      </c>
      <c r="D14" s="3981" t="s">
        <v>3119</v>
      </c>
      <c r="E14" s="3982"/>
      <c r="F14" s="3983"/>
      <c r="G14" s="498">
        <v>0.6</v>
      </c>
      <c r="H14" s="442"/>
      <c r="I14" s="1026">
        <v>35.9</v>
      </c>
      <c r="J14" s="708"/>
      <c r="K14" s="709">
        <v>4</v>
      </c>
      <c r="L14" s="2172"/>
      <c r="M14" s="2785" t="s">
        <v>3120</v>
      </c>
      <c r="N14" s="1047"/>
      <c r="O14" s="2959" t="e">
        <v>#REF!</v>
      </c>
      <c r="P14" s="1056"/>
      <c r="Q14" s="2959"/>
      <c r="R14" s="1199"/>
      <c r="S14" s="1047"/>
      <c r="T14" s="2959"/>
      <c r="U14" s="1056"/>
      <c r="V14" s="2959"/>
      <c r="W14" s="1199"/>
      <c r="X14" s="502">
        <v>0.03</v>
      </c>
      <c r="Y14" s="444"/>
      <c r="Z14" s="2784">
        <v>15157</v>
      </c>
      <c r="AA14" s="505"/>
      <c r="AB14" s="2349"/>
      <c r="AC14" s="2792">
        <f t="shared" si="0"/>
        <v>0</v>
      </c>
      <c r="AD14" s="2792">
        <f t="shared" si="1"/>
        <v>0</v>
      </c>
      <c r="AE14" s="2792">
        <f t="shared" si="2"/>
        <v>0</v>
      </c>
      <c r="AF14" s="2792">
        <f t="shared" si="3"/>
        <v>0</v>
      </c>
    </row>
    <row r="15" spans="1:32" s="448" customFormat="1" ht="15.75" customHeight="1">
      <c r="A15" s="439" t="s">
        <v>3121</v>
      </c>
      <c r="B15" s="706" t="s">
        <v>3122</v>
      </c>
      <c r="C15" s="2791" t="s">
        <v>3096</v>
      </c>
      <c r="D15" s="2640" t="s">
        <v>2516</v>
      </c>
      <c r="E15" s="2650"/>
      <c r="F15" s="2782"/>
      <c r="G15" s="498">
        <v>1</v>
      </c>
      <c r="H15" s="442"/>
      <c r="I15" s="1026">
        <v>19.899999999999999</v>
      </c>
      <c r="J15" s="708"/>
      <c r="K15" s="709">
        <v>2</v>
      </c>
      <c r="L15" s="2172"/>
      <c r="M15" s="2785" t="s">
        <v>3123</v>
      </c>
      <c r="N15" s="1047"/>
      <c r="O15" s="1167" t="e">
        <v>#REF!</v>
      </c>
      <c r="P15" s="2374"/>
      <c r="Q15" s="3134"/>
      <c r="R15" s="3236"/>
      <c r="S15" s="3441">
        <v>5</v>
      </c>
      <c r="T15" s="3496"/>
      <c r="U15" s="3391">
        <v>36</v>
      </c>
      <c r="V15" s="3368"/>
      <c r="W15" s="3183"/>
      <c r="X15" s="502">
        <v>0.1</v>
      </c>
      <c r="Y15" s="444"/>
      <c r="Z15" s="2784">
        <v>4261</v>
      </c>
      <c r="AA15" s="3569"/>
      <c r="AB15" s="2783"/>
      <c r="AC15" s="2792">
        <f t="shared" si="0"/>
        <v>0</v>
      </c>
      <c r="AD15" s="2792">
        <f t="shared" si="1"/>
        <v>0</v>
      </c>
      <c r="AE15" s="2792">
        <f t="shared" si="2"/>
        <v>0</v>
      </c>
      <c r="AF15" s="2792">
        <f t="shared" si="3"/>
        <v>0</v>
      </c>
    </row>
    <row r="16" spans="1:32" s="448" customFormat="1" ht="15.75" customHeight="1">
      <c r="A16" s="439" t="s">
        <v>3124</v>
      </c>
      <c r="B16" s="2770" t="s">
        <v>3125</v>
      </c>
      <c r="C16" s="2791" t="s">
        <v>3096</v>
      </c>
      <c r="D16" s="2640" t="s">
        <v>3126</v>
      </c>
      <c r="E16" s="2650"/>
      <c r="F16" s="2782"/>
      <c r="G16" s="498">
        <v>0.15</v>
      </c>
      <c r="H16" s="442"/>
      <c r="I16" s="1026">
        <v>35.9</v>
      </c>
      <c r="J16" s="708"/>
      <c r="K16" s="709">
        <v>4</v>
      </c>
      <c r="L16" s="2172"/>
      <c r="M16" s="2785" t="s">
        <v>3127</v>
      </c>
      <c r="N16" s="1047"/>
      <c r="O16" s="2959" t="e">
        <v>#REF!</v>
      </c>
      <c r="P16" s="1056"/>
      <c r="Q16" s="2959"/>
      <c r="R16" s="1199"/>
      <c r="S16" s="1047"/>
      <c r="T16" s="2959"/>
      <c r="U16" s="1056"/>
      <c r="V16" s="2959"/>
      <c r="W16" s="1199"/>
      <c r="X16" s="2387">
        <v>0.01</v>
      </c>
      <c r="Y16" s="3368"/>
      <c r="Z16" s="2784">
        <v>88150</v>
      </c>
      <c r="AA16" s="3569"/>
      <c r="AB16" s="2783"/>
      <c r="AC16" s="2792">
        <f t="shared" si="0"/>
        <v>0</v>
      </c>
      <c r="AD16" s="2792">
        <f t="shared" si="1"/>
        <v>0</v>
      </c>
      <c r="AE16" s="2792">
        <f t="shared" si="2"/>
        <v>0</v>
      </c>
      <c r="AF16" s="2792">
        <f t="shared" si="3"/>
        <v>0</v>
      </c>
    </row>
    <row r="17" spans="1:32" s="448" customFormat="1" ht="15.75" customHeight="1">
      <c r="A17" s="439" t="s">
        <v>3128</v>
      </c>
      <c r="B17" s="706" t="s">
        <v>3129</v>
      </c>
      <c r="C17" s="2791" t="s">
        <v>3096</v>
      </c>
      <c r="D17" s="2640" t="s">
        <v>2516</v>
      </c>
      <c r="E17" s="2650"/>
      <c r="F17" s="2782"/>
      <c r="G17" s="498">
        <v>1</v>
      </c>
      <c r="H17" s="442"/>
      <c r="I17" s="1026">
        <v>35.9</v>
      </c>
      <c r="J17" s="708"/>
      <c r="K17" s="709">
        <v>4</v>
      </c>
      <c r="L17" s="2172"/>
      <c r="M17" s="2785" t="s">
        <v>3130</v>
      </c>
      <c r="N17" s="1047"/>
      <c r="O17" s="2959" t="e">
        <v>#REF!</v>
      </c>
      <c r="P17" s="1056"/>
      <c r="Q17" s="2959"/>
      <c r="R17" s="1199"/>
      <c r="S17" s="1047"/>
      <c r="T17" s="2959"/>
      <c r="U17" s="1056"/>
      <c r="V17" s="2959"/>
      <c r="W17" s="1199"/>
      <c r="X17" s="2387">
        <v>0.1</v>
      </c>
      <c r="Y17" s="3368"/>
      <c r="Z17" s="2784">
        <v>6769</v>
      </c>
      <c r="AA17" s="3569"/>
      <c r="AB17" s="2783"/>
      <c r="AC17" s="2792">
        <f t="shared" si="0"/>
        <v>0</v>
      </c>
      <c r="AD17" s="2792">
        <f t="shared" si="1"/>
        <v>0</v>
      </c>
      <c r="AE17" s="2792">
        <f t="shared" si="2"/>
        <v>0</v>
      </c>
      <c r="AF17" s="2792">
        <f t="shared" si="3"/>
        <v>0</v>
      </c>
    </row>
    <row r="18" spans="1:32" s="448" customFormat="1" ht="27" customHeight="1">
      <c r="A18" s="439" t="s">
        <v>238</v>
      </c>
      <c r="B18" s="2770" t="s">
        <v>3131</v>
      </c>
      <c r="C18" s="2791" t="s">
        <v>3096</v>
      </c>
      <c r="D18" s="2771" t="s">
        <v>3525</v>
      </c>
      <c r="E18" s="2650"/>
      <c r="F18" s="2768" t="s">
        <v>240</v>
      </c>
      <c r="G18" s="498" t="s">
        <v>204</v>
      </c>
      <c r="H18" s="442"/>
      <c r="I18" s="1026">
        <v>43.9</v>
      </c>
      <c r="J18" s="708"/>
      <c r="K18" s="709">
        <v>5</v>
      </c>
      <c r="L18" s="2172"/>
      <c r="M18" s="2785"/>
      <c r="N18" s="1047"/>
      <c r="O18" s="2959"/>
      <c r="P18" s="1056"/>
      <c r="Q18" s="2959"/>
      <c r="R18" s="1199"/>
      <c r="S18" s="1047"/>
      <c r="T18" s="2959"/>
      <c r="U18" s="1056"/>
      <c r="V18" s="2959"/>
      <c r="W18" s="1199"/>
      <c r="X18" s="1170"/>
      <c r="Y18" s="3134"/>
      <c r="Z18" s="2767"/>
      <c r="AA18" s="1172"/>
      <c r="AB18" s="2410"/>
      <c r="AC18" s="2792">
        <f t="shared" si="0"/>
        <v>0</v>
      </c>
      <c r="AD18" s="2792">
        <f t="shared" si="1"/>
        <v>0</v>
      </c>
      <c r="AE18" s="2792">
        <f t="shared" si="2"/>
        <v>0</v>
      </c>
      <c r="AF18" s="2792">
        <f t="shared" si="3"/>
        <v>0</v>
      </c>
    </row>
    <row r="19" spans="1:32" s="448" customFormat="1" ht="15.75" customHeight="1">
      <c r="A19" s="2288">
        <v>5903</v>
      </c>
      <c r="B19" s="706" t="s">
        <v>3132</v>
      </c>
      <c r="C19" s="2791" t="s">
        <v>3096</v>
      </c>
      <c r="D19" s="2640" t="s">
        <v>3133</v>
      </c>
      <c r="E19" s="2650"/>
      <c r="F19" s="2782"/>
      <c r="G19" s="498">
        <v>0.3</v>
      </c>
      <c r="H19" s="442"/>
      <c r="I19" s="1026">
        <v>35.9</v>
      </c>
      <c r="J19" s="708"/>
      <c r="K19" s="709">
        <v>4</v>
      </c>
      <c r="L19" s="2172"/>
      <c r="M19" s="2785" t="s">
        <v>3134</v>
      </c>
      <c r="N19" s="3441">
        <v>2</v>
      </c>
      <c r="O19" s="2769" t="e">
        <v>#REF!</v>
      </c>
      <c r="P19" s="443">
        <v>68</v>
      </c>
      <c r="Q19" s="2769"/>
      <c r="R19" s="3123"/>
      <c r="S19" s="1047"/>
      <c r="T19" s="2959"/>
      <c r="U19" s="1056"/>
      <c r="V19" s="2959"/>
      <c r="W19" s="1199"/>
      <c r="X19" s="2387">
        <v>0.03</v>
      </c>
      <c r="Y19" s="3368"/>
      <c r="Z19" s="2784">
        <v>22004</v>
      </c>
      <c r="AA19" s="3569"/>
      <c r="AB19" s="2783"/>
      <c r="AC19" s="2792">
        <f t="shared" si="0"/>
        <v>0</v>
      </c>
      <c r="AD19" s="2792">
        <f t="shared" si="1"/>
        <v>0</v>
      </c>
      <c r="AE19" s="2792">
        <f t="shared" si="2"/>
        <v>0</v>
      </c>
      <c r="AF19" s="2792">
        <f t="shared" si="3"/>
        <v>0</v>
      </c>
    </row>
    <row r="20" spans="1:32" s="448" customFormat="1" ht="27" customHeight="1">
      <c r="A20" s="2288">
        <v>5891</v>
      </c>
      <c r="B20" s="706" t="s">
        <v>3135</v>
      </c>
      <c r="C20" s="2791" t="s">
        <v>3096</v>
      </c>
      <c r="D20" s="3981" t="s">
        <v>3136</v>
      </c>
      <c r="E20" s="3982"/>
      <c r="F20" s="3983"/>
      <c r="G20" s="498">
        <v>1</v>
      </c>
      <c r="H20" s="442"/>
      <c r="I20" s="1026">
        <v>23.9</v>
      </c>
      <c r="J20" s="708"/>
      <c r="K20" s="709">
        <v>3</v>
      </c>
      <c r="L20" s="2172"/>
      <c r="M20" s="2785" t="s">
        <v>3137</v>
      </c>
      <c r="N20" s="1047"/>
      <c r="O20" s="2959" t="e">
        <v>#REF!</v>
      </c>
      <c r="P20" s="1056"/>
      <c r="Q20" s="2959"/>
      <c r="R20" s="1199"/>
      <c r="S20" s="1047"/>
      <c r="T20" s="2959"/>
      <c r="U20" s="1056"/>
      <c r="V20" s="2959"/>
      <c r="W20" s="1199"/>
      <c r="X20" s="1170"/>
      <c r="Y20" s="3134"/>
      <c r="Z20" s="2767"/>
      <c r="AA20" s="1172"/>
      <c r="AB20" s="2410"/>
      <c r="AC20" s="2792">
        <f t="shared" si="0"/>
        <v>0</v>
      </c>
      <c r="AD20" s="2792">
        <f t="shared" si="1"/>
        <v>0</v>
      </c>
      <c r="AE20" s="2792">
        <f t="shared" si="2"/>
        <v>0</v>
      </c>
      <c r="AF20" s="2792">
        <f t="shared" si="3"/>
        <v>0</v>
      </c>
    </row>
    <row r="21" spans="1:32" s="448" customFormat="1" ht="15.75" customHeight="1">
      <c r="A21" s="2766">
        <v>5888</v>
      </c>
      <c r="B21" s="3420" t="s">
        <v>3138</v>
      </c>
      <c r="C21" s="2791" t="s">
        <v>3139</v>
      </c>
      <c r="D21" s="2640" t="s">
        <v>3140</v>
      </c>
      <c r="E21" s="2650"/>
      <c r="F21" s="2782"/>
      <c r="G21" s="1036">
        <v>1.8</v>
      </c>
      <c r="H21" s="1037"/>
      <c r="I21" s="1026">
        <v>23.9</v>
      </c>
      <c r="J21" s="3419"/>
      <c r="K21" s="2641">
        <v>3</v>
      </c>
      <c r="L21" s="2778"/>
      <c r="M21" s="2765" t="s">
        <v>3141</v>
      </c>
      <c r="N21" s="1047"/>
      <c r="O21" s="2959" t="e">
        <v>#REF!</v>
      </c>
      <c r="P21" s="1056"/>
      <c r="Q21" s="2959"/>
      <c r="R21" s="1199"/>
      <c r="S21" s="1047"/>
      <c r="T21" s="2959"/>
      <c r="U21" s="1056"/>
      <c r="V21" s="2959"/>
      <c r="W21" s="1199"/>
      <c r="X21" s="1105">
        <v>0.4</v>
      </c>
      <c r="Y21" s="1038"/>
      <c r="Z21" s="2776">
        <v>1235</v>
      </c>
      <c r="AA21" s="3417"/>
      <c r="AB21" s="2764"/>
      <c r="AC21" s="2792">
        <f t="shared" si="0"/>
        <v>0</v>
      </c>
      <c r="AD21" s="2792">
        <f t="shared" si="1"/>
        <v>0</v>
      </c>
      <c r="AE21" s="2792">
        <f t="shared" si="2"/>
        <v>0</v>
      </c>
      <c r="AF21" s="2792">
        <f t="shared" si="3"/>
        <v>0</v>
      </c>
    </row>
    <row r="22" spans="1:32" s="448" customFormat="1" ht="15.75" customHeight="1">
      <c r="A22" s="2766">
        <v>5969</v>
      </c>
      <c r="B22" s="3420" t="s">
        <v>3142</v>
      </c>
      <c r="C22" s="2791" t="s">
        <v>3143</v>
      </c>
      <c r="D22" s="2640" t="s">
        <v>3144</v>
      </c>
      <c r="E22" s="2650"/>
      <c r="F22" s="2782"/>
      <c r="G22" s="1036">
        <v>0.3</v>
      </c>
      <c r="H22" s="1037"/>
      <c r="I22" s="1026">
        <v>64.900000000000006</v>
      </c>
      <c r="J22" s="3419"/>
      <c r="K22" s="2641">
        <v>6</v>
      </c>
      <c r="L22" s="2778"/>
      <c r="M22" s="2777" t="s">
        <v>3141</v>
      </c>
      <c r="N22" s="3345"/>
      <c r="O22" s="2763" t="e">
        <v>#REF!</v>
      </c>
      <c r="P22" s="2762"/>
      <c r="Q22" s="2763"/>
      <c r="R22" s="3129"/>
      <c r="S22" s="3345"/>
      <c r="T22" s="2763"/>
      <c r="U22" s="2762"/>
      <c r="V22" s="2763"/>
      <c r="W22" s="3129"/>
      <c r="X22" s="1105">
        <v>0.01</v>
      </c>
      <c r="Y22" s="1038"/>
      <c r="Z22" s="2776">
        <v>62123</v>
      </c>
      <c r="AA22" s="3310"/>
      <c r="AB22" s="2713"/>
      <c r="AC22" s="2792">
        <f t="shared" si="0"/>
        <v>0</v>
      </c>
      <c r="AD22" s="2792">
        <f t="shared" si="1"/>
        <v>0</v>
      </c>
      <c r="AE22" s="2792">
        <f t="shared" si="2"/>
        <v>0</v>
      </c>
      <c r="AF22" s="2792">
        <f t="shared" si="3"/>
        <v>0</v>
      </c>
    </row>
    <row r="23" spans="1:32" s="448" customFormat="1" ht="15.75" customHeight="1">
      <c r="A23" s="2761" t="s">
        <v>3145</v>
      </c>
      <c r="B23" s="706" t="s">
        <v>3146</v>
      </c>
      <c r="C23" s="2791" t="s">
        <v>3147</v>
      </c>
      <c r="D23" s="2640" t="s">
        <v>3148</v>
      </c>
      <c r="E23" s="2650"/>
      <c r="F23" s="2782"/>
      <c r="G23" s="498">
        <v>0.1</v>
      </c>
      <c r="H23" s="442"/>
      <c r="I23" s="1026">
        <v>19.899999999999999</v>
      </c>
      <c r="J23" s="708"/>
      <c r="K23" s="709">
        <v>2</v>
      </c>
      <c r="L23" s="2172"/>
      <c r="M23" s="2785" t="s">
        <v>3149</v>
      </c>
      <c r="N23" s="1047"/>
      <c r="O23" s="2959" t="e">
        <v>#REF!</v>
      </c>
      <c r="P23" s="1056"/>
      <c r="Q23" s="2959"/>
      <c r="R23" s="1199"/>
      <c r="S23" s="1047"/>
      <c r="T23" s="2959"/>
      <c r="U23" s="1056"/>
      <c r="V23" s="2959"/>
      <c r="W23" s="1199"/>
      <c r="X23" s="502">
        <v>0.05</v>
      </c>
      <c r="Y23" s="444"/>
      <c r="Z23" s="2784">
        <v>9550</v>
      </c>
      <c r="AA23" s="3569"/>
      <c r="AB23" s="2783"/>
      <c r="AC23" s="2792">
        <f t="shared" si="0"/>
        <v>0</v>
      </c>
      <c r="AD23" s="2792">
        <f t="shared" si="1"/>
        <v>0</v>
      </c>
      <c r="AE23" s="2792">
        <f t="shared" si="2"/>
        <v>0</v>
      </c>
      <c r="AF23" s="2792">
        <f t="shared" si="3"/>
        <v>0</v>
      </c>
    </row>
    <row r="24" spans="1:32" s="448" customFormat="1" ht="15.75" customHeight="1">
      <c r="A24" s="2288">
        <v>5910</v>
      </c>
      <c r="B24" s="706" t="s">
        <v>3150</v>
      </c>
      <c r="C24" s="2791" t="s">
        <v>3151</v>
      </c>
      <c r="D24" s="2640" t="s">
        <v>3152</v>
      </c>
      <c r="E24" s="2650"/>
      <c r="F24" s="2782"/>
      <c r="G24" s="498">
        <v>0.4</v>
      </c>
      <c r="H24" s="442"/>
      <c r="I24" s="1026">
        <v>35.9</v>
      </c>
      <c r="J24" s="708"/>
      <c r="K24" s="709">
        <v>4</v>
      </c>
      <c r="L24" s="2172"/>
      <c r="M24" s="2785" t="s">
        <v>3153</v>
      </c>
      <c r="N24" s="3498">
        <v>2</v>
      </c>
      <c r="O24" s="3496" t="e">
        <v>#REF!</v>
      </c>
      <c r="P24" s="443">
        <v>47</v>
      </c>
      <c r="Q24" s="3368"/>
      <c r="R24" s="3183"/>
      <c r="S24" s="1166"/>
      <c r="T24" s="1167"/>
      <c r="U24" s="2374"/>
      <c r="V24" s="3134"/>
      <c r="W24" s="3236"/>
      <c r="X24" s="502">
        <v>0.04</v>
      </c>
      <c r="Y24" s="444"/>
      <c r="Z24" s="2760">
        <v>14475</v>
      </c>
      <c r="AA24" s="3569"/>
      <c r="AB24" s="2783"/>
      <c r="AC24" s="2792">
        <f t="shared" si="0"/>
        <v>0</v>
      </c>
      <c r="AD24" s="2792">
        <f t="shared" si="1"/>
        <v>0</v>
      </c>
      <c r="AE24" s="2792">
        <f t="shared" si="2"/>
        <v>0</v>
      </c>
      <c r="AF24" s="2792">
        <f t="shared" si="3"/>
        <v>0</v>
      </c>
    </row>
    <row r="25" spans="1:32" s="448" customFormat="1" ht="15.75" customHeight="1">
      <c r="A25" s="2288">
        <v>5915</v>
      </c>
      <c r="B25" s="706" t="s">
        <v>3154</v>
      </c>
      <c r="C25" s="2791" t="s">
        <v>3155</v>
      </c>
      <c r="D25" s="2759" t="s">
        <v>3156</v>
      </c>
      <c r="E25" s="1058"/>
      <c r="F25" s="2782"/>
      <c r="G25" s="498">
        <v>2</v>
      </c>
      <c r="H25" s="442"/>
      <c r="I25" s="1026">
        <v>19.899999999999999</v>
      </c>
      <c r="J25" s="708"/>
      <c r="K25" s="709">
        <v>2</v>
      </c>
      <c r="L25" s="2172"/>
      <c r="M25" s="2785" t="s">
        <v>3157</v>
      </c>
      <c r="N25" s="1047"/>
      <c r="O25" s="2959" t="e">
        <v>#REF!</v>
      </c>
      <c r="P25" s="1056"/>
      <c r="Q25" s="2959"/>
      <c r="R25" s="1199"/>
      <c r="S25" s="1047"/>
      <c r="T25" s="2959"/>
      <c r="U25" s="1056"/>
      <c r="V25" s="2959"/>
      <c r="W25" s="1199"/>
      <c r="X25" s="502">
        <v>0.3</v>
      </c>
      <c r="Y25" s="444"/>
      <c r="Z25" s="2784">
        <v>1515</v>
      </c>
      <c r="AA25" s="3569"/>
      <c r="AB25" s="2783"/>
      <c r="AC25" s="2792">
        <f t="shared" si="0"/>
        <v>0</v>
      </c>
      <c r="AD25" s="2792">
        <f t="shared" si="1"/>
        <v>0</v>
      </c>
      <c r="AE25" s="2792">
        <f t="shared" si="2"/>
        <v>0</v>
      </c>
      <c r="AF25" s="2792">
        <f t="shared" si="3"/>
        <v>0</v>
      </c>
    </row>
    <row r="26" spans="1:32" s="448" customFormat="1" ht="15.75" customHeight="1">
      <c r="A26" s="2288">
        <v>5917</v>
      </c>
      <c r="B26" s="706" t="s">
        <v>3158</v>
      </c>
      <c r="C26" s="2791" t="s">
        <v>3159</v>
      </c>
      <c r="D26" s="2640" t="s">
        <v>3160</v>
      </c>
      <c r="E26" s="2650"/>
      <c r="F26" s="2782"/>
      <c r="G26" s="498">
        <v>0.7</v>
      </c>
      <c r="H26" s="442"/>
      <c r="I26" s="1026">
        <v>23.9</v>
      </c>
      <c r="J26" s="708"/>
      <c r="K26" s="709">
        <v>3</v>
      </c>
      <c r="L26" s="2172"/>
      <c r="M26" s="2785" t="s">
        <v>3161</v>
      </c>
      <c r="N26" s="1047"/>
      <c r="O26" s="2959" t="e">
        <v>#REF!</v>
      </c>
      <c r="P26" s="1056"/>
      <c r="Q26" s="2959"/>
      <c r="R26" s="1199"/>
      <c r="S26" s="1047"/>
      <c r="T26" s="2959"/>
      <c r="U26" s="1056"/>
      <c r="V26" s="2959"/>
      <c r="W26" s="1199"/>
      <c r="X26" s="502">
        <v>0.2</v>
      </c>
      <c r="Y26" s="444"/>
      <c r="Z26" s="2784">
        <v>3706</v>
      </c>
      <c r="AA26" s="3569"/>
      <c r="AB26" s="2783"/>
      <c r="AC26" s="2792">
        <f t="shared" si="0"/>
        <v>0</v>
      </c>
      <c r="AD26" s="2792">
        <f t="shared" si="1"/>
        <v>0</v>
      </c>
      <c r="AE26" s="2792">
        <f t="shared" si="2"/>
        <v>0</v>
      </c>
      <c r="AF26" s="2792">
        <f t="shared" si="3"/>
        <v>0</v>
      </c>
    </row>
    <row r="27" spans="1:32" s="448" customFormat="1" ht="15.75" customHeight="1">
      <c r="A27" s="2288">
        <v>5932</v>
      </c>
      <c r="B27" s="706" t="s">
        <v>3162</v>
      </c>
      <c r="C27" s="2791" t="s">
        <v>3163</v>
      </c>
      <c r="D27" s="2640" t="s">
        <v>3164</v>
      </c>
      <c r="E27" s="2650"/>
      <c r="F27" s="2782"/>
      <c r="G27" s="498">
        <v>0.8</v>
      </c>
      <c r="H27" s="442"/>
      <c r="I27" s="1026">
        <v>23.9</v>
      </c>
      <c r="J27" s="708"/>
      <c r="K27" s="709">
        <v>3</v>
      </c>
      <c r="L27" s="2172"/>
      <c r="M27" s="2127" t="s">
        <v>3161</v>
      </c>
      <c r="N27" s="1047"/>
      <c r="O27" s="2959" t="e">
        <v>#REF!</v>
      </c>
      <c r="P27" s="1056"/>
      <c r="Q27" s="2959"/>
      <c r="R27" s="1199"/>
      <c r="S27" s="1047"/>
      <c r="T27" s="2959"/>
      <c r="U27" s="1056"/>
      <c r="V27" s="2959"/>
      <c r="W27" s="1199"/>
      <c r="X27" s="502">
        <v>0.1</v>
      </c>
      <c r="Y27" s="444"/>
      <c r="Z27" s="2784">
        <v>5448</v>
      </c>
      <c r="AA27" s="505"/>
      <c r="AB27" s="2349"/>
      <c r="AC27" s="2792">
        <f t="shared" si="0"/>
        <v>0</v>
      </c>
      <c r="AD27" s="2792">
        <f t="shared" si="1"/>
        <v>0</v>
      </c>
      <c r="AE27" s="2792">
        <f t="shared" si="2"/>
        <v>0</v>
      </c>
      <c r="AF27" s="2792">
        <f t="shared" si="3"/>
        <v>0</v>
      </c>
    </row>
    <row r="28" spans="1:32" s="448" customFormat="1" ht="15.75" customHeight="1">
      <c r="A28" s="2288">
        <v>5918</v>
      </c>
      <c r="B28" s="706" t="s">
        <v>3165</v>
      </c>
      <c r="C28" s="2758" t="s">
        <v>3166</v>
      </c>
      <c r="D28" s="2759" t="s">
        <v>3167</v>
      </c>
      <c r="E28" s="2757"/>
      <c r="F28" s="2768"/>
      <c r="G28" s="498">
        <v>1</v>
      </c>
      <c r="H28" s="442"/>
      <c r="I28" s="1026">
        <v>23.9</v>
      </c>
      <c r="J28" s="708"/>
      <c r="K28" s="709">
        <v>3</v>
      </c>
      <c r="L28" s="2172"/>
      <c r="M28" s="2127"/>
      <c r="N28" s="1047"/>
      <c r="O28" s="2959"/>
      <c r="P28" s="1056"/>
      <c r="Q28" s="2959"/>
      <c r="R28" s="1199"/>
      <c r="S28" s="1047"/>
      <c r="T28" s="2959"/>
      <c r="U28" s="1056"/>
      <c r="V28" s="2959"/>
      <c r="W28" s="1199"/>
      <c r="X28" s="1170"/>
      <c r="Y28" s="3134"/>
      <c r="Z28" s="2767"/>
      <c r="AA28" s="1172"/>
      <c r="AB28" s="2410"/>
      <c r="AC28" s="2792">
        <f t="shared" si="0"/>
        <v>0</v>
      </c>
      <c r="AD28" s="2792">
        <f t="shared" si="1"/>
        <v>0</v>
      </c>
      <c r="AE28" s="2792">
        <f t="shared" si="2"/>
        <v>0</v>
      </c>
      <c r="AF28" s="2792">
        <f t="shared" si="3"/>
        <v>0</v>
      </c>
    </row>
    <row r="29" spans="1:32" s="448" customFormat="1" ht="15.75" customHeight="1">
      <c r="A29" s="2288">
        <v>5920</v>
      </c>
      <c r="B29" s="706" t="s">
        <v>3168</v>
      </c>
      <c r="C29" s="2791" t="s">
        <v>3169</v>
      </c>
      <c r="D29" s="2640" t="s">
        <v>3170</v>
      </c>
      <c r="E29" s="2650"/>
      <c r="F29" s="2782"/>
      <c r="G29" s="498">
        <v>2</v>
      </c>
      <c r="H29" s="442"/>
      <c r="I29" s="1026">
        <v>19.899999999999999</v>
      </c>
      <c r="J29" s="708"/>
      <c r="K29" s="709">
        <v>2</v>
      </c>
      <c r="L29" s="2172"/>
      <c r="M29" s="2785" t="s">
        <v>3171</v>
      </c>
      <c r="N29" s="1047"/>
      <c r="O29" s="2959" t="e">
        <v>#REF!</v>
      </c>
      <c r="P29" s="1056"/>
      <c r="Q29" s="2959"/>
      <c r="R29" s="1199"/>
      <c r="S29" s="1047"/>
      <c r="T29" s="2959"/>
      <c r="U29" s="1056"/>
      <c r="V29" s="2959"/>
      <c r="W29" s="1199"/>
      <c r="X29" s="502">
        <v>0.5</v>
      </c>
      <c r="Y29" s="444"/>
      <c r="Z29" s="2784">
        <v>1116</v>
      </c>
      <c r="AA29" s="505"/>
      <c r="AB29" s="2349"/>
      <c r="AC29" s="2792">
        <f t="shared" si="0"/>
        <v>0</v>
      </c>
      <c r="AD29" s="2792">
        <f t="shared" si="1"/>
        <v>0</v>
      </c>
      <c r="AE29" s="2792">
        <f t="shared" si="2"/>
        <v>0</v>
      </c>
      <c r="AF29" s="2792">
        <f t="shared" si="3"/>
        <v>0</v>
      </c>
    </row>
    <row r="30" spans="1:32" s="448" customFormat="1" ht="15.75" customHeight="1">
      <c r="A30" s="2288">
        <v>5924</v>
      </c>
      <c r="B30" s="706" t="s">
        <v>3526</v>
      </c>
      <c r="C30" s="2791" t="s">
        <v>3172</v>
      </c>
      <c r="D30" s="2640" t="s">
        <v>3173</v>
      </c>
      <c r="E30" s="2650"/>
      <c r="F30" s="2782"/>
      <c r="G30" s="498">
        <v>4</v>
      </c>
      <c r="H30" s="442"/>
      <c r="I30" s="1026">
        <v>19.899999999999999</v>
      </c>
      <c r="J30" s="708"/>
      <c r="K30" s="709">
        <v>2</v>
      </c>
      <c r="L30" s="2172"/>
      <c r="M30" s="2785" t="s">
        <v>3174</v>
      </c>
      <c r="N30" s="1047"/>
      <c r="O30" s="2959" t="e">
        <v>#REF!</v>
      </c>
      <c r="P30" s="1056"/>
      <c r="Q30" s="2959"/>
      <c r="R30" s="1199"/>
      <c r="S30" s="1047"/>
      <c r="T30" s="2959"/>
      <c r="U30" s="1056"/>
      <c r="V30" s="2959"/>
      <c r="W30" s="1199"/>
      <c r="X30" s="1170"/>
      <c r="Y30" s="3134"/>
      <c r="Z30" s="2767"/>
      <c r="AA30" s="1172"/>
      <c r="AB30" s="2410"/>
      <c r="AC30" s="2792">
        <f t="shared" si="0"/>
        <v>0</v>
      </c>
      <c r="AD30" s="2792">
        <f t="shared" si="1"/>
        <v>0</v>
      </c>
      <c r="AE30" s="2792">
        <f t="shared" si="2"/>
        <v>0</v>
      </c>
      <c r="AF30" s="2792">
        <f t="shared" si="3"/>
        <v>0</v>
      </c>
    </row>
    <row r="31" spans="1:32" s="448" customFormat="1" ht="27" customHeight="1">
      <c r="A31" s="2288">
        <v>5925</v>
      </c>
      <c r="B31" s="706" t="s">
        <v>3175</v>
      </c>
      <c r="C31" s="2791" t="s">
        <v>3176</v>
      </c>
      <c r="D31" s="3981" t="s">
        <v>3527</v>
      </c>
      <c r="E31" s="3982"/>
      <c r="F31" s="3987"/>
      <c r="G31" s="498">
        <v>2</v>
      </c>
      <c r="H31" s="442"/>
      <c r="I31" s="1026">
        <v>19.899999999999999</v>
      </c>
      <c r="J31" s="708"/>
      <c r="K31" s="709">
        <v>2</v>
      </c>
      <c r="L31" s="2172"/>
      <c r="M31" s="2785" t="s">
        <v>3177</v>
      </c>
      <c r="N31" s="498">
        <v>20</v>
      </c>
      <c r="O31" s="442" t="e">
        <v>#REF!</v>
      </c>
      <c r="P31" s="443">
        <v>23</v>
      </c>
      <c r="Q31" s="442"/>
      <c r="R31" s="1198"/>
      <c r="S31" s="498">
        <v>50</v>
      </c>
      <c r="T31" s="442"/>
      <c r="U31" s="443">
        <v>48</v>
      </c>
      <c r="V31" s="442"/>
      <c r="W31" s="1198"/>
      <c r="X31" s="502">
        <v>1</v>
      </c>
      <c r="Y31" s="444"/>
      <c r="Z31" s="2784">
        <v>599</v>
      </c>
      <c r="AA31" s="505"/>
      <c r="AB31" s="2349"/>
      <c r="AC31" s="2792">
        <f t="shared" si="0"/>
        <v>0</v>
      </c>
      <c r="AD31" s="2792">
        <f t="shared" si="1"/>
        <v>0</v>
      </c>
      <c r="AE31" s="2792">
        <f t="shared" si="2"/>
        <v>0</v>
      </c>
      <c r="AF31" s="2792">
        <f t="shared" si="3"/>
        <v>0</v>
      </c>
    </row>
    <row r="32" spans="1:32" s="448" customFormat="1" ht="15.75" customHeight="1">
      <c r="A32" s="2288">
        <v>5928</v>
      </c>
      <c r="B32" s="706" t="s">
        <v>3178</v>
      </c>
      <c r="C32" s="2791" t="s">
        <v>3179</v>
      </c>
      <c r="D32" s="2640" t="s">
        <v>3160</v>
      </c>
      <c r="E32" s="2650"/>
      <c r="F32" s="2782"/>
      <c r="G32" s="498">
        <v>0.4</v>
      </c>
      <c r="H32" s="442"/>
      <c r="I32" s="1026">
        <v>23.9</v>
      </c>
      <c r="J32" s="708"/>
      <c r="K32" s="709">
        <v>3</v>
      </c>
      <c r="L32" s="2172"/>
      <c r="M32" s="2785" t="s">
        <v>3180</v>
      </c>
      <c r="N32" s="1047"/>
      <c r="O32" s="2959" t="e">
        <v>#REF!</v>
      </c>
      <c r="P32" s="1056"/>
      <c r="Q32" s="2959"/>
      <c r="R32" s="1199"/>
      <c r="S32" s="1047"/>
      <c r="T32" s="2959"/>
      <c r="U32" s="1056"/>
      <c r="V32" s="2959"/>
      <c r="W32" s="1199"/>
      <c r="X32" s="502">
        <v>0.05</v>
      </c>
      <c r="Y32" s="444"/>
      <c r="Z32" s="2784">
        <v>12344</v>
      </c>
      <c r="AA32" s="505"/>
      <c r="AB32" s="2349"/>
      <c r="AC32" s="2792">
        <f t="shared" si="0"/>
        <v>0</v>
      </c>
      <c r="AD32" s="2792">
        <f t="shared" si="1"/>
        <v>0</v>
      </c>
      <c r="AE32" s="2792">
        <f t="shared" si="2"/>
        <v>0</v>
      </c>
      <c r="AF32" s="2792">
        <f t="shared" si="3"/>
        <v>0</v>
      </c>
    </row>
    <row r="33" spans="1:32" s="448" customFormat="1" ht="15.75" customHeight="1">
      <c r="A33" s="2288">
        <v>5929</v>
      </c>
      <c r="B33" s="706" t="s">
        <v>3181</v>
      </c>
      <c r="C33" s="2791" t="s">
        <v>3179</v>
      </c>
      <c r="D33" s="2640" t="s">
        <v>3182</v>
      </c>
      <c r="E33" s="2650"/>
      <c r="F33" s="2782"/>
      <c r="G33" s="498">
        <v>0.4</v>
      </c>
      <c r="H33" s="442"/>
      <c r="I33" s="1026">
        <v>23.9</v>
      </c>
      <c r="J33" s="708"/>
      <c r="K33" s="709">
        <v>3</v>
      </c>
      <c r="L33" s="2172"/>
      <c r="M33" s="2785" t="s">
        <v>3183</v>
      </c>
      <c r="N33" s="1047"/>
      <c r="O33" s="2959" t="e">
        <v>#REF!</v>
      </c>
      <c r="P33" s="1056"/>
      <c r="Q33" s="2959"/>
      <c r="R33" s="1199"/>
      <c r="S33" s="1047"/>
      <c r="T33" s="2959"/>
      <c r="U33" s="1056"/>
      <c r="V33" s="2959"/>
      <c r="W33" s="1199"/>
      <c r="X33" s="502">
        <v>0.05</v>
      </c>
      <c r="Y33" s="444"/>
      <c r="Z33" s="2784">
        <v>11978</v>
      </c>
      <c r="AA33" s="505"/>
      <c r="AB33" s="2349"/>
      <c r="AC33" s="2792">
        <f t="shared" si="0"/>
        <v>0</v>
      </c>
      <c r="AD33" s="2792">
        <f t="shared" si="1"/>
        <v>0</v>
      </c>
      <c r="AE33" s="2792">
        <f t="shared" si="2"/>
        <v>0</v>
      </c>
      <c r="AF33" s="2792">
        <f t="shared" si="3"/>
        <v>0</v>
      </c>
    </row>
    <row r="34" spans="1:32" s="2276" customFormat="1" ht="15.75" customHeight="1">
      <c r="A34" s="2288">
        <v>5930</v>
      </c>
      <c r="B34" s="706" t="s">
        <v>3184</v>
      </c>
      <c r="C34" s="2791" t="s">
        <v>3185</v>
      </c>
      <c r="D34" s="2640" t="s">
        <v>3186</v>
      </c>
      <c r="E34" s="2650"/>
      <c r="F34" s="2782"/>
      <c r="G34" s="498">
        <v>0.5</v>
      </c>
      <c r="H34" s="442"/>
      <c r="I34" s="1026">
        <v>19.899999999999999</v>
      </c>
      <c r="J34" s="708"/>
      <c r="K34" s="709">
        <v>2</v>
      </c>
      <c r="L34" s="2172"/>
      <c r="M34" s="2785" t="s">
        <v>3187</v>
      </c>
      <c r="N34" s="1166"/>
      <c r="O34" s="1167" t="e">
        <v>#REF!</v>
      </c>
      <c r="P34" s="2374"/>
      <c r="Q34" s="3134"/>
      <c r="R34" s="3236"/>
      <c r="S34" s="3498">
        <v>5</v>
      </c>
      <c r="T34" s="3496"/>
      <c r="U34" s="3391"/>
      <c r="V34" s="3368"/>
      <c r="W34" s="3183"/>
      <c r="X34" s="502">
        <v>0.1</v>
      </c>
      <c r="Y34" s="444"/>
      <c r="Z34" s="2784">
        <v>5207</v>
      </c>
      <c r="AA34" s="505"/>
      <c r="AB34" s="2349"/>
      <c r="AC34" s="2792">
        <f t="shared" si="0"/>
        <v>0</v>
      </c>
      <c r="AD34" s="2792">
        <f t="shared" si="1"/>
        <v>0</v>
      </c>
      <c r="AE34" s="2792">
        <f t="shared" si="2"/>
        <v>0</v>
      </c>
      <c r="AF34" s="2792">
        <f t="shared" si="3"/>
        <v>0</v>
      </c>
    </row>
    <row r="35" spans="1:32" s="2276" customFormat="1" ht="15.75" customHeight="1">
      <c r="A35" s="2288">
        <v>5934</v>
      </c>
      <c r="B35" s="706" t="s">
        <v>3188</v>
      </c>
      <c r="C35" s="2791" t="s">
        <v>3189</v>
      </c>
      <c r="D35" s="2640" t="s">
        <v>3190</v>
      </c>
      <c r="E35" s="2650"/>
      <c r="F35" s="2782"/>
      <c r="G35" s="498">
        <v>0.35</v>
      </c>
      <c r="H35" s="442"/>
      <c r="I35" s="1026">
        <v>19.899999999999999</v>
      </c>
      <c r="J35" s="708"/>
      <c r="K35" s="709">
        <v>2</v>
      </c>
      <c r="L35" s="2172"/>
      <c r="M35" s="2785" t="s">
        <v>3191</v>
      </c>
      <c r="N35" s="1166"/>
      <c r="O35" s="1167" t="e">
        <v>#REF!</v>
      </c>
      <c r="P35" s="2374"/>
      <c r="Q35" s="3134"/>
      <c r="R35" s="3236"/>
      <c r="S35" s="1166"/>
      <c r="T35" s="1167"/>
      <c r="U35" s="2374"/>
      <c r="V35" s="3134"/>
      <c r="W35" s="3236"/>
      <c r="X35" s="1170"/>
      <c r="Y35" s="3134"/>
      <c r="Z35" s="2767"/>
      <c r="AA35" s="1172"/>
      <c r="AB35" s="2410"/>
      <c r="AC35" s="2792">
        <f t="shared" si="0"/>
        <v>0</v>
      </c>
      <c r="AD35" s="2792">
        <f t="shared" si="1"/>
        <v>0</v>
      </c>
      <c r="AE35" s="2792">
        <f t="shared" si="2"/>
        <v>0</v>
      </c>
      <c r="AF35" s="2792">
        <f t="shared" si="3"/>
        <v>0</v>
      </c>
    </row>
    <row r="36" spans="1:32" s="2276" customFormat="1" ht="15.75" customHeight="1">
      <c r="A36" s="2288">
        <v>5935</v>
      </c>
      <c r="B36" s="706" t="s">
        <v>3192</v>
      </c>
      <c r="C36" s="2791" t="s">
        <v>3193</v>
      </c>
      <c r="D36" s="2640" t="s">
        <v>3194</v>
      </c>
      <c r="E36" s="2650"/>
      <c r="F36" s="2782"/>
      <c r="G36" s="498" t="s">
        <v>3195</v>
      </c>
      <c r="H36" s="442"/>
      <c r="I36" s="1026">
        <v>19.899999999999999</v>
      </c>
      <c r="J36" s="708"/>
      <c r="K36" s="709">
        <v>2</v>
      </c>
      <c r="L36" s="2172"/>
      <c r="M36" s="2785" t="s">
        <v>3196</v>
      </c>
      <c r="N36" s="3498">
        <v>1</v>
      </c>
      <c r="O36" s="3496" t="e">
        <v>#REF!</v>
      </c>
      <c r="P36" s="443">
        <v>59</v>
      </c>
      <c r="Q36" s="3368"/>
      <c r="R36" s="3183"/>
      <c r="S36" s="1166"/>
      <c r="T36" s="1167"/>
      <c r="U36" s="2374"/>
      <c r="V36" s="3134"/>
      <c r="W36" s="3236"/>
      <c r="X36" s="502">
        <v>0.02</v>
      </c>
      <c r="Y36" s="444"/>
      <c r="Z36" s="2784">
        <v>37516</v>
      </c>
      <c r="AA36" s="3569"/>
      <c r="AB36" s="2783"/>
      <c r="AC36" s="2792">
        <f t="shared" si="0"/>
        <v>0</v>
      </c>
      <c r="AD36" s="2792">
        <f t="shared" si="1"/>
        <v>0</v>
      </c>
      <c r="AE36" s="2792">
        <f t="shared" si="2"/>
        <v>0</v>
      </c>
      <c r="AF36" s="2792">
        <f t="shared" si="3"/>
        <v>0</v>
      </c>
    </row>
    <row r="37" spans="1:32" s="2276" customFormat="1" ht="15.75" customHeight="1">
      <c r="A37" s="2288">
        <v>5936</v>
      </c>
      <c r="B37" s="706" t="s">
        <v>3197</v>
      </c>
      <c r="C37" s="2791" t="s">
        <v>3198</v>
      </c>
      <c r="D37" s="2640" t="s">
        <v>3199</v>
      </c>
      <c r="E37" s="2650"/>
      <c r="F37" s="2782"/>
      <c r="G37" s="498">
        <v>0.1</v>
      </c>
      <c r="H37" s="442"/>
      <c r="I37" s="1026">
        <v>23.9</v>
      </c>
      <c r="J37" s="708"/>
      <c r="K37" s="709">
        <v>3</v>
      </c>
      <c r="L37" s="2172"/>
      <c r="M37" s="2756" t="s">
        <v>3200</v>
      </c>
      <c r="N37" s="1166"/>
      <c r="O37" s="3487" t="e">
        <v>#REF!</v>
      </c>
      <c r="P37" s="2374"/>
      <c r="Q37" s="3487"/>
      <c r="R37" s="3236"/>
      <c r="S37" s="1166"/>
      <c r="T37" s="3487"/>
      <c r="U37" s="2374"/>
      <c r="V37" s="3487"/>
      <c r="W37" s="3236"/>
      <c r="X37" s="1170"/>
      <c r="Y37" s="3134"/>
      <c r="Z37" s="2767"/>
      <c r="AA37" s="2129"/>
      <c r="AB37" s="2410"/>
      <c r="AC37" s="2792">
        <f t="shared" si="0"/>
        <v>0</v>
      </c>
      <c r="AD37" s="2792">
        <f t="shared" si="1"/>
        <v>0</v>
      </c>
      <c r="AE37" s="2792">
        <f t="shared" si="2"/>
        <v>0</v>
      </c>
      <c r="AF37" s="2792">
        <f t="shared" si="3"/>
        <v>0</v>
      </c>
    </row>
    <row r="38" spans="1:32" s="2276" customFormat="1" ht="15.75" customHeight="1">
      <c r="A38" s="439" t="s">
        <v>3201</v>
      </c>
      <c r="B38" s="706" t="s">
        <v>3202</v>
      </c>
      <c r="C38" s="2791" t="s">
        <v>3203</v>
      </c>
      <c r="D38" s="2640" t="s">
        <v>968</v>
      </c>
      <c r="E38" s="2650"/>
      <c r="F38" s="2782"/>
      <c r="G38" s="498">
        <v>0.15</v>
      </c>
      <c r="H38" s="442"/>
      <c r="I38" s="1026">
        <v>23.9</v>
      </c>
      <c r="J38" s="708"/>
      <c r="K38" s="709">
        <v>3</v>
      </c>
      <c r="L38" s="2172"/>
      <c r="M38" s="2785" t="s">
        <v>3204</v>
      </c>
      <c r="N38" s="1047"/>
      <c r="O38" s="2959" t="e">
        <v>#REF!</v>
      </c>
      <c r="P38" s="1056"/>
      <c r="Q38" s="2959"/>
      <c r="R38" s="1199"/>
      <c r="S38" s="1047"/>
      <c r="T38" s="2959"/>
      <c r="U38" s="1056"/>
      <c r="V38" s="2959"/>
      <c r="W38" s="1199"/>
      <c r="X38" s="502">
        <v>0.03</v>
      </c>
      <c r="Y38" s="444"/>
      <c r="Z38" s="2784">
        <v>22655</v>
      </c>
      <c r="AA38" s="3569"/>
      <c r="AB38" s="2783"/>
      <c r="AC38" s="2792">
        <f t="shared" si="0"/>
        <v>0</v>
      </c>
      <c r="AD38" s="2792">
        <f t="shared" si="1"/>
        <v>0</v>
      </c>
      <c r="AE38" s="2792">
        <f t="shared" si="2"/>
        <v>0</v>
      </c>
      <c r="AF38" s="2792">
        <f t="shared" si="3"/>
        <v>0</v>
      </c>
    </row>
    <row r="39" spans="1:32" s="2276" customFormat="1" ht="15.75" customHeight="1">
      <c r="A39" s="439" t="s">
        <v>3205</v>
      </c>
      <c r="B39" s="706" t="s">
        <v>3206</v>
      </c>
      <c r="C39" s="2791" t="s">
        <v>3207</v>
      </c>
      <c r="D39" s="2640" t="s">
        <v>3208</v>
      </c>
      <c r="E39" s="2650"/>
      <c r="F39" s="2782"/>
      <c r="G39" s="498">
        <v>0.3</v>
      </c>
      <c r="H39" s="442"/>
      <c r="I39" s="1026">
        <v>19.899999999999999</v>
      </c>
      <c r="J39" s="708"/>
      <c r="K39" s="709">
        <v>2</v>
      </c>
      <c r="L39" s="2172"/>
      <c r="M39" s="2785" t="s">
        <v>3209</v>
      </c>
      <c r="N39" s="1166"/>
      <c r="O39" s="1167" t="e">
        <v>#REF!</v>
      </c>
      <c r="P39" s="2374"/>
      <c r="Q39" s="3134"/>
      <c r="R39" s="3236"/>
      <c r="S39" s="3498">
        <v>4</v>
      </c>
      <c r="T39" s="3496"/>
      <c r="U39" s="443">
        <v>50</v>
      </c>
      <c r="V39" s="3368"/>
      <c r="W39" s="3183"/>
      <c r="X39" s="502">
        <v>0.1</v>
      </c>
      <c r="Y39" s="444"/>
      <c r="Z39" s="2784">
        <v>7809</v>
      </c>
      <c r="AA39" s="3569"/>
      <c r="AB39" s="2783"/>
      <c r="AC39" s="2792">
        <f t="shared" si="0"/>
        <v>0</v>
      </c>
      <c r="AD39" s="2792">
        <f t="shared" si="1"/>
        <v>0</v>
      </c>
      <c r="AE39" s="2792">
        <f t="shared" si="2"/>
        <v>0</v>
      </c>
      <c r="AF39" s="2792">
        <f t="shared" si="3"/>
        <v>0</v>
      </c>
    </row>
    <row r="40" spans="1:32" s="2276" customFormat="1" ht="27" customHeight="1">
      <c r="A40" s="439" t="s">
        <v>3210</v>
      </c>
      <c r="B40" s="706" t="s">
        <v>3211</v>
      </c>
      <c r="C40" s="2791" t="s">
        <v>3212</v>
      </c>
      <c r="D40" s="3981" t="s">
        <v>3213</v>
      </c>
      <c r="E40" s="3982"/>
      <c r="F40" s="3983"/>
      <c r="G40" s="498">
        <v>1</v>
      </c>
      <c r="H40" s="442"/>
      <c r="I40" s="1026">
        <v>19.899999999999999</v>
      </c>
      <c r="J40" s="708"/>
      <c r="K40" s="709">
        <v>2</v>
      </c>
      <c r="L40" s="2172"/>
      <c r="M40" s="2785" t="s">
        <v>3214</v>
      </c>
      <c r="N40" s="1047"/>
      <c r="O40" s="2959" t="e">
        <v>#REF!</v>
      </c>
      <c r="P40" s="1056"/>
      <c r="Q40" s="2959"/>
      <c r="R40" s="1199"/>
      <c r="S40" s="1047"/>
      <c r="T40" s="2959"/>
      <c r="U40" s="1056"/>
      <c r="V40" s="2959"/>
      <c r="W40" s="1199"/>
      <c r="X40" s="502">
        <v>0.3</v>
      </c>
      <c r="Y40" s="444"/>
      <c r="Z40" s="2784">
        <v>1674</v>
      </c>
      <c r="AA40" s="3569"/>
      <c r="AB40" s="2783"/>
      <c r="AC40" s="2792">
        <f t="shared" si="0"/>
        <v>0</v>
      </c>
      <c r="AD40" s="2792">
        <f t="shared" si="1"/>
        <v>0</v>
      </c>
      <c r="AE40" s="2792">
        <f t="shared" si="2"/>
        <v>0</v>
      </c>
      <c r="AF40" s="2792">
        <f t="shared" si="3"/>
        <v>0</v>
      </c>
    </row>
    <row r="41" spans="1:32" s="2276" customFormat="1" ht="15.75" customHeight="1">
      <c r="A41" s="439" t="s">
        <v>3215</v>
      </c>
      <c r="B41" s="706" t="s">
        <v>3216</v>
      </c>
      <c r="C41" s="2791" t="s">
        <v>3217</v>
      </c>
      <c r="D41" s="2640" t="s">
        <v>3218</v>
      </c>
      <c r="E41" s="2650"/>
      <c r="F41" s="2782"/>
      <c r="G41" s="498">
        <v>3</v>
      </c>
      <c r="H41" s="442"/>
      <c r="I41" s="1026">
        <v>19.899999999999999</v>
      </c>
      <c r="J41" s="708"/>
      <c r="K41" s="709">
        <v>2</v>
      </c>
      <c r="L41" s="2172"/>
      <c r="M41" s="2785" t="s">
        <v>3219</v>
      </c>
      <c r="N41" s="1047"/>
      <c r="O41" s="2959" t="e">
        <v>#REF!</v>
      </c>
      <c r="P41" s="1056"/>
      <c r="Q41" s="2959"/>
      <c r="R41" s="1199"/>
      <c r="S41" s="1047"/>
      <c r="T41" s="2959"/>
      <c r="U41" s="1056"/>
      <c r="V41" s="2959"/>
      <c r="W41" s="1199"/>
      <c r="X41" s="502">
        <v>0.5</v>
      </c>
      <c r="Y41" s="444"/>
      <c r="Z41" s="2784">
        <v>904</v>
      </c>
      <c r="AA41" s="3569"/>
      <c r="AB41" s="2783"/>
      <c r="AC41" s="2792">
        <f t="shared" si="0"/>
        <v>0</v>
      </c>
      <c r="AD41" s="2792">
        <f t="shared" si="1"/>
        <v>0</v>
      </c>
      <c r="AE41" s="2792">
        <f t="shared" si="2"/>
        <v>0</v>
      </c>
      <c r="AF41" s="2792">
        <f t="shared" si="3"/>
        <v>0</v>
      </c>
    </row>
    <row r="42" spans="1:32" s="2276" customFormat="1" ht="15.75" customHeight="1">
      <c r="A42" s="2288">
        <v>5945</v>
      </c>
      <c r="B42" s="706" t="s">
        <v>3220</v>
      </c>
      <c r="C42" s="2791" t="s">
        <v>3221</v>
      </c>
      <c r="D42" s="2640" t="s">
        <v>3222</v>
      </c>
      <c r="E42" s="2650"/>
      <c r="F42" s="2782"/>
      <c r="G42" s="498">
        <v>0.08</v>
      </c>
      <c r="H42" s="442"/>
      <c r="I42" s="1026">
        <v>19.899999999999999</v>
      </c>
      <c r="J42" s="708"/>
      <c r="K42" s="709">
        <v>2</v>
      </c>
      <c r="L42" s="2172"/>
      <c r="M42" s="2785" t="s">
        <v>3223</v>
      </c>
      <c r="N42" s="1047"/>
      <c r="O42" s="2959" t="e">
        <v>#REF!</v>
      </c>
      <c r="P42" s="1056"/>
      <c r="Q42" s="2959"/>
      <c r="R42" s="1199"/>
      <c r="S42" s="1047"/>
      <c r="T42" s="2959"/>
      <c r="U42" s="1056"/>
      <c r="V42" s="2959"/>
      <c r="W42" s="1199"/>
      <c r="X42" s="502">
        <v>0.03</v>
      </c>
      <c r="Y42" s="444"/>
      <c r="Z42" s="2784">
        <v>24098</v>
      </c>
      <c r="AA42" s="3569"/>
      <c r="AB42" s="2783"/>
      <c r="AC42" s="2792">
        <f t="shared" si="0"/>
        <v>0</v>
      </c>
      <c r="AD42" s="2792">
        <f t="shared" si="1"/>
        <v>0</v>
      </c>
      <c r="AE42" s="2792">
        <f t="shared" si="2"/>
        <v>0</v>
      </c>
      <c r="AF42" s="2792">
        <f t="shared" si="3"/>
        <v>0</v>
      </c>
    </row>
    <row r="43" spans="1:32" s="2276" customFormat="1" ht="27" customHeight="1">
      <c r="A43" s="2288">
        <v>5958</v>
      </c>
      <c r="B43" s="706" t="s">
        <v>3224</v>
      </c>
      <c r="C43" s="2774" t="s">
        <v>3225</v>
      </c>
      <c r="D43" s="2774" t="s">
        <v>3528</v>
      </c>
      <c r="E43" s="2755"/>
      <c r="F43" s="2754"/>
      <c r="G43" s="498">
        <v>0.8</v>
      </c>
      <c r="H43" s="442"/>
      <c r="I43" s="1026">
        <v>35.9</v>
      </c>
      <c r="J43" s="708"/>
      <c r="K43" s="709">
        <v>4</v>
      </c>
      <c r="L43" s="2172"/>
      <c r="M43" s="2785" t="s">
        <v>393</v>
      </c>
      <c r="N43" s="1047"/>
      <c r="O43" s="2959" t="e">
        <v>#REF!</v>
      </c>
      <c r="P43" s="1056"/>
      <c r="Q43" s="2959"/>
      <c r="R43" s="1199"/>
      <c r="S43" s="1047"/>
      <c r="T43" s="2959"/>
      <c r="U43" s="1056"/>
      <c r="V43" s="2959"/>
      <c r="W43" s="1199"/>
      <c r="X43" s="502">
        <v>0.2</v>
      </c>
      <c r="Y43" s="444"/>
      <c r="Z43" s="2784">
        <v>3735</v>
      </c>
      <c r="AA43" s="3569"/>
      <c r="AB43" s="2783"/>
      <c r="AC43" s="2792">
        <f t="shared" si="0"/>
        <v>0</v>
      </c>
      <c r="AD43" s="2792">
        <f t="shared" si="1"/>
        <v>0</v>
      </c>
      <c r="AE43" s="2792">
        <f t="shared" si="2"/>
        <v>0</v>
      </c>
      <c r="AF43" s="2792">
        <f t="shared" si="3"/>
        <v>0</v>
      </c>
    </row>
    <row r="44" spans="1:32" s="2276" customFormat="1" ht="15.75" customHeight="1">
      <c r="A44" s="2288">
        <v>5948</v>
      </c>
      <c r="B44" s="706" t="s">
        <v>3226</v>
      </c>
      <c r="C44" s="2791" t="s">
        <v>3227</v>
      </c>
      <c r="D44" s="2640" t="s">
        <v>3228</v>
      </c>
      <c r="E44" s="2650"/>
      <c r="F44" s="2782"/>
      <c r="G44" s="498">
        <v>0.08</v>
      </c>
      <c r="H44" s="442"/>
      <c r="I44" s="1026">
        <v>35.9</v>
      </c>
      <c r="J44" s="708"/>
      <c r="K44" s="709">
        <v>4</v>
      </c>
      <c r="L44" s="2172"/>
      <c r="M44" s="2785" t="s">
        <v>3229</v>
      </c>
      <c r="N44" s="1047"/>
      <c r="O44" s="2959" t="e">
        <v>#REF!</v>
      </c>
      <c r="P44" s="1056"/>
      <c r="Q44" s="2959"/>
      <c r="R44" s="1199"/>
      <c r="S44" s="1047"/>
      <c r="T44" s="2959"/>
      <c r="U44" s="1056"/>
      <c r="V44" s="2959"/>
      <c r="W44" s="1199"/>
      <c r="X44" s="502">
        <v>0.01</v>
      </c>
      <c r="Y44" s="444"/>
      <c r="Z44" s="2784">
        <v>112338</v>
      </c>
      <c r="AA44" s="3569"/>
      <c r="AB44" s="2783"/>
      <c r="AC44" s="2792">
        <f t="shared" si="0"/>
        <v>0</v>
      </c>
      <c r="AD44" s="2792">
        <f t="shared" si="1"/>
        <v>0</v>
      </c>
      <c r="AE44" s="2792">
        <f t="shared" si="2"/>
        <v>0</v>
      </c>
      <c r="AF44" s="2792">
        <f t="shared" si="3"/>
        <v>0</v>
      </c>
    </row>
    <row r="45" spans="1:32" s="2276" customFormat="1" ht="15.75" customHeight="1">
      <c r="A45" s="439" t="s">
        <v>3230</v>
      </c>
      <c r="B45" s="706" t="s">
        <v>3231</v>
      </c>
      <c r="C45" s="2791" t="s">
        <v>3232</v>
      </c>
      <c r="D45" s="2640" t="s">
        <v>3233</v>
      </c>
      <c r="E45" s="2650"/>
      <c r="F45" s="2782"/>
      <c r="G45" s="498">
        <v>0.3</v>
      </c>
      <c r="H45" s="442"/>
      <c r="I45" s="1026">
        <v>35.9</v>
      </c>
      <c r="J45" s="708"/>
      <c r="K45" s="709">
        <v>4</v>
      </c>
      <c r="L45" s="2172"/>
      <c r="M45" s="2785" t="s">
        <v>3234</v>
      </c>
      <c r="N45" s="1047"/>
      <c r="O45" s="2959" t="e">
        <v>#REF!</v>
      </c>
      <c r="P45" s="1056"/>
      <c r="Q45" s="2959"/>
      <c r="R45" s="1199"/>
      <c r="S45" s="1047"/>
      <c r="T45" s="2959"/>
      <c r="U45" s="1056"/>
      <c r="V45" s="2959"/>
      <c r="W45" s="1199"/>
      <c r="X45" s="502">
        <v>0.02</v>
      </c>
      <c r="Y45" s="444"/>
      <c r="Z45" s="2784">
        <v>30156</v>
      </c>
      <c r="AA45" s="3569"/>
      <c r="AB45" s="2783"/>
      <c r="AC45" s="2792">
        <f t="shared" si="0"/>
        <v>0</v>
      </c>
      <c r="AD45" s="2792">
        <f t="shared" si="1"/>
        <v>0</v>
      </c>
      <c r="AE45" s="2792">
        <f t="shared" si="2"/>
        <v>0</v>
      </c>
      <c r="AF45" s="2792">
        <f t="shared" si="3"/>
        <v>0</v>
      </c>
    </row>
    <row r="46" spans="1:32" s="2276" customFormat="1" ht="15.75" customHeight="1">
      <c r="A46" s="2288">
        <v>5950</v>
      </c>
      <c r="B46" s="706" t="s">
        <v>3235</v>
      </c>
      <c r="C46" s="2791" t="s">
        <v>3236</v>
      </c>
      <c r="D46" s="2640" t="s">
        <v>3237</v>
      </c>
      <c r="E46" s="2650"/>
      <c r="F46" s="2782"/>
      <c r="G46" s="498">
        <v>1</v>
      </c>
      <c r="H46" s="442"/>
      <c r="I46" s="1026">
        <v>19.899999999999999</v>
      </c>
      <c r="J46" s="708"/>
      <c r="K46" s="709">
        <v>2</v>
      </c>
      <c r="L46" s="2172"/>
      <c r="M46" s="2785" t="s">
        <v>3238</v>
      </c>
      <c r="N46" s="1166"/>
      <c r="O46" s="1167" t="e">
        <v>#REF!</v>
      </c>
      <c r="P46" s="2374"/>
      <c r="Q46" s="3134"/>
      <c r="R46" s="3236"/>
      <c r="S46" s="3498">
        <v>5</v>
      </c>
      <c r="T46" s="3496"/>
      <c r="U46" s="3391">
        <v>24</v>
      </c>
      <c r="V46" s="3368"/>
      <c r="W46" s="3183"/>
      <c r="X46" s="502">
        <v>0.2</v>
      </c>
      <c r="Y46" s="444"/>
      <c r="Z46" s="2784">
        <v>2525</v>
      </c>
      <c r="AA46" s="3569"/>
      <c r="AB46" s="2783"/>
      <c r="AC46" s="2792">
        <f t="shared" si="0"/>
        <v>0</v>
      </c>
      <c r="AD46" s="2792">
        <f t="shared" si="1"/>
        <v>0</v>
      </c>
      <c r="AE46" s="2792">
        <f t="shared" si="2"/>
        <v>0</v>
      </c>
      <c r="AF46" s="2792">
        <f t="shared" si="3"/>
        <v>0</v>
      </c>
    </row>
    <row r="47" spans="1:32" s="2276" customFormat="1" ht="15.75" customHeight="1">
      <c r="A47" s="2288">
        <v>5952</v>
      </c>
      <c r="B47" s="706" t="s">
        <v>3239</v>
      </c>
      <c r="C47" s="2791" t="s">
        <v>3240</v>
      </c>
      <c r="D47" s="2640" t="s">
        <v>3237</v>
      </c>
      <c r="E47" s="2650"/>
      <c r="F47" s="2782"/>
      <c r="G47" s="498">
        <v>0.5</v>
      </c>
      <c r="H47" s="442"/>
      <c r="I47" s="1026">
        <v>35.9</v>
      </c>
      <c r="J47" s="708"/>
      <c r="K47" s="709">
        <v>4</v>
      </c>
      <c r="L47" s="2172"/>
      <c r="M47" s="2785" t="s">
        <v>3241</v>
      </c>
      <c r="N47" s="1166"/>
      <c r="O47" s="1167" t="e">
        <v>#REF!</v>
      </c>
      <c r="P47" s="2374"/>
      <c r="Q47" s="3134"/>
      <c r="R47" s="3236"/>
      <c r="S47" s="1166"/>
      <c r="T47" s="1167"/>
      <c r="U47" s="2374"/>
      <c r="V47" s="3134"/>
      <c r="W47" s="3236"/>
      <c r="X47" s="502">
        <v>0.05</v>
      </c>
      <c r="Y47" s="444"/>
      <c r="Z47" s="2784">
        <v>14010</v>
      </c>
      <c r="AA47" s="3569"/>
      <c r="AB47" s="2783"/>
      <c r="AC47" s="2792">
        <f t="shared" si="0"/>
        <v>0</v>
      </c>
      <c r="AD47" s="2792">
        <f t="shared" si="1"/>
        <v>0</v>
      </c>
      <c r="AE47" s="2792">
        <f t="shared" si="2"/>
        <v>0</v>
      </c>
      <c r="AF47" s="2792">
        <f t="shared" si="3"/>
        <v>0</v>
      </c>
    </row>
    <row r="48" spans="1:32" s="2276" customFormat="1" ht="15.75" customHeight="1">
      <c r="A48" s="2288">
        <v>5954</v>
      </c>
      <c r="B48" s="706" t="s">
        <v>3242</v>
      </c>
      <c r="C48" s="2791" t="s">
        <v>3243</v>
      </c>
      <c r="D48" s="2791" t="s">
        <v>3529</v>
      </c>
      <c r="E48" s="2753"/>
      <c r="F48" s="2754"/>
      <c r="G48" s="498" t="s">
        <v>69</v>
      </c>
      <c r="H48" s="442"/>
      <c r="I48" s="1026">
        <v>64.900000000000006</v>
      </c>
      <c r="J48" s="708"/>
      <c r="K48" s="709">
        <v>6</v>
      </c>
      <c r="L48" s="2172"/>
      <c r="M48" s="2785" t="s">
        <v>397</v>
      </c>
      <c r="N48" s="1166"/>
      <c r="O48" s="1167" t="e">
        <v>#REF!</v>
      </c>
      <c r="P48" s="2374"/>
      <c r="Q48" s="3134"/>
      <c r="R48" s="3236"/>
      <c r="S48" s="1166"/>
      <c r="T48" s="1167"/>
      <c r="U48" s="2374"/>
      <c r="V48" s="3134"/>
      <c r="W48" s="3236"/>
      <c r="X48" s="1170"/>
      <c r="Y48" s="3134"/>
      <c r="Z48" s="2767"/>
      <c r="AA48" s="1172"/>
      <c r="AB48" s="2410"/>
      <c r="AC48" s="2792">
        <f t="shared" si="0"/>
        <v>0</v>
      </c>
      <c r="AD48" s="2792">
        <f t="shared" si="1"/>
        <v>0</v>
      </c>
      <c r="AE48" s="2792">
        <f t="shared" si="2"/>
        <v>0</v>
      </c>
      <c r="AF48" s="2792">
        <f t="shared" si="3"/>
        <v>0</v>
      </c>
    </row>
    <row r="49" spans="1:32" s="2276" customFormat="1" ht="15.75" customHeight="1">
      <c r="A49" s="2288">
        <v>5955</v>
      </c>
      <c r="B49" s="706" t="s">
        <v>3244</v>
      </c>
      <c r="C49" s="2791" t="s">
        <v>3245</v>
      </c>
      <c r="D49" s="2640" t="s">
        <v>3246</v>
      </c>
      <c r="E49" s="2650"/>
      <c r="F49" s="2782"/>
      <c r="G49" s="498">
        <v>0.8</v>
      </c>
      <c r="H49" s="442"/>
      <c r="I49" s="1026">
        <v>35.9</v>
      </c>
      <c r="J49" s="708"/>
      <c r="K49" s="709">
        <v>4</v>
      </c>
      <c r="L49" s="2172"/>
      <c r="M49" s="2785" t="s">
        <v>3247</v>
      </c>
      <c r="N49" s="1047"/>
      <c r="O49" s="2959" t="e">
        <v>#REF!</v>
      </c>
      <c r="P49" s="1056"/>
      <c r="Q49" s="2959"/>
      <c r="R49" s="1199"/>
      <c r="S49" s="1047"/>
      <c r="T49" s="2959"/>
      <c r="U49" s="1056"/>
      <c r="V49" s="2959"/>
      <c r="W49" s="1199"/>
      <c r="X49" s="502">
        <v>0.1</v>
      </c>
      <c r="Y49" s="444"/>
      <c r="Z49" s="2784">
        <v>8036</v>
      </c>
      <c r="AA49" s="3569"/>
      <c r="AB49" s="2783"/>
      <c r="AC49" s="2792">
        <f t="shared" si="0"/>
        <v>0</v>
      </c>
      <c r="AD49" s="2792">
        <f t="shared" si="1"/>
        <v>0</v>
      </c>
      <c r="AE49" s="2792">
        <f t="shared" si="2"/>
        <v>0</v>
      </c>
      <c r="AF49" s="2792">
        <f t="shared" si="3"/>
        <v>0</v>
      </c>
    </row>
    <row r="50" spans="1:32" s="2276" customFormat="1" ht="27" customHeight="1">
      <c r="A50" s="2288">
        <v>5913</v>
      </c>
      <c r="B50" s="706" t="s">
        <v>3248</v>
      </c>
      <c r="C50" s="2791" t="s">
        <v>3249</v>
      </c>
      <c r="D50" s="3981" t="s">
        <v>3250</v>
      </c>
      <c r="E50" s="3982"/>
      <c r="F50" s="3983"/>
      <c r="G50" s="498">
        <v>1</v>
      </c>
      <c r="H50" s="442"/>
      <c r="I50" s="1026">
        <v>23.9</v>
      </c>
      <c r="J50" s="708"/>
      <c r="K50" s="709">
        <v>3</v>
      </c>
      <c r="L50" s="2172"/>
      <c r="M50" s="2785" t="s">
        <v>3251</v>
      </c>
      <c r="N50" s="1047"/>
      <c r="O50" s="2959" t="e">
        <v>#REF!</v>
      </c>
      <c r="P50" s="1056"/>
      <c r="Q50" s="2959"/>
      <c r="R50" s="1199"/>
      <c r="S50" s="1047"/>
      <c r="T50" s="2959"/>
      <c r="U50" s="1056"/>
      <c r="V50" s="2959"/>
      <c r="W50" s="1199"/>
      <c r="X50" s="502">
        <v>0.1</v>
      </c>
      <c r="Y50" s="444"/>
      <c r="Z50" s="2784">
        <v>4921</v>
      </c>
      <c r="AA50" s="3569"/>
      <c r="AB50" s="2783"/>
      <c r="AC50" s="2792">
        <f t="shared" si="0"/>
        <v>0</v>
      </c>
      <c r="AD50" s="2792">
        <f t="shared" si="1"/>
        <v>0</v>
      </c>
      <c r="AE50" s="2792">
        <f t="shared" si="2"/>
        <v>0</v>
      </c>
      <c r="AF50" s="2792">
        <f t="shared" si="3"/>
        <v>0</v>
      </c>
    </row>
    <row r="51" spans="1:32" s="2276" customFormat="1" ht="27" customHeight="1">
      <c r="A51" s="2288">
        <v>5959</v>
      </c>
      <c r="B51" s="706" t="s">
        <v>3252</v>
      </c>
      <c r="C51" s="2791" t="s">
        <v>3253</v>
      </c>
      <c r="D51" s="2774" t="s">
        <v>3530</v>
      </c>
      <c r="E51" s="2755"/>
      <c r="F51" s="2790"/>
      <c r="G51" s="498">
        <v>0.4</v>
      </c>
      <c r="H51" s="442"/>
      <c r="I51" s="1026">
        <v>23.9</v>
      </c>
      <c r="J51" s="708"/>
      <c r="K51" s="709">
        <v>3</v>
      </c>
      <c r="L51" s="2172"/>
      <c r="M51" s="2785" t="s">
        <v>400</v>
      </c>
      <c r="N51" s="1047"/>
      <c r="O51" s="2959" t="e">
        <v>#REF!</v>
      </c>
      <c r="P51" s="1056"/>
      <c r="Q51" s="2959"/>
      <c r="R51" s="1199"/>
      <c r="S51" s="1047"/>
      <c r="T51" s="2959"/>
      <c r="U51" s="1056"/>
      <c r="V51" s="2959"/>
      <c r="W51" s="1199"/>
      <c r="X51" s="502">
        <v>0.1</v>
      </c>
      <c r="Y51" s="444"/>
      <c r="Z51" s="2784">
        <v>6618</v>
      </c>
      <c r="AA51" s="3569"/>
      <c r="AB51" s="2783"/>
      <c r="AC51" s="2792">
        <f t="shared" si="0"/>
        <v>0</v>
      </c>
      <c r="AD51" s="2792">
        <f t="shared" si="1"/>
        <v>0</v>
      </c>
      <c r="AE51" s="2792">
        <f t="shared" si="2"/>
        <v>0</v>
      </c>
      <c r="AF51" s="2792">
        <f t="shared" si="3"/>
        <v>0</v>
      </c>
    </row>
    <row r="52" spans="1:32" s="2276" customFormat="1" ht="15.75" customHeight="1">
      <c r="A52" s="2288">
        <v>5960</v>
      </c>
      <c r="B52" s="706" t="s">
        <v>3254</v>
      </c>
      <c r="C52" s="2791" t="s">
        <v>3255</v>
      </c>
      <c r="D52" s="2640" t="s">
        <v>3256</v>
      </c>
      <c r="E52" s="2650"/>
      <c r="F52" s="2782"/>
      <c r="G52" s="498">
        <v>0.2</v>
      </c>
      <c r="H52" s="442"/>
      <c r="I52" s="1026">
        <v>19.899999999999999</v>
      </c>
      <c r="J52" s="708"/>
      <c r="K52" s="709">
        <v>2</v>
      </c>
      <c r="L52" s="2172"/>
      <c r="M52" s="2785" t="s">
        <v>3257</v>
      </c>
      <c r="N52" s="3441">
        <v>2</v>
      </c>
      <c r="O52" s="2769" t="e">
        <v>#REF!</v>
      </c>
      <c r="P52" s="443">
        <v>34</v>
      </c>
      <c r="Q52" s="2769"/>
      <c r="R52" s="3123"/>
      <c r="S52" s="1047"/>
      <c r="T52" s="2959"/>
      <c r="U52" s="2374"/>
      <c r="V52" s="2959"/>
      <c r="W52" s="1199"/>
      <c r="X52" s="502">
        <v>0.05</v>
      </c>
      <c r="Y52" s="444"/>
      <c r="Z52" s="2784">
        <v>10114</v>
      </c>
      <c r="AA52" s="3569"/>
      <c r="AB52" s="2783"/>
      <c r="AC52" s="2792">
        <f t="shared" si="0"/>
        <v>0</v>
      </c>
      <c r="AD52" s="2792">
        <f t="shared" si="1"/>
        <v>0</v>
      </c>
      <c r="AE52" s="2792">
        <f t="shared" si="2"/>
        <v>0</v>
      </c>
      <c r="AF52" s="2792">
        <f t="shared" si="3"/>
        <v>0</v>
      </c>
    </row>
    <row r="53" spans="1:32" s="2276" customFormat="1" ht="15.75" customHeight="1">
      <c r="A53" s="2288">
        <v>5963</v>
      </c>
      <c r="B53" s="706" t="s">
        <v>3258</v>
      </c>
      <c r="C53" s="2774" t="s">
        <v>3259</v>
      </c>
      <c r="D53" s="2791" t="s">
        <v>3531</v>
      </c>
      <c r="E53" s="2753"/>
      <c r="F53" s="2754"/>
      <c r="G53" s="498">
        <v>0.05</v>
      </c>
      <c r="H53" s="442"/>
      <c r="I53" s="1026">
        <v>35.9</v>
      </c>
      <c r="J53" s="708"/>
      <c r="K53" s="709">
        <v>4</v>
      </c>
      <c r="L53" s="2172"/>
      <c r="M53" s="2785" t="s">
        <v>404</v>
      </c>
      <c r="N53" s="1047"/>
      <c r="O53" s="2959" t="e">
        <v>#REF!</v>
      </c>
      <c r="P53" s="1056"/>
      <c r="Q53" s="2959"/>
      <c r="R53" s="1199"/>
      <c r="S53" s="1047"/>
      <c r="T53" s="2959"/>
      <c r="U53" s="1056"/>
      <c r="V53" s="2959"/>
      <c r="W53" s="1199"/>
      <c r="X53" s="502">
        <v>0.03</v>
      </c>
      <c r="Y53" s="444"/>
      <c r="Z53" s="2760">
        <v>19522</v>
      </c>
      <c r="AA53" s="3569"/>
      <c r="AB53" s="2783"/>
      <c r="AC53" s="2792">
        <f t="shared" si="0"/>
        <v>0</v>
      </c>
      <c r="AD53" s="2792">
        <f t="shared" si="1"/>
        <v>0</v>
      </c>
      <c r="AE53" s="2792">
        <f t="shared" si="2"/>
        <v>0</v>
      </c>
      <c r="AF53" s="2792">
        <f t="shared" si="3"/>
        <v>0</v>
      </c>
    </row>
    <row r="54" spans="1:32" s="2276" customFormat="1" ht="15.75" customHeight="1">
      <c r="A54" s="2288">
        <v>5965</v>
      </c>
      <c r="B54" s="706" t="s">
        <v>3260</v>
      </c>
      <c r="C54" s="2791" t="s">
        <v>3261</v>
      </c>
      <c r="D54" s="2640" t="s">
        <v>3262</v>
      </c>
      <c r="E54" s="2650"/>
      <c r="F54" s="2782"/>
      <c r="G54" s="498">
        <v>0.4</v>
      </c>
      <c r="H54" s="442"/>
      <c r="I54" s="1026">
        <v>19.899999999999999</v>
      </c>
      <c r="J54" s="708"/>
      <c r="K54" s="709">
        <v>2</v>
      </c>
      <c r="L54" s="2172"/>
      <c r="M54" s="2785" t="s">
        <v>3263</v>
      </c>
      <c r="N54" s="1047"/>
      <c r="O54" s="2959" t="e">
        <v>#REF!</v>
      </c>
      <c r="P54" s="1056"/>
      <c r="Q54" s="2959"/>
      <c r="R54" s="1199"/>
      <c r="S54" s="1047"/>
      <c r="T54" s="2959"/>
      <c r="U54" s="1056"/>
      <c r="V54" s="2959"/>
      <c r="W54" s="1199"/>
      <c r="X54" s="502">
        <v>0.1</v>
      </c>
      <c r="Y54" s="444"/>
      <c r="Z54" s="2784">
        <v>5348</v>
      </c>
      <c r="AA54" s="3569"/>
      <c r="AB54" s="2783"/>
      <c r="AC54" s="2792">
        <f t="shared" si="0"/>
        <v>0</v>
      </c>
      <c r="AD54" s="2792">
        <f t="shared" si="1"/>
        <v>0</v>
      </c>
      <c r="AE54" s="2792">
        <f t="shared" si="2"/>
        <v>0</v>
      </c>
      <c r="AF54" s="2792">
        <f t="shared" si="3"/>
        <v>0</v>
      </c>
    </row>
    <row r="55" spans="1:32" s="2276" customFormat="1" ht="15.75" customHeight="1" thickBot="1">
      <c r="A55" s="2411">
        <v>5975</v>
      </c>
      <c r="B55" s="3638" t="s">
        <v>3264</v>
      </c>
      <c r="C55" s="2752"/>
      <c r="D55" s="2752" t="s">
        <v>3265</v>
      </c>
      <c r="E55" s="2751"/>
      <c r="F55" s="2750"/>
      <c r="G55" s="3642">
        <v>1.8</v>
      </c>
      <c r="H55" s="3643"/>
      <c r="I55" s="3644">
        <v>23.9</v>
      </c>
      <c r="J55" s="2639"/>
      <c r="K55" s="2749">
        <v>3</v>
      </c>
      <c r="L55" s="2778"/>
      <c r="M55" s="2748" t="s">
        <v>3266</v>
      </c>
      <c r="N55" s="1064"/>
      <c r="O55" s="2691" t="e">
        <v>#REF!</v>
      </c>
      <c r="P55" s="2430"/>
      <c r="Q55" s="2691"/>
      <c r="R55" s="3129"/>
      <c r="S55" s="1064"/>
      <c r="T55" s="2691"/>
      <c r="U55" s="2430"/>
      <c r="V55" s="2691"/>
      <c r="W55" s="3129"/>
      <c r="X55" s="1069"/>
      <c r="Y55" s="2635"/>
      <c r="Z55" s="2747"/>
      <c r="AA55" s="1072"/>
      <c r="AB55" s="2746"/>
      <c r="AC55" s="2792">
        <f t="shared" si="0"/>
        <v>0</v>
      </c>
      <c r="AD55" s="2792">
        <f t="shared" si="1"/>
        <v>0</v>
      </c>
      <c r="AE55" s="2792">
        <f t="shared" si="2"/>
        <v>0</v>
      </c>
      <c r="AF55" s="2792">
        <f t="shared" si="3"/>
        <v>0</v>
      </c>
    </row>
    <row r="56" spans="1:32" ht="31.5" customHeight="1" thickBot="1">
      <c r="I56" s="2476"/>
      <c r="J56" s="2744"/>
      <c r="K56" s="2476"/>
      <c r="L56" s="2743">
        <f>SUM(L4:L55)</f>
        <v>0</v>
      </c>
      <c r="M56" s="2742"/>
      <c r="N56" s="2741"/>
      <c r="O56" s="2740"/>
      <c r="P56" s="2739"/>
      <c r="Q56" s="2740"/>
      <c r="R56" s="2743">
        <f>SUM(R4:R55)</f>
        <v>0</v>
      </c>
      <c r="S56" s="2741"/>
      <c r="T56" s="2740"/>
      <c r="U56" s="2739"/>
      <c r="V56" s="2740"/>
      <c r="W56" s="2743">
        <f>SUM(W4:W55)</f>
        <v>0</v>
      </c>
      <c r="AB56" s="2735">
        <f>SUM(AB4:AB55)</f>
        <v>0</v>
      </c>
      <c r="AC56" s="2734">
        <f t="shared" ref="AC56:AF56" si="4">SUM(AC4:AC55)</f>
        <v>0</v>
      </c>
      <c r="AD56" s="2734">
        <f t="shared" si="4"/>
        <v>0</v>
      </c>
      <c r="AE56" s="2734">
        <f t="shared" si="4"/>
        <v>0</v>
      </c>
      <c r="AF56" s="2734">
        <f t="shared" si="4"/>
        <v>0</v>
      </c>
    </row>
    <row r="57" spans="1:32" ht="15.75" customHeight="1">
      <c r="A57" s="2646"/>
      <c r="I57" s="2476"/>
      <c r="J57" s="2744"/>
      <c r="K57" s="2476"/>
    </row>
    <row r="58" spans="1:32" ht="17.100000000000001" customHeight="1">
      <c r="I58" s="2476"/>
      <c r="J58" s="2744"/>
      <c r="K58" s="2476"/>
    </row>
    <row r="59" spans="1:32" ht="17.100000000000001" customHeight="1">
      <c r="I59" s="2476"/>
      <c r="J59" s="2744"/>
      <c r="K59" s="2476"/>
    </row>
    <row r="60" spans="1:32" ht="17.100000000000001" customHeight="1">
      <c r="I60" s="2476"/>
      <c r="J60" s="2744"/>
      <c r="K60" s="2476"/>
    </row>
    <row r="61" spans="1:32" ht="17.100000000000001" customHeight="1">
      <c r="I61" s="2476"/>
      <c r="J61" s="2744"/>
      <c r="K61" s="2476"/>
    </row>
    <row r="62" spans="1:32" ht="17.100000000000001" customHeight="1">
      <c r="I62" s="2476"/>
      <c r="J62" s="2744"/>
      <c r="K62" s="2476"/>
    </row>
    <row r="63" spans="1:32" ht="17.100000000000001" customHeight="1">
      <c r="I63" s="2476"/>
      <c r="J63" s="2744"/>
      <c r="K63" s="2476"/>
    </row>
    <row r="64" spans="1:32" ht="17.100000000000001" customHeight="1">
      <c r="I64" s="2476"/>
      <c r="J64" s="2744"/>
      <c r="K64" s="2476"/>
    </row>
    <row r="65" spans="9:11" ht="17.100000000000001" customHeight="1">
      <c r="I65" s="2476"/>
      <c r="J65" s="2744"/>
      <c r="K65" s="2476"/>
    </row>
    <row r="66" spans="9:11" ht="17.100000000000001" customHeight="1">
      <c r="I66" s="2476"/>
      <c r="J66" s="2744"/>
      <c r="K66" s="2476"/>
    </row>
    <row r="67" spans="9:11" ht="17.100000000000001" customHeight="1">
      <c r="I67" s="2476"/>
      <c r="J67" s="2744"/>
      <c r="K67" s="2476"/>
    </row>
    <row r="68" spans="9:11" ht="17.100000000000001" customHeight="1">
      <c r="I68" s="2476"/>
      <c r="J68" s="2744"/>
      <c r="K68" s="2476"/>
    </row>
    <row r="69" spans="9:11" ht="17.100000000000001" customHeight="1">
      <c r="I69" s="2476"/>
      <c r="J69" s="2744"/>
      <c r="K69" s="2476"/>
    </row>
    <row r="70" spans="9:11" ht="17.100000000000001" customHeight="1">
      <c r="I70" s="2476"/>
      <c r="J70" s="2744"/>
      <c r="K70" s="2476"/>
    </row>
    <row r="71" spans="9:11" ht="17.100000000000001" customHeight="1">
      <c r="I71" s="2476"/>
      <c r="J71" s="2744"/>
      <c r="K71" s="2476"/>
    </row>
    <row r="72" spans="9:11" ht="17.100000000000001" customHeight="1">
      <c r="I72" s="2476"/>
      <c r="J72" s="2744"/>
      <c r="K72" s="2476"/>
    </row>
    <row r="73" spans="9:11" ht="17.100000000000001" customHeight="1">
      <c r="I73" s="2476"/>
      <c r="J73" s="2744"/>
      <c r="K73" s="2476"/>
    </row>
    <row r="74" spans="9:11" ht="17.100000000000001" customHeight="1">
      <c r="I74" s="2476"/>
      <c r="J74" s="2744"/>
      <c r="K74" s="2476"/>
    </row>
    <row r="75" spans="9:11" ht="17.100000000000001" customHeight="1">
      <c r="I75" s="2476"/>
      <c r="J75" s="2744"/>
      <c r="K75" s="2476"/>
    </row>
    <row r="76" spans="9:11" ht="17.100000000000001" customHeight="1">
      <c r="I76" s="2476"/>
      <c r="J76" s="2744"/>
      <c r="K76" s="2476"/>
    </row>
    <row r="77" spans="9:11" ht="17.100000000000001" customHeight="1">
      <c r="I77" s="2476"/>
      <c r="J77" s="2744"/>
      <c r="K77" s="2476"/>
    </row>
    <row r="78" spans="9:11" ht="17.100000000000001" customHeight="1">
      <c r="I78" s="2476"/>
      <c r="J78" s="2744"/>
      <c r="K78" s="2476"/>
    </row>
    <row r="79" spans="9:11" ht="17.100000000000001" customHeight="1">
      <c r="I79" s="2476"/>
      <c r="J79" s="2744"/>
      <c r="K79" s="2476"/>
    </row>
    <row r="80" spans="9:11" ht="17.100000000000001" customHeight="1">
      <c r="I80" s="2476"/>
      <c r="J80" s="2744"/>
      <c r="K80" s="2476"/>
    </row>
    <row r="81" spans="9:11" ht="17.100000000000001" customHeight="1">
      <c r="I81" s="2476"/>
      <c r="J81" s="2744"/>
      <c r="K81" s="2476"/>
    </row>
    <row r="82" spans="9:11" ht="17.100000000000001" customHeight="1">
      <c r="I82" s="2476"/>
      <c r="J82" s="2744"/>
      <c r="K82" s="2476"/>
    </row>
    <row r="83" spans="9:11" ht="17.100000000000001" customHeight="1">
      <c r="I83" s="2476"/>
      <c r="J83" s="2744"/>
      <c r="K83" s="2476"/>
    </row>
    <row r="84" spans="9:11" ht="17.100000000000001" customHeight="1">
      <c r="I84" s="2476"/>
      <c r="J84" s="2744"/>
      <c r="K84" s="2476"/>
    </row>
    <row r="85" spans="9:11" ht="17.100000000000001" customHeight="1"/>
    <row r="86" spans="9:11" ht="17.100000000000001" customHeight="1"/>
    <row r="87" spans="9:11" ht="17.100000000000001" customHeight="1"/>
    <row r="88" spans="9:11" ht="17.100000000000001" customHeight="1"/>
    <row r="89" spans="9:11" ht="17.100000000000001" customHeight="1"/>
  </sheetData>
  <mergeCells count="26">
    <mergeCell ref="D50:F50"/>
    <mergeCell ref="AC1:AC3"/>
    <mergeCell ref="AD1:AD3"/>
    <mergeCell ref="AE1:AE3"/>
    <mergeCell ref="AF1:AF3"/>
    <mergeCell ref="D10:F10"/>
    <mergeCell ref="D13:F13"/>
    <mergeCell ref="D14:F14"/>
    <mergeCell ref="D20:F20"/>
    <mergeCell ref="D31:F31"/>
    <mergeCell ref="D40:F40"/>
    <mergeCell ref="X2:AB2"/>
    <mergeCell ref="G3:H3"/>
    <mergeCell ref="I3:J3"/>
    <mergeCell ref="N3:O3"/>
    <mergeCell ref="P3:Q3"/>
    <mergeCell ref="S3:T3"/>
    <mergeCell ref="U3:V3"/>
    <mergeCell ref="X3:Y3"/>
    <mergeCell ref="Z3:AA3"/>
    <mergeCell ref="A2:A3"/>
    <mergeCell ref="B2:B3"/>
    <mergeCell ref="C2:C3"/>
    <mergeCell ref="D2:F3"/>
    <mergeCell ref="G2:M2"/>
    <mergeCell ref="N2:W2"/>
  </mergeCells>
  <conditionalFormatting sqref="L1:L1048576 R1:R1048576 W1:W1048576 AB1:AB1048576">
    <cfRule type="cellIs" dxfId="56" priority="5" operator="greaterThan">
      <formula>0</formula>
    </cfRule>
  </conditionalFormatting>
  <conditionalFormatting sqref="AC1:AF3">
    <cfRule type="cellIs" dxfId="55" priority="4" operator="greaterThan">
      <formula>0</formula>
    </cfRule>
  </conditionalFormatting>
  <conditionalFormatting sqref="AC1:AF3">
    <cfRule type="cellIs" dxfId="54" priority="3" operator="greaterThan">
      <formula>0</formula>
    </cfRule>
  </conditionalFormatting>
  <conditionalFormatting sqref="AC56:AF56">
    <cfRule type="cellIs" dxfId="53" priority="2" operator="greaterThan">
      <formula>0</formula>
    </cfRule>
  </conditionalFormatting>
  <conditionalFormatting sqref="AC1:AF1048576">
    <cfRule type="cellIs" dxfId="52" priority="1" operator="greaterThan">
      <formula>0</formula>
    </cfRule>
  </conditionalFormatting>
  <printOptions horizontalCentered="1"/>
  <pageMargins left="0.23622047244094491" right="0.23622047244094491" top="0.19685039370078741" bottom="0.35433070866141736" header="0.15748031496062992" footer="0.15748031496062992"/>
  <pageSetup paperSize="9" scale="61" firstPageNumber="17" fitToHeight="0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F358"/>
  <sheetViews>
    <sheetView view="pageBreakPreview" zoomScaleNormal="100" zoomScaleSheetLayoutView="100" workbookViewId="0">
      <pane xSplit="6" ySplit="3" topLeftCell="G328" activePane="bottomRight" state="frozen"/>
      <selection activeCell="AC1" sqref="AC1:AF3"/>
      <selection pane="topRight" activeCell="AC1" sqref="AC1:AF3"/>
      <selection pane="bottomLeft" activeCell="AC1" sqref="AC1:AF3"/>
      <selection pane="bottomRight" activeCell="AC337" sqref="AC337:AF337"/>
    </sheetView>
  </sheetViews>
  <sheetFormatPr defaultRowHeight="12.75"/>
  <cols>
    <col min="1" max="1" width="5.7109375" style="1241" customWidth="1"/>
    <col min="2" max="2" width="30.7109375" style="1241" customWidth="1"/>
    <col min="3" max="3" width="15.7109375" style="1241" customWidth="1"/>
    <col min="4" max="5" width="5.7109375" style="1241" customWidth="1"/>
    <col min="6" max="6" width="10.7109375" style="1241" customWidth="1"/>
    <col min="7" max="7" width="5.7109375" style="1790" customWidth="1"/>
    <col min="8" max="8" width="1.140625" style="1241" hidden="1" customWidth="1"/>
    <col min="9" max="9" width="5.7109375" style="1241" customWidth="1"/>
    <col min="10" max="10" width="0.85546875" style="1241" hidden="1" customWidth="1"/>
    <col min="11" max="11" width="3.7109375" style="1241" customWidth="1"/>
    <col min="12" max="12" width="9.85546875" style="1827" customWidth="1"/>
    <col min="13" max="13" width="11.7109375" style="1241" hidden="1" customWidth="1"/>
    <col min="14" max="14" width="6.7109375" style="1780" customWidth="1"/>
    <col min="15" max="15" width="0.85546875" style="1781" hidden="1" customWidth="1"/>
    <col min="16" max="16" width="6.7109375" style="1782" customWidth="1"/>
    <col min="17" max="17" width="0.85546875" style="1781" hidden="1" customWidth="1"/>
    <col min="18" max="18" width="9.85546875" style="1830" customWidth="1"/>
    <col min="19" max="19" width="6.7109375" style="1781" customWidth="1"/>
    <col min="20" max="20" width="0.85546875" style="1781" hidden="1" customWidth="1"/>
    <col min="21" max="21" width="6.7109375" style="1782" customWidth="1"/>
    <col min="22" max="22" width="0.85546875" style="1781" hidden="1" customWidth="1"/>
    <col min="23" max="23" width="9.85546875" style="1781" customWidth="1"/>
    <col min="24" max="24" width="5.7109375" style="1791" customWidth="1"/>
    <col min="25" max="25" width="0.85546875" style="1791" customWidth="1"/>
    <col min="26" max="26" width="9.7109375" style="1792" customWidth="1"/>
    <col min="27" max="27" width="0.140625" style="1791" customWidth="1"/>
    <col min="28" max="28" width="9.85546875" style="1876" customWidth="1"/>
    <col min="29" max="32" width="15.7109375" style="1897" customWidth="1"/>
    <col min="33" max="16384" width="9.140625" style="1241"/>
  </cols>
  <sheetData>
    <row r="1" spans="1:32" ht="15.95" customHeight="1" thickBot="1">
      <c r="A1" s="1227"/>
      <c r="B1" s="1228" t="s">
        <v>3272</v>
      </c>
      <c r="C1" s="1229"/>
      <c r="D1" s="1229"/>
      <c r="E1" s="1229"/>
      <c r="F1" s="1230"/>
      <c r="G1" s="1231"/>
      <c r="H1" s="1232"/>
      <c r="I1" s="1233"/>
      <c r="J1" s="1232"/>
      <c r="K1" s="1232"/>
      <c r="L1" s="1795"/>
      <c r="M1" s="1234"/>
      <c r="N1" s="1235"/>
      <c r="O1" s="1236"/>
      <c r="P1" s="1237"/>
      <c r="Q1" s="1236"/>
      <c r="R1" s="1828"/>
      <c r="S1" s="1237"/>
      <c r="T1" s="1236"/>
      <c r="U1" s="1237"/>
      <c r="V1" s="1236"/>
      <c r="W1" s="1236"/>
      <c r="X1" s="1238"/>
      <c r="Y1" s="1239"/>
      <c r="Z1" s="1240"/>
      <c r="AA1" s="1239"/>
      <c r="AB1" s="1832"/>
      <c r="AC1" s="3702" t="s">
        <v>574</v>
      </c>
      <c r="AD1" s="3702" t="s">
        <v>575</v>
      </c>
      <c r="AE1" s="3702" t="s">
        <v>576</v>
      </c>
      <c r="AF1" s="3702" t="s">
        <v>577</v>
      </c>
    </row>
    <row r="2" spans="1:32" ht="10.5" customHeight="1" thickBot="1">
      <c r="A2" s="3716" t="s">
        <v>0</v>
      </c>
      <c r="B2" s="3718" t="s">
        <v>1</v>
      </c>
      <c r="C2" s="3720" t="s">
        <v>2</v>
      </c>
      <c r="D2" s="3721"/>
      <c r="E2" s="3721"/>
      <c r="F2" s="3722"/>
      <c r="G2" s="3708" t="s">
        <v>3</v>
      </c>
      <c r="H2" s="3709"/>
      <c r="I2" s="3709"/>
      <c r="J2" s="3709"/>
      <c r="K2" s="3709"/>
      <c r="L2" s="3709"/>
      <c r="M2" s="3726"/>
      <c r="N2" s="3708" t="s">
        <v>4</v>
      </c>
      <c r="O2" s="3709"/>
      <c r="P2" s="3709"/>
      <c r="Q2" s="3709"/>
      <c r="R2" s="3709"/>
      <c r="S2" s="3709"/>
      <c r="T2" s="3709"/>
      <c r="U2" s="3709"/>
      <c r="V2" s="3709"/>
      <c r="W2" s="3726"/>
      <c r="X2" s="3708" t="s">
        <v>5</v>
      </c>
      <c r="Y2" s="3709"/>
      <c r="Z2" s="3709"/>
      <c r="AA2" s="3709"/>
      <c r="AB2" s="3726"/>
      <c r="AC2" s="3703"/>
      <c r="AD2" s="3703"/>
      <c r="AE2" s="3703"/>
      <c r="AF2" s="3703"/>
    </row>
    <row r="3" spans="1:32" ht="40.5" customHeight="1" thickBot="1">
      <c r="A3" s="3717"/>
      <c r="B3" s="3719"/>
      <c r="C3" s="3723"/>
      <c r="D3" s="3724"/>
      <c r="E3" s="3724"/>
      <c r="F3" s="3725"/>
      <c r="G3" s="3710" t="s">
        <v>6</v>
      </c>
      <c r="H3" s="3711"/>
      <c r="I3" s="3712" t="s">
        <v>7</v>
      </c>
      <c r="J3" s="3711"/>
      <c r="K3" s="18" t="s">
        <v>8</v>
      </c>
      <c r="L3" s="956" t="s">
        <v>9</v>
      </c>
      <c r="M3" s="19" t="s">
        <v>10</v>
      </c>
      <c r="N3" s="3713" t="s">
        <v>6</v>
      </c>
      <c r="O3" s="3714"/>
      <c r="P3" s="3715" t="s">
        <v>7</v>
      </c>
      <c r="Q3" s="3714"/>
      <c r="R3" s="956" t="s">
        <v>9</v>
      </c>
      <c r="S3" s="3713" t="s">
        <v>6</v>
      </c>
      <c r="T3" s="3714"/>
      <c r="U3" s="3715" t="s">
        <v>7</v>
      </c>
      <c r="V3" s="3714"/>
      <c r="W3" s="1793" t="s">
        <v>9</v>
      </c>
      <c r="X3" s="3737" t="s">
        <v>11</v>
      </c>
      <c r="Y3" s="3711"/>
      <c r="Z3" s="3712" t="s">
        <v>12</v>
      </c>
      <c r="AA3" s="3711"/>
      <c r="AB3" s="1200" t="s">
        <v>13</v>
      </c>
      <c r="AC3" s="3704"/>
      <c r="AD3" s="3704"/>
      <c r="AE3" s="3704"/>
      <c r="AF3" s="3704"/>
    </row>
    <row r="4" spans="1:32" s="1892" customFormat="1" ht="30" customHeight="1" thickBot="1">
      <c r="A4" s="1877"/>
      <c r="B4" s="1878" t="s">
        <v>2033</v>
      </c>
      <c r="C4" s="1879"/>
      <c r="D4" s="1879"/>
      <c r="E4" s="1879"/>
      <c r="F4" s="1880"/>
      <c r="G4" s="1881"/>
      <c r="H4" s="1882"/>
      <c r="I4" s="1883"/>
      <c r="J4" s="1882"/>
      <c r="K4" s="1882"/>
      <c r="L4" s="787"/>
      <c r="M4" s="1884"/>
      <c r="N4" s="1885"/>
      <c r="O4" s="1886"/>
      <c r="P4" s="1887"/>
      <c r="Q4" s="1886"/>
      <c r="R4" s="817"/>
      <c r="S4" s="1886"/>
      <c r="T4" s="1886"/>
      <c r="U4" s="1887"/>
      <c r="V4" s="1886"/>
      <c r="W4" s="1888"/>
      <c r="X4" s="1889"/>
      <c r="Y4" s="1882"/>
      <c r="Z4" s="1890" t="s">
        <v>32</v>
      </c>
      <c r="AA4" s="1882"/>
      <c r="AB4" s="1891"/>
      <c r="AC4" s="2420"/>
      <c r="AD4" s="2420"/>
      <c r="AE4" s="2420"/>
      <c r="AF4" s="2420"/>
    </row>
    <row r="5" spans="1:32" s="1248" customFormat="1" ht="15.75" customHeight="1">
      <c r="A5" s="1249">
        <v>9535</v>
      </c>
      <c r="B5" s="1250" t="s">
        <v>2034</v>
      </c>
      <c r="C5" s="1251" t="s">
        <v>2035</v>
      </c>
      <c r="D5" s="1252"/>
      <c r="E5" s="1252"/>
      <c r="F5" s="1253"/>
      <c r="G5" s="1254">
        <v>0.2</v>
      </c>
      <c r="H5" s="1255"/>
      <c r="I5" s="1256">
        <v>23.9</v>
      </c>
      <c r="J5" s="1257"/>
      <c r="K5" s="1258">
        <v>3</v>
      </c>
      <c r="L5" s="1796"/>
      <c r="M5" s="1260" t="s">
        <v>2036</v>
      </c>
      <c r="N5" s="1261">
        <v>1</v>
      </c>
      <c r="O5" s="1262"/>
      <c r="P5" s="1263">
        <v>24</v>
      </c>
      <c r="Q5" s="1262"/>
      <c r="R5" s="1824"/>
      <c r="S5" s="1264"/>
      <c r="T5" s="1264"/>
      <c r="U5" s="1265"/>
      <c r="V5" s="1264"/>
      <c r="W5" s="1266"/>
      <c r="X5" s="1267">
        <v>0.02</v>
      </c>
      <c r="Y5" s="1268"/>
      <c r="Z5" s="1269">
        <v>12450</v>
      </c>
      <c r="AA5" s="1270"/>
      <c r="AB5" s="1834"/>
      <c r="AC5" s="1894">
        <f>I5*L5</f>
        <v>0</v>
      </c>
      <c r="AD5" s="1894">
        <f>P5*R5</f>
        <v>0</v>
      </c>
      <c r="AE5" s="1895"/>
      <c r="AF5" s="1894">
        <f>Z5*AB5</f>
        <v>0</v>
      </c>
    </row>
    <row r="6" spans="1:32" s="1248" customFormat="1" ht="15.75" customHeight="1">
      <c r="A6" s="1271">
        <v>9536</v>
      </c>
      <c r="B6" s="1272" t="s">
        <v>2037</v>
      </c>
      <c r="C6" s="1273" t="s">
        <v>2038</v>
      </c>
      <c r="D6" s="1273"/>
      <c r="E6" s="1273"/>
      <c r="F6" s="1274"/>
      <c r="G6" s="1275">
        <v>0.2</v>
      </c>
      <c r="H6" s="1276"/>
      <c r="I6" s="1277">
        <v>23.9</v>
      </c>
      <c r="J6" s="1278"/>
      <c r="K6" s="1279">
        <v>3</v>
      </c>
      <c r="L6" s="1797"/>
      <c r="M6" s="1280" t="s">
        <v>2039</v>
      </c>
      <c r="N6" s="597">
        <v>1</v>
      </c>
      <c r="O6" s="1281"/>
      <c r="P6" s="1282">
        <v>24</v>
      </c>
      <c r="Q6" s="1281"/>
      <c r="R6" s="975"/>
      <c r="S6" s="1283"/>
      <c r="T6" s="1283"/>
      <c r="U6" s="1284"/>
      <c r="V6" s="1283"/>
      <c r="W6" s="1285"/>
      <c r="X6" s="1286">
        <v>0.02</v>
      </c>
      <c r="Y6" s="1287"/>
      <c r="Z6" s="1288">
        <v>12450</v>
      </c>
      <c r="AA6" s="1289"/>
      <c r="AB6" s="1835"/>
      <c r="AC6" s="1894">
        <f t="shared" ref="AC6:AC7" si="0">I6*L6</f>
        <v>0</v>
      </c>
      <c r="AD6" s="1894">
        <f t="shared" ref="AD6:AD7" si="1">P6*R6</f>
        <v>0</v>
      </c>
      <c r="AE6" s="1895"/>
      <c r="AF6" s="1894">
        <f t="shared" ref="AF6:AF7" si="2">Z6*AB6</f>
        <v>0</v>
      </c>
    </row>
    <row r="7" spans="1:32" s="1248" customFormat="1" ht="15.75" customHeight="1" thickBot="1">
      <c r="A7" s="1290">
        <v>9537</v>
      </c>
      <c r="B7" s="1291" t="s">
        <v>2040</v>
      </c>
      <c r="C7" s="1292" t="s">
        <v>2041</v>
      </c>
      <c r="D7" s="1292"/>
      <c r="E7" s="1292"/>
      <c r="F7" s="1293"/>
      <c r="G7" s="1294">
        <v>0.2</v>
      </c>
      <c r="H7" s="1295"/>
      <c r="I7" s="1296">
        <v>23.9</v>
      </c>
      <c r="J7" s="1297"/>
      <c r="K7" s="1295">
        <v>3</v>
      </c>
      <c r="L7" s="1798"/>
      <c r="M7" s="1299" t="s">
        <v>2042</v>
      </c>
      <c r="N7" s="1300"/>
      <c r="O7" s="1301"/>
      <c r="P7" s="1302"/>
      <c r="Q7" s="1301"/>
      <c r="R7" s="805"/>
      <c r="S7" s="1301"/>
      <c r="T7" s="1301"/>
      <c r="U7" s="1302"/>
      <c r="V7" s="1301"/>
      <c r="W7" s="1303"/>
      <c r="X7" s="1304">
        <v>0.02</v>
      </c>
      <c r="Y7" s="1305"/>
      <c r="Z7" s="1306">
        <v>12450</v>
      </c>
      <c r="AA7" s="1307"/>
      <c r="AB7" s="1836"/>
      <c r="AC7" s="1894">
        <f t="shared" si="0"/>
        <v>0</v>
      </c>
      <c r="AD7" s="1894">
        <f t="shared" si="1"/>
        <v>0</v>
      </c>
      <c r="AE7" s="1895"/>
      <c r="AF7" s="1894">
        <f t="shared" si="2"/>
        <v>0</v>
      </c>
    </row>
    <row r="8" spans="1:32" s="1248" customFormat="1" ht="30" customHeight="1" thickBot="1">
      <c r="A8" s="1965"/>
      <c r="B8" s="1878" t="s">
        <v>2043</v>
      </c>
      <c r="C8" s="1966"/>
      <c r="D8" s="1966"/>
      <c r="E8" s="1966"/>
      <c r="F8" s="1967"/>
      <c r="G8" s="1885"/>
      <c r="H8" s="1968"/>
      <c r="I8" s="1887" t="s">
        <v>32</v>
      </c>
      <c r="J8" s="1886"/>
      <c r="K8" s="1968"/>
      <c r="L8" s="1969"/>
      <c r="M8" s="1970" t="s">
        <v>32</v>
      </c>
      <c r="N8" s="1885"/>
      <c r="O8" s="1886"/>
      <c r="P8" s="1887"/>
      <c r="Q8" s="1886"/>
      <c r="R8" s="817"/>
      <c r="S8" s="1886"/>
      <c r="T8" s="1886"/>
      <c r="U8" s="1887"/>
      <c r="V8" s="1886"/>
      <c r="W8" s="1888"/>
      <c r="X8" s="1971"/>
      <c r="Y8" s="1972"/>
      <c r="Z8" s="1973" t="s">
        <v>32</v>
      </c>
      <c r="AA8" s="1972"/>
      <c r="AB8" s="1974"/>
      <c r="AC8" s="2420"/>
      <c r="AD8" s="2420"/>
      <c r="AE8" s="2420"/>
      <c r="AF8" s="2420"/>
    </row>
    <row r="9" spans="1:32" s="1325" customFormat="1" ht="15.75" customHeight="1">
      <c r="A9" s="1249">
        <v>9508</v>
      </c>
      <c r="B9" s="1250" t="s">
        <v>2044</v>
      </c>
      <c r="C9" s="1251" t="s">
        <v>2045</v>
      </c>
      <c r="D9" s="1252"/>
      <c r="E9" s="1252"/>
      <c r="F9" s="1315"/>
      <c r="G9" s="1254" t="s">
        <v>26</v>
      </c>
      <c r="H9" s="1255"/>
      <c r="I9" s="1256">
        <v>35.9</v>
      </c>
      <c r="J9" s="1257"/>
      <c r="K9" s="1258">
        <v>4</v>
      </c>
      <c r="L9" s="1796"/>
      <c r="M9" s="1260" t="s">
        <v>2046</v>
      </c>
      <c r="N9" s="1316"/>
      <c r="O9" s="1317"/>
      <c r="P9" s="1318"/>
      <c r="Q9" s="1317"/>
      <c r="R9" s="793"/>
      <c r="S9" s="1320"/>
      <c r="T9" s="1317"/>
      <c r="U9" s="1318"/>
      <c r="V9" s="1317"/>
      <c r="W9" s="1319"/>
      <c r="X9" s="1321"/>
      <c r="Y9" s="1322"/>
      <c r="Z9" s="1323"/>
      <c r="AA9" s="1324"/>
      <c r="AB9" s="1838"/>
      <c r="AC9" s="1894">
        <f t="shared" ref="AC9:AC25" si="3">I9*L9</f>
        <v>0</v>
      </c>
      <c r="AD9" s="1894">
        <f t="shared" ref="AD9:AD25" si="4">P9*R9</f>
        <v>0</v>
      </c>
      <c r="AE9" s="1895"/>
      <c r="AF9" s="1894">
        <f t="shared" ref="AF9:AF25" si="5">Z9*AB9</f>
        <v>0</v>
      </c>
    </row>
    <row r="10" spans="1:32" s="1325" customFormat="1" ht="15.75" customHeight="1">
      <c r="A10" s="1326">
        <v>9520</v>
      </c>
      <c r="B10" s="1327" t="s">
        <v>2047</v>
      </c>
      <c r="C10" s="1328" t="s">
        <v>2048</v>
      </c>
      <c r="D10" s="1328"/>
      <c r="E10" s="1328"/>
      <c r="F10" s="1329"/>
      <c r="G10" s="1330" t="s">
        <v>26</v>
      </c>
      <c r="H10" s="1331"/>
      <c r="I10" s="1332">
        <v>35.9</v>
      </c>
      <c r="J10" s="1333"/>
      <c r="K10" s="1334">
        <v>4</v>
      </c>
      <c r="L10" s="1800"/>
      <c r="M10" s="1335"/>
      <c r="N10" s="1336"/>
      <c r="O10" s="1337"/>
      <c r="P10" s="1284"/>
      <c r="Q10" s="1337"/>
      <c r="R10" s="958"/>
      <c r="S10" s="1339"/>
      <c r="T10" s="1337"/>
      <c r="U10" s="1284"/>
      <c r="V10" s="1337"/>
      <c r="W10" s="1338"/>
      <c r="X10" s="1340"/>
      <c r="Y10" s="1341"/>
      <c r="Z10" s="1342"/>
      <c r="AA10" s="1343"/>
      <c r="AB10" s="1839"/>
      <c r="AC10" s="1894">
        <f t="shared" si="3"/>
        <v>0</v>
      </c>
      <c r="AD10" s="1894">
        <f t="shared" si="4"/>
        <v>0</v>
      </c>
      <c r="AE10" s="1895"/>
      <c r="AF10" s="1894">
        <f t="shared" si="5"/>
        <v>0</v>
      </c>
    </row>
    <row r="11" spans="1:32" s="1325" customFormat="1" ht="15.75" customHeight="1">
      <c r="A11" s="1326">
        <v>9513</v>
      </c>
      <c r="B11" s="1327" t="s">
        <v>758</v>
      </c>
      <c r="C11" s="1328" t="s">
        <v>2049</v>
      </c>
      <c r="D11" s="1328"/>
      <c r="E11" s="1328"/>
      <c r="F11" s="1344"/>
      <c r="G11" s="1330">
        <v>1</v>
      </c>
      <c r="H11" s="1331"/>
      <c r="I11" s="1332">
        <v>19.899999999999999</v>
      </c>
      <c r="J11" s="1333"/>
      <c r="K11" s="1334">
        <v>2</v>
      </c>
      <c r="L11" s="1800"/>
      <c r="M11" s="1335" t="s">
        <v>2050</v>
      </c>
      <c r="N11" s="1345">
        <v>5</v>
      </c>
      <c r="O11" s="1346"/>
      <c r="P11" s="1282">
        <v>23</v>
      </c>
      <c r="Q11" s="1346"/>
      <c r="R11" s="953"/>
      <c r="S11" s="1339"/>
      <c r="T11" s="1337"/>
      <c r="U11" s="1284"/>
      <c r="V11" s="1337"/>
      <c r="W11" s="1338"/>
      <c r="X11" s="1347">
        <v>0.05</v>
      </c>
      <c r="Y11" s="1348"/>
      <c r="Z11" s="1349">
        <v>2360</v>
      </c>
      <c r="AA11" s="1350"/>
      <c r="AB11" s="1840"/>
      <c r="AC11" s="1894">
        <f t="shared" si="3"/>
        <v>0</v>
      </c>
      <c r="AD11" s="1894">
        <f t="shared" si="4"/>
        <v>0</v>
      </c>
      <c r="AE11" s="1895"/>
      <c r="AF11" s="1894">
        <f t="shared" si="5"/>
        <v>0</v>
      </c>
    </row>
    <row r="12" spans="1:32" s="1325" customFormat="1" ht="15.75" customHeight="1">
      <c r="A12" s="1351">
        <v>9510</v>
      </c>
      <c r="B12" s="1352" t="s">
        <v>2051</v>
      </c>
      <c r="C12" s="1353" t="s">
        <v>2052</v>
      </c>
      <c r="D12" s="1353"/>
      <c r="E12" s="1353"/>
      <c r="F12" s="1354"/>
      <c r="G12" s="1355">
        <v>1</v>
      </c>
      <c r="H12" s="1356"/>
      <c r="I12" s="1277">
        <v>23.9</v>
      </c>
      <c r="J12" s="1357"/>
      <c r="K12" s="1358">
        <v>3</v>
      </c>
      <c r="L12" s="953"/>
      <c r="M12" s="1360" t="s">
        <v>2053</v>
      </c>
      <c r="N12" s="1345">
        <v>5</v>
      </c>
      <c r="O12" s="1346"/>
      <c r="P12" s="1282">
        <v>23</v>
      </c>
      <c r="Q12" s="1346"/>
      <c r="R12" s="953"/>
      <c r="S12" s="1339"/>
      <c r="T12" s="1337"/>
      <c r="U12" s="1284"/>
      <c r="V12" s="1337"/>
      <c r="W12" s="1338"/>
      <c r="X12" s="1361">
        <v>0.05</v>
      </c>
      <c r="Y12" s="1362"/>
      <c r="Z12" s="1363">
        <v>2360</v>
      </c>
      <c r="AA12" s="1364"/>
      <c r="AB12" s="1841"/>
      <c r="AC12" s="1894">
        <f t="shared" si="3"/>
        <v>0</v>
      </c>
      <c r="AD12" s="1894">
        <f t="shared" si="4"/>
        <v>0</v>
      </c>
      <c r="AE12" s="1895"/>
      <c r="AF12" s="1894">
        <f t="shared" si="5"/>
        <v>0</v>
      </c>
    </row>
    <row r="13" spans="1:32" s="1325" customFormat="1" ht="15.75" customHeight="1">
      <c r="A13" s="1351">
        <v>9512</v>
      </c>
      <c r="B13" s="1352" t="s">
        <v>2054</v>
      </c>
      <c r="C13" s="1353" t="s">
        <v>2055</v>
      </c>
      <c r="D13" s="1353"/>
      <c r="E13" s="1353"/>
      <c r="F13" s="1354"/>
      <c r="G13" s="1355">
        <v>1</v>
      </c>
      <c r="H13" s="1356"/>
      <c r="I13" s="1277">
        <v>23.9</v>
      </c>
      <c r="J13" s="1357"/>
      <c r="K13" s="1358">
        <v>3</v>
      </c>
      <c r="L13" s="953"/>
      <c r="M13" s="1360" t="s">
        <v>2056</v>
      </c>
      <c r="N13" s="1336"/>
      <c r="O13" s="1337"/>
      <c r="P13" s="1284"/>
      <c r="Q13" s="1337"/>
      <c r="R13" s="958"/>
      <c r="S13" s="1339"/>
      <c r="T13" s="1337"/>
      <c r="U13" s="1284"/>
      <c r="V13" s="1337"/>
      <c r="W13" s="1338"/>
      <c r="X13" s="1361">
        <v>0.05</v>
      </c>
      <c r="Y13" s="1362"/>
      <c r="Z13" s="1363">
        <v>2360</v>
      </c>
      <c r="AA13" s="1364"/>
      <c r="AB13" s="1841"/>
      <c r="AC13" s="1894">
        <f t="shared" si="3"/>
        <v>0</v>
      </c>
      <c r="AD13" s="1894">
        <f t="shared" si="4"/>
        <v>0</v>
      </c>
      <c r="AE13" s="1895"/>
      <c r="AF13" s="1894">
        <f t="shared" si="5"/>
        <v>0</v>
      </c>
    </row>
    <row r="14" spans="1:32" s="1325" customFormat="1" ht="15.75" customHeight="1">
      <c r="A14" s="1351">
        <v>9515</v>
      </c>
      <c r="B14" s="1352" t="s">
        <v>2057</v>
      </c>
      <c r="C14" s="1353" t="s">
        <v>2052</v>
      </c>
      <c r="D14" s="1353"/>
      <c r="E14" s="1353"/>
      <c r="F14" s="1354"/>
      <c r="G14" s="1355">
        <v>1</v>
      </c>
      <c r="H14" s="1356"/>
      <c r="I14" s="1277">
        <v>19.899999999999999</v>
      </c>
      <c r="J14" s="1357"/>
      <c r="K14" s="1358">
        <v>2</v>
      </c>
      <c r="L14" s="953"/>
      <c r="M14" s="1360" t="s">
        <v>2058</v>
      </c>
      <c r="N14" s="1345">
        <v>5</v>
      </c>
      <c r="O14" s="1346"/>
      <c r="P14" s="1282">
        <v>23</v>
      </c>
      <c r="Q14" s="1346"/>
      <c r="R14" s="953"/>
      <c r="S14" s="1339"/>
      <c r="T14" s="1337"/>
      <c r="U14" s="1284"/>
      <c r="V14" s="1337"/>
      <c r="W14" s="1338"/>
      <c r="X14" s="1361">
        <v>0.05</v>
      </c>
      <c r="Y14" s="1362"/>
      <c r="Z14" s="1363">
        <v>2360</v>
      </c>
      <c r="AA14" s="1364"/>
      <c r="AB14" s="1841"/>
      <c r="AC14" s="1894">
        <f t="shared" si="3"/>
        <v>0</v>
      </c>
      <c r="AD14" s="1894">
        <f t="shared" si="4"/>
        <v>0</v>
      </c>
      <c r="AE14" s="1895"/>
      <c r="AF14" s="1894">
        <f t="shared" si="5"/>
        <v>0</v>
      </c>
    </row>
    <row r="15" spans="1:32" s="1325" customFormat="1" ht="15.75" customHeight="1">
      <c r="A15" s="1351">
        <v>9514</v>
      </c>
      <c r="B15" s="1352" t="s">
        <v>2059</v>
      </c>
      <c r="C15" s="1353" t="s">
        <v>2052</v>
      </c>
      <c r="D15" s="1353"/>
      <c r="E15" s="1353"/>
      <c r="F15" s="1354"/>
      <c r="G15" s="1355">
        <v>1</v>
      </c>
      <c r="H15" s="1356"/>
      <c r="I15" s="1277">
        <v>19.899999999999999</v>
      </c>
      <c r="J15" s="1357"/>
      <c r="K15" s="1358">
        <v>2</v>
      </c>
      <c r="L15" s="953"/>
      <c r="M15" s="1360" t="s">
        <v>2060</v>
      </c>
      <c r="N15" s="1345">
        <v>5</v>
      </c>
      <c r="O15" s="1346"/>
      <c r="P15" s="1282">
        <v>23</v>
      </c>
      <c r="Q15" s="1346"/>
      <c r="R15" s="953"/>
      <c r="S15" s="1339"/>
      <c r="T15" s="1337"/>
      <c r="U15" s="1284"/>
      <c r="V15" s="1337"/>
      <c r="W15" s="1338"/>
      <c r="X15" s="1361">
        <v>0.05</v>
      </c>
      <c r="Y15" s="1362"/>
      <c r="Z15" s="1363">
        <v>2360</v>
      </c>
      <c r="AA15" s="1364"/>
      <c r="AB15" s="1841"/>
      <c r="AC15" s="1894">
        <f t="shared" si="3"/>
        <v>0</v>
      </c>
      <c r="AD15" s="1894">
        <f t="shared" si="4"/>
        <v>0</v>
      </c>
      <c r="AE15" s="1895"/>
      <c r="AF15" s="1894">
        <f t="shared" si="5"/>
        <v>0</v>
      </c>
    </row>
    <row r="16" spans="1:32" s="1325" customFormat="1" ht="15.75" customHeight="1">
      <c r="A16" s="1271">
        <v>9511</v>
      </c>
      <c r="B16" s="1272" t="s">
        <v>2061</v>
      </c>
      <c r="C16" s="1365" t="s">
        <v>2062</v>
      </c>
      <c r="D16" s="1366"/>
      <c r="E16" s="1366"/>
      <c r="F16" s="1367"/>
      <c r="G16" s="1275">
        <v>1</v>
      </c>
      <c r="H16" s="1276"/>
      <c r="I16" s="1277">
        <v>35.9</v>
      </c>
      <c r="J16" s="1278"/>
      <c r="K16" s="1279">
        <v>4</v>
      </c>
      <c r="L16" s="953"/>
      <c r="M16" s="1280" t="s">
        <v>2063</v>
      </c>
      <c r="N16" s="1345">
        <v>5</v>
      </c>
      <c r="O16" s="1346"/>
      <c r="P16" s="1282">
        <v>23</v>
      </c>
      <c r="Q16" s="1368"/>
      <c r="R16" s="1825"/>
      <c r="S16" s="1369"/>
      <c r="T16" s="1370"/>
      <c r="U16" s="1371"/>
      <c r="V16" s="1370"/>
      <c r="W16" s="1372"/>
      <c r="X16" s="1286">
        <v>0.05</v>
      </c>
      <c r="Y16" s="1289"/>
      <c r="Z16" s="1373">
        <v>2360</v>
      </c>
      <c r="AA16" s="1287"/>
      <c r="AB16" s="1842"/>
      <c r="AC16" s="1894">
        <f t="shared" si="3"/>
        <v>0</v>
      </c>
      <c r="AD16" s="1894">
        <f t="shared" si="4"/>
        <v>0</v>
      </c>
      <c r="AE16" s="1895"/>
      <c r="AF16" s="1894">
        <f t="shared" si="5"/>
        <v>0</v>
      </c>
    </row>
    <row r="17" spans="1:32" s="1325" customFormat="1" ht="15.75" customHeight="1">
      <c r="A17" s="1374">
        <v>9532</v>
      </c>
      <c r="B17" s="1375" t="s">
        <v>2064</v>
      </c>
      <c r="C17" s="1376" t="s">
        <v>2065</v>
      </c>
      <c r="D17" s="1273"/>
      <c r="E17" s="1273"/>
      <c r="F17" s="1274"/>
      <c r="G17" s="1377" t="s">
        <v>184</v>
      </c>
      <c r="H17" s="1378"/>
      <c r="I17" s="1277">
        <v>35.9</v>
      </c>
      <c r="J17" s="1379"/>
      <c r="K17" s="1380">
        <v>4</v>
      </c>
      <c r="L17" s="954"/>
      <c r="M17" s="1280" t="s">
        <v>2066</v>
      </c>
      <c r="N17" s="1336"/>
      <c r="O17" s="1337"/>
      <c r="P17" s="1284"/>
      <c r="Q17" s="1337"/>
      <c r="R17" s="958"/>
      <c r="S17" s="1339"/>
      <c r="T17" s="1337"/>
      <c r="U17" s="1284"/>
      <c r="V17" s="1337"/>
      <c r="W17" s="1338"/>
      <c r="X17" s="1381"/>
      <c r="Y17" s="1382"/>
      <c r="Z17" s="1383"/>
      <c r="AA17" s="1384"/>
      <c r="AB17" s="1843"/>
      <c r="AC17" s="1894">
        <f t="shared" si="3"/>
        <v>0</v>
      </c>
      <c r="AD17" s="1894">
        <f t="shared" si="4"/>
        <v>0</v>
      </c>
      <c r="AE17" s="1895"/>
      <c r="AF17" s="1894">
        <f t="shared" si="5"/>
        <v>0</v>
      </c>
    </row>
    <row r="18" spans="1:32" s="1325" customFormat="1" ht="15.75" customHeight="1">
      <c r="A18" s="1351">
        <v>9517</v>
      </c>
      <c r="B18" s="1352" t="s">
        <v>2067</v>
      </c>
      <c r="C18" s="1385" t="s">
        <v>2068</v>
      </c>
      <c r="D18" s="1353"/>
      <c r="E18" s="1353"/>
      <c r="F18" s="1354"/>
      <c r="G18" s="1355" t="s">
        <v>138</v>
      </c>
      <c r="H18" s="1356"/>
      <c r="I18" s="1277">
        <v>43.9</v>
      </c>
      <c r="J18" s="1357"/>
      <c r="K18" s="1358">
        <v>5</v>
      </c>
      <c r="L18" s="953"/>
      <c r="M18" s="1360" t="s">
        <v>2069</v>
      </c>
      <c r="N18" s="1336"/>
      <c r="O18" s="1337"/>
      <c r="P18" s="1284"/>
      <c r="Q18" s="1337"/>
      <c r="R18" s="958"/>
      <c r="S18" s="1339"/>
      <c r="T18" s="1337"/>
      <c r="U18" s="1284"/>
      <c r="V18" s="1337"/>
      <c r="W18" s="1338"/>
      <c r="X18" s="1381"/>
      <c r="Y18" s="1382"/>
      <c r="Z18" s="1383"/>
      <c r="AA18" s="1384"/>
      <c r="AB18" s="1843"/>
      <c r="AC18" s="1894">
        <f t="shared" si="3"/>
        <v>0</v>
      </c>
      <c r="AD18" s="1894">
        <f t="shared" si="4"/>
        <v>0</v>
      </c>
      <c r="AE18" s="1895"/>
      <c r="AF18" s="1894">
        <f t="shared" si="5"/>
        <v>0</v>
      </c>
    </row>
    <row r="19" spans="1:32" s="1325" customFormat="1" ht="27" customHeight="1">
      <c r="A19" s="1374">
        <v>9522</v>
      </c>
      <c r="B19" s="1386" t="s">
        <v>2070</v>
      </c>
      <c r="C19" s="1376" t="s">
        <v>2071</v>
      </c>
      <c r="D19" s="1273"/>
      <c r="E19" s="1273"/>
      <c r="F19" s="1274"/>
      <c r="G19" s="1377" t="s">
        <v>26</v>
      </c>
      <c r="H19" s="1378"/>
      <c r="I19" s="1277">
        <v>35.9</v>
      </c>
      <c r="J19" s="1379"/>
      <c r="K19" s="1380">
        <v>4</v>
      </c>
      <c r="L19" s="1801"/>
      <c r="M19" s="1387" t="s">
        <v>2072</v>
      </c>
      <c r="N19" s="1388"/>
      <c r="O19" s="1370"/>
      <c r="P19" s="1371"/>
      <c r="Q19" s="1370"/>
      <c r="R19" s="1826"/>
      <c r="S19" s="1369"/>
      <c r="T19" s="1370"/>
      <c r="U19" s="1371"/>
      <c r="V19" s="1370"/>
      <c r="W19" s="1372"/>
      <c r="X19" s="1389"/>
      <c r="Y19" s="1390"/>
      <c r="Z19" s="1391"/>
      <c r="AA19" s="1392"/>
      <c r="AB19" s="1844"/>
      <c r="AC19" s="1894">
        <f t="shared" si="3"/>
        <v>0</v>
      </c>
      <c r="AD19" s="1894">
        <f t="shared" si="4"/>
        <v>0</v>
      </c>
      <c r="AE19" s="1895"/>
      <c r="AF19" s="1894">
        <f t="shared" si="5"/>
        <v>0</v>
      </c>
    </row>
    <row r="20" spans="1:32" s="1325" customFormat="1" ht="15.75" customHeight="1">
      <c r="A20" s="1374">
        <v>9523</v>
      </c>
      <c r="B20" s="1375" t="s">
        <v>2073</v>
      </c>
      <c r="C20" s="1376" t="s">
        <v>2074</v>
      </c>
      <c r="D20" s="1273"/>
      <c r="E20" s="1273"/>
      <c r="F20" s="1393"/>
      <c r="G20" s="1377" t="s">
        <v>26</v>
      </c>
      <c r="H20" s="1378"/>
      <c r="I20" s="1394">
        <v>35.9</v>
      </c>
      <c r="J20" s="1379"/>
      <c r="K20" s="1380">
        <v>4</v>
      </c>
      <c r="L20" s="1801"/>
      <c r="M20" s="1280" t="s">
        <v>2075</v>
      </c>
      <c r="N20" s="1336"/>
      <c r="O20" s="1337"/>
      <c r="P20" s="1284"/>
      <c r="Q20" s="1337"/>
      <c r="R20" s="958"/>
      <c r="S20" s="1339"/>
      <c r="T20" s="1337"/>
      <c r="U20" s="1284"/>
      <c r="V20" s="1337"/>
      <c r="W20" s="1338"/>
      <c r="X20" s="1395"/>
      <c r="Y20" s="1396"/>
      <c r="Z20" s="1397"/>
      <c r="AA20" s="1398"/>
      <c r="AB20" s="1845"/>
      <c r="AC20" s="1894">
        <f t="shared" si="3"/>
        <v>0</v>
      </c>
      <c r="AD20" s="1894">
        <f t="shared" si="4"/>
        <v>0</v>
      </c>
      <c r="AE20" s="1895"/>
      <c r="AF20" s="1894">
        <f t="shared" si="5"/>
        <v>0</v>
      </c>
    </row>
    <row r="21" spans="1:32" s="1325" customFormat="1" ht="15.75" customHeight="1">
      <c r="A21" s="1374">
        <v>9524</v>
      </c>
      <c r="B21" s="1375" t="s">
        <v>2076</v>
      </c>
      <c r="C21" s="3993" t="s">
        <v>2077</v>
      </c>
      <c r="D21" s="3994"/>
      <c r="E21" s="3994"/>
      <c r="F21" s="3995"/>
      <c r="G21" s="1377" t="s">
        <v>26</v>
      </c>
      <c r="H21" s="1378"/>
      <c r="I21" s="1394">
        <v>35.9</v>
      </c>
      <c r="J21" s="1379"/>
      <c r="K21" s="1380">
        <v>4</v>
      </c>
      <c r="L21" s="1801"/>
      <c r="M21" s="1280" t="s">
        <v>2078</v>
      </c>
      <c r="N21" s="1336"/>
      <c r="O21" s="1337"/>
      <c r="P21" s="1284"/>
      <c r="Q21" s="1337"/>
      <c r="R21" s="958"/>
      <c r="S21" s="1339"/>
      <c r="T21" s="1337"/>
      <c r="U21" s="1284"/>
      <c r="V21" s="1337"/>
      <c r="W21" s="1338"/>
      <c r="X21" s="1395"/>
      <c r="Y21" s="1396"/>
      <c r="Z21" s="1397"/>
      <c r="AA21" s="1398"/>
      <c r="AB21" s="1845"/>
      <c r="AC21" s="1894">
        <f t="shared" si="3"/>
        <v>0</v>
      </c>
      <c r="AD21" s="1894">
        <f t="shared" si="4"/>
        <v>0</v>
      </c>
      <c r="AE21" s="1895"/>
      <c r="AF21" s="1894">
        <f t="shared" si="5"/>
        <v>0</v>
      </c>
    </row>
    <row r="22" spans="1:32" s="1401" customFormat="1" ht="15.75" customHeight="1">
      <c r="A22" s="1374">
        <v>9540</v>
      </c>
      <c r="B22" s="1375" t="s">
        <v>2079</v>
      </c>
      <c r="C22" s="70" t="s">
        <v>2080</v>
      </c>
      <c r="D22" s="1399"/>
      <c r="E22" s="1399"/>
      <c r="F22" s="1393"/>
      <c r="G22" s="1377" t="s">
        <v>26</v>
      </c>
      <c r="H22" s="1378"/>
      <c r="I22" s="1394">
        <v>35.9</v>
      </c>
      <c r="J22" s="1379"/>
      <c r="K22" s="1380">
        <v>4</v>
      </c>
      <c r="L22" s="1801"/>
      <c r="M22" s="1400" t="s">
        <v>2081</v>
      </c>
      <c r="N22" s="1336"/>
      <c r="O22" s="1337"/>
      <c r="P22" s="1284"/>
      <c r="Q22" s="1337"/>
      <c r="R22" s="958"/>
      <c r="S22" s="1339"/>
      <c r="T22" s="1337"/>
      <c r="U22" s="1284"/>
      <c r="V22" s="1337"/>
      <c r="W22" s="1338"/>
      <c r="X22" s="1395"/>
      <c r="Y22" s="1396"/>
      <c r="Z22" s="1397"/>
      <c r="AA22" s="1398"/>
      <c r="AB22" s="1845"/>
      <c r="AC22" s="1894">
        <f t="shared" si="3"/>
        <v>0</v>
      </c>
      <c r="AD22" s="1894">
        <f t="shared" si="4"/>
        <v>0</v>
      </c>
      <c r="AE22" s="1895"/>
      <c r="AF22" s="1894">
        <f t="shared" si="5"/>
        <v>0</v>
      </c>
    </row>
    <row r="23" spans="1:32" s="1401" customFormat="1" ht="15.75" customHeight="1">
      <c r="A23" s="1374">
        <v>9541</v>
      </c>
      <c r="B23" s="1375" t="s">
        <v>2082</v>
      </c>
      <c r="C23" s="70" t="s">
        <v>2083</v>
      </c>
      <c r="D23" s="1399"/>
      <c r="E23" s="1399"/>
      <c r="F23" s="1393"/>
      <c r="G23" s="1377" t="s">
        <v>26</v>
      </c>
      <c r="H23" s="1378"/>
      <c r="I23" s="1394">
        <v>35.9</v>
      </c>
      <c r="J23" s="1379"/>
      <c r="K23" s="1380">
        <v>4</v>
      </c>
      <c r="L23" s="1801"/>
      <c r="M23" s="1400" t="s">
        <v>2084</v>
      </c>
      <c r="N23" s="1336"/>
      <c r="O23" s="1337"/>
      <c r="P23" s="1284"/>
      <c r="Q23" s="1337"/>
      <c r="R23" s="958"/>
      <c r="S23" s="1339"/>
      <c r="T23" s="1337"/>
      <c r="U23" s="1284"/>
      <c r="V23" s="1337"/>
      <c r="W23" s="1338"/>
      <c r="X23" s="1395"/>
      <c r="Y23" s="1396"/>
      <c r="Z23" s="1397"/>
      <c r="AA23" s="1398"/>
      <c r="AB23" s="1845"/>
      <c r="AC23" s="1894">
        <f t="shared" si="3"/>
        <v>0</v>
      </c>
      <c r="AD23" s="1894">
        <f t="shared" si="4"/>
        <v>0</v>
      </c>
      <c r="AE23" s="1895"/>
      <c r="AF23" s="1894">
        <f t="shared" si="5"/>
        <v>0</v>
      </c>
    </row>
    <row r="24" spans="1:32" s="1325" customFormat="1" ht="15.75" customHeight="1">
      <c r="A24" s="1402">
        <v>9518</v>
      </c>
      <c r="B24" s="393" t="s">
        <v>2085</v>
      </c>
      <c r="C24" s="400" t="s">
        <v>2086</v>
      </c>
      <c r="D24" s="1403"/>
      <c r="E24" s="1403"/>
      <c r="F24" s="1404"/>
      <c r="G24" s="597">
        <v>2</v>
      </c>
      <c r="H24" s="1405"/>
      <c r="I24" s="1277">
        <v>43.9</v>
      </c>
      <c r="J24" s="1406"/>
      <c r="K24" s="1407">
        <v>5</v>
      </c>
      <c r="L24" s="954"/>
      <c r="M24" s="1360" t="s">
        <v>2087</v>
      </c>
      <c r="N24" s="1336"/>
      <c r="O24" s="1337"/>
      <c r="P24" s="1284"/>
      <c r="Q24" s="1337"/>
      <c r="R24" s="958"/>
      <c r="S24" s="1339"/>
      <c r="T24" s="1337"/>
      <c r="U24" s="1284"/>
      <c r="V24" s="1337"/>
      <c r="W24" s="1338"/>
      <c r="X24" s="1408">
        <v>0.2</v>
      </c>
      <c r="Y24" s="1089"/>
      <c r="Z24" s="1363">
        <v>2627</v>
      </c>
      <c r="AA24" s="1364"/>
      <c r="AB24" s="1841"/>
      <c r="AC24" s="1894">
        <f t="shared" si="3"/>
        <v>0</v>
      </c>
      <c r="AD24" s="1894">
        <f t="shared" si="4"/>
        <v>0</v>
      </c>
      <c r="AE24" s="1895"/>
      <c r="AF24" s="1894">
        <f t="shared" si="5"/>
        <v>0</v>
      </c>
    </row>
    <row r="25" spans="1:32" s="1401" customFormat="1" ht="15.75" customHeight="1" thickBot="1">
      <c r="A25" s="1409" t="s">
        <v>2088</v>
      </c>
      <c r="B25" s="1410" t="s">
        <v>2089</v>
      </c>
      <c r="C25" s="1292" t="s">
        <v>2090</v>
      </c>
      <c r="D25" s="1292"/>
      <c r="E25" s="1292"/>
      <c r="F25" s="1411"/>
      <c r="G25" s="1412" t="s">
        <v>42</v>
      </c>
      <c r="H25" s="1413"/>
      <c r="I25" s="1296">
        <v>64.900000000000006</v>
      </c>
      <c r="J25" s="1414"/>
      <c r="K25" s="1413">
        <v>6</v>
      </c>
      <c r="L25" s="1802"/>
      <c r="M25" s="1415"/>
      <c r="N25" s="1416"/>
      <c r="O25" s="1417"/>
      <c r="P25" s="1418"/>
      <c r="Q25" s="1417"/>
      <c r="R25" s="800"/>
      <c r="S25" s="1420"/>
      <c r="T25" s="1417"/>
      <c r="U25" s="1418"/>
      <c r="V25" s="1417"/>
      <c r="W25" s="1419"/>
      <c r="X25" s="1421"/>
      <c r="Y25" s="1422"/>
      <c r="Z25" s="1423"/>
      <c r="AA25" s="1422"/>
      <c r="AB25" s="1846"/>
      <c r="AC25" s="1894">
        <f t="shared" si="3"/>
        <v>0</v>
      </c>
      <c r="AD25" s="1894">
        <f t="shared" si="4"/>
        <v>0</v>
      </c>
      <c r="AE25" s="1895"/>
      <c r="AF25" s="1894">
        <f t="shared" si="5"/>
        <v>0</v>
      </c>
    </row>
    <row r="26" spans="1:32" s="1248" customFormat="1" ht="30" customHeight="1" thickBot="1">
      <c r="A26" s="1965"/>
      <c r="B26" s="1878" t="s">
        <v>2091</v>
      </c>
      <c r="C26" s="1966"/>
      <c r="D26" s="1966"/>
      <c r="E26" s="1966"/>
      <c r="F26" s="1967"/>
      <c r="G26" s="1885"/>
      <c r="H26" s="1968"/>
      <c r="I26" s="1887" t="s">
        <v>32</v>
      </c>
      <c r="J26" s="1886"/>
      <c r="K26" s="1968"/>
      <c r="L26" s="1969"/>
      <c r="M26" s="1975" t="s">
        <v>32</v>
      </c>
      <c r="N26" s="1885"/>
      <c r="O26" s="1886"/>
      <c r="P26" s="1887"/>
      <c r="Q26" s="1886"/>
      <c r="R26" s="817"/>
      <c r="S26" s="1886"/>
      <c r="T26" s="1886"/>
      <c r="U26" s="1887"/>
      <c r="V26" s="1886"/>
      <c r="W26" s="1888"/>
      <c r="X26" s="1971"/>
      <c r="Y26" s="1972"/>
      <c r="Z26" s="1973" t="s">
        <v>32</v>
      </c>
      <c r="AA26" s="1972"/>
      <c r="AB26" s="1974"/>
      <c r="AC26" s="2420"/>
      <c r="AD26" s="2420"/>
      <c r="AE26" s="2420"/>
      <c r="AF26" s="2420"/>
    </row>
    <row r="27" spans="1:32" s="1435" customFormat="1" ht="15.75" customHeight="1">
      <c r="A27" s="1425">
        <v>9526</v>
      </c>
      <c r="B27" s="1426" t="s">
        <v>2092</v>
      </c>
      <c r="C27" s="1427" t="s">
        <v>2093</v>
      </c>
      <c r="D27" s="1427"/>
      <c r="E27" s="1427"/>
      <c r="F27" s="1253"/>
      <c r="G27" s="592">
        <v>0.5</v>
      </c>
      <c r="H27" s="1428"/>
      <c r="I27" s="1256">
        <v>35.9</v>
      </c>
      <c r="J27" s="1429"/>
      <c r="K27" s="1430">
        <v>4</v>
      </c>
      <c r="L27" s="955"/>
      <c r="M27" s="1260" t="s">
        <v>245</v>
      </c>
      <c r="N27" s="1431">
        <v>3</v>
      </c>
      <c r="O27" s="1432"/>
      <c r="P27" s="1433">
        <v>58</v>
      </c>
      <c r="Q27" s="1432"/>
      <c r="R27" s="955"/>
      <c r="S27" s="1320"/>
      <c r="T27" s="1317"/>
      <c r="U27" s="1318"/>
      <c r="V27" s="1317"/>
      <c r="W27" s="1319"/>
      <c r="X27" s="1267">
        <v>0.02</v>
      </c>
      <c r="Y27" s="1270"/>
      <c r="Z27" s="1434">
        <v>12450</v>
      </c>
      <c r="AA27" s="1268"/>
      <c r="AB27" s="1847"/>
      <c r="AC27" s="1894">
        <f t="shared" ref="AC27:AC31" si="6">I27*L27</f>
        <v>0</v>
      </c>
      <c r="AD27" s="1894">
        <f t="shared" ref="AD27:AD31" si="7">P27*R27</f>
        <v>0</v>
      </c>
      <c r="AE27" s="1895"/>
      <c r="AF27" s="1894">
        <f t="shared" ref="AF27:AF31" si="8">Z27*AB27</f>
        <v>0</v>
      </c>
    </row>
    <row r="28" spans="1:32" s="1248" customFormat="1" ht="15.75" customHeight="1">
      <c r="A28" s="1402">
        <v>9525</v>
      </c>
      <c r="B28" s="393" t="s">
        <v>2094</v>
      </c>
      <c r="C28" s="1436" t="s">
        <v>2095</v>
      </c>
      <c r="D28" s="1436"/>
      <c r="E28" s="1436"/>
      <c r="F28" s="1404"/>
      <c r="G28" s="597">
        <v>0.5</v>
      </c>
      <c r="H28" s="1405"/>
      <c r="I28" s="1277">
        <v>19.899999999999999</v>
      </c>
      <c r="J28" s="1406"/>
      <c r="K28" s="1407">
        <v>2</v>
      </c>
      <c r="L28" s="954"/>
      <c r="M28" s="1360" t="s">
        <v>2096</v>
      </c>
      <c r="N28" s="1336"/>
      <c r="O28" s="1337"/>
      <c r="P28" s="1284"/>
      <c r="Q28" s="1337"/>
      <c r="R28" s="958"/>
      <c r="S28" s="1339"/>
      <c r="T28" s="1337"/>
      <c r="U28" s="1284"/>
      <c r="V28" s="1337"/>
      <c r="W28" s="1338"/>
      <c r="X28" s="1361">
        <v>0.05</v>
      </c>
      <c r="Y28" s="1362"/>
      <c r="Z28" s="1363">
        <v>2562</v>
      </c>
      <c r="AA28" s="1364"/>
      <c r="AB28" s="1841"/>
      <c r="AC28" s="1894">
        <f t="shared" si="6"/>
        <v>0</v>
      </c>
      <c r="AD28" s="1894">
        <f t="shared" si="7"/>
        <v>0</v>
      </c>
      <c r="AE28" s="1895"/>
      <c r="AF28" s="1894">
        <f t="shared" si="8"/>
        <v>0</v>
      </c>
    </row>
    <row r="29" spans="1:32" s="1248" customFormat="1" ht="15.75" customHeight="1">
      <c r="A29" s="1402">
        <v>9530</v>
      </c>
      <c r="B29" s="393" t="s">
        <v>2097</v>
      </c>
      <c r="C29" s="1437" t="s">
        <v>2098</v>
      </c>
      <c r="D29" s="1438"/>
      <c r="E29" s="1438"/>
      <c r="F29" s="1439"/>
      <c r="G29" s="597">
        <v>1</v>
      </c>
      <c r="H29" s="1405"/>
      <c r="I29" s="1277">
        <v>43.9</v>
      </c>
      <c r="J29" s="1406"/>
      <c r="K29" s="1407">
        <v>5</v>
      </c>
      <c r="L29" s="954"/>
      <c r="M29" s="1360" t="s">
        <v>2099</v>
      </c>
      <c r="N29" s="1336"/>
      <c r="O29" s="1337"/>
      <c r="P29" s="1284"/>
      <c r="Q29" s="1337"/>
      <c r="R29" s="958"/>
      <c r="S29" s="1339"/>
      <c r="T29" s="1337"/>
      <c r="U29" s="1284"/>
      <c r="V29" s="1337"/>
      <c r="W29" s="1338"/>
      <c r="X29" s="1408">
        <v>0.02</v>
      </c>
      <c r="Y29" s="1089"/>
      <c r="Z29" s="1363">
        <v>9801</v>
      </c>
      <c r="AA29" s="1440"/>
      <c r="AB29" s="1848"/>
      <c r="AC29" s="1894">
        <f t="shared" si="6"/>
        <v>0</v>
      </c>
      <c r="AD29" s="1894">
        <f t="shared" si="7"/>
        <v>0</v>
      </c>
      <c r="AE29" s="1895"/>
      <c r="AF29" s="1894">
        <f t="shared" si="8"/>
        <v>0</v>
      </c>
    </row>
    <row r="30" spans="1:32" s="1248" customFormat="1" ht="15.75" customHeight="1">
      <c r="A30" s="1351">
        <v>9527</v>
      </c>
      <c r="B30" s="1352" t="s">
        <v>2100</v>
      </c>
      <c r="C30" s="1385" t="s">
        <v>1359</v>
      </c>
      <c r="D30" s="1353"/>
      <c r="E30" s="1353"/>
      <c r="F30" s="1354"/>
      <c r="G30" s="1355" t="s">
        <v>65</v>
      </c>
      <c r="H30" s="1356"/>
      <c r="I30" s="1277">
        <v>43.9</v>
      </c>
      <c r="J30" s="1357"/>
      <c r="K30" s="1358">
        <v>5</v>
      </c>
      <c r="L30" s="953"/>
      <c r="M30" s="1360" t="s">
        <v>2101</v>
      </c>
      <c r="N30" s="1336"/>
      <c r="O30" s="1337"/>
      <c r="P30" s="1284"/>
      <c r="Q30" s="1337"/>
      <c r="R30" s="958"/>
      <c r="S30" s="1339"/>
      <c r="T30" s="1337"/>
      <c r="U30" s="1284"/>
      <c r="V30" s="1337"/>
      <c r="W30" s="1338"/>
      <c r="X30" s="1441"/>
      <c r="Y30" s="1442"/>
      <c r="Z30" s="1443"/>
      <c r="AA30" s="1444"/>
      <c r="AB30" s="1849"/>
      <c r="AC30" s="1894">
        <f t="shared" si="6"/>
        <v>0</v>
      </c>
      <c r="AD30" s="1894">
        <f t="shared" si="7"/>
        <v>0</v>
      </c>
      <c r="AE30" s="1895"/>
      <c r="AF30" s="1894">
        <f t="shared" si="8"/>
        <v>0</v>
      </c>
    </row>
    <row r="31" spans="1:32" s="1448" customFormat="1" ht="15.75" customHeight="1" thickBot="1">
      <c r="A31" s="1290">
        <v>9529</v>
      </c>
      <c r="B31" s="1291" t="s">
        <v>2102</v>
      </c>
      <c r="C31" s="1445" t="s">
        <v>2103</v>
      </c>
      <c r="D31" s="1445"/>
      <c r="E31" s="1445"/>
      <c r="F31" s="1446"/>
      <c r="G31" s="1295" t="s">
        <v>65</v>
      </c>
      <c r="H31" s="1307"/>
      <c r="I31" s="1447">
        <v>43.9</v>
      </c>
      <c r="J31" s="1307"/>
      <c r="K31" s="1295">
        <v>5</v>
      </c>
      <c r="L31" s="1798"/>
      <c r="M31" s="1299" t="s">
        <v>208</v>
      </c>
      <c r="N31" s="1416"/>
      <c r="O31" s="1417"/>
      <c r="P31" s="1418"/>
      <c r="Q31" s="1417"/>
      <c r="R31" s="800"/>
      <c r="S31" s="1420"/>
      <c r="T31" s="1417"/>
      <c r="U31" s="1418"/>
      <c r="V31" s="1417"/>
      <c r="W31" s="1419"/>
      <c r="X31" s="1421"/>
      <c r="Y31" s="1422"/>
      <c r="Z31" s="1423"/>
      <c r="AA31" s="1422"/>
      <c r="AB31" s="1846"/>
      <c r="AC31" s="1894">
        <f t="shared" si="6"/>
        <v>0</v>
      </c>
      <c r="AD31" s="1894">
        <f t="shared" si="7"/>
        <v>0</v>
      </c>
      <c r="AE31" s="1895"/>
      <c r="AF31" s="1894">
        <f t="shared" si="8"/>
        <v>0</v>
      </c>
    </row>
    <row r="32" spans="1:32" s="1248" customFormat="1" ht="30" customHeight="1" thickBot="1">
      <c r="A32" s="1965"/>
      <c r="B32" s="947" t="s">
        <v>2104</v>
      </c>
      <c r="C32" s="1966"/>
      <c r="D32" s="1966"/>
      <c r="E32" s="1966"/>
      <c r="F32" s="1967"/>
      <c r="G32" s="1885"/>
      <c r="H32" s="1968"/>
      <c r="I32" s="1887" t="s">
        <v>32</v>
      </c>
      <c r="J32" s="1886"/>
      <c r="K32" s="1968"/>
      <c r="L32" s="1969"/>
      <c r="M32" s="1975" t="s">
        <v>32</v>
      </c>
      <c r="N32" s="1885"/>
      <c r="O32" s="1886"/>
      <c r="P32" s="1887"/>
      <c r="Q32" s="1886"/>
      <c r="R32" s="817"/>
      <c r="S32" s="1886"/>
      <c r="T32" s="1886"/>
      <c r="U32" s="1887"/>
      <c r="V32" s="1886"/>
      <c r="W32" s="1888"/>
      <c r="X32" s="1971"/>
      <c r="Y32" s="1972"/>
      <c r="Z32" s="1973" t="s">
        <v>32</v>
      </c>
      <c r="AA32" s="1972"/>
      <c r="AB32" s="1974"/>
      <c r="AC32" s="2420"/>
      <c r="AD32" s="2420"/>
      <c r="AE32" s="2420"/>
      <c r="AF32" s="2420"/>
    </row>
    <row r="33" spans="1:32" s="1455" customFormat="1" ht="15.75" customHeight="1">
      <c r="A33" s="1450">
        <v>9099</v>
      </c>
      <c r="B33" s="1250" t="s">
        <v>2105</v>
      </c>
      <c r="C33" s="1451" t="s">
        <v>2106</v>
      </c>
      <c r="D33" s="1451"/>
      <c r="E33" s="1451"/>
      <c r="F33" s="1452"/>
      <c r="G33" s="1254">
        <v>0.5</v>
      </c>
      <c r="H33" s="1453"/>
      <c r="I33" s="1256">
        <v>23.9</v>
      </c>
      <c r="J33" s="1454"/>
      <c r="K33" s="1258">
        <v>3</v>
      </c>
      <c r="L33" s="1796"/>
      <c r="M33" s="1260" t="s">
        <v>2107</v>
      </c>
      <c r="N33" s="1316"/>
      <c r="O33" s="1317"/>
      <c r="P33" s="1318"/>
      <c r="Q33" s="1317"/>
      <c r="R33" s="793"/>
      <c r="S33" s="1316"/>
      <c r="T33" s="1317"/>
      <c r="U33" s="1318"/>
      <c r="V33" s="1317"/>
      <c r="W33" s="1319"/>
      <c r="X33" s="1267">
        <v>0.02</v>
      </c>
      <c r="Y33" s="1270"/>
      <c r="Z33" s="1434">
        <v>4839</v>
      </c>
      <c r="AA33" s="1270"/>
      <c r="AB33" s="1834"/>
      <c r="AC33" s="1894">
        <f t="shared" ref="AC33:AC95" si="9">I33*L33</f>
        <v>0</v>
      </c>
      <c r="AD33" s="1894">
        <f t="shared" ref="AD33:AD95" si="10">P33*R33</f>
        <v>0</v>
      </c>
      <c r="AE33" s="1895"/>
      <c r="AF33" s="1894">
        <f t="shared" ref="AF33:AF95" si="11">Z33*AB33</f>
        <v>0</v>
      </c>
    </row>
    <row r="34" spans="1:32" s="1248" customFormat="1" ht="15.75" customHeight="1">
      <c r="A34" s="1326">
        <v>9112</v>
      </c>
      <c r="B34" s="1327" t="s">
        <v>2108</v>
      </c>
      <c r="C34" s="1456" t="s">
        <v>2109</v>
      </c>
      <c r="D34" s="1457"/>
      <c r="E34" s="1457"/>
      <c r="F34" s="1458"/>
      <c r="G34" s="1330">
        <v>0.5</v>
      </c>
      <c r="H34" s="1331"/>
      <c r="I34" s="1332">
        <v>23.9</v>
      </c>
      <c r="J34" s="1333"/>
      <c r="K34" s="1334">
        <v>3</v>
      </c>
      <c r="L34" s="1800"/>
      <c r="M34" s="1335" t="s">
        <v>2110</v>
      </c>
      <c r="N34" s="1459">
        <v>2</v>
      </c>
      <c r="O34" s="1460"/>
      <c r="P34" s="1282">
        <v>20</v>
      </c>
      <c r="Q34" s="1460"/>
      <c r="R34" s="954"/>
      <c r="S34" s="1336"/>
      <c r="T34" s="1337"/>
      <c r="U34" s="1284"/>
      <c r="V34" s="1337"/>
      <c r="W34" s="1338"/>
      <c r="X34" s="1347">
        <v>0.02</v>
      </c>
      <c r="Y34" s="1348"/>
      <c r="Z34" s="1349">
        <v>4839</v>
      </c>
      <c r="AA34" s="1350"/>
      <c r="AB34" s="1840"/>
      <c r="AC34" s="1894">
        <f t="shared" si="9"/>
        <v>0</v>
      </c>
      <c r="AD34" s="1894">
        <f t="shared" si="10"/>
        <v>0</v>
      </c>
      <c r="AE34" s="1895"/>
      <c r="AF34" s="1894">
        <f t="shared" si="11"/>
        <v>0</v>
      </c>
    </row>
    <row r="35" spans="1:32" s="1248" customFormat="1" ht="15.75" customHeight="1">
      <c r="A35" s="1351">
        <v>9113</v>
      </c>
      <c r="B35" s="1352" t="s">
        <v>2111</v>
      </c>
      <c r="C35" s="1436" t="s">
        <v>2112</v>
      </c>
      <c r="D35" s="1436"/>
      <c r="E35" s="1436"/>
      <c r="F35" s="1404"/>
      <c r="G35" s="1355">
        <v>0.5</v>
      </c>
      <c r="H35" s="1356"/>
      <c r="I35" s="1277">
        <v>23.9</v>
      </c>
      <c r="J35" s="1357"/>
      <c r="K35" s="1358">
        <v>3</v>
      </c>
      <c r="L35" s="953"/>
      <c r="M35" s="1360" t="s">
        <v>2113</v>
      </c>
      <c r="N35" s="1336"/>
      <c r="O35" s="1337"/>
      <c r="P35" s="1284"/>
      <c r="Q35" s="1337"/>
      <c r="R35" s="958"/>
      <c r="S35" s="1336"/>
      <c r="T35" s="1337"/>
      <c r="U35" s="1284"/>
      <c r="V35" s="1337"/>
      <c r="W35" s="1338"/>
      <c r="X35" s="1361">
        <v>0.02</v>
      </c>
      <c r="Y35" s="1362"/>
      <c r="Z35" s="1363">
        <v>4839</v>
      </c>
      <c r="AA35" s="1364"/>
      <c r="AB35" s="1841"/>
      <c r="AC35" s="1894">
        <f t="shared" si="9"/>
        <v>0</v>
      </c>
      <c r="AD35" s="1894">
        <f t="shared" si="10"/>
        <v>0</v>
      </c>
      <c r="AE35" s="1895"/>
      <c r="AF35" s="1894">
        <f t="shared" si="11"/>
        <v>0</v>
      </c>
    </row>
    <row r="36" spans="1:32" s="1248" customFormat="1" ht="15.75" customHeight="1">
      <c r="A36" s="1351">
        <v>9115</v>
      </c>
      <c r="B36" s="1352" t="s">
        <v>2114</v>
      </c>
      <c r="C36" s="1385" t="s">
        <v>2115</v>
      </c>
      <c r="D36" s="1353"/>
      <c r="E36" s="1353"/>
      <c r="F36" s="1354"/>
      <c r="G36" s="1355">
        <v>0.5</v>
      </c>
      <c r="H36" s="1356"/>
      <c r="I36" s="1277">
        <v>23.9</v>
      </c>
      <c r="J36" s="1357"/>
      <c r="K36" s="1358">
        <v>3</v>
      </c>
      <c r="L36" s="953"/>
      <c r="M36" s="1360" t="s">
        <v>2116</v>
      </c>
      <c r="N36" s="1336"/>
      <c r="O36" s="1337"/>
      <c r="P36" s="1284"/>
      <c r="Q36" s="1337"/>
      <c r="R36" s="958"/>
      <c r="S36" s="1336"/>
      <c r="T36" s="1337"/>
      <c r="U36" s="1284"/>
      <c r="V36" s="1337"/>
      <c r="W36" s="1338"/>
      <c r="X36" s="1361">
        <v>0.02</v>
      </c>
      <c r="Y36" s="1362"/>
      <c r="Z36" s="1363">
        <v>4839</v>
      </c>
      <c r="AA36" s="1364"/>
      <c r="AB36" s="1841"/>
      <c r="AC36" s="1894">
        <f t="shared" si="9"/>
        <v>0</v>
      </c>
      <c r="AD36" s="1894">
        <f t="shared" si="10"/>
        <v>0</v>
      </c>
      <c r="AE36" s="1895"/>
      <c r="AF36" s="1894">
        <f t="shared" si="11"/>
        <v>0</v>
      </c>
    </row>
    <row r="37" spans="1:32" s="1248" customFormat="1" ht="15.75" customHeight="1">
      <c r="A37" s="1326">
        <v>9116</v>
      </c>
      <c r="B37" s="1327" t="s">
        <v>2117</v>
      </c>
      <c r="C37" s="1385" t="s">
        <v>2118</v>
      </c>
      <c r="D37" s="1353"/>
      <c r="E37" s="1353"/>
      <c r="F37" s="1354"/>
      <c r="G37" s="1330">
        <v>0.5</v>
      </c>
      <c r="H37" s="1331"/>
      <c r="I37" s="1277">
        <v>23.9</v>
      </c>
      <c r="J37" s="1333"/>
      <c r="K37" s="1334">
        <v>3</v>
      </c>
      <c r="L37" s="1800"/>
      <c r="M37" s="1360" t="s">
        <v>2119</v>
      </c>
      <c r="N37" s="1336"/>
      <c r="O37" s="1337"/>
      <c r="P37" s="1284"/>
      <c r="Q37" s="1337"/>
      <c r="R37" s="958"/>
      <c r="S37" s="1336"/>
      <c r="T37" s="1337"/>
      <c r="U37" s="1284"/>
      <c r="V37" s="1337"/>
      <c r="W37" s="1338"/>
      <c r="X37" s="1361">
        <v>0.02</v>
      </c>
      <c r="Y37" s="1362"/>
      <c r="Z37" s="1363">
        <v>4839</v>
      </c>
      <c r="AA37" s="1350"/>
      <c r="AB37" s="1840"/>
      <c r="AC37" s="1894">
        <f t="shared" si="9"/>
        <v>0</v>
      </c>
      <c r="AD37" s="1894">
        <f t="shared" si="10"/>
        <v>0</v>
      </c>
      <c r="AE37" s="1895"/>
      <c r="AF37" s="1894">
        <f t="shared" si="11"/>
        <v>0</v>
      </c>
    </row>
    <row r="38" spans="1:32" s="1248" customFormat="1" ht="15.75" customHeight="1">
      <c r="A38" s="1461">
        <v>9106</v>
      </c>
      <c r="B38" s="1462" t="s">
        <v>2120</v>
      </c>
      <c r="C38" s="400" t="s">
        <v>2121</v>
      </c>
      <c r="D38" s="1436"/>
      <c r="E38" s="1436"/>
      <c r="F38" s="1439"/>
      <c r="G38" s="1463">
        <v>0.5</v>
      </c>
      <c r="H38" s="1464"/>
      <c r="I38" s="1277">
        <v>23.9</v>
      </c>
      <c r="J38" s="1465"/>
      <c r="K38" s="1466">
        <v>3</v>
      </c>
      <c r="L38" s="1803"/>
      <c r="M38" s="1467" t="s">
        <v>2122</v>
      </c>
      <c r="N38" s="1336"/>
      <c r="O38" s="1337"/>
      <c r="P38" s="1284"/>
      <c r="Q38" s="1337"/>
      <c r="R38" s="958"/>
      <c r="S38" s="1336"/>
      <c r="T38" s="1337"/>
      <c r="U38" s="1284"/>
      <c r="V38" s="1337"/>
      <c r="W38" s="1338"/>
      <c r="X38" s="1361">
        <v>0.02</v>
      </c>
      <c r="Y38" s="1362"/>
      <c r="Z38" s="1363">
        <v>4839</v>
      </c>
      <c r="AA38" s="1350"/>
      <c r="AB38" s="1840"/>
      <c r="AC38" s="1894">
        <f t="shared" si="9"/>
        <v>0</v>
      </c>
      <c r="AD38" s="1894">
        <f t="shared" si="10"/>
        <v>0</v>
      </c>
      <c r="AE38" s="1895"/>
      <c r="AF38" s="1894">
        <f t="shared" si="11"/>
        <v>0</v>
      </c>
    </row>
    <row r="39" spans="1:32" s="1248" customFormat="1" ht="15.75" customHeight="1">
      <c r="A39" s="1461">
        <v>9114</v>
      </c>
      <c r="B39" s="1462" t="s">
        <v>2123</v>
      </c>
      <c r="C39" s="288" t="s">
        <v>2124</v>
      </c>
      <c r="D39" s="1084"/>
      <c r="E39" s="1084"/>
      <c r="F39" s="1404"/>
      <c r="G39" s="1463">
        <v>0.3</v>
      </c>
      <c r="H39" s="1464"/>
      <c r="I39" s="1277">
        <v>35.9</v>
      </c>
      <c r="J39" s="1465"/>
      <c r="K39" s="1466">
        <v>4</v>
      </c>
      <c r="L39" s="1803"/>
      <c r="M39" s="1360" t="s">
        <v>2125</v>
      </c>
      <c r="N39" s="1336"/>
      <c r="O39" s="1337"/>
      <c r="P39" s="1284"/>
      <c r="Q39" s="1337"/>
      <c r="R39" s="958"/>
      <c r="S39" s="1336"/>
      <c r="T39" s="1337"/>
      <c r="U39" s="1284"/>
      <c r="V39" s="1337"/>
      <c r="W39" s="1338"/>
      <c r="X39" s="1347">
        <v>0.01</v>
      </c>
      <c r="Y39" s="1348"/>
      <c r="Z39" s="1349">
        <v>29234</v>
      </c>
      <c r="AA39" s="1350"/>
      <c r="AB39" s="1840"/>
      <c r="AC39" s="1894">
        <f t="shared" si="9"/>
        <v>0</v>
      </c>
      <c r="AD39" s="1894">
        <f t="shared" si="10"/>
        <v>0</v>
      </c>
      <c r="AE39" s="1895"/>
      <c r="AF39" s="1894">
        <f t="shared" si="11"/>
        <v>0</v>
      </c>
    </row>
    <row r="40" spans="1:32" s="1248" customFormat="1" ht="15.75" customHeight="1">
      <c r="A40" s="1402">
        <v>9117</v>
      </c>
      <c r="B40" s="393" t="s">
        <v>2126</v>
      </c>
      <c r="C40" s="1436" t="s">
        <v>2127</v>
      </c>
      <c r="D40" s="1436"/>
      <c r="E40" s="1436"/>
      <c r="F40" s="1404"/>
      <c r="G40" s="597">
        <v>0.5</v>
      </c>
      <c r="H40" s="1405"/>
      <c r="I40" s="1277">
        <v>23.9</v>
      </c>
      <c r="J40" s="1406"/>
      <c r="K40" s="1407">
        <v>3</v>
      </c>
      <c r="L40" s="954"/>
      <c r="M40" s="1360" t="s">
        <v>2128</v>
      </c>
      <c r="N40" s="1336"/>
      <c r="O40" s="1337"/>
      <c r="P40" s="1284"/>
      <c r="Q40" s="1337"/>
      <c r="R40" s="958"/>
      <c r="S40" s="1336"/>
      <c r="T40" s="1337"/>
      <c r="U40" s="1284"/>
      <c r="V40" s="1337"/>
      <c r="W40" s="1338"/>
      <c r="X40" s="1361">
        <v>0.02</v>
      </c>
      <c r="Y40" s="1362"/>
      <c r="Z40" s="1363">
        <v>4839</v>
      </c>
      <c r="AA40" s="1364"/>
      <c r="AB40" s="1841"/>
      <c r="AC40" s="1894">
        <f t="shared" si="9"/>
        <v>0</v>
      </c>
      <c r="AD40" s="1894">
        <f t="shared" si="10"/>
        <v>0</v>
      </c>
      <c r="AE40" s="1895"/>
      <c r="AF40" s="1894">
        <f t="shared" si="11"/>
        <v>0</v>
      </c>
    </row>
    <row r="41" spans="1:32" s="1248" customFormat="1" ht="15.75" customHeight="1">
      <c r="A41" s="1402">
        <v>9118</v>
      </c>
      <c r="B41" s="393" t="s">
        <v>2129</v>
      </c>
      <c r="C41" s="1436" t="s">
        <v>2130</v>
      </c>
      <c r="D41" s="1436"/>
      <c r="E41" s="1436"/>
      <c r="F41" s="1404"/>
      <c r="G41" s="597">
        <v>0.3</v>
      </c>
      <c r="H41" s="1405"/>
      <c r="I41" s="1277">
        <v>23.9</v>
      </c>
      <c r="J41" s="1406"/>
      <c r="K41" s="1407">
        <v>3</v>
      </c>
      <c r="L41" s="954"/>
      <c r="M41" s="1360" t="s">
        <v>2131</v>
      </c>
      <c r="N41" s="1336"/>
      <c r="O41" s="1337"/>
      <c r="P41" s="1284"/>
      <c r="Q41" s="1337"/>
      <c r="R41" s="958"/>
      <c r="S41" s="1336"/>
      <c r="T41" s="1337"/>
      <c r="U41" s="1284"/>
      <c r="V41" s="1337"/>
      <c r="W41" s="1338"/>
      <c r="X41" s="1468"/>
      <c r="Y41" s="1469"/>
      <c r="Z41" s="1383"/>
      <c r="AA41" s="1470"/>
      <c r="AB41" s="1850"/>
      <c r="AC41" s="1894">
        <f t="shared" si="9"/>
        <v>0</v>
      </c>
      <c r="AD41" s="1894">
        <f t="shared" si="10"/>
        <v>0</v>
      </c>
      <c r="AE41" s="1895"/>
      <c r="AF41" s="1894">
        <f t="shared" si="11"/>
        <v>0</v>
      </c>
    </row>
    <row r="42" spans="1:32" s="1248" customFormat="1" ht="15.75" customHeight="1">
      <c r="A42" s="1402">
        <v>9119</v>
      </c>
      <c r="B42" s="393" t="s">
        <v>2132</v>
      </c>
      <c r="C42" s="1436" t="s">
        <v>2130</v>
      </c>
      <c r="D42" s="1436"/>
      <c r="E42" s="1436"/>
      <c r="F42" s="1404"/>
      <c r="G42" s="597">
        <v>0.3</v>
      </c>
      <c r="H42" s="1405"/>
      <c r="I42" s="1277">
        <v>23.9</v>
      </c>
      <c r="J42" s="1406"/>
      <c r="K42" s="1407">
        <v>3</v>
      </c>
      <c r="L42" s="954"/>
      <c r="M42" s="1471" t="s">
        <v>2133</v>
      </c>
      <c r="N42" s="1336"/>
      <c r="O42" s="1337"/>
      <c r="P42" s="1284"/>
      <c r="Q42" s="1337"/>
      <c r="R42" s="958"/>
      <c r="S42" s="1336"/>
      <c r="T42" s="1337"/>
      <c r="U42" s="1284"/>
      <c r="V42" s="1337"/>
      <c r="W42" s="1338"/>
      <c r="X42" s="1468"/>
      <c r="Y42" s="1469"/>
      <c r="Z42" s="1383"/>
      <c r="AA42" s="1470"/>
      <c r="AB42" s="1850"/>
      <c r="AC42" s="1894">
        <f t="shared" si="9"/>
        <v>0</v>
      </c>
      <c r="AD42" s="1894">
        <f t="shared" si="10"/>
        <v>0</v>
      </c>
      <c r="AE42" s="1895"/>
      <c r="AF42" s="1894">
        <f t="shared" si="11"/>
        <v>0</v>
      </c>
    </row>
    <row r="43" spans="1:32" s="1248" customFormat="1" ht="15.75" customHeight="1">
      <c r="A43" s="1402">
        <v>9120</v>
      </c>
      <c r="B43" s="393" t="s">
        <v>2134</v>
      </c>
      <c r="C43" s="1436" t="s">
        <v>2130</v>
      </c>
      <c r="D43" s="1436"/>
      <c r="E43" s="1436"/>
      <c r="F43" s="1404"/>
      <c r="G43" s="597">
        <v>0.3</v>
      </c>
      <c r="H43" s="1405"/>
      <c r="I43" s="1277">
        <v>23.9</v>
      </c>
      <c r="J43" s="1406"/>
      <c r="K43" s="1407">
        <v>3</v>
      </c>
      <c r="L43" s="954"/>
      <c r="M43" s="1360" t="s">
        <v>2135</v>
      </c>
      <c r="N43" s="1336"/>
      <c r="O43" s="1337"/>
      <c r="P43" s="1284"/>
      <c r="Q43" s="1337"/>
      <c r="R43" s="958"/>
      <c r="S43" s="1336"/>
      <c r="T43" s="1337"/>
      <c r="U43" s="1284"/>
      <c r="V43" s="1337"/>
      <c r="W43" s="1338"/>
      <c r="X43" s="1468"/>
      <c r="Y43" s="1469"/>
      <c r="Z43" s="1383"/>
      <c r="AA43" s="1470"/>
      <c r="AB43" s="1850"/>
      <c r="AC43" s="1894">
        <f t="shared" si="9"/>
        <v>0</v>
      </c>
      <c r="AD43" s="1894">
        <f t="shared" si="10"/>
        <v>0</v>
      </c>
      <c r="AE43" s="1895"/>
      <c r="AF43" s="1894">
        <f t="shared" si="11"/>
        <v>0</v>
      </c>
    </row>
    <row r="44" spans="1:32" s="1248" customFormat="1" ht="15.75" customHeight="1">
      <c r="A44" s="1402">
        <v>9121</v>
      </c>
      <c r="B44" s="1472" t="s">
        <v>2136</v>
      </c>
      <c r="C44" s="1436" t="s">
        <v>2130</v>
      </c>
      <c r="D44" s="1436"/>
      <c r="E44" s="1436"/>
      <c r="F44" s="1404"/>
      <c r="G44" s="597">
        <v>0.3</v>
      </c>
      <c r="H44" s="1405"/>
      <c r="I44" s="1277">
        <v>23.9</v>
      </c>
      <c r="J44" s="1406"/>
      <c r="K44" s="1407">
        <v>3</v>
      </c>
      <c r="L44" s="954"/>
      <c r="M44" s="1360" t="s">
        <v>2137</v>
      </c>
      <c r="N44" s="1336"/>
      <c r="O44" s="1337"/>
      <c r="P44" s="1284"/>
      <c r="Q44" s="1337"/>
      <c r="R44" s="958"/>
      <c r="S44" s="1336"/>
      <c r="T44" s="1337"/>
      <c r="U44" s="1284"/>
      <c r="V44" s="1337"/>
      <c r="W44" s="1338"/>
      <c r="X44" s="1468"/>
      <c r="Y44" s="1469"/>
      <c r="Z44" s="1383"/>
      <c r="AA44" s="1470"/>
      <c r="AB44" s="1850"/>
      <c r="AC44" s="1894">
        <f t="shared" si="9"/>
        <v>0</v>
      </c>
      <c r="AD44" s="1894">
        <f t="shared" si="10"/>
        <v>0</v>
      </c>
      <c r="AE44" s="1895"/>
      <c r="AF44" s="1894">
        <f t="shared" si="11"/>
        <v>0</v>
      </c>
    </row>
    <row r="45" spans="1:32" s="1248" customFormat="1" ht="15.75" customHeight="1">
      <c r="A45" s="1402">
        <v>9122</v>
      </c>
      <c r="B45" s="393" t="s">
        <v>2138</v>
      </c>
      <c r="C45" s="1436" t="s">
        <v>2130</v>
      </c>
      <c r="D45" s="1436"/>
      <c r="E45" s="1436"/>
      <c r="F45" s="1404"/>
      <c r="G45" s="597">
        <v>0.3</v>
      </c>
      <c r="H45" s="1405"/>
      <c r="I45" s="1277">
        <v>23.9</v>
      </c>
      <c r="J45" s="1406"/>
      <c r="K45" s="1407">
        <v>3</v>
      </c>
      <c r="L45" s="954"/>
      <c r="M45" s="1360" t="s">
        <v>2139</v>
      </c>
      <c r="N45" s="1336"/>
      <c r="O45" s="1337"/>
      <c r="P45" s="1284"/>
      <c r="Q45" s="1337"/>
      <c r="R45" s="958"/>
      <c r="S45" s="1336"/>
      <c r="T45" s="1337"/>
      <c r="U45" s="1284"/>
      <c r="V45" s="1337"/>
      <c r="W45" s="1338"/>
      <c r="X45" s="1468"/>
      <c r="Y45" s="1469"/>
      <c r="Z45" s="1383"/>
      <c r="AA45" s="1470"/>
      <c r="AB45" s="1850"/>
      <c r="AC45" s="1894">
        <f t="shared" si="9"/>
        <v>0</v>
      </c>
      <c r="AD45" s="1894">
        <f t="shared" si="10"/>
        <v>0</v>
      </c>
      <c r="AE45" s="1895"/>
      <c r="AF45" s="1894">
        <f t="shared" si="11"/>
        <v>0</v>
      </c>
    </row>
    <row r="46" spans="1:32" s="1248" customFormat="1" ht="15.75" customHeight="1">
      <c r="A46" s="1351">
        <v>9131</v>
      </c>
      <c r="B46" s="1352" t="s">
        <v>2140</v>
      </c>
      <c r="C46" s="1353" t="s">
        <v>2141</v>
      </c>
      <c r="D46" s="1353"/>
      <c r="E46" s="1353"/>
      <c r="F46" s="1354"/>
      <c r="G46" s="1355">
        <v>0.5</v>
      </c>
      <c r="H46" s="1356"/>
      <c r="I46" s="1277">
        <v>23.9</v>
      </c>
      <c r="J46" s="1357"/>
      <c r="K46" s="1358">
        <v>3</v>
      </c>
      <c r="L46" s="953"/>
      <c r="M46" s="1360" t="s">
        <v>2142</v>
      </c>
      <c r="N46" s="1910"/>
      <c r="O46" s="1911"/>
      <c r="P46" s="1912"/>
      <c r="Q46" s="1911"/>
      <c r="R46" s="958"/>
      <c r="S46" s="1913"/>
      <c r="T46" s="1911"/>
      <c r="U46" s="1912"/>
      <c r="V46" s="1911"/>
      <c r="W46" s="1651"/>
      <c r="X46" s="1473">
        <v>0.02</v>
      </c>
      <c r="Y46" s="1362"/>
      <c r="Z46" s="1363">
        <v>9305</v>
      </c>
      <c r="AA46" s="1364"/>
      <c r="AB46" s="1841"/>
      <c r="AC46" s="1894">
        <f t="shared" si="9"/>
        <v>0</v>
      </c>
      <c r="AD46" s="1894">
        <f t="shared" si="10"/>
        <v>0</v>
      </c>
      <c r="AE46" s="1895"/>
      <c r="AF46" s="1894">
        <f t="shared" si="11"/>
        <v>0</v>
      </c>
    </row>
    <row r="47" spans="1:32" s="1248" customFormat="1" ht="15.75" customHeight="1">
      <c r="A47" s="1351">
        <v>9132</v>
      </c>
      <c r="B47" s="1352" t="s">
        <v>2143</v>
      </c>
      <c r="C47" s="1353" t="s">
        <v>2144</v>
      </c>
      <c r="D47" s="1353"/>
      <c r="E47" s="1353"/>
      <c r="F47" s="1354"/>
      <c r="G47" s="1355">
        <v>0.5</v>
      </c>
      <c r="H47" s="1356"/>
      <c r="I47" s="1277">
        <v>23.9</v>
      </c>
      <c r="J47" s="1357"/>
      <c r="K47" s="1358">
        <v>3</v>
      </c>
      <c r="L47" s="953"/>
      <c r="M47" s="1360" t="s">
        <v>2145</v>
      </c>
      <c r="N47" s="1910"/>
      <c r="O47" s="1911"/>
      <c r="P47" s="1912"/>
      <c r="Q47" s="1911"/>
      <c r="R47" s="958"/>
      <c r="S47" s="1913"/>
      <c r="T47" s="1911"/>
      <c r="U47" s="1912"/>
      <c r="V47" s="1911"/>
      <c r="W47" s="1651"/>
      <c r="X47" s="1473">
        <v>0.02</v>
      </c>
      <c r="Y47" s="1362"/>
      <c r="Z47" s="1363">
        <v>9305</v>
      </c>
      <c r="AA47" s="1364"/>
      <c r="AB47" s="1841"/>
      <c r="AC47" s="1894">
        <f t="shared" si="9"/>
        <v>0</v>
      </c>
      <c r="AD47" s="1894">
        <f t="shared" si="10"/>
        <v>0</v>
      </c>
      <c r="AE47" s="1895"/>
      <c r="AF47" s="1894">
        <f t="shared" si="11"/>
        <v>0</v>
      </c>
    </row>
    <row r="48" spans="1:32" s="1248" customFormat="1" ht="15.75" customHeight="1">
      <c r="A48" s="1351">
        <v>9107</v>
      </c>
      <c r="B48" s="1352" t="s">
        <v>2146</v>
      </c>
      <c r="C48" s="1353" t="s">
        <v>2147</v>
      </c>
      <c r="D48" s="1353"/>
      <c r="E48" s="1353"/>
      <c r="F48" s="1354"/>
      <c r="G48" s="1355">
        <v>0.5</v>
      </c>
      <c r="H48" s="1356"/>
      <c r="I48" s="1277">
        <v>23.9</v>
      </c>
      <c r="J48" s="1357"/>
      <c r="K48" s="1358">
        <v>3</v>
      </c>
      <c r="L48" s="953"/>
      <c r="M48" s="1360" t="s">
        <v>2148</v>
      </c>
      <c r="N48" s="1459">
        <v>2</v>
      </c>
      <c r="O48" s="393"/>
      <c r="P48" s="1282">
        <v>20</v>
      </c>
      <c r="Q48" s="393"/>
      <c r="R48" s="954"/>
      <c r="S48" s="1913"/>
      <c r="T48" s="1911"/>
      <c r="U48" s="1912"/>
      <c r="V48" s="1911"/>
      <c r="W48" s="1651"/>
      <c r="X48" s="1473">
        <v>0.02</v>
      </c>
      <c r="Y48" s="1362"/>
      <c r="Z48" s="1363">
        <v>4839</v>
      </c>
      <c r="AA48" s="1364"/>
      <c r="AB48" s="1841"/>
      <c r="AC48" s="1894">
        <f t="shared" si="9"/>
        <v>0</v>
      </c>
      <c r="AD48" s="1894">
        <f t="shared" si="10"/>
        <v>0</v>
      </c>
      <c r="AE48" s="1895"/>
      <c r="AF48" s="1894">
        <f t="shared" si="11"/>
        <v>0</v>
      </c>
    </row>
    <row r="49" spans="1:32" s="1248" customFormat="1" ht="15.75" customHeight="1">
      <c r="A49" s="1351">
        <v>9108</v>
      </c>
      <c r="B49" s="1352" t="s">
        <v>2149</v>
      </c>
      <c r="C49" s="1353" t="s">
        <v>2147</v>
      </c>
      <c r="D49" s="1353"/>
      <c r="E49" s="1353"/>
      <c r="F49" s="1354"/>
      <c r="G49" s="1355">
        <v>0.5</v>
      </c>
      <c r="H49" s="1356"/>
      <c r="I49" s="1277">
        <v>23.9</v>
      </c>
      <c r="J49" s="1357"/>
      <c r="K49" s="1358">
        <v>3</v>
      </c>
      <c r="L49" s="953"/>
      <c r="M49" s="1360" t="s">
        <v>2150</v>
      </c>
      <c r="N49" s="1459">
        <v>2</v>
      </c>
      <c r="O49" s="393"/>
      <c r="P49" s="1282">
        <v>20</v>
      </c>
      <c r="Q49" s="393"/>
      <c r="R49" s="954"/>
      <c r="S49" s="1913"/>
      <c r="T49" s="1911"/>
      <c r="U49" s="1912"/>
      <c r="V49" s="1911"/>
      <c r="W49" s="1651"/>
      <c r="X49" s="1473">
        <v>0.02</v>
      </c>
      <c r="Y49" s="1362"/>
      <c r="Z49" s="1363">
        <v>4839</v>
      </c>
      <c r="AA49" s="1364"/>
      <c r="AB49" s="1841"/>
      <c r="AC49" s="1894">
        <f t="shared" si="9"/>
        <v>0</v>
      </c>
      <c r="AD49" s="1894">
        <f t="shared" si="10"/>
        <v>0</v>
      </c>
      <c r="AE49" s="1895"/>
      <c r="AF49" s="1894">
        <f t="shared" si="11"/>
        <v>0</v>
      </c>
    </row>
    <row r="50" spans="1:32" s="1248" customFormat="1" ht="15.75" customHeight="1">
      <c r="A50" s="1351">
        <v>9109</v>
      </c>
      <c r="B50" s="1352" t="s">
        <v>2151</v>
      </c>
      <c r="C50" s="1353" t="s">
        <v>2147</v>
      </c>
      <c r="D50" s="1353"/>
      <c r="E50" s="1353"/>
      <c r="F50" s="1354"/>
      <c r="G50" s="1355">
        <v>0.5</v>
      </c>
      <c r="H50" s="1356"/>
      <c r="I50" s="1277">
        <v>23.9</v>
      </c>
      <c r="J50" s="1357"/>
      <c r="K50" s="1358">
        <v>3</v>
      </c>
      <c r="L50" s="953"/>
      <c r="M50" s="1360" t="s">
        <v>2152</v>
      </c>
      <c r="N50" s="1459">
        <v>2</v>
      </c>
      <c r="O50" s="393"/>
      <c r="P50" s="1282">
        <v>20</v>
      </c>
      <c r="Q50" s="393"/>
      <c r="R50" s="954"/>
      <c r="S50" s="1913"/>
      <c r="T50" s="1911"/>
      <c r="U50" s="1912"/>
      <c r="V50" s="1911"/>
      <c r="W50" s="1651"/>
      <c r="X50" s="1473">
        <v>0.02</v>
      </c>
      <c r="Y50" s="1362"/>
      <c r="Z50" s="1363">
        <v>4839</v>
      </c>
      <c r="AA50" s="1364"/>
      <c r="AB50" s="1841"/>
      <c r="AC50" s="1894">
        <f t="shared" si="9"/>
        <v>0</v>
      </c>
      <c r="AD50" s="1894">
        <f t="shared" si="10"/>
        <v>0</v>
      </c>
      <c r="AE50" s="1895"/>
      <c r="AF50" s="1894">
        <f t="shared" si="11"/>
        <v>0</v>
      </c>
    </row>
    <row r="51" spans="1:32" s="1248" customFormat="1" ht="15.75" customHeight="1">
      <c r="A51" s="1351">
        <v>9110</v>
      </c>
      <c r="B51" s="393" t="s">
        <v>2153</v>
      </c>
      <c r="C51" s="1436" t="s">
        <v>2147</v>
      </c>
      <c r="D51" s="1474"/>
      <c r="E51" s="1474"/>
      <c r="F51" s="1475"/>
      <c r="G51" s="1355">
        <v>0.5</v>
      </c>
      <c r="H51" s="1356"/>
      <c r="I51" s="1277">
        <v>23.9</v>
      </c>
      <c r="J51" s="1357"/>
      <c r="K51" s="1358">
        <v>3</v>
      </c>
      <c r="L51" s="953"/>
      <c r="M51" s="1360" t="s">
        <v>2154</v>
      </c>
      <c r="N51" s="1459">
        <v>2</v>
      </c>
      <c r="O51" s="393"/>
      <c r="P51" s="1282">
        <v>20</v>
      </c>
      <c r="Q51" s="393"/>
      <c r="R51" s="954"/>
      <c r="S51" s="1913"/>
      <c r="T51" s="1911"/>
      <c r="U51" s="1912"/>
      <c r="V51" s="1911"/>
      <c r="W51" s="1651"/>
      <c r="X51" s="1473">
        <v>0.02</v>
      </c>
      <c r="Y51" s="1362"/>
      <c r="Z51" s="1363">
        <v>4839</v>
      </c>
      <c r="AA51" s="1364"/>
      <c r="AB51" s="1841"/>
      <c r="AC51" s="1894">
        <f t="shared" si="9"/>
        <v>0</v>
      </c>
      <c r="AD51" s="1894">
        <f t="shared" si="10"/>
        <v>0</v>
      </c>
      <c r="AE51" s="1895"/>
      <c r="AF51" s="1894">
        <f t="shared" si="11"/>
        <v>0</v>
      </c>
    </row>
    <row r="52" spans="1:32" s="1248" customFormat="1" ht="15.75" customHeight="1">
      <c r="A52" s="1351">
        <v>9100</v>
      </c>
      <c r="B52" s="393" t="s">
        <v>2155</v>
      </c>
      <c r="C52" s="1436" t="s">
        <v>2156</v>
      </c>
      <c r="D52" s="1436"/>
      <c r="E52" s="1436"/>
      <c r="F52" s="1404"/>
      <c r="G52" s="1355">
        <v>0.5</v>
      </c>
      <c r="H52" s="1356"/>
      <c r="I52" s="1277">
        <v>23.9</v>
      </c>
      <c r="J52" s="1357"/>
      <c r="K52" s="1358">
        <v>3</v>
      </c>
      <c r="L52" s="953"/>
      <c r="M52" s="1360" t="s">
        <v>2157</v>
      </c>
      <c r="N52" s="1459">
        <v>2</v>
      </c>
      <c r="O52" s="393"/>
      <c r="P52" s="1282">
        <v>20</v>
      </c>
      <c r="Q52" s="393"/>
      <c r="R52" s="954"/>
      <c r="S52" s="1913"/>
      <c r="T52" s="1911"/>
      <c r="U52" s="1912"/>
      <c r="V52" s="1911"/>
      <c r="W52" s="1651"/>
      <c r="X52" s="1473">
        <v>0.02</v>
      </c>
      <c r="Y52" s="1362"/>
      <c r="Z52" s="1363">
        <v>4839</v>
      </c>
      <c r="AA52" s="1364"/>
      <c r="AB52" s="1841"/>
      <c r="AC52" s="1894">
        <f t="shared" si="9"/>
        <v>0</v>
      </c>
      <c r="AD52" s="1894">
        <f t="shared" si="10"/>
        <v>0</v>
      </c>
      <c r="AE52" s="1895"/>
      <c r="AF52" s="1894">
        <f t="shared" si="11"/>
        <v>0</v>
      </c>
    </row>
    <row r="53" spans="1:32" s="1248" customFormat="1" ht="15.75" customHeight="1">
      <c r="A53" s="1351">
        <v>9101</v>
      </c>
      <c r="B53" s="393" t="s">
        <v>2158</v>
      </c>
      <c r="C53" s="1436" t="s">
        <v>2156</v>
      </c>
      <c r="D53" s="1436"/>
      <c r="E53" s="1436"/>
      <c r="F53" s="1404"/>
      <c r="G53" s="1355">
        <v>0.5</v>
      </c>
      <c r="H53" s="1356"/>
      <c r="I53" s="1277">
        <v>23.9</v>
      </c>
      <c r="J53" s="1357"/>
      <c r="K53" s="1358">
        <v>3</v>
      </c>
      <c r="L53" s="953"/>
      <c r="M53" s="1360" t="s">
        <v>2159</v>
      </c>
      <c r="N53" s="1459">
        <v>2</v>
      </c>
      <c r="O53" s="393"/>
      <c r="P53" s="1282">
        <v>20</v>
      </c>
      <c r="Q53" s="393"/>
      <c r="R53" s="954"/>
      <c r="S53" s="1913"/>
      <c r="T53" s="1911"/>
      <c r="U53" s="1912"/>
      <c r="V53" s="1911"/>
      <c r="W53" s="1651"/>
      <c r="X53" s="1473">
        <v>0.02</v>
      </c>
      <c r="Y53" s="1476"/>
      <c r="Z53" s="1363">
        <v>4839</v>
      </c>
      <c r="AA53" s="1477"/>
      <c r="AB53" s="1841"/>
      <c r="AC53" s="1894">
        <f t="shared" si="9"/>
        <v>0</v>
      </c>
      <c r="AD53" s="1894">
        <f t="shared" si="10"/>
        <v>0</v>
      </c>
      <c r="AE53" s="1895"/>
      <c r="AF53" s="1894">
        <f t="shared" si="11"/>
        <v>0</v>
      </c>
    </row>
    <row r="54" spans="1:32" s="1248" customFormat="1" ht="15.75" customHeight="1">
      <c r="A54" s="1351">
        <v>9102</v>
      </c>
      <c r="B54" s="393" t="s">
        <v>2160</v>
      </c>
      <c r="C54" s="1436" t="s">
        <v>2156</v>
      </c>
      <c r="D54" s="1436"/>
      <c r="E54" s="1436"/>
      <c r="F54" s="1404"/>
      <c r="G54" s="1355">
        <v>0.5</v>
      </c>
      <c r="H54" s="1356"/>
      <c r="I54" s="1277">
        <v>23.9</v>
      </c>
      <c r="J54" s="1357"/>
      <c r="K54" s="1358">
        <v>3</v>
      </c>
      <c r="L54" s="953"/>
      <c r="M54" s="1360" t="s">
        <v>2161</v>
      </c>
      <c r="N54" s="1459">
        <v>2</v>
      </c>
      <c r="O54" s="393"/>
      <c r="P54" s="1282">
        <v>20</v>
      </c>
      <c r="Q54" s="393"/>
      <c r="R54" s="954"/>
      <c r="S54" s="1913"/>
      <c r="T54" s="1911"/>
      <c r="U54" s="1912"/>
      <c r="V54" s="1911"/>
      <c r="W54" s="1651"/>
      <c r="X54" s="1473">
        <v>0.02</v>
      </c>
      <c r="Y54" s="1362"/>
      <c r="Z54" s="1363">
        <v>4839</v>
      </c>
      <c r="AA54" s="1364"/>
      <c r="AB54" s="1841"/>
      <c r="AC54" s="1894">
        <f t="shared" si="9"/>
        <v>0</v>
      </c>
      <c r="AD54" s="1894">
        <f t="shared" si="10"/>
        <v>0</v>
      </c>
      <c r="AE54" s="1895"/>
      <c r="AF54" s="1894">
        <f t="shared" si="11"/>
        <v>0</v>
      </c>
    </row>
    <row r="55" spans="1:32" s="1248" customFormat="1" ht="15.75" customHeight="1">
      <c r="A55" s="1351">
        <v>9103</v>
      </c>
      <c r="B55" s="393" t="s">
        <v>2162</v>
      </c>
      <c r="C55" s="1436" t="s">
        <v>2156</v>
      </c>
      <c r="D55" s="1436"/>
      <c r="E55" s="1436"/>
      <c r="F55" s="1439"/>
      <c r="G55" s="1355">
        <v>0.5</v>
      </c>
      <c r="H55" s="1356"/>
      <c r="I55" s="1277">
        <v>23.9</v>
      </c>
      <c r="J55" s="1357"/>
      <c r="K55" s="1358">
        <v>3</v>
      </c>
      <c r="L55" s="953"/>
      <c r="M55" s="1467" t="s">
        <v>2163</v>
      </c>
      <c r="N55" s="1459">
        <v>2</v>
      </c>
      <c r="O55" s="393"/>
      <c r="P55" s="1282">
        <v>20</v>
      </c>
      <c r="Q55" s="393"/>
      <c r="R55" s="954"/>
      <c r="S55" s="1913"/>
      <c r="T55" s="1911"/>
      <c r="U55" s="1912"/>
      <c r="V55" s="1911"/>
      <c r="W55" s="1651"/>
      <c r="X55" s="1473">
        <v>0.02</v>
      </c>
      <c r="Y55" s="1362"/>
      <c r="Z55" s="1363">
        <v>4839</v>
      </c>
      <c r="AA55" s="1364"/>
      <c r="AB55" s="1841"/>
      <c r="AC55" s="1894">
        <f t="shared" si="9"/>
        <v>0</v>
      </c>
      <c r="AD55" s="1894">
        <f t="shared" si="10"/>
        <v>0</v>
      </c>
      <c r="AE55" s="1895"/>
      <c r="AF55" s="1894">
        <f t="shared" si="11"/>
        <v>0</v>
      </c>
    </row>
    <row r="56" spans="1:32" s="1248" customFormat="1" ht="15.75" customHeight="1">
      <c r="A56" s="1326">
        <v>9125</v>
      </c>
      <c r="B56" s="1462" t="s">
        <v>2164</v>
      </c>
      <c r="C56" s="1085" t="s">
        <v>2112</v>
      </c>
      <c r="D56" s="1085"/>
      <c r="E56" s="1085"/>
      <c r="F56" s="1478"/>
      <c r="G56" s="1330">
        <v>0.5</v>
      </c>
      <c r="H56" s="1331"/>
      <c r="I56" s="1332">
        <v>23.9</v>
      </c>
      <c r="J56" s="1333"/>
      <c r="K56" s="1334">
        <v>3</v>
      </c>
      <c r="L56" s="1800"/>
      <c r="M56" s="1335" t="s">
        <v>2165</v>
      </c>
      <c r="N56" s="1914"/>
      <c r="O56" s="1915"/>
      <c r="P56" s="1916"/>
      <c r="Q56" s="1915"/>
      <c r="R56" s="959"/>
      <c r="S56" s="1917"/>
      <c r="T56" s="1915"/>
      <c r="U56" s="1916"/>
      <c r="V56" s="1915"/>
      <c r="W56" s="1918"/>
      <c r="X56" s="1479">
        <v>0.02</v>
      </c>
      <c r="Y56" s="1480"/>
      <c r="Z56" s="1349">
        <v>4839</v>
      </c>
      <c r="AA56" s="1481"/>
      <c r="AB56" s="1840"/>
      <c r="AC56" s="1894">
        <f t="shared" si="9"/>
        <v>0</v>
      </c>
      <c r="AD56" s="1894">
        <f t="shared" si="10"/>
        <v>0</v>
      </c>
      <c r="AE56" s="1895"/>
      <c r="AF56" s="1894">
        <f t="shared" si="11"/>
        <v>0</v>
      </c>
    </row>
    <row r="57" spans="1:32" s="1248" customFormat="1" ht="15.75" customHeight="1" thickBot="1">
      <c r="A57" s="1271">
        <v>9133</v>
      </c>
      <c r="B57" s="1272" t="s">
        <v>2166</v>
      </c>
      <c r="C57" s="1482" t="s">
        <v>2167</v>
      </c>
      <c r="D57" s="1482"/>
      <c r="E57" s="1482"/>
      <c r="F57" s="1483"/>
      <c r="G57" s="1275">
        <v>0.2</v>
      </c>
      <c r="H57" s="1276"/>
      <c r="I57" s="1394">
        <v>35.9</v>
      </c>
      <c r="J57" s="1278"/>
      <c r="K57" s="1279">
        <v>4</v>
      </c>
      <c r="L57" s="1797"/>
      <c r="M57" s="1280" t="s">
        <v>2168</v>
      </c>
      <c r="N57" s="1919"/>
      <c r="O57" s="1920"/>
      <c r="P57" s="1921"/>
      <c r="Q57" s="1920"/>
      <c r="R57" s="1922"/>
      <c r="S57" s="1923"/>
      <c r="T57" s="1920"/>
      <c r="U57" s="1921"/>
      <c r="V57" s="1920"/>
      <c r="W57" s="1924"/>
      <c r="X57" s="1484">
        <v>0.01</v>
      </c>
      <c r="Y57" s="1485"/>
      <c r="Z57" s="1373">
        <v>41018</v>
      </c>
      <c r="AA57" s="1486"/>
      <c r="AB57" s="1842"/>
      <c r="AC57" s="1894">
        <f t="shared" si="9"/>
        <v>0</v>
      </c>
      <c r="AD57" s="1894">
        <f t="shared" si="10"/>
        <v>0</v>
      </c>
      <c r="AE57" s="1895"/>
      <c r="AF57" s="1894">
        <f t="shared" si="11"/>
        <v>0</v>
      </c>
    </row>
    <row r="58" spans="1:32" s="1892" customFormat="1" ht="30" customHeight="1" thickBot="1">
      <c r="A58" s="1976"/>
      <c r="B58" s="941" t="s">
        <v>2169</v>
      </c>
      <c r="C58" s="1977"/>
      <c r="D58" s="1977"/>
      <c r="E58" s="1977"/>
      <c r="F58" s="1978"/>
      <c r="G58" s="1979"/>
      <c r="H58" s="1980"/>
      <c r="I58" s="1981" t="s">
        <v>32</v>
      </c>
      <c r="J58" s="1982"/>
      <c r="K58" s="1980"/>
      <c r="L58" s="1983"/>
      <c r="M58" s="1984"/>
      <c r="N58" s="1980"/>
      <c r="O58" s="1985"/>
      <c r="P58" s="1986"/>
      <c r="Q58" s="1985"/>
      <c r="R58" s="1987"/>
      <c r="S58" s="1985"/>
      <c r="T58" s="1985"/>
      <c r="U58" s="1986"/>
      <c r="V58" s="1985"/>
      <c r="W58" s="1985"/>
      <c r="X58" s="1988"/>
      <c r="Y58" s="1985"/>
      <c r="Z58" s="1989"/>
      <c r="AA58" s="1985"/>
      <c r="AB58" s="1990"/>
      <c r="AC58" s="2420"/>
      <c r="AD58" s="2420"/>
      <c r="AE58" s="2420"/>
      <c r="AF58" s="2420"/>
    </row>
    <row r="59" spans="1:32" s="1325" customFormat="1" ht="27" customHeight="1" thickBot="1">
      <c r="A59" s="1496">
        <v>9071</v>
      </c>
      <c r="B59" s="1497" t="s">
        <v>1900</v>
      </c>
      <c r="C59" s="3991" t="s">
        <v>2170</v>
      </c>
      <c r="D59" s="3992"/>
      <c r="E59" s="3992"/>
      <c r="F59" s="1498"/>
      <c r="G59" s="1490">
        <v>1.8</v>
      </c>
      <c r="H59" s="1499"/>
      <c r="I59" s="1500">
        <v>23.9</v>
      </c>
      <c r="J59" s="1501"/>
      <c r="K59" s="1502">
        <v>3</v>
      </c>
      <c r="L59" s="1805"/>
      <c r="M59" s="1022"/>
      <c r="N59" s="1926"/>
      <c r="O59" s="1927"/>
      <c r="P59" s="1928"/>
      <c r="Q59" s="1927"/>
      <c r="R59" s="1929"/>
      <c r="S59" s="1645"/>
      <c r="T59" s="1927"/>
      <c r="U59" s="1928"/>
      <c r="V59" s="1927"/>
      <c r="W59" s="1659"/>
      <c r="X59" s="1503">
        <v>0.4</v>
      </c>
      <c r="Y59" s="1504"/>
      <c r="Z59" s="1505">
        <v>1235</v>
      </c>
      <c r="AA59" s="1506"/>
      <c r="AB59" s="1852"/>
      <c r="AC59" s="1894">
        <f t="shared" si="9"/>
        <v>0</v>
      </c>
      <c r="AD59" s="1894">
        <f t="shared" si="10"/>
        <v>0</v>
      </c>
      <c r="AE59" s="1895"/>
      <c r="AF59" s="1894">
        <f t="shared" si="11"/>
        <v>0</v>
      </c>
    </row>
    <row r="60" spans="1:32" s="1325" customFormat="1" ht="30" customHeight="1" thickBot="1">
      <c r="A60" s="1308"/>
      <c r="B60" s="1052" t="s">
        <v>2171</v>
      </c>
      <c r="C60" s="1507"/>
      <c r="D60" s="1507"/>
      <c r="E60" s="1507"/>
      <c r="F60" s="1508"/>
      <c r="G60" s="1309"/>
      <c r="H60" s="1310"/>
      <c r="I60" s="1246" t="s">
        <v>32</v>
      </c>
      <c r="J60" s="1311"/>
      <c r="K60" s="1310"/>
      <c r="L60" s="1799"/>
      <c r="M60" s="1312" t="s">
        <v>32</v>
      </c>
      <c r="N60" s="1310"/>
      <c r="O60" s="1314"/>
      <c r="P60" s="1930"/>
      <c r="Q60" s="1314"/>
      <c r="R60" s="1931"/>
      <c r="S60" s="1314"/>
      <c r="T60" s="1314"/>
      <c r="U60" s="1930"/>
      <c r="V60" s="1314"/>
      <c r="W60" s="1314"/>
      <c r="X60" s="1509"/>
      <c r="Y60" s="1314"/>
      <c r="Z60" s="1510" t="s">
        <v>32</v>
      </c>
      <c r="AA60" s="1314"/>
      <c r="AB60" s="1837"/>
      <c r="AC60" s="1894"/>
      <c r="AD60" s="1894"/>
      <c r="AE60" s="1895"/>
      <c r="AF60" s="1894"/>
    </row>
    <row r="61" spans="1:32" s="1325" customFormat="1" ht="15.75" customHeight="1" thickBot="1">
      <c r="A61" s="1511">
        <v>9345</v>
      </c>
      <c r="B61" s="1512" t="s">
        <v>2172</v>
      </c>
      <c r="C61" s="1488" t="s">
        <v>2173</v>
      </c>
      <c r="D61" s="1488"/>
      <c r="E61" s="1488"/>
      <c r="F61" s="1513"/>
      <c r="G61" s="1514">
        <v>0.7</v>
      </c>
      <c r="H61" s="1515"/>
      <c r="I61" s="1500">
        <v>13.3</v>
      </c>
      <c r="J61" s="1516"/>
      <c r="K61" s="1517">
        <v>1</v>
      </c>
      <c r="L61" s="1806"/>
      <c r="M61" s="1022" t="s">
        <v>2174</v>
      </c>
      <c r="N61" s="1926"/>
      <c r="O61" s="1927"/>
      <c r="P61" s="1928"/>
      <c r="Q61" s="1927"/>
      <c r="R61" s="1929"/>
      <c r="S61" s="1645"/>
      <c r="T61" s="1927"/>
      <c r="U61" s="1928"/>
      <c r="V61" s="1927"/>
      <c r="W61" s="1659"/>
      <c r="X61" s="1493">
        <v>0.1</v>
      </c>
      <c r="Y61" s="1494"/>
      <c r="Z61" s="1505">
        <v>1919</v>
      </c>
      <c r="AA61" s="1519"/>
      <c r="AB61" s="1851"/>
      <c r="AC61" s="1894">
        <f t="shared" si="9"/>
        <v>0</v>
      </c>
      <c r="AD61" s="1894">
        <f t="shared" si="10"/>
        <v>0</v>
      </c>
      <c r="AE61" s="1895"/>
      <c r="AF61" s="1894">
        <f t="shared" si="11"/>
        <v>0</v>
      </c>
    </row>
    <row r="62" spans="1:32" s="1892" customFormat="1" ht="30" customHeight="1" thickBot="1">
      <c r="A62" s="1965"/>
      <c r="B62" s="1991" t="s">
        <v>2175</v>
      </c>
      <c r="C62" s="1992"/>
      <c r="D62" s="1993"/>
      <c r="E62" s="1993"/>
      <c r="F62" s="1994"/>
      <c r="G62" s="1885"/>
      <c r="H62" s="1968"/>
      <c r="I62" s="1887" t="s">
        <v>32</v>
      </c>
      <c r="J62" s="1886"/>
      <c r="K62" s="1968"/>
      <c r="L62" s="1969"/>
      <c r="M62" s="1975" t="s">
        <v>32</v>
      </c>
      <c r="N62" s="1968"/>
      <c r="O62" s="1972"/>
      <c r="P62" s="1995"/>
      <c r="Q62" s="1972"/>
      <c r="R62" s="817"/>
      <c r="S62" s="1972"/>
      <c r="T62" s="1972"/>
      <c r="U62" s="1995"/>
      <c r="V62" s="1972"/>
      <c r="W62" s="1972"/>
      <c r="X62" s="1996"/>
      <c r="Y62" s="1972"/>
      <c r="Z62" s="1973" t="s">
        <v>32</v>
      </c>
      <c r="AA62" s="1972"/>
      <c r="AB62" s="1974"/>
      <c r="AC62" s="2420"/>
      <c r="AD62" s="2420"/>
      <c r="AE62" s="2420"/>
      <c r="AF62" s="2420"/>
    </row>
    <row r="63" spans="1:32" s="1325" customFormat="1" ht="15.75" customHeight="1">
      <c r="A63" s="1249">
        <v>9430</v>
      </c>
      <c r="B63" s="1250" t="s">
        <v>2176</v>
      </c>
      <c r="C63" s="1520" t="s">
        <v>2177</v>
      </c>
      <c r="D63" s="1521"/>
      <c r="E63" s="1521"/>
      <c r="F63" s="1522"/>
      <c r="G63" s="1254">
        <v>1</v>
      </c>
      <c r="H63" s="1255"/>
      <c r="I63" s="1256">
        <v>19.899999999999999</v>
      </c>
      <c r="J63" s="1257"/>
      <c r="K63" s="1258">
        <v>2</v>
      </c>
      <c r="L63" s="1796"/>
      <c r="M63" s="1260" t="s">
        <v>2178</v>
      </c>
      <c r="N63" s="1523">
        <v>10</v>
      </c>
      <c r="O63" s="1250"/>
      <c r="P63" s="1433">
        <v>26</v>
      </c>
      <c r="Q63" s="1250"/>
      <c r="R63" s="1796"/>
      <c r="S63" s="1324"/>
      <c r="T63" s="1932"/>
      <c r="U63" s="1933"/>
      <c r="V63" s="1932"/>
      <c r="W63" s="1934"/>
      <c r="X63" s="1524">
        <v>0.1</v>
      </c>
      <c r="Y63" s="1270"/>
      <c r="Z63" s="1434">
        <v>1400</v>
      </c>
      <c r="AA63" s="1268"/>
      <c r="AB63" s="1847"/>
      <c r="AC63" s="1894">
        <f t="shared" si="9"/>
        <v>0</v>
      </c>
      <c r="AD63" s="1894">
        <f t="shared" si="10"/>
        <v>0</v>
      </c>
      <c r="AE63" s="1895"/>
      <c r="AF63" s="1894">
        <f t="shared" si="11"/>
        <v>0</v>
      </c>
    </row>
    <row r="64" spans="1:32" s="1325" customFormat="1" ht="15.75" customHeight="1" thickBot="1">
      <c r="A64" s="1290">
        <v>9428</v>
      </c>
      <c r="B64" s="1307" t="s">
        <v>2179</v>
      </c>
      <c r="C64" s="1525" t="s">
        <v>2180</v>
      </c>
      <c r="D64" s="1526"/>
      <c r="E64" s="1526"/>
      <c r="F64" s="1527"/>
      <c r="G64" s="1294">
        <v>0.4</v>
      </c>
      <c r="H64" s="1528"/>
      <c r="I64" s="1529">
        <v>35.9</v>
      </c>
      <c r="J64" s="1297"/>
      <c r="K64" s="1530">
        <v>4</v>
      </c>
      <c r="L64" s="1798"/>
      <c r="M64" s="1299" t="s">
        <v>276</v>
      </c>
      <c r="N64" s="1935"/>
      <c r="O64" s="1936"/>
      <c r="P64" s="1937"/>
      <c r="Q64" s="1936"/>
      <c r="R64" s="800"/>
      <c r="S64" s="1422"/>
      <c r="T64" s="1936"/>
      <c r="U64" s="1937"/>
      <c r="V64" s="1936"/>
      <c r="W64" s="1639"/>
      <c r="X64" s="1531">
        <v>0.01</v>
      </c>
      <c r="Y64" s="1305"/>
      <c r="Z64" s="1306">
        <v>20235</v>
      </c>
      <c r="AA64" s="1307"/>
      <c r="AB64" s="1836"/>
      <c r="AC64" s="1894">
        <f t="shared" si="9"/>
        <v>0</v>
      </c>
      <c r="AD64" s="1894">
        <f t="shared" si="10"/>
        <v>0</v>
      </c>
      <c r="AE64" s="1895"/>
      <c r="AF64" s="1894">
        <f t="shared" si="11"/>
        <v>0</v>
      </c>
    </row>
    <row r="65" spans="1:32" s="1892" customFormat="1" ht="30" customHeight="1" thickBot="1">
      <c r="A65" s="1976"/>
      <c r="B65" s="941" t="s">
        <v>2181</v>
      </c>
      <c r="C65" s="1977"/>
      <c r="D65" s="1977"/>
      <c r="E65" s="1977"/>
      <c r="F65" s="1978"/>
      <c r="G65" s="1979"/>
      <c r="H65" s="1980"/>
      <c r="I65" s="1981" t="s">
        <v>32</v>
      </c>
      <c r="J65" s="1982"/>
      <c r="K65" s="1980"/>
      <c r="L65" s="1983"/>
      <c r="M65" s="1984" t="s">
        <v>32</v>
      </c>
      <c r="N65" s="1980"/>
      <c r="O65" s="1985"/>
      <c r="P65" s="1986"/>
      <c r="Q65" s="1985"/>
      <c r="R65" s="1987"/>
      <c r="S65" s="1985"/>
      <c r="T65" s="1985"/>
      <c r="U65" s="1986"/>
      <c r="V65" s="1985"/>
      <c r="W65" s="1985"/>
      <c r="X65" s="1988"/>
      <c r="Y65" s="1985"/>
      <c r="Z65" s="1989" t="s">
        <v>32</v>
      </c>
      <c r="AA65" s="1985"/>
      <c r="AB65" s="1990"/>
      <c r="AC65" s="2420"/>
      <c r="AD65" s="2420"/>
      <c r="AE65" s="2420"/>
      <c r="AF65" s="2420"/>
    </row>
    <row r="66" spans="1:32" s="1325" customFormat="1" ht="15.75" customHeight="1" thickBot="1">
      <c r="A66" s="1511">
        <v>9431</v>
      </c>
      <c r="B66" s="1519" t="s">
        <v>2182</v>
      </c>
      <c r="C66" s="1535" t="s">
        <v>2183</v>
      </c>
      <c r="D66" s="1532"/>
      <c r="E66" s="1532"/>
      <c r="F66" s="1533"/>
      <c r="G66" s="1514">
        <v>1</v>
      </c>
      <c r="H66" s="1515"/>
      <c r="I66" s="1500">
        <v>35.9</v>
      </c>
      <c r="J66" s="1516"/>
      <c r="K66" s="1517">
        <v>4</v>
      </c>
      <c r="L66" s="1806"/>
      <c r="M66" s="1022" t="s">
        <v>2184</v>
      </c>
      <c r="N66" s="1536">
        <v>5</v>
      </c>
      <c r="O66" s="1512"/>
      <c r="P66" s="1537">
        <v>54</v>
      </c>
      <c r="Q66" s="1512"/>
      <c r="R66" s="1806"/>
      <c r="S66" s="1645"/>
      <c r="T66" s="1927"/>
      <c r="U66" s="1928"/>
      <c r="V66" s="1927"/>
      <c r="W66" s="1659"/>
      <c r="X66" s="1493">
        <v>0.05</v>
      </c>
      <c r="Y66" s="1494"/>
      <c r="Z66" s="1505">
        <v>6799</v>
      </c>
      <c r="AA66" s="1519"/>
      <c r="AB66" s="1851"/>
      <c r="AC66" s="1894">
        <f t="shared" si="9"/>
        <v>0</v>
      </c>
      <c r="AD66" s="1894">
        <f t="shared" si="10"/>
        <v>0</v>
      </c>
      <c r="AE66" s="1895"/>
      <c r="AF66" s="1894">
        <f t="shared" si="11"/>
        <v>0</v>
      </c>
    </row>
    <row r="67" spans="1:32" s="1892" customFormat="1" ht="30" customHeight="1" thickBot="1">
      <c r="A67" s="1997"/>
      <c r="B67" s="941" t="s">
        <v>2185</v>
      </c>
      <c r="C67" s="1998"/>
      <c r="D67" s="1998"/>
      <c r="E67" s="1998"/>
      <c r="F67" s="1999"/>
      <c r="G67" s="1979"/>
      <c r="H67" s="1985"/>
      <c r="I67" s="1981" t="s">
        <v>32</v>
      </c>
      <c r="J67" s="1985"/>
      <c r="K67" s="1985"/>
      <c r="L67" s="1983"/>
      <c r="M67" s="1984" t="s">
        <v>32</v>
      </c>
      <c r="N67" s="1980"/>
      <c r="O67" s="1985"/>
      <c r="P67" s="1986"/>
      <c r="Q67" s="1985"/>
      <c r="R67" s="1987"/>
      <c r="S67" s="1985"/>
      <c r="T67" s="1985"/>
      <c r="U67" s="1986"/>
      <c r="V67" s="1985"/>
      <c r="W67" s="1985"/>
      <c r="X67" s="1988"/>
      <c r="Y67" s="1985"/>
      <c r="Z67" s="1989" t="s">
        <v>32</v>
      </c>
      <c r="AA67" s="1985"/>
      <c r="AB67" s="1990"/>
      <c r="AC67" s="2420"/>
      <c r="AD67" s="2420"/>
      <c r="AE67" s="2420"/>
      <c r="AF67" s="2420"/>
    </row>
    <row r="68" spans="1:32" s="1325" customFormat="1" ht="15.75" customHeight="1" thickBot="1">
      <c r="A68" s="1511">
        <v>9450</v>
      </c>
      <c r="B68" s="1512" t="s">
        <v>2186</v>
      </c>
      <c r="C68" s="1532" t="s">
        <v>2187</v>
      </c>
      <c r="D68" s="1532"/>
      <c r="E68" s="1532"/>
      <c r="F68" s="1533"/>
      <c r="G68" s="1514">
        <v>0.1</v>
      </c>
      <c r="H68" s="1515"/>
      <c r="I68" s="1500">
        <v>23.9</v>
      </c>
      <c r="J68" s="1516"/>
      <c r="K68" s="1517">
        <v>3</v>
      </c>
      <c r="L68" s="1806"/>
      <c r="M68" s="1022" t="s">
        <v>2188</v>
      </c>
      <c r="N68" s="1926"/>
      <c r="O68" s="1927"/>
      <c r="P68" s="1928"/>
      <c r="Q68" s="1927"/>
      <c r="R68" s="1929"/>
      <c r="S68" s="1645"/>
      <c r="T68" s="1927"/>
      <c r="U68" s="1928"/>
      <c r="V68" s="1927"/>
      <c r="W68" s="1659"/>
      <c r="X68" s="1493">
        <v>0.02</v>
      </c>
      <c r="Y68" s="1494"/>
      <c r="Z68" s="1505">
        <v>20967</v>
      </c>
      <c r="AA68" s="1519"/>
      <c r="AB68" s="1851"/>
      <c r="AC68" s="1894">
        <f t="shared" si="9"/>
        <v>0</v>
      </c>
      <c r="AD68" s="1894">
        <f t="shared" si="10"/>
        <v>0</v>
      </c>
      <c r="AE68" s="1895"/>
      <c r="AF68" s="1894">
        <f t="shared" si="11"/>
        <v>0</v>
      </c>
    </row>
    <row r="69" spans="1:32" s="1892" customFormat="1" ht="30" customHeight="1" thickBot="1">
      <c r="A69" s="1965"/>
      <c r="B69" s="1878" t="s">
        <v>2189</v>
      </c>
      <c r="C69" s="2000"/>
      <c r="D69" s="2000"/>
      <c r="E69" s="2000"/>
      <c r="F69" s="2001"/>
      <c r="G69" s="1885"/>
      <c r="H69" s="1968"/>
      <c r="I69" s="1887" t="s">
        <v>32</v>
      </c>
      <c r="J69" s="1886"/>
      <c r="K69" s="1968"/>
      <c r="L69" s="1969"/>
      <c r="M69" s="1975" t="s">
        <v>32</v>
      </c>
      <c r="N69" s="1968"/>
      <c r="O69" s="1972"/>
      <c r="P69" s="1995"/>
      <c r="Q69" s="1972"/>
      <c r="R69" s="817"/>
      <c r="S69" s="1972"/>
      <c r="T69" s="1972"/>
      <c r="U69" s="1995"/>
      <c r="V69" s="1972"/>
      <c r="W69" s="1972"/>
      <c r="X69" s="1996"/>
      <c r="Y69" s="1972"/>
      <c r="Z69" s="1973" t="s">
        <v>32</v>
      </c>
      <c r="AA69" s="1972"/>
      <c r="AB69" s="1974"/>
      <c r="AC69" s="2420"/>
      <c r="AD69" s="2420"/>
      <c r="AE69" s="2420"/>
      <c r="AF69" s="2420"/>
    </row>
    <row r="70" spans="1:32" s="1325" customFormat="1" ht="15.75" customHeight="1" thickBot="1">
      <c r="A70" s="1511">
        <v>9465</v>
      </c>
      <c r="B70" s="1512" t="s">
        <v>2190</v>
      </c>
      <c r="C70" s="1535" t="s">
        <v>2191</v>
      </c>
      <c r="D70" s="1532"/>
      <c r="E70" s="1532"/>
      <c r="F70" s="1533"/>
      <c r="G70" s="1490" t="s">
        <v>559</v>
      </c>
      <c r="H70" s="1515"/>
      <c r="I70" s="1500">
        <v>23.9</v>
      </c>
      <c r="J70" s="1516"/>
      <c r="K70" s="1517">
        <v>3</v>
      </c>
      <c r="L70" s="1806"/>
      <c r="M70" s="1022" t="s">
        <v>2192</v>
      </c>
      <c r="N70" s="1926"/>
      <c r="O70" s="1927"/>
      <c r="P70" s="1928"/>
      <c r="Q70" s="1927"/>
      <c r="R70" s="1929"/>
      <c r="S70" s="1645"/>
      <c r="T70" s="1927"/>
      <c r="U70" s="1928"/>
      <c r="V70" s="1927"/>
      <c r="W70" s="1659"/>
      <c r="X70" s="1493">
        <v>0.1</v>
      </c>
      <c r="Y70" s="1494"/>
      <c r="Z70" s="1505">
        <v>1386</v>
      </c>
      <c r="AA70" s="1519"/>
      <c r="AB70" s="1851"/>
      <c r="AC70" s="1894">
        <f t="shared" si="9"/>
        <v>0</v>
      </c>
      <c r="AD70" s="1894">
        <f t="shared" si="10"/>
        <v>0</v>
      </c>
      <c r="AE70" s="1895"/>
      <c r="AF70" s="1894">
        <f t="shared" si="11"/>
        <v>0</v>
      </c>
    </row>
    <row r="71" spans="1:32" s="1892" customFormat="1" ht="30" customHeight="1" thickBot="1">
      <c r="A71" s="1965"/>
      <c r="B71" s="1878" t="s">
        <v>2193</v>
      </c>
      <c r="C71" s="1993"/>
      <c r="D71" s="1993"/>
      <c r="E71" s="1993"/>
      <c r="F71" s="1994"/>
      <c r="G71" s="1885"/>
      <c r="H71" s="1968"/>
      <c r="I71" s="1887" t="s">
        <v>32</v>
      </c>
      <c r="J71" s="1886"/>
      <c r="K71" s="1968"/>
      <c r="L71" s="1969"/>
      <c r="M71" s="1975" t="s">
        <v>32</v>
      </c>
      <c r="N71" s="1968"/>
      <c r="O71" s="1972"/>
      <c r="P71" s="1995"/>
      <c r="Q71" s="1972"/>
      <c r="R71" s="817"/>
      <c r="S71" s="1972"/>
      <c r="T71" s="1972"/>
      <c r="U71" s="1995"/>
      <c r="V71" s="1972"/>
      <c r="W71" s="1972"/>
      <c r="X71" s="1996"/>
      <c r="Y71" s="1972"/>
      <c r="Z71" s="1973" t="s">
        <v>32</v>
      </c>
      <c r="AA71" s="1972"/>
      <c r="AB71" s="1974"/>
      <c r="AC71" s="2420"/>
      <c r="AD71" s="2420"/>
      <c r="AE71" s="2420"/>
      <c r="AF71" s="2420"/>
    </row>
    <row r="72" spans="1:32" s="1325" customFormat="1" ht="15.75" customHeight="1" thickBot="1">
      <c r="A72" s="1511">
        <v>9405</v>
      </c>
      <c r="B72" s="1512" t="s">
        <v>2186</v>
      </c>
      <c r="C72" s="1540" t="s">
        <v>2194</v>
      </c>
      <c r="D72" s="1488"/>
      <c r="E72" s="1488"/>
      <c r="F72" s="1489"/>
      <c r="G72" s="1514">
        <v>0.5</v>
      </c>
      <c r="H72" s="1515"/>
      <c r="I72" s="1500">
        <v>23.9</v>
      </c>
      <c r="J72" s="1516"/>
      <c r="K72" s="1517">
        <v>3</v>
      </c>
      <c r="L72" s="1806"/>
      <c r="M72" s="1022" t="s">
        <v>2195</v>
      </c>
      <c r="N72" s="1926"/>
      <c r="O72" s="1927"/>
      <c r="P72" s="1928"/>
      <c r="Q72" s="1927"/>
      <c r="R72" s="1929"/>
      <c r="S72" s="1645"/>
      <c r="T72" s="1927"/>
      <c r="U72" s="1928"/>
      <c r="V72" s="1927"/>
      <c r="W72" s="1659"/>
      <c r="X72" s="1493">
        <v>0.05</v>
      </c>
      <c r="Y72" s="1494"/>
      <c r="Z72" s="1505">
        <v>5519</v>
      </c>
      <c r="AA72" s="1519"/>
      <c r="AB72" s="1851"/>
      <c r="AC72" s="1894">
        <f t="shared" si="9"/>
        <v>0</v>
      </c>
      <c r="AD72" s="1894">
        <f t="shared" si="10"/>
        <v>0</v>
      </c>
      <c r="AE72" s="1895"/>
      <c r="AF72" s="1894">
        <f t="shared" si="11"/>
        <v>0</v>
      </c>
    </row>
    <row r="73" spans="1:32" s="1892" customFormat="1" ht="30" customHeight="1" thickBot="1">
      <c r="A73" s="2002"/>
      <c r="B73" s="2003" t="s">
        <v>2196</v>
      </c>
      <c r="C73" s="2004"/>
      <c r="D73" s="2004"/>
      <c r="E73" s="2004"/>
      <c r="F73" s="2005"/>
      <c r="G73" s="2006"/>
      <c r="H73" s="2007"/>
      <c r="I73" s="2008" t="s">
        <v>32</v>
      </c>
      <c r="J73" s="2009"/>
      <c r="K73" s="2007"/>
      <c r="L73" s="2010"/>
      <c r="M73" s="2011" t="s">
        <v>32</v>
      </c>
      <c r="N73" s="2007"/>
      <c r="O73" s="2012"/>
      <c r="P73" s="2013"/>
      <c r="Q73" s="2012"/>
      <c r="R73" s="2014"/>
      <c r="S73" s="2012"/>
      <c r="T73" s="2012"/>
      <c r="U73" s="2013"/>
      <c r="V73" s="2012"/>
      <c r="W73" s="2012"/>
      <c r="X73" s="2015"/>
      <c r="Y73" s="2012"/>
      <c r="Z73" s="2016" t="s">
        <v>32</v>
      </c>
      <c r="AA73" s="2012"/>
      <c r="AB73" s="2017"/>
      <c r="AC73" s="2420"/>
      <c r="AD73" s="2420"/>
      <c r="AE73" s="2420"/>
      <c r="AF73" s="2420"/>
    </row>
    <row r="74" spans="1:32" s="1325" customFormat="1" ht="15.75" customHeight="1">
      <c r="A74" s="1450">
        <v>9253</v>
      </c>
      <c r="B74" s="1250" t="s">
        <v>2197</v>
      </c>
      <c r="C74" s="1732" t="s">
        <v>2198</v>
      </c>
      <c r="D74" s="1732"/>
      <c r="E74" s="1732"/>
      <c r="F74" s="1025"/>
      <c r="G74" s="1453" t="s">
        <v>65</v>
      </c>
      <c r="H74" s="1270"/>
      <c r="I74" s="1256">
        <v>43.9</v>
      </c>
      <c r="J74" s="1270"/>
      <c r="K74" s="1258">
        <v>5</v>
      </c>
      <c r="L74" s="1819"/>
      <c r="M74" s="1260" t="s">
        <v>2199</v>
      </c>
      <c r="N74" s="1938"/>
      <c r="O74" s="1932"/>
      <c r="P74" s="1933"/>
      <c r="Q74" s="1932"/>
      <c r="R74" s="793"/>
      <c r="S74" s="1324"/>
      <c r="T74" s="1932"/>
      <c r="U74" s="1933"/>
      <c r="V74" s="1932"/>
      <c r="W74" s="1934"/>
      <c r="X74" s="1546"/>
      <c r="Y74" s="1322"/>
      <c r="Z74" s="1323"/>
      <c r="AA74" s="1324"/>
      <c r="AB74" s="1838"/>
      <c r="AC74" s="1894">
        <f t="shared" si="9"/>
        <v>0</v>
      </c>
      <c r="AD74" s="1894">
        <f t="shared" si="10"/>
        <v>0</v>
      </c>
      <c r="AE74" s="1895"/>
      <c r="AF74" s="1894">
        <f t="shared" si="11"/>
        <v>0</v>
      </c>
    </row>
    <row r="75" spans="1:32" s="1325" customFormat="1" ht="15.75" customHeight="1">
      <c r="A75" s="1588">
        <v>9254</v>
      </c>
      <c r="B75" s="1352" t="s">
        <v>2200</v>
      </c>
      <c r="C75" s="1089" t="s">
        <v>2201</v>
      </c>
      <c r="D75" s="1089"/>
      <c r="E75" s="1089"/>
      <c r="F75" s="684"/>
      <c r="G75" s="1547" t="s">
        <v>65</v>
      </c>
      <c r="H75" s="1362"/>
      <c r="I75" s="1332">
        <v>43.9</v>
      </c>
      <c r="J75" s="1362"/>
      <c r="K75" s="1358">
        <v>5</v>
      </c>
      <c r="L75" s="972"/>
      <c r="M75" s="1360" t="s">
        <v>2202</v>
      </c>
      <c r="N75" s="1910"/>
      <c r="O75" s="1911"/>
      <c r="P75" s="1912"/>
      <c r="Q75" s="1911"/>
      <c r="R75" s="958"/>
      <c r="S75" s="1384"/>
      <c r="T75" s="1911"/>
      <c r="U75" s="1912"/>
      <c r="V75" s="1911"/>
      <c r="W75" s="1651"/>
      <c r="X75" s="1548"/>
      <c r="Y75" s="1382"/>
      <c r="Z75" s="1383"/>
      <c r="AA75" s="1384"/>
      <c r="AB75" s="1843"/>
      <c r="AC75" s="1894">
        <f t="shared" si="9"/>
        <v>0</v>
      </c>
      <c r="AD75" s="1894">
        <f t="shared" si="10"/>
        <v>0</v>
      </c>
      <c r="AE75" s="1895"/>
      <c r="AF75" s="1894">
        <f t="shared" si="11"/>
        <v>0</v>
      </c>
    </row>
    <row r="76" spans="1:32" s="1325" customFormat="1" ht="15.75" customHeight="1">
      <c r="A76" s="1549">
        <v>9257</v>
      </c>
      <c r="B76" s="1550" t="s">
        <v>2203</v>
      </c>
      <c r="C76" s="3998" t="s">
        <v>2204</v>
      </c>
      <c r="D76" s="3999"/>
      <c r="E76" s="3999"/>
      <c r="F76" s="4000"/>
      <c r="G76" s="1309" t="s">
        <v>65</v>
      </c>
      <c r="H76" s="1551"/>
      <c r="I76" s="1332">
        <v>43.9</v>
      </c>
      <c r="J76" s="1552"/>
      <c r="K76" s="1553">
        <v>5</v>
      </c>
      <c r="L76" s="1808"/>
      <c r="M76" s="1312" t="s">
        <v>2205</v>
      </c>
      <c r="N76" s="1910"/>
      <c r="O76" s="1911"/>
      <c r="P76" s="1912"/>
      <c r="Q76" s="1911"/>
      <c r="R76" s="958"/>
      <c r="S76" s="1384"/>
      <c r="T76" s="1911"/>
      <c r="U76" s="1912"/>
      <c r="V76" s="1911"/>
      <c r="W76" s="1651"/>
      <c r="X76" s="1554"/>
      <c r="Y76" s="1555"/>
      <c r="Z76" s="1556"/>
      <c r="AA76" s="1557"/>
      <c r="AB76" s="1854"/>
      <c r="AC76" s="1894">
        <f t="shared" si="9"/>
        <v>0</v>
      </c>
      <c r="AD76" s="1894">
        <f t="shared" si="10"/>
        <v>0</v>
      </c>
      <c r="AE76" s="1895"/>
      <c r="AF76" s="1894">
        <f t="shared" si="11"/>
        <v>0</v>
      </c>
    </row>
    <row r="77" spans="1:32" s="1325" customFormat="1" ht="15.75" customHeight="1">
      <c r="A77" s="1402">
        <v>9256</v>
      </c>
      <c r="B77" s="393" t="s">
        <v>2206</v>
      </c>
      <c r="C77" s="3998" t="s">
        <v>2207</v>
      </c>
      <c r="D77" s="3999"/>
      <c r="E77" s="3999"/>
      <c r="F77" s="4000"/>
      <c r="G77" s="597" t="s">
        <v>65</v>
      </c>
      <c r="H77" s="1405"/>
      <c r="I77" s="1277">
        <v>43.9</v>
      </c>
      <c r="J77" s="1406"/>
      <c r="K77" s="1407">
        <v>5</v>
      </c>
      <c r="L77" s="954"/>
      <c r="M77" s="1360" t="s">
        <v>2208</v>
      </c>
      <c r="N77" s="1910"/>
      <c r="O77" s="1911"/>
      <c r="P77" s="1912"/>
      <c r="Q77" s="1911"/>
      <c r="R77" s="958"/>
      <c r="S77" s="1384"/>
      <c r="T77" s="1911"/>
      <c r="U77" s="1912"/>
      <c r="V77" s="1911"/>
      <c r="W77" s="1651"/>
      <c r="X77" s="1548"/>
      <c r="Y77" s="1382"/>
      <c r="Z77" s="1383"/>
      <c r="AA77" s="1384"/>
      <c r="AB77" s="1843"/>
      <c r="AC77" s="1894">
        <f t="shared" si="9"/>
        <v>0</v>
      </c>
      <c r="AD77" s="1894">
        <f t="shared" si="10"/>
        <v>0</v>
      </c>
      <c r="AE77" s="1895"/>
      <c r="AF77" s="1894">
        <f t="shared" si="11"/>
        <v>0</v>
      </c>
    </row>
    <row r="78" spans="1:32" s="1325" customFormat="1" ht="15.75" customHeight="1" thickBot="1">
      <c r="A78" s="1558">
        <v>9260</v>
      </c>
      <c r="B78" s="1559" t="s">
        <v>2186</v>
      </c>
      <c r="C78" s="1560" t="s">
        <v>2209</v>
      </c>
      <c r="D78" s="605"/>
      <c r="E78" s="605"/>
      <c r="F78" s="1561"/>
      <c r="G78" s="1242">
        <v>0.15</v>
      </c>
      <c r="H78" s="1562"/>
      <c r="I78" s="1529">
        <v>35.9</v>
      </c>
      <c r="J78" s="1563"/>
      <c r="K78" s="1564">
        <v>4</v>
      </c>
      <c r="L78" s="1809"/>
      <c r="M78" s="1244" t="s">
        <v>2210</v>
      </c>
      <c r="N78" s="1935"/>
      <c r="O78" s="1936"/>
      <c r="P78" s="1937"/>
      <c r="Q78" s="1936"/>
      <c r="R78" s="800"/>
      <c r="S78" s="1422"/>
      <c r="T78" s="1936"/>
      <c r="U78" s="1937"/>
      <c r="V78" s="1936"/>
      <c r="W78" s="1639"/>
      <c r="X78" s="1565">
        <v>0.01</v>
      </c>
      <c r="Y78" s="1243"/>
      <c r="Z78" s="1566">
        <v>26887</v>
      </c>
      <c r="AA78" s="1567"/>
      <c r="AB78" s="1833"/>
      <c r="AC78" s="1894">
        <f t="shared" si="9"/>
        <v>0</v>
      </c>
      <c r="AD78" s="1894">
        <f t="shared" si="10"/>
        <v>0</v>
      </c>
      <c r="AE78" s="1895"/>
      <c r="AF78" s="1894">
        <f t="shared" si="11"/>
        <v>0</v>
      </c>
    </row>
    <row r="79" spans="1:32" s="1892" customFormat="1" ht="30" customHeight="1" thickBot="1">
      <c r="A79" s="1965"/>
      <c r="B79" s="1878" t="s">
        <v>2211</v>
      </c>
      <c r="C79" s="1993"/>
      <c r="D79" s="1993"/>
      <c r="E79" s="1993"/>
      <c r="F79" s="1994"/>
      <c r="G79" s="1885"/>
      <c r="H79" s="1968"/>
      <c r="I79" s="1887" t="s">
        <v>32</v>
      </c>
      <c r="J79" s="1886"/>
      <c r="K79" s="1968"/>
      <c r="L79" s="1969"/>
      <c r="M79" s="1975" t="s">
        <v>32</v>
      </c>
      <c r="N79" s="1968"/>
      <c r="O79" s="1972"/>
      <c r="P79" s="1995"/>
      <c r="Q79" s="1972"/>
      <c r="R79" s="817"/>
      <c r="S79" s="1972"/>
      <c r="T79" s="1972"/>
      <c r="U79" s="1995"/>
      <c r="V79" s="1972"/>
      <c r="W79" s="1972"/>
      <c r="X79" s="1996"/>
      <c r="Y79" s="1972"/>
      <c r="Z79" s="1973" t="s">
        <v>32</v>
      </c>
      <c r="AA79" s="1972"/>
      <c r="AB79" s="1974"/>
      <c r="AC79" s="2420"/>
      <c r="AD79" s="2420"/>
      <c r="AE79" s="2420"/>
      <c r="AF79" s="2420"/>
    </row>
    <row r="80" spans="1:32" s="1325" customFormat="1" ht="15.75" customHeight="1">
      <c r="A80" s="1249">
        <v>9062</v>
      </c>
      <c r="B80" s="1568" t="s">
        <v>2212</v>
      </c>
      <c r="C80" s="1251" t="s">
        <v>2213</v>
      </c>
      <c r="D80" s="1252"/>
      <c r="E80" s="1252"/>
      <c r="F80" s="1253"/>
      <c r="G80" s="1254">
        <v>0.5</v>
      </c>
      <c r="H80" s="1255"/>
      <c r="I80" s="1256">
        <v>23.9</v>
      </c>
      <c r="J80" s="1257"/>
      <c r="K80" s="1258">
        <v>3</v>
      </c>
      <c r="L80" s="1796"/>
      <c r="M80" s="1260" t="s">
        <v>2214</v>
      </c>
      <c r="N80" s="1938"/>
      <c r="O80" s="1932"/>
      <c r="P80" s="1933"/>
      <c r="Q80" s="1932"/>
      <c r="R80" s="793"/>
      <c r="S80" s="1324"/>
      <c r="T80" s="1932"/>
      <c r="U80" s="1933"/>
      <c r="V80" s="1932"/>
      <c r="W80" s="1934"/>
      <c r="X80" s="1524">
        <v>0.02</v>
      </c>
      <c r="Y80" s="1270"/>
      <c r="Z80" s="1434">
        <v>5519</v>
      </c>
      <c r="AA80" s="1268"/>
      <c r="AB80" s="1847"/>
      <c r="AC80" s="1894">
        <f t="shared" si="9"/>
        <v>0</v>
      </c>
      <c r="AD80" s="1894">
        <f t="shared" si="10"/>
        <v>0</v>
      </c>
      <c r="AE80" s="1895"/>
      <c r="AF80" s="1894">
        <f t="shared" si="11"/>
        <v>0</v>
      </c>
    </row>
    <row r="81" spans="1:32" s="1325" customFormat="1" ht="15.75" customHeight="1">
      <c r="A81" s="1351">
        <v>9061</v>
      </c>
      <c r="B81" s="1352" t="s">
        <v>2215</v>
      </c>
      <c r="C81" s="400" t="s">
        <v>2216</v>
      </c>
      <c r="D81" s="1436"/>
      <c r="E81" s="1436"/>
      <c r="F81" s="1404"/>
      <c r="G81" s="1355">
        <v>0.5</v>
      </c>
      <c r="H81" s="1356"/>
      <c r="I81" s="1277">
        <v>23.9</v>
      </c>
      <c r="J81" s="1357"/>
      <c r="K81" s="1358">
        <v>3</v>
      </c>
      <c r="L81" s="953"/>
      <c r="M81" s="1360" t="s">
        <v>2217</v>
      </c>
      <c r="N81" s="1910"/>
      <c r="O81" s="1911"/>
      <c r="P81" s="1912"/>
      <c r="Q81" s="1911"/>
      <c r="R81" s="958"/>
      <c r="S81" s="1384"/>
      <c r="T81" s="1911"/>
      <c r="U81" s="1912"/>
      <c r="V81" s="1911"/>
      <c r="W81" s="1651"/>
      <c r="X81" s="1473">
        <v>0.02</v>
      </c>
      <c r="Y81" s="1362"/>
      <c r="Z81" s="1363">
        <v>4104</v>
      </c>
      <c r="AA81" s="1364"/>
      <c r="AB81" s="1841"/>
      <c r="AC81" s="1894">
        <f t="shared" si="9"/>
        <v>0</v>
      </c>
      <c r="AD81" s="1894">
        <f t="shared" si="10"/>
        <v>0</v>
      </c>
      <c r="AE81" s="1895"/>
      <c r="AF81" s="1894">
        <f t="shared" si="11"/>
        <v>0</v>
      </c>
    </row>
    <row r="82" spans="1:32" s="1325" customFormat="1" ht="15.75" customHeight="1" thickBot="1">
      <c r="A82" s="1290">
        <v>9060</v>
      </c>
      <c r="B82" s="1291" t="s">
        <v>2218</v>
      </c>
      <c r="C82" s="1569" t="s">
        <v>2219</v>
      </c>
      <c r="D82" s="1292"/>
      <c r="E82" s="1292"/>
      <c r="F82" s="1293"/>
      <c r="G82" s="1294">
        <v>0.5</v>
      </c>
      <c r="H82" s="1528"/>
      <c r="I82" s="1529">
        <v>23.9</v>
      </c>
      <c r="J82" s="1297"/>
      <c r="K82" s="1530">
        <v>3</v>
      </c>
      <c r="L82" s="1798"/>
      <c r="M82" s="1299" t="s">
        <v>2220</v>
      </c>
      <c r="N82" s="1935"/>
      <c r="O82" s="1936"/>
      <c r="P82" s="1937"/>
      <c r="Q82" s="1936"/>
      <c r="R82" s="800"/>
      <c r="S82" s="1422"/>
      <c r="T82" s="1936"/>
      <c r="U82" s="1937"/>
      <c r="V82" s="1936"/>
      <c r="W82" s="1639"/>
      <c r="X82" s="1531">
        <v>0.02</v>
      </c>
      <c r="Y82" s="1305"/>
      <c r="Z82" s="1306">
        <v>5519</v>
      </c>
      <c r="AA82" s="1307"/>
      <c r="AB82" s="1836"/>
      <c r="AC82" s="1894">
        <f t="shared" si="9"/>
        <v>0</v>
      </c>
      <c r="AD82" s="1894">
        <f t="shared" si="10"/>
        <v>0</v>
      </c>
      <c r="AE82" s="1895"/>
      <c r="AF82" s="1894">
        <f t="shared" si="11"/>
        <v>0</v>
      </c>
    </row>
    <row r="83" spans="1:32" s="1892" customFormat="1" ht="30" customHeight="1" thickBot="1">
      <c r="A83" s="1965"/>
      <c r="B83" s="1878" t="s">
        <v>2221</v>
      </c>
      <c r="C83" s="1993"/>
      <c r="D83" s="1993"/>
      <c r="E83" s="1993"/>
      <c r="F83" s="1994"/>
      <c r="G83" s="1885"/>
      <c r="H83" s="1968"/>
      <c r="I83" s="1887" t="s">
        <v>32</v>
      </c>
      <c r="J83" s="1886"/>
      <c r="K83" s="1968"/>
      <c r="L83" s="1969"/>
      <c r="M83" s="1975" t="s">
        <v>32</v>
      </c>
      <c r="N83" s="1968"/>
      <c r="O83" s="1972"/>
      <c r="P83" s="1995"/>
      <c r="Q83" s="1972"/>
      <c r="R83" s="817"/>
      <c r="S83" s="1972"/>
      <c r="T83" s="1972"/>
      <c r="U83" s="1995"/>
      <c r="V83" s="1972"/>
      <c r="W83" s="1972"/>
      <c r="X83" s="1996"/>
      <c r="Y83" s="1972"/>
      <c r="Z83" s="1973" t="s">
        <v>32</v>
      </c>
      <c r="AA83" s="1972"/>
      <c r="AB83" s="1974"/>
      <c r="AC83" s="2420"/>
      <c r="AD83" s="2420"/>
      <c r="AE83" s="2420"/>
      <c r="AF83" s="2420"/>
    </row>
    <row r="84" spans="1:32" s="1325" customFormat="1" ht="15.75" customHeight="1" thickBot="1">
      <c r="A84" s="1511">
        <v>9420</v>
      </c>
      <c r="B84" s="1512" t="s">
        <v>2222</v>
      </c>
      <c r="C84" s="1535" t="s">
        <v>2223</v>
      </c>
      <c r="D84" s="1532"/>
      <c r="E84" s="1532"/>
      <c r="F84" s="1533"/>
      <c r="G84" s="1514">
        <v>0.2</v>
      </c>
      <c r="H84" s="1515"/>
      <c r="I84" s="1500">
        <v>23.9</v>
      </c>
      <c r="J84" s="1516"/>
      <c r="K84" s="1517">
        <v>3</v>
      </c>
      <c r="L84" s="1806"/>
      <c r="M84" s="1022" t="s">
        <v>2224</v>
      </c>
      <c r="N84" s="1926"/>
      <c r="O84" s="1927"/>
      <c r="P84" s="1928"/>
      <c r="Q84" s="1927"/>
      <c r="R84" s="1929"/>
      <c r="S84" s="1645"/>
      <c r="T84" s="1927"/>
      <c r="U84" s="1928"/>
      <c r="V84" s="1927"/>
      <c r="W84" s="1659"/>
      <c r="X84" s="1493">
        <v>0.02</v>
      </c>
      <c r="Y84" s="1494"/>
      <c r="Z84" s="1505">
        <v>19808</v>
      </c>
      <c r="AA84" s="1519"/>
      <c r="AB84" s="1851"/>
      <c r="AC84" s="1894">
        <f t="shared" si="9"/>
        <v>0</v>
      </c>
      <c r="AD84" s="1894">
        <f t="shared" si="10"/>
        <v>0</v>
      </c>
      <c r="AE84" s="1895"/>
      <c r="AF84" s="1894">
        <f t="shared" si="11"/>
        <v>0</v>
      </c>
    </row>
    <row r="85" spans="1:32" s="1892" customFormat="1" ht="30" customHeight="1" thickBot="1">
      <c r="A85" s="1965"/>
      <c r="B85" s="1878" t="s">
        <v>2225</v>
      </c>
      <c r="C85" s="1993"/>
      <c r="D85" s="1993"/>
      <c r="E85" s="1993"/>
      <c r="F85" s="1994"/>
      <c r="G85" s="1885"/>
      <c r="H85" s="1968"/>
      <c r="I85" s="1887" t="s">
        <v>32</v>
      </c>
      <c r="J85" s="1886"/>
      <c r="K85" s="1968"/>
      <c r="L85" s="1969"/>
      <c r="M85" s="1975" t="s">
        <v>32</v>
      </c>
      <c r="N85" s="1968"/>
      <c r="O85" s="1972"/>
      <c r="P85" s="1995"/>
      <c r="Q85" s="1972"/>
      <c r="R85" s="817"/>
      <c r="S85" s="1972"/>
      <c r="T85" s="1972"/>
      <c r="U85" s="1995"/>
      <c r="V85" s="1972"/>
      <c r="W85" s="1972"/>
      <c r="X85" s="1996"/>
      <c r="Y85" s="1972"/>
      <c r="Z85" s="1973" t="s">
        <v>32</v>
      </c>
      <c r="AA85" s="1972"/>
      <c r="AB85" s="1974"/>
      <c r="AC85" s="2420"/>
      <c r="AD85" s="2420"/>
      <c r="AE85" s="2420"/>
      <c r="AF85" s="2420"/>
    </row>
    <row r="86" spans="1:32" s="1325" customFormat="1" ht="15.75" customHeight="1">
      <c r="A86" s="1249">
        <v>9356</v>
      </c>
      <c r="B86" s="1250" t="s">
        <v>2226</v>
      </c>
      <c r="C86" s="1570" t="s">
        <v>2227</v>
      </c>
      <c r="D86" s="1451"/>
      <c r="E86" s="1451"/>
      <c r="F86" s="1571"/>
      <c r="G86" s="1254">
        <v>2</v>
      </c>
      <c r="H86" s="1255"/>
      <c r="I86" s="1256">
        <v>23.9</v>
      </c>
      <c r="J86" s="1257"/>
      <c r="K86" s="1258">
        <v>3</v>
      </c>
      <c r="L86" s="1796"/>
      <c r="M86" s="1453" t="s">
        <v>2228</v>
      </c>
      <c r="N86" s="1939"/>
      <c r="O86" s="1932"/>
      <c r="P86" s="1933"/>
      <c r="Q86" s="1932"/>
      <c r="R86" s="793"/>
      <c r="S86" s="1324"/>
      <c r="T86" s="1932"/>
      <c r="U86" s="1933"/>
      <c r="V86" s="1932"/>
      <c r="W86" s="1934"/>
      <c r="X86" s="1524">
        <v>0.1</v>
      </c>
      <c r="Y86" s="1270"/>
      <c r="Z86" s="1434">
        <v>2399</v>
      </c>
      <c r="AA86" s="1268"/>
      <c r="AB86" s="1847"/>
      <c r="AC86" s="1894">
        <f t="shared" si="9"/>
        <v>0</v>
      </c>
      <c r="AD86" s="1894">
        <f t="shared" si="10"/>
        <v>0</v>
      </c>
      <c r="AE86" s="1895"/>
      <c r="AF86" s="1894">
        <f t="shared" si="11"/>
        <v>0</v>
      </c>
    </row>
    <row r="87" spans="1:32" s="1325" customFormat="1" ht="15.75" customHeight="1">
      <c r="A87" s="1271">
        <v>9355</v>
      </c>
      <c r="B87" s="1272" t="s">
        <v>2229</v>
      </c>
      <c r="C87" s="1365" t="s">
        <v>2230</v>
      </c>
      <c r="D87" s="1366"/>
      <c r="E87" s="1366"/>
      <c r="F87" s="1367"/>
      <c r="G87" s="1275">
        <v>2</v>
      </c>
      <c r="H87" s="1276"/>
      <c r="I87" s="1277">
        <v>23.9</v>
      </c>
      <c r="J87" s="1278"/>
      <c r="K87" s="1279">
        <v>3</v>
      </c>
      <c r="L87" s="1797"/>
      <c r="M87" s="1572" t="s">
        <v>2231</v>
      </c>
      <c r="N87" s="1673"/>
      <c r="O87" s="1911"/>
      <c r="P87" s="1912"/>
      <c r="Q87" s="1911"/>
      <c r="R87" s="958"/>
      <c r="S87" s="1384"/>
      <c r="T87" s="1911"/>
      <c r="U87" s="1912"/>
      <c r="V87" s="1911"/>
      <c r="W87" s="1651"/>
      <c r="X87" s="1484">
        <v>0.1</v>
      </c>
      <c r="Y87" s="1289"/>
      <c r="Z87" s="1373">
        <v>2399</v>
      </c>
      <c r="AA87" s="1287"/>
      <c r="AB87" s="1842"/>
      <c r="AC87" s="1894">
        <f t="shared" si="9"/>
        <v>0</v>
      </c>
      <c r="AD87" s="1894">
        <f t="shared" si="10"/>
        <v>0</v>
      </c>
      <c r="AE87" s="1895"/>
      <c r="AF87" s="1894">
        <f t="shared" si="11"/>
        <v>0</v>
      </c>
    </row>
    <row r="88" spans="1:32" s="1325" customFormat="1" ht="15.75" customHeight="1" thickBot="1">
      <c r="A88" s="1290">
        <v>9358</v>
      </c>
      <c r="B88" s="1291" t="s">
        <v>2232</v>
      </c>
      <c r="C88" s="4001" t="s">
        <v>2233</v>
      </c>
      <c r="D88" s="4002"/>
      <c r="E88" s="4002"/>
      <c r="F88" s="4003"/>
      <c r="G88" s="1573">
        <v>2</v>
      </c>
      <c r="H88" s="1528"/>
      <c r="I88" s="1529">
        <v>23.9</v>
      </c>
      <c r="J88" s="1297"/>
      <c r="K88" s="1530">
        <v>3</v>
      </c>
      <c r="L88" s="1798"/>
      <c r="M88" s="1295" t="s">
        <v>2234</v>
      </c>
      <c r="N88" s="1940"/>
      <c r="O88" s="1936"/>
      <c r="P88" s="1937"/>
      <c r="Q88" s="1936"/>
      <c r="R88" s="800"/>
      <c r="S88" s="1422"/>
      <c r="T88" s="1936"/>
      <c r="U88" s="1937"/>
      <c r="V88" s="1936"/>
      <c r="W88" s="1639"/>
      <c r="X88" s="1304">
        <v>0.1</v>
      </c>
      <c r="Y88" s="1307"/>
      <c r="Z88" s="1306">
        <v>2399</v>
      </c>
      <c r="AA88" s="1307"/>
      <c r="AB88" s="1855"/>
      <c r="AC88" s="1894">
        <f t="shared" si="9"/>
        <v>0</v>
      </c>
      <c r="AD88" s="1894">
        <f t="shared" si="10"/>
        <v>0</v>
      </c>
      <c r="AE88" s="1895"/>
      <c r="AF88" s="1894">
        <f t="shared" si="11"/>
        <v>0</v>
      </c>
    </row>
    <row r="89" spans="1:32" s="1892" customFormat="1" ht="30" customHeight="1" thickBot="1">
      <c r="A89" s="2018"/>
      <c r="B89" s="1878" t="s">
        <v>2235</v>
      </c>
      <c r="C89" s="2019"/>
      <c r="D89" s="2019"/>
      <c r="E89" s="2019"/>
      <c r="F89" s="2020"/>
      <c r="G89" s="1881"/>
      <c r="H89" s="2021"/>
      <c r="I89" s="1883" t="s">
        <v>32</v>
      </c>
      <c r="J89" s="2022"/>
      <c r="K89" s="2021"/>
      <c r="L89" s="787"/>
      <c r="M89" s="1884" t="s">
        <v>32</v>
      </c>
      <c r="N89" s="1968"/>
      <c r="O89" s="1972"/>
      <c r="P89" s="1995"/>
      <c r="Q89" s="1972"/>
      <c r="R89" s="817"/>
      <c r="S89" s="1972"/>
      <c r="T89" s="1972"/>
      <c r="U89" s="1995"/>
      <c r="V89" s="1972"/>
      <c r="W89" s="1972"/>
      <c r="X89" s="2023"/>
      <c r="Y89" s="1882"/>
      <c r="Z89" s="1890" t="s">
        <v>32</v>
      </c>
      <c r="AA89" s="1882"/>
      <c r="AB89" s="1891"/>
      <c r="AC89" s="2420"/>
      <c r="AD89" s="2420"/>
      <c r="AE89" s="2420"/>
      <c r="AF89" s="2420"/>
    </row>
    <row r="90" spans="1:32" s="1325" customFormat="1" ht="15.75" customHeight="1" thickBot="1">
      <c r="A90" s="1511">
        <v>9225</v>
      </c>
      <c r="B90" s="1512" t="s">
        <v>2186</v>
      </c>
      <c r="C90" s="1535" t="s">
        <v>2236</v>
      </c>
      <c r="D90" s="1532"/>
      <c r="E90" s="1532"/>
      <c r="F90" s="1533"/>
      <c r="G90" s="1514">
        <v>0.3</v>
      </c>
      <c r="H90" s="1515"/>
      <c r="I90" s="1500">
        <v>23.9</v>
      </c>
      <c r="J90" s="1516"/>
      <c r="K90" s="1517">
        <v>3</v>
      </c>
      <c r="L90" s="1806"/>
      <c r="M90" s="1022" t="s">
        <v>2237</v>
      </c>
      <c r="N90" s="1926"/>
      <c r="O90" s="1927"/>
      <c r="P90" s="1928"/>
      <c r="Q90" s="1927"/>
      <c r="R90" s="1929"/>
      <c r="S90" s="1645"/>
      <c r="T90" s="1927"/>
      <c r="U90" s="1928"/>
      <c r="V90" s="1927"/>
      <c r="W90" s="1659"/>
      <c r="X90" s="1493">
        <v>0.02</v>
      </c>
      <c r="Y90" s="1494"/>
      <c r="Z90" s="1505">
        <v>6932</v>
      </c>
      <c r="AA90" s="1519"/>
      <c r="AB90" s="1851"/>
      <c r="AC90" s="1894">
        <f t="shared" si="9"/>
        <v>0</v>
      </c>
      <c r="AD90" s="1894">
        <f t="shared" si="10"/>
        <v>0</v>
      </c>
      <c r="AE90" s="1895"/>
      <c r="AF90" s="1894">
        <f t="shared" si="11"/>
        <v>0</v>
      </c>
    </row>
    <row r="91" spans="1:32" s="1892" customFormat="1" ht="30" customHeight="1" thickBot="1">
      <c r="A91" s="1965"/>
      <c r="B91" s="1878" t="s">
        <v>2238</v>
      </c>
      <c r="C91" s="1993"/>
      <c r="D91" s="1993"/>
      <c r="E91" s="1993"/>
      <c r="F91" s="1994"/>
      <c r="G91" s="1885"/>
      <c r="H91" s="1968"/>
      <c r="I91" s="1887" t="s">
        <v>32</v>
      </c>
      <c r="J91" s="1886"/>
      <c r="K91" s="1968"/>
      <c r="L91" s="1969"/>
      <c r="M91" s="1975" t="s">
        <v>32</v>
      </c>
      <c r="N91" s="1968"/>
      <c r="O91" s="1972"/>
      <c r="P91" s="1995"/>
      <c r="Q91" s="1972"/>
      <c r="R91" s="817"/>
      <c r="S91" s="1972"/>
      <c r="T91" s="1972"/>
      <c r="U91" s="1995"/>
      <c r="V91" s="1972"/>
      <c r="W91" s="1972"/>
      <c r="X91" s="1996"/>
      <c r="Y91" s="1972"/>
      <c r="Z91" s="1973" t="s">
        <v>32</v>
      </c>
      <c r="AA91" s="1972"/>
      <c r="AB91" s="1974"/>
      <c r="AC91" s="2420"/>
      <c r="AD91" s="2420"/>
      <c r="AE91" s="2420"/>
      <c r="AF91" s="2420"/>
    </row>
    <row r="92" spans="1:32" s="1325" customFormat="1" ht="15.75" customHeight="1" thickBot="1">
      <c r="A92" s="1511">
        <v>9229</v>
      </c>
      <c r="B92" s="1512" t="s">
        <v>756</v>
      </c>
      <c r="C92" s="1535" t="s">
        <v>2052</v>
      </c>
      <c r="D92" s="1532"/>
      <c r="E92" s="1532"/>
      <c r="F92" s="1533"/>
      <c r="G92" s="1514">
        <v>0.5</v>
      </c>
      <c r="H92" s="1515"/>
      <c r="I92" s="1500">
        <v>23.9</v>
      </c>
      <c r="J92" s="1516"/>
      <c r="K92" s="1517">
        <v>3</v>
      </c>
      <c r="L92" s="1806"/>
      <c r="M92" s="1021" t="s">
        <v>2239</v>
      </c>
      <c r="N92" s="1941"/>
      <c r="O92" s="1927"/>
      <c r="P92" s="1928"/>
      <c r="Q92" s="1927"/>
      <c r="R92" s="1929"/>
      <c r="S92" s="1645"/>
      <c r="T92" s="1927"/>
      <c r="U92" s="1928"/>
      <c r="V92" s="1927"/>
      <c r="W92" s="1942"/>
      <c r="X92" s="1493">
        <v>0.02</v>
      </c>
      <c r="Y92" s="1494"/>
      <c r="Z92" s="1505">
        <v>5385</v>
      </c>
      <c r="AA92" s="1519"/>
      <c r="AB92" s="1851"/>
      <c r="AC92" s="1894">
        <f t="shared" si="9"/>
        <v>0</v>
      </c>
      <c r="AD92" s="1894">
        <f t="shared" si="10"/>
        <v>0</v>
      </c>
      <c r="AE92" s="1895"/>
      <c r="AF92" s="1894">
        <f t="shared" si="11"/>
        <v>0</v>
      </c>
    </row>
    <row r="93" spans="1:32" s="1892" customFormat="1" ht="30" customHeight="1" thickBot="1">
      <c r="A93" s="1976"/>
      <c r="B93" s="941" t="s">
        <v>2240</v>
      </c>
      <c r="C93" s="1977"/>
      <c r="D93" s="1977"/>
      <c r="E93" s="1977"/>
      <c r="F93" s="1978"/>
      <c r="G93" s="1979"/>
      <c r="H93" s="1980"/>
      <c r="I93" s="1981" t="s">
        <v>32</v>
      </c>
      <c r="J93" s="1982"/>
      <c r="K93" s="1980"/>
      <c r="L93" s="1983"/>
      <c r="M93" s="1984" t="s">
        <v>32</v>
      </c>
      <c r="N93" s="1980"/>
      <c r="O93" s="1985"/>
      <c r="P93" s="1986"/>
      <c r="Q93" s="1985"/>
      <c r="R93" s="1987"/>
      <c r="S93" s="1985"/>
      <c r="T93" s="1985"/>
      <c r="U93" s="1986"/>
      <c r="V93" s="1985"/>
      <c r="W93" s="1985"/>
      <c r="X93" s="1988"/>
      <c r="Y93" s="1985"/>
      <c r="Z93" s="1989" t="s">
        <v>32</v>
      </c>
      <c r="AA93" s="1985"/>
      <c r="AB93" s="1990"/>
      <c r="AC93" s="2420"/>
      <c r="AD93" s="2420"/>
      <c r="AE93" s="2420"/>
      <c r="AF93" s="2420"/>
    </row>
    <row r="94" spans="1:32" s="1325" customFormat="1" ht="15.75" customHeight="1">
      <c r="A94" s="1575">
        <v>9226</v>
      </c>
      <c r="B94" s="1576" t="s">
        <v>2186</v>
      </c>
      <c r="C94" s="1577" t="s">
        <v>2241</v>
      </c>
      <c r="D94" s="1578"/>
      <c r="E94" s="1578"/>
      <c r="F94" s="1579"/>
      <c r="G94" s="1542">
        <v>0.3</v>
      </c>
      <c r="H94" s="1580"/>
      <c r="I94" s="1256">
        <v>23.9</v>
      </c>
      <c r="J94" s="1581"/>
      <c r="K94" s="1582">
        <v>3</v>
      </c>
      <c r="L94" s="1810"/>
      <c r="M94" s="1543" t="s">
        <v>2242</v>
      </c>
      <c r="N94" s="1938"/>
      <c r="O94" s="1932"/>
      <c r="P94" s="1933"/>
      <c r="Q94" s="1932"/>
      <c r="R94" s="793"/>
      <c r="S94" s="1324"/>
      <c r="T94" s="1932"/>
      <c r="U94" s="1933"/>
      <c r="V94" s="1932"/>
      <c r="W94" s="1934"/>
      <c r="X94" s="1544">
        <v>0.02</v>
      </c>
      <c r="Y94" s="1545"/>
      <c r="Z94" s="1584">
        <v>11876</v>
      </c>
      <c r="AA94" s="1585"/>
      <c r="AB94" s="1853"/>
      <c r="AC94" s="1894">
        <f t="shared" si="9"/>
        <v>0</v>
      </c>
      <c r="AD94" s="1894">
        <f t="shared" si="10"/>
        <v>0</v>
      </c>
      <c r="AE94" s="1895"/>
      <c r="AF94" s="1894">
        <f t="shared" si="11"/>
        <v>0</v>
      </c>
    </row>
    <row r="95" spans="1:32" s="1325" customFormat="1" ht="15.75" customHeight="1" thickBot="1">
      <c r="A95" s="1290">
        <v>9227</v>
      </c>
      <c r="B95" s="1291" t="s">
        <v>2243</v>
      </c>
      <c r="C95" s="1586" t="s">
        <v>2244</v>
      </c>
      <c r="D95" s="1586"/>
      <c r="E95" s="1586"/>
      <c r="F95" s="1527"/>
      <c r="G95" s="1294">
        <v>0.25</v>
      </c>
      <c r="H95" s="1295"/>
      <c r="I95" s="1529">
        <v>23.9</v>
      </c>
      <c r="J95" s="1573"/>
      <c r="K95" s="1530">
        <v>3</v>
      </c>
      <c r="L95" s="1811"/>
      <c r="M95" s="1299" t="s">
        <v>2245</v>
      </c>
      <c r="N95" s="1935"/>
      <c r="O95" s="1936"/>
      <c r="P95" s="1937"/>
      <c r="Q95" s="1936"/>
      <c r="R95" s="800"/>
      <c r="S95" s="1422"/>
      <c r="T95" s="1936"/>
      <c r="U95" s="1937"/>
      <c r="V95" s="1936"/>
      <c r="W95" s="1639"/>
      <c r="X95" s="1531">
        <v>0.02</v>
      </c>
      <c r="Y95" s="1305"/>
      <c r="Z95" s="1306">
        <v>13303</v>
      </c>
      <c r="AA95" s="1307"/>
      <c r="AB95" s="1836"/>
      <c r="AC95" s="1894">
        <f t="shared" si="9"/>
        <v>0</v>
      </c>
      <c r="AD95" s="1894">
        <f t="shared" si="10"/>
        <v>0</v>
      </c>
      <c r="AE95" s="1895"/>
      <c r="AF95" s="1894">
        <f t="shared" si="11"/>
        <v>0</v>
      </c>
    </row>
    <row r="96" spans="1:32" s="1892" customFormat="1" ht="30" customHeight="1" thickBot="1">
      <c r="A96" s="1965"/>
      <c r="B96" s="1878" t="s">
        <v>2246</v>
      </c>
      <c r="C96" s="1993"/>
      <c r="D96" s="1993"/>
      <c r="E96" s="1993"/>
      <c r="F96" s="1994"/>
      <c r="G96" s="1885"/>
      <c r="H96" s="1968"/>
      <c r="I96" s="1887" t="s">
        <v>32</v>
      </c>
      <c r="J96" s="1886"/>
      <c r="K96" s="1968"/>
      <c r="L96" s="1969"/>
      <c r="M96" s="1975" t="s">
        <v>32</v>
      </c>
      <c r="N96" s="1968"/>
      <c r="O96" s="1972"/>
      <c r="P96" s="1995"/>
      <c r="Q96" s="1972"/>
      <c r="R96" s="817"/>
      <c r="S96" s="1972"/>
      <c r="T96" s="1972"/>
      <c r="U96" s="1995"/>
      <c r="V96" s="1972"/>
      <c r="W96" s="1972"/>
      <c r="X96" s="1996"/>
      <c r="Y96" s="1972"/>
      <c r="Z96" s="1973" t="s">
        <v>32</v>
      </c>
      <c r="AA96" s="1972"/>
      <c r="AB96" s="1974"/>
      <c r="AC96" s="2420"/>
      <c r="AD96" s="2420"/>
      <c r="AE96" s="2420"/>
      <c r="AF96" s="2420"/>
    </row>
    <row r="97" spans="1:32" s="1325" customFormat="1" ht="15.75" customHeight="1" thickBot="1">
      <c r="A97" s="1511">
        <v>9160</v>
      </c>
      <c r="B97" s="1512" t="s">
        <v>756</v>
      </c>
      <c r="C97" s="1540" t="s">
        <v>2247</v>
      </c>
      <c r="D97" s="1488"/>
      <c r="E97" s="1488"/>
      <c r="F97" s="1489"/>
      <c r="G97" s="1514">
        <v>1</v>
      </c>
      <c r="H97" s="1515"/>
      <c r="I97" s="1500">
        <v>19.899999999999999</v>
      </c>
      <c r="J97" s="1516"/>
      <c r="K97" s="1517">
        <v>2</v>
      </c>
      <c r="L97" s="1806"/>
      <c r="M97" s="1022" t="s">
        <v>2248</v>
      </c>
      <c r="N97" s="1926"/>
      <c r="O97" s="1927"/>
      <c r="P97" s="1928"/>
      <c r="Q97" s="1927"/>
      <c r="R97" s="1929"/>
      <c r="S97" s="1645"/>
      <c r="T97" s="1927"/>
      <c r="U97" s="1928"/>
      <c r="V97" s="1927"/>
      <c r="W97" s="1659"/>
      <c r="X97" s="1493">
        <v>0.1</v>
      </c>
      <c r="Y97" s="1494"/>
      <c r="Z97" s="1505">
        <v>2800</v>
      </c>
      <c r="AA97" s="1519"/>
      <c r="AB97" s="1851"/>
      <c r="AC97" s="1894">
        <f t="shared" ref="AC97:AC160" si="12">I97*L97</f>
        <v>0</v>
      </c>
      <c r="AD97" s="1894">
        <f t="shared" ref="AD97:AD160" si="13">P97*R97</f>
        <v>0</v>
      </c>
      <c r="AE97" s="1895"/>
      <c r="AF97" s="1894">
        <f t="shared" ref="AF97:AF160" si="14">Z97*AB97</f>
        <v>0</v>
      </c>
    </row>
    <row r="98" spans="1:32" s="1892" customFormat="1" ht="30" customHeight="1" thickBot="1">
      <c r="A98" s="1965"/>
      <c r="B98" s="1878" t="s">
        <v>2249</v>
      </c>
      <c r="C98" s="1993"/>
      <c r="D98" s="1993"/>
      <c r="E98" s="1993"/>
      <c r="F98" s="1994"/>
      <c r="G98" s="1885"/>
      <c r="H98" s="1968"/>
      <c r="I98" s="1887" t="s">
        <v>32</v>
      </c>
      <c r="J98" s="1886"/>
      <c r="K98" s="1968"/>
      <c r="L98" s="1969"/>
      <c r="M98" s="1975" t="s">
        <v>32</v>
      </c>
      <c r="N98" s="1968"/>
      <c r="O98" s="1972"/>
      <c r="P98" s="1995"/>
      <c r="Q98" s="1972"/>
      <c r="R98" s="817"/>
      <c r="S98" s="1972"/>
      <c r="T98" s="1972"/>
      <c r="U98" s="1995"/>
      <c r="V98" s="1972"/>
      <c r="W98" s="1972"/>
      <c r="X98" s="1996"/>
      <c r="Y98" s="1972"/>
      <c r="Z98" s="1973" t="s">
        <v>32</v>
      </c>
      <c r="AA98" s="1972"/>
      <c r="AB98" s="1974"/>
      <c r="AC98" s="2420"/>
      <c r="AD98" s="2420"/>
      <c r="AE98" s="2420"/>
      <c r="AF98" s="2420"/>
    </row>
    <row r="99" spans="1:32" s="1325" customFormat="1" ht="15.75" customHeight="1">
      <c r="A99" s="1575">
        <v>9220</v>
      </c>
      <c r="B99" s="1576" t="s">
        <v>2250</v>
      </c>
      <c r="C99" s="1577" t="s">
        <v>2251</v>
      </c>
      <c r="D99" s="1578"/>
      <c r="E99" s="1578"/>
      <c r="F99" s="1579"/>
      <c r="G99" s="1542">
        <v>1</v>
      </c>
      <c r="H99" s="1580"/>
      <c r="I99" s="1587">
        <v>35.9</v>
      </c>
      <c r="J99" s="1581"/>
      <c r="K99" s="1582">
        <v>4</v>
      </c>
      <c r="L99" s="1810"/>
      <c r="M99" s="1543" t="s">
        <v>2252</v>
      </c>
      <c r="N99" s="1938"/>
      <c r="O99" s="1932"/>
      <c r="P99" s="1933"/>
      <c r="Q99" s="1932"/>
      <c r="R99" s="793"/>
      <c r="S99" s="1324"/>
      <c r="T99" s="1932"/>
      <c r="U99" s="1933"/>
      <c r="V99" s="1932"/>
      <c r="W99" s="1934"/>
      <c r="X99" s="1544">
        <v>0.02</v>
      </c>
      <c r="Y99" s="1545"/>
      <c r="Z99" s="1584">
        <v>8344</v>
      </c>
      <c r="AA99" s="1585"/>
      <c r="AB99" s="1853"/>
      <c r="AC99" s="1894">
        <f t="shared" si="12"/>
        <v>0</v>
      </c>
      <c r="AD99" s="1894">
        <f t="shared" si="13"/>
        <v>0</v>
      </c>
      <c r="AE99" s="1895"/>
      <c r="AF99" s="1894">
        <f t="shared" si="14"/>
        <v>0</v>
      </c>
    </row>
    <row r="100" spans="1:32" s="1325" customFormat="1" ht="15.75" customHeight="1">
      <c r="A100" s="1588">
        <v>9222</v>
      </c>
      <c r="B100" s="1352" t="s">
        <v>2253</v>
      </c>
      <c r="C100" s="1353" t="s">
        <v>2254</v>
      </c>
      <c r="D100" s="1353"/>
      <c r="E100" s="1353"/>
      <c r="F100" s="1589"/>
      <c r="G100" s="1355">
        <v>0.3</v>
      </c>
      <c r="H100" s="1547"/>
      <c r="I100" s="1394">
        <v>43.9</v>
      </c>
      <c r="J100" s="1590"/>
      <c r="K100" s="1279">
        <v>5</v>
      </c>
      <c r="L100" s="1812"/>
      <c r="M100" s="1280" t="s">
        <v>2255</v>
      </c>
      <c r="N100" s="1910"/>
      <c r="O100" s="1911"/>
      <c r="P100" s="1912"/>
      <c r="Q100" s="1911"/>
      <c r="R100" s="958"/>
      <c r="S100" s="1384"/>
      <c r="T100" s="1911"/>
      <c r="U100" s="1912"/>
      <c r="V100" s="1911"/>
      <c r="W100" s="1651"/>
      <c r="X100" s="1473">
        <v>5.0000000000000001E-3</v>
      </c>
      <c r="Y100" s="1362"/>
      <c r="Z100" s="1363">
        <v>76384</v>
      </c>
      <c r="AA100" s="1364"/>
      <c r="AB100" s="1841"/>
      <c r="AC100" s="1894">
        <f t="shared" si="12"/>
        <v>0</v>
      </c>
      <c r="AD100" s="1894">
        <f t="shared" si="13"/>
        <v>0</v>
      </c>
      <c r="AE100" s="1895"/>
      <c r="AF100" s="1894">
        <f t="shared" si="14"/>
        <v>0</v>
      </c>
    </row>
    <row r="101" spans="1:32" s="1401" customFormat="1" ht="15.75" customHeight="1" thickBot="1">
      <c r="A101" s="1591">
        <v>9223</v>
      </c>
      <c r="B101" s="1410" t="s">
        <v>2256</v>
      </c>
      <c r="C101" s="1292" t="s">
        <v>2257</v>
      </c>
      <c r="D101" s="1292"/>
      <c r="E101" s="1292"/>
      <c r="F101" s="1411"/>
      <c r="G101" s="1412">
        <v>0.3</v>
      </c>
      <c r="H101" s="1413"/>
      <c r="I101" s="1529">
        <v>35.9</v>
      </c>
      <c r="J101" s="1592"/>
      <c r="K101" s="1593">
        <v>4</v>
      </c>
      <c r="L101" s="791"/>
      <c r="M101" s="1415" t="s">
        <v>2258</v>
      </c>
      <c r="N101" s="1935"/>
      <c r="O101" s="1936"/>
      <c r="P101" s="1937"/>
      <c r="Q101" s="1936"/>
      <c r="R101" s="800"/>
      <c r="S101" s="1422"/>
      <c r="T101" s="1936"/>
      <c r="U101" s="1937"/>
      <c r="V101" s="1936"/>
      <c r="W101" s="1639"/>
      <c r="X101" s="1594"/>
      <c r="Y101" s="1595"/>
      <c r="Z101" s="1596"/>
      <c r="AA101" s="1597"/>
      <c r="AB101" s="1856"/>
      <c r="AC101" s="1894">
        <f t="shared" si="12"/>
        <v>0</v>
      </c>
      <c r="AD101" s="1894">
        <f t="shared" si="13"/>
        <v>0</v>
      </c>
      <c r="AE101" s="1895"/>
      <c r="AF101" s="1894">
        <f t="shared" si="14"/>
        <v>0</v>
      </c>
    </row>
    <row r="102" spans="1:32" s="1892" customFormat="1" ht="30" customHeight="1" thickBot="1">
      <c r="A102" s="1965"/>
      <c r="B102" s="1878" t="s">
        <v>2259</v>
      </c>
      <c r="C102" s="1993"/>
      <c r="D102" s="1993"/>
      <c r="E102" s="1993"/>
      <c r="F102" s="1994"/>
      <c r="G102" s="1885"/>
      <c r="H102" s="1968"/>
      <c r="I102" s="1887" t="s">
        <v>32</v>
      </c>
      <c r="J102" s="1886"/>
      <c r="K102" s="1968"/>
      <c r="L102" s="1969"/>
      <c r="M102" s="1975" t="s">
        <v>32</v>
      </c>
      <c r="N102" s="1968"/>
      <c r="O102" s="1972"/>
      <c r="P102" s="1995"/>
      <c r="Q102" s="1972"/>
      <c r="R102" s="817"/>
      <c r="S102" s="1972"/>
      <c r="T102" s="1972"/>
      <c r="U102" s="1995"/>
      <c r="V102" s="1972"/>
      <c r="W102" s="1972"/>
      <c r="X102" s="1996"/>
      <c r="Y102" s="1972"/>
      <c r="Z102" s="1973" t="s">
        <v>32</v>
      </c>
      <c r="AA102" s="1972"/>
      <c r="AB102" s="1974"/>
      <c r="AC102" s="2420"/>
      <c r="AD102" s="2420"/>
      <c r="AE102" s="2420"/>
      <c r="AF102" s="2420"/>
    </row>
    <row r="103" spans="1:32" s="1325" customFormat="1" ht="15.75" customHeight="1">
      <c r="A103" s="1249">
        <v>9085</v>
      </c>
      <c r="B103" s="1250" t="s">
        <v>756</v>
      </c>
      <c r="C103" s="1251" t="s">
        <v>2260</v>
      </c>
      <c r="D103" s="1252"/>
      <c r="E103" s="1252"/>
      <c r="F103" s="1253"/>
      <c r="G103" s="1254">
        <v>0.5</v>
      </c>
      <c r="H103" s="1255"/>
      <c r="I103" s="1256">
        <v>35.9</v>
      </c>
      <c r="J103" s="1257"/>
      <c r="K103" s="1258">
        <v>4</v>
      </c>
      <c r="L103" s="1796"/>
      <c r="M103" s="1260" t="s">
        <v>2261</v>
      </c>
      <c r="N103" s="1938"/>
      <c r="O103" s="1932"/>
      <c r="P103" s="1933"/>
      <c r="Q103" s="1932"/>
      <c r="R103" s="793"/>
      <c r="S103" s="1324"/>
      <c r="T103" s="1932"/>
      <c r="U103" s="1933"/>
      <c r="V103" s="1932"/>
      <c r="W103" s="1934"/>
      <c r="X103" s="1524">
        <v>0.02</v>
      </c>
      <c r="Y103" s="1270"/>
      <c r="Z103" s="1434">
        <v>12450</v>
      </c>
      <c r="AA103" s="1268"/>
      <c r="AB103" s="1847"/>
      <c r="AC103" s="1894">
        <f t="shared" si="12"/>
        <v>0</v>
      </c>
      <c r="AD103" s="1894">
        <f t="shared" si="13"/>
        <v>0</v>
      </c>
      <c r="AE103" s="1895"/>
      <c r="AF103" s="1894">
        <f t="shared" si="14"/>
        <v>0</v>
      </c>
    </row>
    <row r="104" spans="1:32" s="1325" customFormat="1" ht="15.75" customHeight="1">
      <c r="A104" s="1351">
        <v>9084</v>
      </c>
      <c r="B104" s="1352" t="s">
        <v>2262</v>
      </c>
      <c r="C104" s="400" t="s">
        <v>2263</v>
      </c>
      <c r="D104" s="1436"/>
      <c r="E104" s="1436"/>
      <c r="F104" s="1404"/>
      <c r="G104" s="1355" t="s">
        <v>204</v>
      </c>
      <c r="H104" s="1356"/>
      <c r="I104" s="1277">
        <v>35.9</v>
      </c>
      <c r="J104" s="1357"/>
      <c r="K104" s="1358">
        <v>4</v>
      </c>
      <c r="L104" s="953"/>
      <c r="M104" s="1360" t="s">
        <v>2264</v>
      </c>
      <c r="N104" s="1910"/>
      <c r="O104" s="1911"/>
      <c r="P104" s="1912"/>
      <c r="Q104" s="1911"/>
      <c r="R104" s="958"/>
      <c r="S104" s="1384"/>
      <c r="T104" s="1911"/>
      <c r="U104" s="1912"/>
      <c r="V104" s="1911"/>
      <c r="W104" s="1651"/>
      <c r="X104" s="1598"/>
      <c r="Y104" s="1442"/>
      <c r="Z104" s="1443"/>
      <c r="AA104" s="1444"/>
      <c r="AB104" s="1849"/>
      <c r="AC104" s="1894">
        <f t="shared" si="12"/>
        <v>0</v>
      </c>
      <c r="AD104" s="1894">
        <f t="shared" si="13"/>
        <v>0</v>
      </c>
      <c r="AE104" s="1895"/>
      <c r="AF104" s="1894">
        <f t="shared" si="14"/>
        <v>0</v>
      </c>
    </row>
    <row r="105" spans="1:32" s="1325" customFormat="1" ht="15.75" customHeight="1">
      <c r="A105" s="1588">
        <v>9083</v>
      </c>
      <c r="B105" s="1352" t="s">
        <v>2265</v>
      </c>
      <c r="C105" s="1436" t="s">
        <v>2266</v>
      </c>
      <c r="D105" s="1436"/>
      <c r="E105" s="1436"/>
      <c r="F105" s="1404"/>
      <c r="G105" s="1355" t="s">
        <v>204</v>
      </c>
      <c r="H105" s="1547"/>
      <c r="I105" s="1277">
        <v>35.9</v>
      </c>
      <c r="J105" s="1599"/>
      <c r="K105" s="1358">
        <v>4</v>
      </c>
      <c r="L105" s="972"/>
      <c r="M105" s="1360" t="s">
        <v>2267</v>
      </c>
      <c r="N105" s="1910"/>
      <c r="O105" s="1911"/>
      <c r="P105" s="1912"/>
      <c r="Q105" s="1911"/>
      <c r="R105" s="958"/>
      <c r="S105" s="1384"/>
      <c r="T105" s="1911"/>
      <c r="U105" s="1912"/>
      <c r="V105" s="1911"/>
      <c r="W105" s="1651"/>
      <c r="X105" s="1598"/>
      <c r="Y105" s="1442"/>
      <c r="Z105" s="1443"/>
      <c r="AA105" s="1444"/>
      <c r="AB105" s="1849"/>
      <c r="AC105" s="1894">
        <f t="shared" si="12"/>
        <v>0</v>
      </c>
      <c r="AD105" s="1894">
        <f t="shared" si="13"/>
        <v>0</v>
      </c>
      <c r="AE105" s="1895"/>
      <c r="AF105" s="1894">
        <f t="shared" si="14"/>
        <v>0</v>
      </c>
    </row>
    <row r="106" spans="1:32" s="1325" customFormat="1" ht="15.75" customHeight="1">
      <c r="A106" s="1588">
        <v>9082</v>
      </c>
      <c r="B106" s="1352" t="s">
        <v>2268</v>
      </c>
      <c r="C106" s="1273" t="s">
        <v>2269</v>
      </c>
      <c r="D106" s="1273"/>
      <c r="E106" s="1273"/>
      <c r="F106" s="1404"/>
      <c r="G106" s="1355" t="s">
        <v>204</v>
      </c>
      <c r="H106" s="1547"/>
      <c r="I106" s="1277">
        <v>35.9</v>
      </c>
      <c r="J106" s="1599"/>
      <c r="K106" s="1358">
        <v>4</v>
      </c>
      <c r="L106" s="972"/>
      <c r="M106" s="1360" t="s">
        <v>2270</v>
      </c>
      <c r="N106" s="1910"/>
      <c r="O106" s="1911"/>
      <c r="P106" s="1912"/>
      <c r="Q106" s="1911"/>
      <c r="R106" s="958"/>
      <c r="S106" s="1384"/>
      <c r="T106" s="1911"/>
      <c r="U106" s="1912"/>
      <c r="V106" s="1911"/>
      <c r="W106" s="1651"/>
      <c r="X106" s="1598"/>
      <c r="Y106" s="1442"/>
      <c r="Z106" s="1443"/>
      <c r="AA106" s="1444"/>
      <c r="AB106" s="1849"/>
      <c r="AC106" s="1894">
        <f t="shared" si="12"/>
        <v>0</v>
      </c>
      <c r="AD106" s="1894">
        <f t="shared" si="13"/>
        <v>0</v>
      </c>
      <c r="AE106" s="1895"/>
      <c r="AF106" s="1894">
        <f t="shared" si="14"/>
        <v>0</v>
      </c>
    </row>
    <row r="107" spans="1:32" s="1325" customFormat="1" ht="15.75" customHeight="1" thickBot="1">
      <c r="A107" s="1600">
        <v>9086</v>
      </c>
      <c r="B107" s="1291" t="s">
        <v>2271</v>
      </c>
      <c r="C107" s="1292" t="s">
        <v>2272</v>
      </c>
      <c r="D107" s="1292"/>
      <c r="E107" s="1292"/>
      <c r="F107" s="1293"/>
      <c r="G107" s="1242" t="s">
        <v>204</v>
      </c>
      <c r="H107" s="1307"/>
      <c r="I107" s="1529">
        <v>35.9</v>
      </c>
      <c r="J107" s="1307"/>
      <c r="K107" s="1530">
        <v>4</v>
      </c>
      <c r="L107" s="1798"/>
      <c r="M107" s="1299" t="s">
        <v>2273</v>
      </c>
      <c r="N107" s="1935"/>
      <c r="O107" s="1936"/>
      <c r="P107" s="1937"/>
      <c r="Q107" s="1936"/>
      <c r="R107" s="800"/>
      <c r="S107" s="1422"/>
      <c r="T107" s="1936"/>
      <c r="U107" s="1937"/>
      <c r="V107" s="1936"/>
      <c r="W107" s="1639"/>
      <c r="X107" s="1601"/>
      <c r="Y107" s="1602"/>
      <c r="Z107" s="1603"/>
      <c r="AA107" s="1604"/>
      <c r="AB107" s="1857"/>
      <c r="AC107" s="1894">
        <f t="shared" si="12"/>
        <v>0</v>
      </c>
      <c r="AD107" s="1894">
        <f t="shared" si="13"/>
        <v>0</v>
      </c>
      <c r="AE107" s="1895"/>
      <c r="AF107" s="1894">
        <f t="shared" si="14"/>
        <v>0</v>
      </c>
    </row>
    <row r="108" spans="1:32" s="1892" customFormat="1" ht="30" customHeight="1" thickBot="1">
      <c r="A108" s="1965"/>
      <c r="B108" s="1878" t="s">
        <v>2274</v>
      </c>
      <c r="C108" s="1993"/>
      <c r="D108" s="1993"/>
      <c r="E108" s="1993"/>
      <c r="F108" s="1994"/>
      <c r="G108" s="1885"/>
      <c r="H108" s="1968"/>
      <c r="I108" s="1887" t="s">
        <v>32</v>
      </c>
      <c r="J108" s="1886"/>
      <c r="K108" s="1968"/>
      <c r="L108" s="1969"/>
      <c r="M108" s="1975" t="s">
        <v>32</v>
      </c>
      <c r="N108" s="1968"/>
      <c r="O108" s="1972"/>
      <c r="P108" s="1995"/>
      <c r="Q108" s="1972"/>
      <c r="R108" s="817"/>
      <c r="S108" s="1972"/>
      <c r="T108" s="1972"/>
      <c r="U108" s="1995"/>
      <c r="V108" s="1972"/>
      <c r="W108" s="1972"/>
      <c r="X108" s="1996"/>
      <c r="Y108" s="1972"/>
      <c r="Z108" s="1973" t="s">
        <v>32</v>
      </c>
      <c r="AA108" s="1972"/>
      <c r="AB108" s="1974"/>
      <c r="AC108" s="2420"/>
      <c r="AD108" s="2420"/>
      <c r="AE108" s="2420"/>
      <c r="AF108" s="2420"/>
    </row>
    <row r="109" spans="1:32" s="1325" customFormat="1" ht="15.75" customHeight="1" thickBot="1">
      <c r="A109" s="1511">
        <v>9185</v>
      </c>
      <c r="B109" s="1512" t="s">
        <v>2275</v>
      </c>
      <c r="C109" s="1535" t="s">
        <v>2191</v>
      </c>
      <c r="D109" s="1532"/>
      <c r="E109" s="1532"/>
      <c r="F109" s="1533"/>
      <c r="G109" s="1514">
        <v>0.7</v>
      </c>
      <c r="H109" s="1515"/>
      <c r="I109" s="1500">
        <v>35.9</v>
      </c>
      <c r="J109" s="1516"/>
      <c r="K109" s="1517">
        <v>4</v>
      </c>
      <c r="L109" s="1806"/>
      <c r="M109" s="1022" t="s">
        <v>2276</v>
      </c>
      <c r="N109" s="1926"/>
      <c r="O109" s="1927"/>
      <c r="P109" s="1928"/>
      <c r="Q109" s="1927"/>
      <c r="R109" s="1929"/>
      <c r="S109" s="1645"/>
      <c r="T109" s="1927"/>
      <c r="U109" s="1928"/>
      <c r="V109" s="1927"/>
      <c r="W109" s="1659"/>
      <c r="X109" s="1493">
        <v>0.01</v>
      </c>
      <c r="Y109" s="1494"/>
      <c r="Z109" s="1505">
        <v>16969</v>
      </c>
      <c r="AA109" s="1519"/>
      <c r="AB109" s="1851"/>
      <c r="AC109" s="1894">
        <f t="shared" si="12"/>
        <v>0</v>
      </c>
      <c r="AD109" s="1894">
        <f t="shared" si="13"/>
        <v>0</v>
      </c>
      <c r="AE109" s="1895"/>
      <c r="AF109" s="1894">
        <f t="shared" si="14"/>
        <v>0</v>
      </c>
    </row>
    <row r="110" spans="1:32" s="1892" customFormat="1" ht="30" customHeight="1" thickBot="1">
      <c r="A110" s="1965"/>
      <c r="B110" s="1878" t="s">
        <v>2277</v>
      </c>
      <c r="C110" s="1993"/>
      <c r="D110" s="1993"/>
      <c r="E110" s="1993"/>
      <c r="F110" s="1994"/>
      <c r="G110" s="1885"/>
      <c r="H110" s="1968"/>
      <c r="I110" s="1887" t="s">
        <v>32</v>
      </c>
      <c r="J110" s="1886"/>
      <c r="K110" s="1968"/>
      <c r="L110" s="1969"/>
      <c r="M110" s="1975" t="s">
        <v>32</v>
      </c>
      <c r="N110" s="1968"/>
      <c r="O110" s="1972"/>
      <c r="P110" s="1995"/>
      <c r="Q110" s="1972"/>
      <c r="R110" s="817"/>
      <c r="S110" s="1972"/>
      <c r="T110" s="1972"/>
      <c r="U110" s="1995"/>
      <c r="V110" s="1972"/>
      <c r="W110" s="1972"/>
      <c r="X110" s="1996"/>
      <c r="Y110" s="1972"/>
      <c r="Z110" s="1973" t="s">
        <v>32</v>
      </c>
      <c r="AA110" s="1972"/>
      <c r="AB110" s="1974"/>
      <c r="AC110" s="2420"/>
      <c r="AD110" s="2420"/>
      <c r="AE110" s="2420"/>
      <c r="AF110" s="2420"/>
    </row>
    <row r="111" spans="1:32" s="1325" customFormat="1" ht="15.75" customHeight="1" thickBot="1">
      <c r="A111" s="1511">
        <v>9187</v>
      </c>
      <c r="B111" s="1512" t="s">
        <v>2278</v>
      </c>
      <c r="C111" s="1535" t="s">
        <v>2279</v>
      </c>
      <c r="D111" s="1532"/>
      <c r="E111" s="1532"/>
      <c r="F111" s="1533"/>
      <c r="G111" s="1514">
        <v>0.15</v>
      </c>
      <c r="H111" s="1515"/>
      <c r="I111" s="1500">
        <v>35.9</v>
      </c>
      <c r="J111" s="1516"/>
      <c r="K111" s="1517">
        <v>4</v>
      </c>
      <c r="L111" s="1806"/>
      <c r="M111" s="1022" t="s">
        <v>2280</v>
      </c>
      <c r="N111" s="1926"/>
      <c r="O111" s="1927"/>
      <c r="P111" s="1928"/>
      <c r="Q111" s="1927"/>
      <c r="R111" s="1929"/>
      <c r="S111" s="1645"/>
      <c r="T111" s="1927"/>
      <c r="U111" s="1928"/>
      <c r="V111" s="1927"/>
      <c r="W111" s="1659"/>
      <c r="X111" s="1493">
        <v>0.02</v>
      </c>
      <c r="Y111" s="1494"/>
      <c r="Z111" s="1505">
        <v>19555</v>
      </c>
      <c r="AA111" s="1519"/>
      <c r="AB111" s="1851"/>
      <c r="AC111" s="1894">
        <f t="shared" si="12"/>
        <v>0</v>
      </c>
      <c r="AD111" s="1894">
        <f t="shared" si="13"/>
        <v>0</v>
      </c>
      <c r="AE111" s="1895"/>
      <c r="AF111" s="1894">
        <f t="shared" si="14"/>
        <v>0</v>
      </c>
    </row>
    <row r="112" spans="1:32" s="1892" customFormat="1" ht="30" customHeight="1" thickBot="1">
      <c r="A112" s="1877"/>
      <c r="B112" s="1878" t="s">
        <v>2281</v>
      </c>
      <c r="C112" s="1879"/>
      <c r="D112" s="1879"/>
      <c r="E112" s="1879"/>
      <c r="F112" s="1880"/>
      <c r="G112" s="1881"/>
      <c r="H112" s="1882"/>
      <c r="I112" s="1883" t="s">
        <v>32</v>
      </c>
      <c r="J112" s="1882"/>
      <c r="K112" s="1882"/>
      <c r="L112" s="787"/>
      <c r="M112" s="1884" t="s">
        <v>32</v>
      </c>
      <c r="N112" s="1968"/>
      <c r="O112" s="1972"/>
      <c r="P112" s="1995"/>
      <c r="Q112" s="1972"/>
      <c r="R112" s="817"/>
      <c r="S112" s="1972"/>
      <c r="T112" s="1972"/>
      <c r="U112" s="1995"/>
      <c r="V112" s="1972"/>
      <c r="W112" s="1972"/>
      <c r="X112" s="2023"/>
      <c r="Y112" s="1882"/>
      <c r="Z112" s="1890" t="s">
        <v>32</v>
      </c>
      <c r="AA112" s="1882"/>
      <c r="AB112" s="1891"/>
      <c r="AC112" s="2420"/>
      <c r="AD112" s="2420"/>
      <c r="AE112" s="2420"/>
      <c r="AF112" s="2420"/>
    </row>
    <row r="113" spans="1:32" s="1325" customFormat="1" ht="15.75" customHeight="1" thickBot="1">
      <c r="A113" s="1511">
        <v>9165</v>
      </c>
      <c r="B113" s="1512" t="s">
        <v>2282</v>
      </c>
      <c r="C113" s="1535" t="s">
        <v>2283</v>
      </c>
      <c r="D113" s="1532"/>
      <c r="E113" s="1532"/>
      <c r="F113" s="1533"/>
      <c r="G113" s="1514">
        <v>0.3</v>
      </c>
      <c r="H113" s="1515"/>
      <c r="I113" s="1500">
        <v>23.9</v>
      </c>
      <c r="J113" s="1516"/>
      <c r="K113" s="1517">
        <v>3</v>
      </c>
      <c r="L113" s="1806"/>
      <c r="M113" s="1022" t="s">
        <v>2284</v>
      </c>
      <c r="N113" s="1926"/>
      <c r="O113" s="1927"/>
      <c r="P113" s="1928"/>
      <c r="Q113" s="1927"/>
      <c r="R113" s="1929"/>
      <c r="S113" s="1645"/>
      <c r="T113" s="1927"/>
      <c r="U113" s="1928"/>
      <c r="V113" s="1927"/>
      <c r="W113" s="1659"/>
      <c r="X113" s="1493">
        <v>0.02</v>
      </c>
      <c r="Y113" s="1494"/>
      <c r="Z113" s="1505">
        <v>12598</v>
      </c>
      <c r="AA113" s="1519"/>
      <c r="AB113" s="1851"/>
      <c r="AC113" s="1894">
        <f t="shared" si="12"/>
        <v>0</v>
      </c>
      <c r="AD113" s="1894">
        <f t="shared" si="13"/>
        <v>0</v>
      </c>
      <c r="AE113" s="1895"/>
      <c r="AF113" s="1894">
        <f t="shared" si="14"/>
        <v>0</v>
      </c>
    </row>
    <row r="114" spans="1:32" s="1892" customFormat="1" ht="30" customHeight="1" thickBot="1">
      <c r="A114" s="1877"/>
      <c r="B114" s="1878" t="s">
        <v>2285</v>
      </c>
      <c r="C114" s="1879"/>
      <c r="D114" s="1879"/>
      <c r="E114" s="1879"/>
      <c r="F114" s="1880"/>
      <c r="G114" s="1881"/>
      <c r="H114" s="1882"/>
      <c r="I114" s="1883" t="s">
        <v>32</v>
      </c>
      <c r="J114" s="1882"/>
      <c r="K114" s="1882"/>
      <c r="L114" s="787"/>
      <c r="M114" s="1884" t="s">
        <v>32</v>
      </c>
      <c r="N114" s="1968"/>
      <c r="O114" s="1972"/>
      <c r="P114" s="1995"/>
      <c r="Q114" s="1972"/>
      <c r="R114" s="817"/>
      <c r="S114" s="1972"/>
      <c r="T114" s="1972"/>
      <c r="U114" s="1995"/>
      <c r="V114" s="1972"/>
      <c r="W114" s="1972"/>
      <c r="X114" s="2023"/>
      <c r="Y114" s="1882"/>
      <c r="Z114" s="1890" t="s">
        <v>32</v>
      </c>
      <c r="AA114" s="1882"/>
      <c r="AB114" s="1891"/>
      <c r="AC114" s="2420"/>
      <c r="AD114" s="2420"/>
      <c r="AE114" s="2420"/>
      <c r="AF114" s="2420"/>
    </row>
    <row r="115" spans="1:32" s="1325" customFormat="1" ht="15.75" customHeight="1" thickBot="1">
      <c r="A115" s="1600">
        <v>9164</v>
      </c>
      <c r="B115" s="1291" t="s">
        <v>2286</v>
      </c>
      <c r="C115" s="1586" t="s">
        <v>2287</v>
      </c>
      <c r="D115" s="1586"/>
      <c r="E115" s="1586"/>
      <c r="F115" s="1527"/>
      <c r="G115" s="1294">
        <v>0.3</v>
      </c>
      <c r="H115" s="1295"/>
      <c r="I115" s="1529">
        <v>23.9</v>
      </c>
      <c r="J115" s="1573"/>
      <c r="K115" s="1530">
        <v>3</v>
      </c>
      <c r="L115" s="1811"/>
      <c r="M115" s="1299" t="s">
        <v>2288</v>
      </c>
      <c r="N115" s="1926"/>
      <c r="O115" s="1927"/>
      <c r="P115" s="1928"/>
      <c r="Q115" s="1927"/>
      <c r="R115" s="1929"/>
      <c r="S115" s="1645"/>
      <c r="T115" s="1927"/>
      <c r="U115" s="1928"/>
      <c r="V115" s="1927"/>
      <c r="W115" s="1659"/>
      <c r="X115" s="1531">
        <v>0.01</v>
      </c>
      <c r="Y115" s="1305"/>
      <c r="Z115" s="1306">
        <v>18248</v>
      </c>
      <c r="AA115" s="1307"/>
      <c r="AB115" s="1836"/>
      <c r="AC115" s="1894">
        <f t="shared" si="12"/>
        <v>0</v>
      </c>
      <c r="AD115" s="1894">
        <f t="shared" si="13"/>
        <v>0</v>
      </c>
      <c r="AE115" s="1895"/>
      <c r="AF115" s="1894">
        <f t="shared" si="14"/>
        <v>0</v>
      </c>
    </row>
    <row r="116" spans="1:32" s="1892" customFormat="1" ht="30" customHeight="1" thickBot="1">
      <c r="A116" s="1976"/>
      <c r="B116" s="941" t="s">
        <v>2289</v>
      </c>
      <c r="C116" s="1977"/>
      <c r="D116" s="1977"/>
      <c r="E116" s="1977"/>
      <c r="F116" s="1978"/>
      <c r="G116" s="1979"/>
      <c r="H116" s="1980"/>
      <c r="I116" s="1981" t="s">
        <v>32</v>
      </c>
      <c r="J116" s="1982"/>
      <c r="K116" s="1980"/>
      <c r="L116" s="1983"/>
      <c r="M116" s="1984"/>
      <c r="N116" s="1980"/>
      <c r="O116" s="1985"/>
      <c r="P116" s="1986"/>
      <c r="Q116" s="1985"/>
      <c r="R116" s="1987"/>
      <c r="S116" s="1985"/>
      <c r="T116" s="1985"/>
      <c r="U116" s="1986"/>
      <c r="V116" s="1985"/>
      <c r="W116" s="1985"/>
      <c r="X116" s="1988"/>
      <c r="Y116" s="1985"/>
      <c r="Z116" s="1989" t="s">
        <v>32</v>
      </c>
      <c r="AA116" s="1985"/>
      <c r="AB116" s="1990"/>
      <c r="AC116" s="2420"/>
      <c r="AD116" s="2420"/>
      <c r="AE116" s="2420"/>
      <c r="AF116" s="2420"/>
    </row>
    <row r="117" spans="1:32" s="1325" customFormat="1" ht="15.75" customHeight="1" thickBot="1">
      <c r="A117" s="1511">
        <v>9163</v>
      </c>
      <c r="B117" s="1512" t="s">
        <v>2290</v>
      </c>
      <c r="C117" s="1535" t="s">
        <v>2194</v>
      </c>
      <c r="D117" s="1532"/>
      <c r="E117" s="1532"/>
      <c r="F117" s="1498"/>
      <c r="G117" s="1514">
        <v>0.5</v>
      </c>
      <c r="H117" s="1515"/>
      <c r="I117" s="1529">
        <v>23.9</v>
      </c>
      <c r="J117" s="1516"/>
      <c r="K117" s="1517">
        <v>3</v>
      </c>
      <c r="L117" s="1806"/>
      <c r="M117" s="1515"/>
      <c r="N117" s="1943"/>
      <c r="O117" s="1927"/>
      <c r="P117" s="1928"/>
      <c r="Q117" s="1927"/>
      <c r="R117" s="1929"/>
      <c r="S117" s="1645"/>
      <c r="T117" s="1927"/>
      <c r="U117" s="1928"/>
      <c r="V117" s="1927"/>
      <c r="W117" s="1659"/>
      <c r="X117" s="1605">
        <v>0.1</v>
      </c>
      <c r="Y117" s="1519"/>
      <c r="Z117" s="1505">
        <v>3332</v>
      </c>
      <c r="AA117" s="1519"/>
      <c r="AB117" s="1858"/>
      <c r="AC117" s="1894">
        <f t="shared" si="12"/>
        <v>0</v>
      </c>
      <c r="AD117" s="1894">
        <f t="shared" si="13"/>
        <v>0</v>
      </c>
      <c r="AE117" s="1895"/>
      <c r="AF117" s="1894">
        <f t="shared" si="14"/>
        <v>0</v>
      </c>
    </row>
    <row r="118" spans="1:32" s="1892" customFormat="1" ht="30" customHeight="1" thickBot="1">
      <c r="A118" s="1965"/>
      <c r="B118" s="1878" t="s">
        <v>2291</v>
      </c>
      <c r="C118" s="1993"/>
      <c r="D118" s="1993"/>
      <c r="E118" s="1993"/>
      <c r="F118" s="1994"/>
      <c r="G118" s="1885"/>
      <c r="H118" s="1968"/>
      <c r="I118" s="1887" t="s">
        <v>32</v>
      </c>
      <c r="J118" s="1886"/>
      <c r="K118" s="1968"/>
      <c r="L118" s="1969"/>
      <c r="M118" s="1975" t="s">
        <v>32</v>
      </c>
      <c r="N118" s="1968"/>
      <c r="O118" s="1972"/>
      <c r="P118" s="1995"/>
      <c r="Q118" s="1972"/>
      <c r="R118" s="817"/>
      <c r="S118" s="1972"/>
      <c r="T118" s="1972"/>
      <c r="U118" s="1995"/>
      <c r="V118" s="1972"/>
      <c r="W118" s="1972"/>
      <c r="X118" s="1996"/>
      <c r="Y118" s="1972"/>
      <c r="Z118" s="1973" t="s">
        <v>32</v>
      </c>
      <c r="AA118" s="1972"/>
      <c r="AB118" s="1974"/>
      <c r="AC118" s="2420"/>
      <c r="AD118" s="2420"/>
      <c r="AE118" s="2420"/>
      <c r="AF118" s="2420"/>
    </row>
    <row r="119" spans="1:32" s="1325" customFormat="1" ht="15.75" customHeight="1" thickBot="1">
      <c r="A119" s="1511">
        <v>9240</v>
      </c>
      <c r="B119" s="1512" t="s">
        <v>2186</v>
      </c>
      <c r="C119" s="1540" t="s">
        <v>2292</v>
      </c>
      <c r="D119" s="1488"/>
      <c r="E119" s="1488"/>
      <c r="F119" s="1489"/>
      <c r="G119" s="1514">
        <v>0.5</v>
      </c>
      <c r="H119" s="1515"/>
      <c r="I119" s="1500">
        <v>23.9</v>
      </c>
      <c r="J119" s="1516"/>
      <c r="K119" s="1517">
        <v>3</v>
      </c>
      <c r="L119" s="1806"/>
      <c r="M119" s="1022" t="s">
        <v>2293</v>
      </c>
      <c r="N119" s="1926"/>
      <c r="O119" s="1927"/>
      <c r="P119" s="1928"/>
      <c r="Q119" s="1927"/>
      <c r="R119" s="1944"/>
      <c r="S119" s="1927"/>
      <c r="T119" s="1927"/>
      <c r="U119" s="1928"/>
      <c r="V119" s="1927"/>
      <c r="W119" s="1659"/>
      <c r="X119" s="1493">
        <v>0.02</v>
      </c>
      <c r="Y119" s="1494"/>
      <c r="Z119" s="1505">
        <v>5385</v>
      </c>
      <c r="AA119" s="1519"/>
      <c r="AB119" s="1851"/>
      <c r="AC119" s="1894">
        <f t="shared" si="12"/>
        <v>0</v>
      </c>
      <c r="AD119" s="1894">
        <f t="shared" si="13"/>
        <v>0</v>
      </c>
      <c r="AE119" s="1895"/>
      <c r="AF119" s="1894">
        <f t="shared" si="14"/>
        <v>0</v>
      </c>
    </row>
    <row r="120" spans="1:32" s="2026" customFormat="1" ht="30" customHeight="1" thickBot="1">
      <c r="A120" s="1976"/>
      <c r="B120" s="941" t="s">
        <v>2294</v>
      </c>
      <c r="C120" s="1977"/>
      <c r="D120" s="1977"/>
      <c r="E120" s="1977"/>
      <c r="F120" s="1978"/>
      <c r="G120" s="1979"/>
      <c r="H120" s="1980"/>
      <c r="I120" s="1981" t="s">
        <v>32</v>
      </c>
      <c r="J120" s="1982"/>
      <c r="K120" s="1980"/>
      <c r="L120" s="1983"/>
      <c r="M120" s="1984" t="s">
        <v>32</v>
      </c>
      <c r="N120" s="1980"/>
      <c r="O120" s="1985"/>
      <c r="P120" s="1986"/>
      <c r="Q120" s="1985"/>
      <c r="R120" s="1987"/>
      <c r="S120" s="1985"/>
      <c r="T120" s="1985"/>
      <c r="U120" s="1986"/>
      <c r="V120" s="1985"/>
      <c r="W120" s="2024"/>
      <c r="X120" s="2025"/>
      <c r="Y120" s="1985"/>
      <c r="Z120" s="1989" t="s">
        <v>32</v>
      </c>
      <c r="AA120" s="1985"/>
      <c r="AB120" s="1990"/>
      <c r="AC120" s="2420"/>
      <c r="AD120" s="2420"/>
      <c r="AE120" s="2420"/>
      <c r="AF120" s="2420"/>
    </row>
    <row r="121" spans="1:32" s="1325" customFormat="1" ht="15.75" customHeight="1" thickBot="1">
      <c r="A121" s="1511">
        <v>9210</v>
      </c>
      <c r="B121" s="1512" t="s">
        <v>2295</v>
      </c>
      <c r="C121" s="1535" t="s">
        <v>2296</v>
      </c>
      <c r="D121" s="1532"/>
      <c r="E121" s="1532"/>
      <c r="F121" s="1533"/>
      <c r="G121" s="1514">
        <v>0.1</v>
      </c>
      <c r="H121" s="1515"/>
      <c r="I121" s="1500">
        <v>35.9</v>
      </c>
      <c r="J121" s="1516"/>
      <c r="K121" s="1517">
        <v>4</v>
      </c>
      <c r="L121" s="1806"/>
      <c r="M121" s="1022" t="s">
        <v>2297</v>
      </c>
      <c r="N121" s="1926"/>
      <c r="O121" s="1927"/>
      <c r="P121" s="1928"/>
      <c r="Q121" s="1927"/>
      <c r="R121" s="1929"/>
      <c r="S121" s="1645"/>
      <c r="T121" s="1927"/>
      <c r="U121" s="1928"/>
      <c r="V121" s="1927"/>
      <c r="W121" s="1659"/>
      <c r="X121" s="1607">
        <v>5.0000000000000001E-3</v>
      </c>
      <c r="Y121" s="1504"/>
      <c r="Z121" s="1505">
        <v>45209</v>
      </c>
      <c r="AA121" s="1506"/>
      <c r="AB121" s="1852"/>
      <c r="AC121" s="1894">
        <f t="shared" si="12"/>
        <v>0</v>
      </c>
      <c r="AD121" s="1894">
        <f t="shared" si="13"/>
        <v>0</v>
      </c>
      <c r="AE121" s="1895"/>
      <c r="AF121" s="1894">
        <f t="shared" si="14"/>
        <v>0</v>
      </c>
    </row>
    <row r="122" spans="1:32" s="2026" customFormat="1" ht="30" customHeight="1" thickBot="1">
      <c r="A122" s="1965"/>
      <c r="B122" s="947" t="s">
        <v>2298</v>
      </c>
      <c r="C122" s="1993"/>
      <c r="D122" s="1993"/>
      <c r="E122" s="1993"/>
      <c r="F122" s="1994"/>
      <c r="G122" s="1885"/>
      <c r="H122" s="1968"/>
      <c r="I122" s="1887" t="s">
        <v>32</v>
      </c>
      <c r="J122" s="1886"/>
      <c r="K122" s="1968"/>
      <c r="L122" s="1969"/>
      <c r="M122" s="1975" t="s">
        <v>32</v>
      </c>
      <c r="N122" s="1968"/>
      <c r="O122" s="1972"/>
      <c r="P122" s="1995"/>
      <c r="Q122" s="1972"/>
      <c r="R122" s="817"/>
      <c r="S122" s="1972"/>
      <c r="T122" s="1972"/>
      <c r="U122" s="1995"/>
      <c r="V122" s="1972"/>
      <c r="W122" s="2027"/>
      <c r="X122" s="1971"/>
      <c r="Y122" s="1972"/>
      <c r="Z122" s="1973" t="s">
        <v>32</v>
      </c>
      <c r="AA122" s="1972"/>
      <c r="AB122" s="1974"/>
      <c r="AC122" s="2420"/>
      <c r="AD122" s="2420"/>
      <c r="AE122" s="2420"/>
      <c r="AF122" s="2420"/>
    </row>
    <row r="123" spans="1:32" s="1325" customFormat="1" ht="15.75" customHeight="1" thickBot="1">
      <c r="A123" s="1496">
        <v>9205</v>
      </c>
      <c r="B123" s="1497" t="s">
        <v>2299</v>
      </c>
      <c r="C123" s="1540" t="s">
        <v>2194</v>
      </c>
      <c r="D123" s="1488"/>
      <c r="E123" s="1488"/>
      <c r="F123" s="1498"/>
      <c r="G123" s="1490">
        <v>0.7</v>
      </c>
      <c r="H123" s="1499"/>
      <c r="I123" s="1500">
        <v>35.9</v>
      </c>
      <c r="J123" s="1501"/>
      <c r="K123" s="1502">
        <v>4</v>
      </c>
      <c r="L123" s="1805"/>
      <c r="M123" s="1022" t="s">
        <v>2300</v>
      </c>
      <c r="N123" s="1926"/>
      <c r="O123" s="1927"/>
      <c r="P123" s="1928"/>
      <c r="Q123" s="1927"/>
      <c r="R123" s="1929"/>
      <c r="S123" s="1645"/>
      <c r="T123" s="1927"/>
      <c r="U123" s="1928"/>
      <c r="V123" s="1927"/>
      <c r="W123" s="1659"/>
      <c r="X123" s="1607">
        <v>0.01</v>
      </c>
      <c r="Y123" s="1504"/>
      <c r="Z123" s="1505">
        <v>14113</v>
      </c>
      <c r="AA123" s="1506"/>
      <c r="AB123" s="1852"/>
      <c r="AC123" s="1894">
        <f t="shared" si="12"/>
        <v>0</v>
      </c>
      <c r="AD123" s="1894">
        <f t="shared" si="13"/>
        <v>0</v>
      </c>
      <c r="AE123" s="1895"/>
      <c r="AF123" s="1894">
        <f t="shared" si="14"/>
        <v>0</v>
      </c>
    </row>
    <row r="124" spans="1:32" s="1892" customFormat="1" ht="30" customHeight="1" thickBot="1">
      <c r="A124" s="1965"/>
      <c r="B124" s="947" t="s">
        <v>2301</v>
      </c>
      <c r="C124" s="1993"/>
      <c r="D124" s="1993"/>
      <c r="E124" s="1993"/>
      <c r="F124" s="1994"/>
      <c r="G124" s="1885"/>
      <c r="H124" s="1968"/>
      <c r="I124" s="1887" t="s">
        <v>32</v>
      </c>
      <c r="J124" s="1886"/>
      <c r="K124" s="1968"/>
      <c r="L124" s="1969"/>
      <c r="M124" s="1975" t="s">
        <v>32</v>
      </c>
      <c r="N124" s="1968"/>
      <c r="O124" s="1972"/>
      <c r="P124" s="1995"/>
      <c r="Q124" s="1972"/>
      <c r="R124" s="817"/>
      <c r="S124" s="1972"/>
      <c r="T124" s="1972"/>
      <c r="U124" s="1995"/>
      <c r="V124" s="1972"/>
      <c r="W124" s="1972"/>
      <c r="X124" s="1996"/>
      <c r="Y124" s="1972"/>
      <c r="Z124" s="1973" t="s">
        <v>32</v>
      </c>
      <c r="AA124" s="1972"/>
      <c r="AB124" s="1974"/>
      <c r="AC124" s="2420"/>
      <c r="AD124" s="2420"/>
      <c r="AE124" s="2420"/>
      <c r="AF124" s="2420"/>
    </row>
    <row r="125" spans="1:32" s="1325" customFormat="1" ht="15.75" customHeight="1" thickBot="1">
      <c r="A125" s="1511">
        <v>9570</v>
      </c>
      <c r="B125" s="1512" t="s">
        <v>2302</v>
      </c>
      <c r="C125" s="1535" t="s">
        <v>2303</v>
      </c>
      <c r="D125" s="1532"/>
      <c r="E125" s="1532"/>
      <c r="F125" s="1533"/>
      <c r="G125" s="1514">
        <v>4</v>
      </c>
      <c r="H125" s="1515"/>
      <c r="I125" s="1500">
        <v>23.9</v>
      </c>
      <c r="J125" s="1516"/>
      <c r="K125" s="1517">
        <v>3</v>
      </c>
      <c r="L125" s="1806"/>
      <c r="M125" s="1022" t="s">
        <v>2304</v>
      </c>
      <c r="N125" s="1926"/>
      <c r="O125" s="1927"/>
      <c r="P125" s="1928"/>
      <c r="Q125" s="1927"/>
      <c r="R125" s="1929"/>
      <c r="S125" s="1645"/>
      <c r="T125" s="1927"/>
      <c r="U125" s="1928"/>
      <c r="V125" s="1927"/>
      <c r="W125" s="1659"/>
      <c r="X125" s="1493">
        <v>0.1</v>
      </c>
      <c r="Y125" s="1494"/>
      <c r="Z125" s="1505">
        <v>827</v>
      </c>
      <c r="AA125" s="1519"/>
      <c r="AB125" s="1851"/>
      <c r="AC125" s="1894">
        <f t="shared" si="12"/>
        <v>0</v>
      </c>
      <c r="AD125" s="1894">
        <f t="shared" si="13"/>
        <v>0</v>
      </c>
      <c r="AE125" s="1895"/>
      <c r="AF125" s="1894">
        <f t="shared" si="14"/>
        <v>0</v>
      </c>
    </row>
    <row r="126" spans="1:32" s="1892" customFormat="1" ht="30" customHeight="1" thickBot="1">
      <c r="A126" s="1965"/>
      <c r="B126" s="1878" t="s">
        <v>2305</v>
      </c>
      <c r="C126" s="1993"/>
      <c r="D126" s="1993"/>
      <c r="E126" s="1993"/>
      <c r="F126" s="1994"/>
      <c r="G126" s="1885"/>
      <c r="H126" s="1968"/>
      <c r="I126" s="1887" t="s">
        <v>32</v>
      </c>
      <c r="J126" s="1886"/>
      <c r="K126" s="1968"/>
      <c r="L126" s="1969"/>
      <c r="M126" s="1975" t="s">
        <v>32</v>
      </c>
      <c r="N126" s="1968"/>
      <c r="O126" s="1972"/>
      <c r="P126" s="1995"/>
      <c r="Q126" s="1972"/>
      <c r="R126" s="817"/>
      <c r="S126" s="1972"/>
      <c r="T126" s="1972"/>
      <c r="U126" s="1995"/>
      <c r="V126" s="1972"/>
      <c r="W126" s="1972"/>
      <c r="X126" s="1996"/>
      <c r="Y126" s="1972"/>
      <c r="Z126" s="1973" t="s">
        <v>32</v>
      </c>
      <c r="AA126" s="1972"/>
      <c r="AB126" s="1974"/>
      <c r="AC126" s="2420"/>
      <c r="AD126" s="2420"/>
      <c r="AE126" s="2420"/>
      <c r="AF126" s="2420"/>
    </row>
    <row r="127" spans="1:32" s="1325" customFormat="1" ht="15.75" customHeight="1" thickBot="1">
      <c r="A127" s="1511">
        <v>9478</v>
      </c>
      <c r="B127" s="1512" t="s">
        <v>2306</v>
      </c>
      <c r="C127" s="4004" t="s">
        <v>2307</v>
      </c>
      <c r="D127" s="4005"/>
      <c r="E127" s="4005"/>
      <c r="F127" s="4006"/>
      <c r="G127" s="1514">
        <v>1</v>
      </c>
      <c r="H127" s="1515"/>
      <c r="I127" s="1500">
        <v>35.9</v>
      </c>
      <c r="J127" s="1516"/>
      <c r="K127" s="1517">
        <v>4</v>
      </c>
      <c r="L127" s="1806"/>
      <c r="M127" s="1022" t="s">
        <v>2308</v>
      </c>
      <c r="N127" s="1926"/>
      <c r="O127" s="1927"/>
      <c r="P127" s="1928"/>
      <c r="Q127" s="1927"/>
      <c r="R127" s="1929"/>
      <c r="S127" s="1645"/>
      <c r="T127" s="1927"/>
      <c r="U127" s="1928"/>
      <c r="V127" s="1927"/>
      <c r="W127" s="1659"/>
      <c r="X127" s="1493">
        <v>0.05</v>
      </c>
      <c r="Y127" s="1494"/>
      <c r="Z127" s="1505">
        <v>6932</v>
      </c>
      <c r="AA127" s="1519"/>
      <c r="AB127" s="1851"/>
      <c r="AC127" s="1894">
        <f t="shared" si="12"/>
        <v>0</v>
      </c>
      <c r="AD127" s="1894">
        <f t="shared" si="13"/>
        <v>0</v>
      </c>
      <c r="AE127" s="1895"/>
      <c r="AF127" s="1894">
        <f t="shared" si="14"/>
        <v>0</v>
      </c>
    </row>
    <row r="128" spans="1:32" s="1892" customFormat="1" ht="30" customHeight="1" thickBot="1">
      <c r="A128" s="1965"/>
      <c r="B128" s="1878" t="s">
        <v>2309</v>
      </c>
      <c r="C128" s="1993"/>
      <c r="D128" s="1993"/>
      <c r="E128" s="1993"/>
      <c r="F128" s="1994"/>
      <c r="G128" s="1885"/>
      <c r="H128" s="1968"/>
      <c r="I128" s="1887" t="s">
        <v>32</v>
      </c>
      <c r="J128" s="1886"/>
      <c r="K128" s="1968"/>
      <c r="L128" s="1969"/>
      <c r="M128" s="1975" t="s">
        <v>32</v>
      </c>
      <c r="N128" s="1968"/>
      <c r="O128" s="1972"/>
      <c r="P128" s="1995"/>
      <c r="Q128" s="1972"/>
      <c r="R128" s="817"/>
      <c r="S128" s="1972"/>
      <c r="T128" s="1972"/>
      <c r="U128" s="1995"/>
      <c r="V128" s="1972"/>
      <c r="W128" s="1972"/>
      <c r="X128" s="1996"/>
      <c r="Y128" s="1972"/>
      <c r="Z128" s="1973" t="s">
        <v>32</v>
      </c>
      <c r="AA128" s="1972"/>
      <c r="AB128" s="1974"/>
      <c r="AC128" s="2420"/>
      <c r="AD128" s="2420"/>
      <c r="AE128" s="2420"/>
      <c r="AF128" s="2420"/>
    </row>
    <row r="129" spans="1:32" s="1325" customFormat="1" ht="15.75" customHeight="1" thickBot="1">
      <c r="A129" s="1511">
        <v>9045</v>
      </c>
      <c r="B129" s="1610" t="s">
        <v>2310</v>
      </c>
      <c r="C129" s="1535" t="s">
        <v>2311</v>
      </c>
      <c r="D129" s="1532"/>
      <c r="E129" s="1532"/>
      <c r="F129" s="1533"/>
      <c r="G129" s="1514">
        <v>0.5</v>
      </c>
      <c r="H129" s="1515"/>
      <c r="I129" s="1500">
        <v>23.9</v>
      </c>
      <c r="J129" s="1516"/>
      <c r="K129" s="1517">
        <v>3</v>
      </c>
      <c r="L129" s="1806"/>
      <c r="M129" s="1022" t="s">
        <v>2312</v>
      </c>
      <c r="N129" s="1926"/>
      <c r="O129" s="1927"/>
      <c r="P129" s="1928"/>
      <c r="Q129" s="1927"/>
      <c r="R129" s="1929"/>
      <c r="S129" s="1645"/>
      <c r="T129" s="1927"/>
      <c r="U129" s="1928"/>
      <c r="V129" s="1927"/>
      <c r="W129" s="1659"/>
      <c r="X129" s="1493">
        <v>0.02</v>
      </c>
      <c r="Y129" s="1494"/>
      <c r="Z129" s="1505">
        <v>6932</v>
      </c>
      <c r="AA129" s="1519"/>
      <c r="AB129" s="1851"/>
      <c r="AC129" s="1894">
        <f t="shared" si="12"/>
        <v>0</v>
      </c>
      <c r="AD129" s="1894">
        <f t="shared" si="13"/>
        <v>0</v>
      </c>
      <c r="AE129" s="1895"/>
      <c r="AF129" s="1894">
        <f t="shared" si="14"/>
        <v>0</v>
      </c>
    </row>
    <row r="130" spans="1:32" s="1892" customFormat="1" ht="30" customHeight="1" thickBot="1">
      <c r="A130" s="1965"/>
      <c r="B130" s="1878" t="s">
        <v>2313</v>
      </c>
      <c r="C130" s="1993"/>
      <c r="D130" s="1993"/>
      <c r="E130" s="1993"/>
      <c r="F130" s="1994"/>
      <c r="G130" s="1885"/>
      <c r="H130" s="1968"/>
      <c r="I130" s="1887" t="s">
        <v>32</v>
      </c>
      <c r="J130" s="1886"/>
      <c r="K130" s="1968"/>
      <c r="L130" s="1969"/>
      <c r="M130" s="1975" t="s">
        <v>32</v>
      </c>
      <c r="N130" s="1968"/>
      <c r="O130" s="1972"/>
      <c r="P130" s="1995"/>
      <c r="Q130" s="1972"/>
      <c r="R130" s="817"/>
      <c r="S130" s="1972"/>
      <c r="T130" s="1972"/>
      <c r="U130" s="1995"/>
      <c r="V130" s="1972"/>
      <c r="W130" s="1972"/>
      <c r="X130" s="1996"/>
      <c r="Y130" s="1972"/>
      <c r="Z130" s="1973" t="s">
        <v>32</v>
      </c>
      <c r="AA130" s="1972"/>
      <c r="AB130" s="1974"/>
      <c r="AC130" s="2420"/>
      <c r="AD130" s="2420"/>
      <c r="AE130" s="2420"/>
      <c r="AF130" s="2420"/>
    </row>
    <row r="131" spans="1:32" s="1401" customFormat="1" ht="15.75" customHeight="1" thickBot="1">
      <c r="A131" s="1496">
        <v>9044</v>
      </c>
      <c r="B131" s="1611" t="s">
        <v>2314</v>
      </c>
      <c r="C131" s="1540" t="s">
        <v>2315</v>
      </c>
      <c r="D131" s="1488"/>
      <c r="E131" s="1488"/>
      <c r="F131" s="1498"/>
      <c r="G131" s="1490">
        <v>0.2</v>
      </c>
      <c r="H131" s="1499"/>
      <c r="I131" s="1500">
        <v>35.9</v>
      </c>
      <c r="J131" s="1501"/>
      <c r="K131" s="1502">
        <v>4</v>
      </c>
      <c r="L131" s="1805"/>
      <c r="M131" s="1492" t="s">
        <v>2316</v>
      </c>
      <c r="N131" s="1926"/>
      <c r="O131" s="1927"/>
      <c r="P131" s="1928"/>
      <c r="Q131" s="1927"/>
      <c r="R131" s="1929"/>
      <c r="S131" s="1645"/>
      <c r="T131" s="1927"/>
      <c r="U131" s="1928"/>
      <c r="V131" s="1927"/>
      <c r="W131" s="1659"/>
      <c r="X131" s="1503">
        <v>0.01</v>
      </c>
      <c r="Y131" s="1504"/>
      <c r="Z131" s="1505">
        <v>25461</v>
      </c>
      <c r="AA131" s="1506"/>
      <c r="AB131" s="1852"/>
      <c r="AC131" s="1894">
        <f t="shared" si="12"/>
        <v>0</v>
      </c>
      <c r="AD131" s="1894">
        <f t="shared" si="13"/>
        <v>0</v>
      </c>
      <c r="AE131" s="1895"/>
      <c r="AF131" s="1894">
        <f t="shared" si="14"/>
        <v>0</v>
      </c>
    </row>
    <row r="132" spans="1:32" s="1892" customFormat="1" ht="30" customHeight="1" thickBot="1">
      <c r="A132" s="1965"/>
      <c r="B132" s="1878" t="s">
        <v>2317</v>
      </c>
      <c r="C132" s="1993"/>
      <c r="D132" s="1993"/>
      <c r="E132" s="1993"/>
      <c r="F132" s="1994"/>
      <c r="G132" s="1885"/>
      <c r="H132" s="1968"/>
      <c r="I132" s="1887" t="s">
        <v>32</v>
      </c>
      <c r="J132" s="1886"/>
      <c r="K132" s="1968"/>
      <c r="L132" s="1969"/>
      <c r="M132" s="1975" t="s">
        <v>32</v>
      </c>
      <c r="N132" s="1968"/>
      <c r="O132" s="1972"/>
      <c r="P132" s="1995"/>
      <c r="Q132" s="1972"/>
      <c r="R132" s="817"/>
      <c r="S132" s="1972"/>
      <c r="T132" s="1972"/>
      <c r="U132" s="1995"/>
      <c r="V132" s="1972"/>
      <c r="W132" s="1972"/>
      <c r="X132" s="1996"/>
      <c r="Y132" s="1972"/>
      <c r="Z132" s="1973" t="s">
        <v>32</v>
      </c>
      <c r="AA132" s="1972"/>
      <c r="AB132" s="1974"/>
      <c r="AC132" s="2420"/>
      <c r="AD132" s="2420"/>
      <c r="AE132" s="2420"/>
      <c r="AF132" s="2420"/>
    </row>
    <row r="133" spans="1:32" s="1325" customFormat="1" ht="15.75" customHeight="1" thickBot="1">
      <c r="A133" s="1511">
        <v>9380</v>
      </c>
      <c r="B133" s="1610" t="s">
        <v>2040</v>
      </c>
      <c r="C133" s="1540" t="s">
        <v>2318</v>
      </c>
      <c r="D133" s="1488"/>
      <c r="E133" s="1488"/>
      <c r="F133" s="1489"/>
      <c r="G133" s="1514">
        <v>0.5</v>
      </c>
      <c r="H133" s="1515"/>
      <c r="I133" s="1500">
        <v>23.9</v>
      </c>
      <c r="J133" s="1516"/>
      <c r="K133" s="1517">
        <v>3</v>
      </c>
      <c r="L133" s="1806"/>
      <c r="M133" s="1022" t="s">
        <v>2319</v>
      </c>
      <c r="N133" s="1926"/>
      <c r="O133" s="1927"/>
      <c r="P133" s="1928"/>
      <c r="Q133" s="1927"/>
      <c r="R133" s="1929"/>
      <c r="S133" s="1645"/>
      <c r="T133" s="1927"/>
      <c r="U133" s="1928"/>
      <c r="V133" s="1927"/>
      <c r="W133" s="1659"/>
      <c r="X133" s="1493">
        <v>0.05</v>
      </c>
      <c r="Y133" s="1494"/>
      <c r="Z133" s="1505">
        <v>2693</v>
      </c>
      <c r="AA133" s="1519"/>
      <c r="AB133" s="1851"/>
      <c r="AC133" s="1894">
        <f t="shared" si="12"/>
        <v>0</v>
      </c>
      <c r="AD133" s="1894">
        <f t="shared" si="13"/>
        <v>0</v>
      </c>
      <c r="AE133" s="1895"/>
      <c r="AF133" s="1894">
        <f t="shared" si="14"/>
        <v>0</v>
      </c>
    </row>
    <row r="134" spans="1:32" s="2028" customFormat="1" ht="30" customHeight="1" thickBot="1">
      <c r="A134" s="1965"/>
      <c r="B134" s="947" t="s">
        <v>2320</v>
      </c>
      <c r="C134" s="1993"/>
      <c r="D134" s="1993"/>
      <c r="E134" s="1993"/>
      <c r="F134" s="1994"/>
      <c r="G134" s="1885"/>
      <c r="H134" s="1968"/>
      <c r="I134" s="1887" t="s">
        <v>32</v>
      </c>
      <c r="J134" s="1886"/>
      <c r="K134" s="1968"/>
      <c r="L134" s="1969"/>
      <c r="M134" s="1975" t="s">
        <v>32</v>
      </c>
      <c r="N134" s="1968"/>
      <c r="O134" s="1972"/>
      <c r="P134" s="1995"/>
      <c r="Q134" s="1972"/>
      <c r="R134" s="817"/>
      <c r="S134" s="1972"/>
      <c r="T134" s="1972"/>
      <c r="U134" s="1995"/>
      <c r="V134" s="1972"/>
      <c r="W134" s="1972"/>
      <c r="X134" s="1996"/>
      <c r="Y134" s="1972"/>
      <c r="Z134" s="1973" t="s">
        <v>32</v>
      </c>
      <c r="AA134" s="1972"/>
      <c r="AB134" s="1974"/>
      <c r="AC134" s="2420"/>
      <c r="AD134" s="2420"/>
      <c r="AE134" s="2420"/>
      <c r="AF134" s="2420"/>
    </row>
    <row r="135" spans="1:32" s="1325" customFormat="1" ht="15.75" customHeight="1">
      <c r="A135" s="1613">
        <v>9550</v>
      </c>
      <c r="B135" s="1426" t="s">
        <v>1900</v>
      </c>
      <c r="C135" s="1427" t="s">
        <v>2321</v>
      </c>
      <c r="D135" s="1252"/>
      <c r="E135" s="1252"/>
      <c r="F135" s="1315"/>
      <c r="G135" s="592">
        <v>2</v>
      </c>
      <c r="H135" s="1614"/>
      <c r="I135" s="1256">
        <v>23.9</v>
      </c>
      <c r="J135" s="1615"/>
      <c r="K135" s="1430">
        <v>3</v>
      </c>
      <c r="L135" s="1813"/>
      <c r="M135" s="1616" t="s">
        <v>2322</v>
      </c>
      <c r="N135" s="1938"/>
      <c r="O135" s="1932"/>
      <c r="P135" s="1933"/>
      <c r="Q135" s="1932"/>
      <c r="R135" s="793"/>
      <c r="S135" s="1324"/>
      <c r="T135" s="1932"/>
      <c r="U135" s="1933"/>
      <c r="V135" s="1932"/>
      <c r="W135" s="1934"/>
      <c r="X135" s="1546"/>
      <c r="Y135" s="1324"/>
      <c r="Z135" s="1323"/>
      <c r="AA135" s="1324"/>
      <c r="AB135" s="1838"/>
      <c r="AC135" s="1894">
        <f t="shared" si="12"/>
        <v>0</v>
      </c>
      <c r="AD135" s="1894">
        <f t="shared" si="13"/>
        <v>0</v>
      </c>
      <c r="AE135" s="1895"/>
      <c r="AF135" s="1894">
        <f t="shared" si="14"/>
        <v>0</v>
      </c>
    </row>
    <row r="136" spans="1:32" s="1325" customFormat="1" ht="15.75" customHeight="1">
      <c r="A136" s="1617">
        <v>9553</v>
      </c>
      <c r="B136" s="1327" t="s">
        <v>2323</v>
      </c>
      <c r="C136" s="1328" t="s">
        <v>2324</v>
      </c>
      <c r="D136" s="1328"/>
      <c r="E136" s="1328"/>
      <c r="F136" s="1618"/>
      <c r="G136" s="1330">
        <v>2</v>
      </c>
      <c r="H136" s="1619"/>
      <c r="I136" s="1332">
        <v>35.9</v>
      </c>
      <c r="J136" s="1620"/>
      <c r="K136" s="1334">
        <v>4</v>
      </c>
      <c r="L136" s="1814"/>
      <c r="M136" s="1335" t="s">
        <v>2322</v>
      </c>
      <c r="N136" s="1914"/>
      <c r="O136" s="1915"/>
      <c r="P136" s="1916"/>
      <c r="Q136" s="1915"/>
      <c r="R136" s="959"/>
      <c r="S136" s="1343"/>
      <c r="T136" s="1915"/>
      <c r="U136" s="1916"/>
      <c r="V136" s="1915"/>
      <c r="W136" s="1918"/>
      <c r="X136" s="1479">
        <v>0.05</v>
      </c>
      <c r="Y136" s="1348"/>
      <c r="Z136" s="1349">
        <v>4104</v>
      </c>
      <c r="AA136" s="1348"/>
      <c r="AB136" s="1860"/>
      <c r="AC136" s="1894">
        <f t="shared" si="12"/>
        <v>0</v>
      </c>
      <c r="AD136" s="1894">
        <f t="shared" si="13"/>
        <v>0</v>
      </c>
      <c r="AE136" s="1895"/>
      <c r="AF136" s="1894">
        <f t="shared" si="14"/>
        <v>0</v>
      </c>
    </row>
    <row r="137" spans="1:32" s="1325" customFormat="1" ht="15.75" customHeight="1">
      <c r="A137" s="1617">
        <v>9554</v>
      </c>
      <c r="B137" s="1327" t="s">
        <v>2325</v>
      </c>
      <c r="C137" s="1328" t="s">
        <v>2326</v>
      </c>
      <c r="D137" s="1328"/>
      <c r="E137" s="1328"/>
      <c r="F137" s="1344"/>
      <c r="G137" s="1330">
        <v>2</v>
      </c>
      <c r="H137" s="1619"/>
      <c r="I137" s="1332">
        <v>35.9</v>
      </c>
      <c r="J137" s="1620"/>
      <c r="K137" s="1334">
        <v>4</v>
      </c>
      <c r="L137" s="1814"/>
      <c r="M137" s="1335" t="s">
        <v>2327</v>
      </c>
      <c r="N137" s="1910"/>
      <c r="O137" s="1911"/>
      <c r="P137" s="1912"/>
      <c r="Q137" s="1911"/>
      <c r="R137" s="958"/>
      <c r="S137" s="1384"/>
      <c r="T137" s="1911"/>
      <c r="U137" s="1912"/>
      <c r="V137" s="1911"/>
      <c r="W137" s="1651"/>
      <c r="X137" s="1473">
        <v>0.05</v>
      </c>
      <c r="Y137" s="1362"/>
      <c r="Z137" s="1363">
        <v>4104</v>
      </c>
      <c r="AA137" s="1364"/>
      <c r="AB137" s="1841"/>
      <c r="AC137" s="1894">
        <f t="shared" si="12"/>
        <v>0</v>
      </c>
      <c r="AD137" s="1894">
        <f t="shared" si="13"/>
        <v>0</v>
      </c>
      <c r="AE137" s="1895"/>
      <c r="AF137" s="1894">
        <f t="shared" si="14"/>
        <v>0</v>
      </c>
    </row>
    <row r="138" spans="1:32" s="1325" customFormat="1" ht="15.75" customHeight="1">
      <c r="A138" s="1326">
        <v>9555</v>
      </c>
      <c r="B138" s="1327" t="s">
        <v>2328</v>
      </c>
      <c r="C138" s="1621" t="s">
        <v>2329</v>
      </c>
      <c r="D138" s="1328"/>
      <c r="E138" s="1328"/>
      <c r="F138" s="1344"/>
      <c r="G138" s="1330">
        <v>2</v>
      </c>
      <c r="H138" s="1331"/>
      <c r="I138" s="1277">
        <v>23.9</v>
      </c>
      <c r="J138" s="1333"/>
      <c r="K138" s="1334">
        <v>3</v>
      </c>
      <c r="L138" s="1800"/>
      <c r="M138" s="1335" t="s">
        <v>2330</v>
      </c>
      <c r="N138" s="1910"/>
      <c r="O138" s="1911"/>
      <c r="P138" s="1912"/>
      <c r="Q138" s="1911"/>
      <c r="R138" s="958"/>
      <c r="S138" s="1384"/>
      <c r="T138" s="1911"/>
      <c r="U138" s="1912"/>
      <c r="V138" s="1911"/>
      <c r="W138" s="1651"/>
      <c r="X138" s="1473">
        <v>0.1</v>
      </c>
      <c r="Y138" s="1362"/>
      <c r="Z138" s="1363">
        <v>1386</v>
      </c>
      <c r="AA138" s="1364"/>
      <c r="AB138" s="1841"/>
      <c r="AC138" s="1894">
        <f t="shared" si="12"/>
        <v>0</v>
      </c>
      <c r="AD138" s="1894">
        <f t="shared" si="13"/>
        <v>0</v>
      </c>
      <c r="AE138" s="1895"/>
      <c r="AF138" s="1894">
        <f t="shared" si="14"/>
        <v>0</v>
      </c>
    </row>
    <row r="139" spans="1:32" s="1325" customFormat="1" ht="15.75" customHeight="1">
      <c r="A139" s="1351">
        <v>9556</v>
      </c>
      <c r="B139" s="1352" t="s">
        <v>2331</v>
      </c>
      <c r="C139" s="1385" t="s">
        <v>2332</v>
      </c>
      <c r="D139" s="1353"/>
      <c r="E139" s="1353"/>
      <c r="F139" s="1354"/>
      <c r="G139" s="1355">
        <v>2</v>
      </c>
      <c r="H139" s="1356"/>
      <c r="I139" s="1277">
        <v>23.9</v>
      </c>
      <c r="J139" s="1357"/>
      <c r="K139" s="1358">
        <v>3</v>
      </c>
      <c r="L139" s="953"/>
      <c r="M139" s="1360" t="s">
        <v>2333</v>
      </c>
      <c r="N139" s="1910"/>
      <c r="O139" s="1911"/>
      <c r="P139" s="1912"/>
      <c r="Q139" s="1911"/>
      <c r="R139" s="958"/>
      <c r="S139" s="1384"/>
      <c r="T139" s="1911"/>
      <c r="U139" s="1912"/>
      <c r="V139" s="1911"/>
      <c r="W139" s="1651"/>
      <c r="X139" s="1473">
        <v>0.1</v>
      </c>
      <c r="Y139" s="1362"/>
      <c r="Z139" s="1363">
        <v>1386</v>
      </c>
      <c r="AA139" s="1364"/>
      <c r="AB139" s="1841"/>
      <c r="AC139" s="1894">
        <f t="shared" si="12"/>
        <v>0</v>
      </c>
      <c r="AD139" s="1894">
        <f t="shared" si="13"/>
        <v>0</v>
      </c>
      <c r="AE139" s="1895"/>
      <c r="AF139" s="1894">
        <f t="shared" si="14"/>
        <v>0</v>
      </c>
    </row>
    <row r="140" spans="1:32" s="1325" customFormat="1" ht="15.75" customHeight="1" thickBot="1">
      <c r="A140" s="1290">
        <v>9557</v>
      </c>
      <c r="B140" s="1291" t="s">
        <v>2334</v>
      </c>
      <c r="C140" s="1525" t="s">
        <v>2335</v>
      </c>
      <c r="D140" s="1526"/>
      <c r="E140" s="1526"/>
      <c r="F140" s="1527"/>
      <c r="G140" s="1294">
        <v>2</v>
      </c>
      <c r="H140" s="1528"/>
      <c r="I140" s="1529">
        <v>23.9</v>
      </c>
      <c r="J140" s="1297"/>
      <c r="K140" s="1530">
        <v>3</v>
      </c>
      <c r="L140" s="1798"/>
      <c r="M140" s="1299" t="s">
        <v>251</v>
      </c>
      <c r="N140" s="1935"/>
      <c r="O140" s="1936"/>
      <c r="P140" s="1937"/>
      <c r="Q140" s="1936"/>
      <c r="R140" s="800"/>
      <c r="S140" s="1422"/>
      <c r="T140" s="1936"/>
      <c r="U140" s="1937"/>
      <c r="V140" s="1936"/>
      <c r="W140" s="1639"/>
      <c r="X140" s="1531">
        <v>0.1</v>
      </c>
      <c r="Y140" s="1305"/>
      <c r="Z140" s="1306">
        <v>1386</v>
      </c>
      <c r="AA140" s="1307"/>
      <c r="AB140" s="1836"/>
      <c r="AC140" s="1894">
        <f t="shared" si="12"/>
        <v>0</v>
      </c>
      <c r="AD140" s="1894">
        <f t="shared" si="13"/>
        <v>0</v>
      </c>
      <c r="AE140" s="1895"/>
      <c r="AF140" s="1894">
        <f t="shared" si="14"/>
        <v>0</v>
      </c>
    </row>
    <row r="141" spans="1:32" s="1892" customFormat="1" ht="30" customHeight="1" thickBot="1">
      <c r="A141" s="1976"/>
      <c r="B141" s="941" t="s">
        <v>2336</v>
      </c>
      <c r="C141" s="1977"/>
      <c r="D141" s="1977"/>
      <c r="E141" s="1977"/>
      <c r="F141" s="1978"/>
      <c r="G141" s="1979"/>
      <c r="H141" s="1980"/>
      <c r="I141" s="1981" t="s">
        <v>32</v>
      </c>
      <c r="J141" s="1982"/>
      <c r="K141" s="1980"/>
      <c r="L141" s="1983"/>
      <c r="M141" s="1984" t="s">
        <v>32</v>
      </c>
      <c r="N141" s="1980"/>
      <c r="O141" s="1985"/>
      <c r="P141" s="1986"/>
      <c r="Q141" s="1985"/>
      <c r="R141" s="1987"/>
      <c r="S141" s="1985"/>
      <c r="T141" s="1985"/>
      <c r="U141" s="1986"/>
      <c r="V141" s="1985"/>
      <c r="W141" s="1985"/>
      <c r="X141" s="1988"/>
      <c r="Y141" s="1985"/>
      <c r="Z141" s="1989" t="s">
        <v>32</v>
      </c>
      <c r="AA141" s="1985"/>
      <c r="AB141" s="1990"/>
      <c r="AC141" s="2420"/>
      <c r="AD141" s="2420"/>
      <c r="AE141" s="2420"/>
      <c r="AF141" s="2420"/>
    </row>
    <row r="142" spans="1:32" s="1325" customFormat="1" ht="15.75" customHeight="1">
      <c r="A142" s="1249">
        <v>9390</v>
      </c>
      <c r="B142" s="1568" t="s">
        <v>2337</v>
      </c>
      <c r="C142" s="1251" t="s">
        <v>2338</v>
      </c>
      <c r="D142" s="1521"/>
      <c r="E142" s="1521"/>
      <c r="F142" s="1522"/>
      <c r="G142" s="1254">
        <v>0.25</v>
      </c>
      <c r="H142" s="1255"/>
      <c r="I142" s="1256">
        <v>35.9</v>
      </c>
      <c r="J142" s="1257"/>
      <c r="K142" s="1258">
        <v>4</v>
      </c>
      <c r="L142" s="1796"/>
      <c r="M142" s="1260" t="s">
        <v>2339</v>
      </c>
      <c r="N142" s="1523">
        <v>1</v>
      </c>
      <c r="O142" s="1250"/>
      <c r="P142" s="1433">
        <v>43</v>
      </c>
      <c r="Q142" s="1250"/>
      <c r="R142" s="1796"/>
      <c r="S142" s="1324"/>
      <c r="T142" s="1932"/>
      <c r="U142" s="1933"/>
      <c r="V142" s="1932"/>
      <c r="W142" s="1934"/>
      <c r="X142" s="1524">
        <v>0.01</v>
      </c>
      <c r="Y142" s="1270"/>
      <c r="Z142" s="1434">
        <v>26034</v>
      </c>
      <c r="AA142" s="1268"/>
      <c r="AB142" s="1847"/>
      <c r="AC142" s="1894">
        <f t="shared" si="12"/>
        <v>0</v>
      </c>
      <c r="AD142" s="1894">
        <f t="shared" si="13"/>
        <v>0</v>
      </c>
      <c r="AE142" s="1895"/>
      <c r="AF142" s="1894">
        <f t="shared" si="14"/>
        <v>0</v>
      </c>
    </row>
    <row r="143" spans="1:32" s="1325" customFormat="1" ht="15.75" customHeight="1" thickBot="1">
      <c r="A143" s="1290">
        <v>9394</v>
      </c>
      <c r="B143" s="1622" t="s">
        <v>2340</v>
      </c>
      <c r="C143" s="1569" t="s">
        <v>2341</v>
      </c>
      <c r="D143" s="1586"/>
      <c r="E143" s="1586"/>
      <c r="F143" s="1527"/>
      <c r="G143" s="1294">
        <v>0.25</v>
      </c>
      <c r="H143" s="1528"/>
      <c r="I143" s="1529">
        <v>35.9</v>
      </c>
      <c r="J143" s="1297"/>
      <c r="K143" s="1530">
        <v>4</v>
      </c>
      <c r="L143" s="1798"/>
      <c r="M143" s="1299" t="s">
        <v>2342</v>
      </c>
      <c r="N143" s="1935"/>
      <c r="O143" s="1936"/>
      <c r="P143" s="1937"/>
      <c r="Q143" s="1936"/>
      <c r="R143" s="800"/>
      <c r="S143" s="1422"/>
      <c r="T143" s="1936"/>
      <c r="U143" s="1937"/>
      <c r="V143" s="1936"/>
      <c r="W143" s="1639"/>
      <c r="X143" s="1531">
        <v>0.01</v>
      </c>
      <c r="Y143" s="1305"/>
      <c r="Z143" s="1306">
        <v>33247</v>
      </c>
      <c r="AA143" s="1307"/>
      <c r="AB143" s="1836"/>
      <c r="AC143" s="1894">
        <f t="shared" si="12"/>
        <v>0</v>
      </c>
      <c r="AD143" s="1894">
        <f t="shared" si="13"/>
        <v>0</v>
      </c>
      <c r="AE143" s="1895"/>
      <c r="AF143" s="1894">
        <f t="shared" si="14"/>
        <v>0</v>
      </c>
    </row>
    <row r="144" spans="1:32" s="1892" customFormat="1" ht="30" customHeight="1" thickBot="1">
      <c r="A144" s="1965"/>
      <c r="B144" s="1878" t="s">
        <v>2343</v>
      </c>
      <c r="C144" s="1993"/>
      <c r="D144" s="1993"/>
      <c r="E144" s="1993"/>
      <c r="F144" s="1994"/>
      <c r="G144" s="1885"/>
      <c r="H144" s="1968"/>
      <c r="I144" s="1887" t="s">
        <v>32</v>
      </c>
      <c r="J144" s="1886"/>
      <c r="K144" s="1968"/>
      <c r="L144" s="1969"/>
      <c r="M144" s="1975" t="s">
        <v>32</v>
      </c>
      <c r="N144" s="1968"/>
      <c r="O144" s="1972"/>
      <c r="P144" s="1995"/>
      <c r="Q144" s="1972"/>
      <c r="R144" s="817"/>
      <c r="S144" s="1972"/>
      <c r="T144" s="1972"/>
      <c r="U144" s="1995"/>
      <c r="V144" s="1972"/>
      <c r="W144" s="1972"/>
      <c r="X144" s="1996"/>
      <c r="Y144" s="1972"/>
      <c r="Z144" s="1973" t="s">
        <v>32</v>
      </c>
      <c r="AA144" s="1972"/>
      <c r="AB144" s="1974"/>
      <c r="AC144" s="2420"/>
      <c r="AD144" s="2420"/>
      <c r="AE144" s="2420"/>
      <c r="AF144" s="2420"/>
    </row>
    <row r="145" spans="1:32" s="1325" customFormat="1" ht="15.75" customHeight="1">
      <c r="A145" s="1249">
        <v>9391</v>
      </c>
      <c r="B145" s="1250" t="s">
        <v>2344</v>
      </c>
      <c r="C145" s="1520" t="s">
        <v>2345</v>
      </c>
      <c r="D145" s="1521"/>
      <c r="E145" s="1521"/>
      <c r="F145" s="1522"/>
      <c r="G145" s="1254">
        <v>0.25</v>
      </c>
      <c r="H145" s="1255"/>
      <c r="I145" s="1256">
        <v>35.9</v>
      </c>
      <c r="J145" s="1257"/>
      <c r="K145" s="1258">
        <v>4</v>
      </c>
      <c r="L145" s="1796"/>
      <c r="M145" s="1260" t="s">
        <v>2346</v>
      </c>
      <c r="N145" s="1938"/>
      <c r="O145" s="1932"/>
      <c r="P145" s="1933"/>
      <c r="Q145" s="1932"/>
      <c r="R145" s="793"/>
      <c r="S145" s="1945"/>
      <c r="T145" s="1932"/>
      <c r="U145" s="1933"/>
      <c r="V145" s="1932"/>
      <c r="W145" s="1934"/>
      <c r="X145" s="1267">
        <v>0.01</v>
      </c>
      <c r="Y145" s="1270"/>
      <c r="Z145" s="1434">
        <v>33247</v>
      </c>
      <c r="AA145" s="1268"/>
      <c r="AB145" s="1847"/>
      <c r="AC145" s="1894">
        <f t="shared" si="12"/>
        <v>0</v>
      </c>
      <c r="AD145" s="1894">
        <f t="shared" si="13"/>
        <v>0</v>
      </c>
      <c r="AE145" s="1895"/>
      <c r="AF145" s="1894">
        <f t="shared" si="14"/>
        <v>0</v>
      </c>
    </row>
    <row r="146" spans="1:32" s="1325" customFormat="1" ht="15.75" customHeight="1">
      <c r="A146" s="1351">
        <v>9393</v>
      </c>
      <c r="B146" s="1352" t="s">
        <v>2347</v>
      </c>
      <c r="C146" s="1385" t="s">
        <v>2348</v>
      </c>
      <c r="D146" s="1353"/>
      <c r="E146" s="1353"/>
      <c r="F146" s="1354"/>
      <c r="G146" s="1355">
        <v>0.25</v>
      </c>
      <c r="H146" s="1356"/>
      <c r="I146" s="1277">
        <v>35.9</v>
      </c>
      <c r="J146" s="1357"/>
      <c r="K146" s="1358">
        <v>4</v>
      </c>
      <c r="L146" s="953"/>
      <c r="M146" s="1360" t="s">
        <v>2349</v>
      </c>
      <c r="N146" s="1910"/>
      <c r="O146" s="1911"/>
      <c r="P146" s="1912"/>
      <c r="Q146" s="1911"/>
      <c r="R146" s="958"/>
      <c r="S146" s="1913"/>
      <c r="T146" s="1911"/>
      <c r="U146" s="1912"/>
      <c r="V146" s="1911"/>
      <c r="W146" s="1651"/>
      <c r="X146" s="1361">
        <v>0.01</v>
      </c>
      <c r="Y146" s="1362"/>
      <c r="Z146" s="1363">
        <v>33247</v>
      </c>
      <c r="AA146" s="1364"/>
      <c r="AB146" s="1841"/>
      <c r="AC146" s="1894">
        <f t="shared" si="12"/>
        <v>0</v>
      </c>
      <c r="AD146" s="1894">
        <f t="shared" si="13"/>
        <v>0</v>
      </c>
      <c r="AE146" s="1895"/>
      <c r="AF146" s="1894">
        <f t="shared" si="14"/>
        <v>0</v>
      </c>
    </row>
    <row r="147" spans="1:32" s="1628" customFormat="1" ht="15.75" customHeight="1" thickBot="1">
      <c r="A147" s="1409">
        <v>9392</v>
      </c>
      <c r="B147" s="1410" t="s">
        <v>2350</v>
      </c>
      <c r="C147" s="1569" t="s">
        <v>2351</v>
      </c>
      <c r="D147" s="1292"/>
      <c r="E147" s="1292"/>
      <c r="F147" s="1293"/>
      <c r="G147" s="1412">
        <v>0.25</v>
      </c>
      <c r="H147" s="1623"/>
      <c r="I147" s="1529">
        <v>35.9</v>
      </c>
      <c r="J147" s="1414"/>
      <c r="K147" s="1593">
        <v>4</v>
      </c>
      <c r="L147" s="1802"/>
      <c r="M147" s="1624" t="s">
        <v>2352</v>
      </c>
      <c r="N147" s="1935"/>
      <c r="O147" s="1936"/>
      <c r="P147" s="1937"/>
      <c r="Q147" s="1936"/>
      <c r="R147" s="800"/>
      <c r="S147" s="1946"/>
      <c r="T147" s="1936"/>
      <c r="U147" s="1937"/>
      <c r="V147" s="1936"/>
      <c r="W147" s="1639"/>
      <c r="X147" s="1625">
        <v>0.01</v>
      </c>
      <c r="Y147" s="1626"/>
      <c r="Z147" s="1306">
        <v>33247</v>
      </c>
      <c r="AA147" s="1627"/>
      <c r="AB147" s="1861"/>
      <c r="AC147" s="1894">
        <f t="shared" si="12"/>
        <v>0</v>
      </c>
      <c r="AD147" s="1894">
        <f t="shared" si="13"/>
        <v>0</v>
      </c>
      <c r="AE147" s="1895"/>
      <c r="AF147" s="1894">
        <f t="shared" si="14"/>
        <v>0</v>
      </c>
    </row>
    <row r="148" spans="1:32" s="2028" customFormat="1" ht="30" customHeight="1" thickBot="1">
      <c r="A148" s="1965"/>
      <c r="B148" s="947" t="s">
        <v>2353</v>
      </c>
      <c r="C148" s="1966"/>
      <c r="D148" s="1966"/>
      <c r="E148" s="1966"/>
      <c r="F148" s="1967"/>
      <c r="G148" s="1885"/>
      <c r="H148" s="1968"/>
      <c r="I148" s="1887" t="s">
        <v>32</v>
      </c>
      <c r="J148" s="1886"/>
      <c r="K148" s="1968"/>
      <c r="L148" s="1969"/>
      <c r="M148" s="1975" t="s">
        <v>32</v>
      </c>
      <c r="N148" s="1968"/>
      <c r="O148" s="1972"/>
      <c r="P148" s="1995"/>
      <c r="Q148" s="1972"/>
      <c r="R148" s="817"/>
      <c r="S148" s="1972"/>
      <c r="T148" s="1972"/>
      <c r="U148" s="1995"/>
      <c r="V148" s="1972"/>
      <c r="W148" s="1972"/>
      <c r="X148" s="1996"/>
      <c r="Y148" s="1972"/>
      <c r="Z148" s="1973" t="s">
        <v>32</v>
      </c>
      <c r="AA148" s="1972"/>
      <c r="AB148" s="1974"/>
      <c r="AC148" s="2420"/>
      <c r="AD148" s="2420"/>
      <c r="AE148" s="2420"/>
      <c r="AF148" s="2420"/>
    </row>
    <row r="149" spans="1:32" s="1325" customFormat="1" ht="15.75" customHeight="1" thickBot="1">
      <c r="A149" s="1511">
        <v>9436</v>
      </c>
      <c r="B149" s="1512" t="s">
        <v>2354</v>
      </c>
      <c r="C149" s="1535" t="s">
        <v>2355</v>
      </c>
      <c r="D149" s="1532"/>
      <c r="E149" s="1532"/>
      <c r="F149" s="1533"/>
      <c r="G149" s="1514">
        <v>0.5</v>
      </c>
      <c r="H149" s="1515"/>
      <c r="I149" s="1500">
        <v>35.9</v>
      </c>
      <c r="J149" s="1516"/>
      <c r="K149" s="1517">
        <v>4</v>
      </c>
      <c r="L149" s="1806"/>
      <c r="M149" s="1022" t="s">
        <v>2356</v>
      </c>
      <c r="N149" s="1926"/>
      <c r="O149" s="1927"/>
      <c r="P149" s="1928"/>
      <c r="Q149" s="1927"/>
      <c r="R149" s="1929"/>
      <c r="S149" s="1645"/>
      <c r="T149" s="1927"/>
      <c r="U149" s="1928"/>
      <c r="V149" s="1927"/>
      <c r="W149" s="1659"/>
      <c r="X149" s="1493">
        <v>0.01</v>
      </c>
      <c r="Y149" s="1494"/>
      <c r="Z149" s="1505">
        <v>9624</v>
      </c>
      <c r="AA149" s="1519"/>
      <c r="AB149" s="1851"/>
      <c r="AC149" s="1894">
        <f t="shared" si="12"/>
        <v>0</v>
      </c>
      <c r="AD149" s="1894">
        <f t="shared" si="13"/>
        <v>0</v>
      </c>
      <c r="AE149" s="1895"/>
      <c r="AF149" s="1894">
        <f t="shared" si="14"/>
        <v>0</v>
      </c>
    </row>
    <row r="150" spans="1:32" s="1892" customFormat="1" ht="30" customHeight="1" thickBot="1">
      <c r="A150" s="1877"/>
      <c r="B150" s="1878" t="s">
        <v>2357</v>
      </c>
      <c r="C150" s="1879"/>
      <c r="D150" s="1879"/>
      <c r="E150" s="1879"/>
      <c r="F150" s="1880"/>
      <c r="G150" s="1881"/>
      <c r="H150" s="1882"/>
      <c r="I150" s="1883" t="s">
        <v>32</v>
      </c>
      <c r="J150" s="1882"/>
      <c r="K150" s="1882"/>
      <c r="L150" s="787"/>
      <c r="M150" s="1884" t="s">
        <v>32</v>
      </c>
      <c r="N150" s="1968"/>
      <c r="O150" s="1972"/>
      <c r="P150" s="1995"/>
      <c r="Q150" s="1972"/>
      <c r="R150" s="817"/>
      <c r="S150" s="1972"/>
      <c r="T150" s="1972"/>
      <c r="U150" s="1995"/>
      <c r="V150" s="1972"/>
      <c r="W150" s="1972"/>
      <c r="X150" s="2023"/>
      <c r="Y150" s="1882"/>
      <c r="Z150" s="1890" t="s">
        <v>32</v>
      </c>
      <c r="AA150" s="1882"/>
      <c r="AB150" s="1891"/>
      <c r="AC150" s="2420"/>
      <c r="AD150" s="2420"/>
      <c r="AE150" s="2420"/>
      <c r="AF150" s="2420"/>
    </row>
    <row r="151" spans="1:32" s="1325" customFormat="1" ht="15.75" customHeight="1">
      <c r="A151" s="1249">
        <v>9090</v>
      </c>
      <c r="B151" s="1250" t="s">
        <v>2037</v>
      </c>
      <c r="C151" s="1251" t="s">
        <v>2358</v>
      </c>
      <c r="D151" s="1252"/>
      <c r="E151" s="1252"/>
      <c r="F151" s="1253"/>
      <c r="G151" s="1254">
        <v>1</v>
      </c>
      <c r="H151" s="1255"/>
      <c r="I151" s="1256">
        <v>19.899999999999999</v>
      </c>
      <c r="J151" s="1257"/>
      <c r="K151" s="1258">
        <v>2</v>
      </c>
      <c r="L151" s="1796"/>
      <c r="M151" s="1260" t="s">
        <v>2359</v>
      </c>
      <c r="N151" s="1523">
        <v>10</v>
      </c>
      <c r="O151" s="1250"/>
      <c r="P151" s="1433">
        <v>24</v>
      </c>
      <c r="Q151" s="1250"/>
      <c r="R151" s="1796"/>
      <c r="S151" s="1324"/>
      <c r="T151" s="1932"/>
      <c r="U151" s="1933"/>
      <c r="V151" s="1932"/>
      <c r="W151" s="1934"/>
      <c r="X151" s="1524">
        <v>0.5</v>
      </c>
      <c r="Y151" s="1270"/>
      <c r="Z151" s="1434">
        <v>1255</v>
      </c>
      <c r="AA151" s="1268"/>
      <c r="AB151" s="1847"/>
      <c r="AC151" s="1894">
        <f t="shared" si="12"/>
        <v>0</v>
      </c>
      <c r="AD151" s="1894">
        <f t="shared" si="13"/>
        <v>0</v>
      </c>
      <c r="AE151" s="1895"/>
      <c r="AF151" s="1894">
        <f t="shared" si="14"/>
        <v>0</v>
      </c>
    </row>
    <row r="152" spans="1:32" s="1325" customFormat="1" ht="15.75" customHeight="1">
      <c r="A152" s="1351">
        <v>9091</v>
      </c>
      <c r="B152" s="1352" t="s">
        <v>2360</v>
      </c>
      <c r="C152" s="400" t="s">
        <v>2361</v>
      </c>
      <c r="D152" s="1436"/>
      <c r="E152" s="1436"/>
      <c r="F152" s="1404"/>
      <c r="G152" s="1355">
        <v>1</v>
      </c>
      <c r="H152" s="1356"/>
      <c r="I152" s="1277">
        <v>19.899999999999999</v>
      </c>
      <c r="J152" s="1357"/>
      <c r="K152" s="1358">
        <v>2</v>
      </c>
      <c r="L152" s="953"/>
      <c r="M152" s="1360" t="s">
        <v>2362</v>
      </c>
      <c r="N152" s="1673"/>
      <c r="O152" s="1911"/>
      <c r="P152" s="1912"/>
      <c r="Q152" s="1911"/>
      <c r="R152" s="958"/>
      <c r="S152" s="1384"/>
      <c r="T152" s="1911"/>
      <c r="U152" s="1912"/>
      <c r="V152" s="1911"/>
      <c r="W152" s="1651"/>
      <c r="X152" s="1473">
        <v>0.1</v>
      </c>
      <c r="Y152" s="1362"/>
      <c r="Z152" s="1363">
        <v>1400</v>
      </c>
      <c r="AA152" s="1364"/>
      <c r="AB152" s="1841"/>
      <c r="AC152" s="1894">
        <f t="shared" si="12"/>
        <v>0</v>
      </c>
      <c r="AD152" s="1894">
        <f t="shared" si="13"/>
        <v>0</v>
      </c>
      <c r="AE152" s="1895"/>
      <c r="AF152" s="1894">
        <f t="shared" si="14"/>
        <v>0</v>
      </c>
    </row>
    <row r="153" spans="1:32" s="1325" customFormat="1" ht="15.75" customHeight="1">
      <c r="A153" s="1326">
        <v>9092</v>
      </c>
      <c r="B153" s="1327" t="s">
        <v>2363</v>
      </c>
      <c r="C153" s="415" t="s">
        <v>2364</v>
      </c>
      <c r="D153" s="1629"/>
      <c r="E153" s="1629"/>
      <c r="F153" s="1630"/>
      <c r="G153" s="1330">
        <v>0.8</v>
      </c>
      <c r="H153" s="1331"/>
      <c r="I153" s="1277">
        <v>35.9</v>
      </c>
      <c r="J153" s="1357"/>
      <c r="K153" s="1334">
        <v>4</v>
      </c>
      <c r="L153" s="1800"/>
      <c r="M153" s="1335" t="s">
        <v>2365</v>
      </c>
      <c r="N153" s="1673"/>
      <c r="O153" s="1911"/>
      <c r="P153" s="1912"/>
      <c r="Q153" s="1911"/>
      <c r="R153" s="958"/>
      <c r="S153" s="1384"/>
      <c r="T153" s="1911"/>
      <c r="U153" s="1912"/>
      <c r="V153" s="1911"/>
      <c r="W153" s="1651"/>
      <c r="X153" s="1479">
        <v>0.02</v>
      </c>
      <c r="Y153" s="1348"/>
      <c r="Z153" s="1349">
        <v>15557</v>
      </c>
      <c r="AA153" s="1350"/>
      <c r="AB153" s="1840"/>
      <c r="AC153" s="1894">
        <f t="shared" si="12"/>
        <v>0</v>
      </c>
      <c r="AD153" s="1894">
        <f t="shared" si="13"/>
        <v>0</v>
      </c>
      <c r="AE153" s="1895"/>
      <c r="AF153" s="1894">
        <f t="shared" si="14"/>
        <v>0</v>
      </c>
    </row>
    <row r="154" spans="1:32" s="1325" customFormat="1" ht="15.75" customHeight="1">
      <c r="A154" s="1271">
        <v>9093</v>
      </c>
      <c r="B154" s="1631" t="s">
        <v>2366</v>
      </c>
      <c r="C154" s="1632" t="s">
        <v>2367</v>
      </c>
      <c r="D154" s="1633"/>
      <c r="E154" s="1633"/>
      <c r="F154" s="1274"/>
      <c r="G154" s="1275">
        <v>0.6</v>
      </c>
      <c r="H154" s="1276"/>
      <c r="I154" s="1394">
        <v>35.9</v>
      </c>
      <c r="J154" s="1278"/>
      <c r="K154" s="1279">
        <v>4</v>
      </c>
      <c r="L154" s="1797"/>
      <c r="M154" s="1280" t="s">
        <v>254</v>
      </c>
      <c r="N154" s="1673"/>
      <c r="O154" s="1911"/>
      <c r="P154" s="1912"/>
      <c r="Q154" s="1911"/>
      <c r="R154" s="958"/>
      <c r="S154" s="1384"/>
      <c r="T154" s="1911"/>
      <c r="U154" s="1912"/>
      <c r="V154" s="1911"/>
      <c r="W154" s="1651"/>
      <c r="X154" s="1484">
        <v>0.02</v>
      </c>
      <c r="Y154" s="1289"/>
      <c r="Z154" s="1373">
        <v>12732</v>
      </c>
      <c r="AA154" s="1287"/>
      <c r="AB154" s="1842"/>
      <c r="AC154" s="1894">
        <f t="shared" si="12"/>
        <v>0</v>
      </c>
      <c r="AD154" s="1894">
        <f t="shared" si="13"/>
        <v>0</v>
      </c>
      <c r="AE154" s="1895"/>
      <c r="AF154" s="1894">
        <f t="shared" si="14"/>
        <v>0</v>
      </c>
    </row>
    <row r="155" spans="1:32" s="1325" customFormat="1" ht="15.75" customHeight="1">
      <c r="A155" s="1634">
        <v>9095</v>
      </c>
      <c r="B155" s="1631" t="s">
        <v>2368</v>
      </c>
      <c r="C155" s="1273" t="s">
        <v>2369</v>
      </c>
      <c r="D155" s="1273"/>
      <c r="E155" s="1273"/>
      <c r="F155" s="1393"/>
      <c r="G155" s="1590">
        <v>0.8</v>
      </c>
      <c r="H155" s="1572"/>
      <c r="I155" s="1394">
        <v>23.9</v>
      </c>
      <c r="J155" s="1590"/>
      <c r="K155" s="1279">
        <v>3</v>
      </c>
      <c r="L155" s="1801"/>
      <c r="M155" s="1572" t="s">
        <v>2370</v>
      </c>
      <c r="N155" s="1947"/>
      <c r="O155" s="1920"/>
      <c r="P155" s="1921"/>
      <c r="Q155" s="1920"/>
      <c r="R155" s="1922"/>
      <c r="S155" s="1398"/>
      <c r="T155" s="1920"/>
      <c r="U155" s="1921"/>
      <c r="V155" s="1920"/>
      <c r="W155" s="1924"/>
      <c r="X155" s="1484">
        <v>0.05</v>
      </c>
      <c r="Y155" s="1289"/>
      <c r="Z155" s="1373">
        <v>4532</v>
      </c>
      <c r="AA155" s="1289"/>
      <c r="AB155" s="1835"/>
      <c r="AC155" s="1894">
        <f t="shared" si="12"/>
        <v>0</v>
      </c>
      <c r="AD155" s="1894">
        <f t="shared" si="13"/>
        <v>0</v>
      </c>
      <c r="AE155" s="1895"/>
      <c r="AF155" s="1894">
        <f t="shared" si="14"/>
        <v>0</v>
      </c>
    </row>
    <row r="156" spans="1:32" s="1325" customFormat="1" ht="27" customHeight="1" thickBot="1">
      <c r="A156" s="1591">
        <v>9096</v>
      </c>
      <c r="B156" s="1635" t="s">
        <v>2371</v>
      </c>
      <c r="C156" s="1626" t="s">
        <v>2372</v>
      </c>
      <c r="D156" s="1626"/>
      <c r="E156" s="1626"/>
      <c r="F156" s="723"/>
      <c r="G156" s="1592" t="s">
        <v>204</v>
      </c>
      <c r="H156" s="1626"/>
      <c r="I156" s="1529">
        <v>35.9</v>
      </c>
      <c r="J156" s="1626"/>
      <c r="K156" s="1593">
        <v>4</v>
      </c>
      <c r="L156" s="1802"/>
      <c r="M156" s="1636" t="s">
        <v>2373</v>
      </c>
      <c r="N156" s="1940"/>
      <c r="O156" s="1936"/>
      <c r="P156" s="1937"/>
      <c r="Q156" s="1936"/>
      <c r="R156" s="800"/>
      <c r="S156" s="1422"/>
      <c r="T156" s="1936"/>
      <c r="U156" s="1937"/>
      <c r="V156" s="1936"/>
      <c r="W156" s="1639"/>
      <c r="X156" s="1637"/>
      <c r="Y156" s="1421"/>
      <c r="Z156" s="1638"/>
      <c r="AA156" s="1421"/>
      <c r="AB156" s="1862"/>
      <c r="AC156" s="1894">
        <f t="shared" si="12"/>
        <v>0</v>
      </c>
      <c r="AD156" s="1894">
        <f t="shared" si="13"/>
        <v>0</v>
      </c>
      <c r="AE156" s="1895"/>
      <c r="AF156" s="1894">
        <f t="shared" si="14"/>
        <v>0</v>
      </c>
    </row>
    <row r="157" spans="1:32" s="2029" customFormat="1" ht="30" customHeight="1" thickBot="1">
      <c r="A157" s="1965"/>
      <c r="B157" s="1878" t="s">
        <v>2374</v>
      </c>
      <c r="C157" s="1993"/>
      <c r="D157" s="1993"/>
      <c r="E157" s="1993"/>
      <c r="F157" s="1994"/>
      <c r="G157" s="1885"/>
      <c r="H157" s="1968"/>
      <c r="I157" s="1887" t="s">
        <v>32</v>
      </c>
      <c r="J157" s="1886"/>
      <c r="K157" s="1968"/>
      <c r="L157" s="1969"/>
      <c r="M157" s="1975" t="s">
        <v>32</v>
      </c>
      <c r="N157" s="1968"/>
      <c r="O157" s="1972"/>
      <c r="P157" s="1995"/>
      <c r="Q157" s="1972"/>
      <c r="R157" s="817"/>
      <c r="S157" s="1972"/>
      <c r="T157" s="1972"/>
      <c r="U157" s="1995"/>
      <c r="V157" s="1972"/>
      <c r="W157" s="1972"/>
      <c r="X157" s="1996"/>
      <c r="Y157" s="1972"/>
      <c r="Z157" s="1973" t="s">
        <v>32</v>
      </c>
      <c r="AA157" s="1972"/>
      <c r="AB157" s="1974"/>
      <c r="AC157" s="2420"/>
      <c r="AD157" s="2420"/>
      <c r="AE157" s="2420"/>
      <c r="AF157" s="2420"/>
    </row>
    <row r="158" spans="1:32" s="1314" customFormat="1" ht="15.75" customHeight="1" thickBot="1">
      <c r="A158" s="1511">
        <v>9409</v>
      </c>
      <c r="B158" s="1512" t="s">
        <v>2375</v>
      </c>
      <c r="C158" s="1535" t="s">
        <v>2376</v>
      </c>
      <c r="D158" s="1532"/>
      <c r="E158" s="1532"/>
      <c r="F158" s="1533"/>
      <c r="G158" s="1514">
        <v>0.4</v>
      </c>
      <c r="H158" s="1515"/>
      <c r="I158" s="1500">
        <v>35.9</v>
      </c>
      <c r="J158" s="1516"/>
      <c r="K158" s="1517">
        <v>4</v>
      </c>
      <c r="L158" s="1806"/>
      <c r="M158" s="1022" t="s">
        <v>2377</v>
      </c>
      <c r="N158" s="1926"/>
      <c r="O158" s="1927"/>
      <c r="P158" s="1928"/>
      <c r="Q158" s="1927"/>
      <c r="R158" s="1929"/>
      <c r="S158" s="1645"/>
      <c r="T158" s="1927"/>
      <c r="U158" s="1928"/>
      <c r="V158" s="1927"/>
      <c r="W158" s="1659"/>
      <c r="X158" s="1493">
        <v>0.01</v>
      </c>
      <c r="Y158" s="1494"/>
      <c r="Z158" s="1505">
        <v>41018</v>
      </c>
      <c r="AA158" s="1519"/>
      <c r="AB158" s="1851"/>
      <c r="AC158" s="1894">
        <f t="shared" si="12"/>
        <v>0</v>
      </c>
      <c r="AD158" s="1894">
        <f t="shared" si="13"/>
        <v>0</v>
      </c>
      <c r="AE158" s="1895"/>
      <c r="AF158" s="1894">
        <f t="shared" si="14"/>
        <v>0</v>
      </c>
    </row>
    <row r="159" spans="1:32" s="1892" customFormat="1" ht="30" customHeight="1" thickBot="1">
      <c r="A159" s="2018"/>
      <c r="B159" s="1878" t="s">
        <v>2378</v>
      </c>
      <c r="C159" s="2019"/>
      <c r="D159" s="2019"/>
      <c r="E159" s="2019"/>
      <c r="F159" s="2020"/>
      <c r="G159" s="1885"/>
      <c r="H159" s="1968"/>
      <c r="I159" s="1887" t="s">
        <v>32</v>
      </c>
      <c r="J159" s="1886"/>
      <c r="K159" s="1968"/>
      <c r="L159" s="1969"/>
      <c r="M159" s="1968" t="s">
        <v>32</v>
      </c>
      <c r="N159" s="1968"/>
      <c r="O159" s="1972"/>
      <c r="P159" s="1995"/>
      <c r="Q159" s="1972"/>
      <c r="R159" s="817"/>
      <c r="S159" s="1972"/>
      <c r="T159" s="1972"/>
      <c r="U159" s="1995"/>
      <c r="V159" s="1972"/>
      <c r="W159" s="1972"/>
      <c r="X159" s="2023"/>
      <c r="Y159" s="1882"/>
      <c r="Z159" s="1890" t="s">
        <v>32</v>
      </c>
      <c r="AA159" s="1882"/>
      <c r="AB159" s="1891"/>
      <c r="AC159" s="2420"/>
      <c r="AD159" s="2420"/>
      <c r="AE159" s="2420"/>
      <c r="AF159" s="2420"/>
    </row>
    <row r="160" spans="1:32" s="1325" customFormat="1" ht="15.75" customHeight="1">
      <c r="A160" s="1249">
        <v>9031</v>
      </c>
      <c r="B160" s="1250" t="s">
        <v>2186</v>
      </c>
      <c r="C160" s="1520" t="s">
        <v>2052</v>
      </c>
      <c r="D160" s="1521"/>
      <c r="E160" s="1521"/>
      <c r="F160" s="1522"/>
      <c r="G160" s="1254">
        <v>0.1</v>
      </c>
      <c r="H160" s="1255"/>
      <c r="I160" s="1256">
        <v>23.9</v>
      </c>
      <c r="J160" s="1257"/>
      <c r="K160" s="1258">
        <v>3</v>
      </c>
      <c r="L160" s="1796"/>
      <c r="M160" s="1260" t="s">
        <v>2379</v>
      </c>
      <c r="N160" s="1938"/>
      <c r="O160" s="1932"/>
      <c r="P160" s="1933"/>
      <c r="Q160" s="1932"/>
      <c r="R160" s="793"/>
      <c r="S160" s="1324"/>
      <c r="T160" s="1932"/>
      <c r="U160" s="1933"/>
      <c r="V160" s="1932"/>
      <c r="W160" s="1934"/>
      <c r="X160" s="1267">
        <v>0.02</v>
      </c>
      <c r="Y160" s="1270"/>
      <c r="Z160" s="1434">
        <v>12305</v>
      </c>
      <c r="AA160" s="1268"/>
      <c r="AB160" s="1847"/>
      <c r="AC160" s="1894">
        <f t="shared" si="12"/>
        <v>0</v>
      </c>
      <c r="AD160" s="1894">
        <f t="shared" si="13"/>
        <v>0</v>
      </c>
      <c r="AE160" s="1895"/>
      <c r="AF160" s="1894">
        <f t="shared" si="14"/>
        <v>0</v>
      </c>
    </row>
    <row r="161" spans="1:32" s="1325" customFormat="1" ht="15.75" customHeight="1" thickBot="1">
      <c r="A161" s="1290">
        <v>9030</v>
      </c>
      <c r="B161" s="1291" t="s">
        <v>2380</v>
      </c>
      <c r="C161" s="1641" t="s">
        <v>2052</v>
      </c>
      <c r="D161" s="1586"/>
      <c r="E161" s="1586"/>
      <c r="F161" s="1527"/>
      <c r="G161" s="1294">
        <v>0.2</v>
      </c>
      <c r="H161" s="1528"/>
      <c r="I161" s="1529">
        <v>23.9</v>
      </c>
      <c r="J161" s="1297"/>
      <c r="K161" s="1530">
        <v>3</v>
      </c>
      <c r="L161" s="1798"/>
      <c r="M161" s="1299" t="s">
        <v>2381</v>
      </c>
      <c r="N161" s="1935"/>
      <c r="O161" s="1936"/>
      <c r="P161" s="1937"/>
      <c r="Q161" s="1936"/>
      <c r="R161" s="800"/>
      <c r="S161" s="1422"/>
      <c r="T161" s="1936"/>
      <c r="U161" s="1937"/>
      <c r="V161" s="1936"/>
      <c r="W161" s="1639"/>
      <c r="X161" s="1304">
        <v>0.02</v>
      </c>
      <c r="Y161" s="1305"/>
      <c r="Z161" s="1306">
        <v>12305</v>
      </c>
      <c r="AA161" s="1307"/>
      <c r="AB161" s="1836"/>
      <c r="AC161" s="1894">
        <f t="shared" ref="AC161:AC224" si="15">I161*L161</f>
        <v>0</v>
      </c>
      <c r="AD161" s="1894">
        <f t="shared" ref="AD161:AD224" si="16">P161*R161</f>
        <v>0</v>
      </c>
      <c r="AE161" s="1895"/>
      <c r="AF161" s="1894">
        <f t="shared" ref="AF161:AF224" si="17">Z161*AB161</f>
        <v>0</v>
      </c>
    </row>
    <row r="162" spans="1:32" s="1892" customFormat="1" ht="30" customHeight="1" thickBot="1">
      <c r="A162" s="1965"/>
      <c r="B162" s="1878" t="s">
        <v>2382</v>
      </c>
      <c r="C162" s="1993"/>
      <c r="D162" s="1993"/>
      <c r="E162" s="1993"/>
      <c r="F162" s="1994"/>
      <c r="G162" s="1885"/>
      <c r="H162" s="1968"/>
      <c r="I162" s="1887" t="s">
        <v>32</v>
      </c>
      <c r="J162" s="1886"/>
      <c r="K162" s="1968"/>
      <c r="L162" s="1969"/>
      <c r="M162" s="1975" t="s">
        <v>32</v>
      </c>
      <c r="N162" s="1968"/>
      <c r="O162" s="1972"/>
      <c r="P162" s="1995"/>
      <c r="Q162" s="1972"/>
      <c r="R162" s="817"/>
      <c r="S162" s="1972"/>
      <c r="T162" s="1972"/>
      <c r="U162" s="1995"/>
      <c r="V162" s="1972"/>
      <c r="W162" s="1972"/>
      <c r="X162" s="1996"/>
      <c r="Y162" s="1972"/>
      <c r="Z162" s="1973" t="s">
        <v>32</v>
      </c>
      <c r="AA162" s="1972"/>
      <c r="AB162" s="1974"/>
      <c r="AC162" s="2420"/>
      <c r="AD162" s="2420"/>
      <c r="AE162" s="2420"/>
      <c r="AF162" s="2420"/>
    </row>
    <row r="163" spans="1:32" s="1325" customFormat="1" ht="15.75" customHeight="1" thickBot="1">
      <c r="A163" s="1511">
        <v>9335</v>
      </c>
      <c r="B163" s="1512" t="s">
        <v>756</v>
      </c>
      <c r="C163" s="1540" t="s">
        <v>2383</v>
      </c>
      <c r="D163" s="1488"/>
      <c r="E163" s="1488"/>
      <c r="F163" s="1489"/>
      <c r="G163" s="1514">
        <v>0.7</v>
      </c>
      <c r="H163" s="1515"/>
      <c r="I163" s="1500">
        <v>23.9</v>
      </c>
      <c r="J163" s="1516"/>
      <c r="K163" s="1517">
        <v>3</v>
      </c>
      <c r="L163" s="1806"/>
      <c r="M163" s="1022" t="s">
        <v>2384</v>
      </c>
      <c r="N163" s="1926"/>
      <c r="O163" s="1927"/>
      <c r="P163" s="1928"/>
      <c r="Q163" s="1927"/>
      <c r="R163" s="1929"/>
      <c r="S163" s="1645"/>
      <c r="T163" s="1927"/>
      <c r="U163" s="1928"/>
      <c r="V163" s="1927"/>
      <c r="W163" s="1659"/>
      <c r="X163" s="1493">
        <v>0.05</v>
      </c>
      <c r="Y163" s="1519"/>
      <c r="Z163" s="1495">
        <v>2693</v>
      </c>
      <c r="AA163" s="1519"/>
      <c r="AB163" s="1851"/>
      <c r="AC163" s="1894">
        <f t="shared" si="15"/>
        <v>0</v>
      </c>
      <c r="AD163" s="1894">
        <f t="shared" si="16"/>
        <v>0</v>
      </c>
      <c r="AE163" s="1895"/>
      <c r="AF163" s="1894">
        <f t="shared" si="17"/>
        <v>0</v>
      </c>
    </row>
    <row r="164" spans="1:32" s="1892" customFormat="1" ht="30" customHeight="1" thickBot="1">
      <c r="A164" s="1965"/>
      <c r="B164" s="1878" t="s">
        <v>2385</v>
      </c>
      <c r="C164" s="1993"/>
      <c r="D164" s="1993"/>
      <c r="E164" s="1993"/>
      <c r="F164" s="1994"/>
      <c r="G164" s="1885"/>
      <c r="H164" s="1968"/>
      <c r="I164" s="1887" t="s">
        <v>32</v>
      </c>
      <c r="J164" s="1886"/>
      <c r="K164" s="1968"/>
      <c r="L164" s="1969"/>
      <c r="M164" s="1975" t="s">
        <v>32</v>
      </c>
      <c r="N164" s="1968"/>
      <c r="O164" s="1972"/>
      <c r="P164" s="1995"/>
      <c r="Q164" s="1972"/>
      <c r="R164" s="817"/>
      <c r="S164" s="1972"/>
      <c r="T164" s="1972"/>
      <c r="U164" s="1995"/>
      <c r="V164" s="1972"/>
      <c r="W164" s="1972"/>
      <c r="X164" s="1996"/>
      <c r="Y164" s="1972"/>
      <c r="Z164" s="1973" t="s">
        <v>32</v>
      </c>
      <c r="AA164" s="1972"/>
      <c r="AB164" s="1974"/>
      <c r="AC164" s="2420"/>
      <c r="AD164" s="2420"/>
      <c r="AE164" s="2420"/>
      <c r="AF164" s="2420"/>
    </row>
    <row r="165" spans="1:32" s="1325" customFormat="1" ht="15.75" customHeight="1" thickBot="1">
      <c r="A165" s="1511">
        <v>9336</v>
      </c>
      <c r="B165" s="1512" t="s">
        <v>756</v>
      </c>
      <c r="C165" s="1540" t="s">
        <v>2209</v>
      </c>
      <c r="D165" s="1488"/>
      <c r="E165" s="1488"/>
      <c r="F165" s="1489"/>
      <c r="G165" s="1514">
        <v>0.04</v>
      </c>
      <c r="H165" s="1515"/>
      <c r="I165" s="1500">
        <v>43.9</v>
      </c>
      <c r="J165" s="1516"/>
      <c r="K165" s="1517">
        <v>5</v>
      </c>
      <c r="L165" s="1806"/>
      <c r="M165" s="1022" t="s">
        <v>2386</v>
      </c>
      <c r="N165" s="1926"/>
      <c r="O165" s="1927"/>
      <c r="P165" s="1928"/>
      <c r="Q165" s="1927"/>
      <c r="R165" s="1929"/>
      <c r="S165" s="1645"/>
      <c r="T165" s="1927"/>
      <c r="U165" s="1928"/>
      <c r="V165" s="1927"/>
      <c r="W165" s="1659"/>
      <c r="X165" s="1605">
        <v>5.0000000000000001E-3</v>
      </c>
      <c r="Y165" s="1494"/>
      <c r="Z165" s="1505">
        <v>80730</v>
      </c>
      <c r="AA165" s="1519"/>
      <c r="AB165" s="1851"/>
      <c r="AC165" s="1894">
        <f t="shared" si="15"/>
        <v>0</v>
      </c>
      <c r="AD165" s="1894">
        <f t="shared" si="16"/>
        <v>0</v>
      </c>
      <c r="AE165" s="1895"/>
      <c r="AF165" s="1894">
        <f t="shared" si="17"/>
        <v>0</v>
      </c>
    </row>
    <row r="166" spans="1:32" s="1892" customFormat="1" ht="30" customHeight="1" thickBot="1">
      <c r="A166" s="1976"/>
      <c r="B166" s="941" t="s">
        <v>2387</v>
      </c>
      <c r="C166" s="1977"/>
      <c r="D166" s="1977"/>
      <c r="E166" s="1977"/>
      <c r="F166" s="1978"/>
      <c r="G166" s="1979"/>
      <c r="H166" s="1980"/>
      <c r="I166" s="1981" t="s">
        <v>32</v>
      </c>
      <c r="J166" s="1982"/>
      <c r="K166" s="1980"/>
      <c r="L166" s="1983"/>
      <c r="M166" s="1984"/>
      <c r="N166" s="1980"/>
      <c r="O166" s="1985"/>
      <c r="P166" s="1986"/>
      <c r="Q166" s="1985"/>
      <c r="R166" s="1987"/>
      <c r="S166" s="1985"/>
      <c r="T166" s="1985"/>
      <c r="U166" s="1986"/>
      <c r="V166" s="1985"/>
      <c r="W166" s="1985"/>
      <c r="X166" s="1988"/>
      <c r="Y166" s="1985"/>
      <c r="Z166" s="1989"/>
      <c r="AA166" s="1985"/>
      <c r="AB166" s="1990"/>
      <c r="AC166" s="2420"/>
      <c r="AD166" s="2420"/>
      <c r="AE166" s="2420"/>
      <c r="AF166" s="2420"/>
    </row>
    <row r="167" spans="1:32" s="1325" customFormat="1" ht="15.75" customHeight="1" thickBot="1">
      <c r="A167" s="1496">
        <v>9150</v>
      </c>
      <c r="B167" s="1497" t="s">
        <v>2186</v>
      </c>
      <c r="C167" s="1540" t="s">
        <v>2388</v>
      </c>
      <c r="D167" s="1488"/>
      <c r="E167" s="1488"/>
      <c r="F167" s="1489"/>
      <c r="G167" s="1490">
        <v>0.4</v>
      </c>
      <c r="H167" s="1499"/>
      <c r="I167" s="1500">
        <v>35.9</v>
      </c>
      <c r="J167" s="1501"/>
      <c r="K167" s="1502">
        <v>4</v>
      </c>
      <c r="L167" s="1805"/>
      <c r="M167" s="1022"/>
      <c r="N167" s="1926"/>
      <c r="O167" s="1927"/>
      <c r="P167" s="1928"/>
      <c r="Q167" s="1927"/>
      <c r="R167" s="1929"/>
      <c r="S167" s="1645"/>
      <c r="T167" s="1927"/>
      <c r="U167" s="1928"/>
      <c r="V167" s="1927"/>
      <c r="W167" s="1659"/>
      <c r="X167" s="1642"/>
      <c r="Y167" s="1643"/>
      <c r="Z167" s="1644"/>
      <c r="AA167" s="1645"/>
      <c r="AB167" s="1863"/>
      <c r="AC167" s="1894">
        <f t="shared" si="15"/>
        <v>0</v>
      </c>
      <c r="AD167" s="1894">
        <f t="shared" si="16"/>
        <v>0</v>
      </c>
      <c r="AE167" s="1895"/>
      <c r="AF167" s="1894">
        <f t="shared" si="17"/>
        <v>0</v>
      </c>
    </row>
    <row r="168" spans="1:32" s="1892" customFormat="1" ht="30" customHeight="1" thickBot="1">
      <c r="A168" s="1965"/>
      <c r="B168" s="1878" t="s">
        <v>2389</v>
      </c>
      <c r="C168" s="1993"/>
      <c r="D168" s="1993"/>
      <c r="E168" s="1993"/>
      <c r="F168" s="1994"/>
      <c r="G168" s="1885"/>
      <c r="H168" s="1968"/>
      <c r="I168" s="1887" t="s">
        <v>32</v>
      </c>
      <c r="J168" s="1886"/>
      <c r="K168" s="1968"/>
      <c r="L168" s="1969"/>
      <c r="M168" s="1975" t="s">
        <v>32</v>
      </c>
      <c r="N168" s="1968"/>
      <c r="O168" s="1972"/>
      <c r="P168" s="1995"/>
      <c r="Q168" s="1972"/>
      <c r="R168" s="817"/>
      <c r="S168" s="1972"/>
      <c r="T168" s="1972"/>
      <c r="U168" s="1995"/>
      <c r="V168" s="1972"/>
      <c r="W168" s="1972"/>
      <c r="X168" s="1996"/>
      <c r="Y168" s="1972"/>
      <c r="Z168" s="1973" t="s">
        <v>32</v>
      </c>
      <c r="AA168" s="1972"/>
      <c r="AB168" s="1974"/>
      <c r="AC168" s="2420"/>
      <c r="AD168" s="2420"/>
      <c r="AE168" s="2420"/>
      <c r="AF168" s="2420"/>
    </row>
    <row r="169" spans="1:32" s="1325" customFormat="1" ht="15.75" customHeight="1" thickBot="1">
      <c r="A169" s="1511">
        <v>9579</v>
      </c>
      <c r="B169" s="1512" t="s">
        <v>2186</v>
      </c>
      <c r="C169" s="1488" t="s">
        <v>2390</v>
      </c>
      <c r="D169" s="1488"/>
      <c r="E169" s="1488"/>
      <c r="F169" s="1489"/>
      <c r="G169" s="1514">
        <v>0.7</v>
      </c>
      <c r="H169" s="1515"/>
      <c r="I169" s="1500">
        <v>23.9</v>
      </c>
      <c r="J169" s="1516"/>
      <c r="K169" s="1517">
        <v>3</v>
      </c>
      <c r="L169" s="1806"/>
      <c r="M169" s="1021" t="s">
        <v>2391</v>
      </c>
      <c r="N169" s="1941"/>
      <c r="O169" s="1927"/>
      <c r="P169" s="1928"/>
      <c r="Q169" s="1927"/>
      <c r="R169" s="1929"/>
      <c r="S169" s="1645"/>
      <c r="T169" s="1927"/>
      <c r="U169" s="1928"/>
      <c r="V169" s="1927"/>
      <c r="W169" s="1942"/>
      <c r="X169" s="1493">
        <v>0.05</v>
      </c>
      <c r="Y169" s="1494"/>
      <c r="Z169" s="1505">
        <v>3972</v>
      </c>
      <c r="AA169" s="1519"/>
      <c r="AB169" s="1851"/>
      <c r="AC169" s="1894">
        <f t="shared" si="15"/>
        <v>0</v>
      </c>
      <c r="AD169" s="1894">
        <f t="shared" si="16"/>
        <v>0</v>
      </c>
      <c r="AE169" s="1895"/>
      <c r="AF169" s="1894">
        <f t="shared" si="17"/>
        <v>0</v>
      </c>
    </row>
    <row r="170" spans="1:32" s="1892" customFormat="1" ht="30" customHeight="1" thickBot="1">
      <c r="A170" s="1965"/>
      <c r="B170" s="947" t="s">
        <v>2392</v>
      </c>
      <c r="C170" s="1993"/>
      <c r="D170" s="1993"/>
      <c r="E170" s="1993"/>
      <c r="F170" s="1994"/>
      <c r="G170" s="1885"/>
      <c r="H170" s="1968"/>
      <c r="I170" s="1887" t="s">
        <v>32</v>
      </c>
      <c r="J170" s="1886"/>
      <c r="K170" s="1968"/>
      <c r="L170" s="1969"/>
      <c r="M170" s="1975" t="s">
        <v>32</v>
      </c>
      <c r="N170" s="1968"/>
      <c r="O170" s="1972"/>
      <c r="P170" s="1995"/>
      <c r="Q170" s="1972"/>
      <c r="R170" s="817"/>
      <c r="S170" s="1972"/>
      <c r="T170" s="1972"/>
      <c r="U170" s="1995"/>
      <c r="V170" s="1972"/>
      <c r="W170" s="2027"/>
      <c r="X170" s="1971"/>
      <c r="Y170" s="1972"/>
      <c r="Z170" s="1973" t="s">
        <v>32</v>
      </c>
      <c r="AA170" s="1972"/>
      <c r="AB170" s="1974"/>
      <c r="AC170" s="2420"/>
      <c r="AD170" s="2420"/>
      <c r="AE170" s="2420"/>
      <c r="AF170" s="2420"/>
    </row>
    <row r="171" spans="1:32" s="1325" customFormat="1" ht="15.75" customHeight="1">
      <c r="A171" s="1249">
        <v>9590</v>
      </c>
      <c r="B171" s="22" t="s">
        <v>2393</v>
      </c>
      <c r="C171" s="1520" t="s">
        <v>2394</v>
      </c>
      <c r="D171" s="1521"/>
      <c r="E171" s="1521"/>
      <c r="F171" s="1646"/>
      <c r="G171" s="1254" t="s">
        <v>65</v>
      </c>
      <c r="H171" s="1255"/>
      <c r="I171" s="1433">
        <v>64.900000000000006</v>
      </c>
      <c r="J171" s="1257"/>
      <c r="K171" s="1255">
        <v>6</v>
      </c>
      <c r="L171" s="1796"/>
      <c r="M171" s="1453" t="s">
        <v>2395</v>
      </c>
      <c r="N171" s="1939"/>
      <c r="O171" s="1932"/>
      <c r="P171" s="1933"/>
      <c r="Q171" s="1932"/>
      <c r="R171" s="793"/>
      <c r="S171" s="1324"/>
      <c r="T171" s="1932"/>
      <c r="U171" s="1933"/>
      <c r="V171" s="1932"/>
      <c r="W171" s="1934"/>
      <c r="X171" s="1321"/>
      <c r="Y171" s="1324"/>
      <c r="Z171" s="1323"/>
      <c r="AA171" s="1324"/>
      <c r="AB171" s="1838"/>
      <c r="AC171" s="1894">
        <f t="shared" si="15"/>
        <v>0</v>
      </c>
      <c r="AD171" s="1894">
        <f t="shared" si="16"/>
        <v>0</v>
      </c>
      <c r="AE171" s="1895"/>
      <c r="AF171" s="1894">
        <f t="shared" si="17"/>
        <v>0</v>
      </c>
    </row>
    <row r="172" spans="1:32" s="1325" customFormat="1" ht="15.75" customHeight="1">
      <c r="A172" s="1351">
        <v>9591</v>
      </c>
      <c r="B172" s="70" t="s">
        <v>2396</v>
      </c>
      <c r="C172" s="400" t="s">
        <v>2397</v>
      </c>
      <c r="D172" s="1436"/>
      <c r="E172" s="1436"/>
      <c r="F172" s="1439"/>
      <c r="G172" s="1355" t="s">
        <v>65</v>
      </c>
      <c r="H172" s="1356"/>
      <c r="I172" s="1282">
        <v>64.900000000000006</v>
      </c>
      <c r="J172" s="1357"/>
      <c r="K172" s="1356">
        <v>6</v>
      </c>
      <c r="L172" s="953"/>
      <c r="M172" s="1547" t="s">
        <v>2398</v>
      </c>
      <c r="N172" s="1673"/>
      <c r="O172" s="1911"/>
      <c r="P172" s="1912"/>
      <c r="Q172" s="1911"/>
      <c r="R172" s="958"/>
      <c r="S172" s="1384"/>
      <c r="T172" s="1911"/>
      <c r="U172" s="1912"/>
      <c r="V172" s="1911"/>
      <c r="W172" s="1651"/>
      <c r="X172" s="1381"/>
      <c r="Y172" s="1384"/>
      <c r="Z172" s="1383"/>
      <c r="AA172" s="1384"/>
      <c r="AB172" s="1843"/>
      <c r="AC172" s="1894">
        <f t="shared" si="15"/>
        <v>0</v>
      </c>
      <c r="AD172" s="1894">
        <f t="shared" si="16"/>
        <v>0</v>
      </c>
      <c r="AE172" s="1895"/>
      <c r="AF172" s="1894">
        <f t="shared" si="17"/>
        <v>0</v>
      </c>
    </row>
    <row r="173" spans="1:32" s="1314" customFormat="1" ht="27" customHeight="1">
      <c r="A173" s="1647">
        <v>9594</v>
      </c>
      <c r="B173" s="1648" t="s">
        <v>2399</v>
      </c>
      <c r="C173" s="4007" t="s">
        <v>2400</v>
      </c>
      <c r="D173" s="4008"/>
      <c r="E173" s="4008"/>
      <c r="F173" s="4009"/>
      <c r="G173" s="597" t="s">
        <v>65</v>
      </c>
      <c r="H173" s="1649"/>
      <c r="I173" s="1277">
        <v>64.900000000000006</v>
      </c>
      <c r="J173" s="1281"/>
      <c r="K173" s="1407">
        <v>6</v>
      </c>
      <c r="L173" s="975"/>
      <c r="M173" s="1547"/>
      <c r="N173" s="1673"/>
      <c r="O173" s="1911"/>
      <c r="P173" s="1912"/>
      <c r="Q173" s="1911"/>
      <c r="R173" s="958"/>
      <c r="S173" s="1384"/>
      <c r="T173" s="1911"/>
      <c r="U173" s="1912"/>
      <c r="V173" s="1911"/>
      <c r="W173" s="1651"/>
      <c r="X173" s="1381"/>
      <c r="Y173" s="1382"/>
      <c r="Z173" s="1383"/>
      <c r="AA173" s="1382"/>
      <c r="AB173" s="1864"/>
      <c r="AC173" s="1894">
        <f t="shared" si="15"/>
        <v>0</v>
      </c>
      <c r="AD173" s="1894">
        <f t="shared" si="16"/>
        <v>0</v>
      </c>
      <c r="AE173" s="1895"/>
      <c r="AF173" s="1894">
        <f t="shared" si="17"/>
        <v>0</v>
      </c>
    </row>
    <row r="174" spans="1:32" s="1325" customFormat="1" ht="15.75" customHeight="1" thickBot="1">
      <c r="A174" s="1591">
        <v>9596</v>
      </c>
      <c r="B174" s="1635" t="s">
        <v>2401</v>
      </c>
      <c r="C174" s="1292" t="s">
        <v>2402</v>
      </c>
      <c r="D174" s="1292"/>
      <c r="E174" s="1292"/>
      <c r="F174" s="1411"/>
      <c r="G174" s="1412" t="s">
        <v>65</v>
      </c>
      <c r="H174" s="1413"/>
      <c r="I174" s="1529">
        <v>64.900000000000006</v>
      </c>
      <c r="J174" s="1592"/>
      <c r="K174" s="1593">
        <v>6</v>
      </c>
      <c r="L174" s="791"/>
      <c r="M174" s="1636" t="s">
        <v>2403</v>
      </c>
      <c r="N174" s="1935"/>
      <c r="O174" s="1936"/>
      <c r="P174" s="1937"/>
      <c r="Q174" s="1936"/>
      <c r="R174" s="800"/>
      <c r="S174" s="1422"/>
      <c r="T174" s="1936"/>
      <c r="U174" s="1937"/>
      <c r="V174" s="1936"/>
      <c r="W174" s="1639"/>
      <c r="X174" s="1652"/>
      <c r="Y174" s="1595"/>
      <c r="Z174" s="1596"/>
      <c r="AA174" s="1597"/>
      <c r="AB174" s="1856"/>
      <c r="AC174" s="1894">
        <f t="shared" si="15"/>
        <v>0</v>
      </c>
      <c r="AD174" s="1894">
        <f t="shared" si="16"/>
        <v>0</v>
      </c>
      <c r="AE174" s="1895"/>
      <c r="AF174" s="1894">
        <f t="shared" si="17"/>
        <v>0</v>
      </c>
    </row>
    <row r="175" spans="1:32" s="1892" customFormat="1" ht="30" customHeight="1" thickBot="1">
      <c r="A175" s="1965"/>
      <c r="B175" s="947" t="s">
        <v>2404</v>
      </c>
      <c r="C175" s="1993"/>
      <c r="D175" s="1993"/>
      <c r="E175" s="1993"/>
      <c r="F175" s="1994"/>
      <c r="G175" s="1885"/>
      <c r="H175" s="1968"/>
      <c r="I175" s="1887" t="s">
        <v>32</v>
      </c>
      <c r="J175" s="1886"/>
      <c r="K175" s="1968"/>
      <c r="L175" s="1969"/>
      <c r="M175" s="1975" t="s">
        <v>32</v>
      </c>
      <c r="N175" s="1968"/>
      <c r="O175" s="1972"/>
      <c r="P175" s="1995"/>
      <c r="Q175" s="1972"/>
      <c r="R175" s="817"/>
      <c r="S175" s="1972"/>
      <c r="T175" s="1972"/>
      <c r="U175" s="1995"/>
      <c r="V175" s="1972"/>
      <c r="W175" s="2027"/>
      <c r="X175" s="1971"/>
      <c r="Y175" s="1972"/>
      <c r="Z175" s="1973" t="s">
        <v>32</v>
      </c>
      <c r="AA175" s="1972"/>
      <c r="AB175" s="1974"/>
      <c r="AC175" s="2420"/>
      <c r="AD175" s="2420"/>
      <c r="AE175" s="2420"/>
      <c r="AF175" s="2420"/>
    </row>
    <row r="176" spans="1:32" s="1325" customFormat="1" ht="15.75" customHeight="1">
      <c r="A176" s="1249">
        <v>9572</v>
      </c>
      <c r="B176" s="1653" t="s">
        <v>2405</v>
      </c>
      <c r="C176" s="1520" t="s">
        <v>2406</v>
      </c>
      <c r="D176" s="1521"/>
      <c r="E176" s="1521"/>
      <c r="F176" s="1522"/>
      <c r="G176" s="1254">
        <v>0.5</v>
      </c>
      <c r="H176" s="1453"/>
      <c r="I176" s="1256">
        <v>23.9</v>
      </c>
      <c r="J176" s="1257"/>
      <c r="K176" s="1258">
        <v>3</v>
      </c>
      <c r="L176" s="1796"/>
      <c r="M176" s="1453" t="s">
        <v>2407</v>
      </c>
      <c r="N176" s="1939"/>
      <c r="O176" s="1932"/>
      <c r="P176" s="1933"/>
      <c r="Q176" s="1932"/>
      <c r="R176" s="793"/>
      <c r="S176" s="1324"/>
      <c r="T176" s="1932"/>
      <c r="U176" s="1933"/>
      <c r="V176" s="1932"/>
      <c r="W176" s="1934"/>
      <c r="X176" s="1267">
        <v>0.03</v>
      </c>
      <c r="Y176" s="1268"/>
      <c r="Z176" s="1434">
        <v>5385</v>
      </c>
      <c r="AA176" s="1268"/>
      <c r="AB176" s="1847"/>
      <c r="AC176" s="1894">
        <f t="shared" si="15"/>
        <v>0</v>
      </c>
      <c r="AD176" s="1894">
        <f t="shared" si="16"/>
        <v>0</v>
      </c>
      <c r="AE176" s="1895"/>
      <c r="AF176" s="1894">
        <f t="shared" si="17"/>
        <v>0</v>
      </c>
    </row>
    <row r="177" spans="1:32" s="1325" customFormat="1" ht="15.75" customHeight="1">
      <c r="A177" s="1351">
        <v>9573</v>
      </c>
      <c r="B177" s="1143" t="s">
        <v>2408</v>
      </c>
      <c r="C177" s="1385" t="s">
        <v>2409</v>
      </c>
      <c r="D177" s="1353"/>
      <c r="E177" s="1353"/>
      <c r="F177" s="1354"/>
      <c r="G177" s="1355">
        <v>0.7</v>
      </c>
      <c r="H177" s="1356"/>
      <c r="I177" s="1277">
        <v>23.9</v>
      </c>
      <c r="J177" s="1357"/>
      <c r="K177" s="1358">
        <v>3</v>
      </c>
      <c r="L177" s="953"/>
      <c r="M177" s="1547" t="s">
        <v>2410</v>
      </c>
      <c r="N177" s="1947"/>
      <c r="O177" s="1920"/>
      <c r="P177" s="1921"/>
      <c r="Q177" s="1911"/>
      <c r="R177" s="958"/>
      <c r="S177" s="1384"/>
      <c r="T177" s="1911"/>
      <c r="U177" s="1912"/>
      <c r="V177" s="1911"/>
      <c r="W177" s="1651"/>
      <c r="X177" s="1347">
        <v>0.05</v>
      </c>
      <c r="Y177" s="1350"/>
      <c r="Z177" s="1363">
        <v>3972</v>
      </c>
      <c r="AA177" s="1364"/>
      <c r="AB177" s="1841"/>
      <c r="AC177" s="1894">
        <f t="shared" si="15"/>
        <v>0</v>
      </c>
      <c r="AD177" s="1894">
        <f t="shared" si="16"/>
        <v>0</v>
      </c>
      <c r="AE177" s="1895"/>
      <c r="AF177" s="1894">
        <f t="shared" si="17"/>
        <v>0</v>
      </c>
    </row>
    <row r="178" spans="1:32" s="1325" customFormat="1" ht="15.75" customHeight="1">
      <c r="A178" s="1351">
        <v>9575</v>
      </c>
      <c r="B178" s="1143" t="s">
        <v>2411</v>
      </c>
      <c r="C178" s="1385" t="s">
        <v>2112</v>
      </c>
      <c r="D178" s="1353"/>
      <c r="E178" s="1353"/>
      <c r="F178" s="1354"/>
      <c r="G178" s="1355">
        <v>0.7</v>
      </c>
      <c r="H178" s="1356"/>
      <c r="I178" s="1277">
        <v>23.9</v>
      </c>
      <c r="J178" s="1357"/>
      <c r="K178" s="1358">
        <v>3</v>
      </c>
      <c r="L178" s="953"/>
      <c r="M178" s="1547" t="s">
        <v>2412</v>
      </c>
      <c r="N178" s="1345">
        <v>5</v>
      </c>
      <c r="O178" s="1352"/>
      <c r="P178" s="1282">
        <v>24</v>
      </c>
      <c r="Q178" s="1352"/>
      <c r="R178" s="953"/>
      <c r="S178" s="1384"/>
      <c r="T178" s="1911"/>
      <c r="U178" s="1912"/>
      <c r="V178" s="1911"/>
      <c r="W178" s="1651"/>
      <c r="X178" s="1361">
        <v>0.05</v>
      </c>
      <c r="Y178" s="1364"/>
      <c r="Z178" s="1363">
        <v>2560</v>
      </c>
      <c r="AA178" s="1364"/>
      <c r="AB178" s="1841"/>
      <c r="AC178" s="1894">
        <f t="shared" si="15"/>
        <v>0</v>
      </c>
      <c r="AD178" s="1894">
        <f t="shared" si="16"/>
        <v>0</v>
      </c>
      <c r="AE178" s="1895"/>
      <c r="AF178" s="1894">
        <f t="shared" si="17"/>
        <v>0</v>
      </c>
    </row>
    <row r="179" spans="1:32" s="1325" customFormat="1" ht="15.75" customHeight="1">
      <c r="A179" s="1351">
        <v>9578</v>
      </c>
      <c r="B179" s="1143" t="s">
        <v>2413</v>
      </c>
      <c r="C179" s="1385" t="s">
        <v>2414</v>
      </c>
      <c r="D179" s="1353"/>
      <c r="E179" s="1353"/>
      <c r="F179" s="1354"/>
      <c r="G179" s="1355">
        <v>0.7</v>
      </c>
      <c r="H179" s="1356"/>
      <c r="I179" s="1277">
        <v>23.9</v>
      </c>
      <c r="J179" s="1357"/>
      <c r="K179" s="1358">
        <v>3</v>
      </c>
      <c r="L179" s="953"/>
      <c r="M179" s="1547" t="s">
        <v>2415</v>
      </c>
      <c r="N179" s="1673"/>
      <c r="O179" s="1911"/>
      <c r="P179" s="1912"/>
      <c r="Q179" s="1911"/>
      <c r="R179" s="958"/>
      <c r="S179" s="1384"/>
      <c r="T179" s="1911"/>
      <c r="U179" s="1912"/>
      <c r="V179" s="1911"/>
      <c r="W179" s="1651"/>
      <c r="X179" s="1361">
        <v>0.05</v>
      </c>
      <c r="Y179" s="1364"/>
      <c r="Z179" s="1363">
        <v>3972</v>
      </c>
      <c r="AA179" s="1364"/>
      <c r="AB179" s="1841"/>
      <c r="AC179" s="1894">
        <f t="shared" si="15"/>
        <v>0</v>
      </c>
      <c r="AD179" s="1894">
        <f t="shared" si="16"/>
        <v>0</v>
      </c>
      <c r="AE179" s="1895"/>
      <c r="AF179" s="1894">
        <f t="shared" si="17"/>
        <v>0</v>
      </c>
    </row>
    <row r="180" spans="1:32" s="1325" customFormat="1" ht="15.75" customHeight="1">
      <c r="A180" s="1326">
        <v>9574</v>
      </c>
      <c r="B180" s="1654" t="s">
        <v>2416</v>
      </c>
      <c r="C180" s="1621" t="s">
        <v>2417</v>
      </c>
      <c r="D180" s="1328"/>
      <c r="E180" s="1328"/>
      <c r="F180" s="1344"/>
      <c r="G180" s="1330">
        <v>0.7</v>
      </c>
      <c r="H180" s="1331"/>
      <c r="I180" s="1332">
        <v>23.9</v>
      </c>
      <c r="J180" s="1333"/>
      <c r="K180" s="1334">
        <v>3</v>
      </c>
      <c r="L180" s="1800"/>
      <c r="M180" s="1619" t="s">
        <v>2418</v>
      </c>
      <c r="N180" s="1673"/>
      <c r="O180" s="1911"/>
      <c r="P180" s="1912"/>
      <c r="Q180" s="1911"/>
      <c r="R180" s="958"/>
      <c r="S180" s="1384"/>
      <c r="T180" s="1911"/>
      <c r="U180" s="1912"/>
      <c r="V180" s="1911"/>
      <c r="W180" s="1651"/>
      <c r="X180" s="1347">
        <v>0.05</v>
      </c>
      <c r="Y180" s="1350"/>
      <c r="Z180" s="1349">
        <v>3972</v>
      </c>
      <c r="AA180" s="1350"/>
      <c r="AB180" s="1840"/>
      <c r="AC180" s="1894">
        <f t="shared" si="15"/>
        <v>0</v>
      </c>
      <c r="AD180" s="1894">
        <f t="shared" si="16"/>
        <v>0</v>
      </c>
      <c r="AE180" s="1895"/>
      <c r="AF180" s="1894">
        <f t="shared" si="17"/>
        <v>0</v>
      </c>
    </row>
    <row r="181" spans="1:32" s="1325" customFormat="1" ht="15.75" customHeight="1">
      <c r="A181" s="1326">
        <v>9581</v>
      </c>
      <c r="B181" s="1654" t="s">
        <v>2419</v>
      </c>
      <c r="C181" s="1143" t="s">
        <v>2420</v>
      </c>
      <c r="D181" s="1348"/>
      <c r="E181" s="1348"/>
      <c r="F181" s="1329"/>
      <c r="G181" s="1330">
        <v>0.7</v>
      </c>
      <c r="H181" s="1331"/>
      <c r="I181" s="1332">
        <v>23.9</v>
      </c>
      <c r="J181" s="1333"/>
      <c r="K181" s="1334">
        <v>3</v>
      </c>
      <c r="L181" s="1800"/>
      <c r="M181" s="1619" t="s">
        <v>2421</v>
      </c>
      <c r="N181" s="1673"/>
      <c r="O181" s="1911"/>
      <c r="P181" s="1912"/>
      <c r="Q181" s="1911"/>
      <c r="R181" s="958"/>
      <c r="S181" s="1384"/>
      <c r="T181" s="1911"/>
      <c r="U181" s="1912"/>
      <c r="V181" s="1911"/>
      <c r="W181" s="1651"/>
      <c r="X181" s="1347">
        <v>0.05</v>
      </c>
      <c r="Y181" s="1350"/>
      <c r="Z181" s="1349">
        <v>3972</v>
      </c>
      <c r="AA181" s="1350"/>
      <c r="AB181" s="1840"/>
      <c r="AC181" s="1894">
        <f t="shared" si="15"/>
        <v>0</v>
      </c>
      <c r="AD181" s="1894">
        <f t="shared" si="16"/>
        <v>0</v>
      </c>
      <c r="AE181" s="1895"/>
      <c r="AF181" s="1894">
        <f t="shared" si="17"/>
        <v>0</v>
      </c>
    </row>
    <row r="182" spans="1:32" s="1325" customFormat="1" ht="15.75" customHeight="1">
      <c r="A182" s="1351">
        <v>9582</v>
      </c>
      <c r="B182" s="1143" t="s">
        <v>2422</v>
      </c>
      <c r="C182" s="1385" t="s">
        <v>2423</v>
      </c>
      <c r="D182" s="1353"/>
      <c r="E182" s="1353"/>
      <c r="F182" s="1354"/>
      <c r="G182" s="1355">
        <v>0.7</v>
      </c>
      <c r="H182" s="1356"/>
      <c r="I182" s="1277">
        <v>23.9</v>
      </c>
      <c r="J182" s="1357"/>
      <c r="K182" s="1358">
        <v>3</v>
      </c>
      <c r="L182" s="953"/>
      <c r="M182" s="1547" t="s">
        <v>2424</v>
      </c>
      <c r="N182" s="1673"/>
      <c r="O182" s="1911"/>
      <c r="P182" s="1912"/>
      <c r="Q182" s="1911"/>
      <c r="R182" s="958"/>
      <c r="S182" s="1384"/>
      <c r="T182" s="1911"/>
      <c r="U182" s="1912"/>
      <c r="V182" s="1911"/>
      <c r="W182" s="1651"/>
      <c r="X182" s="1361">
        <v>0.05</v>
      </c>
      <c r="Y182" s="1364"/>
      <c r="Z182" s="1363">
        <v>3972</v>
      </c>
      <c r="AA182" s="1364"/>
      <c r="AB182" s="1841"/>
      <c r="AC182" s="1894">
        <f t="shared" si="15"/>
        <v>0</v>
      </c>
      <c r="AD182" s="1894">
        <f t="shared" si="16"/>
        <v>0</v>
      </c>
      <c r="AE182" s="1895"/>
      <c r="AF182" s="1894">
        <f t="shared" si="17"/>
        <v>0</v>
      </c>
    </row>
    <row r="183" spans="1:32" s="1325" customFormat="1" ht="15.75" customHeight="1">
      <c r="A183" s="1351">
        <v>9583</v>
      </c>
      <c r="B183" s="1143" t="s">
        <v>2425</v>
      </c>
      <c r="C183" s="1385" t="s">
        <v>2426</v>
      </c>
      <c r="D183" s="1353"/>
      <c r="E183" s="1353"/>
      <c r="F183" s="1354"/>
      <c r="G183" s="1355">
        <v>0.7</v>
      </c>
      <c r="H183" s="1356"/>
      <c r="I183" s="1277">
        <v>23.9</v>
      </c>
      <c r="J183" s="1357"/>
      <c r="K183" s="1358">
        <v>3</v>
      </c>
      <c r="L183" s="953"/>
      <c r="M183" s="1547" t="s">
        <v>2427</v>
      </c>
      <c r="N183" s="1673"/>
      <c r="O183" s="1911"/>
      <c r="P183" s="1912"/>
      <c r="Q183" s="1911"/>
      <c r="R183" s="958"/>
      <c r="S183" s="1384"/>
      <c r="T183" s="1911"/>
      <c r="U183" s="1912"/>
      <c r="V183" s="1911"/>
      <c r="W183" s="1651"/>
      <c r="X183" s="1361">
        <v>0.05</v>
      </c>
      <c r="Y183" s="1364"/>
      <c r="Z183" s="1363">
        <v>3972</v>
      </c>
      <c r="AA183" s="1364"/>
      <c r="AB183" s="1841"/>
      <c r="AC183" s="1894">
        <f t="shared" si="15"/>
        <v>0</v>
      </c>
      <c r="AD183" s="1894">
        <f t="shared" si="16"/>
        <v>0</v>
      </c>
      <c r="AE183" s="1895"/>
      <c r="AF183" s="1894">
        <f t="shared" si="17"/>
        <v>0</v>
      </c>
    </row>
    <row r="184" spans="1:32" s="1325" customFormat="1" ht="15.75" customHeight="1">
      <c r="A184" s="1351">
        <v>9584</v>
      </c>
      <c r="B184" s="1143" t="s">
        <v>2428</v>
      </c>
      <c r="C184" s="1385" t="s">
        <v>2429</v>
      </c>
      <c r="D184" s="1353"/>
      <c r="E184" s="1353"/>
      <c r="F184" s="1354"/>
      <c r="G184" s="1355">
        <v>0.7</v>
      </c>
      <c r="H184" s="1356"/>
      <c r="I184" s="1277">
        <v>23.9</v>
      </c>
      <c r="J184" s="1357"/>
      <c r="K184" s="1358">
        <v>3</v>
      </c>
      <c r="L184" s="953"/>
      <c r="M184" s="1547" t="s">
        <v>2430</v>
      </c>
      <c r="N184" s="1673"/>
      <c r="O184" s="1911"/>
      <c r="P184" s="1912"/>
      <c r="Q184" s="1911"/>
      <c r="R184" s="958"/>
      <c r="S184" s="1384"/>
      <c r="T184" s="1911"/>
      <c r="U184" s="1912"/>
      <c r="V184" s="1911"/>
      <c r="W184" s="1651"/>
      <c r="X184" s="1361">
        <v>0.05</v>
      </c>
      <c r="Y184" s="1364"/>
      <c r="Z184" s="1363">
        <v>3972</v>
      </c>
      <c r="AA184" s="1364"/>
      <c r="AB184" s="1841"/>
      <c r="AC184" s="1894">
        <f t="shared" si="15"/>
        <v>0</v>
      </c>
      <c r="AD184" s="1894">
        <f t="shared" si="16"/>
        <v>0</v>
      </c>
      <c r="AE184" s="1895"/>
      <c r="AF184" s="1894">
        <f t="shared" si="17"/>
        <v>0</v>
      </c>
    </row>
    <row r="185" spans="1:32" s="1325" customFormat="1" ht="15.75" customHeight="1">
      <c r="A185" s="1351">
        <v>9587</v>
      </c>
      <c r="B185" s="1143" t="s">
        <v>2431</v>
      </c>
      <c r="C185" s="1385" t="s">
        <v>2432</v>
      </c>
      <c r="D185" s="1353"/>
      <c r="E185" s="1353"/>
      <c r="F185" s="1354"/>
      <c r="G185" s="1355">
        <v>0.5</v>
      </c>
      <c r="H185" s="1356"/>
      <c r="I185" s="1277">
        <v>23.9</v>
      </c>
      <c r="J185" s="1357"/>
      <c r="K185" s="1358">
        <v>3</v>
      </c>
      <c r="L185" s="953"/>
      <c r="M185" s="1547" t="s">
        <v>2433</v>
      </c>
      <c r="N185" s="1673"/>
      <c r="O185" s="1911"/>
      <c r="P185" s="1912"/>
      <c r="Q185" s="1911"/>
      <c r="R185" s="958"/>
      <c r="S185" s="1384"/>
      <c r="T185" s="1911"/>
      <c r="U185" s="1912"/>
      <c r="V185" s="1911"/>
      <c r="W185" s="1651"/>
      <c r="X185" s="1361">
        <v>0.05</v>
      </c>
      <c r="Y185" s="1364"/>
      <c r="Z185" s="1363">
        <v>3972</v>
      </c>
      <c r="AA185" s="1364"/>
      <c r="AB185" s="1841"/>
      <c r="AC185" s="1894">
        <f t="shared" si="15"/>
        <v>0</v>
      </c>
      <c r="AD185" s="1894">
        <f t="shared" si="16"/>
        <v>0</v>
      </c>
      <c r="AE185" s="1895"/>
      <c r="AF185" s="1894">
        <f t="shared" si="17"/>
        <v>0</v>
      </c>
    </row>
    <row r="186" spans="1:32" s="1325" customFormat="1" ht="15.75" customHeight="1">
      <c r="A186" s="1351">
        <v>9588</v>
      </c>
      <c r="B186" s="1143" t="s">
        <v>2434</v>
      </c>
      <c r="C186" s="1385" t="s">
        <v>2406</v>
      </c>
      <c r="D186" s="1353"/>
      <c r="E186" s="1353"/>
      <c r="F186" s="1589"/>
      <c r="G186" s="1355">
        <v>0.25</v>
      </c>
      <c r="H186" s="1356"/>
      <c r="I186" s="1277">
        <v>35.9</v>
      </c>
      <c r="J186" s="1357"/>
      <c r="K186" s="1358">
        <v>4</v>
      </c>
      <c r="L186" s="953"/>
      <c r="M186" s="1547" t="s">
        <v>2435</v>
      </c>
      <c r="N186" s="1673"/>
      <c r="O186" s="1911"/>
      <c r="P186" s="1912"/>
      <c r="Q186" s="1911"/>
      <c r="R186" s="958"/>
      <c r="S186" s="1384"/>
      <c r="T186" s="1911"/>
      <c r="U186" s="1912"/>
      <c r="V186" s="1911"/>
      <c r="W186" s="1651"/>
      <c r="X186" s="1381"/>
      <c r="Y186" s="1384"/>
      <c r="Z186" s="1383"/>
      <c r="AA186" s="1384"/>
      <c r="AB186" s="1843"/>
      <c r="AC186" s="1894">
        <f t="shared" si="15"/>
        <v>0</v>
      </c>
      <c r="AD186" s="1894">
        <f t="shared" si="16"/>
        <v>0</v>
      </c>
      <c r="AE186" s="1895"/>
      <c r="AF186" s="1894">
        <f t="shared" si="17"/>
        <v>0</v>
      </c>
    </row>
    <row r="187" spans="1:32" s="1401" customFormat="1" ht="15" customHeight="1">
      <c r="A187" s="1402">
        <v>9589</v>
      </c>
      <c r="B187" s="70" t="s">
        <v>2436</v>
      </c>
      <c r="C187" s="4007" t="s">
        <v>2437</v>
      </c>
      <c r="D187" s="4008"/>
      <c r="E187" s="4008"/>
      <c r="F187" s="1439"/>
      <c r="G187" s="597" t="s">
        <v>65</v>
      </c>
      <c r="H187" s="1405"/>
      <c r="I187" s="1277">
        <v>43.9</v>
      </c>
      <c r="J187" s="1406"/>
      <c r="K187" s="1407">
        <v>5</v>
      </c>
      <c r="L187" s="954"/>
      <c r="M187" s="1649" t="s">
        <v>2438</v>
      </c>
      <c r="N187" s="1673"/>
      <c r="O187" s="1911"/>
      <c r="P187" s="1912"/>
      <c r="Q187" s="1911"/>
      <c r="R187" s="958"/>
      <c r="S187" s="1384"/>
      <c r="T187" s="1911"/>
      <c r="U187" s="1912"/>
      <c r="V187" s="1911"/>
      <c r="W187" s="1651"/>
      <c r="X187" s="1381"/>
      <c r="Y187" s="1384"/>
      <c r="Z187" s="1383"/>
      <c r="AA187" s="1384"/>
      <c r="AB187" s="1843"/>
      <c r="AC187" s="1894">
        <f t="shared" si="15"/>
        <v>0</v>
      </c>
      <c r="AD187" s="1894">
        <f t="shared" si="16"/>
        <v>0</v>
      </c>
      <c r="AE187" s="1895"/>
      <c r="AF187" s="1894">
        <f t="shared" si="17"/>
        <v>0</v>
      </c>
    </row>
    <row r="188" spans="1:32" s="1325" customFormat="1" ht="15.75" customHeight="1">
      <c r="A188" s="1351">
        <v>9576</v>
      </c>
      <c r="B188" s="1143" t="s">
        <v>2439</v>
      </c>
      <c r="C188" s="400" t="s">
        <v>2112</v>
      </c>
      <c r="D188" s="1436"/>
      <c r="E188" s="1436"/>
      <c r="F188" s="1354"/>
      <c r="G188" s="1355">
        <v>0.7</v>
      </c>
      <c r="H188" s="1356"/>
      <c r="I188" s="1277">
        <v>23.9</v>
      </c>
      <c r="J188" s="1357"/>
      <c r="K188" s="1358">
        <v>3</v>
      </c>
      <c r="L188" s="953"/>
      <c r="M188" s="1547" t="s">
        <v>2440</v>
      </c>
      <c r="N188" s="1673"/>
      <c r="O188" s="1911"/>
      <c r="P188" s="1912"/>
      <c r="Q188" s="1911"/>
      <c r="R188" s="958"/>
      <c r="S188" s="1384"/>
      <c r="T188" s="1911"/>
      <c r="U188" s="1912"/>
      <c r="V188" s="1911"/>
      <c r="W188" s="1651"/>
      <c r="X188" s="1361">
        <v>0.05</v>
      </c>
      <c r="Y188" s="1364"/>
      <c r="Z188" s="1363">
        <v>2560</v>
      </c>
      <c r="AA188" s="1364"/>
      <c r="AB188" s="1841"/>
      <c r="AC188" s="1894">
        <f t="shared" si="15"/>
        <v>0</v>
      </c>
      <c r="AD188" s="1894">
        <f t="shared" si="16"/>
        <v>0</v>
      </c>
      <c r="AE188" s="1895"/>
      <c r="AF188" s="1894">
        <f t="shared" si="17"/>
        <v>0</v>
      </c>
    </row>
    <row r="189" spans="1:32" s="1325" customFormat="1" ht="15.75" customHeight="1">
      <c r="A189" s="1351">
        <v>9577</v>
      </c>
      <c r="B189" s="1143" t="s">
        <v>2441</v>
      </c>
      <c r="C189" s="1385" t="s">
        <v>2442</v>
      </c>
      <c r="D189" s="1353"/>
      <c r="E189" s="1353"/>
      <c r="F189" s="1354"/>
      <c r="G189" s="1355">
        <v>0.7</v>
      </c>
      <c r="H189" s="1356"/>
      <c r="I189" s="1277">
        <v>23.9</v>
      </c>
      <c r="J189" s="1357"/>
      <c r="K189" s="1358">
        <v>3</v>
      </c>
      <c r="L189" s="953"/>
      <c r="M189" s="1547" t="s">
        <v>2443</v>
      </c>
      <c r="N189" s="1673"/>
      <c r="O189" s="1911"/>
      <c r="P189" s="1912"/>
      <c r="Q189" s="1911"/>
      <c r="R189" s="958"/>
      <c r="S189" s="1384"/>
      <c r="T189" s="1911"/>
      <c r="U189" s="1912"/>
      <c r="V189" s="1911"/>
      <c r="W189" s="1651"/>
      <c r="X189" s="1361">
        <v>0.05</v>
      </c>
      <c r="Y189" s="1364"/>
      <c r="Z189" s="1363">
        <v>3972</v>
      </c>
      <c r="AA189" s="1364"/>
      <c r="AB189" s="1841"/>
      <c r="AC189" s="1894">
        <f t="shared" si="15"/>
        <v>0</v>
      </c>
      <c r="AD189" s="1894">
        <f t="shared" si="16"/>
        <v>0</v>
      </c>
      <c r="AE189" s="1895"/>
      <c r="AF189" s="1894">
        <f t="shared" si="17"/>
        <v>0</v>
      </c>
    </row>
    <row r="190" spans="1:32" s="1325" customFormat="1" ht="15.75" customHeight="1" thickBot="1">
      <c r="A190" s="1290">
        <v>9585</v>
      </c>
      <c r="B190" s="1655" t="s">
        <v>2444</v>
      </c>
      <c r="C190" s="1641" t="s">
        <v>2445</v>
      </c>
      <c r="D190" s="1586"/>
      <c r="E190" s="1586"/>
      <c r="F190" s="1527"/>
      <c r="G190" s="1294">
        <v>0.6</v>
      </c>
      <c r="H190" s="1528"/>
      <c r="I190" s="1529">
        <v>23.9</v>
      </c>
      <c r="J190" s="1297"/>
      <c r="K190" s="1530">
        <v>3</v>
      </c>
      <c r="L190" s="1798"/>
      <c r="M190" s="1295" t="s">
        <v>2446</v>
      </c>
      <c r="N190" s="1940"/>
      <c r="O190" s="1936"/>
      <c r="P190" s="1937"/>
      <c r="Q190" s="1936"/>
      <c r="R190" s="800"/>
      <c r="S190" s="1422"/>
      <c r="T190" s="1936"/>
      <c r="U190" s="1937"/>
      <c r="V190" s="1936"/>
      <c r="W190" s="1639"/>
      <c r="X190" s="1304">
        <v>0.05</v>
      </c>
      <c r="Y190" s="1307"/>
      <c r="Z190" s="1306">
        <v>3972</v>
      </c>
      <c r="AA190" s="1307"/>
      <c r="AB190" s="1836"/>
      <c r="AC190" s="1894">
        <f t="shared" si="15"/>
        <v>0</v>
      </c>
      <c r="AD190" s="1894">
        <f t="shared" si="16"/>
        <v>0</v>
      </c>
      <c r="AE190" s="1895"/>
      <c r="AF190" s="1894">
        <f t="shared" si="17"/>
        <v>0</v>
      </c>
    </row>
    <row r="191" spans="1:32" s="1892" customFormat="1" ht="30" customHeight="1" thickBot="1">
      <c r="A191" s="1965"/>
      <c r="B191" s="2030" t="s">
        <v>2447</v>
      </c>
      <c r="C191" s="1993"/>
      <c r="D191" s="1993"/>
      <c r="E191" s="1993"/>
      <c r="F191" s="1994"/>
      <c r="G191" s="1885"/>
      <c r="H191" s="1968"/>
      <c r="I191" s="1887" t="s">
        <v>32</v>
      </c>
      <c r="J191" s="1886"/>
      <c r="K191" s="1968"/>
      <c r="L191" s="1969"/>
      <c r="M191" s="1884" t="s">
        <v>32</v>
      </c>
      <c r="N191" s="1968"/>
      <c r="O191" s="1972"/>
      <c r="P191" s="1995"/>
      <c r="Q191" s="1972"/>
      <c r="R191" s="817"/>
      <c r="S191" s="1972"/>
      <c r="T191" s="1972"/>
      <c r="U191" s="1995"/>
      <c r="V191" s="1972"/>
      <c r="W191" s="1972"/>
      <c r="X191" s="1996"/>
      <c r="Y191" s="1972"/>
      <c r="Z191" s="1973" t="s">
        <v>32</v>
      </c>
      <c r="AA191" s="1972"/>
      <c r="AB191" s="1974"/>
      <c r="AC191" s="2420"/>
      <c r="AD191" s="2420"/>
      <c r="AE191" s="2420"/>
      <c r="AF191" s="2420"/>
    </row>
    <row r="192" spans="1:32" s="1325" customFormat="1" ht="15.75" customHeight="1" thickBot="1">
      <c r="A192" s="1020">
        <v>9433</v>
      </c>
      <c r="B192" s="1656" t="s">
        <v>2448</v>
      </c>
      <c r="C192" s="1535" t="s">
        <v>2449</v>
      </c>
      <c r="D192" s="1532"/>
      <c r="E192" s="1532"/>
      <c r="F192" s="1657"/>
      <c r="G192" s="1514">
        <v>0.3</v>
      </c>
      <c r="H192" s="1021"/>
      <c r="I192" s="1500">
        <v>43.9</v>
      </c>
      <c r="J192" s="1534"/>
      <c r="K192" s="1517">
        <v>5</v>
      </c>
      <c r="L192" s="1807"/>
      <c r="M192" s="1299" t="s">
        <v>2450</v>
      </c>
      <c r="N192" s="1926"/>
      <c r="O192" s="1927"/>
      <c r="P192" s="1928"/>
      <c r="Q192" s="1927"/>
      <c r="R192" s="1929"/>
      <c r="S192" s="1645"/>
      <c r="T192" s="1927"/>
      <c r="U192" s="1928"/>
      <c r="V192" s="1927"/>
      <c r="W192" s="1659"/>
      <c r="X192" s="1658"/>
      <c r="Y192" s="1643"/>
      <c r="Z192" s="1644"/>
      <c r="AA192" s="1643"/>
      <c r="AB192" s="1865"/>
      <c r="AC192" s="1894">
        <f t="shared" si="15"/>
        <v>0</v>
      </c>
      <c r="AD192" s="1894">
        <f t="shared" si="16"/>
        <v>0</v>
      </c>
      <c r="AE192" s="1895"/>
      <c r="AF192" s="1894">
        <f t="shared" si="17"/>
        <v>0</v>
      </c>
    </row>
    <row r="193" spans="1:32" s="1892" customFormat="1" ht="30" customHeight="1" thickBot="1">
      <c r="A193" s="1965"/>
      <c r="B193" s="4010" t="s">
        <v>2451</v>
      </c>
      <c r="C193" s="4010"/>
      <c r="D193" s="4010"/>
      <c r="E193" s="4010"/>
      <c r="F193" s="4010"/>
      <c r="G193" s="4010"/>
      <c r="H193" s="4010"/>
      <c r="I193" s="4010"/>
      <c r="J193" s="4010"/>
      <c r="K193" s="4010"/>
      <c r="L193" s="4011"/>
      <c r="M193" s="1975" t="s">
        <v>32</v>
      </c>
      <c r="N193" s="1968"/>
      <c r="O193" s="1972"/>
      <c r="P193" s="1995"/>
      <c r="Q193" s="1972"/>
      <c r="R193" s="817"/>
      <c r="S193" s="1972"/>
      <c r="T193" s="1972"/>
      <c r="U193" s="1995"/>
      <c r="V193" s="1972"/>
      <c r="W193" s="1972"/>
      <c r="X193" s="1996"/>
      <c r="Y193" s="1972"/>
      <c r="Z193" s="1973" t="s">
        <v>32</v>
      </c>
      <c r="AA193" s="1972"/>
      <c r="AB193" s="1974"/>
      <c r="AC193" s="2420"/>
      <c r="AD193" s="2420"/>
      <c r="AE193" s="2420"/>
      <c r="AF193" s="2420"/>
    </row>
    <row r="194" spans="1:32" s="1325" customFormat="1" ht="15.75" customHeight="1">
      <c r="A194" s="1425">
        <v>9190</v>
      </c>
      <c r="B194" s="1426" t="s">
        <v>2452</v>
      </c>
      <c r="C194" s="1251" t="s">
        <v>2177</v>
      </c>
      <c r="D194" s="1252"/>
      <c r="E194" s="1252"/>
      <c r="F194" s="1253"/>
      <c r="G194" s="592">
        <v>1</v>
      </c>
      <c r="H194" s="1428"/>
      <c r="I194" s="1256">
        <v>19.899999999999999</v>
      </c>
      <c r="J194" s="1429"/>
      <c r="K194" s="1430">
        <v>2</v>
      </c>
      <c r="L194" s="955"/>
      <c r="M194" s="1260" t="s">
        <v>2453</v>
      </c>
      <c r="N194" s="1938"/>
      <c r="O194" s="1932"/>
      <c r="P194" s="1933"/>
      <c r="Q194" s="1932"/>
      <c r="R194" s="793"/>
      <c r="S194" s="1324"/>
      <c r="T194" s="1932"/>
      <c r="U194" s="1933"/>
      <c r="V194" s="1932"/>
      <c r="W194" s="1934"/>
      <c r="X194" s="1524">
        <v>0.05</v>
      </c>
      <c r="Y194" s="1270"/>
      <c r="Z194" s="1434">
        <v>5502</v>
      </c>
      <c r="AA194" s="1268"/>
      <c r="AB194" s="1847"/>
      <c r="AC194" s="1894">
        <f t="shared" si="15"/>
        <v>0</v>
      </c>
      <c r="AD194" s="1894">
        <f t="shared" si="16"/>
        <v>0</v>
      </c>
      <c r="AE194" s="1895"/>
      <c r="AF194" s="1894">
        <f t="shared" si="17"/>
        <v>0</v>
      </c>
    </row>
    <row r="195" spans="1:32" s="1325" customFormat="1" ht="15.75" customHeight="1" thickBot="1">
      <c r="A195" s="1409">
        <v>9191</v>
      </c>
      <c r="B195" s="519" t="s">
        <v>2454</v>
      </c>
      <c r="C195" s="4012" t="s">
        <v>2455</v>
      </c>
      <c r="D195" s="4013"/>
      <c r="E195" s="4013"/>
      <c r="F195" s="4014"/>
      <c r="G195" s="1412">
        <v>1</v>
      </c>
      <c r="H195" s="1623"/>
      <c r="I195" s="1529">
        <v>35.9</v>
      </c>
      <c r="J195" s="1414"/>
      <c r="K195" s="1593">
        <v>4</v>
      </c>
      <c r="L195" s="1802"/>
      <c r="M195" s="1295" t="s">
        <v>2456</v>
      </c>
      <c r="N195" s="1940"/>
      <c r="O195" s="1936"/>
      <c r="P195" s="1937"/>
      <c r="Q195" s="1936"/>
      <c r="R195" s="800"/>
      <c r="S195" s="1422"/>
      <c r="T195" s="1936"/>
      <c r="U195" s="1937"/>
      <c r="V195" s="1936"/>
      <c r="W195" s="1639"/>
      <c r="X195" s="1660">
        <v>0.03</v>
      </c>
      <c r="Y195" s="1627"/>
      <c r="Z195" s="1306">
        <v>8167</v>
      </c>
      <c r="AA195" s="1627"/>
      <c r="AB195" s="1861"/>
      <c r="AC195" s="1894">
        <f t="shared" si="15"/>
        <v>0</v>
      </c>
      <c r="AD195" s="1894">
        <f t="shared" si="16"/>
        <v>0</v>
      </c>
      <c r="AE195" s="1895"/>
      <c r="AF195" s="1894">
        <f t="shared" si="17"/>
        <v>0</v>
      </c>
    </row>
    <row r="196" spans="1:32" s="1892" customFormat="1" ht="30" customHeight="1" thickBot="1">
      <c r="A196" s="1877"/>
      <c r="B196" s="1878" t="s">
        <v>2457</v>
      </c>
      <c r="C196" s="1879"/>
      <c r="D196" s="1879"/>
      <c r="E196" s="1879"/>
      <c r="F196" s="1880"/>
      <c r="G196" s="1881"/>
      <c r="H196" s="1882"/>
      <c r="I196" s="1883" t="s">
        <v>32</v>
      </c>
      <c r="J196" s="1882"/>
      <c r="K196" s="1882"/>
      <c r="L196" s="787"/>
      <c r="M196" s="1884" t="s">
        <v>32</v>
      </c>
      <c r="N196" s="1968"/>
      <c r="O196" s="1972"/>
      <c r="P196" s="1995"/>
      <c r="Q196" s="1972"/>
      <c r="R196" s="817"/>
      <c r="S196" s="1972"/>
      <c r="T196" s="1972"/>
      <c r="U196" s="1995"/>
      <c r="V196" s="1972"/>
      <c r="W196" s="1972"/>
      <c r="X196" s="2023"/>
      <c r="Y196" s="1882"/>
      <c r="Z196" s="1890" t="s">
        <v>32</v>
      </c>
      <c r="AA196" s="1882"/>
      <c r="AB196" s="1891"/>
      <c r="AC196" s="2420"/>
      <c r="AD196" s="2420"/>
      <c r="AE196" s="2420"/>
      <c r="AF196" s="2420"/>
    </row>
    <row r="197" spans="1:32" s="711" customFormat="1" ht="15.75" customHeight="1">
      <c r="A197" s="1661">
        <v>9140</v>
      </c>
      <c r="B197" s="1662" t="s">
        <v>2186</v>
      </c>
      <c r="C197" s="1663" t="s">
        <v>2458</v>
      </c>
      <c r="D197" s="1664"/>
      <c r="E197" s="1664"/>
      <c r="F197" s="1665"/>
      <c r="G197" s="1666">
        <v>0.3</v>
      </c>
      <c r="H197" s="1667"/>
      <c r="I197" s="1668">
        <v>35.9</v>
      </c>
      <c r="J197" s="1669"/>
      <c r="K197" s="1670">
        <v>4</v>
      </c>
      <c r="L197" s="1815"/>
      <c r="M197" s="1671" t="s">
        <v>2459</v>
      </c>
      <c r="N197" s="1938"/>
      <c r="O197" s="1932"/>
      <c r="P197" s="1933"/>
      <c r="Q197" s="1932"/>
      <c r="R197" s="793"/>
      <c r="S197" s="1324"/>
      <c r="T197" s="1932"/>
      <c r="U197" s="1933"/>
      <c r="V197" s="1932"/>
      <c r="W197" s="1934"/>
      <c r="X197" s="1381"/>
      <c r="Y197" s="1384"/>
      <c r="Z197" s="1383"/>
      <c r="AA197" s="1384"/>
      <c r="AB197" s="1843"/>
      <c r="AC197" s="1894">
        <f t="shared" si="15"/>
        <v>0</v>
      </c>
      <c r="AD197" s="1894">
        <f t="shared" si="16"/>
        <v>0</v>
      </c>
      <c r="AE197" s="1895"/>
      <c r="AF197" s="1894">
        <f t="shared" si="17"/>
        <v>0</v>
      </c>
    </row>
    <row r="198" spans="1:32" s="1325" customFormat="1" ht="27" customHeight="1">
      <c r="A198" s="1402">
        <v>9141</v>
      </c>
      <c r="B198" s="70" t="s">
        <v>2460</v>
      </c>
      <c r="C198" s="4015" t="s">
        <v>2461</v>
      </c>
      <c r="D198" s="4016"/>
      <c r="E198" s="4016"/>
      <c r="F198" s="4017"/>
      <c r="G198" s="1672"/>
      <c r="H198" s="1673"/>
      <c r="I198" s="1674"/>
      <c r="J198" s="1283"/>
      <c r="K198" s="1675"/>
      <c r="L198" s="958"/>
      <c r="M198" s="1676"/>
      <c r="N198" s="1910"/>
      <c r="O198" s="1911"/>
      <c r="P198" s="1912"/>
      <c r="Q198" s="1911"/>
      <c r="R198" s="958"/>
      <c r="S198" s="1384"/>
      <c r="T198" s="1911"/>
      <c r="U198" s="1912"/>
      <c r="V198" s="1911"/>
      <c r="W198" s="1651"/>
      <c r="X198" s="1361">
        <v>0.01</v>
      </c>
      <c r="Y198" s="1364"/>
      <c r="Z198" s="1363">
        <v>39845</v>
      </c>
      <c r="AA198" s="1364"/>
      <c r="AB198" s="1841"/>
      <c r="AC198" s="1894">
        <f t="shared" si="15"/>
        <v>0</v>
      </c>
      <c r="AD198" s="1894">
        <f t="shared" si="16"/>
        <v>0</v>
      </c>
      <c r="AE198" s="1895"/>
      <c r="AF198" s="1894">
        <f t="shared" si="17"/>
        <v>0</v>
      </c>
    </row>
    <row r="199" spans="1:32" s="1325" customFormat="1" ht="27" customHeight="1" thickBot="1">
      <c r="A199" s="1677">
        <v>9144</v>
      </c>
      <c r="B199" s="1678" t="s">
        <v>2462</v>
      </c>
      <c r="C199" s="4018" t="s">
        <v>2463</v>
      </c>
      <c r="D199" s="4019"/>
      <c r="E199" s="4019"/>
      <c r="F199" s="4020"/>
      <c r="G199" s="1300"/>
      <c r="H199" s="1679"/>
      <c r="I199" s="1680"/>
      <c r="J199" s="1301"/>
      <c r="K199" s="1681"/>
      <c r="L199" s="1816"/>
      <c r="M199" s="1682"/>
      <c r="N199" s="1935"/>
      <c r="O199" s="1936"/>
      <c r="P199" s="1937"/>
      <c r="Q199" s="1936"/>
      <c r="R199" s="800"/>
      <c r="S199" s="1422"/>
      <c r="T199" s="1936"/>
      <c r="U199" s="1937"/>
      <c r="V199" s="1936"/>
      <c r="W199" s="1639"/>
      <c r="X199" s="1247">
        <v>0.01</v>
      </c>
      <c r="Y199" s="1243"/>
      <c r="Z199" s="1566">
        <v>39845</v>
      </c>
      <c r="AA199" s="1567"/>
      <c r="AB199" s="1833"/>
      <c r="AC199" s="1894">
        <f t="shared" si="15"/>
        <v>0</v>
      </c>
      <c r="AD199" s="1894">
        <f t="shared" si="16"/>
        <v>0</v>
      </c>
      <c r="AE199" s="1895"/>
      <c r="AF199" s="1894">
        <f t="shared" si="17"/>
        <v>0</v>
      </c>
    </row>
    <row r="200" spans="1:32" s="1892" customFormat="1" ht="30" customHeight="1" thickBot="1">
      <c r="A200" s="1965"/>
      <c r="B200" s="1878" t="s">
        <v>2464</v>
      </c>
      <c r="C200" s="2000"/>
      <c r="D200" s="2000"/>
      <c r="E200" s="2000"/>
      <c r="F200" s="2001"/>
      <c r="G200" s="1885"/>
      <c r="H200" s="1968"/>
      <c r="I200" s="1887" t="s">
        <v>32</v>
      </c>
      <c r="J200" s="1886"/>
      <c r="K200" s="1968"/>
      <c r="L200" s="1969"/>
      <c r="M200" s="1975" t="s">
        <v>32</v>
      </c>
      <c r="N200" s="1968"/>
      <c r="O200" s="1972"/>
      <c r="P200" s="1995"/>
      <c r="Q200" s="1972"/>
      <c r="R200" s="817"/>
      <c r="S200" s="1972"/>
      <c r="T200" s="1972"/>
      <c r="U200" s="1995"/>
      <c r="V200" s="1972"/>
      <c r="W200" s="1972"/>
      <c r="X200" s="1996"/>
      <c r="Y200" s="1972"/>
      <c r="Z200" s="1973" t="s">
        <v>32</v>
      </c>
      <c r="AA200" s="1972"/>
      <c r="AB200" s="1974"/>
      <c r="AC200" s="2420"/>
      <c r="AD200" s="2420"/>
      <c r="AE200" s="2420"/>
      <c r="AF200" s="2420"/>
    </row>
    <row r="201" spans="1:32" s="1325" customFormat="1" ht="15.75" customHeight="1" thickBot="1">
      <c r="A201" s="1511">
        <v>9275</v>
      </c>
      <c r="B201" s="1512" t="s">
        <v>2186</v>
      </c>
      <c r="C201" s="1535" t="s">
        <v>2177</v>
      </c>
      <c r="D201" s="1532"/>
      <c r="E201" s="1532"/>
      <c r="F201" s="1533"/>
      <c r="G201" s="1514">
        <v>0.5</v>
      </c>
      <c r="H201" s="1515"/>
      <c r="I201" s="1500">
        <v>35.9</v>
      </c>
      <c r="J201" s="1516"/>
      <c r="K201" s="1517">
        <v>4</v>
      </c>
      <c r="L201" s="1806"/>
      <c r="M201" s="1022" t="s">
        <v>2465</v>
      </c>
      <c r="N201" s="1926"/>
      <c r="O201" s="1927"/>
      <c r="P201" s="1928"/>
      <c r="Q201" s="1927"/>
      <c r="R201" s="1929"/>
      <c r="S201" s="1645"/>
      <c r="T201" s="1927"/>
      <c r="U201" s="1928"/>
      <c r="V201" s="1927"/>
      <c r="W201" s="1659"/>
      <c r="X201" s="1605">
        <v>0.01</v>
      </c>
      <c r="Y201" s="1494"/>
      <c r="Z201" s="1505">
        <v>24048</v>
      </c>
      <c r="AA201" s="1519"/>
      <c r="AB201" s="1851"/>
      <c r="AC201" s="1894">
        <f t="shared" si="15"/>
        <v>0</v>
      </c>
      <c r="AD201" s="1894">
        <f t="shared" si="16"/>
        <v>0</v>
      </c>
      <c r="AE201" s="1895"/>
      <c r="AF201" s="1894">
        <f t="shared" si="17"/>
        <v>0</v>
      </c>
    </row>
    <row r="202" spans="1:32" s="1892" customFormat="1" ht="30" customHeight="1" thickBot="1">
      <c r="A202" s="1976"/>
      <c r="B202" s="941" t="s">
        <v>2466</v>
      </c>
      <c r="C202" s="1977"/>
      <c r="D202" s="1977"/>
      <c r="E202" s="1977"/>
      <c r="F202" s="1978"/>
      <c r="G202" s="1979"/>
      <c r="H202" s="1980"/>
      <c r="I202" s="1981" t="s">
        <v>32</v>
      </c>
      <c r="J202" s="1982"/>
      <c r="K202" s="1980"/>
      <c r="L202" s="1983"/>
      <c r="M202" s="1984" t="s">
        <v>32</v>
      </c>
      <c r="N202" s="1980"/>
      <c r="O202" s="1985"/>
      <c r="P202" s="1986"/>
      <c r="Q202" s="1985"/>
      <c r="R202" s="1987"/>
      <c r="S202" s="1985"/>
      <c r="T202" s="1985"/>
      <c r="U202" s="1986"/>
      <c r="V202" s="1985"/>
      <c r="W202" s="1985"/>
      <c r="X202" s="1988"/>
      <c r="Y202" s="1985"/>
      <c r="Z202" s="1989" t="s">
        <v>32</v>
      </c>
      <c r="AA202" s="1985"/>
      <c r="AB202" s="1990"/>
      <c r="AC202" s="2420"/>
      <c r="AD202" s="2420"/>
      <c r="AE202" s="2420"/>
      <c r="AF202" s="2420"/>
    </row>
    <row r="203" spans="1:32" s="1325" customFormat="1" ht="15.75" customHeight="1" thickBot="1">
      <c r="A203" s="1511">
        <v>9455</v>
      </c>
      <c r="B203" s="1497" t="s">
        <v>2467</v>
      </c>
      <c r="C203" s="1540" t="s">
        <v>2468</v>
      </c>
      <c r="D203" s="1488"/>
      <c r="E203" s="1488"/>
      <c r="F203" s="1533"/>
      <c r="G203" s="1514">
        <v>0.2</v>
      </c>
      <c r="H203" s="1515"/>
      <c r="I203" s="1500">
        <v>35.9</v>
      </c>
      <c r="J203" s="1516"/>
      <c r="K203" s="1517">
        <v>4</v>
      </c>
      <c r="L203" s="1806"/>
      <c r="M203" s="1022" t="s">
        <v>2469</v>
      </c>
      <c r="N203" s="1926"/>
      <c r="O203" s="1927"/>
      <c r="P203" s="1928"/>
      <c r="Q203" s="1927"/>
      <c r="R203" s="1929"/>
      <c r="S203" s="1645"/>
      <c r="T203" s="1927"/>
      <c r="U203" s="1928"/>
      <c r="V203" s="1927"/>
      <c r="W203" s="1659"/>
      <c r="X203" s="1683"/>
      <c r="Y203" s="1684"/>
      <c r="Z203" s="1685"/>
      <c r="AA203" s="1686"/>
      <c r="AB203" s="1866"/>
      <c r="AC203" s="1894">
        <f t="shared" si="15"/>
        <v>0</v>
      </c>
      <c r="AD203" s="1894">
        <f t="shared" si="16"/>
        <v>0</v>
      </c>
      <c r="AE203" s="1895"/>
      <c r="AF203" s="1894">
        <f t="shared" si="17"/>
        <v>0</v>
      </c>
    </row>
    <row r="204" spans="1:32" s="1892" customFormat="1" ht="30" customHeight="1" thickBot="1">
      <c r="A204" s="1965"/>
      <c r="B204" s="1878" t="s">
        <v>2470</v>
      </c>
      <c r="C204" s="1993"/>
      <c r="D204" s="1993"/>
      <c r="E204" s="1993"/>
      <c r="F204" s="1994"/>
      <c r="G204" s="1885"/>
      <c r="H204" s="1968"/>
      <c r="I204" s="1887" t="s">
        <v>32</v>
      </c>
      <c r="J204" s="1886"/>
      <c r="K204" s="1968"/>
      <c r="L204" s="1969"/>
      <c r="M204" s="1975" t="s">
        <v>32</v>
      </c>
      <c r="N204" s="1968"/>
      <c r="O204" s="1972"/>
      <c r="P204" s="1995"/>
      <c r="Q204" s="1972"/>
      <c r="R204" s="817"/>
      <c r="S204" s="1972"/>
      <c r="T204" s="1972"/>
      <c r="U204" s="1995"/>
      <c r="V204" s="1972"/>
      <c r="W204" s="1972"/>
      <c r="X204" s="1996"/>
      <c r="Y204" s="1972"/>
      <c r="Z204" s="1973"/>
      <c r="AA204" s="1972"/>
      <c r="AB204" s="1974"/>
      <c r="AC204" s="2420"/>
      <c r="AD204" s="2420"/>
      <c r="AE204" s="2420"/>
      <c r="AF204" s="2420"/>
    </row>
    <row r="205" spans="1:32" s="1325" customFormat="1" ht="15.75" customHeight="1" thickBot="1">
      <c r="A205" s="1511">
        <v>9457</v>
      </c>
      <c r="B205" s="1611" t="s">
        <v>2471</v>
      </c>
      <c r="C205" s="1540" t="s">
        <v>2468</v>
      </c>
      <c r="D205" s="1488"/>
      <c r="E205" s="1488"/>
      <c r="F205" s="1533"/>
      <c r="G205" s="1514">
        <v>0.05</v>
      </c>
      <c r="H205" s="1515"/>
      <c r="I205" s="1500">
        <v>43.9</v>
      </c>
      <c r="J205" s="1516"/>
      <c r="K205" s="1517">
        <v>5</v>
      </c>
      <c r="L205" s="1806"/>
      <c r="M205" s="1022" t="s">
        <v>2472</v>
      </c>
      <c r="N205" s="1926"/>
      <c r="O205" s="1927"/>
      <c r="P205" s="1928"/>
      <c r="Q205" s="1927"/>
      <c r="R205" s="1929"/>
      <c r="S205" s="1645"/>
      <c r="T205" s="1927"/>
      <c r="U205" s="1928"/>
      <c r="V205" s="1927"/>
      <c r="W205" s="1659"/>
      <c r="X205" s="1683"/>
      <c r="Y205" s="1684"/>
      <c r="Z205" s="1685"/>
      <c r="AA205" s="1686"/>
      <c r="AB205" s="1866"/>
      <c r="AC205" s="1894">
        <f t="shared" si="15"/>
        <v>0</v>
      </c>
      <c r="AD205" s="1894">
        <f t="shared" si="16"/>
        <v>0</v>
      </c>
      <c r="AE205" s="1895"/>
      <c r="AF205" s="1894">
        <f t="shared" si="17"/>
        <v>0</v>
      </c>
    </row>
    <row r="206" spans="1:32" s="1892" customFormat="1" ht="30" customHeight="1" thickBot="1">
      <c r="A206" s="1965"/>
      <c r="B206" s="947" t="s">
        <v>2473</v>
      </c>
      <c r="C206" s="1993"/>
      <c r="D206" s="1993"/>
      <c r="E206" s="1993"/>
      <c r="F206" s="1994"/>
      <c r="G206" s="1886"/>
      <c r="H206" s="1968"/>
      <c r="I206" s="1887" t="s">
        <v>32</v>
      </c>
      <c r="J206" s="1886"/>
      <c r="K206" s="1968"/>
      <c r="L206" s="1969"/>
      <c r="M206" s="1968" t="s">
        <v>32</v>
      </c>
      <c r="N206" s="1968"/>
      <c r="O206" s="1972"/>
      <c r="P206" s="1995"/>
      <c r="Q206" s="1972"/>
      <c r="R206" s="817"/>
      <c r="S206" s="1972"/>
      <c r="T206" s="1972"/>
      <c r="U206" s="1995"/>
      <c r="V206" s="1972"/>
      <c r="W206" s="1972"/>
      <c r="X206" s="1996"/>
      <c r="Y206" s="1972"/>
      <c r="Z206" s="1973"/>
      <c r="AA206" s="1972"/>
      <c r="AB206" s="1974"/>
      <c r="AC206" s="2420"/>
      <c r="AD206" s="2420"/>
      <c r="AE206" s="2420"/>
      <c r="AF206" s="2420"/>
    </row>
    <row r="207" spans="1:32" s="1325" customFormat="1" ht="15.75" customHeight="1">
      <c r="A207" s="1450">
        <v>9442</v>
      </c>
      <c r="B207" s="1426" t="s">
        <v>2474</v>
      </c>
      <c r="C207" s="1687" t="s">
        <v>2475</v>
      </c>
      <c r="D207" s="1687"/>
      <c r="E207" s="1687"/>
      <c r="F207" s="1646"/>
      <c r="G207" s="4021" t="s">
        <v>2476</v>
      </c>
      <c r="H207" s="4022"/>
      <c r="I207" s="1256">
        <v>64.900000000000006</v>
      </c>
      <c r="J207" s="1454"/>
      <c r="K207" s="1258">
        <v>6</v>
      </c>
      <c r="L207" s="1817"/>
      <c r="M207" s="1453" t="s">
        <v>2477</v>
      </c>
      <c r="N207" s="1938"/>
      <c r="O207" s="1932"/>
      <c r="P207" s="1933"/>
      <c r="Q207" s="1932"/>
      <c r="R207" s="793"/>
      <c r="S207" s="1324"/>
      <c r="T207" s="1932"/>
      <c r="U207" s="1933"/>
      <c r="V207" s="1932"/>
      <c r="W207" s="1934"/>
      <c r="X207" s="1321"/>
      <c r="Y207" s="1322"/>
      <c r="Z207" s="1323"/>
      <c r="AA207" s="1324"/>
      <c r="AB207" s="1838"/>
      <c r="AC207" s="1894">
        <f t="shared" si="15"/>
        <v>0</v>
      </c>
      <c r="AD207" s="1894">
        <f t="shared" si="16"/>
        <v>0</v>
      </c>
      <c r="AE207" s="1895"/>
      <c r="AF207" s="1894">
        <f t="shared" si="17"/>
        <v>0</v>
      </c>
    </row>
    <row r="208" spans="1:32" s="1325" customFormat="1" ht="15.75" customHeight="1">
      <c r="A208" s="1588">
        <v>9439</v>
      </c>
      <c r="B208" s="393" t="s">
        <v>2478</v>
      </c>
      <c r="C208" s="1089" t="s">
        <v>2479</v>
      </c>
      <c r="D208" s="1089"/>
      <c r="E208" s="1089"/>
      <c r="F208" s="385"/>
      <c r="G208" s="3996" t="s">
        <v>2480</v>
      </c>
      <c r="H208" s="3997"/>
      <c r="I208" s="1277">
        <v>82.5</v>
      </c>
      <c r="J208" s="1649"/>
      <c r="K208" s="598">
        <v>7</v>
      </c>
      <c r="L208" s="954"/>
      <c r="M208" s="1547" t="s">
        <v>2481</v>
      </c>
      <c r="N208" s="1910"/>
      <c r="O208" s="1911"/>
      <c r="P208" s="1912"/>
      <c r="Q208" s="1911"/>
      <c r="R208" s="958"/>
      <c r="S208" s="1384"/>
      <c r="T208" s="1911"/>
      <c r="U208" s="1912"/>
      <c r="V208" s="1911"/>
      <c r="W208" s="1651"/>
      <c r="X208" s="1688"/>
      <c r="Y208" s="1688"/>
      <c r="Z208" s="1689"/>
      <c r="AA208" s="1688"/>
      <c r="AB208" s="1864"/>
      <c r="AC208" s="1894">
        <f t="shared" si="15"/>
        <v>0</v>
      </c>
      <c r="AD208" s="1894">
        <f t="shared" si="16"/>
        <v>0</v>
      </c>
      <c r="AE208" s="1895"/>
      <c r="AF208" s="1894">
        <f t="shared" si="17"/>
        <v>0</v>
      </c>
    </row>
    <row r="209" spans="1:32" s="1325" customFormat="1" ht="15.75" customHeight="1" thickBot="1">
      <c r="A209" s="1290">
        <v>9458</v>
      </c>
      <c r="B209" s="1690" t="s">
        <v>2482</v>
      </c>
      <c r="C209" s="1569" t="s">
        <v>2483</v>
      </c>
      <c r="D209" s="1292"/>
      <c r="E209" s="1292"/>
      <c r="F209" s="1293"/>
      <c r="G209" s="4024" t="s">
        <v>2484</v>
      </c>
      <c r="H209" s="4025"/>
      <c r="I209" s="1691">
        <v>43.9</v>
      </c>
      <c r="J209" s="1692"/>
      <c r="K209" s="1693">
        <v>5</v>
      </c>
      <c r="L209" s="1818"/>
      <c r="M209" s="1574" t="s">
        <v>2485</v>
      </c>
      <c r="N209" s="1935"/>
      <c r="O209" s="1936"/>
      <c r="P209" s="1937"/>
      <c r="Q209" s="1936"/>
      <c r="R209" s="800"/>
      <c r="S209" s="1422"/>
      <c r="T209" s="1936"/>
      <c r="U209" s="1937"/>
      <c r="V209" s="1936"/>
      <c r="W209" s="1639"/>
      <c r="X209" s="1652"/>
      <c r="Y209" s="1595"/>
      <c r="Z209" s="1596"/>
      <c r="AA209" s="1597"/>
      <c r="AB209" s="1856"/>
      <c r="AC209" s="1894">
        <f t="shared" si="15"/>
        <v>0</v>
      </c>
      <c r="AD209" s="1894">
        <f t="shared" si="16"/>
        <v>0</v>
      </c>
      <c r="AE209" s="1895"/>
      <c r="AF209" s="1894">
        <f t="shared" si="17"/>
        <v>0</v>
      </c>
    </row>
    <row r="210" spans="1:32" s="1892" customFormat="1" ht="30" customHeight="1" thickBot="1">
      <c r="A210" s="1965"/>
      <c r="B210" s="947" t="s">
        <v>2486</v>
      </c>
      <c r="C210" s="1993"/>
      <c r="D210" s="1993"/>
      <c r="E210" s="1993"/>
      <c r="F210" s="1994"/>
      <c r="G210" s="1885"/>
      <c r="H210" s="1968"/>
      <c r="I210" s="1887" t="s">
        <v>32</v>
      </c>
      <c r="J210" s="1886"/>
      <c r="K210" s="1968"/>
      <c r="L210" s="1969"/>
      <c r="M210" s="1975" t="s">
        <v>32</v>
      </c>
      <c r="N210" s="1968"/>
      <c r="O210" s="1972"/>
      <c r="P210" s="1995"/>
      <c r="Q210" s="1972"/>
      <c r="R210" s="817"/>
      <c r="S210" s="1972"/>
      <c r="T210" s="1972"/>
      <c r="U210" s="1995"/>
      <c r="V210" s="1972"/>
      <c r="W210" s="1972"/>
      <c r="X210" s="1996"/>
      <c r="Y210" s="1972"/>
      <c r="Z210" s="1973"/>
      <c r="AA210" s="1972"/>
      <c r="AB210" s="1974"/>
      <c r="AC210" s="2420"/>
      <c r="AD210" s="2420"/>
      <c r="AE210" s="2420"/>
      <c r="AF210" s="2420"/>
    </row>
    <row r="211" spans="1:32" s="1325" customFormat="1" ht="15.75" customHeight="1">
      <c r="A211" s="1450">
        <v>9444</v>
      </c>
      <c r="B211" s="1426" t="s">
        <v>2487</v>
      </c>
      <c r="C211" s="1252" t="s">
        <v>2488</v>
      </c>
      <c r="D211" s="1687"/>
      <c r="E211" s="1687"/>
      <c r="F211" s="1253"/>
      <c r="G211" s="4026" t="s">
        <v>2476</v>
      </c>
      <c r="H211" s="4027"/>
      <c r="I211" s="1256">
        <v>43.9</v>
      </c>
      <c r="J211" s="1615"/>
      <c r="K211" s="1430">
        <v>5</v>
      </c>
      <c r="L211" s="1813"/>
      <c r="M211" s="1453" t="s">
        <v>2489</v>
      </c>
      <c r="N211" s="1938"/>
      <c r="O211" s="1932"/>
      <c r="P211" s="1933"/>
      <c r="Q211" s="1932"/>
      <c r="R211" s="793"/>
      <c r="S211" s="1324"/>
      <c r="T211" s="1932"/>
      <c r="U211" s="1933"/>
      <c r="V211" s="1932"/>
      <c r="W211" s="1934"/>
      <c r="X211" s="1321"/>
      <c r="Y211" s="1322"/>
      <c r="Z211" s="1323"/>
      <c r="AA211" s="1324"/>
      <c r="AB211" s="1838"/>
      <c r="AC211" s="1894">
        <f t="shared" si="15"/>
        <v>0</v>
      </c>
      <c r="AD211" s="1894">
        <f t="shared" si="16"/>
        <v>0</v>
      </c>
      <c r="AE211" s="1895"/>
      <c r="AF211" s="1894">
        <f t="shared" si="17"/>
        <v>0</v>
      </c>
    </row>
    <row r="212" spans="1:32" s="1325" customFormat="1" ht="15.75" customHeight="1">
      <c r="A212" s="1617">
        <v>9459</v>
      </c>
      <c r="B212" s="1462" t="s">
        <v>2490</v>
      </c>
      <c r="C212" s="1629" t="s">
        <v>2491</v>
      </c>
      <c r="D212" s="1629"/>
      <c r="E212" s="1629"/>
      <c r="F212" s="1630"/>
      <c r="G212" s="4028" t="s">
        <v>2484</v>
      </c>
      <c r="H212" s="3997"/>
      <c r="I212" s="1277">
        <v>64.900000000000006</v>
      </c>
      <c r="J212" s="1694"/>
      <c r="K212" s="1466">
        <v>6</v>
      </c>
      <c r="L212" s="957"/>
      <c r="M212" s="1619" t="s">
        <v>2492</v>
      </c>
      <c r="N212" s="1910"/>
      <c r="O212" s="1911"/>
      <c r="P212" s="1912"/>
      <c r="Q212" s="1911"/>
      <c r="R212" s="958"/>
      <c r="S212" s="1384"/>
      <c r="T212" s="1911"/>
      <c r="U212" s="1912"/>
      <c r="V212" s="1911"/>
      <c r="W212" s="1651"/>
      <c r="X212" s="1340"/>
      <c r="Y212" s="1341"/>
      <c r="Z212" s="1342"/>
      <c r="AA212" s="1343"/>
      <c r="AB212" s="1839"/>
      <c r="AC212" s="1894">
        <f t="shared" si="15"/>
        <v>0</v>
      </c>
      <c r="AD212" s="1894">
        <f t="shared" si="16"/>
        <v>0</v>
      </c>
      <c r="AE212" s="1895"/>
      <c r="AF212" s="1894">
        <f t="shared" si="17"/>
        <v>0</v>
      </c>
    </row>
    <row r="213" spans="1:32" s="1325" customFormat="1" ht="15.75" customHeight="1" thickBot="1">
      <c r="A213" s="1600">
        <v>9453</v>
      </c>
      <c r="B213" s="1291" t="s">
        <v>2493</v>
      </c>
      <c r="C213" s="1586" t="s">
        <v>2494</v>
      </c>
      <c r="D213" s="1586"/>
      <c r="E213" s="1586"/>
      <c r="F213" s="1527"/>
      <c r="G213" s="4029" t="s">
        <v>2484</v>
      </c>
      <c r="H213" s="4030"/>
      <c r="I213" s="1529">
        <v>64.900000000000006</v>
      </c>
      <c r="J213" s="1573"/>
      <c r="K213" s="1530">
        <v>6</v>
      </c>
      <c r="L213" s="1811"/>
      <c r="M213" s="1295" t="s">
        <v>2495</v>
      </c>
      <c r="N213" s="1935"/>
      <c r="O213" s="1936"/>
      <c r="P213" s="1937"/>
      <c r="Q213" s="1936"/>
      <c r="R213" s="800"/>
      <c r="S213" s="1422"/>
      <c r="T213" s="1936"/>
      <c r="U213" s="1937"/>
      <c r="V213" s="1936"/>
      <c r="W213" s="1639"/>
      <c r="X213" s="1652"/>
      <c r="Y213" s="1595"/>
      <c r="Z213" s="1596"/>
      <c r="AA213" s="1597"/>
      <c r="AB213" s="1856"/>
      <c r="AC213" s="1894">
        <f t="shared" si="15"/>
        <v>0</v>
      </c>
      <c r="AD213" s="1894">
        <f t="shared" si="16"/>
        <v>0</v>
      </c>
      <c r="AE213" s="1895"/>
      <c r="AF213" s="1894">
        <f t="shared" si="17"/>
        <v>0</v>
      </c>
    </row>
    <row r="214" spans="1:32" s="1892" customFormat="1" ht="30" customHeight="1" thickBot="1">
      <c r="A214" s="2018"/>
      <c r="B214" s="1878" t="s">
        <v>2496</v>
      </c>
      <c r="C214" s="2019"/>
      <c r="D214" s="2019"/>
      <c r="E214" s="2019"/>
      <c r="F214" s="2020"/>
      <c r="G214" s="1881"/>
      <c r="H214" s="2021"/>
      <c r="I214" s="1883" t="s">
        <v>32</v>
      </c>
      <c r="J214" s="2022"/>
      <c r="K214" s="2021"/>
      <c r="L214" s="787"/>
      <c r="M214" s="1884" t="s">
        <v>32</v>
      </c>
      <c r="N214" s="1968"/>
      <c r="O214" s="1972"/>
      <c r="P214" s="1995"/>
      <c r="Q214" s="1972"/>
      <c r="R214" s="817"/>
      <c r="S214" s="1972"/>
      <c r="T214" s="1972"/>
      <c r="U214" s="1995"/>
      <c r="V214" s="1972"/>
      <c r="W214" s="1972"/>
      <c r="X214" s="2023"/>
      <c r="Y214" s="1882"/>
      <c r="Z214" s="1890"/>
      <c r="AA214" s="1882"/>
      <c r="AB214" s="1891"/>
      <c r="AC214" s="2420"/>
      <c r="AD214" s="2420"/>
      <c r="AE214" s="2420"/>
      <c r="AF214" s="2420"/>
    </row>
    <row r="215" spans="1:32" s="1325" customFormat="1" ht="15.75" customHeight="1">
      <c r="A215" s="1450">
        <v>9447</v>
      </c>
      <c r="B215" s="1250" t="s">
        <v>2497</v>
      </c>
      <c r="C215" s="1521" t="s">
        <v>2498</v>
      </c>
      <c r="D215" s="1521"/>
      <c r="E215" s="1521"/>
      <c r="F215" s="1522"/>
      <c r="G215" s="4031" t="s">
        <v>2499</v>
      </c>
      <c r="H215" s="4022"/>
      <c r="I215" s="1256">
        <v>64.900000000000006</v>
      </c>
      <c r="J215" s="1454"/>
      <c r="K215" s="1258">
        <v>6</v>
      </c>
      <c r="L215" s="1819"/>
      <c r="M215" s="1453" t="s">
        <v>2500</v>
      </c>
      <c r="N215" s="1938"/>
      <c r="O215" s="1932"/>
      <c r="P215" s="1933"/>
      <c r="Q215" s="1932"/>
      <c r="R215" s="793"/>
      <c r="S215" s="1324"/>
      <c r="T215" s="1932"/>
      <c r="U215" s="1933"/>
      <c r="V215" s="1932"/>
      <c r="W215" s="1934"/>
      <c r="X215" s="1695"/>
      <c r="Y215" s="1696"/>
      <c r="Z215" s="1697"/>
      <c r="AA215" s="1698"/>
      <c r="AB215" s="1867"/>
      <c r="AC215" s="1894">
        <f t="shared" si="15"/>
        <v>0</v>
      </c>
      <c r="AD215" s="1894">
        <f t="shared" si="16"/>
        <v>0</v>
      </c>
      <c r="AE215" s="1895"/>
      <c r="AF215" s="1894">
        <f t="shared" si="17"/>
        <v>0</v>
      </c>
    </row>
    <row r="216" spans="1:32" s="1325" customFormat="1" ht="15.75" customHeight="1">
      <c r="A216" s="1588">
        <v>9454</v>
      </c>
      <c r="B216" s="1699" t="s">
        <v>2501</v>
      </c>
      <c r="C216" s="1353" t="s">
        <v>2502</v>
      </c>
      <c r="D216" s="1353"/>
      <c r="E216" s="1353"/>
      <c r="F216" s="1354"/>
      <c r="G216" s="4032" t="s">
        <v>2499</v>
      </c>
      <c r="H216" s="4033"/>
      <c r="I216" s="1277">
        <v>64.900000000000006</v>
      </c>
      <c r="J216" s="1599"/>
      <c r="K216" s="1358">
        <v>6</v>
      </c>
      <c r="L216" s="972"/>
      <c r="M216" s="1547" t="s">
        <v>2503</v>
      </c>
      <c r="N216" s="1910"/>
      <c r="O216" s="1911"/>
      <c r="P216" s="1912"/>
      <c r="Q216" s="1911"/>
      <c r="R216" s="958"/>
      <c r="S216" s="1384"/>
      <c r="T216" s="1911"/>
      <c r="U216" s="1912"/>
      <c r="V216" s="1911"/>
      <c r="W216" s="1651"/>
      <c r="X216" s="1441"/>
      <c r="Y216" s="1442"/>
      <c r="Z216" s="1443"/>
      <c r="AA216" s="1444"/>
      <c r="AB216" s="1849"/>
      <c r="AC216" s="1894">
        <f t="shared" si="15"/>
        <v>0</v>
      </c>
      <c r="AD216" s="1894">
        <f t="shared" si="16"/>
        <v>0</v>
      </c>
      <c r="AE216" s="1895"/>
      <c r="AF216" s="1894">
        <f t="shared" si="17"/>
        <v>0</v>
      </c>
    </row>
    <row r="217" spans="1:32" s="1325" customFormat="1" ht="27" customHeight="1" thickBot="1">
      <c r="A217" s="1700">
        <v>9449</v>
      </c>
      <c r="B217" s="1701" t="s">
        <v>2504</v>
      </c>
      <c r="C217" s="605" t="s">
        <v>2505</v>
      </c>
      <c r="D217" s="605"/>
      <c r="E217" s="605"/>
      <c r="F217" s="1561"/>
      <c r="G217" s="4034" t="s">
        <v>2499</v>
      </c>
      <c r="H217" s="4035"/>
      <c r="I217" s="1529">
        <v>64.900000000000006</v>
      </c>
      <c r="J217" s="607"/>
      <c r="K217" s="1693">
        <v>6</v>
      </c>
      <c r="L217" s="1820"/>
      <c r="M217" s="1574" t="s">
        <v>2506</v>
      </c>
      <c r="N217" s="1948"/>
      <c r="O217" s="1949"/>
      <c r="P217" s="1950"/>
      <c r="Q217" s="1949"/>
      <c r="R217" s="1816"/>
      <c r="S217" s="1951"/>
      <c r="T217" s="1949"/>
      <c r="U217" s="1950"/>
      <c r="V217" s="1949"/>
      <c r="W217" s="1952"/>
      <c r="X217" s="1702"/>
      <c r="Y217" s="1602"/>
      <c r="Z217" s="1603"/>
      <c r="AA217" s="1604"/>
      <c r="AB217" s="1857"/>
      <c r="AC217" s="1894">
        <f t="shared" si="15"/>
        <v>0</v>
      </c>
      <c r="AD217" s="1894">
        <f t="shared" si="16"/>
        <v>0</v>
      </c>
      <c r="AE217" s="1895"/>
      <c r="AF217" s="1894">
        <f t="shared" si="17"/>
        <v>0</v>
      </c>
    </row>
    <row r="218" spans="1:32" s="2026" customFormat="1" ht="30" customHeight="1" thickBot="1">
      <c r="A218" s="1965"/>
      <c r="B218" s="947" t="s">
        <v>2507</v>
      </c>
      <c r="C218" s="1993"/>
      <c r="D218" s="1993"/>
      <c r="E218" s="1993"/>
      <c r="F218" s="1994"/>
      <c r="G218" s="1885"/>
      <c r="H218" s="1968"/>
      <c r="I218" s="1887" t="s">
        <v>32</v>
      </c>
      <c r="J218" s="1886"/>
      <c r="K218" s="1968"/>
      <c r="L218" s="1969"/>
      <c r="M218" s="1975" t="s">
        <v>32</v>
      </c>
      <c r="N218" s="1968"/>
      <c r="O218" s="1972"/>
      <c r="P218" s="1995"/>
      <c r="Q218" s="1972"/>
      <c r="R218" s="817"/>
      <c r="S218" s="1972"/>
      <c r="T218" s="1972"/>
      <c r="U218" s="1995"/>
      <c r="V218" s="1972"/>
      <c r="W218" s="1972"/>
      <c r="X218" s="1996"/>
      <c r="Y218" s="1972"/>
      <c r="Z218" s="1973" t="s">
        <v>32</v>
      </c>
      <c r="AA218" s="1972"/>
      <c r="AB218" s="1974"/>
      <c r="AC218" s="2420"/>
      <c r="AD218" s="2420"/>
      <c r="AE218" s="2420"/>
      <c r="AF218" s="2420"/>
    </row>
    <row r="219" spans="1:32" s="1325" customFormat="1" ht="15.75" customHeight="1">
      <c r="A219" s="1425">
        <v>9469</v>
      </c>
      <c r="B219" s="1703" t="s">
        <v>2508</v>
      </c>
      <c r="C219" s="1251" t="s">
        <v>2509</v>
      </c>
      <c r="D219" s="1252"/>
      <c r="E219" s="1252"/>
      <c r="F219" s="1253"/>
      <c r="G219" s="592">
        <v>0.3</v>
      </c>
      <c r="H219" s="1428"/>
      <c r="I219" s="1256">
        <v>23.9</v>
      </c>
      <c r="J219" s="1429"/>
      <c r="K219" s="1430">
        <v>3</v>
      </c>
      <c r="L219" s="955"/>
      <c r="M219" s="1453" t="s">
        <v>2510</v>
      </c>
      <c r="N219" s="1938"/>
      <c r="O219" s="1932"/>
      <c r="P219" s="1933"/>
      <c r="Q219" s="1932"/>
      <c r="R219" s="793"/>
      <c r="S219" s="1324"/>
      <c r="T219" s="1932"/>
      <c r="U219" s="1933"/>
      <c r="V219" s="1932"/>
      <c r="W219" s="1934"/>
      <c r="X219" s="1267">
        <v>0.02</v>
      </c>
      <c r="Y219" s="1270"/>
      <c r="Z219" s="1434">
        <v>9052</v>
      </c>
      <c r="AA219" s="1268"/>
      <c r="AB219" s="1847"/>
      <c r="AC219" s="1894">
        <f t="shared" si="15"/>
        <v>0</v>
      </c>
      <c r="AD219" s="1894">
        <f t="shared" si="16"/>
        <v>0</v>
      </c>
      <c r="AE219" s="1895"/>
      <c r="AF219" s="1894">
        <f t="shared" si="17"/>
        <v>0</v>
      </c>
    </row>
    <row r="220" spans="1:32" s="1325" customFormat="1" ht="15.75" customHeight="1" thickBot="1">
      <c r="A220" s="1290">
        <v>9470</v>
      </c>
      <c r="B220" s="1622" t="s">
        <v>2511</v>
      </c>
      <c r="C220" s="1641" t="s">
        <v>2512</v>
      </c>
      <c r="D220" s="1586"/>
      <c r="E220" s="1586"/>
      <c r="F220" s="1527"/>
      <c r="G220" s="1294">
        <v>0.3</v>
      </c>
      <c r="H220" s="1528"/>
      <c r="I220" s="1529">
        <v>23.9</v>
      </c>
      <c r="J220" s="1297"/>
      <c r="K220" s="1530">
        <v>3</v>
      </c>
      <c r="L220" s="1798"/>
      <c r="M220" s="1295" t="s">
        <v>2513</v>
      </c>
      <c r="N220" s="1935"/>
      <c r="O220" s="1936"/>
      <c r="P220" s="1937"/>
      <c r="Q220" s="1936"/>
      <c r="R220" s="800"/>
      <c r="S220" s="1422"/>
      <c r="T220" s="1936"/>
      <c r="U220" s="1937"/>
      <c r="V220" s="1936"/>
      <c r="W220" s="1639"/>
      <c r="X220" s="1304">
        <v>0.02</v>
      </c>
      <c r="Y220" s="1305"/>
      <c r="Z220" s="1306">
        <v>9052</v>
      </c>
      <c r="AA220" s="1307"/>
      <c r="AB220" s="1836"/>
      <c r="AC220" s="1894">
        <f t="shared" si="15"/>
        <v>0</v>
      </c>
      <c r="AD220" s="1894">
        <f t="shared" si="16"/>
        <v>0</v>
      </c>
      <c r="AE220" s="1895"/>
      <c r="AF220" s="1894">
        <f t="shared" si="17"/>
        <v>0</v>
      </c>
    </row>
    <row r="221" spans="1:32" s="1892" customFormat="1" ht="30" customHeight="1" thickBot="1">
      <c r="A221" s="1997"/>
      <c r="B221" s="941" t="s">
        <v>2514</v>
      </c>
      <c r="C221" s="1998"/>
      <c r="D221" s="1998"/>
      <c r="E221" s="1998"/>
      <c r="F221" s="1999"/>
      <c r="G221" s="1979"/>
      <c r="H221" s="1985"/>
      <c r="I221" s="1981" t="s">
        <v>32</v>
      </c>
      <c r="J221" s="1985"/>
      <c r="K221" s="1985"/>
      <c r="L221" s="1983"/>
      <c r="M221" s="1984"/>
      <c r="N221" s="1980"/>
      <c r="O221" s="1985"/>
      <c r="P221" s="1986"/>
      <c r="Q221" s="1985"/>
      <c r="R221" s="1987"/>
      <c r="S221" s="1985"/>
      <c r="T221" s="1985"/>
      <c r="U221" s="1986"/>
      <c r="V221" s="1985"/>
      <c r="W221" s="1985"/>
      <c r="X221" s="1988"/>
      <c r="Y221" s="1985"/>
      <c r="Z221" s="1989"/>
      <c r="AA221" s="1985"/>
      <c r="AB221" s="1990"/>
      <c r="AC221" s="2420"/>
      <c r="AD221" s="2420"/>
      <c r="AE221" s="2420"/>
      <c r="AF221" s="2420"/>
    </row>
    <row r="222" spans="1:32" s="1325" customFormat="1" ht="15.75" customHeight="1" thickBot="1">
      <c r="A222" s="1487">
        <v>9341</v>
      </c>
      <c r="B222" s="1611" t="s">
        <v>2515</v>
      </c>
      <c r="C222" s="1488" t="s">
        <v>2516</v>
      </c>
      <c r="D222" s="1488"/>
      <c r="E222" s="1488"/>
      <c r="F222" s="1489"/>
      <c r="G222" s="1490">
        <v>1.5</v>
      </c>
      <c r="H222" s="1499"/>
      <c r="I222" s="1500">
        <v>23.9</v>
      </c>
      <c r="J222" s="1491"/>
      <c r="K222" s="1502">
        <v>3</v>
      </c>
      <c r="L222" s="1804"/>
      <c r="M222" s="1021" t="s">
        <v>2517</v>
      </c>
      <c r="N222" s="1926"/>
      <c r="O222" s="1927"/>
      <c r="P222" s="1928"/>
      <c r="Q222" s="1927"/>
      <c r="R222" s="1929"/>
      <c r="S222" s="1645"/>
      <c r="T222" s="1927"/>
      <c r="U222" s="1928"/>
      <c r="V222" s="1927"/>
      <c r="W222" s="1659"/>
      <c r="X222" s="1607">
        <v>0.1</v>
      </c>
      <c r="Y222" s="1504"/>
      <c r="Z222" s="1505">
        <v>2121</v>
      </c>
      <c r="AA222" s="1506"/>
      <c r="AB222" s="1852"/>
      <c r="AC222" s="1894">
        <f t="shared" si="15"/>
        <v>0</v>
      </c>
      <c r="AD222" s="1894">
        <f t="shared" si="16"/>
        <v>0</v>
      </c>
      <c r="AE222" s="1895"/>
      <c r="AF222" s="1894">
        <f t="shared" si="17"/>
        <v>0</v>
      </c>
    </row>
    <row r="223" spans="1:32" s="1892" customFormat="1" ht="30" customHeight="1" thickBot="1">
      <c r="A223" s="1965"/>
      <c r="B223" s="947" t="s">
        <v>2518</v>
      </c>
      <c r="C223" s="1993"/>
      <c r="D223" s="1993"/>
      <c r="E223" s="1993"/>
      <c r="F223" s="1994"/>
      <c r="G223" s="1885"/>
      <c r="H223" s="1968"/>
      <c r="I223" s="1887" t="s">
        <v>32</v>
      </c>
      <c r="J223" s="1886"/>
      <c r="K223" s="1968"/>
      <c r="L223" s="1969"/>
      <c r="M223" s="1975" t="s">
        <v>32</v>
      </c>
      <c r="N223" s="1968"/>
      <c r="O223" s="1972"/>
      <c r="P223" s="1995"/>
      <c r="Q223" s="1972"/>
      <c r="R223" s="817"/>
      <c r="S223" s="1972"/>
      <c r="T223" s="1972"/>
      <c r="U223" s="1995"/>
      <c r="V223" s="1972"/>
      <c r="W223" s="1972"/>
      <c r="X223" s="1996"/>
      <c r="Y223" s="1972"/>
      <c r="Z223" s="1973" t="s">
        <v>32</v>
      </c>
      <c r="AA223" s="1972"/>
      <c r="AB223" s="1974"/>
      <c r="AC223" s="2420"/>
      <c r="AD223" s="2420"/>
      <c r="AE223" s="2420"/>
      <c r="AF223" s="2420"/>
    </row>
    <row r="224" spans="1:32" s="1325" customFormat="1" ht="15.75" customHeight="1">
      <c r="A224" s="1450">
        <v>9338</v>
      </c>
      <c r="B224" s="1250" t="s">
        <v>2519</v>
      </c>
      <c r="C224" s="1252" t="s">
        <v>2279</v>
      </c>
      <c r="D224" s="1252"/>
      <c r="E224" s="1252"/>
      <c r="F224" s="1253"/>
      <c r="G224" s="1254">
        <v>1</v>
      </c>
      <c r="H224" s="1453"/>
      <c r="I224" s="1256">
        <v>19.899999999999999</v>
      </c>
      <c r="J224" s="1454"/>
      <c r="K224" s="1258">
        <v>2</v>
      </c>
      <c r="L224" s="1819"/>
      <c r="M224" s="1453" t="s">
        <v>2520</v>
      </c>
      <c r="N224" s="1938"/>
      <c r="O224" s="1932"/>
      <c r="P224" s="1933"/>
      <c r="Q224" s="1932"/>
      <c r="R224" s="793"/>
      <c r="S224" s="1324"/>
      <c r="T224" s="1932"/>
      <c r="U224" s="1933"/>
      <c r="V224" s="1932"/>
      <c r="W224" s="1934"/>
      <c r="X224" s="1267">
        <v>0.1</v>
      </c>
      <c r="Y224" s="1270"/>
      <c r="Z224" s="1434">
        <v>2121</v>
      </c>
      <c r="AA224" s="1268"/>
      <c r="AB224" s="1847"/>
      <c r="AC224" s="1894">
        <f t="shared" si="15"/>
        <v>0</v>
      </c>
      <c r="AD224" s="1894">
        <f t="shared" si="16"/>
        <v>0</v>
      </c>
      <c r="AE224" s="1895"/>
      <c r="AF224" s="1894">
        <f t="shared" si="17"/>
        <v>0</v>
      </c>
    </row>
    <row r="225" spans="1:32" s="1325" customFormat="1" ht="15.75" customHeight="1" thickBot="1">
      <c r="A225" s="1600">
        <v>9340</v>
      </c>
      <c r="B225" s="1291" t="s">
        <v>904</v>
      </c>
      <c r="C225" s="1586" t="s">
        <v>2521</v>
      </c>
      <c r="D225" s="1586"/>
      <c r="E225" s="1586"/>
      <c r="F225" s="1527"/>
      <c r="G225" s="1294">
        <v>1.5</v>
      </c>
      <c r="H225" s="1528"/>
      <c r="I225" s="1529">
        <v>19.899999999999999</v>
      </c>
      <c r="J225" s="1573"/>
      <c r="K225" s="1530">
        <v>2</v>
      </c>
      <c r="L225" s="1811"/>
      <c r="M225" s="1295" t="s">
        <v>2522</v>
      </c>
      <c r="N225" s="1935"/>
      <c r="O225" s="1936"/>
      <c r="P225" s="1937"/>
      <c r="Q225" s="1936"/>
      <c r="R225" s="800"/>
      <c r="S225" s="1422"/>
      <c r="T225" s="1936"/>
      <c r="U225" s="1937"/>
      <c r="V225" s="1936"/>
      <c r="W225" s="1639"/>
      <c r="X225" s="1304">
        <v>0.1</v>
      </c>
      <c r="Y225" s="1305"/>
      <c r="Z225" s="1306">
        <v>1386</v>
      </c>
      <c r="AA225" s="1307"/>
      <c r="AB225" s="1836"/>
      <c r="AC225" s="1894">
        <f t="shared" ref="AC225:AC288" si="18">I225*L225</f>
        <v>0</v>
      </c>
      <c r="AD225" s="1894">
        <f t="shared" ref="AD225:AD288" si="19">P225*R225</f>
        <v>0</v>
      </c>
      <c r="AE225" s="1895"/>
      <c r="AF225" s="1894">
        <f t="shared" ref="AF225:AF288" si="20">Z225*AB225</f>
        <v>0</v>
      </c>
    </row>
    <row r="226" spans="1:32" s="1892" customFormat="1" ht="30" customHeight="1" thickBot="1">
      <c r="A226" s="1965"/>
      <c r="B226" s="1878" t="s">
        <v>2523</v>
      </c>
      <c r="C226" s="1993"/>
      <c r="D226" s="1993"/>
      <c r="E226" s="1993"/>
      <c r="F226" s="1994"/>
      <c r="G226" s="1885"/>
      <c r="H226" s="1968"/>
      <c r="I226" s="1887" t="s">
        <v>32</v>
      </c>
      <c r="J226" s="1886"/>
      <c r="K226" s="1968"/>
      <c r="L226" s="1969"/>
      <c r="M226" s="1975" t="s">
        <v>32</v>
      </c>
      <c r="N226" s="1968"/>
      <c r="O226" s="1972"/>
      <c r="P226" s="1995"/>
      <c r="Q226" s="1972"/>
      <c r="R226" s="817"/>
      <c r="S226" s="1972"/>
      <c r="T226" s="1972"/>
      <c r="U226" s="1995"/>
      <c r="V226" s="1972"/>
      <c r="W226" s="1972"/>
      <c r="X226" s="1996"/>
      <c r="Y226" s="1972"/>
      <c r="Z226" s="1973" t="s">
        <v>32</v>
      </c>
      <c r="AA226" s="1972"/>
      <c r="AB226" s="1974"/>
      <c r="AC226" s="2420"/>
      <c r="AD226" s="2420"/>
      <c r="AE226" s="2420"/>
      <c r="AF226" s="2420"/>
    </row>
    <row r="227" spans="1:32" s="1325" customFormat="1" ht="15.75" customHeight="1" thickBot="1">
      <c r="A227" s="1511">
        <v>9480</v>
      </c>
      <c r="B227" s="1532" t="s">
        <v>2524</v>
      </c>
      <c r="C227" s="1535" t="s">
        <v>2525</v>
      </c>
      <c r="D227" s="1532"/>
      <c r="E227" s="1532"/>
      <c r="F227" s="1533"/>
      <c r="G227" s="1514">
        <v>4</v>
      </c>
      <c r="H227" s="1515"/>
      <c r="I227" s="1500">
        <v>43.9</v>
      </c>
      <c r="J227" s="1516"/>
      <c r="K227" s="1517">
        <v>5</v>
      </c>
      <c r="L227" s="1806"/>
      <c r="M227" s="1021" t="s">
        <v>2526</v>
      </c>
      <c r="N227" s="1926"/>
      <c r="O227" s="1927"/>
      <c r="P227" s="1928"/>
      <c r="Q227" s="1927"/>
      <c r="R227" s="1929"/>
      <c r="S227" s="1645"/>
      <c r="T227" s="1927"/>
      <c r="U227" s="1928"/>
      <c r="V227" s="1927"/>
      <c r="W227" s="1659"/>
      <c r="X227" s="1605">
        <v>0.1</v>
      </c>
      <c r="Y227" s="1494"/>
      <c r="Z227" s="1505">
        <v>3401</v>
      </c>
      <c r="AA227" s="1519"/>
      <c r="AB227" s="1851"/>
      <c r="AC227" s="1894">
        <f t="shared" si="18"/>
        <v>0</v>
      </c>
      <c r="AD227" s="1894">
        <f t="shared" si="19"/>
        <v>0</v>
      </c>
      <c r="AE227" s="1895"/>
      <c r="AF227" s="1894">
        <f t="shared" si="20"/>
        <v>0</v>
      </c>
    </row>
    <row r="228" spans="1:32" s="1892" customFormat="1" ht="30" customHeight="1" thickBot="1">
      <c r="A228" s="1976"/>
      <c r="B228" s="941" t="s">
        <v>2527</v>
      </c>
      <c r="C228" s="1977"/>
      <c r="D228" s="1977"/>
      <c r="E228" s="1977"/>
      <c r="F228" s="1978"/>
      <c r="G228" s="1979"/>
      <c r="H228" s="1980"/>
      <c r="I228" s="1981" t="s">
        <v>32</v>
      </c>
      <c r="J228" s="1982"/>
      <c r="K228" s="1980"/>
      <c r="L228" s="1983"/>
      <c r="M228" s="1984" t="s">
        <v>32</v>
      </c>
      <c r="N228" s="1980"/>
      <c r="O228" s="1985"/>
      <c r="P228" s="1986"/>
      <c r="Q228" s="1985"/>
      <c r="R228" s="1987"/>
      <c r="S228" s="1985"/>
      <c r="T228" s="1985"/>
      <c r="U228" s="1986"/>
      <c r="V228" s="1985"/>
      <c r="W228" s="1985"/>
      <c r="X228" s="1988"/>
      <c r="Y228" s="1985"/>
      <c r="Z228" s="1989" t="s">
        <v>32</v>
      </c>
      <c r="AA228" s="1985"/>
      <c r="AB228" s="1990"/>
      <c r="AC228" s="2420"/>
      <c r="AD228" s="2420"/>
      <c r="AE228" s="2420"/>
      <c r="AF228" s="2420"/>
    </row>
    <row r="229" spans="1:32" s="1325" customFormat="1" ht="15.75" customHeight="1">
      <c r="A229" s="1575">
        <v>9300</v>
      </c>
      <c r="B229" s="1576" t="s">
        <v>2186</v>
      </c>
      <c r="C229" s="1577" t="s">
        <v>2528</v>
      </c>
      <c r="D229" s="1578"/>
      <c r="E229" s="1578"/>
      <c r="F229" s="1579"/>
      <c r="G229" s="1261">
        <v>0.4</v>
      </c>
      <c r="H229" s="1580"/>
      <c r="I229" s="1587">
        <v>19.899999999999999</v>
      </c>
      <c r="J229" s="1581"/>
      <c r="K229" s="1582">
        <v>2</v>
      </c>
      <c r="L229" s="1810"/>
      <c r="M229" s="1543" t="s">
        <v>2529</v>
      </c>
      <c r="N229" s="1523">
        <v>2</v>
      </c>
      <c r="O229" s="1250"/>
      <c r="P229" s="1433">
        <v>22</v>
      </c>
      <c r="Q229" s="1250"/>
      <c r="R229" s="1796"/>
      <c r="S229" s="1324"/>
      <c r="T229" s="1932"/>
      <c r="U229" s="1933"/>
      <c r="V229" s="1932"/>
      <c r="W229" s="1934"/>
      <c r="X229" s="1704">
        <v>0.02</v>
      </c>
      <c r="Y229" s="1545"/>
      <c r="Z229" s="1584">
        <v>5519</v>
      </c>
      <c r="AA229" s="1585"/>
      <c r="AB229" s="1853"/>
      <c r="AC229" s="1894">
        <f t="shared" si="18"/>
        <v>0</v>
      </c>
      <c r="AD229" s="1894">
        <f t="shared" si="19"/>
        <v>0</v>
      </c>
      <c r="AE229" s="1895"/>
      <c r="AF229" s="1894">
        <f t="shared" si="20"/>
        <v>0</v>
      </c>
    </row>
    <row r="230" spans="1:32" s="1325" customFormat="1" ht="15.75" customHeight="1">
      <c r="A230" s="1351">
        <v>9302</v>
      </c>
      <c r="B230" s="1352" t="s">
        <v>2340</v>
      </c>
      <c r="C230" s="1385" t="s">
        <v>2530</v>
      </c>
      <c r="D230" s="1353"/>
      <c r="E230" s="1353"/>
      <c r="F230" s="1589"/>
      <c r="G230" s="1355">
        <v>0.4</v>
      </c>
      <c r="H230" s="1356"/>
      <c r="I230" s="1277">
        <v>23.9</v>
      </c>
      <c r="J230" s="1357"/>
      <c r="K230" s="1358">
        <v>3</v>
      </c>
      <c r="L230" s="953"/>
      <c r="M230" s="1360" t="s">
        <v>2531</v>
      </c>
      <c r="N230" s="1345">
        <v>2</v>
      </c>
      <c r="O230" s="1352"/>
      <c r="P230" s="1282">
        <v>22</v>
      </c>
      <c r="Q230" s="1352"/>
      <c r="R230" s="953"/>
      <c r="S230" s="1384"/>
      <c r="T230" s="1911"/>
      <c r="U230" s="1912"/>
      <c r="V230" s="1911"/>
      <c r="W230" s="1651"/>
      <c r="X230" s="1361">
        <v>0.02</v>
      </c>
      <c r="Y230" s="1362"/>
      <c r="Z230" s="1363">
        <v>5519</v>
      </c>
      <c r="AA230" s="1364"/>
      <c r="AB230" s="1841"/>
      <c r="AC230" s="1894">
        <f t="shared" si="18"/>
        <v>0</v>
      </c>
      <c r="AD230" s="1894">
        <f t="shared" si="19"/>
        <v>0</v>
      </c>
      <c r="AE230" s="1895"/>
      <c r="AF230" s="1894">
        <f t="shared" si="20"/>
        <v>0</v>
      </c>
    </row>
    <row r="231" spans="1:32" s="1325" customFormat="1" ht="15.75" customHeight="1">
      <c r="A231" s="1588">
        <v>9303</v>
      </c>
      <c r="B231" s="1352" t="s">
        <v>2532</v>
      </c>
      <c r="C231" s="1353" t="s">
        <v>2533</v>
      </c>
      <c r="D231" s="1353"/>
      <c r="E231" s="1353"/>
      <c r="F231" s="1589"/>
      <c r="G231" s="1355">
        <v>0.4</v>
      </c>
      <c r="H231" s="1547"/>
      <c r="I231" s="1277">
        <v>23.9</v>
      </c>
      <c r="J231" s="1357"/>
      <c r="K231" s="1358">
        <v>3</v>
      </c>
      <c r="L231" s="953"/>
      <c r="M231" s="1360" t="s">
        <v>2534</v>
      </c>
      <c r="N231" s="1345">
        <v>2</v>
      </c>
      <c r="O231" s="1352"/>
      <c r="P231" s="1282">
        <v>22</v>
      </c>
      <c r="Q231" s="1352"/>
      <c r="R231" s="953"/>
      <c r="S231" s="1384"/>
      <c r="T231" s="1911"/>
      <c r="U231" s="1912"/>
      <c r="V231" s="1911"/>
      <c r="W231" s="1651"/>
      <c r="X231" s="1361">
        <v>0.02</v>
      </c>
      <c r="Y231" s="1362"/>
      <c r="Z231" s="1363">
        <v>5519</v>
      </c>
      <c r="AA231" s="1364"/>
      <c r="AB231" s="1841"/>
      <c r="AC231" s="1894">
        <f t="shared" si="18"/>
        <v>0</v>
      </c>
      <c r="AD231" s="1894">
        <f t="shared" si="19"/>
        <v>0</v>
      </c>
      <c r="AE231" s="1895"/>
      <c r="AF231" s="1894">
        <f t="shared" si="20"/>
        <v>0</v>
      </c>
    </row>
    <row r="232" spans="1:32" s="1325" customFormat="1" ht="15.75" customHeight="1">
      <c r="A232" s="1588">
        <v>9304</v>
      </c>
      <c r="B232" s="1352" t="s">
        <v>2535</v>
      </c>
      <c r="C232" s="1353" t="s">
        <v>2536</v>
      </c>
      <c r="D232" s="1353"/>
      <c r="E232" s="1353"/>
      <c r="F232" s="1589"/>
      <c r="G232" s="1355">
        <v>0.4</v>
      </c>
      <c r="H232" s="1547"/>
      <c r="I232" s="1277">
        <v>23.9</v>
      </c>
      <c r="J232" s="1357"/>
      <c r="K232" s="1358">
        <v>3</v>
      </c>
      <c r="L232" s="953"/>
      <c r="M232" s="1360" t="s">
        <v>2537</v>
      </c>
      <c r="N232" s="1345">
        <v>2</v>
      </c>
      <c r="O232" s="1352"/>
      <c r="P232" s="1282">
        <v>22</v>
      </c>
      <c r="Q232" s="1352"/>
      <c r="R232" s="953"/>
      <c r="S232" s="1384"/>
      <c r="T232" s="1911"/>
      <c r="U232" s="1912"/>
      <c r="V232" s="1911"/>
      <c r="W232" s="1651"/>
      <c r="X232" s="1361">
        <v>0.02</v>
      </c>
      <c r="Y232" s="1362"/>
      <c r="Z232" s="1363">
        <v>5519</v>
      </c>
      <c r="AA232" s="1364"/>
      <c r="AB232" s="1841"/>
      <c r="AC232" s="1894">
        <f t="shared" si="18"/>
        <v>0</v>
      </c>
      <c r="AD232" s="1894">
        <f t="shared" si="19"/>
        <v>0</v>
      </c>
      <c r="AE232" s="1895"/>
      <c r="AF232" s="1894">
        <f t="shared" si="20"/>
        <v>0</v>
      </c>
    </row>
    <row r="233" spans="1:32" s="1325" customFormat="1" ht="15.75" customHeight="1">
      <c r="A233" s="1634">
        <v>9301</v>
      </c>
      <c r="B233" s="1272" t="s">
        <v>2538</v>
      </c>
      <c r="C233" s="1366" t="s">
        <v>2539</v>
      </c>
      <c r="D233" s="1366"/>
      <c r="E233" s="1366"/>
      <c r="F233" s="1367"/>
      <c r="G233" s="1275">
        <v>0.5</v>
      </c>
      <c r="H233" s="1572"/>
      <c r="I233" s="1394">
        <v>19.899999999999999</v>
      </c>
      <c r="J233" s="1278"/>
      <c r="K233" s="1279">
        <v>2</v>
      </c>
      <c r="L233" s="1797"/>
      <c r="M233" s="1280" t="s">
        <v>2540</v>
      </c>
      <c r="N233" s="1910"/>
      <c r="O233" s="1911"/>
      <c r="P233" s="1912"/>
      <c r="Q233" s="1911"/>
      <c r="R233" s="958"/>
      <c r="S233" s="1384"/>
      <c r="T233" s="1911"/>
      <c r="U233" s="1912"/>
      <c r="V233" s="1911"/>
      <c r="W233" s="1651"/>
      <c r="X233" s="1286">
        <v>0.02</v>
      </c>
      <c r="Y233" s="1289"/>
      <c r="Z233" s="1373">
        <v>6225</v>
      </c>
      <c r="AA233" s="1287"/>
      <c r="AB233" s="1842"/>
      <c r="AC233" s="1894">
        <f t="shared" si="18"/>
        <v>0</v>
      </c>
      <c r="AD233" s="1894">
        <f t="shared" si="19"/>
        <v>0</v>
      </c>
      <c r="AE233" s="1895"/>
      <c r="AF233" s="1894">
        <f t="shared" si="20"/>
        <v>0</v>
      </c>
    </row>
    <row r="234" spans="1:32" s="1325" customFormat="1" ht="15.75" customHeight="1">
      <c r="A234" s="1588">
        <v>9305</v>
      </c>
      <c r="B234" s="1352" t="s">
        <v>2541</v>
      </c>
      <c r="C234" s="1353" t="s">
        <v>2542</v>
      </c>
      <c r="D234" s="1353"/>
      <c r="E234" s="1353"/>
      <c r="F234" s="1354"/>
      <c r="G234" s="1672"/>
      <c r="H234" s="1688"/>
      <c r="I234" s="1674"/>
      <c r="J234" s="1339"/>
      <c r="K234" s="1675"/>
      <c r="L234" s="958"/>
      <c r="M234" s="1676" t="s">
        <v>2543</v>
      </c>
      <c r="N234" s="1345">
        <v>2</v>
      </c>
      <c r="O234" s="1352"/>
      <c r="P234" s="1282">
        <v>22</v>
      </c>
      <c r="Q234" s="1352"/>
      <c r="R234" s="953"/>
      <c r="S234" s="1384"/>
      <c r="T234" s="1911"/>
      <c r="U234" s="1912"/>
      <c r="V234" s="1911"/>
      <c r="W234" s="1651"/>
      <c r="X234" s="1361">
        <v>0.02</v>
      </c>
      <c r="Y234" s="1362"/>
      <c r="Z234" s="1363">
        <v>5519</v>
      </c>
      <c r="AA234" s="1364"/>
      <c r="AB234" s="1841"/>
      <c r="AC234" s="1894">
        <f t="shared" si="18"/>
        <v>0</v>
      </c>
      <c r="AD234" s="1894">
        <f t="shared" si="19"/>
        <v>0</v>
      </c>
      <c r="AE234" s="1895"/>
      <c r="AF234" s="1894">
        <f t="shared" si="20"/>
        <v>0</v>
      </c>
    </row>
    <row r="235" spans="1:32" s="1325" customFormat="1" ht="15.75" customHeight="1" thickBot="1">
      <c r="A235" s="1600">
        <v>9306</v>
      </c>
      <c r="B235" s="1291" t="s">
        <v>2544</v>
      </c>
      <c r="C235" s="1586" t="s">
        <v>2545</v>
      </c>
      <c r="D235" s="1586"/>
      <c r="E235" s="1586"/>
      <c r="F235" s="1527"/>
      <c r="G235" s="1705"/>
      <c r="H235" s="1706"/>
      <c r="I235" s="1707"/>
      <c r="J235" s="1420"/>
      <c r="K235" s="1681"/>
      <c r="L235" s="800"/>
      <c r="M235" s="1708" t="s">
        <v>2546</v>
      </c>
      <c r="N235" s="1709">
        <v>2</v>
      </c>
      <c r="O235" s="1291"/>
      <c r="P235" s="1296">
        <v>22</v>
      </c>
      <c r="Q235" s="1291"/>
      <c r="R235" s="1798"/>
      <c r="S235" s="1422"/>
      <c r="T235" s="1936"/>
      <c r="U235" s="1937"/>
      <c r="V235" s="1936"/>
      <c r="W235" s="1639"/>
      <c r="X235" s="1304">
        <v>0.02</v>
      </c>
      <c r="Y235" s="1305"/>
      <c r="Z235" s="1306">
        <v>5519</v>
      </c>
      <c r="AA235" s="1307"/>
      <c r="AB235" s="1836"/>
      <c r="AC235" s="1894">
        <f t="shared" si="18"/>
        <v>0</v>
      </c>
      <c r="AD235" s="1894">
        <f t="shared" si="19"/>
        <v>0</v>
      </c>
      <c r="AE235" s="1895"/>
      <c r="AF235" s="1894">
        <f t="shared" si="20"/>
        <v>0</v>
      </c>
    </row>
    <row r="236" spans="1:32" s="1892" customFormat="1" ht="30" customHeight="1" thickBot="1">
      <c r="A236" s="2031"/>
      <c r="B236" s="947" t="s">
        <v>2547</v>
      </c>
      <c r="C236" s="1966"/>
      <c r="D236" s="1966"/>
      <c r="E236" s="1966"/>
      <c r="F236" s="1967"/>
      <c r="G236" s="1885"/>
      <c r="H236" s="1972"/>
      <c r="I236" s="1887" t="s">
        <v>32</v>
      </c>
      <c r="J236" s="1972"/>
      <c r="K236" s="1972"/>
      <c r="L236" s="1969"/>
      <c r="M236" s="1975" t="s">
        <v>32</v>
      </c>
      <c r="N236" s="1968"/>
      <c r="O236" s="1972"/>
      <c r="P236" s="1995"/>
      <c r="Q236" s="1972"/>
      <c r="R236" s="817"/>
      <c r="S236" s="1972"/>
      <c r="T236" s="1972"/>
      <c r="U236" s="1995"/>
      <c r="V236" s="1972"/>
      <c r="W236" s="1972"/>
      <c r="X236" s="1996"/>
      <c r="Y236" s="1972"/>
      <c r="Z236" s="1973" t="s">
        <v>32</v>
      </c>
      <c r="AA236" s="1972"/>
      <c r="AB236" s="1974"/>
      <c r="AC236" s="2420"/>
      <c r="AD236" s="2420"/>
      <c r="AE236" s="2420"/>
      <c r="AF236" s="2420"/>
    </row>
    <row r="237" spans="1:32" s="1325" customFormat="1" ht="15.75" customHeight="1" thickBot="1">
      <c r="A237" s="1511">
        <v>9245</v>
      </c>
      <c r="B237" s="1512" t="s">
        <v>2186</v>
      </c>
      <c r="C237" s="1540" t="s">
        <v>2548</v>
      </c>
      <c r="D237" s="1488"/>
      <c r="E237" s="1488"/>
      <c r="F237" s="1489"/>
      <c r="G237" s="1514">
        <v>0.8</v>
      </c>
      <c r="H237" s="1515"/>
      <c r="I237" s="1500">
        <v>23.9</v>
      </c>
      <c r="J237" s="1516"/>
      <c r="K237" s="1517">
        <v>3</v>
      </c>
      <c r="L237" s="1806"/>
      <c r="M237" s="1022" t="s">
        <v>2549</v>
      </c>
      <c r="N237" s="1926"/>
      <c r="O237" s="1927"/>
      <c r="P237" s="1928"/>
      <c r="Q237" s="1927"/>
      <c r="R237" s="1929"/>
      <c r="S237" s="1645"/>
      <c r="T237" s="1927"/>
      <c r="U237" s="1928"/>
      <c r="V237" s="1927"/>
      <c r="W237" s="1659"/>
      <c r="X237" s="1605">
        <v>0.02</v>
      </c>
      <c r="Y237" s="1494"/>
      <c r="Z237" s="1505">
        <v>3972</v>
      </c>
      <c r="AA237" s="1519"/>
      <c r="AB237" s="1851"/>
      <c r="AC237" s="1894">
        <f t="shared" si="18"/>
        <v>0</v>
      </c>
      <c r="AD237" s="1894">
        <f t="shared" si="19"/>
        <v>0</v>
      </c>
      <c r="AE237" s="1895"/>
      <c r="AF237" s="1894">
        <f t="shared" si="20"/>
        <v>0</v>
      </c>
    </row>
    <row r="238" spans="1:32" s="1892" customFormat="1" ht="30" customHeight="1" thickBot="1">
      <c r="A238" s="1976"/>
      <c r="B238" s="2032" t="s">
        <v>2550</v>
      </c>
      <c r="C238" s="1977"/>
      <c r="D238" s="1977"/>
      <c r="E238" s="1977"/>
      <c r="F238" s="1978"/>
      <c r="G238" s="1885"/>
      <c r="H238" s="1972"/>
      <c r="I238" s="1887" t="s">
        <v>32</v>
      </c>
      <c r="J238" s="1972"/>
      <c r="K238" s="1972"/>
      <c r="L238" s="1969"/>
      <c r="M238" s="1975"/>
      <c r="N238" s="1968"/>
      <c r="O238" s="1972"/>
      <c r="P238" s="1995"/>
      <c r="Q238" s="1972"/>
      <c r="R238" s="817"/>
      <c r="S238" s="1972"/>
      <c r="T238" s="1972"/>
      <c r="U238" s="1995"/>
      <c r="V238" s="1972"/>
      <c r="W238" s="1972"/>
      <c r="X238" s="1996"/>
      <c r="Y238" s="1972"/>
      <c r="Z238" s="1973"/>
      <c r="AA238" s="1972"/>
      <c r="AB238" s="1974"/>
      <c r="AC238" s="2420"/>
      <c r="AD238" s="2420"/>
      <c r="AE238" s="2420"/>
      <c r="AF238" s="2420"/>
    </row>
    <row r="239" spans="1:32" s="1325" customFormat="1" ht="27" customHeight="1" thickBot="1">
      <c r="A239" s="1710">
        <v>9268</v>
      </c>
      <c r="B239" s="1711" t="s">
        <v>2551</v>
      </c>
      <c r="C239" s="3991" t="s">
        <v>2552</v>
      </c>
      <c r="D239" s="3992"/>
      <c r="E239" s="3992"/>
      <c r="F239" s="4023"/>
      <c r="G239" s="1514">
        <v>1.2</v>
      </c>
      <c r="H239" s="1515"/>
      <c r="I239" s="1500">
        <v>43.9</v>
      </c>
      <c r="J239" s="1516"/>
      <c r="K239" s="1517">
        <v>5</v>
      </c>
      <c r="L239" s="1806"/>
      <c r="M239" s="1022"/>
      <c r="N239" s="1926"/>
      <c r="O239" s="1927"/>
      <c r="P239" s="1928"/>
      <c r="Q239" s="1927"/>
      <c r="R239" s="1929"/>
      <c r="S239" s="1645"/>
      <c r="T239" s="1927"/>
      <c r="U239" s="1928"/>
      <c r="V239" s="1927"/>
      <c r="W239" s="1659"/>
      <c r="X239" s="1605">
        <v>0.01</v>
      </c>
      <c r="Y239" s="1494"/>
      <c r="Z239" s="1505">
        <v>16566</v>
      </c>
      <c r="AA239" s="1519"/>
      <c r="AB239" s="1851"/>
      <c r="AC239" s="1894">
        <f t="shared" si="18"/>
        <v>0</v>
      </c>
      <c r="AD239" s="1894">
        <f t="shared" si="19"/>
        <v>0</v>
      </c>
      <c r="AE239" s="1895"/>
      <c r="AF239" s="1894">
        <f t="shared" si="20"/>
        <v>0</v>
      </c>
    </row>
    <row r="240" spans="1:32" s="1892" customFormat="1" ht="30" customHeight="1" thickBot="1">
      <c r="A240" s="1976"/>
      <c r="B240" s="941" t="s">
        <v>2553</v>
      </c>
      <c r="C240" s="1977"/>
      <c r="D240" s="1977"/>
      <c r="E240" s="1977"/>
      <c r="F240" s="1978"/>
      <c r="G240" s="1982"/>
      <c r="H240" s="1980"/>
      <c r="I240" s="1981" t="s">
        <v>32</v>
      </c>
      <c r="J240" s="1886"/>
      <c r="K240" s="1968"/>
      <c r="L240" s="1969"/>
      <c r="M240" s="1975" t="s">
        <v>32</v>
      </c>
      <c r="N240" s="1968"/>
      <c r="O240" s="1972"/>
      <c r="P240" s="1995"/>
      <c r="Q240" s="1972"/>
      <c r="R240" s="817"/>
      <c r="S240" s="1972"/>
      <c r="T240" s="1972"/>
      <c r="U240" s="1995"/>
      <c r="V240" s="1972"/>
      <c r="W240" s="2027"/>
      <c r="X240" s="1971"/>
      <c r="Y240" s="1972"/>
      <c r="Z240" s="1973" t="s">
        <v>32</v>
      </c>
      <c r="AA240" s="1972"/>
      <c r="AB240" s="1974"/>
      <c r="AC240" s="2420"/>
      <c r="AD240" s="2420"/>
      <c r="AE240" s="2420"/>
      <c r="AF240" s="2420"/>
    </row>
    <row r="241" spans="1:32" s="1325" customFormat="1" ht="15.75" customHeight="1">
      <c r="A241" s="1425">
        <v>9267</v>
      </c>
      <c r="B241" s="1426" t="s">
        <v>2554</v>
      </c>
      <c r="C241" s="1251" t="s">
        <v>2555</v>
      </c>
      <c r="D241" s="1427"/>
      <c r="E241" s="1427"/>
      <c r="F241" s="1315"/>
      <c r="G241" s="592">
        <v>2</v>
      </c>
      <c r="H241" s="1428"/>
      <c r="I241" s="1256">
        <v>23.9</v>
      </c>
      <c r="J241" s="1429"/>
      <c r="K241" s="1430">
        <v>3</v>
      </c>
      <c r="L241" s="955"/>
      <c r="M241" s="1616" t="s">
        <v>2556</v>
      </c>
      <c r="N241" s="1938"/>
      <c r="O241" s="1932"/>
      <c r="P241" s="1933"/>
      <c r="Q241" s="1932"/>
      <c r="R241" s="793"/>
      <c r="S241" s="1324"/>
      <c r="T241" s="1932"/>
      <c r="U241" s="1933"/>
      <c r="V241" s="1932"/>
      <c r="W241" s="1934"/>
      <c r="X241" s="1712"/>
      <c r="Y241" s="1713"/>
      <c r="Z241" s="1714"/>
      <c r="AA241" s="1715"/>
      <c r="AB241" s="1868"/>
      <c r="AC241" s="1894">
        <f t="shared" si="18"/>
        <v>0</v>
      </c>
      <c r="AD241" s="1894">
        <f t="shared" si="19"/>
        <v>0</v>
      </c>
      <c r="AE241" s="1895"/>
      <c r="AF241" s="1894">
        <f t="shared" si="20"/>
        <v>0</v>
      </c>
    </row>
    <row r="242" spans="1:32" s="1325" customFormat="1" ht="15.75" customHeight="1">
      <c r="A242" s="1716">
        <v>9269</v>
      </c>
      <c r="B242" s="1462" t="s">
        <v>2557</v>
      </c>
      <c r="C242" s="4007" t="s">
        <v>2558</v>
      </c>
      <c r="D242" s="4008"/>
      <c r="E242" s="4008"/>
      <c r="F242" s="4009"/>
      <c r="G242" s="1463">
        <v>2</v>
      </c>
      <c r="H242" s="1717"/>
      <c r="I242" s="1332">
        <v>35.9</v>
      </c>
      <c r="J242" s="1694"/>
      <c r="K242" s="1466">
        <v>4</v>
      </c>
      <c r="L242" s="957"/>
      <c r="M242" s="1718"/>
      <c r="N242" s="1914"/>
      <c r="O242" s="1915"/>
      <c r="P242" s="1916"/>
      <c r="Q242" s="1915"/>
      <c r="R242" s="959"/>
      <c r="S242" s="1343"/>
      <c r="T242" s="1915"/>
      <c r="U242" s="1916"/>
      <c r="V242" s="1915"/>
      <c r="W242" s="1918"/>
      <c r="X242" s="1408">
        <v>0.05</v>
      </c>
      <c r="Y242" s="1086"/>
      <c r="Z242" s="1363">
        <v>3393</v>
      </c>
      <c r="AA242" s="1086"/>
      <c r="AB242" s="999"/>
      <c r="AC242" s="1894">
        <f t="shared" si="18"/>
        <v>0</v>
      </c>
      <c r="AD242" s="1894">
        <f t="shared" si="19"/>
        <v>0</v>
      </c>
      <c r="AE242" s="1895"/>
      <c r="AF242" s="1894">
        <f t="shared" si="20"/>
        <v>0</v>
      </c>
    </row>
    <row r="243" spans="1:32" s="1325" customFormat="1" ht="15.75" customHeight="1">
      <c r="A243" s="1716">
        <v>9271</v>
      </c>
      <c r="B243" s="1462" t="s">
        <v>2559</v>
      </c>
      <c r="C243" s="415" t="s">
        <v>2560</v>
      </c>
      <c r="D243" s="1719"/>
      <c r="E243" s="1719"/>
      <c r="F243" s="1329"/>
      <c r="G243" s="1463" t="s">
        <v>1010</v>
      </c>
      <c r="H243" s="1717"/>
      <c r="I243" s="1332">
        <v>23.9</v>
      </c>
      <c r="J243" s="1694"/>
      <c r="K243" s="1466">
        <v>3</v>
      </c>
      <c r="L243" s="957"/>
      <c r="M243" s="1718" t="s">
        <v>2561</v>
      </c>
      <c r="N243" s="1914"/>
      <c r="O243" s="1915"/>
      <c r="P243" s="1916"/>
      <c r="Q243" s="1915"/>
      <c r="R243" s="959"/>
      <c r="S243" s="1343"/>
      <c r="T243" s="1915"/>
      <c r="U243" s="1916"/>
      <c r="V243" s="1915"/>
      <c r="W243" s="1918"/>
      <c r="X243" s="1381"/>
      <c r="Y243" s="1382"/>
      <c r="Z243" s="1383"/>
      <c r="AA243" s="1382"/>
      <c r="AB243" s="1864"/>
      <c r="AC243" s="1894">
        <f t="shared" si="18"/>
        <v>0</v>
      </c>
      <c r="AD243" s="1894">
        <f t="shared" si="19"/>
        <v>0</v>
      </c>
      <c r="AE243" s="1895"/>
      <c r="AF243" s="1894">
        <f t="shared" si="20"/>
        <v>0</v>
      </c>
    </row>
    <row r="244" spans="1:32" s="1722" customFormat="1" ht="15.75" customHeight="1">
      <c r="A244" s="1402">
        <v>9273</v>
      </c>
      <c r="B244" s="393" t="s">
        <v>2562</v>
      </c>
      <c r="C244" s="400" t="s">
        <v>2563</v>
      </c>
      <c r="D244" s="1720"/>
      <c r="E244" s="1720"/>
      <c r="F244" s="1439"/>
      <c r="G244" s="1463" t="s">
        <v>1010</v>
      </c>
      <c r="H244" s="1405"/>
      <c r="I244" s="1277">
        <v>23.9</v>
      </c>
      <c r="J244" s="1406"/>
      <c r="K244" s="1407">
        <v>3</v>
      </c>
      <c r="L244" s="954"/>
      <c r="M244" s="1721"/>
      <c r="N244" s="1910"/>
      <c r="O244" s="1911"/>
      <c r="P244" s="1912"/>
      <c r="Q244" s="1911"/>
      <c r="R244" s="958"/>
      <c r="S244" s="1384"/>
      <c r="T244" s="1911"/>
      <c r="U244" s="1912"/>
      <c r="V244" s="1911"/>
      <c r="W244" s="1651"/>
      <c r="X244" s="1381"/>
      <c r="Y244" s="1382"/>
      <c r="Z244" s="1383"/>
      <c r="AA244" s="1382"/>
      <c r="AB244" s="1864"/>
      <c r="AC244" s="1894">
        <f t="shared" si="18"/>
        <v>0</v>
      </c>
      <c r="AD244" s="1894">
        <f t="shared" si="19"/>
        <v>0</v>
      </c>
      <c r="AE244" s="1895"/>
      <c r="AF244" s="1894">
        <f t="shared" si="20"/>
        <v>0</v>
      </c>
    </row>
    <row r="245" spans="1:32" s="1722" customFormat="1" ht="27" customHeight="1">
      <c r="A245" s="1402">
        <v>9279</v>
      </c>
      <c r="B245" s="393" t="s">
        <v>2564</v>
      </c>
      <c r="C245" s="4007" t="s">
        <v>2565</v>
      </c>
      <c r="D245" s="4036"/>
      <c r="E245" s="4036"/>
      <c r="F245" s="1439"/>
      <c r="G245" s="1463" t="s">
        <v>1010</v>
      </c>
      <c r="H245" s="1405"/>
      <c r="I245" s="1277">
        <v>23.9</v>
      </c>
      <c r="J245" s="1406"/>
      <c r="K245" s="1407">
        <v>3</v>
      </c>
      <c r="L245" s="954"/>
      <c r="M245" s="1721"/>
      <c r="N245" s="1910"/>
      <c r="O245" s="1911"/>
      <c r="P245" s="1912"/>
      <c r="Q245" s="1911"/>
      <c r="R245" s="958"/>
      <c r="S245" s="1384"/>
      <c r="T245" s="1911"/>
      <c r="U245" s="1912"/>
      <c r="V245" s="1911"/>
      <c r="W245" s="1651"/>
      <c r="X245" s="1381"/>
      <c r="Y245" s="1382"/>
      <c r="Z245" s="1383"/>
      <c r="AA245" s="1382"/>
      <c r="AB245" s="1864"/>
      <c r="AC245" s="1894">
        <f t="shared" si="18"/>
        <v>0</v>
      </c>
      <c r="AD245" s="1894">
        <f t="shared" si="19"/>
        <v>0</v>
      </c>
      <c r="AE245" s="1895"/>
      <c r="AF245" s="1894">
        <f t="shared" si="20"/>
        <v>0</v>
      </c>
    </row>
    <row r="246" spans="1:32" s="1325" customFormat="1" ht="15.75" customHeight="1">
      <c r="A246" s="1402">
        <v>9281</v>
      </c>
      <c r="B246" s="393" t="s">
        <v>2566</v>
      </c>
      <c r="C246" s="1723" t="s">
        <v>2567</v>
      </c>
      <c r="D246" s="1720"/>
      <c r="E246" s="1720"/>
      <c r="F246" s="1404"/>
      <c r="G246" s="597">
        <v>0.8</v>
      </c>
      <c r="H246" s="1405"/>
      <c r="I246" s="1277">
        <v>35.9</v>
      </c>
      <c r="J246" s="1406"/>
      <c r="K246" s="1407">
        <v>4</v>
      </c>
      <c r="L246" s="954"/>
      <c r="M246" s="1360" t="s">
        <v>258</v>
      </c>
      <c r="N246" s="1910"/>
      <c r="O246" s="1911"/>
      <c r="P246" s="1912"/>
      <c r="Q246" s="1911"/>
      <c r="R246" s="958"/>
      <c r="S246" s="1384"/>
      <c r="T246" s="1911"/>
      <c r="U246" s="1912"/>
      <c r="V246" s="1911"/>
      <c r="W246" s="1651"/>
      <c r="X246" s="1361">
        <v>0.01</v>
      </c>
      <c r="Y246" s="1362"/>
      <c r="Z246" s="1363">
        <v>36779</v>
      </c>
      <c r="AA246" s="1364"/>
      <c r="AB246" s="1841"/>
      <c r="AC246" s="1894">
        <f t="shared" si="18"/>
        <v>0</v>
      </c>
      <c r="AD246" s="1894">
        <f t="shared" si="19"/>
        <v>0</v>
      </c>
      <c r="AE246" s="1895"/>
      <c r="AF246" s="1894">
        <f t="shared" si="20"/>
        <v>0</v>
      </c>
    </row>
    <row r="247" spans="1:32" s="1325" customFormat="1" ht="15.75" customHeight="1">
      <c r="A247" s="1402">
        <v>9285</v>
      </c>
      <c r="B247" s="393" t="s">
        <v>2568</v>
      </c>
      <c r="C247" s="400" t="s">
        <v>2569</v>
      </c>
      <c r="D247" s="1724"/>
      <c r="E247" s="1724"/>
      <c r="F247" s="1053"/>
      <c r="G247" s="597" t="s">
        <v>1010</v>
      </c>
      <c r="H247" s="1405"/>
      <c r="I247" s="1277">
        <v>23.9</v>
      </c>
      <c r="J247" s="1406"/>
      <c r="K247" s="1407">
        <v>3</v>
      </c>
      <c r="L247" s="954"/>
      <c r="M247" s="1360"/>
      <c r="N247" s="1910"/>
      <c r="O247" s="1911"/>
      <c r="P247" s="1912"/>
      <c r="Q247" s="1911"/>
      <c r="R247" s="958"/>
      <c r="S247" s="1384"/>
      <c r="T247" s="1911"/>
      <c r="U247" s="1912"/>
      <c r="V247" s="1911"/>
      <c r="W247" s="1651"/>
      <c r="X247" s="1381"/>
      <c r="Y247" s="1382"/>
      <c r="Z247" s="1383"/>
      <c r="AA247" s="1382"/>
      <c r="AB247" s="1864"/>
      <c r="AC247" s="1894">
        <f t="shared" si="18"/>
        <v>0</v>
      </c>
      <c r="AD247" s="1894">
        <f t="shared" si="19"/>
        <v>0</v>
      </c>
      <c r="AE247" s="1895"/>
      <c r="AF247" s="1894">
        <f t="shared" si="20"/>
        <v>0</v>
      </c>
    </row>
    <row r="248" spans="1:32" s="1325" customFormat="1" ht="15.75" customHeight="1">
      <c r="A248" s="1402">
        <v>9286</v>
      </c>
      <c r="B248" s="393" t="s">
        <v>2570</v>
      </c>
      <c r="C248" s="1723" t="s">
        <v>2571</v>
      </c>
      <c r="D248" s="1720"/>
      <c r="E248" s="1720"/>
      <c r="F248" s="1404"/>
      <c r="G248" s="597" t="s">
        <v>65</v>
      </c>
      <c r="H248" s="1405"/>
      <c r="I248" s="1277">
        <v>35.9</v>
      </c>
      <c r="J248" s="1406"/>
      <c r="K248" s="1407">
        <v>4</v>
      </c>
      <c r="L248" s="954"/>
      <c r="M248" s="1360" t="s">
        <v>262</v>
      </c>
      <c r="N248" s="1910"/>
      <c r="O248" s="1911"/>
      <c r="P248" s="1912"/>
      <c r="Q248" s="1911"/>
      <c r="R248" s="958"/>
      <c r="S248" s="1384"/>
      <c r="T248" s="1911"/>
      <c r="U248" s="1912"/>
      <c r="V248" s="1911"/>
      <c r="W248" s="1651"/>
      <c r="X248" s="1408">
        <v>0.01</v>
      </c>
      <c r="Y248" s="1440"/>
      <c r="Z248" s="1363">
        <v>36779</v>
      </c>
      <c r="AA248" s="1440"/>
      <c r="AB248" s="999"/>
      <c r="AC248" s="1894">
        <f t="shared" si="18"/>
        <v>0</v>
      </c>
      <c r="AD248" s="1894">
        <f t="shared" si="19"/>
        <v>0</v>
      </c>
      <c r="AE248" s="1895"/>
      <c r="AF248" s="1894">
        <f t="shared" si="20"/>
        <v>0</v>
      </c>
    </row>
    <row r="249" spans="1:32" s="1325" customFormat="1" ht="15.75" customHeight="1">
      <c r="A249" s="1402">
        <v>9290</v>
      </c>
      <c r="B249" s="393" t="s">
        <v>2544</v>
      </c>
      <c r="C249" s="400" t="s">
        <v>2572</v>
      </c>
      <c r="D249" s="1436"/>
      <c r="E249" s="1436"/>
      <c r="F249" s="1404"/>
      <c r="G249" s="597">
        <v>2</v>
      </c>
      <c r="H249" s="1405"/>
      <c r="I249" s="1277">
        <v>23.9</v>
      </c>
      <c r="J249" s="1406"/>
      <c r="K249" s="1407">
        <v>3</v>
      </c>
      <c r="L249" s="954"/>
      <c r="M249" s="1360" t="s">
        <v>2573</v>
      </c>
      <c r="N249" s="1910"/>
      <c r="O249" s="1911"/>
      <c r="P249" s="1912"/>
      <c r="Q249" s="1911"/>
      <c r="R249" s="958"/>
      <c r="S249" s="1384"/>
      <c r="T249" s="1911"/>
      <c r="U249" s="1912"/>
      <c r="V249" s="1911"/>
      <c r="W249" s="1651"/>
      <c r="X249" s="1408">
        <v>0.1</v>
      </c>
      <c r="Y249" s="1089"/>
      <c r="Z249" s="1363">
        <v>1986</v>
      </c>
      <c r="AA249" s="1440"/>
      <c r="AB249" s="1848"/>
      <c r="AC249" s="1894">
        <f t="shared" si="18"/>
        <v>0</v>
      </c>
      <c r="AD249" s="1894">
        <f t="shared" si="19"/>
        <v>0</v>
      </c>
      <c r="AE249" s="1895"/>
      <c r="AF249" s="1894">
        <f t="shared" si="20"/>
        <v>0</v>
      </c>
    </row>
    <row r="250" spans="1:32" s="1325" customFormat="1" ht="15.75" customHeight="1">
      <c r="A250" s="1402">
        <v>9291</v>
      </c>
      <c r="B250" s="393" t="s">
        <v>2574</v>
      </c>
      <c r="C250" s="400" t="s">
        <v>2575</v>
      </c>
      <c r="D250" s="1436"/>
      <c r="E250" s="1436"/>
      <c r="F250" s="1404"/>
      <c r="G250" s="597">
        <v>1</v>
      </c>
      <c r="H250" s="1405"/>
      <c r="I250" s="1277">
        <v>23.9</v>
      </c>
      <c r="J250" s="1406"/>
      <c r="K250" s="1407">
        <v>3</v>
      </c>
      <c r="L250" s="954"/>
      <c r="M250" s="1360" t="s">
        <v>2576</v>
      </c>
      <c r="N250" s="1910"/>
      <c r="O250" s="1911"/>
      <c r="P250" s="1912"/>
      <c r="Q250" s="1911"/>
      <c r="R250" s="958"/>
      <c r="S250" s="1384"/>
      <c r="T250" s="1911"/>
      <c r="U250" s="1912"/>
      <c r="V250" s="1911"/>
      <c r="W250" s="1651"/>
      <c r="X250" s="1408">
        <v>0.1</v>
      </c>
      <c r="Y250" s="1089"/>
      <c r="Z250" s="1363">
        <v>3401</v>
      </c>
      <c r="AA250" s="1440"/>
      <c r="AB250" s="1848"/>
      <c r="AC250" s="1894">
        <f t="shared" si="18"/>
        <v>0</v>
      </c>
      <c r="AD250" s="1894">
        <f t="shared" si="19"/>
        <v>0</v>
      </c>
      <c r="AE250" s="1895"/>
      <c r="AF250" s="1894">
        <f t="shared" si="20"/>
        <v>0</v>
      </c>
    </row>
    <row r="251" spans="1:32" s="1325" customFormat="1" ht="15.75" customHeight="1">
      <c r="A251" s="1402">
        <v>9292</v>
      </c>
      <c r="B251" s="393" t="s">
        <v>2577</v>
      </c>
      <c r="C251" s="400" t="s">
        <v>2578</v>
      </c>
      <c r="D251" s="1436"/>
      <c r="E251" s="1436"/>
      <c r="F251" s="1404"/>
      <c r="G251" s="597">
        <v>2</v>
      </c>
      <c r="H251" s="1405"/>
      <c r="I251" s="1277">
        <v>23.9</v>
      </c>
      <c r="J251" s="1406"/>
      <c r="K251" s="1407">
        <v>3</v>
      </c>
      <c r="L251" s="954"/>
      <c r="M251" s="1360" t="s">
        <v>2579</v>
      </c>
      <c r="N251" s="1910"/>
      <c r="O251" s="1911"/>
      <c r="P251" s="1912"/>
      <c r="Q251" s="1911"/>
      <c r="R251" s="958"/>
      <c r="S251" s="1384"/>
      <c r="T251" s="1911"/>
      <c r="U251" s="1912"/>
      <c r="V251" s="1911"/>
      <c r="W251" s="1651"/>
      <c r="X251" s="1408">
        <v>0.1</v>
      </c>
      <c r="Y251" s="1089"/>
      <c r="Z251" s="1363">
        <v>1986</v>
      </c>
      <c r="AA251" s="1440"/>
      <c r="AB251" s="1848"/>
      <c r="AC251" s="1894">
        <f t="shared" si="18"/>
        <v>0</v>
      </c>
      <c r="AD251" s="1894">
        <f t="shared" si="19"/>
        <v>0</v>
      </c>
      <c r="AE251" s="1895"/>
      <c r="AF251" s="1894">
        <f t="shared" si="20"/>
        <v>0</v>
      </c>
    </row>
    <row r="252" spans="1:32" s="1325" customFormat="1" ht="15.75" customHeight="1">
      <c r="A252" s="1402">
        <v>9293</v>
      </c>
      <c r="B252" s="393" t="s">
        <v>2580</v>
      </c>
      <c r="C252" s="400" t="s">
        <v>2581</v>
      </c>
      <c r="D252" s="1436"/>
      <c r="E252" s="1436"/>
      <c r="F252" s="1404"/>
      <c r="G252" s="597">
        <v>1.5</v>
      </c>
      <c r="H252" s="1405"/>
      <c r="I252" s="1277">
        <v>43.9</v>
      </c>
      <c r="J252" s="1406"/>
      <c r="K252" s="1407">
        <v>5</v>
      </c>
      <c r="L252" s="954"/>
      <c r="M252" s="1360" t="s">
        <v>2582</v>
      </c>
      <c r="N252" s="1910"/>
      <c r="O252" s="1911"/>
      <c r="P252" s="1912"/>
      <c r="Q252" s="1911"/>
      <c r="R252" s="958"/>
      <c r="S252" s="1384"/>
      <c r="T252" s="1911"/>
      <c r="U252" s="1912"/>
      <c r="V252" s="1911"/>
      <c r="W252" s="1651"/>
      <c r="X252" s="1408">
        <v>0.01</v>
      </c>
      <c r="Y252" s="1089"/>
      <c r="Z252" s="1363">
        <v>22650</v>
      </c>
      <c r="AA252" s="1440"/>
      <c r="AB252" s="1848"/>
      <c r="AC252" s="1894">
        <f t="shared" si="18"/>
        <v>0</v>
      </c>
      <c r="AD252" s="1894">
        <f t="shared" si="19"/>
        <v>0</v>
      </c>
      <c r="AE252" s="1895"/>
      <c r="AF252" s="1894">
        <f t="shared" si="20"/>
        <v>0</v>
      </c>
    </row>
    <row r="253" spans="1:32" s="1325" customFormat="1" ht="15.75" customHeight="1">
      <c r="A253" s="1402">
        <v>9294</v>
      </c>
      <c r="B253" s="393" t="s">
        <v>2583</v>
      </c>
      <c r="C253" s="400" t="s">
        <v>2584</v>
      </c>
      <c r="D253" s="1436"/>
      <c r="E253" s="1436"/>
      <c r="F253" s="1404"/>
      <c r="G253" s="597">
        <v>2</v>
      </c>
      <c r="H253" s="1405"/>
      <c r="I253" s="1277">
        <v>23.9</v>
      </c>
      <c r="J253" s="1406"/>
      <c r="K253" s="1407">
        <v>3</v>
      </c>
      <c r="L253" s="954"/>
      <c r="M253" s="1360" t="s">
        <v>2585</v>
      </c>
      <c r="N253" s="1910"/>
      <c r="O253" s="1911"/>
      <c r="P253" s="1912"/>
      <c r="Q253" s="1911"/>
      <c r="R253" s="958"/>
      <c r="S253" s="1384"/>
      <c r="T253" s="1911"/>
      <c r="U253" s="1912"/>
      <c r="V253" s="1911"/>
      <c r="W253" s="1651"/>
      <c r="X253" s="1408">
        <v>0.1</v>
      </c>
      <c r="Y253" s="1089"/>
      <c r="Z253" s="1363">
        <v>1986</v>
      </c>
      <c r="AA253" s="1440"/>
      <c r="AB253" s="1848"/>
      <c r="AC253" s="1894">
        <f t="shared" si="18"/>
        <v>0</v>
      </c>
      <c r="AD253" s="1894">
        <f t="shared" si="19"/>
        <v>0</v>
      </c>
      <c r="AE253" s="1895"/>
      <c r="AF253" s="1894">
        <f t="shared" si="20"/>
        <v>0</v>
      </c>
    </row>
    <row r="254" spans="1:32" s="1722" customFormat="1" ht="15.75" customHeight="1">
      <c r="A254" s="1374">
        <v>9295</v>
      </c>
      <c r="B254" s="1725" t="s">
        <v>2586</v>
      </c>
      <c r="C254" s="1376" t="s">
        <v>2587</v>
      </c>
      <c r="D254" s="1273"/>
      <c r="E254" s="1273"/>
      <c r="F254" s="1393"/>
      <c r="G254" s="1463" t="s">
        <v>1010</v>
      </c>
      <c r="H254" s="1378"/>
      <c r="I254" s="1277">
        <v>23.9</v>
      </c>
      <c r="J254" s="1379"/>
      <c r="K254" s="1380">
        <v>3</v>
      </c>
      <c r="L254" s="1801"/>
      <c r="M254" s="1726" t="s">
        <v>2588</v>
      </c>
      <c r="N254" s="1910"/>
      <c r="O254" s="1911"/>
      <c r="P254" s="1912"/>
      <c r="Q254" s="1911"/>
      <c r="R254" s="958"/>
      <c r="S254" s="1384"/>
      <c r="T254" s="1911"/>
      <c r="U254" s="1912"/>
      <c r="V254" s="1911"/>
      <c r="W254" s="1651"/>
      <c r="X254" s="1381"/>
      <c r="Y254" s="1382"/>
      <c r="Z254" s="1383"/>
      <c r="AA254" s="1382"/>
      <c r="AB254" s="1864"/>
      <c r="AC254" s="1894">
        <f t="shared" si="18"/>
        <v>0</v>
      </c>
      <c r="AD254" s="1894">
        <f t="shared" si="19"/>
        <v>0</v>
      </c>
      <c r="AE254" s="1895"/>
      <c r="AF254" s="1894">
        <f t="shared" si="20"/>
        <v>0</v>
      </c>
    </row>
    <row r="255" spans="1:32" s="1612" customFormat="1" ht="15.75" customHeight="1" thickBot="1">
      <c r="A255" s="1409">
        <v>9299</v>
      </c>
      <c r="B255" s="1410" t="s">
        <v>2589</v>
      </c>
      <c r="C255" s="1569" t="s">
        <v>2590</v>
      </c>
      <c r="D255" s="1292"/>
      <c r="E255" s="1292"/>
      <c r="F255" s="1293"/>
      <c r="G255" s="1412" t="s">
        <v>65</v>
      </c>
      <c r="H255" s="1623"/>
      <c r="I255" s="1529">
        <v>35.9</v>
      </c>
      <c r="J255" s="1414"/>
      <c r="K255" s="1593">
        <v>4</v>
      </c>
      <c r="L255" s="1802"/>
      <c r="M255" s="1299" t="s">
        <v>2591</v>
      </c>
      <c r="N255" s="1935"/>
      <c r="O255" s="1936"/>
      <c r="P255" s="1937"/>
      <c r="Q255" s="1936"/>
      <c r="R255" s="800"/>
      <c r="S255" s="1422"/>
      <c r="T255" s="1936"/>
      <c r="U255" s="1937"/>
      <c r="V255" s="1936"/>
      <c r="W255" s="1639"/>
      <c r="X255" s="1652"/>
      <c r="Y255" s="1595"/>
      <c r="Z255" s="1596"/>
      <c r="AA255" s="1597"/>
      <c r="AB255" s="1856"/>
      <c r="AC255" s="1894">
        <f t="shared" si="18"/>
        <v>0</v>
      </c>
      <c r="AD255" s="1894">
        <f t="shared" si="19"/>
        <v>0</v>
      </c>
      <c r="AE255" s="1895"/>
      <c r="AF255" s="1894">
        <f t="shared" si="20"/>
        <v>0</v>
      </c>
    </row>
    <row r="256" spans="1:32" s="1892" customFormat="1" ht="30" customHeight="1" thickBot="1">
      <c r="A256" s="2018"/>
      <c r="B256" s="1878" t="s">
        <v>2592</v>
      </c>
      <c r="C256" s="2019"/>
      <c r="D256" s="2019"/>
      <c r="E256" s="2019"/>
      <c r="F256" s="2020"/>
      <c r="G256" s="1886"/>
      <c r="H256" s="1968"/>
      <c r="I256" s="1887" t="s">
        <v>32</v>
      </c>
      <c r="J256" s="1886"/>
      <c r="K256" s="1968"/>
      <c r="L256" s="1969"/>
      <c r="M256" s="1975" t="s">
        <v>32</v>
      </c>
      <c r="N256" s="1968"/>
      <c r="O256" s="1972"/>
      <c r="P256" s="1995"/>
      <c r="Q256" s="1972"/>
      <c r="R256" s="817"/>
      <c r="S256" s="1972"/>
      <c r="T256" s="1972"/>
      <c r="U256" s="1995"/>
      <c r="V256" s="1972"/>
      <c r="W256" s="1972"/>
      <c r="X256" s="1996"/>
      <c r="Y256" s="1972"/>
      <c r="Z256" s="1973" t="s">
        <v>32</v>
      </c>
      <c r="AA256" s="1972"/>
      <c r="AB256" s="1974"/>
      <c r="AC256" s="2420"/>
      <c r="AD256" s="2420"/>
      <c r="AE256" s="2420"/>
      <c r="AF256" s="2420"/>
    </row>
    <row r="257" spans="1:32" s="1325" customFormat="1" ht="15.75" customHeight="1">
      <c r="A257" s="1249">
        <v>9315</v>
      </c>
      <c r="B257" s="1250" t="s">
        <v>2186</v>
      </c>
      <c r="C257" s="1520" t="s">
        <v>2593</v>
      </c>
      <c r="D257" s="1521"/>
      <c r="E257" s="1521"/>
      <c r="F257" s="1522"/>
      <c r="G257" s="1254">
        <v>0.5</v>
      </c>
      <c r="H257" s="1255"/>
      <c r="I257" s="1256">
        <v>23.9</v>
      </c>
      <c r="J257" s="1257"/>
      <c r="K257" s="1258">
        <v>3</v>
      </c>
      <c r="L257" s="1796"/>
      <c r="M257" s="1260" t="s">
        <v>2594</v>
      </c>
      <c r="N257" s="1523">
        <v>2</v>
      </c>
      <c r="O257" s="1250"/>
      <c r="P257" s="1433">
        <v>21</v>
      </c>
      <c r="Q257" s="1250"/>
      <c r="R257" s="1796"/>
      <c r="S257" s="1324"/>
      <c r="T257" s="1932"/>
      <c r="U257" s="1933"/>
      <c r="V257" s="1932"/>
      <c r="W257" s="1934"/>
      <c r="X257" s="1267">
        <v>0.05</v>
      </c>
      <c r="Y257" s="1270"/>
      <c r="Z257" s="1434">
        <v>5385</v>
      </c>
      <c r="AA257" s="1268"/>
      <c r="AB257" s="1847"/>
      <c r="AC257" s="1894">
        <f t="shared" si="18"/>
        <v>0</v>
      </c>
      <c r="AD257" s="1894">
        <f t="shared" si="19"/>
        <v>0</v>
      </c>
      <c r="AE257" s="1895"/>
      <c r="AF257" s="1894">
        <f t="shared" si="20"/>
        <v>0</v>
      </c>
    </row>
    <row r="258" spans="1:32" s="1325" customFormat="1" ht="15.75" customHeight="1" thickBot="1">
      <c r="A258" s="1600">
        <v>9314</v>
      </c>
      <c r="B258" s="1291" t="s">
        <v>2595</v>
      </c>
      <c r="C258" s="1641" t="s">
        <v>2596</v>
      </c>
      <c r="D258" s="1586"/>
      <c r="E258" s="1586"/>
      <c r="F258" s="1727"/>
      <c r="G258" s="1294">
        <v>0.5</v>
      </c>
      <c r="H258" s="1295"/>
      <c r="I258" s="1529">
        <v>35.9</v>
      </c>
      <c r="J258" s="1573"/>
      <c r="K258" s="1728">
        <v>4</v>
      </c>
      <c r="L258" s="1798"/>
      <c r="M258" s="1299" t="s">
        <v>2597</v>
      </c>
      <c r="N258" s="1709">
        <v>2</v>
      </c>
      <c r="O258" s="1291"/>
      <c r="P258" s="1296">
        <v>21</v>
      </c>
      <c r="Q258" s="1291"/>
      <c r="R258" s="1798"/>
      <c r="S258" s="1422"/>
      <c r="T258" s="1936"/>
      <c r="U258" s="1937"/>
      <c r="V258" s="1936"/>
      <c r="W258" s="1639"/>
      <c r="X258" s="1304">
        <v>0.05</v>
      </c>
      <c r="Y258" s="1307"/>
      <c r="Z258" s="1306">
        <v>5385</v>
      </c>
      <c r="AA258" s="1305"/>
      <c r="AB258" s="1855"/>
      <c r="AC258" s="1894">
        <f t="shared" si="18"/>
        <v>0</v>
      </c>
      <c r="AD258" s="1894">
        <f t="shared" si="19"/>
        <v>0</v>
      </c>
      <c r="AE258" s="1895"/>
      <c r="AF258" s="1894">
        <f t="shared" si="20"/>
        <v>0</v>
      </c>
    </row>
    <row r="259" spans="1:32" s="1892" customFormat="1" ht="30" customHeight="1" thickBot="1">
      <c r="A259" s="1965"/>
      <c r="B259" s="947" t="s">
        <v>2598</v>
      </c>
      <c r="C259" s="1993"/>
      <c r="D259" s="1993"/>
      <c r="E259" s="1993"/>
      <c r="F259" s="1994"/>
      <c r="G259" s="1885"/>
      <c r="H259" s="1968"/>
      <c r="I259" s="1887" t="s">
        <v>32</v>
      </c>
      <c r="J259" s="1886"/>
      <c r="K259" s="1968"/>
      <c r="L259" s="1969"/>
      <c r="M259" s="1975" t="s">
        <v>32</v>
      </c>
      <c r="N259" s="1968"/>
      <c r="O259" s="1972"/>
      <c r="P259" s="1995"/>
      <c r="Q259" s="1972"/>
      <c r="R259" s="817"/>
      <c r="S259" s="1972"/>
      <c r="T259" s="1972"/>
      <c r="U259" s="1995"/>
      <c r="V259" s="1972"/>
      <c r="W259" s="1972"/>
      <c r="X259" s="1996"/>
      <c r="Y259" s="1972"/>
      <c r="Z259" s="1973" t="s">
        <v>32</v>
      </c>
      <c r="AA259" s="1972"/>
      <c r="AB259" s="1974"/>
      <c r="AC259" s="2420"/>
      <c r="AD259" s="2420"/>
      <c r="AE259" s="2420"/>
      <c r="AF259" s="2420"/>
    </row>
    <row r="260" spans="1:32" s="1325" customFormat="1" ht="15.75" customHeight="1" thickBot="1">
      <c r="A260" s="1020">
        <v>9503</v>
      </c>
      <c r="B260" s="1512" t="s">
        <v>409</v>
      </c>
      <c r="C260" s="1729" t="s">
        <v>2599</v>
      </c>
      <c r="D260" s="1729"/>
      <c r="E260" s="1729"/>
      <c r="F260" s="1498"/>
      <c r="G260" s="1514">
        <v>0.1</v>
      </c>
      <c r="H260" s="1021"/>
      <c r="I260" s="1500">
        <v>43.9</v>
      </c>
      <c r="J260" s="1534"/>
      <c r="K260" s="1517">
        <v>5</v>
      </c>
      <c r="L260" s="1804"/>
      <c r="M260" s="1022" t="s">
        <v>411</v>
      </c>
      <c r="N260" s="1926"/>
      <c r="O260" s="1927"/>
      <c r="P260" s="1928"/>
      <c r="Q260" s="1927"/>
      <c r="R260" s="1929"/>
      <c r="S260" s="1645"/>
      <c r="T260" s="1927"/>
      <c r="U260" s="1928"/>
      <c r="V260" s="1927"/>
      <c r="W260" s="1659"/>
      <c r="X260" s="1683"/>
      <c r="Y260" s="1684"/>
      <c r="Z260" s="1685"/>
      <c r="AA260" s="1686"/>
      <c r="AB260" s="1866"/>
      <c r="AC260" s="1894">
        <f t="shared" si="18"/>
        <v>0</v>
      </c>
      <c r="AD260" s="1894">
        <f t="shared" si="19"/>
        <v>0</v>
      </c>
      <c r="AE260" s="1895"/>
      <c r="AF260" s="1894">
        <f t="shared" si="20"/>
        <v>0</v>
      </c>
    </row>
    <row r="261" spans="1:32" s="1892" customFormat="1" ht="30" customHeight="1" thickBot="1">
      <c r="A261" s="1965"/>
      <c r="B261" s="1878" t="s">
        <v>2600</v>
      </c>
      <c r="C261" s="1993"/>
      <c r="D261" s="1993"/>
      <c r="E261" s="1993"/>
      <c r="F261" s="1994"/>
      <c r="G261" s="1885"/>
      <c r="H261" s="1968"/>
      <c r="I261" s="1887" t="s">
        <v>32</v>
      </c>
      <c r="J261" s="1886"/>
      <c r="K261" s="1968"/>
      <c r="L261" s="1969"/>
      <c r="M261" s="1975" t="s">
        <v>32</v>
      </c>
      <c r="N261" s="1968"/>
      <c r="O261" s="1972"/>
      <c r="P261" s="1995"/>
      <c r="Q261" s="1972"/>
      <c r="R261" s="817"/>
      <c r="S261" s="1972"/>
      <c r="T261" s="1972"/>
      <c r="U261" s="1995"/>
      <c r="V261" s="1972"/>
      <c r="W261" s="1972"/>
      <c r="X261" s="1996"/>
      <c r="Y261" s="1972"/>
      <c r="Z261" s="1973" t="s">
        <v>32</v>
      </c>
      <c r="AA261" s="1972"/>
      <c r="AB261" s="1974"/>
      <c r="AC261" s="2420"/>
      <c r="AD261" s="2420"/>
      <c r="AE261" s="2420"/>
      <c r="AF261" s="2420"/>
    </row>
    <row r="262" spans="1:32" s="1325" customFormat="1" ht="15.75" customHeight="1" thickBot="1">
      <c r="A262" s="1511">
        <v>9560</v>
      </c>
      <c r="B262" s="1610" t="s">
        <v>2186</v>
      </c>
      <c r="C262" s="1535" t="s">
        <v>2468</v>
      </c>
      <c r="D262" s="1532"/>
      <c r="E262" s="1532"/>
      <c r="F262" s="1533"/>
      <c r="G262" s="1514">
        <v>0.5</v>
      </c>
      <c r="H262" s="1515"/>
      <c r="I262" s="1500">
        <v>43.9</v>
      </c>
      <c r="J262" s="1516"/>
      <c r="K262" s="1517">
        <v>5</v>
      </c>
      <c r="L262" s="1806"/>
      <c r="M262" s="1022" t="s">
        <v>2601</v>
      </c>
      <c r="N262" s="1926"/>
      <c r="O262" s="1927"/>
      <c r="P262" s="1928"/>
      <c r="Q262" s="1927"/>
      <c r="R262" s="1929"/>
      <c r="S262" s="1645"/>
      <c r="T262" s="1927"/>
      <c r="U262" s="1928"/>
      <c r="V262" s="1927"/>
      <c r="W262" s="1927"/>
      <c r="X262" s="1730">
        <v>0.01</v>
      </c>
      <c r="Y262" s="1519"/>
      <c r="Z262" s="1505">
        <v>21223</v>
      </c>
      <c r="AA262" s="1519"/>
      <c r="AB262" s="1851"/>
      <c r="AC262" s="1894">
        <f t="shared" si="18"/>
        <v>0</v>
      </c>
      <c r="AD262" s="1894">
        <f t="shared" si="19"/>
        <v>0</v>
      </c>
      <c r="AE262" s="1895"/>
      <c r="AF262" s="1894">
        <f t="shared" si="20"/>
        <v>0</v>
      </c>
    </row>
    <row r="263" spans="1:32" s="1892" customFormat="1" ht="30" customHeight="1" thickBot="1">
      <c r="A263" s="1965"/>
      <c r="B263" s="1878" t="s">
        <v>2602</v>
      </c>
      <c r="C263" s="1993"/>
      <c r="D263" s="1993"/>
      <c r="E263" s="1993"/>
      <c r="F263" s="1994"/>
      <c r="G263" s="1885"/>
      <c r="H263" s="1968"/>
      <c r="I263" s="1887" t="s">
        <v>32</v>
      </c>
      <c r="J263" s="1886"/>
      <c r="K263" s="1968"/>
      <c r="L263" s="1969"/>
      <c r="M263" s="1975" t="s">
        <v>32</v>
      </c>
      <c r="N263" s="1968"/>
      <c r="O263" s="1972"/>
      <c r="P263" s="1995"/>
      <c r="Q263" s="1972"/>
      <c r="R263" s="817"/>
      <c r="S263" s="1972"/>
      <c r="T263" s="1972"/>
      <c r="U263" s="1995"/>
      <c r="V263" s="1972"/>
      <c r="W263" s="1972"/>
      <c r="X263" s="1996"/>
      <c r="Y263" s="1972"/>
      <c r="Z263" s="1973" t="s">
        <v>32</v>
      </c>
      <c r="AA263" s="1972"/>
      <c r="AB263" s="1974"/>
      <c r="AC263" s="2420"/>
      <c r="AD263" s="2420"/>
      <c r="AE263" s="2420"/>
      <c r="AF263" s="2420"/>
    </row>
    <row r="264" spans="1:32" s="1325" customFormat="1" ht="15.75" customHeight="1">
      <c r="A264" s="1249">
        <v>9370</v>
      </c>
      <c r="B264" s="1426" t="s">
        <v>2186</v>
      </c>
      <c r="C264" s="1520" t="s">
        <v>2593</v>
      </c>
      <c r="D264" s="1521"/>
      <c r="E264" s="1521"/>
      <c r="F264" s="1522"/>
      <c r="G264" s="1254">
        <v>0.5</v>
      </c>
      <c r="H264" s="1255"/>
      <c r="I264" s="1256">
        <v>35.9</v>
      </c>
      <c r="J264" s="1257"/>
      <c r="K264" s="1258">
        <v>4</v>
      </c>
      <c r="L264" s="1796"/>
      <c r="M264" s="1453" t="s">
        <v>2603</v>
      </c>
      <c r="N264" s="1431">
        <v>2</v>
      </c>
      <c r="O264" s="1426"/>
      <c r="P264" s="1433">
        <v>53</v>
      </c>
      <c r="Q264" s="1426"/>
      <c r="R264" s="955"/>
      <c r="S264" s="1324"/>
      <c r="T264" s="1932"/>
      <c r="U264" s="1933"/>
      <c r="V264" s="1932"/>
      <c r="W264" s="1934"/>
      <c r="X264" s="1731">
        <v>0.01</v>
      </c>
      <c r="Y264" s="1732"/>
      <c r="Z264" s="1434">
        <v>16836</v>
      </c>
      <c r="AA264" s="1733"/>
      <c r="AB264" s="1869"/>
      <c r="AC264" s="1894">
        <f t="shared" si="18"/>
        <v>0</v>
      </c>
      <c r="AD264" s="1894">
        <f t="shared" si="19"/>
        <v>0</v>
      </c>
      <c r="AE264" s="1895"/>
      <c r="AF264" s="1894">
        <f t="shared" si="20"/>
        <v>0</v>
      </c>
    </row>
    <row r="265" spans="1:32" s="1325" customFormat="1" ht="15.75" customHeight="1">
      <c r="A265" s="1351">
        <v>9371</v>
      </c>
      <c r="B265" s="393" t="s">
        <v>2604</v>
      </c>
      <c r="C265" s="1385" t="s">
        <v>2521</v>
      </c>
      <c r="D265" s="1353"/>
      <c r="E265" s="1353"/>
      <c r="F265" s="1354"/>
      <c r="G265" s="1355">
        <v>0.5</v>
      </c>
      <c r="H265" s="1356"/>
      <c r="I265" s="1277">
        <v>35.9</v>
      </c>
      <c r="J265" s="1357"/>
      <c r="K265" s="1358">
        <v>4</v>
      </c>
      <c r="L265" s="953"/>
      <c r="M265" s="1547" t="s">
        <v>2605</v>
      </c>
      <c r="N265" s="1459">
        <v>2</v>
      </c>
      <c r="O265" s="393"/>
      <c r="P265" s="1282">
        <v>53</v>
      </c>
      <c r="Q265" s="393"/>
      <c r="R265" s="954"/>
      <c r="S265" s="1384"/>
      <c r="T265" s="1911"/>
      <c r="U265" s="1912"/>
      <c r="V265" s="1911"/>
      <c r="W265" s="1651"/>
      <c r="X265" s="1408">
        <v>0.01</v>
      </c>
      <c r="Y265" s="1089"/>
      <c r="Z265" s="1363">
        <v>16836</v>
      </c>
      <c r="AA265" s="1440"/>
      <c r="AB265" s="1848"/>
      <c r="AC265" s="1894">
        <f t="shared" si="18"/>
        <v>0</v>
      </c>
      <c r="AD265" s="1894">
        <f t="shared" si="19"/>
        <v>0</v>
      </c>
      <c r="AE265" s="1895"/>
      <c r="AF265" s="1894">
        <f t="shared" si="20"/>
        <v>0</v>
      </c>
    </row>
    <row r="266" spans="1:32" s="1325" customFormat="1" ht="15.75" customHeight="1">
      <c r="A266" s="1351">
        <v>9372</v>
      </c>
      <c r="B266" s="393" t="s">
        <v>2606</v>
      </c>
      <c r="C266" s="1385" t="s">
        <v>2607</v>
      </c>
      <c r="D266" s="1353"/>
      <c r="E266" s="1353"/>
      <c r="F266" s="1354"/>
      <c r="G266" s="1355">
        <v>0.5</v>
      </c>
      <c r="H266" s="1356"/>
      <c r="I266" s="1277">
        <v>35.9</v>
      </c>
      <c r="J266" s="1357"/>
      <c r="K266" s="1358">
        <v>4</v>
      </c>
      <c r="L266" s="953"/>
      <c r="M266" s="1547" t="s">
        <v>2608</v>
      </c>
      <c r="N266" s="1459">
        <v>2</v>
      </c>
      <c r="O266" s="393"/>
      <c r="P266" s="1282">
        <v>53</v>
      </c>
      <c r="Q266" s="393"/>
      <c r="R266" s="954"/>
      <c r="S266" s="1384"/>
      <c r="T266" s="1911"/>
      <c r="U266" s="1912"/>
      <c r="V266" s="1911"/>
      <c r="W266" s="1651"/>
      <c r="X266" s="1408">
        <v>0.01</v>
      </c>
      <c r="Y266" s="1089"/>
      <c r="Z266" s="1363">
        <v>16836</v>
      </c>
      <c r="AA266" s="1440"/>
      <c r="AB266" s="1848"/>
      <c r="AC266" s="1894">
        <f t="shared" si="18"/>
        <v>0</v>
      </c>
      <c r="AD266" s="1894">
        <f t="shared" si="19"/>
        <v>0</v>
      </c>
      <c r="AE266" s="1895"/>
      <c r="AF266" s="1894">
        <f t="shared" si="20"/>
        <v>0</v>
      </c>
    </row>
    <row r="267" spans="1:32" s="1325" customFormat="1" ht="15.75" customHeight="1">
      <c r="A267" s="1351">
        <v>9373</v>
      </c>
      <c r="B267" s="393" t="s">
        <v>2609</v>
      </c>
      <c r="C267" s="1385" t="s">
        <v>2610</v>
      </c>
      <c r="D267" s="1353"/>
      <c r="E267" s="1353"/>
      <c r="F267" s="1354"/>
      <c r="G267" s="1355">
        <v>0.5</v>
      </c>
      <c r="H267" s="1356"/>
      <c r="I267" s="1277">
        <v>35.9</v>
      </c>
      <c r="J267" s="1357"/>
      <c r="K267" s="1358">
        <v>4</v>
      </c>
      <c r="L267" s="953"/>
      <c r="M267" s="1547" t="s">
        <v>2611</v>
      </c>
      <c r="N267" s="1459">
        <v>2</v>
      </c>
      <c r="O267" s="393"/>
      <c r="P267" s="1282">
        <v>53</v>
      </c>
      <c r="Q267" s="393"/>
      <c r="R267" s="954"/>
      <c r="S267" s="1384"/>
      <c r="T267" s="1911"/>
      <c r="U267" s="1912"/>
      <c r="V267" s="1911"/>
      <c r="W267" s="1651"/>
      <c r="X267" s="1408">
        <v>0.01</v>
      </c>
      <c r="Y267" s="1089"/>
      <c r="Z267" s="1363">
        <v>16836</v>
      </c>
      <c r="AA267" s="1440"/>
      <c r="AB267" s="1848"/>
      <c r="AC267" s="1894">
        <f t="shared" si="18"/>
        <v>0</v>
      </c>
      <c r="AD267" s="1894">
        <f t="shared" si="19"/>
        <v>0</v>
      </c>
      <c r="AE267" s="1895"/>
      <c r="AF267" s="1894">
        <f t="shared" si="20"/>
        <v>0</v>
      </c>
    </row>
    <row r="268" spans="1:32" s="1325" customFormat="1" ht="15.75" customHeight="1">
      <c r="A268" s="1351">
        <v>9374</v>
      </c>
      <c r="B268" s="393" t="s">
        <v>2612</v>
      </c>
      <c r="C268" s="1385" t="s">
        <v>2613</v>
      </c>
      <c r="D268" s="1353"/>
      <c r="E268" s="1353"/>
      <c r="F268" s="1354"/>
      <c r="G268" s="1355">
        <v>0.5</v>
      </c>
      <c r="H268" s="1356"/>
      <c r="I268" s="1277">
        <v>35.9</v>
      </c>
      <c r="J268" s="1357"/>
      <c r="K268" s="1358">
        <v>4</v>
      </c>
      <c r="L268" s="953"/>
      <c r="M268" s="1547" t="s">
        <v>2614</v>
      </c>
      <c r="N268" s="1459">
        <v>2</v>
      </c>
      <c r="O268" s="393"/>
      <c r="P268" s="1282">
        <v>53</v>
      </c>
      <c r="Q268" s="393"/>
      <c r="R268" s="954"/>
      <c r="S268" s="1384"/>
      <c r="T268" s="1911"/>
      <c r="U268" s="1912"/>
      <c r="V268" s="1911"/>
      <c r="W268" s="1651"/>
      <c r="X268" s="1408">
        <v>0.01</v>
      </c>
      <c r="Y268" s="1089"/>
      <c r="Z268" s="1363">
        <v>16836</v>
      </c>
      <c r="AA268" s="1440"/>
      <c r="AB268" s="1848"/>
      <c r="AC268" s="1894">
        <f t="shared" si="18"/>
        <v>0</v>
      </c>
      <c r="AD268" s="1894">
        <f t="shared" si="19"/>
        <v>0</v>
      </c>
      <c r="AE268" s="1895"/>
      <c r="AF268" s="1894">
        <f t="shared" si="20"/>
        <v>0</v>
      </c>
    </row>
    <row r="269" spans="1:32" s="1325" customFormat="1" ht="15.75" customHeight="1" thickBot="1">
      <c r="A269" s="1290">
        <v>9375</v>
      </c>
      <c r="B269" s="1410" t="s">
        <v>2615</v>
      </c>
      <c r="C269" s="1641" t="s">
        <v>2616</v>
      </c>
      <c r="D269" s="1586"/>
      <c r="E269" s="1586"/>
      <c r="F269" s="1527"/>
      <c r="G269" s="1294">
        <v>0.5</v>
      </c>
      <c r="H269" s="1528"/>
      <c r="I269" s="1529">
        <v>35.9</v>
      </c>
      <c r="J269" s="1297"/>
      <c r="K269" s="1530">
        <v>4</v>
      </c>
      <c r="L269" s="1798"/>
      <c r="M269" s="1295" t="s">
        <v>2617</v>
      </c>
      <c r="N269" s="1734">
        <v>2</v>
      </c>
      <c r="O269" s="1410"/>
      <c r="P269" s="1296">
        <v>53</v>
      </c>
      <c r="Q269" s="1410"/>
      <c r="R269" s="1802"/>
      <c r="S269" s="1422"/>
      <c r="T269" s="1936"/>
      <c r="U269" s="1937"/>
      <c r="V269" s="1936"/>
      <c r="W269" s="1639"/>
      <c r="X269" s="1625">
        <v>0.01</v>
      </c>
      <c r="Y269" s="1626"/>
      <c r="Z269" s="1306">
        <v>16836</v>
      </c>
      <c r="AA269" s="1627"/>
      <c r="AB269" s="1861"/>
      <c r="AC269" s="1894">
        <f t="shared" si="18"/>
        <v>0</v>
      </c>
      <c r="AD269" s="1894">
        <f t="shared" si="19"/>
        <v>0</v>
      </c>
      <c r="AE269" s="1895"/>
      <c r="AF269" s="1894">
        <f t="shared" si="20"/>
        <v>0</v>
      </c>
    </row>
    <row r="270" spans="1:32" s="1892" customFormat="1" ht="30" customHeight="1" thickBot="1">
      <c r="A270" s="1965"/>
      <c r="B270" s="1878" t="s">
        <v>2618</v>
      </c>
      <c r="C270" s="1993"/>
      <c r="D270" s="1993"/>
      <c r="E270" s="1993"/>
      <c r="F270" s="1994"/>
      <c r="G270" s="1885"/>
      <c r="H270" s="1968"/>
      <c r="I270" s="1887" t="s">
        <v>32</v>
      </c>
      <c r="J270" s="1886"/>
      <c r="K270" s="1968"/>
      <c r="L270" s="1969"/>
      <c r="M270" s="1975" t="s">
        <v>32</v>
      </c>
      <c r="N270" s="1968"/>
      <c r="O270" s="1972"/>
      <c r="P270" s="1995"/>
      <c r="Q270" s="1972"/>
      <c r="R270" s="817"/>
      <c r="S270" s="1972"/>
      <c r="T270" s="1972"/>
      <c r="U270" s="1995"/>
      <c r="V270" s="1972"/>
      <c r="W270" s="1972"/>
      <c r="X270" s="1996"/>
      <c r="Y270" s="1972"/>
      <c r="Z270" s="1973" t="s">
        <v>32</v>
      </c>
      <c r="AA270" s="1972"/>
      <c r="AB270" s="1974"/>
      <c r="AC270" s="2420"/>
      <c r="AD270" s="2420"/>
      <c r="AE270" s="2420"/>
      <c r="AF270" s="2420"/>
    </row>
    <row r="271" spans="1:32" s="1325" customFormat="1" ht="15.75" customHeight="1" thickBot="1">
      <c r="A271" s="1511">
        <v>9170</v>
      </c>
      <c r="B271" s="1610" t="s">
        <v>2619</v>
      </c>
      <c r="C271" s="1535" t="s">
        <v>2620</v>
      </c>
      <c r="D271" s="1532"/>
      <c r="E271" s="1532"/>
      <c r="F271" s="1533"/>
      <c r="G271" s="1514">
        <v>0.3</v>
      </c>
      <c r="H271" s="1515"/>
      <c r="I271" s="1500">
        <v>35.9</v>
      </c>
      <c r="J271" s="1516"/>
      <c r="K271" s="1517">
        <v>4</v>
      </c>
      <c r="L271" s="1806"/>
      <c r="M271" s="1021" t="s">
        <v>2621</v>
      </c>
      <c r="N271" s="1926"/>
      <c r="O271" s="1927"/>
      <c r="P271" s="1928"/>
      <c r="Q271" s="1927"/>
      <c r="R271" s="1929"/>
      <c r="S271" s="1645"/>
      <c r="T271" s="1927"/>
      <c r="U271" s="1928"/>
      <c r="V271" s="1927"/>
      <c r="W271" s="1659"/>
      <c r="X271" s="1605">
        <v>0.01</v>
      </c>
      <c r="Y271" s="1494"/>
      <c r="Z271" s="1505">
        <v>20517</v>
      </c>
      <c r="AA271" s="1519"/>
      <c r="AB271" s="1851"/>
      <c r="AC271" s="1894">
        <f t="shared" si="18"/>
        <v>0</v>
      </c>
      <c r="AD271" s="1894">
        <f t="shared" si="19"/>
        <v>0</v>
      </c>
      <c r="AE271" s="1895"/>
      <c r="AF271" s="1894">
        <f t="shared" si="20"/>
        <v>0</v>
      </c>
    </row>
    <row r="272" spans="1:32" s="2049" customFormat="1" ht="30" customHeight="1" thickBot="1">
      <c r="A272" s="2033"/>
      <c r="B272" s="2034" t="s">
        <v>2622</v>
      </c>
      <c r="C272" s="2035"/>
      <c r="D272" s="2035"/>
      <c r="E272" s="2035"/>
      <c r="F272" s="2036"/>
      <c r="G272" s="2037"/>
      <c r="H272" s="2038"/>
      <c r="I272" s="2039" t="s">
        <v>32</v>
      </c>
      <c r="J272" s="2040"/>
      <c r="K272" s="2038"/>
      <c r="L272" s="2041"/>
      <c r="M272" s="2042" t="s">
        <v>32</v>
      </c>
      <c r="N272" s="2038"/>
      <c r="O272" s="2043"/>
      <c r="P272" s="2044"/>
      <c r="Q272" s="2043"/>
      <c r="R272" s="2045"/>
      <c r="S272" s="2043"/>
      <c r="T272" s="2043"/>
      <c r="U272" s="2044"/>
      <c r="V272" s="2043"/>
      <c r="W272" s="2043"/>
      <c r="X272" s="2046"/>
      <c r="Y272" s="2043"/>
      <c r="Z272" s="2047" t="s">
        <v>32</v>
      </c>
      <c r="AA272" s="2043"/>
      <c r="AB272" s="2048"/>
      <c r="AC272" s="2420"/>
      <c r="AD272" s="2420"/>
      <c r="AE272" s="2420"/>
      <c r="AF272" s="2420"/>
    </row>
    <row r="273" spans="1:32" s="448" customFormat="1" ht="15.75" customHeight="1" thickBot="1">
      <c r="A273" s="1739">
        <v>9565</v>
      </c>
      <c r="B273" s="1160" t="s">
        <v>2186</v>
      </c>
      <c r="C273" s="1740" t="s">
        <v>2593</v>
      </c>
      <c r="D273" s="1741"/>
      <c r="E273" s="1741"/>
      <c r="F273" s="1742"/>
      <c r="G273" s="1153">
        <v>0.4</v>
      </c>
      <c r="H273" s="1743"/>
      <c r="I273" s="1162">
        <v>23.9</v>
      </c>
      <c r="J273" s="1161"/>
      <c r="K273" s="1744">
        <v>3</v>
      </c>
      <c r="L273" s="1821"/>
      <c r="M273" s="1745" t="s">
        <v>2623</v>
      </c>
      <c r="N273" s="1926"/>
      <c r="O273" s="1927"/>
      <c r="P273" s="1928"/>
      <c r="Q273" s="1927"/>
      <c r="R273" s="1929"/>
      <c r="S273" s="1645"/>
      <c r="T273" s="1927"/>
      <c r="U273" s="1928"/>
      <c r="V273" s="1927"/>
      <c r="W273" s="1659"/>
      <c r="X273" s="1746">
        <v>0.03</v>
      </c>
      <c r="Y273" s="1158"/>
      <c r="Z273" s="1747">
        <v>5519</v>
      </c>
      <c r="AA273" s="1748"/>
      <c r="AB273" s="1206"/>
      <c r="AC273" s="1894">
        <f t="shared" si="18"/>
        <v>0</v>
      </c>
      <c r="AD273" s="1894">
        <f t="shared" si="19"/>
        <v>0</v>
      </c>
      <c r="AE273" s="1895"/>
      <c r="AF273" s="1894">
        <f t="shared" si="20"/>
        <v>0</v>
      </c>
    </row>
    <row r="274" spans="1:32" s="1892" customFormat="1" ht="30" customHeight="1" thickBot="1">
      <c r="A274" s="1965"/>
      <c r="B274" s="1878" t="s">
        <v>2624</v>
      </c>
      <c r="C274" s="1993"/>
      <c r="D274" s="1993"/>
      <c r="E274" s="1993"/>
      <c r="F274" s="1994"/>
      <c r="G274" s="1885"/>
      <c r="H274" s="1968"/>
      <c r="I274" s="1887" t="s">
        <v>32</v>
      </c>
      <c r="J274" s="1886"/>
      <c r="K274" s="1968"/>
      <c r="L274" s="1969"/>
      <c r="M274" s="1975"/>
      <c r="N274" s="1968"/>
      <c r="O274" s="1972"/>
      <c r="P274" s="1995"/>
      <c r="Q274" s="1972"/>
      <c r="R274" s="817"/>
      <c r="S274" s="1972"/>
      <c r="T274" s="1972"/>
      <c r="U274" s="1995"/>
      <c r="V274" s="1972"/>
      <c r="W274" s="1972"/>
      <c r="X274" s="1996"/>
      <c r="Y274" s="1972"/>
      <c r="Z274" s="1973"/>
      <c r="AA274" s="1972"/>
      <c r="AB274" s="1974"/>
      <c r="AC274" s="2420"/>
      <c r="AD274" s="2420"/>
      <c r="AE274" s="2420"/>
      <c r="AF274" s="2420"/>
    </row>
    <row r="275" spans="1:32" s="1325" customFormat="1" ht="27" customHeight="1" thickBot="1">
      <c r="A275" s="1496">
        <v>9949</v>
      </c>
      <c r="B275" s="1497" t="s">
        <v>2625</v>
      </c>
      <c r="C275" s="3991" t="s">
        <v>2626</v>
      </c>
      <c r="D275" s="3992"/>
      <c r="E275" s="3992"/>
      <c r="F275" s="4023"/>
      <c r="G275" s="1490">
        <v>4</v>
      </c>
      <c r="H275" s="1499"/>
      <c r="I275" s="1500">
        <v>19.899999999999999</v>
      </c>
      <c r="J275" s="1501"/>
      <c r="K275" s="1502">
        <v>2</v>
      </c>
      <c r="L275" s="1805"/>
      <c r="M275" s="1021"/>
      <c r="N275" s="1926"/>
      <c r="O275" s="1927"/>
      <c r="P275" s="1928"/>
      <c r="Q275" s="1927"/>
      <c r="R275" s="1929"/>
      <c r="S275" s="1645"/>
      <c r="T275" s="1927"/>
      <c r="U275" s="1928"/>
      <c r="V275" s="1927"/>
      <c r="W275" s="1659"/>
      <c r="X275" s="1605">
        <v>1</v>
      </c>
      <c r="Y275" s="1494"/>
      <c r="Z275" s="1505">
        <v>288</v>
      </c>
      <c r="AA275" s="1519"/>
      <c r="AB275" s="1851"/>
      <c r="AC275" s="1894">
        <f t="shared" si="18"/>
        <v>0</v>
      </c>
      <c r="AD275" s="1894">
        <f t="shared" si="19"/>
        <v>0</v>
      </c>
      <c r="AE275" s="1895"/>
      <c r="AF275" s="1894">
        <f t="shared" si="20"/>
        <v>0</v>
      </c>
    </row>
    <row r="276" spans="1:32" s="1892" customFormat="1" ht="30" customHeight="1" thickBot="1">
      <c r="A276" s="1965"/>
      <c r="B276" s="1878" t="s">
        <v>2627</v>
      </c>
      <c r="C276" s="1993"/>
      <c r="D276" s="1993"/>
      <c r="E276" s="1993"/>
      <c r="F276" s="1994"/>
      <c r="G276" s="1885"/>
      <c r="H276" s="1968"/>
      <c r="I276" s="1887" t="s">
        <v>32</v>
      </c>
      <c r="J276" s="1886"/>
      <c r="K276" s="1968"/>
      <c r="L276" s="1969"/>
      <c r="M276" s="1975"/>
      <c r="N276" s="1968"/>
      <c r="O276" s="1972"/>
      <c r="P276" s="1995"/>
      <c r="Q276" s="1972"/>
      <c r="R276" s="817"/>
      <c r="S276" s="1972"/>
      <c r="T276" s="1972"/>
      <c r="U276" s="1995"/>
      <c r="V276" s="1972"/>
      <c r="W276" s="1972"/>
      <c r="X276" s="1996"/>
      <c r="Y276" s="1972"/>
      <c r="Z276" s="1973"/>
      <c r="AA276" s="1972"/>
      <c r="AB276" s="1974"/>
      <c r="AC276" s="2420"/>
      <c r="AD276" s="2420"/>
      <c r="AE276" s="2420"/>
      <c r="AF276" s="2420"/>
    </row>
    <row r="277" spans="1:32" s="1325" customFormat="1" ht="27" customHeight="1" thickBot="1">
      <c r="A277" s="1496">
        <v>9948</v>
      </c>
      <c r="B277" s="1497" t="s">
        <v>2628</v>
      </c>
      <c r="C277" s="3991" t="s">
        <v>2626</v>
      </c>
      <c r="D277" s="3992"/>
      <c r="E277" s="3992"/>
      <c r="F277" s="4023"/>
      <c r="G277" s="1490">
        <v>4</v>
      </c>
      <c r="H277" s="1499"/>
      <c r="I277" s="1500">
        <v>19.899999999999999</v>
      </c>
      <c r="J277" s="1501"/>
      <c r="K277" s="1502">
        <v>2</v>
      </c>
      <c r="L277" s="1805"/>
      <c r="M277" s="1021"/>
      <c r="N277" s="1926"/>
      <c r="O277" s="1927"/>
      <c r="P277" s="1928"/>
      <c r="Q277" s="1927"/>
      <c r="R277" s="1929"/>
      <c r="S277" s="1645"/>
      <c r="T277" s="1927"/>
      <c r="U277" s="1928"/>
      <c r="V277" s="1927"/>
      <c r="W277" s="1659"/>
      <c r="X277" s="1642"/>
      <c r="Y277" s="1643"/>
      <c r="Z277" s="1644"/>
      <c r="AA277" s="1645"/>
      <c r="AB277" s="1863"/>
      <c r="AC277" s="1894">
        <f t="shared" si="18"/>
        <v>0</v>
      </c>
      <c r="AD277" s="1894">
        <f t="shared" si="19"/>
        <v>0</v>
      </c>
      <c r="AE277" s="1895"/>
      <c r="AF277" s="1894">
        <f t="shared" si="20"/>
        <v>0</v>
      </c>
    </row>
    <row r="278" spans="1:32" s="1248" customFormat="1" ht="15.75" customHeight="1" thickBot="1">
      <c r="A278" s="602"/>
      <c r="B278" s="603" t="s">
        <v>2629</v>
      </c>
      <c r="C278" s="604"/>
      <c r="D278" s="605"/>
      <c r="E278" s="605"/>
      <c r="F278" s="606"/>
      <c r="G278" s="607"/>
      <c r="H278" s="608"/>
      <c r="I278" s="609" t="s">
        <v>32</v>
      </c>
      <c r="J278" s="607"/>
      <c r="K278" s="608"/>
      <c r="L278" s="764"/>
      <c r="M278" s="608"/>
      <c r="N278" s="608"/>
      <c r="O278" s="614"/>
      <c r="P278" s="1953"/>
      <c r="Q278" s="614"/>
      <c r="R278" s="764"/>
      <c r="S278" s="614"/>
      <c r="T278" s="614"/>
      <c r="U278" s="1953"/>
      <c r="V278" s="614"/>
      <c r="W278" s="614"/>
      <c r="X278" s="613"/>
      <c r="Y278" s="614"/>
      <c r="Z278" s="615"/>
      <c r="AA278" s="614"/>
      <c r="AB278" s="1870"/>
      <c r="AC278" s="1894"/>
      <c r="AD278" s="1894"/>
      <c r="AE278" s="1895"/>
      <c r="AF278" s="1894"/>
    </row>
    <row r="279" spans="1:32" s="1892" customFormat="1" ht="30" customHeight="1" thickBot="1">
      <c r="A279" s="1965"/>
      <c r="B279" s="1878" t="s">
        <v>2630</v>
      </c>
      <c r="C279" s="2000"/>
      <c r="D279" s="2000"/>
      <c r="E279" s="2000"/>
      <c r="F279" s="2001"/>
      <c r="G279" s="1885"/>
      <c r="H279" s="1968"/>
      <c r="I279" s="1887" t="s">
        <v>32</v>
      </c>
      <c r="J279" s="1886"/>
      <c r="K279" s="1968"/>
      <c r="L279" s="1969"/>
      <c r="M279" s="1975" t="s">
        <v>32</v>
      </c>
      <c r="N279" s="1968"/>
      <c r="O279" s="1972"/>
      <c r="P279" s="1995"/>
      <c r="Q279" s="1972"/>
      <c r="R279" s="817"/>
      <c r="S279" s="1972"/>
      <c r="T279" s="1972"/>
      <c r="U279" s="1995"/>
      <c r="V279" s="1972"/>
      <c r="W279" s="1972"/>
      <c r="X279" s="1996"/>
      <c r="Y279" s="1972"/>
      <c r="Z279" s="1973" t="s">
        <v>32</v>
      </c>
      <c r="AA279" s="1972"/>
      <c r="AB279" s="1974"/>
      <c r="AC279" s="2420"/>
      <c r="AD279" s="2420"/>
      <c r="AE279" s="2420"/>
      <c r="AF279" s="2420"/>
    </row>
    <row r="280" spans="1:32" s="1325" customFormat="1" ht="15.75" customHeight="1" thickBot="1">
      <c r="A280" s="1511">
        <v>9145</v>
      </c>
      <c r="B280" s="1512" t="s">
        <v>2631</v>
      </c>
      <c r="C280" s="1535" t="s">
        <v>2177</v>
      </c>
      <c r="D280" s="1532"/>
      <c r="E280" s="1532"/>
      <c r="F280" s="1533"/>
      <c r="G280" s="1514">
        <v>1</v>
      </c>
      <c r="H280" s="1515"/>
      <c r="I280" s="1500">
        <v>23.9</v>
      </c>
      <c r="J280" s="1516"/>
      <c r="K280" s="1517">
        <v>3</v>
      </c>
      <c r="L280" s="1806"/>
      <c r="M280" s="1021" t="s">
        <v>2632</v>
      </c>
      <c r="N280" s="1536">
        <v>10</v>
      </c>
      <c r="O280" s="1512"/>
      <c r="P280" s="1537">
        <v>54</v>
      </c>
      <c r="Q280" s="1512"/>
      <c r="R280" s="1806"/>
      <c r="S280" s="1645"/>
      <c r="T280" s="1927"/>
      <c r="U280" s="1928"/>
      <c r="V280" s="1927"/>
      <c r="W280" s="1659"/>
      <c r="X280" s="1605">
        <v>0.05</v>
      </c>
      <c r="Y280" s="1494"/>
      <c r="Z280" s="1505">
        <v>3401</v>
      </c>
      <c r="AA280" s="1519"/>
      <c r="AB280" s="1851"/>
      <c r="AC280" s="1894">
        <f t="shared" si="18"/>
        <v>0</v>
      </c>
      <c r="AD280" s="1894">
        <f t="shared" si="19"/>
        <v>0</v>
      </c>
      <c r="AE280" s="1895"/>
      <c r="AF280" s="1894">
        <f t="shared" si="20"/>
        <v>0</v>
      </c>
    </row>
    <row r="281" spans="1:32" s="1892" customFormat="1" ht="30" customHeight="1" thickBot="1">
      <c r="A281" s="1965"/>
      <c r="B281" s="1878" t="s">
        <v>2633</v>
      </c>
      <c r="C281" s="1993"/>
      <c r="D281" s="1993"/>
      <c r="E281" s="1993"/>
      <c r="F281" s="1994"/>
      <c r="G281" s="1885"/>
      <c r="H281" s="1968"/>
      <c r="I281" s="1887" t="s">
        <v>32</v>
      </c>
      <c r="J281" s="1886"/>
      <c r="K281" s="1968"/>
      <c r="L281" s="1969"/>
      <c r="M281" s="1975" t="s">
        <v>32</v>
      </c>
      <c r="N281" s="1968"/>
      <c r="O281" s="1972"/>
      <c r="P281" s="1995"/>
      <c r="Q281" s="1972"/>
      <c r="R281" s="817"/>
      <c r="S281" s="1972"/>
      <c r="T281" s="1972"/>
      <c r="U281" s="1995"/>
      <c r="V281" s="1972"/>
      <c r="W281" s="1972"/>
      <c r="X281" s="1996"/>
      <c r="Y281" s="1972"/>
      <c r="Z281" s="1973" t="s">
        <v>32</v>
      </c>
      <c r="AA281" s="1972"/>
      <c r="AB281" s="1974"/>
      <c r="AC281" s="2420"/>
      <c r="AD281" s="2420"/>
      <c r="AE281" s="2420"/>
      <c r="AF281" s="2420"/>
    </row>
    <row r="282" spans="1:32" s="1325" customFormat="1" ht="15.75" customHeight="1" thickBot="1">
      <c r="A282" s="1511">
        <v>9200</v>
      </c>
      <c r="B282" s="1512" t="s">
        <v>2186</v>
      </c>
      <c r="C282" s="1535" t="s">
        <v>2634</v>
      </c>
      <c r="D282" s="1532"/>
      <c r="E282" s="1532"/>
      <c r="F282" s="1533"/>
      <c r="G282" s="1514">
        <v>1</v>
      </c>
      <c r="H282" s="1515"/>
      <c r="I282" s="1500">
        <v>19.899999999999999</v>
      </c>
      <c r="J282" s="1516"/>
      <c r="K282" s="1517">
        <v>2</v>
      </c>
      <c r="L282" s="1806"/>
      <c r="M282" s="1021" t="s">
        <v>2635</v>
      </c>
      <c r="N282" s="1926"/>
      <c r="O282" s="1927"/>
      <c r="P282" s="1928"/>
      <c r="Q282" s="1927"/>
      <c r="R282" s="1929"/>
      <c r="S282" s="1645"/>
      <c r="T282" s="1927"/>
      <c r="U282" s="1928"/>
      <c r="V282" s="1927"/>
      <c r="W282" s="1659"/>
      <c r="X282" s="1605">
        <v>0.05</v>
      </c>
      <c r="Y282" s="1494"/>
      <c r="Z282" s="1505">
        <v>1662</v>
      </c>
      <c r="AA282" s="1519"/>
      <c r="AB282" s="1851"/>
      <c r="AC282" s="1894">
        <f t="shared" si="18"/>
        <v>0</v>
      </c>
      <c r="AD282" s="1894">
        <f t="shared" si="19"/>
        <v>0</v>
      </c>
      <c r="AE282" s="1895"/>
      <c r="AF282" s="1894">
        <f t="shared" si="20"/>
        <v>0</v>
      </c>
    </row>
    <row r="283" spans="1:32" s="1892" customFormat="1" ht="30" customHeight="1" thickBot="1">
      <c r="A283" s="1976"/>
      <c r="B283" s="941" t="s">
        <v>2636</v>
      </c>
      <c r="C283" s="1977"/>
      <c r="D283" s="1977"/>
      <c r="E283" s="1977"/>
      <c r="F283" s="1978"/>
      <c r="G283" s="1979"/>
      <c r="H283" s="1980"/>
      <c r="I283" s="1981" t="s">
        <v>32</v>
      </c>
      <c r="J283" s="1982"/>
      <c r="K283" s="1980"/>
      <c r="L283" s="1983"/>
      <c r="M283" s="1984" t="s">
        <v>32</v>
      </c>
      <c r="N283" s="1980"/>
      <c r="O283" s="1985"/>
      <c r="P283" s="1986"/>
      <c r="Q283" s="1985"/>
      <c r="R283" s="1987"/>
      <c r="S283" s="1985"/>
      <c r="T283" s="1985"/>
      <c r="U283" s="1986"/>
      <c r="V283" s="1985"/>
      <c r="W283" s="1985"/>
      <c r="X283" s="1988"/>
      <c r="Y283" s="1985"/>
      <c r="Z283" s="1989" t="s">
        <v>32</v>
      </c>
      <c r="AA283" s="1985"/>
      <c r="AB283" s="1990"/>
      <c r="AC283" s="2420"/>
      <c r="AD283" s="2420"/>
      <c r="AE283" s="2420"/>
      <c r="AF283" s="2420"/>
    </row>
    <row r="284" spans="1:32" s="1325" customFormat="1" ht="27" customHeight="1">
      <c r="A284" s="1249">
        <v>9488</v>
      </c>
      <c r="B284" s="1250" t="s">
        <v>2186</v>
      </c>
      <c r="C284" s="4037" t="s">
        <v>2637</v>
      </c>
      <c r="D284" s="4038"/>
      <c r="E284" s="4038"/>
      <c r="F284" s="4039"/>
      <c r="G284" s="1254" t="s">
        <v>26</v>
      </c>
      <c r="H284" s="1255"/>
      <c r="I284" s="1256">
        <v>43.9</v>
      </c>
      <c r="J284" s="1257"/>
      <c r="K284" s="1258">
        <v>5</v>
      </c>
      <c r="L284" s="1796"/>
      <c r="M284" s="1453" t="s">
        <v>319</v>
      </c>
      <c r="N284" s="1938"/>
      <c r="O284" s="1932"/>
      <c r="P284" s="1933"/>
      <c r="Q284" s="1932"/>
      <c r="R284" s="793"/>
      <c r="S284" s="1324"/>
      <c r="T284" s="1932"/>
      <c r="U284" s="1933"/>
      <c r="V284" s="1932"/>
      <c r="W284" s="1934"/>
      <c r="X284" s="1321"/>
      <c r="Y284" s="1322"/>
      <c r="Z284" s="1323"/>
      <c r="AA284" s="1324"/>
      <c r="AB284" s="1838"/>
      <c r="AC284" s="1894">
        <f t="shared" si="18"/>
        <v>0</v>
      </c>
      <c r="AD284" s="1894">
        <f t="shared" si="19"/>
        <v>0</v>
      </c>
      <c r="AE284" s="1895"/>
      <c r="AF284" s="1894">
        <f t="shared" si="20"/>
        <v>0</v>
      </c>
    </row>
    <row r="285" spans="1:32" s="1325" customFormat="1" ht="15.75" customHeight="1" thickBot="1">
      <c r="A285" s="1290">
        <v>9490</v>
      </c>
      <c r="B285" s="1291" t="s">
        <v>1658</v>
      </c>
      <c r="C285" s="1569" t="s">
        <v>2516</v>
      </c>
      <c r="D285" s="1292"/>
      <c r="E285" s="1292"/>
      <c r="F285" s="1293"/>
      <c r="G285" s="1294">
        <v>0.5</v>
      </c>
      <c r="H285" s="1528"/>
      <c r="I285" s="1529">
        <v>35.9</v>
      </c>
      <c r="J285" s="1297"/>
      <c r="K285" s="1530">
        <v>4</v>
      </c>
      <c r="L285" s="1798"/>
      <c r="M285" s="1295" t="s">
        <v>2638</v>
      </c>
      <c r="N285" s="1709">
        <v>2</v>
      </c>
      <c r="O285" s="1291"/>
      <c r="P285" s="1296">
        <v>73</v>
      </c>
      <c r="Q285" s="1291"/>
      <c r="R285" s="1798"/>
      <c r="S285" s="1422"/>
      <c r="T285" s="1936"/>
      <c r="U285" s="1937"/>
      <c r="V285" s="1936"/>
      <c r="W285" s="1639"/>
      <c r="X285" s="1304">
        <v>0.02</v>
      </c>
      <c r="Y285" s="1305"/>
      <c r="Z285" s="1306">
        <v>23768</v>
      </c>
      <c r="AA285" s="1307"/>
      <c r="AB285" s="1836"/>
      <c r="AC285" s="1894">
        <f t="shared" si="18"/>
        <v>0</v>
      </c>
      <c r="AD285" s="1894">
        <f t="shared" si="19"/>
        <v>0</v>
      </c>
      <c r="AE285" s="1895"/>
      <c r="AF285" s="1894">
        <f t="shared" si="20"/>
        <v>0</v>
      </c>
    </row>
    <row r="286" spans="1:32" s="1892" customFormat="1" ht="30" customHeight="1" thickBot="1">
      <c r="A286" s="1877"/>
      <c r="B286" s="1878" t="s">
        <v>2639</v>
      </c>
      <c r="C286" s="1879"/>
      <c r="D286" s="1879"/>
      <c r="E286" s="1879"/>
      <c r="F286" s="1880"/>
      <c r="G286" s="1881"/>
      <c r="H286" s="1882"/>
      <c r="I286" s="1883" t="s">
        <v>32</v>
      </c>
      <c r="J286" s="1882"/>
      <c r="K286" s="1882"/>
      <c r="L286" s="787"/>
      <c r="M286" s="1884" t="s">
        <v>32</v>
      </c>
      <c r="N286" s="1968"/>
      <c r="O286" s="1972"/>
      <c r="P286" s="1995"/>
      <c r="Q286" s="1972"/>
      <c r="R286" s="817"/>
      <c r="S286" s="1972"/>
      <c r="T286" s="1972"/>
      <c r="U286" s="1995"/>
      <c r="V286" s="1972"/>
      <c r="W286" s="1972"/>
      <c r="X286" s="2023"/>
      <c r="Y286" s="1882"/>
      <c r="Z286" s="1890" t="s">
        <v>32</v>
      </c>
      <c r="AA286" s="1882"/>
      <c r="AB286" s="1891"/>
      <c r="AC286" s="2420"/>
      <c r="AD286" s="2420"/>
      <c r="AE286" s="2420"/>
      <c r="AF286" s="2420"/>
    </row>
    <row r="287" spans="1:32" s="1325" customFormat="1" ht="15.75" customHeight="1">
      <c r="A287" s="1249">
        <v>9474</v>
      </c>
      <c r="B287" s="1250" t="s">
        <v>2640</v>
      </c>
      <c r="C287" s="1251" t="s">
        <v>2641</v>
      </c>
      <c r="D287" s="1252"/>
      <c r="E287" s="1252"/>
      <c r="F287" s="1253"/>
      <c r="G287" s="4021" t="s">
        <v>2642</v>
      </c>
      <c r="H287" s="4022"/>
      <c r="I287" s="1256">
        <v>43.9</v>
      </c>
      <c r="J287" s="1257"/>
      <c r="K287" s="1258">
        <v>5</v>
      </c>
      <c r="L287" s="1796"/>
      <c r="M287" s="1453" t="s">
        <v>2643</v>
      </c>
      <c r="N287" s="1938"/>
      <c r="O287" s="1932"/>
      <c r="P287" s="1933"/>
      <c r="Q287" s="1932"/>
      <c r="R287" s="793"/>
      <c r="S287" s="1324"/>
      <c r="T287" s="1932"/>
      <c r="U287" s="1933"/>
      <c r="V287" s="1932"/>
      <c r="W287" s="1934"/>
      <c r="X287" s="1321"/>
      <c r="Y287" s="1322"/>
      <c r="Z287" s="1323"/>
      <c r="AA287" s="1324"/>
      <c r="AB287" s="1838"/>
      <c r="AC287" s="1894">
        <f t="shared" si="18"/>
        <v>0</v>
      </c>
      <c r="AD287" s="1894">
        <f t="shared" si="19"/>
        <v>0</v>
      </c>
      <c r="AE287" s="1895"/>
      <c r="AF287" s="1894">
        <f t="shared" si="20"/>
        <v>0</v>
      </c>
    </row>
    <row r="288" spans="1:32" s="1325" customFormat="1" ht="15.75" customHeight="1">
      <c r="A288" s="1549">
        <v>9475</v>
      </c>
      <c r="B288" s="1550" t="s">
        <v>2186</v>
      </c>
      <c r="C288" s="1749" t="s">
        <v>2644</v>
      </c>
      <c r="D288" s="1474"/>
      <c r="E288" s="1474"/>
      <c r="F288" s="1475"/>
      <c r="G288" s="1309">
        <v>0.2</v>
      </c>
      <c r="H288" s="1551"/>
      <c r="I288" s="1277">
        <v>23.9</v>
      </c>
      <c r="J288" s="1552"/>
      <c r="K288" s="1553">
        <v>3</v>
      </c>
      <c r="L288" s="1808"/>
      <c r="M288" s="1310" t="s">
        <v>2645</v>
      </c>
      <c r="N288" s="1910"/>
      <c r="O288" s="1911"/>
      <c r="P288" s="1912"/>
      <c r="Q288" s="1911"/>
      <c r="R288" s="958"/>
      <c r="S288" s="1384"/>
      <c r="T288" s="1911"/>
      <c r="U288" s="1912"/>
      <c r="V288" s="1911"/>
      <c r="W288" s="1651"/>
      <c r="X288" s="1313">
        <v>0.02</v>
      </c>
      <c r="Y288" s="1314"/>
      <c r="Z288" s="1750">
        <v>11038</v>
      </c>
      <c r="AA288" s="1751"/>
      <c r="AB288" s="1837"/>
      <c r="AC288" s="1894">
        <f t="shared" si="18"/>
        <v>0</v>
      </c>
      <c r="AD288" s="1894">
        <f t="shared" si="19"/>
        <v>0</v>
      </c>
      <c r="AE288" s="1895"/>
      <c r="AF288" s="1894">
        <f t="shared" si="20"/>
        <v>0</v>
      </c>
    </row>
    <row r="289" spans="1:32" s="1325" customFormat="1" ht="15.75" customHeight="1" thickBot="1">
      <c r="A289" s="1600">
        <v>9476</v>
      </c>
      <c r="B289" s="1291" t="s">
        <v>2646</v>
      </c>
      <c r="C289" s="1586" t="s">
        <v>2647</v>
      </c>
      <c r="D289" s="1586"/>
      <c r="E289" s="1586"/>
      <c r="F289" s="1527"/>
      <c r="G289" s="1294">
        <v>0.2</v>
      </c>
      <c r="H289" s="1295"/>
      <c r="I289" s="1529">
        <v>23.9</v>
      </c>
      <c r="J289" s="1573"/>
      <c r="K289" s="1530">
        <v>3</v>
      </c>
      <c r="L289" s="1811"/>
      <c r="M289" s="1295" t="s">
        <v>2648</v>
      </c>
      <c r="N289" s="1935"/>
      <c r="O289" s="1936"/>
      <c r="P289" s="1937"/>
      <c r="Q289" s="1936"/>
      <c r="R289" s="800"/>
      <c r="S289" s="1422"/>
      <c r="T289" s="1936"/>
      <c r="U289" s="1937"/>
      <c r="V289" s="1936"/>
      <c r="W289" s="1639"/>
      <c r="X289" s="1304">
        <v>0.01</v>
      </c>
      <c r="Y289" s="1305"/>
      <c r="Z289" s="1306">
        <v>17543</v>
      </c>
      <c r="AA289" s="1307"/>
      <c r="AB289" s="1836"/>
      <c r="AC289" s="1894">
        <f t="shared" ref="AC289:AC352" si="21">I289*L289</f>
        <v>0</v>
      </c>
      <c r="AD289" s="1894">
        <f t="shared" ref="AD289:AD352" si="22">P289*R289</f>
        <v>0</v>
      </c>
      <c r="AE289" s="1895"/>
      <c r="AF289" s="1894">
        <f t="shared" ref="AF289:AF352" si="23">Z289*AB289</f>
        <v>0</v>
      </c>
    </row>
    <row r="290" spans="1:32" s="1892" customFormat="1" ht="30" customHeight="1" thickBot="1">
      <c r="A290" s="2018"/>
      <c r="B290" s="945" t="s">
        <v>2649</v>
      </c>
      <c r="C290" s="2019"/>
      <c r="D290" s="2019"/>
      <c r="E290" s="2019"/>
      <c r="F290" s="2020"/>
      <c r="G290" s="1881"/>
      <c r="H290" s="2021"/>
      <c r="I290" s="1883" t="s">
        <v>32</v>
      </c>
      <c r="J290" s="2022"/>
      <c r="K290" s="2021"/>
      <c r="L290" s="787"/>
      <c r="M290" s="1884" t="s">
        <v>32</v>
      </c>
      <c r="N290" s="1968"/>
      <c r="O290" s="1972"/>
      <c r="P290" s="1995"/>
      <c r="Q290" s="1972"/>
      <c r="R290" s="817"/>
      <c r="S290" s="1972"/>
      <c r="T290" s="1972"/>
      <c r="U290" s="1995"/>
      <c r="V290" s="1972"/>
      <c r="W290" s="1972"/>
      <c r="X290" s="2023"/>
      <c r="Y290" s="1882"/>
      <c r="Z290" s="1890" t="s">
        <v>32</v>
      </c>
      <c r="AA290" s="1882"/>
      <c r="AB290" s="1891"/>
      <c r="AC290" s="2420"/>
      <c r="AD290" s="2420"/>
      <c r="AE290" s="2420"/>
      <c r="AF290" s="2420"/>
    </row>
    <row r="291" spans="1:32" s="1325" customFormat="1" ht="15.75" customHeight="1" thickBot="1">
      <c r="A291" s="1511">
        <v>9040</v>
      </c>
      <c r="B291" s="1512" t="s">
        <v>2650</v>
      </c>
      <c r="C291" s="1535" t="s">
        <v>2651</v>
      </c>
      <c r="D291" s="1532"/>
      <c r="E291" s="1532"/>
      <c r="F291" s="1533"/>
      <c r="G291" s="1514">
        <v>0.6</v>
      </c>
      <c r="H291" s="1515"/>
      <c r="I291" s="1500">
        <v>23.9</v>
      </c>
      <c r="J291" s="1516"/>
      <c r="K291" s="1517">
        <v>3</v>
      </c>
      <c r="L291" s="1806"/>
      <c r="M291" s="1021" t="s">
        <v>2652</v>
      </c>
      <c r="N291" s="1926"/>
      <c r="O291" s="1927"/>
      <c r="P291" s="1928"/>
      <c r="Q291" s="1927"/>
      <c r="R291" s="1929"/>
      <c r="S291" s="1645"/>
      <c r="T291" s="1927"/>
      <c r="U291" s="1928"/>
      <c r="V291" s="1927"/>
      <c r="W291" s="1659"/>
      <c r="X291" s="1605">
        <v>0.02</v>
      </c>
      <c r="Y291" s="1494"/>
      <c r="Z291" s="1505">
        <v>5385</v>
      </c>
      <c r="AA291" s="1519"/>
      <c r="AB291" s="1851"/>
      <c r="AC291" s="1894">
        <f t="shared" si="21"/>
        <v>0</v>
      </c>
      <c r="AD291" s="1894">
        <f t="shared" si="22"/>
        <v>0</v>
      </c>
      <c r="AE291" s="1895"/>
      <c r="AF291" s="1894">
        <f t="shared" si="23"/>
        <v>0</v>
      </c>
    </row>
    <row r="292" spans="1:32" s="1892" customFormat="1" ht="30" customHeight="1" thickBot="1">
      <c r="A292" s="1965"/>
      <c r="B292" s="947" t="s">
        <v>2653</v>
      </c>
      <c r="C292" s="1993"/>
      <c r="D292" s="1993"/>
      <c r="E292" s="1993"/>
      <c r="F292" s="1994"/>
      <c r="G292" s="1886"/>
      <c r="H292" s="1968"/>
      <c r="I292" s="1887" t="s">
        <v>32</v>
      </c>
      <c r="J292" s="1886"/>
      <c r="K292" s="1968"/>
      <c r="L292" s="1969"/>
      <c r="M292" s="1975" t="s">
        <v>32</v>
      </c>
      <c r="N292" s="1968"/>
      <c r="O292" s="1972"/>
      <c r="P292" s="1995"/>
      <c r="Q292" s="1972"/>
      <c r="R292" s="817"/>
      <c r="S292" s="1972"/>
      <c r="T292" s="1972"/>
      <c r="U292" s="1995"/>
      <c r="V292" s="1972"/>
      <c r="W292" s="1972"/>
      <c r="X292" s="1996"/>
      <c r="Y292" s="1972"/>
      <c r="Z292" s="1973" t="s">
        <v>32</v>
      </c>
      <c r="AA292" s="1972"/>
      <c r="AB292" s="1974"/>
      <c r="AC292" s="2420"/>
      <c r="AD292" s="2420"/>
      <c r="AE292" s="2420"/>
      <c r="AF292" s="2420"/>
    </row>
    <row r="293" spans="1:32" s="1325" customFormat="1" ht="15.75" customHeight="1">
      <c r="A293" s="1249">
        <v>9319</v>
      </c>
      <c r="B293" s="1250" t="s">
        <v>2654</v>
      </c>
      <c r="C293" s="1520" t="s">
        <v>2655</v>
      </c>
      <c r="D293" s="1521"/>
      <c r="E293" s="1521"/>
      <c r="F293" s="1522"/>
      <c r="G293" s="1254">
        <v>10</v>
      </c>
      <c r="H293" s="1255"/>
      <c r="I293" s="1256">
        <v>13.3</v>
      </c>
      <c r="J293" s="1257"/>
      <c r="K293" s="1258">
        <v>1</v>
      </c>
      <c r="L293" s="1796"/>
      <c r="M293" s="1453" t="s">
        <v>2656</v>
      </c>
      <c r="N293" s="1938"/>
      <c r="O293" s="1932"/>
      <c r="P293" s="1933"/>
      <c r="Q293" s="1932"/>
      <c r="R293" s="793"/>
      <c r="S293" s="1324"/>
      <c r="T293" s="1932"/>
      <c r="U293" s="1933"/>
      <c r="V293" s="1932"/>
      <c r="W293" s="1934"/>
      <c r="X293" s="1695"/>
      <c r="Y293" s="1696"/>
      <c r="Z293" s="1697"/>
      <c r="AA293" s="1698"/>
      <c r="AB293" s="1867"/>
      <c r="AC293" s="1894">
        <f t="shared" si="21"/>
        <v>0</v>
      </c>
      <c r="AD293" s="1894">
        <f t="shared" si="22"/>
        <v>0</v>
      </c>
      <c r="AE293" s="1895"/>
      <c r="AF293" s="1894">
        <f t="shared" si="23"/>
        <v>0</v>
      </c>
    </row>
    <row r="294" spans="1:32" s="1325" customFormat="1" ht="15.75" customHeight="1">
      <c r="A294" s="1351">
        <v>9321</v>
      </c>
      <c r="B294" s="1352" t="s">
        <v>2657</v>
      </c>
      <c r="C294" s="1385" t="s">
        <v>2658</v>
      </c>
      <c r="D294" s="1353"/>
      <c r="E294" s="1353"/>
      <c r="F294" s="1439"/>
      <c r="G294" s="1355">
        <v>10</v>
      </c>
      <c r="H294" s="1356"/>
      <c r="I294" s="1277">
        <v>13.3</v>
      </c>
      <c r="J294" s="1357"/>
      <c r="K294" s="1358">
        <v>1</v>
      </c>
      <c r="L294" s="953"/>
      <c r="M294" s="1547" t="s">
        <v>2659</v>
      </c>
      <c r="N294" s="1910"/>
      <c r="O294" s="1911"/>
      <c r="P294" s="1912"/>
      <c r="Q294" s="1911"/>
      <c r="R294" s="958"/>
      <c r="S294" s="1384"/>
      <c r="T294" s="1911"/>
      <c r="U294" s="1912"/>
      <c r="V294" s="1911"/>
      <c r="W294" s="1651"/>
      <c r="X294" s="1441"/>
      <c r="Y294" s="1442"/>
      <c r="Z294" s="1443"/>
      <c r="AA294" s="1444"/>
      <c r="AB294" s="1849"/>
      <c r="AC294" s="1894">
        <f t="shared" si="21"/>
        <v>0</v>
      </c>
      <c r="AD294" s="1894">
        <f t="shared" si="22"/>
        <v>0</v>
      </c>
      <c r="AE294" s="1895"/>
      <c r="AF294" s="1894">
        <f t="shared" si="23"/>
        <v>0</v>
      </c>
    </row>
    <row r="295" spans="1:32" s="1325" customFormat="1" ht="15.75" customHeight="1" thickBot="1">
      <c r="A295" s="1290">
        <v>9322</v>
      </c>
      <c r="B295" s="1752" t="s">
        <v>2660</v>
      </c>
      <c r="C295" s="1641" t="s">
        <v>2658</v>
      </c>
      <c r="D295" s="1586"/>
      <c r="E295" s="1586"/>
      <c r="F295" s="1411"/>
      <c r="G295" s="1294">
        <v>10</v>
      </c>
      <c r="H295" s="1528"/>
      <c r="I295" s="1529">
        <v>13.3</v>
      </c>
      <c r="J295" s="1297"/>
      <c r="K295" s="1530">
        <v>1</v>
      </c>
      <c r="L295" s="1798"/>
      <c r="M295" s="1295" t="s">
        <v>2661</v>
      </c>
      <c r="N295" s="1935"/>
      <c r="O295" s="1936"/>
      <c r="P295" s="1937"/>
      <c r="Q295" s="1936"/>
      <c r="R295" s="800"/>
      <c r="S295" s="1422"/>
      <c r="T295" s="1936"/>
      <c r="U295" s="1937"/>
      <c r="V295" s="1936"/>
      <c r="W295" s="1639"/>
      <c r="X295" s="1652"/>
      <c r="Y295" s="1595"/>
      <c r="Z295" s="1596"/>
      <c r="AA295" s="1597"/>
      <c r="AB295" s="1856"/>
      <c r="AC295" s="1894">
        <f t="shared" si="21"/>
        <v>0</v>
      </c>
      <c r="AD295" s="1894">
        <f t="shared" si="22"/>
        <v>0</v>
      </c>
      <c r="AE295" s="1895"/>
      <c r="AF295" s="1894">
        <f t="shared" si="23"/>
        <v>0</v>
      </c>
    </row>
    <row r="296" spans="1:32" s="1892" customFormat="1" ht="30" customHeight="1" thickBot="1">
      <c r="A296" s="1965"/>
      <c r="B296" s="947" t="s">
        <v>2662</v>
      </c>
      <c r="C296" s="1993"/>
      <c r="D296" s="1993"/>
      <c r="E296" s="1993"/>
      <c r="F296" s="1994"/>
      <c r="G296" s="1885"/>
      <c r="H296" s="1968"/>
      <c r="I296" s="1887" t="s">
        <v>32</v>
      </c>
      <c r="J296" s="1886"/>
      <c r="K296" s="1968"/>
      <c r="L296" s="1969"/>
      <c r="M296" s="1975" t="s">
        <v>32</v>
      </c>
      <c r="N296" s="1968"/>
      <c r="O296" s="1972"/>
      <c r="P296" s="1995"/>
      <c r="Q296" s="1972"/>
      <c r="R296" s="817"/>
      <c r="S296" s="1972"/>
      <c r="T296" s="1972"/>
      <c r="U296" s="1995"/>
      <c r="V296" s="1972"/>
      <c r="W296" s="1972"/>
      <c r="X296" s="1996"/>
      <c r="Y296" s="1972"/>
      <c r="Z296" s="1973" t="s">
        <v>32</v>
      </c>
      <c r="AA296" s="1972"/>
      <c r="AB296" s="1974"/>
      <c r="AC296" s="2420"/>
      <c r="AD296" s="2420"/>
      <c r="AE296" s="2420"/>
      <c r="AF296" s="2420"/>
    </row>
    <row r="297" spans="1:32" s="1325" customFormat="1" ht="15.75" customHeight="1">
      <c r="A297" s="1249">
        <v>9485</v>
      </c>
      <c r="B297" s="1250" t="s">
        <v>2663</v>
      </c>
      <c r="C297" s="1520" t="s">
        <v>2664</v>
      </c>
      <c r="D297" s="1521"/>
      <c r="E297" s="1521"/>
      <c r="F297" s="1522"/>
      <c r="G297" s="1254">
        <v>0.5</v>
      </c>
      <c r="H297" s="1255"/>
      <c r="I297" s="1256">
        <v>23.9</v>
      </c>
      <c r="J297" s="1257"/>
      <c r="K297" s="1258">
        <v>3</v>
      </c>
      <c r="L297" s="1796"/>
      <c r="M297" s="1453" t="s">
        <v>2665</v>
      </c>
      <c r="N297" s="1938"/>
      <c r="O297" s="1322"/>
      <c r="P297" s="1954"/>
      <c r="Q297" s="1932"/>
      <c r="R297" s="793"/>
      <c r="S297" s="1324"/>
      <c r="T297" s="1932"/>
      <c r="U297" s="1933"/>
      <c r="V297" s="1932"/>
      <c r="W297" s="1934"/>
      <c r="X297" s="1267">
        <v>0.05</v>
      </c>
      <c r="Y297" s="1270"/>
      <c r="Z297" s="1434">
        <v>3972</v>
      </c>
      <c r="AA297" s="1268"/>
      <c r="AB297" s="1847"/>
      <c r="AC297" s="1894">
        <f t="shared" si="21"/>
        <v>0</v>
      </c>
      <c r="AD297" s="1894">
        <f t="shared" si="22"/>
        <v>0</v>
      </c>
      <c r="AE297" s="1895"/>
      <c r="AF297" s="1894">
        <f t="shared" si="23"/>
        <v>0</v>
      </c>
    </row>
    <row r="298" spans="1:32" s="1325" customFormat="1" ht="15.75" customHeight="1" thickBot="1">
      <c r="A298" s="1677">
        <v>9486</v>
      </c>
      <c r="B298" s="1678" t="s">
        <v>2666</v>
      </c>
      <c r="C298" s="1560" t="s">
        <v>2667</v>
      </c>
      <c r="D298" s="605"/>
      <c r="E298" s="605"/>
      <c r="F298" s="1561"/>
      <c r="G298" s="1412">
        <v>0.08</v>
      </c>
      <c r="H298" s="1623"/>
      <c r="I298" s="1529">
        <v>35.9</v>
      </c>
      <c r="J298" s="1414"/>
      <c r="K298" s="1593">
        <v>4</v>
      </c>
      <c r="L298" s="1818"/>
      <c r="M298" s="1574" t="s">
        <v>2668</v>
      </c>
      <c r="N298" s="1948"/>
      <c r="O298" s="1955"/>
      <c r="P298" s="1956"/>
      <c r="Q298" s="1949"/>
      <c r="R298" s="1816"/>
      <c r="S298" s="1951"/>
      <c r="T298" s="1949"/>
      <c r="U298" s="1950"/>
      <c r="V298" s="1949"/>
      <c r="W298" s="1952"/>
      <c r="X298" s="1652"/>
      <c r="Y298" s="1595"/>
      <c r="Z298" s="1596"/>
      <c r="AA298" s="1597"/>
      <c r="AB298" s="1856"/>
      <c r="AC298" s="1894">
        <f t="shared" si="21"/>
        <v>0</v>
      </c>
      <c r="AD298" s="1894">
        <f t="shared" si="22"/>
        <v>0</v>
      </c>
      <c r="AE298" s="1895"/>
      <c r="AF298" s="1894">
        <f t="shared" si="23"/>
        <v>0</v>
      </c>
    </row>
    <row r="299" spans="1:32" s="1892" customFormat="1" ht="30" customHeight="1" thickBot="1">
      <c r="A299" s="1965"/>
      <c r="B299" s="1878" t="s">
        <v>2669</v>
      </c>
      <c r="C299" s="1993"/>
      <c r="D299" s="1993"/>
      <c r="E299" s="1993"/>
      <c r="F299" s="1994"/>
      <c r="G299" s="1885"/>
      <c r="H299" s="1968"/>
      <c r="I299" s="1887" t="s">
        <v>32</v>
      </c>
      <c r="J299" s="1886"/>
      <c r="K299" s="1968"/>
      <c r="L299" s="1969"/>
      <c r="M299" s="1975" t="s">
        <v>32</v>
      </c>
      <c r="N299" s="1968"/>
      <c r="O299" s="1972"/>
      <c r="P299" s="1995"/>
      <c r="Q299" s="1972"/>
      <c r="R299" s="817"/>
      <c r="S299" s="1972"/>
      <c r="T299" s="1972"/>
      <c r="U299" s="1995"/>
      <c r="V299" s="1972"/>
      <c r="W299" s="1972"/>
      <c r="X299" s="1996"/>
      <c r="Y299" s="1972"/>
      <c r="Z299" s="1973" t="s">
        <v>32</v>
      </c>
      <c r="AA299" s="1972"/>
      <c r="AB299" s="1974"/>
      <c r="AC299" s="2420"/>
      <c r="AD299" s="2420"/>
      <c r="AE299" s="2420"/>
      <c r="AF299" s="2420"/>
    </row>
    <row r="300" spans="1:32" s="1325" customFormat="1" ht="15.75" customHeight="1" thickBot="1">
      <c r="A300" s="1511">
        <v>9545</v>
      </c>
      <c r="B300" s="1512" t="s">
        <v>2670</v>
      </c>
      <c r="C300" s="1535" t="s">
        <v>2191</v>
      </c>
      <c r="D300" s="1532"/>
      <c r="E300" s="1532"/>
      <c r="F300" s="1533"/>
      <c r="G300" s="1514">
        <v>1</v>
      </c>
      <c r="H300" s="1515"/>
      <c r="I300" s="1500">
        <v>35.9</v>
      </c>
      <c r="J300" s="1516"/>
      <c r="K300" s="1517">
        <v>4</v>
      </c>
      <c r="L300" s="1806"/>
      <c r="M300" s="1021" t="s">
        <v>2671</v>
      </c>
      <c r="N300" s="1926"/>
      <c r="O300" s="1927"/>
      <c r="P300" s="1928"/>
      <c r="Q300" s="1927"/>
      <c r="R300" s="1929"/>
      <c r="S300" s="1645"/>
      <c r="T300" s="1927"/>
      <c r="U300" s="1928"/>
      <c r="V300" s="1927"/>
      <c r="W300" s="1659"/>
      <c r="X300" s="1605">
        <v>0.01</v>
      </c>
      <c r="Y300" s="1494"/>
      <c r="Z300" s="1505">
        <v>9758</v>
      </c>
      <c r="AA300" s="1519"/>
      <c r="AB300" s="1851"/>
      <c r="AC300" s="1894">
        <f t="shared" si="21"/>
        <v>0</v>
      </c>
      <c r="AD300" s="1894">
        <f t="shared" si="22"/>
        <v>0</v>
      </c>
      <c r="AE300" s="1895"/>
      <c r="AF300" s="1894">
        <f t="shared" si="23"/>
        <v>0</v>
      </c>
    </row>
    <row r="301" spans="1:32" s="1892" customFormat="1" ht="30" customHeight="1" thickBot="1">
      <c r="A301" s="1976"/>
      <c r="B301" s="941" t="s">
        <v>2672</v>
      </c>
      <c r="C301" s="1977"/>
      <c r="D301" s="1977"/>
      <c r="E301" s="1977"/>
      <c r="F301" s="1978"/>
      <c r="G301" s="1979"/>
      <c r="H301" s="1980"/>
      <c r="I301" s="1981" t="s">
        <v>32</v>
      </c>
      <c r="J301" s="1982"/>
      <c r="K301" s="1980"/>
      <c r="L301" s="1983"/>
      <c r="M301" s="1984" t="s">
        <v>32</v>
      </c>
      <c r="N301" s="1980"/>
      <c r="O301" s="1985"/>
      <c r="P301" s="1986"/>
      <c r="Q301" s="1985"/>
      <c r="R301" s="1987"/>
      <c r="S301" s="1985"/>
      <c r="T301" s="1985"/>
      <c r="U301" s="1986"/>
      <c r="V301" s="1985"/>
      <c r="W301" s="1985"/>
      <c r="X301" s="1988"/>
      <c r="Y301" s="1985"/>
      <c r="Z301" s="1989" t="s">
        <v>32</v>
      </c>
      <c r="AA301" s="1985"/>
      <c r="AB301" s="1990"/>
      <c r="AC301" s="2420"/>
      <c r="AD301" s="2420"/>
      <c r="AE301" s="2420"/>
      <c r="AF301" s="2420"/>
    </row>
    <row r="302" spans="1:32" s="1248" customFormat="1" ht="15.75" customHeight="1">
      <c r="A302" s="1249">
        <v>9203</v>
      </c>
      <c r="B302" s="1653" t="s">
        <v>2673</v>
      </c>
      <c r="C302" s="1520" t="s">
        <v>2674</v>
      </c>
      <c r="D302" s="1521"/>
      <c r="E302" s="1521"/>
      <c r="F302" s="1646"/>
      <c r="G302" s="1254">
        <v>1</v>
      </c>
      <c r="H302" s="1255"/>
      <c r="I302" s="1256">
        <v>43.9</v>
      </c>
      <c r="J302" s="1454"/>
      <c r="K302" s="1258">
        <v>5</v>
      </c>
      <c r="L302" s="1796"/>
      <c r="M302" s="1260" t="s">
        <v>2675</v>
      </c>
      <c r="N302" s="1938"/>
      <c r="O302" s="1932"/>
      <c r="P302" s="1933"/>
      <c r="Q302" s="1932"/>
      <c r="R302" s="799"/>
      <c r="S302" s="1945"/>
      <c r="T302" s="1932"/>
      <c r="U302" s="1933"/>
      <c r="V302" s="1932"/>
      <c r="W302" s="1934"/>
      <c r="X302" s="1753"/>
      <c r="Y302" s="1754"/>
      <c r="Z302" s="1755"/>
      <c r="AA302" s="1754"/>
      <c r="AB302" s="1871"/>
      <c r="AC302" s="1894">
        <f t="shared" si="21"/>
        <v>0</v>
      </c>
      <c r="AD302" s="1894">
        <f t="shared" si="22"/>
        <v>0</v>
      </c>
      <c r="AE302" s="1895"/>
      <c r="AF302" s="1894">
        <f t="shared" si="23"/>
        <v>0</v>
      </c>
    </row>
    <row r="303" spans="1:32" s="1248" customFormat="1" ht="15.75" customHeight="1">
      <c r="A303" s="1351">
        <v>9204</v>
      </c>
      <c r="B303" s="1143" t="s">
        <v>2676</v>
      </c>
      <c r="C303" s="1385" t="s">
        <v>2677</v>
      </c>
      <c r="D303" s="1353"/>
      <c r="E303" s="1353"/>
      <c r="F303" s="1589"/>
      <c r="G303" s="1355">
        <v>0.4</v>
      </c>
      <c r="H303" s="1356"/>
      <c r="I303" s="1277">
        <v>64.900000000000006</v>
      </c>
      <c r="J303" s="1599"/>
      <c r="K303" s="1358">
        <v>6</v>
      </c>
      <c r="L303" s="953"/>
      <c r="M303" s="1360" t="s">
        <v>2678</v>
      </c>
      <c r="N303" s="1910"/>
      <c r="O303" s="1911"/>
      <c r="P303" s="1912"/>
      <c r="Q303" s="1911"/>
      <c r="R303" s="781"/>
      <c r="S303" s="1913"/>
      <c r="T303" s="1911"/>
      <c r="U303" s="1912"/>
      <c r="V303" s="1911"/>
      <c r="W303" s="1651"/>
      <c r="X303" s="1381"/>
      <c r="Y303" s="1384"/>
      <c r="Z303" s="1383"/>
      <c r="AA303" s="1384"/>
      <c r="AB303" s="1864"/>
      <c r="AC303" s="1894">
        <f t="shared" si="21"/>
        <v>0</v>
      </c>
      <c r="AD303" s="1894">
        <f t="shared" si="22"/>
        <v>0</v>
      </c>
      <c r="AE303" s="1895"/>
      <c r="AF303" s="1894">
        <f t="shared" si="23"/>
        <v>0</v>
      </c>
    </row>
    <row r="304" spans="1:32" s="1248" customFormat="1" ht="15.75" customHeight="1">
      <c r="A304" s="1271">
        <v>9209</v>
      </c>
      <c r="B304" s="1756" t="s">
        <v>2679</v>
      </c>
      <c r="C304" s="1365" t="s">
        <v>2680</v>
      </c>
      <c r="D304" s="1366"/>
      <c r="E304" s="1366"/>
      <c r="F304" s="1757"/>
      <c r="G304" s="1275">
        <v>1</v>
      </c>
      <c r="H304" s="1276"/>
      <c r="I304" s="1394">
        <v>35.9</v>
      </c>
      <c r="J304" s="1590"/>
      <c r="K304" s="1279">
        <v>4</v>
      </c>
      <c r="L304" s="1797"/>
      <c r="M304" s="1280" t="s">
        <v>2681</v>
      </c>
      <c r="N304" s="1919"/>
      <c r="O304" s="1920"/>
      <c r="P304" s="1921"/>
      <c r="Q304" s="1920"/>
      <c r="R304" s="1957"/>
      <c r="S304" s="1923"/>
      <c r="T304" s="1920"/>
      <c r="U304" s="1921"/>
      <c r="V304" s="1920"/>
      <c r="W304" s="1924"/>
      <c r="X304" s="1286">
        <v>0.02</v>
      </c>
      <c r="Y304" s="1287"/>
      <c r="Z304" s="1373">
        <v>7638</v>
      </c>
      <c r="AA304" s="1287"/>
      <c r="AB304" s="1835"/>
      <c r="AC304" s="1894">
        <f t="shared" si="21"/>
        <v>0</v>
      </c>
      <c r="AD304" s="1894">
        <f t="shared" si="22"/>
        <v>0</v>
      </c>
      <c r="AE304" s="1895"/>
      <c r="AF304" s="1894">
        <f t="shared" si="23"/>
        <v>0</v>
      </c>
    </row>
    <row r="305" spans="1:32" s="1401" customFormat="1" ht="15.75" customHeight="1">
      <c r="A305" s="1402">
        <v>9211</v>
      </c>
      <c r="B305" s="393" t="s">
        <v>2682</v>
      </c>
      <c r="C305" s="400" t="s">
        <v>2683</v>
      </c>
      <c r="D305" s="1436"/>
      <c r="E305" s="1436"/>
      <c r="F305" s="1404"/>
      <c r="G305" s="597">
        <v>1</v>
      </c>
      <c r="H305" s="1405"/>
      <c r="I305" s="1277">
        <v>35.9</v>
      </c>
      <c r="J305" s="1406"/>
      <c r="K305" s="1407">
        <v>4</v>
      </c>
      <c r="L305" s="954"/>
      <c r="M305" s="1650" t="s">
        <v>2684</v>
      </c>
      <c r="N305" s="1910"/>
      <c r="O305" s="1911"/>
      <c r="P305" s="1912"/>
      <c r="Q305" s="1911"/>
      <c r="R305" s="781"/>
      <c r="S305" s="1913"/>
      <c r="T305" s="1911"/>
      <c r="U305" s="1912"/>
      <c r="V305" s="1911"/>
      <c r="W305" s="1651"/>
      <c r="X305" s="1408">
        <v>0.02</v>
      </c>
      <c r="Y305" s="1089"/>
      <c r="Z305" s="1363">
        <v>7638</v>
      </c>
      <c r="AA305" s="1440"/>
      <c r="AB305" s="1848"/>
      <c r="AC305" s="1894">
        <f t="shared" si="21"/>
        <v>0</v>
      </c>
      <c r="AD305" s="1894">
        <f t="shared" si="22"/>
        <v>0</v>
      </c>
      <c r="AE305" s="1895"/>
      <c r="AF305" s="1894">
        <f t="shared" si="23"/>
        <v>0</v>
      </c>
    </row>
    <row r="306" spans="1:32" s="1248" customFormat="1" ht="15.75" customHeight="1">
      <c r="A306" s="1326">
        <v>9212</v>
      </c>
      <c r="B306" s="1654" t="s">
        <v>2685</v>
      </c>
      <c r="C306" s="1621" t="s">
        <v>2686</v>
      </c>
      <c r="D306" s="1328"/>
      <c r="E306" s="1328"/>
      <c r="F306" s="1344"/>
      <c r="G306" s="1330">
        <v>0.8</v>
      </c>
      <c r="H306" s="1331"/>
      <c r="I306" s="1332">
        <v>23.9</v>
      </c>
      <c r="J306" s="1620"/>
      <c r="K306" s="1334">
        <v>3</v>
      </c>
      <c r="L306" s="1800"/>
      <c r="M306" s="1335" t="s">
        <v>2687</v>
      </c>
      <c r="N306" s="1914"/>
      <c r="O306" s="1915"/>
      <c r="P306" s="1916"/>
      <c r="Q306" s="1915"/>
      <c r="R306" s="1958"/>
      <c r="S306" s="1917"/>
      <c r="T306" s="1915"/>
      <c r="U306" s="1916"/>
      <c r="V306" s="1915"/>
      <c r="W306" s="1918"/>
      <c r="X306" s="1347">
        <v>0.02</v>
      </c>
      <c r="Y306" s="1350"/>
      <c r="Z306" s="1349">
        <v>7638</v>
      </c>
      <c r="AA306" s="1350"/>
      <c r="AB306" s="1860"/>
      <c r="AC306" s="1894">
        <f t="shared" si="21"/>
        <v>0</v>
      </c>
      <c r="AD306" s="1894">
        <f t="shared" si="22"/>
        <v>0</v>
      </c>
      <c r="AE306" s="1895"/>
      <c r="AF306" s="1894">
        <f t="shared" si="23"/>
        <v>0</v>
      </c>
    </row>
    <row r="307" spans="1:32" s="1248" customFormat="1" ht="15.75" customHeight="1">
      <c r="A307" s="1351">
        <v>9213</v>
      </c>
      <c r="B307" s="70" t="s">
        <v>2688</v>
      </c>
      <c r="C307" s="400" t="s">
        <v>2689</v>
      </c>
      <c r="D307" s="1436"/>
      <c r="E307" s="1436"/>
      <c r="F307" s="1404"/>
      <c r="G307" s="1355">
        <v>1</v>
      </c>
      <c r="H307" s="1356"/>
      <c r="I307" s="1277">
        <v>35.9</v>
      </c>
      <c r="J307" s="1357"/>
      <c r="K307" s="1358">
        <v>4</v>
      </c>
      <c r="L307" s="953"/>
      <c r="M307" s="1360" t="s">
        <v>2690</v>
      </c>
      <c r="N307" s="1910"/>
      <c r="O307" s="1911"/>
      <c r="P307" s="1912"/>
      <c r="Q307" s="1911"/>
      <c r="R307" s="781"/>
      <c r="S307" s="1913"/>
      <c r="T307" s="1911"/>
      <c r="U307" s="1912"/>
      <c r="V307" s="1911"/>
      <c r="W307" s="1651"/>
      <c r="X307" s="1361">
        <v>0.02</v>
      </c>
      <c r="Y307" s="1364"/>
      <c r="Z307" s="1363">
        <v>7638</v>
      </c>
      <c r="AA307" s="1364"/>
      <c r="AB307" s="1872"/>
      <c r="AC307" s="1894">
        <f t="shared" si="21"/>
        <v>0</v>
      </c>
      <c r="AD307" s="1894">
        <f t="shared" si="22"/>
        <v>0</v>
      </c>
      <c r="AE307" s="1895"/>
      <c r="AF307" s="1894">
        <f t="shared" si="23"/>
        <v>0</v>
      </c>
    </row>
    <row r="308" spans="1:32" s="1248" customFormat="1" ht="15.75" customHeight="1">
      <c r="A308" s="1351">
        <v>9214</v>
      </c>
      <c r="B308" s="70" t="s">
        <v>2691</v>
      </c>
      <c r="C308" s="400" t="s">
        <v>2692</v>
      </c>
      <c r="D308" s="1436"/>
      <c r="E308" s="1436"/>
      <c r="F308" s="1404"/>
      <c r="G308" s="1355">
        <v>0.5</v>
      </c>
      <c r="H308" s="1356"/>
      <c r="I308" s="1277">
        <v>35.9</v>
      </c>
      <c r="J308" s="1357"/>
      <c r="K308" s="1358">
        <v>4</v>
      </c>
      <c r="L308" s="953"/>
      <c r="M308" s="1360" t="s">
        <v>2693</v>
      </c>
      <c r="N308" s="1459">
        <v>5</v>
      </c>
      <c r="O308" s="393"/>
      <c r="P308" s="1282">
        <v>154</v>
      </c>
      <c r="Q308" s="393"/>
      <c r="R308" s="1959"/>
      <c r="S308" s="1913"/>
      <c r="T308" s="1911"/>
      <c r="U308" s="1912"/>
      <c r="V308" s="1911"/>
      <c r="W308" s="1651"/>
      <c r="X308" s="1361">
        <v>0.01</v>
      </c>
      <c r="Y308" s="1364"/>
      <c r="Z308" s="1363">
        <v>21223</v>
      </c>
      <c r="AA308" s="1364"/>
      <c r="AB308" s="1872"/>
      <c r="AC308" s="1894">
        <f t="shared" si="21"/>
        <v>0</v>
      </c>
      <c r="AD308" s="1894">
        <f t="shared" si="22"/>
        <v>0</v>
      </c>
      <c r="AE308" s="1895"/>
      <c r="AF308" s="1894">
        <f t="shared" si="23"/>
        <v>0</v>
      </c>
    </row>
    <row r="309" spans="1:32" s="1248" customFormat="1" ht="15.75" customHeight="1">
      <c r="A309" s="1351">
        <v>9215</v>
      </c>
      <c r="B309" s="70" t="s">
        <v>2694</v>
      </c>
      <c r="C309" s="400" t="s">
        <v>2695</v>
      </c>
      <c r="D309" s="1436"/>
      <c r="E309" s="1436"/>
      <c r="F309" s="1404"/>
      <c r="G309" s="1355">
        <v>3</v>
      </c>
      <c r="H309" s="1356"/>
      <c r="I309" s="1277">
        <v>23.9</v>
      </c>
      <c r="J309" s="1357"/>
      <c r="K309" s="1358">
        <v>3</v>
      </c>
      <c r="L309" s="953"/>
      <c r="M309" s="1360" t="s">
        <v>2696</v>
      </c>
      <c r="N309" s="1459">
        <v>10</v>
      </c>
      <c r="O309" s="393"/>
      <c r="P309" s="1282">
        <v>36</v>
      </c>
      <c r="Q309" s="393"/>
      <c r="R309" s="1959"/>
      <c r="S309" s="1913"/>
      <c r="T309" s="1911"/>
      <c r="U309" s="1912"/>
      <c r="V309" s="1911"/>
      <c r="W309" s="1651"/>
      <c r="X309" s="1361">
        <v>0.05</v>
      </c>
      <c r="Y309" s="1364"/>
      <c r="Z309" s="1363">
        <v>2106</v>
      </c>
      <c r="AA309" s="1364"/>
      <c r="AB309" s="1872"/>
      <c r="AC309" s="1894">
        <f t="shared" si="21"/>
        <v>0</v>
      </c>
      <c r="AD309" s="1894">
        <f t="shared" si="22"/>
        <v>0</v>
      </c>
      <c r="AE309" s="1895"/>
      <c r="AF309" s="1894">
        <f t="shared" si="23"/>
        <v>0</v>
      </c>
    </row>
    <row r="310" spans="1:32" s="1248" customFormat="1" ht="15.75" customHeight="1">
      <c r="A310" s="1351">
        <v>9216</v>
      </c>
      <c r="B310" s="70" t="s">
        <v>2697</v>
      </c>
      <c r="C310" s="400" t="s">
        <v>2698</v>
      </c>
      <c r="D310" s="1436"/>
      <c r="E310" s="1436"/>
      <c r="F310" s="1404"/>
      <c r="G310" s="1355">
        <v>1.5</v>
      </c>
      <c r="H310" s="1547"/>
      <c r="I310" s="1277">
        <v>35.9</v>
      </c>
      <c r="J310" s="1599"/>
      <c r="K310" s="1358">
        <v>4</v>
      </c>
      <c r="L310" s="953"/>
      <c r="M310" s="1360" t="s">
        <v>2699</v>
      </c>
      <c r="N310" s="1459">
        <v>10</v>
      </c>
      <c r="O310" s="393"/>
      <c r="P310" s="1282">
        <v>113</v>
      </c>
      <c r="Q310" s="393"/>
      <c r="R310" s="1959"/>
      <c r="S310" s="1913"/>
      <c r="T310" s="1911"/>
      <c r="U310" s="1912"/>
      <c r="V310" s="1911"/>
      <c r="W310" s="1651"/>
      <c r="X310" s="1361">
        <v>0.02</v>
      </c>
      <c r="Y310" s="1364"/>
      <c r="Z310" s="1363">
        <v>7638</v>
      </c>
      <c r="AA310" s="1364"/>
      <c r="AB310" s="1872"/>
      <c r="AC310" s="1894">
        <f t="shared" si="21"/>
        <v>0</v>
      </c>
      <c r="AD310" s="1894">
        <f t="shared" si="22"/>
        <v>0</v>
      </c>
      <c r="AE310" s="1895"/>
      <c r="AF310" s="1894">
        <f t="shared" si="23"/>
        <v>0</v>
      </c>
    </row>
    <row r="311" spans="1:32" s="1248" customFormat="1" ht="15.75" customHeight="1">
      <c r="A311" s="1351">
        <v>9217</v>
      </c>
      <c r="B311" s="70" t="s">
        <v>2700</v>
      </c>
      <c r="C311" s="400" t="s">
        <v>2701</v>
      </c>
      <c r="D311" s="1436"/>
      <c r="E311" s="1436"/>
      <c r="F311" s="1404"/>
      <c r="G311" s="1355">
        <v>1.5</v>
      </c>
      <c r="H311" s="1547"/>
      <c r="I311" s="1277">
        <v>35.9</v>
      </c>
      <c r="J311" s="1599"/>
      <c r="K311" s="1358">
        <v>4</v>
      </c>
      <c r="L311" s="953"/>
      <c r="M311" s="1360" t="s">
        <v>2702</v>
      </c>
      <c r="N311" s="1459">
        <v>10</v>
      </c>
      <c r="O311" s="393"/>
      <c r="P311" s="1282">
        <v>113</v>
      </c>
      <c r="Q311" s="393"/>
      <c r="R311" s="1959"/>
      <c r="S311" s="1913"/>
      <c r="T311" s="1911"/>
      <c r="U311" s="1912"/>
      <c r="V311" s="1911"/>
      <c r="W311" s="1651"/>
      <c r="X311" s="1361">
        <v>0.02</v>
      </c>
      <c r="Y311" s="1362"/>
      <c r="Z311" s="1363">
        <v>7638</v>
      </c>
      <c r="AA311" s="1364"/>
      <c r="AB311" s="1872"/>
      <c r="AC311" s="1894">
        <f t="shared" si="21"/>
        <v>0</v>
      </c>
      <c r="AD311" s="1894">
        <f t="shared" si="22"/>
        <v>0</v>
      </c>
      <c r="AE311" s="1895"/>
      <c r="AF311" s="1894">
        <f t="shared" si="23"/>
        <v>0</v>
      </c>
    </row>
    <row r="312" spans="1:32" s="1248" customFormat="1" ht="27" customHeight="1">
      <c r="A312" s="1402">
        <v>9208</v>
      </c>
      <c r="B312" s="70" t="s">
        <v>2703</v>
      </c>
      <c r="C312" s="4046" t="s">
        <v>2704</v>
      </c>
      <c r="D312" s="4047"/>
      <c r="E312" s="4047"/>
      <c r="F312" s="4048"/>
      <c r="G312" s="597">
        <v>1.5</v>
      </c>
      <c r="H312" s="1649"/>
      <c r="I312" s="1277">
        <v>43.9</v>
      </c>
      <c r="J312" s="1281"/>
      <c r="K312" s="1407">
        <v>5</v>
      </c>
      <c r="L312" s="954"/>
      <c r="M312" s="1360" t="s">
        <v>2705</v>
      </c>
      <c r="N312" s="1910"/>
      <c r="O312" s="1911"/>
      <c r="P312" s="1912"/>
      <c r="Q312" s="1911"/>
      <c r="R312" s="781"/>
      <c r="S312" s="1913"/>
      <c r="T312" s="1911"/>
      <c r="U312" s="1912"/>
      <c r="V312" s="1911"/>
      <c r="W312" s="1651"/>
      <c r="X312" s="1408">
        <v>0.02</v>
      </c>
      <c r="Y312" s="1089"/>
      <c r="Z312" s="1363">
        <v>7638</v>
      </c>
      <c r="AA312" s="1440"/>
      <c r="AB312" s="999"/>
      <c r="AC312" s="1894">
        <f t="shared" si="21"/>
        <v>0</v>
      </c>
      <c r="AD312" s="1894">
        <f t="shared" si="22"/>
        <v>0</v>
      </c>
      <c r="AE312" s="1895"/>
      <c r="AF312" s="1894">
        <f t="shared" si="23"/>
        <v>0</v>
      </c>
    </row>
    <row r="313" spans="1:32" s="1248" customFormat="1" ht="15.75" customHeight="1">
      <c r="A313" s="1402">
        <v>9218</v>
      </c>
      <c r="B313" s="70" t="s">
        <v>2706</v>
      </c>
      <c r="C313" s="400" t="s">
        <v>2707</v>
      </c>
      <c r="D313" s="1436"/>
      <c r="E313" s="1436"/>
      <c r="F313" s="1404"/>
      <c r="G313" s="597">
        <v>1.5</v>
      </c>
      <c r="H313" s="1405"/>
      <c r="I313" s="1277">
        <v>35.9</v>
      </c>
      <c r="J313" s="1406"/>
      <c r="K313" s="1407">
        <v>4</v>
      </c>
      <c r="L313" s="954"/>
      <c r="M313" s="1360" t="s">
        <v>2708</v>
      </c>
      <c r="N313" s="1910"/>
      <c r="O313" s="1911"/>
      <c r="P313" s="1912"/>
      <c r="Q313" s="1911"/>
      <c r="R313" s="781"/>
      <c r="S313" s="1913"/>
      <c r="T313" s="1911"/>
      <c r="U313" s="1912"/>
      <c r="V313" s="1911"/>
      <c r="W313" s="1651"/>
      <c r="X313" s="1361">
        <v>0.02</v>
      </c>
      <c r="Y313" s="1364"/>
      <c r="Z313" s="1363">
        <v>7638</v>
      </c>
      <c r="AA313" s="1364"/>
      <c r="AB313" s="1872"/>
      <c r="AC313" s="1894">
        <f t="shared" si="21"/>
        <v>0</v>
      </c>
      <c r="AD313" s="1894">
        <f t="shared" si="22"/>
        <v>0</v>
      </c>
      <c r="AE313" s="1895"/>
      <c r="AF313" s="1894">
        <f t="shared" si="23"/>
        <v>0</v>
      </c>
    </row>
    <row r="314" spans="1:32" s="1248" customFormat="1" ht="15.75" customHeight="1">
      <c r="A314" s="1402">
        <v>9219</v>
      </c>
      <c r="B314" s="70" t="s">
        <v>2709</v>
      </c>
      <c r="C314" s="4049" t="s">
        <v>2710</v>
      </c>
      <c r="D314" s="4050"/>
      <c r="E314" s="4050"/>
      <c r="F314" s="1404"/>
      <c r="G314" s="597">
        <v>1</v>
      </c>
      <c r="H314" s="1405"/>
      <c r="I314" s="1277">
        <v>35.9</v>
      </c>
      <c r="J314" s="1406"/>
      <c r="K314" s="1407">
        <v>4</v>
      </c>
      <c r="L314" s="954"/>
      <c r="M314" s="1360" t="s">
        <v>2711</v>
      </c>
      <c r="N314" s="1910"/>
      <c r="O314" s="1911"/>
      <c r="P314" s="1912"/>
      <c r="Q314" s="1911"/>
      <c r="R314" s="781"/>
      <c r="S314" s="1913"/>
      <c r="T314" s="1911"/>
      <c r="U314" s="1912"/>
      <c r="V314" s="1911"/>
      <c r="W314" s="1651"/>
      <c r="X314" s="1361">
        <v>0.02</v>
      </c>
      <c r="Y314" s="1364"/>
      <c r="Z314" s="1363">
        <v>7638</v>
      </c>
      <c r="AA314" s="1364"/>
      <c r="AB314" s="1872"/>
      <c r="AC314" s="1894">
        <f t="shared" si="21"/>
        <v>0</v>
      </c>
      <c r="AD314" s="1894">
        <f t="shared" si="22"/>
        <v>0</v>
      </c>
      <c r="AE314" s="1895"/>
      <c r="AF314" s="1894">
        <f t="shared" si="23"/>
        <v>0</v>
      </c>
    </row>
    <row r="315" spans="1:32" s="1248" customFormat="1" ht="15.75" customHeight="1">
      <c r="A315" s="1402">
        <v>9198</v>
      </c>
      <c r="B315" s="70" t="s">
        <v>2712</v>
      </c>
      <c r="C315" s="4046" t="s">
        <v>2713</v>
      </c>
      <c r="D315" s="4047"/>
      <c r="E315" s="4047"/>
      <c r="F315" s="4048"/>
      <c r="G315" s="597">
        <v>3</v>
      </c>
      <c r="H315" s="1405"/>
      <c r="I315" s="1277">
        <v>43.9</v>
      </c>
      <c r="J315" s="1281"/>
      <c r="K315" s="598">
        <v>5</v>
      </c>
      <c r="L315" s="954"/>
      <c r="M315" s="1360" t="s">
        <v>2714</v>
      </c>
      <c r="N315" s="1960"/>
      <c r="O315" s="1384"/>
      <c r="P315" s="1912"/>
      <c r="Q315" s="1384"/>
      <c r="R315" s="815"/>
      <c r="S315" s="1913"/>
      <c r="T315" s="1911"/>
      <c r="U315" s="1912"/>
      <c r="V315" s="1911"/>
      <c r="W315" s="1651"/>
      <c r="X315" s="1381"/>
      <c r="Y315" s="1384"/>
      <c r="Z315" s="1383"/>
      <c r="AA315" s="1384"/>
      <c r="AB315" s="1864"/>
      <c r="AC315" s="1894">
        <f t="shared" si="21"/>
        <v>0</v>
      </c>
      <c r="AD315" s="1894">
        <f t="shared" si="22"/>
        <v>0</v>
      </c>
      <c r="AE315" s="1895"/>
      <c r="AF315" s="1894">
        <f t="shared" si="23"/>
        <v>0</v>
      </c>
    </row>
    <row r="316" spans="1:32" s="1248" customFormat="1" ht="15.75" customHeight="1">
      <c r="A316" s="1402">
        <v>9199</v>
      </c>
      <c r="B316" s="70" t="s">
        <v>2715</v>
      </c>
      <c r="C316" s="4046" t="s">
        <v>2716</v>
      </c>
      <c r="D316" s="4047"/>
      <c r="E316" s="4047"/>
      <c r="F316" s="4048"/>
      <c r="G316" s="597">
        <v>3</v>
      </c>
      <c r="H316" s="1405"/>
      <c r="I316" s="1277">
        <v>43.9</v>
      </c>
      <c r="J316" s="1281"/>
      <c r="K316" s="598">
        <v>5</v>
      </c>
      <c r="L316" s="954"/>
      <c r="M316" s="1360" t="s">
        <v>2717</v>
      </c>
      <c r="N316" s="1960"/>
      <c r="O316" s="1384"/>
      <c r="P316" s="1912"/>
      <c r="Q316" s="1384"/>
      <c r="R316" s="815"/>
      <c r="S316" s="1913"/>
      <c r="T316" s="1911"/>
      <c r="U316" s="1912"/>
      <c r="V316" s="1911"/>
      <c r="W316" s="1651"/>
      <c r="X316" s="1381"/>
      <c r="Y316" s="1384"/>
      <c r="Z316" s="1383"/>
      <c r="AA316" s="1384"/>
      <c r="AB316" s="1864"/>
      <c r="AC316" s="1894">
        <f t="shared" si="21"/>
        <v>0</v>
      </c>
      <c r="AD316" s="1894">
        <f t="shared" si="22"/>
        <v>0</v>
      </c>
      <c r="AE316" s="1895"/>
      <c r="AF316" s="1894">
        <f t="shared" si="23"/>
        <v>0</v>
      </c>
    </row>
    <row r="317" spans="1:32" s="1248" customFormat="1" ht="27" customHeight="1">
      <c r="A317" s="1402">
        <v>9197</v>
      </c>
      <c r="B317" s="70" t="s">
        <v>2718</v>
      </c>
      <c r="C317" s="4046" t="s">
        <v>2719</v>
      </c>
      <c r="D317" s="4047"/>
      <c r="E317" s="4047"/>
      <c r="F317" s="4048"/>
      <c r="G317" s="597">
        <v>2</v>
      </c>
      <c r="H317" s="1405"/>
      <c r="I317" s="1277">
        <v>23.9</v>
      </c>
      <c r="J317" s="1281"/>
      <c r="K317" s="598">
        <v>3</v>
      </c>
      <c r="L317" s="954"/>
      <c r="M317" s="1360" t="s">
        <v>2720</v>
      </c>
      <c r="N317" s="1960"/>
      <c r="O317" s="1384"/>
      <c r="P317" s="1912"/>
      <c r="Q317" s="1384"/>
      <c r="R317" s="815"/>
      <c r="S317" s="1913"/>
      <c r="T317" s="1911"/>
      <c r="U317" s="1912"/>
      <c r="V317" s="1911"/>
      <c r="W317" s="1651"/>
      <c r="X317" s="1381"/>
      <c r="Y317" s="1384"/>
      <c r="Z317" s="1383"/>
      <c r="AA317" s="1384"/>
      <c r="AB317" s="1864"/>
      <c r="AC317" s="1894">
        <f t="shared" si="21"/>
        <v>0</v>
      </c>
      <c r="AD317" s="1894">
        <f t="shared" si="22"/>
        <v>0</v>
      </c>
      <c r="AE317" s="1895"/>
      <c r="AF317" s="1894">
        <f t="shared" si="23"/>
        <v>0</v>
      </c>
    </row>
    <row r="318" spans="1:32" s="1248" customFormat="1" ht="27" customHeight="1">
      <c r="A318" s="1402">
        <v>9201</v>
      </c>
      <c r="B318" s="70" t="s">
        <v>2721</v>
      </c>
      <c r="C318" s="4046" t="s">
        <v>2722</v>
      </c>
      <c r="D318" s="4047"/>
      <c r="E318" s="4047"/>
      <c r="F318" s="4048"/>
      <c r="G318" s="597">
        <v>1.5</v>
      </c>
      <c r="H318" s="1405"/>
      <c r="I318" s="1277">
        <v>35.9</v>
      </c>
      <c r="J318" s="1281"/>
      <c r="K318" s="598">
        <v>4</v>
      </c>
      <c r="L318" s="954"/>
      <c r="M318" s="1360" t="s">
        <v>2723</v>
      </c>
      <c r="N318" s="1960"/>
      <c r="O318" s="1384"/>
      <c r="P318" s="1912"/>
      <c r="Q318" s="1384"/>
      <c r="R318" s="815"/>
      <c r="S318" s="1913"/>
      <c r="T318" s="1911"/>
      <c r="U318" s="1912"/>
      <c r="V318" s="1911"/>
      <c r="W318" s="1651"/>
      <c r="X318" s="1381"/>
      <c r="Y318" s="1384"/>
      <c r="Z318" s="1383"/>
      <c r="AA318" s="1384"/>
      <c r="AB318" s="1864"/>
      <c r="AC318" s="1894">
        <f t="shared" si="21"/>
        <v>0</v>
      </c>
      <c r="AD318" s="1894">
        <f t="shared" si="22"/>
        <v>0</v>
      </c>
      <c r="AE318" s="1895"/>
      <c r="AF318" s="1894">
        <f t="shared" si="23"/>
        <v>0</v>
      </c>
    </row>
    <row r="319" spans="1:32" s="1248" customFormat="1" ht="15.75" customHeight="1" thickBot="1">
      <c r="A319" s="602"/>
      <c r="B319" s="603" t="s">
        <v>470</v>
      </c>
      <c r="C319" s="604"/>
      <c r="D319" s="605"/>
      <c r="E319" s="605"/>
      <c r="F319" s="606"/>
      <c r="G319" s="607"/>
      <c r="H319" s="608"/>
      <c r="I319" s="609" t="s">
        <v>32</v>
      </c>
      <c r="J319" s="607"/>
      <c r="K319" s="608"/>
      <c r="L319" s="764"/>
      <c r="M319" s="1758"/>
      <c r="N319" s="608"/>
      <c r="O319" s="614"/>
      <c r="P319" s="1953"/>
      <c r="Q319" s="614"/>
      <c r="R319" s="764"/>
      <c r="S319" s="614"/>
      <c r="T319" s="614"/>
      <c r="U319" s="1953"/>
      <c r="V319" s="614"/>
      <c r="W319" s="614"/>
      <c r="X319" s="613"/>
      <c r="Y319" s="614"/>
      <c r="Z319" s="615"/>
      <c r="AA319" s="614"/>
      <c r="AB319" s="1870"/>
      <c r="AC319" s="1894"/>
      <c r="AD319" s="1894"/>
      <c r="AE319" s="1895"/>
      <c r="AF319" s="1894"/>
    </row>
    <row r="320" spans="1:32" s="1892" customFormat="1" ht="30" customHeight="1" thickBot="1">
      <c r="A320" s="1965"/>
      <c r="B320" s="1878" t="s">
        <v>2724</v>
      </c>
      <c r="C320" s="1993"/>
      <c r="D320" s="1993"/>
      <c r="E320" s="1993"/>
      <c r="F320" s="1994"/>
      <c r="G320" s="1885"/>
      <c r="H320" s="1968"/>
      <c r="I320" s="1887" t="s">
        <v>32</v>
      </c>
      <c r="J320" s="1886"/>
      <c r="K320" s="1968"/>
      <c r="L320" s="1969"/>
      <c r="M320" s="1975" t="s">
        <v>32</v>
      </c>
      <c r="N320" s="1968"/>
      <c r="O320" s="1972"/>
      <c r="P320" s="1995"/>
      <c r="Q320" s="1972"/>
      <c r="R320" s="817"/>
      <c r="S320" s="1972"/>
      <c r="T320" s="1972"/>
      <c r="U320" s="1995"/>
      <c r="V320" s="1972"/>
      <c r="W320" s="1972"/>
      <c r="X320" s="1996"/>
      <c r="Y320" s="1972"/>
      <c r="Z320" s="1973" t="s">
        <v>32</v>
      </c>
      <c r="AA320" s="1972"/>
      <c r="AB320" s="1974"/>
      <c r="AC320" s="2420"/>
      <c r="AD320" s="2420"/>
      <c r="AE320" s="2420"/>
      <c r="AF320" s="2420"/>
    </row>
    <row r="321" spans="1:32" s="1248" customFormat="1" ht="15.75" customHeight="1" thickBot="1">
      <c r="A321" s="1496">
        <v>9401</v>
      </c>
      <c r="B321" s="1497" t="s">
        <v>2725</v>
      </c>
      <c r="C321" s="1759" t="s">
        <v>2726</v>
      </c>
      <c r="D321" s="1488"/>
      <c r="E321" s="1488"/>
      <c r="F321" s="1489" t="s">
        <v>240</v>
      </c>
      <c r="G321" s="1490">
        <v>0.2</v>
      </c>
      <c r="H321" s="1499"/>
      <c r="I321" s="1500">
        <v>23.9</v>
      </c>
      <c r="J321" s="1501"/>
      <c r="K321" s="1502">
        <v>3</v>
      </c>
      <c r="L321" s="1805"/>
      <c r="M321" s="1760" t="s">
        <v>2727</v>
      </c>
      <c r="N321" s="1926"/>
      <c r="O321" s="1927"/>
      <c r="P321" s="1928"/>
      <c r="Q321" s="1927"/>
      <c r="R321" s="1929"/>
      <c r="S321" s="1645"/>
      <c r="T321" s="1927"/>
      <c r="U321" s="1928"/>
      <c r="V321" s="1927"/>
      <c r="W321" s="1659"/>
      <c r="X321" s="1607">
        <v>0.02</v>
      </c>
      <c r="Y321" s="1504"/>
      <c r="Z321" s="1505">
        <v>10120</v>
      </c>
      <c r="AA321" s="1506"/>
      <c r="AB321" s="1852"/>
      <c r="AC321" s="1894">
        <f t="shared" si="21"/>
        <v>0</v>
      </c>
      <c r="AD321" s="1894">
        <f t="shared" si="22"/>
        <v>0</v>
      </c>
      <c r="AE321" s="1895"/>
      <c r="AF321" s="1894">
        <f t="shared" si="23"/>
        <v>0</v>
      </c>
    </row>
    <row r="322" spans="1:32" s="2028" customFormat="1" ht="30" customHeight="1" thickBot="1">
      <c r="A322" s="1965"/>
      <c r="B322" s="1878" t="s">
        <v>2728</v>
      </c>
      <c r="C322" s="1993"/>
      <c r="D322" s="1993"/>
      <c r="E322" s="1993"/>
      <c r="F322" s="1994"/>
      <c r="G322" s="1885"/>
      <c r="H322" s="1968"/>
      <c r="I322" s="1887" t="s">
        <v>32</v>
      </c>
      <c r="J322" s="1886"/>
      <c r="K322" s="1968"/>
      <c r="L322" s="1969"/>
      <c r="M322" s="1975" t="s">
        <v>32</v>
      </c>
      <c r="N322" s="1968"/>
      <c r="O322" s="1972"/>
      <c r="P322" s="1995"/>
      <c r="Q322" s="1972"/>
      <c r="R322" s="817"/>
      <c r="S322" s="1972"/>
      <c r="T322" s="1972"/>
      <c r="U322" s="1995"/>
      <c r="V322" s="1972"/>
      <c r="W322" s="1972"/>
      <c r="X322" s="1996"/>
      <c r="Y322" s="1972"/>
      <c r="Z322" s="1973" t="s">
        <v>32</v>
      </c>
      <c r="AA322" s="1972"/>
      <c r="AB322" s="1974"/>
      <c r="AC322" s="2420"/>
      <c r="AD322" s="2420"/>
      <c r="AE322" s="2420"/>
      <c r="AF322" s="2420"/>
    </row>
    <row r="323" spans="1:32" s="1248" customFormat="1" ht="15.75" customHeight="1" thickBot="1">
      <c r="A323" s="1511">
        <v>9320</v>
      </c>
      <c r="B323" s="1512" t="s">
        <v>2729</v>
      </c>
      <c r="C323" s="1540" t="s">
        <v>2730</v>
      </c>
      <c r="D323" s="1488"/>
      <c r="E323" s="1488"/>
      <c r="F323" s="1489"/>
      <c r="G323" s="1490">
        <v>10</v>
      </c>
      <c r="H323" s="1515"/>
      <c r="I323" s="1500">
        <v>13.3</v>
      </c>
      <c r="J323" s="1516"/>
      <c r="K323" s="1517">
        <v>1</v>
      </c>
      <c r="L323" s="1806"/>
      <c r="M323" s="1022" t="s">
        <v>2731</v>
      </c>
      <c r="N323" s="1926"/>
      <c r="O323" s="1927"/>
      <c r="P323" s="1928"/>
      <c r="Q323" s="1927"/>
      <c r="R323" s="1929"/>
      <c r="S323" s="1645"/>
      <c r="T323" s="1927"/>
      <c r="U323" s="1928"/>
      <c r="V323" s="1927"/>
      <c r="W323" s="1659"/>
      <c r="X323" s="1683"/>
      <c r="Y323" s="1684"/>
      <c r="Z323" s="1685"/>
      <c r="AA323" s="1686"/>
      <c r="AB323" s="1866"/>
      <c r="AC323" s="1894">
        <f t="shared" si="21"/>
        <v>0</v>
      </c>
      <c r="AD323" s="1894">
        <f t="shared" si="22"/>
        <v>0</v>
      </c>
      <c r="AE323" s="1895"/>
      <c r="AF323" s="1894">
        <f t="shared" si="23"/>
        <v>0</v>
      </c>
    </row>
    <row r="324" spans="1:32" s="1892" customFormat="1" ht="30" customHeight="1" thickBot="1">
      <c r="A324" s="1965"/>
      <c r="B324" s="1878" t="s">
        <v>2732</v>
      </c>
      <c r="C324" s="1993"/>
      <c r="D324" s="1993"/>
      <c r="E324" s="1993"/>
      <c r="F324" s="1994"/>
      <c r="G324" s="1885"/>
      <c r="H324" s="1968"/>
      <c r="I324" s="1887" t="s">
        <v>32</v>
      </c>
      <c r="J324" s="1886"/>
      <c r="K324" s="1968"/>
      <c r="L324" s="1969"/>
      <c r="M324" s="1975" t="s">
        <v>32</v>
      </c>
      <c r="N324" s="1968"/>
      <c r="O324" s="1972"/>
      <c r="P324" s="1995"/>
      <c r="Q324" s="1972"/>
      <c r="R324" s="817"/>
      <c r="S324" s="1972"/>
      <c r="T324" s="1972"/>
      <c r="U324" s="1995"/>
      <c r="V324" s="1972"/>
      <c r="W324" s="1972"/>
      <c r="X324" s="1996"/>
      <c r="Y324" s="1972"/>
      <c r="Z324" s="1973" t="s">
        <v>32</v>
      </c>
      <c r="AA324" s="1972"/>
      <c r="AB324" s="1974"/>
      <c r="AC324" s="2420"/>
      <c r="AD324" s="2420"/>
      <c r="AE324" s="2420"/>
      <c r="AF324" s="2420"/>
    </row>
    <row r="325" spans="1:32" s="1248" customFormat="1" ht="15.75" customHeight="1" thickBot="1">
      <c r="A325" s="1511">
        <v>9072</v>
      </c>
      <c r="B325" s="1512" t="s">
        <v>2186</v>
      </c>
      <c r="C325" s="1535" t="s">
        <v>2468</v>
      </c>
      <c r="D325" s="1532"/>
      <c r="E325" s="1532"/>
      <c r="F325" s="1533"/>
      <c r="G325" s="1514">
        <v>0.2</v>
      </c>
      <c r="H325" s="1515"/>
      <c r="I325" s="1500">
        <v>23.9</v>
      </c>
      <c r="J325" s="1516"/>
      <c r="K325" s="1517">
        <v>3</v>
      </c>
      <c r="L325" s="1806"/>
      <c r="M325" s="1022" t="s">
        <v>2733</v>
      </c>
      <c r="N325" s="1926"/>
      <c r="O325" s="1927"/>
      <c r="P325" s="1928"/>
      <c r="Q325" s="1927"/>
      <c r="R325" s="1929"/>
      <c r="S325" s="1645"/>
      <c r="T325" s="1927"/>
      <c r="U325" s="1928"/>
      <c r="V325" s="1927"/>
      <c r="W325" s="1659"/>
      <c r="X325" s="1605">
        <v>0.02</v>
      </c>
      <c r="Y325" s="1494"/>
      <c r="Z325" s="1505">
        <v>12450</v>
      </c>
      <c r="AA325" s="1519"/>
      <c r="AB325" s="1851"/>
      <c r="AC325" s="1894">
        <f t="shared" si="21"/>
        <v>0</v>
      </c>
      <c r="AD325" s="1894">
        <f t="shared" si="22"/>
        <v>0</v>
      </c>
      <c r="AE325" s="1895"/>
      <c r="AF325" s="1894">
        <f t="shared" si="23"/>
        <v>0</v>
      </c>
    </row>
    <row r="326" spans="1:32" s="1892" customFormat="1" ht="30" customHeight="1" thickBot="1">
      <c r="A326" s="1965"/>
      <c r="B326" s="947" t="s">
        <v>2734</v>
      </c>
      <c r="C326" s="1993"/>
      <c r="D326" s="1993"/>
      <c r="E326" s="1993"/>
      <c r="F326" s="1994"/>
      <c r="G326" s="1885"/>
      <c r="H326" s="1968"/>
      <c r="I326" s="1887" t="s">
        <v>32</v>
      </c>
      <c r="J326" s="1886"/>
      <c r="K326" s="1968"/>
      <c r="L326" s="1969"/>
      <c r="M326" s="1975" t="s">
        <v>32</v>
      </c>
      <c r="N326" s="1968"/>
      <c r="O326" s="1972"/>
      <c r="P326" s="1995"/>
      <c r="Q326" s="1972"/>
      <c r="R326" s="817"/>
      <c r="S326" s="1972"/>
      <c r="T326" s="1972"/>
      <c r="U326" s="1995"/>
      <c r="V326" s="1972"/>
      <c r="W326" s="1972"/>
      <c r="X326" s="1996"/>
      <c r="Y326" s="1972"/>
      <c r="Z326" s="1973" t="s">
        <v>32</v>
      </c>
      <c r="AA326" s="1972"/>
      <c r="AB326" s="1974"/>
      <c r="AC326" s="2420"/>
      <c r="AD326" s="2420"/>
      <c r="AE326" s="2420"/>
      <c r="AF326" s="2420"/>
    </row>
    <row r="327" spans="1:32" s="1248" customFormat="1" ht="15.75" customHeight="1" thickBot="1">
      <c r="A327" s="1511">
        <v>9495</v>
      </c>
      <c r="B327" s="1512" t="s">
        <v>2535</v>
      </c>
      <c r="C327" s="1535" t="s">
        <v>2735</v>
      </c>
      <c r="D327" s="1532"/>
      <c r="E327" s="1532"/>
      <c r="F327" s="1533"/>
      <c r="G327" s="1514">
        <v>0.5</v>
      </c>
      <c r="H327" s="1515"/>
      <c r="I327" s="1500">
        <v>23.9</v>
      </c>
      <c r="J327" s="1516"/>
      <c r="K327" s="1517">
        <v>3</v>
      </c>
      <c r="L327" s="1806"/>
      <c r="M327" s="1022" t="s">
        <v>2736</v>
      </c>
      <c r="N327" s="1926"/>
      <c r="O327" s="1927"/>
      <c r="P327" s="1928"/>
      <c r="Q327" s="1927"/>
      <c r="R327" s="1929"/>
      <c r="S327" s="1645"/>
      <c r="T327" s="1927"/>
      <c r="U327" s="1928"/>
      <c r="V327" s="1927"/>
      <c r="W327" s="1659"/>
      <c r="X327" s="1605">
        <v>0.02</v>
      </c>
      <c r="Y327" s="1494"/>
      <c r="Z327" s="1505">
        <v>11038</v>
      </c>
      <c r="AA327" s="1519"/>
      <c r="AB327" s="1851"/>
      <c r="AC327" s="1894">
        <f t="shared" si="21"/>
        <v>0</v>
      </c>
      <c r="AD327" s="1894">
        <f t="shared" si="22"/>
        <v>0</v>
      </c>
      <c r="AE327" s="1895"/>
      <c r="AF327" s="1894">
        <f t="shared" si="23"/>
        <v>0</v>
      </c>
    </row>
    <row r="328" spans="1:32" s="1892" customFormat="1" ht="30" customHeight="1" thickBot="1">
      <c r="A328" s="1976"/>
      <c r="B328" s="941" t="s">
        <v>2737</v>
      </c>
      <c r="C328" s="1977"/>
      <c r="D328" s="1977"/>
      <c r="E328" s="1977"/>
      <c r="F328" s="1978"/>
      <c r="G328" s="1979"/>
      <c r="H328" s="1980"/>
      <c r="I328" s="1981" t="s">
        <v>32</v>
      </c>
      <c r="J328" s="1982"/>
      <c r="K328" s="1980"/>
      <c r="L328" s="1983"/>
      <c r="M328" s="1984" t="s">
        <v>32</v>
      </c>
      <c r="N328" s="1980"/>
      <c r="O328" s="1985"/>
      <c r="P328" s="1986"/>
      <c r="Q328" s="1985"/>
      <c r="R328" s="1987"/>
      <c r="S328" s="1985"/>
      <c r="T328" s="1985"/>
      <c r="U328" s="1986"/>
      <c r="V328" s="1985"/>
      <c r="W328" s="1985"/>
      <c r="X328" s="1988"/>
      <c r="Y328" s="1985"/>
      <c r="Z328" s="1989" t="s">
        <v>32</v>
      </c>
      <c r="AA328" s="1985"/>
      <c r="AB328" s="1990"/>
      <c r="AC328" s="2420"/>
      <c r="AD328" s="2420"/>
      <c r="AE328" s="2420"/>
      <c r="AF328" s="2420"/>
    </row>
    <row r="329" spans="1:32" s="1248" customFormat="1" ht="15.75" customHeight="1" thickBot="1">
      <c r="A329" s="1511">
        <v>9350</v>
      </c>
      <c r="B329" s="1512" t="s">
        <v>2738</v>
      </c>
      <c r="C329" s="1535" t="s">
        <v>2177</v>
      </c>
      <c r="D329" s="1532"/>
      <c r="E329" s="1532"/>
      <c r="F329" s="1533"/>
      <c r="G329" s="1514">
        <v>0.5</v>
      </c>
      <c r="H329" s="1515"/>
      <c r="I329" s="1500">
        <v>35.9</v>
      </c>
      <c r="J329" s="1516"/>
      <c r="K329" s="1517">
        <v>4</v>
      </c>
      <c r="L329" s="1806"/>
      <c r="M329" s="1022" t="s">
        <v>2739</v>
      </c>
      <c r="N329" s="1926"/>
      <c r="O329" s="1927"/>
      <c r="P329" s="1928"/>
      <c r="Q329" s="1927"/>
      <c r="R329" s="1929"/>
      <c r="S329" s="1645"/>
      <c r="T329" s="1927"/>
      <c r="U329" s="1928"/>
      <c r="V329" s="1927"/>
      <c r="W329" s="1659"/>
      <c r="X329" s="1605">
        <v>0.02</v>
      </c>
      <c r="Y329" s="1494"/>
      <c r="Z329" s="1505">
        <v>16969</v>
      </c>
      <c r="AA329" s="1519"/>
      <c r="AB329" s="1851"/>
      <c r="AC329" s="1894">
        <f t="shared" si="21"/>
        <v>0</v>
      </c>
      <c r="AD329" s="1894">
        <f t="shared" si="22"/>
        <v>0</v>
      </c>
      <c r="AE329" s="1895"/>
      <c r="AF329" s="1894">
        <f t="shared" si="23"/>
        <v>0</v>
      </c>
    </row>
    <row r="330" spans="1:32" s="1892" customFormat="1" ht="30" customHeight="1" thickBot="1">
      <c r="A330" s="1965"/>
      <c r="B330" s="1878" t="s">
        <v>2740</v>
      </c>
      <c r="C330" s="1993"/>
      <c r="D330" s="1993"/>
      <c r="E330" s="1993"/>
      <c r="F330" s="1994"/>
      <c r="G330" s="1885"/>
      <c r="H330" s="1968"/>
      <c r="I330" s="1887" t="s">
        <v>32</v>
      </c>
      <c r="J330" s="1886"/>
      <c r="K330" s="1968"/>
      <c r="L330" s="1969"/>
      <c r="M330" s="1975" t="s">
        <v>32</v>
      </c>
      <c r="N330" s="1968"/>
      <c r="O330" s="1972"/>
      <c r="P330" s="1995"/>
      <c r="Q330" s="1972"/>
      <c r="R330" s="817"/>
      <c r="S330" s="1972"/>
      <c r="T330" s="1972"/>
      <c r="U330" s="1995"/>
      <c r="V330" s="1972"/>
      <c r="W330" s="1972"/>
      <c r="X330" s="1996"/>
      <c r="Y330" s="1972"/>
      <c r="Z330" s="1973" t="s">
        <v>32</v>
      </c>
      <c r="AA330" s="1972"/>
      <c r="AB330" s="1974"/>
      <c r="AC330" s="2420"/>
      <c r="AD330" s="2420"/>
      <c r="AE330" s="2420"/>
      <c r="AF330" s="2420"/>
    </row>
    <row r="331" spans="1:32" s="1248" customFormat="1" ht="15.75" customHeight="1" thickBot="1">
      <c r="A331" s="1511">
        <v>9265</v>
      </c>
      <c r="B331" s="1761" t="s">
        <v>2741</v>
      </c>
      <c r="C331" s="1540" t="s">
        <v>2742</v>
      </c>
      <c r="D331" s="1488"/>
      <c r="E331" s="1488"/>
      <c r="F331" s="1489"/>
      <c r="G331" s="1514">
        <v>0.3</v>
      </c>
      <c r="H331" s="1515"/>
      <c r="I331" s="1500">
        <v>23.9</v>
      </c>
      <c r="J331" s="1516"/>
      <c r="K331" s="1517">
        <v>3</v>
      </c>
      <c r="L331" s="1806"/>
      <c r="M331" s="1022" t="s">
        <v>2743</v>
      </c>
      <c r="N331" s="1926"/>
      <c r="O331" s="1927"/>
      <c r="P331" s="1928"/>
      <c r="Q331" s="1927"/>
      <c r="R331" s="1929"/>
      <c r="S331" s="1645"/>
      <c r="T331" s="1927"/>
      <c r="U331" s="1928"/>
      <c r="V331" s="1927"/>
      <c r="W331" s="1659"/>
      <c r="X331" s="1605">
        <v>0.02</v>
      </c>
      <c r="Y331" s="1494"/>
      <c r="Z331" s="1505">
        <v>4104</v>
      </c>
      <c r="AA331" s="1519"/>
      <c r="AB331" s="1851"/>
      <c r="AC331" s="1894">
        <f t="shared" si="21"/>
        <v>0</v>
      </c>
      <c r="AD331" s="1894">
        <f t="shared" si="22"/>
        <v>0</v>
      </c>
      <c r="AE331" s="1895"/>
      <c r="AF331" s="1894">
        <f t="shared" si="23"/>
        <v>0</v>
      </c>
    </row>
    <row r="332" spans="1:32" s="1892" customFormat="1" ht="30" customHeight="1" thickBot="1">
      <c r="A332" s="1965"/>
      <c r="B332" s="947" t="s">
        <v>2744</v>
      </c>
      <c r="C332" s="1993"/>
      <c r="D332" s="1993"/>
      <c r="E332" s="1993"/>
      <c r="F332" s="1994"/>
      <c r="G332" s="1885"/>
      <c r="H332" s="1968"/>
      <c r="I332" s="1887" t="s">
        <v>32</v>
      </c>
      <c r="J332" s="1886"/>
      <c r="K332" s="1968"/>
      <c r="L332" s="1969"/>
      <c r="M332" s="1975" t="s">
        <v>32</v>
      </c>
      <c r="N332" s="1968"/>
      <c r="O332" s="1972"/>
      <c r="P332" s="1995"/>
      <c r="Q332" s="1972"/>
      <c r="R332" s="817"/>
      <c r="S332" s="1972"/>
      <c r="T332" s="1972"/>
      <c r="U332" s="1995"/>
      <c r="V332" s="1972"/>
      <c r="W332" s="1972"/>
      <c r="X332" s="4051" t="s">
        <v>2745</v>
      </c>
      <c r="Y332" s="4052"/>
      <c r="Z332" s="4052"/>
      <c r="AA332" s="4052"/>
      <c r="AB332" s="4053"/>
      <c r="AC332" s="2420"/>
      <c r="AD332" s="2420"/>
      <c r="AE332" s="2420"/>
      <c r="AF332" s="2420"/>
    </row>
    <row r="333" spans="1:32" s="1248" customFormat="1" ht="27" customHeight="1">
      <c r="A333" s="20" t="s">
        <v>488</v>
      </c>
      <c r="B333" s="1426" t="s">
        <v>2746</v>
      </c>
      <c r="C333" s="4037" t="s">
        <v>2747</v>
      </c>
      <c r="D333" s="4038"/>
      <c r="E333" s="4038"/>
      <c r="F333" s="4039"/>
      <c r="G333" s="592">
        <v>5</v>
      </c>
      <c r="H333" s="1428"/>
      <c r="I333" s="1256">
        <v>35.9</v>
      </c>
      <c r="J333" s="1429"/>
      <c r="K333" s="1430">
        <v>4</v>
      </c>
      <c r="L333" s="955"/>
      <c r="M333" s="1260"/>
      <c r="N333" s="1431">
        <v>100</v>
      </c>
      <c r="O333" s="1426"/>
      <c r="P333" s="1433">
        <v>86</v>
      </c>
      <c r="Q333" s="1426"/>
      <c r="R333" s="955"/>
      <c r="S333" s="1324"/>
      <c r="T333" s="1932"/>
      <c r="U333" s="1933"/>
      <c r="V333" s="1932"/>
      <c r="W333" s="1934"/>
      <c r="X333" s="1731" t="s">
        <v>491</v>
      </c>
      <c r="Y333" s="1732"/>
      <c r="Z333" s="1434">
        <v>2872</v>
      </c>
      <c r="AA333" s="1733"/>
      <c r="AB333" s="1869"/>
      <c r="AC333" s="1894">
        <f t="shared" si="21"/>
        <v>0</v>
      </c>
      <c r="AD333" s="1894">
        <f t="shared" si="22"/>
        <v>0</v>
      </c>
      <c r="AE333" s="1895"/>
      <c r="AF333" s="1894">
        <f t="shared" si="23"/>
        <v>0</v>
      </c>
    </row>
    <row r="334" spans="1:32" s="1248" customFormat="1" ht="27" customHeight="1">
      <c r="A334" s="1043" t="s">
        <v>492</v>
      </c>
      <c r="B334" s="1462" t="s">
        <v>2748</v>
      </c>
      <c r="C334" s="4040" t="s">
        <v>2749</v>
      </c>
      <c r="D334" s="4041"/>
      <c r="E334" s="4041"/>
      <c r="F334" s="4042"/>
      <c r="G334" s="1463">
        <v>3</v>
      </c>
      <c r="H334" s="1464"/>
      <c r="I334" s="1332">
        <v>35.9</v>
      </c>
      <c r="J334" s="1465"/>
      <c r="K334" s="1466">
        <v>4</v>
      </c>
      <c r="L334" s="1803"/>
      <c r="M334" s="1335"/>
      <c r="N334" s="58">
        <v>20</v>
      </c>
      <c r="O334" s="1462"/>
      <c r="P334" s="1282">
        <v>43</v>
      </c>
      <c r="Q334" s="1462"/>
      <c r="R334" s="1803"/>
      <c r="S334" s="1343"/>
      <c r="T334" s="1915"/>
      <c r="U334" s="1916"/>
      <c r="V334" s="1915"/>
      <c r="W334" s="1918"/>
      <c r="X334" s="1762" t="s">
        <v>491</v>
      </c>
      <c r="Y334" s="1086"/>
      <c r="Z334" s="1363">
        <v>6531</v>
      </c>
      <c r="AA334" s="1763"/>
      <c r="AB334" s="1873"/>
      <c r="AC334" s="1894">
        <f t="shared" si="21"/>
        <v>0</v>
      </c>
      <c r="AD334" s="1894">
        <f t="shared" si="22"/>
        <v>0</v>
      </c>
      <c r="AE334" s="1895"/>
      <c r="AF334" s="1894">
        <f t="shared" si="23"/>
        <v>0</v>
      </c>
    </row>
    <row r="335" spans="1:32" s="1248" customFormat="1" ht="27" customHeight="1" thickBot="1">
      <c r="A335" s="102" t="s">
        <v>495</v>
      </c>
      <c r="B335" s="1410" t="s">
        <v>2750</v>
      </c>
      <c r="C335" s="4043" t="s">
        <v>2747</v>
      </c>
      <c r="D335" s="4044"/>
      <c r="E335" s="4044"/>
      <c r="F335" s="4045"/>
      <c r="G335" s="1412">
        <v>5</v>
      </c>
      <c r="H335" s="1623"/>
      <c r="I335" s="1529">
        <v>35.9</v>
      </c>
      <c r="J335" s="1414"/>
      <c r="K335" s="1593">
        <v>4</v>
      </c>
      <c r="L335" s="1802"/>
      <c r="M335" s="1299"/>
      <c r="N335" s="114">
        <v>100</v>
      </c>
      <c r="O335" s="1410"/>
      <c r="P335" s="1296">
        <v>72</v>
      </c>
      <c r="Q335" s="1410"/>
      <c r="R335" s="983"/>
      <c r="S335" s="1422"/>
      <c r="T335" s="1936"/>
      <c r="U335" s="1937"/>
      <c r="V335" s="1936"/>
      <c r="W335" s="1639"/>
      <c r="X335" s="1625" t="s">
        <v>491</v>
      </c>
      <c r="Y335" s="1626"/>
      <c r="Z335" s="1306">
        <v>2360</v>
      </c>
      <c r="AA335" s="1627"/>
      <c r="AB335" s="1861"/>
      <c r="AC335" s="1894">
        <f t="shared" si="21"/>
        <v>0</v>
      </c>
      <c r="AD335" s="1894">
        <f t="shared" si="22"/>
        <v>0</v>
      </c>
      <c r="AE335" s="1895"/>
      <c r="AF335" s="1894">
        <f t="shared" si="23"/>
        <v>0</v>
      </c>
    </row>
    <row r="336" spans="1:32" s="1248" customFormat="1" ht="15.75" customHeight="1" thickBot="1">
      <c r="A336" s="602"/>
      <c r="B336" s="1764" t="s">
        <v>2751</v>
      </c>
      <c r="C336" s="604"/>
      <c r="D336" s="605"/>
      <c r="E336" s="605"/>
      <c r="F336" s="606"/>
      <c r="G336" s="607"/>
      <c r="H336" s="608"/>
      <c r="I336" s="609" t="s">
        <v>32</v>
      </c>
      <c r="J336" s="607"/>
      <c r="K336" s="608"/>
      <c r="L336" s="764"/>
      <c r="M336" s="1574"/>
      <c r="N336" s="608"/>
      <c r="O336" s="614"/>
      <c r="P336" s="1953"/>
      <c r="Q336" s="614"/>
      <c r="R336" s="764"/>
      <c r="S336" s="614"/>
      <c r="T336" s="614"/>
      <c r="U336" s="1953"/>
      <c r="V336" s="614"/>
      <c r="W336" s="614"/>
      <c r="X336" s="613"/>
      <c r="Y336" s="614"/>
      <c r="Z336" s="615"/>
      <c r="AA336" s="614"/>
      <c r="AB336" s="1870"/>
      <c r="AC336" s="3656"/>
      <c r="AD336" s="3656"/>
      <c r="AE336" s="2216"/>
      <c r="AF336" s="3656"/>
    </row>
    <row r="337" spans="1:32" s="1892" customFormat="1" ht="30" customHeight="1" thickBot="1">
      <c r="A337" s="1976"/>
      <c r="B337" s="941" t="s">
        <v>2752</v>
      </c>
      <c r="C337" s="1977"/>
      <c r="D337" s="1977"/>
      <c r="E337" s="1977"/>
      <c r="F337" s="1978"/>
      <c r="G337" s="1979"/>
      <c r="H337" s="1980"/>
      <c r="I337" s="1981" t="s">
        <v>32</v>
      </c>
      <c r="J337" s="1982"/>
      <c r="K337" s="1980"/>
      <c r="L337" s="1983"/>
      <c r="M337" s="1984" t="s">
        <v>32</v>
      </c>
      <c r="N337" s="1980"/>
      <c r="O337" s="1985"/>
      <c r="P337" s="1986"/>
      <c r="Q337" s="1985"/>
      <c r="R337" s="1987"/>
      <c r="S337" s="1985"/>
      <c r="T337" s="1985"/>
      <c r="U337" s="1986"/>
      <c r="V337" s="1985"/>
      <c r="W337" s="1985"/>
      <c r="X337" s="1988"/>
      <c r="Y337" s="1985"/>
      <c r="Z337" s="1989" t="s">
        <v>32</v>
      </c>
      <c r="AA337" s="1985"/>
      <c r="AB337" s="1990"/>
      <c r="AC337" s="2420"/>
      <c r="AD337" s="2420"/>
      <c r="AE337" s="2420"/>
      <c r="AF337" s="2420"/>
    </row>
    <row r="338" spans="1:32" s="1248" customFormat="1" ht="15.75" customHeight="1">
      <c r="A338" s="1249">
        <v>9955</v>
      </c>
      <c r="B338" s="1250" t="s">
        <v>2753</v>
      </c>
      <c r="C338" s="1520" t="s">
        <v>2593</v>
      </c>
      <c r="D338" s="1521"/>
      <c r="E338" s="1521"/>
      <c r="F338" s="1522"/>
      <c r="G338" s="1254">
        <v>1</v>
      </c>
      <c r="H338" s="1255"/>
      <c r="I338" s="1256">
        <v>23.9</v>
      </c>
      <c r="J338" s="1257"/>
      <c r="K338" s="1258">
        <v>3</v>
      </c>
      <c r="L338" s="1796"/>
      <c r="M338" s="1260" t="s">
        <v>2754</v>
      </c>
      <c r="N338" s="1938"/>
      <c r="O338" s="1932"/>
      <c r="P338" s="1933"/>
      <c r="Q338" s="1932"/>
      <c r="R338" s="793"/>
      <c r="S338" s="1324"/>
      <c r="T338" s="1932"/>
      <c r="U338" s="1933"/>
      <c r="V338" s="1932"/>
      <c r="W338" s="1934"/>
      <c r="X338" s="1267">
        <v>0.05</v>
      </c>
      <c r="Y338" s="1270"/>
      <c r="Z338" s="1434">
        <v>4813</v>
      </c>
      <c r="AA338" s="1268"/>
      <c r="AB338" s="1847"/>
      <c r="AC338" s="1894">
        <f t="shared" si="21"/>
        <v>0</v>
      </c>
      <c r="AD338" s="1894">
        <f t="shared" si="22"/>
        <v>0</v>
      </c>
      <c r="AE338" s="1895"/>
      <c r="AF338" s="1894">
        <f t="shared" si="23"/>
        <v>0</v>
      </c>
    </row>
    <row r="339" spans="1:32" s="1248" customFormat="1" ht="15.75" customHeight="1">
      <c r="A339" s="1351">
        <v>9975</v>
      </c>
      <c r="B339" s="1352" t="s">
        <v>2755</v>
      </c>
      <c r="C339" s="400" t="s">
        <v>2756</v>
      </c>
      <c r="D339" s="1436"/>
      <c r="E339" s="1436"/>
      <c r="F339" s="1404"/>
      <c r="G339" s="1355">
        <v>1.5</v>
      </c>
      <c r="H339" s="1356"/>
      <c r="I339" s="1277">
        <v>23.9</v>
      </c>
      <c r="J339" s="1357"/>
      <c r="K339" s="1358">
        <v>3</v>
      </c>
      <c r="L339" s="953"/>
      <c r="M339" s="1360" t="s">
        <v>2757</v>
      </c>
      <c r="N339" s="1910"/>
      <c r="O339" s="1911"/>
      <c r="P339" s="1912"/>
      <c r="Q339" s="1911"/>
      <c r="R339" s="958"/>
      <c r="S339" s="1384"/>
      <c r="T339" s="1911"/>
      <c r="U339" s="1912"/>
      <c r="V339" s="1911"/>
      <c r="W339" s="1651"/>
      <c r="X339" s="1361">
        <v>0.05</v>
      </c>
      <c r="Y339" s="1362"/>
      <c r="Z339" s="1363">
        <v>4104</v>
      </c>
      <c r="AA339" s="1364"/>
      <c r="AB339" s="1841"/>
      <c r="AC339" s="1894">
        <f t="shared" si="21"/>
        <v>0</v>
      </c>
      <c r="AD339" s="1894">
        <f t="shared" si="22"/>
        <v>0</v>
      </c>
      <c r="AE339" s="1895"/>
      <c r="AF339" s="1894">
        <f t="shared" si="23"/>
        <v>0</v>
      </c>
    </row>
    <row r="340" spans="1:32" s="1248" customFormat="1" ht="15.75" customHeight="1">
      <c r="A340" s="1351">
        <v>9960</v>
      </c>
      <c r="B340" s="1352" t="s">
        <v>2758</v>
      </c>
      <c r="C340" s="400" t="s">
        <v>2209</v>
      </c>
      <c r="D340" s="1436"/>
      <c r="E340" s="1436"/>
      <c r="F340" s="1404"/>
      <c r="G340" s="1355">
        <v>1.5</v>
      </c>
      <c r="H340" s="1356"/>
      <c r="I340" s="1277">
        <v>43.9</v>
      </c>
      <c r="J340" s="1357"/>
      <c r="K340" s="1358">
        <v>5</v>
      </c>
      <c r="L340" s="953"/>
      <c r="M340" s="1360" t="s">
        <v>2759</v>
      </c>
      <c r="N340" s="1910"/>
      <c r="O340" s="1911"/>
      <c r="P340" s="1912"/>
      <c r="Q340" s="1911"/>
      <c r="R340" s="958"/>
      <c r="S340" s="1384"/>
      <c r="T340" s="1911"/>
      <c r="U340" s="1912"/>
      <c r="V340" s="1911"/>
      <c r="W340" s="1651"/>
      <c r="X340" s="1361">
        <v>0.02</v>
      </c>
      <c r="Y340" s="1362"/>
      <c r="Z340" s="1363">
        <v>12450</v>
      </c>
      <c r="AA340" s="1364"/>
      <c r="AB340" s="1841"/>
      <c r="AC340" s="1894">
        <f t="shared" si="21"/>
        <v>0</v>
      </c>
      <c r="AD340" s="1894">
        <f t="shared" si="22"/>
        <v>0</v>
      </c>
      <c r="AE340" s="1895"/>
      <c r="AF340" s="1894">
        <f t="shared" si="23"/>
        <v>0</v>
      </c>
    </row>
    <row r="341" spans="1:32" s="1248" customFormat="1" ht="15.75" customHeight="1">
      <c r="A341" s="1351">
        <v>9965</v>
      </c>
      <c r="B341" s="393" t="s">
        <v>2760</v>
      </c>
      <c r="C341" s="400" t="s">
        <v>2593</v>
      </c>
      <c r="D341" s="1436"/>
      <c r="E341" s="1436"/>
      <c r="F341" s="1404"/>
      <c r="G341" s="1355">
        <v>1</v>
      </c>
      <c r="H341" s="1356"/>
      <c r="I341" s="1277">
        <v>35.9</v>
      </c>
      <c r="J341" s="1357"/>
      <c r="K341" s="1358">
        <v>4</v>
      </c>
      <c r="L341" s="953"/>
      <c r="M341" s="1360" t="s">
        <v>2761</v>
      </c>
      <c r="N341" s="1910"/>
      <c r="O341" s="1911"/>
      <c r="P341" s="1912"/>
      <c r="Q341" s="1911"/>
      <c r="R341" s="958"/>
      <c r="S341" s="1384"/>
      <c r="T341" s="1911"/>
      <c r="U341" s="1912"/>
      <c r="V341" s="1911"/>
      <c r="W341" s="1651"/>
      <c r="X341" s="1361">
        <v>0.02</v>
      </c>
      <c r="Y341" s="1362"/>
      <c r="Z341" s="1363">
        <v>8065</v>
      </c>
      <c r="AA341" s="1364"/>
      <c r="AB341" s="1841"/>
      <c r="AC341" s="1894">
        <f t="shared" si="21"/>
        <v>0</v>
      </c>
      <c r="AD341" s="1894">
        <f t="shared" si="22"/>
        <v>0</v>
      </c>
      <c r="AE341" s="1895"/>
      <c r="AF341" s="1894">
        <f t="shared" si="23"/>
        <v>0</v>
      </c>
    </row>
    <row r="342" spans="1:32" s="1248" customFormat="1" ht="15.75" customHeight="1">
      <c r="A342" s="1351">
        <v>9970</v>
      </c>
      <c r="B342" s="393" t="s">
        <v>2762</v>
      </c>
      <c r="C342" s="400" t="s">
        <v>2763</v>
      </c>
      <c r="D342" s="1436"/>
      <c r="E342" s="1436"/>
      <c r="F342" s="1404"/>
      <c r="G342" s="1355">
        <v>1</v>
      </c>
      <c r="H342" s="1356"/>
      <c r="I342" s="1277">
        <v>35.9</v>
      </c>
      <c r="J342" s="1357"/>
      <c r="K342" s="1358">
        <v>4</v>
      </c>
      <c r="L342" s="953"/>
      <c r="M342" s="1360" t="s">
        <v>2764</v>
      </c>
      <c r="N342" s="1910"/>
      <c r="O342" s="1911"/>
      <c r="P342" s="1912"/>
      <c r="Q342" s="1911"/>
      <c r="R342" s="958"/>
      <c r="S342" s="1384"/>
      <c r="T342" s="1911"/>
      <c r="U342" s="1912"/>
      <c r="V342" s="1911"/>
      <c r="W342" s="1651"/>
      <c r="X342" s="1361">
        <v>0.02</v>
      </c>
      <c r="Y342" s="1362"/>
      <c r="Z342" s="1363">
        <v>6932</v>
      </c>
      <c r="AA342" s="1364"/>
      <c r="AB342" s="1841"/>
      <c r="AC342" s="1894">
        <f t="shared" si="21"/>
        <v>0</v>
      </c>
      <c r="AD342" s="1894">
        <f t="shared" si="22"/>
        <v>0</v>
      </c>
      <c r="AE342" s="1895"/>
      <c r="AF342" s="1894">
        <f t="shared" si="23"/>
        <v>0</v>
      </c>
    </row>
    <row r="343" spans="1:32" s="1248" customFormat="1" ht="15.75" customHeight="1">
      <c r="A343" s="1351">
        <v>9985</v>
      </c>
      <c r="B343" s="1352" t="s">
        <v>2765</v>
      </c>
      <c r="C343" s="400" t="s">
        <v>2766</v>
      </c>
      <c r="D343" s="1436"/>
      <c r="E343" s="1436"/>
      <c r="F343" s="1404"/>
      <c r="G343" s="1355">
        <v>3</v>
      </c>
      <c r="H343" s="1356"/>
      <c r="I343" s="1277">
        <v>35.9</v>
      </c>
      <c r="J343" s="1357"/>
      <c r="K343" s="1358">
        <v>4</v>
      </c>
      <c r="L343" s="953"/>
      <c r="M343" s="1360" t="s">
        <v>2767</v>
      </c>
      <c r="N343" s="1910"/>
      <c r="O343" s="1911"/>
      <c r="P343" s="1912"/>
      <c r="Q343" s="1911"/>
      <c r="R343" s="958"/>
      <c r="S343" s="1384"/>
      <c r="T343" s="1911"/>
      <c r="U343" s="1912"/>
      <c r="V343" s="1911"/>
      <c r="W343" s="1651"/>
      <c r="X343" s="1361">
        <v>0.05</v>
      </c>
      <c r="Y343" s="1362"/>
      <c r="Z343" s="1363">
        <v>2693</v>
      </c>
      <c r="AA343" s="1364"/>
      <c r="AB343" s="1841"/>
      <c r="AC343" s="1894">
        <f t="shared" si="21"/>
        <v>0</v>
      </c>
      <c r="AD343" s="1894">
        <f t="shared" si="22"/>
        <v>0</v>
      </c>
      <c r="AE343" s="1895"/>
      <c r="AF343" s="1894">
        <f t="shared" si="23"/>
        <v>0</v>
      </c>
    </row>
    <row r="344" spans="1:32" s="1248" customFormat="1" ht="15.75" customHeight="1" thickBot="1">
      <c r="A344" s="1351">
        <v>9980</v>
      </c>
      <c r="B344" s="1352" t="s">
        <v>2768</v>
      </c>
      <c r="C344" s="400" t="s">
        <v>2191</v>
      </c>
      <c r="D344" s="1436"/>
      <c r="E344" s="1436"/>
      <c r="F344" s="1404"/>
      <c r="G344" s="1355">
        <v>3</v>
      </c>
      <c r="H344" s="1356"/>
      <c r="I344" s="1277">
        <v>35.9</v>
      </c>
      <c r="J344" s="1357"/>
      <c r="K344" s="1358">
        <v>4</v>
      </c>
      <c r="L344" s="953"/>
      <c r="M344" s="1360" t="s">
        <v>2769</v>
      </c>
      <c r="N344" s="1910"/>
      <c r="O344" s="1911"/>
      <c r="P344" s="1912"/>
      <c r="Q344" s="1911"/>
      <c r="R344" s="958"/>
      <c r="S344" s="1384"/>
      <c r="T344" s="1911"/>
      <c r="U344" s="1912"/>
      <c r="V344" s="1911"/>
      <c r="W344" s="1651"/>
      <c r="X344" s="1361">
        <v>0.05</v>
      </c>
      <c r="Y344" s="1362"/>
      <c r="Z344" s="1363">
        <v>3401</v>
      </c>
      <c r="AA344" s="1307"/>
      <c r="AB344" s="1872"/>
      <c r="AC344" s="1894">
        <f t="shared" si="21"/>
        <v>0</v>
      </c>
      <c r="AD344" s="1894">
        <f t="shared" si="22"/>
        <v>0</v>
      </c>
      <c r="AE344" s="1895"/>
      <c r="AF344" s="1894">
        <f t="shared" si="23"/>
        <v>0</v>
      </c>
    </row>
    <row r="345" spans="1:32" s="1248" customFormat="1" ht="27" customHeight="1">
      <c r="A345" s="1402">
        <v>9977</v>
      </c>
      <c r="B345" s="1648" t="s">
        <v>2770</v>
      </c>
      <c r="C345" s="4007" t="s">
        <v>2771</v>
      </c>
      <c r="D345" s="4008"/>
      <c r="E345" s="4008"/>
      <c r="F345" s="4009"/>
      <c r="G345" s="597">
        <v>5</v>
      </c>
      <c r="H345" s="1405"/>
      <c r="I345" s="1277">
        <v>64.900000000000006</v>
      </c>
      <c r="J345" s="1406"/>
      <c r="K345" s="1407">
        <v>6</v>
      </c>
      <c r="L345" s="954"/>
      <c r="M345" s="1360" t="s">
        <v>2772</v>
      </c>
      <c r="N345" s="1910"/>
      <c r="O345" s="1911"/>
      <c r="P345" s="1912"/>
      <c r="Q345" s="1911"/>
      <c r="R345" s="958"/>
      <c r="S345" s="1384"/>
      <c r="T345" s="1911"/>
      <c r="U345" s="1912"/>
      <c r="V345" s="1911"/>
      <c r="W345" s="1651"/>
      <c r="X345" s="1408">
        <v>0.03</v>
      </c>
      <c r="Y345" s="1089"/>
      <c r="Z345" s="1363">
        <v>5341</v>
      </c>
      <c r="AA345" s="1440"/>
      <c r="AB345" s="1848"/>
      <c r="AC345" s="1894">
        <f t="shared" si="21"/>
        <v>0</v>
      </c>
      <c r="AD345" s="1894">
        <f t="shared" si="22"/>
        <v>0</v>
      </c>
      <c r="AE345" s="1895"/>
      <c r="AF345" s="1894">
        <f t="shared" si="23"/>
        <v>0</v>
      </c>
    </row>
    <row r="346" spans="1:32" s="1248" customFormat="1" ht="27" customHeight="1">
      <c r="A346" s="1374">
        <v>9986</v>
      </c>
      <c r="B346" s="1386" t="s">
        <v>2773</v>
      </c>
      <c r="C346" s="4007" t="s">
        <v>2774</v>
      </c>
      <c r="D346" s="4008"/>
      <c r="E346" s="4008"/>
      <c r="F346" s="4009"/>
      <c r="G346" s="1377">
        <v>6</v>
      </c>
      <c r="H346" s="1378"/>
      <c r="I346" s="1394">
        <v>64.900000000000006</v>
      </c>
      <c r="J346" s="1379"/>
      <c r="K346" s="1380">
        <v>6</v>
      </c>
      <c r="L346" s="1801"/>
      <c r="M346" s="1280" t="s">
        <v>2775</v>
      </c>
      <c r="N346" s="58">
        <v>40</v>
      </c>
      <c r="O346" s="1462"/>
      <c r="P346" s="1282">
        <v>304</v>
      </c>
      <c r="Q346" s="1462"/>
      <c r="R346" s="1803"/>
      <c r="S346" s="1398"/>
      <c r="T346" s="1920"/>
      <c r="U346" s="1921"/>
      <c r="V346" s="1920"/>
      <c r="W346" s="1924"/>
      <c r="X346" s="1765">
        <v>0.03</v>
      </c>
      <c r="Y346" s="1399"/>
      <c r="Z346" s="1373">
        <v>5341</v>
      </c>
      <c r="AA346" s="1766"/>
      <c r="AB346" s="1859"/>
      <c r="AC346" s="1894">
        <f t="shared" si="21"/>
        <v>0</v>
      </c>
      <c r="AD346" s="1894">
        <f t="shared" si="22"/>
        <v>0</v>
      </c>
      <c r="AE346" s="1895"/>
      <c r="AF346" s="1894">
        <f t="shared" si="23"/>
        <v>0</v>
      </c>
    </row>
    <row r="347" spans="1:32" s="1248" customFormat="1" ht="27" customHeight="1">
      <c r="A347" s="1402">
        <v>9981</v>
      </c>
      <c r="B347" s="1648" t="s">
        <v>2776</v>
      </c>
      <c r="C347" s="4007" t="s">
        <v>2777</v>
      </c>
      <c r="D347" s="4008"/>
      <c r="E347" s="4008"/>
      <c r="F347" s="4009"/>
      <c r="G347" s="597">
        <v>6</v>
      </c>
      <c r="H347" s="1405"/>
      <c r="I347" s="1277">
        <v>64.900000000000006</v>
      </c>
      <c r="J347" s="1406"/>
      <c r="K347" s="1407">
        <v>6</v>
      </c>
      <c r="L347" s="954"/>
      <c r="M347" s="1360" t="s">
        <v>2778</v>
      </c>
      <c r="N347" s="1910"/>
      <c r="O347" s="1911"/>
      <c r="P347" s="1912"/>
      <c r="Q347" s="1911"/>
      <c r="R347" s="958"/>
      <c r="S347" s="1384"/>
      <c r="T347" s="1911"/>
      <c r="U347" s="1912"/>
      <c r="V347" s="1911"/>
      <c r="W347" s="1651"/>
      <c r="X347" s="1408">
        <v>0.03</v>
      </c>
      <c r="Y347" s="1089"/>
      <c r="Z347" s="1363">
        <v>5341</v>
      </c>
      <c r="AA347" s="1440"/>
      <c r="AB347" s="1848"/>
      <c r="AC347" s="1894">
        <f t="shared" si="21"/>
        <v>0</v>
      </c>
      <c r="AD347" s="1894">
        <f t="shared" si="22"/>
        <v>0</v>
      </c>
      <c r="AE347" s="1895"/>
      <c r="AF347" s="1894">
        <f t="shared" si="23"/>
        <v>0</v>
      </c>
    </row>
    <row r="348" spans="1:32" s="1248" customFormat="1" ht="27" customHeight="1">
      <c r="A348" s="1710">
        <v>9982</v>
      </c>
      <c r="B348" s="1711" t="s">
        <v>2779</v>
      </c>
      <c r="C348" s="4007" t="s">
        <v>2780</v>
      </c>
      <c r="D348" s="4008"/>
      <c r="E348" s="4008"/>
      <c r="F348" s="4009"/>
      <c r="G348" s="1245">
        <v>6</v>
      </c>
      <c r="H348" s="1767"/>
      <c r="I348" s="1768">
        <v>64.900000000000006</v>
      </c>
      <c r="J348" s="1769"/>
      <c r="K348" s="1770">
        <v>6</v>
      </c>
      <c r="L348" s="1822"/>
      <c r="M348" s="1312" t="s">
        <v>2781</v>
      </c>
      <c r="N348" s="1961"/>
      <c r="O348" s="1962"/>
      <c r="P348" s="1963"/>
      <c r="Q348" s="1962"/>
      <c r="R348" s="958"/>
      <c r="S348" s="1557"/>
      <c r="T348" s="1962"/>
      <c r="U348" s="1963"/>
      <c r="V348" s="1962"/>
      <c r="W348" s="1964"/>
      <c r="X348" s="1608">
        <v>0.03</v>
      </c>
      <c r="Y348" s="1609"/>
      <c r="Z348" s="1750">
        <v>5341</v>
      </c>
      <c r="AA348" s="1771"/>
      <c r="AB348" s="1859"/>
      <c r="AC348" s="1894">
        <f t="shared" si="21"/>
        <v>0</v>
      </c>
      <c r="AD348" s="1894">
        <f t="shared" si="22"/>
        <v>0</v>
      </c>
      <c r="AE348" s="1895"/>
      <c r="AF348" s="1894">
        <f t="shared" si="23"/>
        <v>0</v>
      </c>
    </row>
    <row r="349" spans="1:32" s="1248" customFormat="1" ht="27" customHeight="1">
      <c r="A349" s="1374">
        <v>9983</v>
      </c>
      <c r="B349" s="1386" t="s">
        <v>2782</v>
      </c>
      <c r="C349" s="4007" t="s">
        <v>2783</v>
      </c>
      <c r="D349" s="4008"/>
      <c r="E349" s="4008"/>
      <c r="F349" s="4009"/>
      <c r="G349" s="1377">
        <v>6</v>
      </c>
      <c r="H349" s="1378"/>
      <c r="I349" s="1394">
        <v>64.900000000000006</v>
      </c>
      <c r="J349" s="1379"/>
      <c r="K349" s="1380">
        <v>6</v>
      </c>
      <c r="L349" s="1801"/>
      <c r="M349" s="1280" t="s">
        <v>2784</v>
      </c>
      <c r="N349" s="58">
        <v>40</v>
      </c>
      <c r="O349" s="1462"/>
      <c r="P349" s="1282">
        <v>304</v>
      </c>
      <c r="Q349" s="1462"/>
      <c r="R349" s="1803"/>
      <c r="S349" s="1398"/>
      <c r="T349" s="1920"/>
      <c r="U349" s="1921"/>
      <c r="V349" s="1920"/>
      <c r="W349" s="1924"/>
      <c r="X349" s="1765">
        <v>0.03</v>
      </c>
      <c r="Y349" s="1399"/>
      <c r="Z349" s="1373">
        <v>5341</v>
      </c>
      <c r="AA349" s="1766"/>
      <c r="AB349" s="1874"/>
      <c r="AC349" s="1894">
        <f t="shared" si="21"/>
        <v>0</v>
      </c>
      <c r="AD349" s="1894">
        <f t="shared" si="22"/>
        <v>0</v>
      </c>
      <c r="AE349" s="1895"/>
      <c r="AF349" s="1894">
        <f t="shared" si="23"/>
        <v>0</v>
      </c>
    </row>
    <row r="350" spans="1:32" s="1248" customFormat="1" ht="27" customHeight="1">
      <c r="A350" s="1402">
        <v>9984</v>
      </c>
      <c r="B350" s="1648" t="s">
        <v>2785</v>
      </c>
      <c r="C350" s="4007" t="s">
        <v>2786</v>
      </c>
      <c r="D350" s="4008"/>
      <c r="E350" s="4008"/>
      <c r="F350" s="4009"/>
      <c r="G350" s="597">
        <v>6</v>
      </c>
      <c r="H350" s="1405"/>
      <c r="I350" s="1277">
        <v>64.900000000000006</v>
      </c>
      <c r="J350" s="1406"/>
      <c r="K350" s="1407">
        <v>6</v>
      </c>
      <c r="L350" s="954"/>
      <c r="M350" s="1360" t="s">
        <v>2787</v>
      </c>
      <c r="N350" s="58">
        <v>40</v>
      </c>
      <c r="O350" s="1462"/>
      <c r="P350" s="1282">
        <v>222</v>
      </c>
      <c r="Q350" s="1462"/>
      <c r="R350" s="1803"/>
      <c r="S350" s="1384"/>
      <c r="T350" s="1911"/>
      <c r="U350" s="1912"/>
      <c r="V350" s="1911"/>
      <c r="W350" s="1651"/>
      <c r="X350" s="1408">
        <v>0.05</v>
      </c>
      <c r="Y350" s="1089"/>
      <c r="Z350" s="1363">
        <v>3881</v>
      </c>
      <c r="AA350" s="1440"/>
      <c r="AB350" s="1848"/>
      <c r="AC350" s="1894">
        <f t="shared" si="21"/>
        <v>0</v>
      </c>
      <c r="AD350" s="1894">
        <f t="shared" si="22"/>
        <v>0</v>
      </c>
      <c r="AE350" s="1895"/>
      <c r="AF350" s="1894">
        <f t="shared" si="23"/>
        <v>0</v>
      </c>
    </row>
    <row r="351" spans="1:32" s="1248" customFormat="1" ht="27" customHeight="1">
      <c r="A351" s="1402">
        <v>9972</v>
      </c>
      <c r="B351" s="1648" t="s">
        <v>2788</v>
      </c>
      <c r="C351" s="4040" t="s">
        <v>2789</v>
      </c>
      <c r="D351" s="4041"/>
      <c r="E351" s="4041"/>
      <c r="F351" s="1772" t="s">
        <v>240</v>
      </c>
      <c r="G351" s="597">
        <v>5</v>
      </c>
      <c r="H351" s="1405"/>
      <c r="I351" s="1277">
        <v>64.900000000000006</v>
      </c>
      <c r="J351" s="1406"/>
      <c r="K351" s="1407">
        <v>6</v>
      </c>
      <c r="L351" s="954"/>
      <c r="M351" s="1360" t="s">
        <v>2790</v>
      </c>
      <c r="N351" s="1910"/>
      <c r="O351" s="1911"/>
      <c r="P351" s="1912"/>
      <c r="Q351" s="1911"/>
      <c r="R351" s="958"/>
      <c r="S351" s="1384"/>
      <c r="T351" s="1911"/>
      <c r="U351" s="1912"/>
      <c r="V351" s="1911"/>
      <c r="W351" s="1651"/>
      <c r="X351" s="1408">
        <v>0.03</v>
      </c>
      <c r="Y351" s="1089">
        <v>0.03</v>
      </c>
      <c r="Z351" s="1363">
        <v>5341</v>
      </c>
      <c r="AA351" s="1440"/>
      <c r="AB351" s="1848"/>
      <c r="AC351" s="1894">
        <f t="shared" si="21"/>
        <v>0</v>
      </c>
      <c r="AD351" s="1894">
        <f t="shared" si="22"/>
        <v>0</v>
      </c>
      <c r="AE351" s="1895"/>
      <c r="AF351" s="1894">
        <f t="shared" si="23"/>
        <v>0</v>
      </c>
    </row>
    <row r="352" spans="1:32" s="1248" customFormat="1" ht="27" customHeight="1">
      <c r="A352" s="1402">
        <v>9973</v>
      </c>
      <c r="B352" s="1648" t="s">
        <v>2791</v>
      </c>
      <c r="C352" s="4040" t="s">
        <v>2792</v>
      </c>
      <c r="D352" s="4041"/>
      <c r="E352" s="4041"/>
      <c r="F352" s="1772" t="s">
        <v>240</v>
      </c>
      <c r="G352" s="597">
        <v>6</v>
      </c>
      <c r="H352" s="1405"/>
      <c r="I352" s="1277">
        <v>64.900000000000006</v>
      </c>
      <c r="J352" s="1406"/>
      <c r="K352" s="1407">
        <v>6</v>
      </c>
      <c r="L352" s="954"/>
      <c r="M352" s="1360" t="s">
        <v>2793</v>
      </c>
      <c r="N352" s="1910"/>
      <c r="O352" s="1911"/>
      <c r="P352" s="1912"/>
      <c r="Q352" s="1911"/>
      <c r="R352" s="958"/>
      <c r="S352" s="1384"/>
      <c r="T352" s="1911"/>
      <c r="U352" s="1912"/>
      <c r="V352" s="1911"/>
      <c r="W352" s="1651"/>
      <c r="X352" s="1408">
        <v>0.03</v>
      </c>
      <c r="Y352" s="1089">
        <v>0.03</v>
      </c>
      <c r="Z352" s="1363">
        <v>5341</v>
      </c>
      <c r="AA352" s="1440"/>
      <c r="AB352" s="1848"/>
      <c r="AC352" s="1894">
        <f t="shared" si="21"/>
        <v>0</v>
      </c>
      <c r="AD352" s="1894">
        <f t="shared" si="22"/>
        <v>0</v>
      </c>
      <c r="AE352" s="1895"/>
      <c r="AF352" s="1894">
        <f t="shared" si="23"/>
        <v>0</v>
      </c>
    </row>
    <row r="353" spans="1:32" s="1248" customFormat="1" ht="27" customHeight="1" thickBot="1">
      <c r="A353" s="1409">
        <v>9974</v>
      </c>
      <c r="B353" s="1635" t="s">
        <v>2794</v>
      </c>
      <c r="C353" s="4043" t="s">
        <v>2795</v>
      </c>
      <c r="D353" s="4044"/>
      <c r="E353" s="4044"/>
      <c r="F353" s="1773" t="s">
        <v>240</v>
      </c>
      <c r="G353" s="1412">
        <v>6</v>
      </c>
      <c r="H353" s="1623"/>
      <c r="I353" s="1529">
        <v>64.900000000000006</v>
      </c>
      <c r="J353" s="1414"/>
      <c r="K353" s="1593">
        <v>6</v>
      </c>
      <c r="L353" s="1802"/>
      <c r="M353" s="1299" t="s">
        <v>2796</v>
      </c>
      <c r="N353" s="1935"/>
      <c r="O353" s="1936"/>
      <c r="P353" s="1937"/>
      <c r="Q353" s="1936"/>
      <c r="R353" s="800"/>
      <c r="S353" s="1422"/>
      <c r="T353" s="1936"/>
      <c r="U353" s="1937"/>
      <c r="V353" s="1936"/>
      <c r="W353" s="1639"/>
      <c r="X353" s="1625">
        <v>0.03</v>
      </c>
      <c r="Y353" s="1626">
        <v>0.03</v>
      </c>
      <c r="Z353" s="1306">
        <v>5341</v>
      </c>
      <c r="AA353" s="1627"/>
      <c r="AB353" s="1861"/>
      <c r="AC353" s="1894">
        <f t="shared" ref="AC353" si="24">I353*L353</f>
        <v>0</v>
      </c>
      <c r="AD353" s="1894">
        <f t="shared" ref="AD353" si="25">P353*R353</f>
        <v>0</v>
      </c>
      <c r="AE353" s="1895"/>
      <c r="AF353" s="1894">
        <f t="shared" ref="AF353" si="26">Z353*AB353</f>
        <v>0</v>
      </c>
    </row>
    <row r="354" spans="1:32" s="1248" customFormat="1" ht="54" customHeight="1" thickBot="1">
      <c r="A354" s="1774"/>
      <c r="B354" s="1775"/>
      <c r="C354" s="1776"/>
      <c r="D354" s="1776"/>
      <c r="E354" s="1776"/>
      <c r="F354" s="1777"/>
      <c r="G354" s="1778"/>
      <c r="H354" s="1774"/>
      <c r="I354" s="1779" t="s">
        <v>17</v>
      </c>
      <c r="J354" s="1778"/>
      <c r="K354" s="1774"/>
      <c r="L354" s="1900">
        <f>SUM(L4:L353)</f>
        <v>0</v>
      </c>
      <c r="M354" s="1774"/>
      <c r="N354" s="1780"/>
      <c r="O354" s="1781"/>
      <c r="P354" s="1782"/>
      <c r="Q354" s="1781"/>
      <c r="R354" s="1900">
        <f>SUM(R4:R353)</f>
        <v>0</v>
      </c>
      <c r="S354" s="1781"/>
      <c r="T354" s="1781"/>
      <c r="U354" s="1782"/>
      <c r="V354" s="1781"/>
      <c r="W354" s="1781"/>
      <c r="X354" s="1783"/>
      <c r="Y354" s="1775"/>
      <c r="Z354" s="1784"/>
      <c r="AA354" s="1775"/>
      <c r="AB354" s="1902">
        <f>SUM(AB4:AB353)</f>
        <v>0</v>
      </c>
      <c r="AC354" s="2050">
        <f>SUM(AC4:AC353)</f>
        <v>0</v>
      </c>
      <c r="AD354" s="2050">
        <f>SUM(AD4:AD353)</f>
        <v>0</v>
      </c>
      <c r="AE354" s="1901"/>
      <c r="AF354" s="2050">
        <f>SUM(AF4:AF353)</f>
        <v>0</v>
      </c>
    </row>
    <row r="355" spans="1:32" s="1248" customFormat="1" ht="15.95" customHeight="1">
      <c r="A355" s="1785"/>
      <c r="B355" s="1781"/>
      <c r="C355" s="1474"/>
      <c r="D355" s="1474"/>
      <c r="E355" s="1474"/>
      <c r="F355" s="1777"/>
      <c r="G355" s="1778"/>
      <c r="H355" s="1774"/>
      <c r="I355" s="1779"/>
      <c r="J355" s="1778"/>
      <c r="K355" s="1774"/>
      <c r="L355" s="1823"/>
      <c r="M355" s="1774"/>
      <c r="N355" s="1780"/>
      <c r="O355" s="1781"/>
      <c r="P355" s="1782"/>
      <c r="Q355" s="1781"/>
      <c r="R355" s="1830"/>
      <c r="S355" s="1539"/>
      <c r="T355" s="1781"/>
      <c r="U355" s="1782"/>
      <c r="V355" s="1781"/>
      <c r="W355" s="1781"/>
      <c r="X355" s="1783"/>
      <c r="Y355" s="1775"/>
      <c r="Z355" s="1784"/>
      <c r="AA355" s="1775"/>
      <c r="AB355" s="1875"/>
      <c r="AC355" s="1898"/>
      <c r="AD355" s="1896"/>
      <c r="AE355" s="1896"/>
      <c r="AF355" s="1896"/>
    </row>
    <row r="356" spans="1:32" s="1248" customFormat="1" ht="15.95" customHeight="1">
      <c r="A356" s="1179"/>
      <c r="B356" s="1609"/>
      <c r="C356" s="1786"/>
      <c r="D356" s="1786"/>
      <c r="E356" s="1786"/>
      <c r="F356" s="1787"/>
      <c r="G356" s="1778"/>
      <c r="H356" s="1774"/>
      <c r="I356" s="1779"/>
      <c r="J356" s="1774"/>
      <c r="K356" s="1774"/>
      <c r="L356" s="1823"/>
      <c r="M356" s="1774"/>
      <c r="N356" s="1780"/>
      <c r="O356" s="1781"/>
      <c r="P356" s="1782"/>
      <c r="Q356" s="1781"/>
      <c r="R356" s="1830"/>
      <c r="S356" s="1781"/>
      <c r="T356" s="1781"/>
      <c r="U356" s="1782"/>
      <c r="V356" s="1781"/>
      <c r="W356" s="1781"/>
      <c r="X356" s="1788"/>
      <c r="Y356" s="1435"/>
      <c r="Z356" s="1789"/>
      <c r="AA356" s="1435"/>
      <c r="AB356" s="1004"/>
      <c r="AC356" s="1898"/>
      <c r="AD356" s="1896"/>
      <c r="AE356" s="1896"/>
      <c r="AF356" s="1896"/>
    </row>
    <row r="357" spans="1:32" ht="12" customHeight="1">
      <c r="A357" s="1781"/>
      <c r="AC357" s="1899"/>
    </row>
    <row r="358" spans="1:32" ht="12" customHeight="1"/>
  </sheetData>
  <mergeCells count="65">
    <mergeCell ref="AF1:AF3"/>
    <mergeCell ref="C351:E351"/>
    <mergeCell ref="C352:E352"/>
    <mergeCell ref="C353:E353"/>
    <mergeCell ref="AC1:AC3"/>
    <mergeCell ref="AD1:AD3"/>
    <mergeCell ref="AE1:AE3"/>
    <mergeCell ref="C345:F345"/>
    <mergeCell ref="C346:F346"/>
    <mergeCell ref="C347:F347"/>
    <mergeCell ref="C348:F348"/>
    <mergeCell ref="C349:F349"/>
    <mergeCell ref="C350:F350"/>
    <mergeCell ref="C317:F317"/>
    <mergeCell ref="C318:F318"/>
    <mergeCell ref="X332:AB332"/>
    <mergeCell ref="C333:F333"/>
    <mergeCell ref="C334:F334"/>
    <mergeCell ref="C335:F335"/>
    <mergeCell ref="C284:F284"/>
    <mergeCell ref="G287:H287"/>
    <mergeCell ref="C312:F312"/>
    <mergeCell ref="C314:E314"/>
    <mergeCell ref="C315:F315"/>
    <mergeCell ref="C316:F316"/>
    <mergeCell ref="C277:F277"/>
    <mergeCell ref="G209:H209"/>
    <mergeCell ref="G211:H211"/>
    <mergeCell ref="G212:H212"/>
    <mergeCell ref="G213:H213"/>
    <mergeCell ref="G215:H215"/>
    <mergeCell ref="G216:H216"/>
    <mergeCell ref="G217:H217"/>
    <mergeCell ref="C239:F239"/>
    <mergeCell ref="C242:F242"/>
    <mergeCell ref="C245:E245"/>
    <mergeCell ref="C275:F275"/>
    <mergeCell ref="G208:H208"/>
    <mergeCell ref="C76:F76"/>
    <mergeCell ref="C77:F77"/>
    <mergeCell ref="C88:F88"/>
    <mergeCell ref="C127:F127"/>
    <mergeCell ref="C173:F173"/>
    <mergeCell ref="C187:E187"/>
    <mergeCell ref="B193:L193"/>
    <mergeCell ref="C195:F195"/>
    <mergeCell ref="C198:F198"/>
    <mergeCell ref="C199:F199"/>
    <mergeCell ref="G207:H207"/>
    <mergeCell ref="C59:E59"/>
    <mergeCell ref="A2:A3"/>
    <mergeCell ref="B2:B3"/>
    <mergeCell ref="C2:F3"/>
    <mergeCell ref="G2:M2"/>
    <mergeCell ref="C21:F21"/>
    <mergeCell ref="N2:W2"/>
    <mergeCell ref="X2:AB2"/>
    <mergeCell ref="G3:H3"/>
    <mergeCell ref="I3:J3"/>
    <mergeCell ref="N3:O3"/>
    <mergeCell ref="P3:Q3"/>
    <mergeCell ref="S3:T3"/>
    <mergeCell ref="U3:V3"/>
    <mergeCell ref="X3:Y3"/>
    <mergeCell ref="Z3:AA3"/>
  </mergeCells>
  <conditionalFormatting sqref="AC1:AF3">
    <cfRule type="cellIs" dxfId="51" priority="27" operator="greaterThan">
      <formula>0</formula>
    </cfRule>
  </conditionalFormatting>
  <conditionalFormatting sqref="AC1:AF3">
    <cfRule type="cellIs" dxfId="50" priority="26" operator="greaterThan">
      <formula>0</formula>
    </cfRule>
  </conditionalFormatting>
  <conditionalFormatting sqref="L1:L1048576 W1:W1048576 R1:R1048576 AB1:AB1048576">
    <cfRule type="cellIs" dxfId="49" priority="25" operator="greaterThan">
      <formula>0</formula>
    </cfRule>
  </conditionalFormatting>
  <conditionalFormatting sqref="AC354">
    <cfRule type="cellIs" dxfId="48" priority="24" operator="greaterThan">
      <formula>0</formula>
    </cfRule>
  </conditionalFormatting>
  <conditionalFormatting sqref="AE354">
    <cfRule type="cellIs" dxfId="47" priority="22" operator="greaterThan">
      <formula>0</formula>
    </cfRule>
  </conditionalFormatting>
  <conditionalFormatting sqref="AD354">
    <cfRule type="cellIs" dxfId="46" priority="20" operator="greaterThan">
      <formula>0</formula>
    </cfRule>
  </conditionalFormatting>
  <conditionalFormatting sqref="AF354">
    <cfRule type="cellIs" dxfId="45" priority="19" operator="greaterThan">
      <formula>0</formula>
    </cfRule>
  </conditionalFormatting>
  <conditionalFormatting sqref="AC1:AF3 AC5:AF7 AC9:AF25 AC27:AF31 AC33:AF57 AC59:AF61 AC63:AF64 AC66:AF66 AC68:AF68 AC70:AF70 AC72:AF72 AC74:AF78 AC80:AF82 AC84:AF84 AC86:AF88 AC90:AF90 AC94:AF95 AC92:AF92 AC97:AF97 AC99:AF101 AC103:AF107 AC109:AF109 AC111:AF111 AC113:AF113 AC115:AF115 AC117:AF117 AC119:AF119 AC121:AF121 AC123:AF123 AC125:AF125 AC127:AF127 AC129:AF129 AC131:AF131 AC133:AF133 AC135:AF140 AC142:AF143 AC145:AF147 AC149:AF149 AC151:AF156 AC158:AF158 AC160:AF161 AC163:AF163 AC165:AF165 AC167:AF167 AC169:AF169 AC171:AF174 AC176:AF190 AC192:AF192 AC194:AF195 AC197:AF199 AC201:AF201 AC203:AF203 AC205:AF205 AC207:AF209 AC211:AF213 AC215:AF217 AC219:AF220 AC222:AF222 AC224:AF225 AC227:AF227 AC229:AF235 AC237:AF237 AC239:AF239 AC241:AF255 AC257:AF258 AC260:AF260 AC262:AF262 AC264:AF269 AC271:AF271 AC273:AF273 AC275:AF275 AC277:AF278 AC280:AF280 AC282:AF282 AC284:AF285 AC287:AF289 AC291:AF291 AC293:AF295 AC297:AF298 AC300:AF300 AC302:AF319 AC321:AF321 AC323:AF323 AC325:AF325 AC327:AF327 AC329:AF329 AC331:AF331 AC333:AF336 AC338:AF1048576">
    <cfRule type="cellIs" dxfId="44" priority="18" operator="greaterThan">
      <formula>0</formula>
    </cfRule>
  </conditionalFormatting>
  <conditionalFormatting sqref="AC32:AF32 AC26:AF26 AC8:AF8 AC4:AF4">
    <cfRule type="cellIs" dxfId="43" priority="17" operator="greaterThan">
      <formula>0</formula>
    </cfRule>
  </conditionalFormatting>
  <conditionalFormatting sqref="AC67:AF67 AC65:AF65 AC62:AF62 AC58:AF58">
    <cfRule type="cellIs" dxfId="42" priority="16" operator="greaterThan">
      <formula>0</formula>
    </cfRule>
  </conditionalFormatting>
  <conditionalFormatting sqref="AC85:AF85 AC83:AF83 AC79:AF79 AC73:AF73 AC71:AF71 AC69:AF69">
    <cfRule type="cellIs" dxfId="41" priority="15" operator="greaterThan">
      <formula>0</formula>
    </cfRule>
  </conditionalFormatting>
  <conditionalFormatting sqref="AC98:AF98 AC96:AF96 AC91:AF91 AC93:AF93 AC89:AF89">
    <cfRule type="cellIs" dxfId="40" priority="14" operator="greaterThan">
      <formula>0</formula>
    </cfRule>
  </conditionalFormatting>
  <conditionalFormatting sqref="AC116:AF116 AC114:AF114 AC112:AF112 AC110:AF110 AC108:AF108 AC102:AF102">
    <cfRule type="cellIs" dxfId="39" priority="13" operator="greaterThan">
      <formula>0</formula>
    </cfRule>
  </conditionalFormatting>
  <conditionalFormatting sqref="AC130:AF130 AC128:AF128 AC126:AF126 AC124:AF124 AC122:AF122 AC120:AF120 AC118:AF118">
    <cfRule type="cellIs" dxfId="38" priority="12" operator="greaterThan">
      <formula>0</formula>
    </cfRule>
  </conditionalFormatting>
  <conditionalFormatting sqref="AC150:AF150 AC148:AF148 AC144:AF144 AC141:AF141 AC134:AF134 AC132:AF132">
    <cfRule type="cellIs" dxfId="37" priority="11" operator="greaterThan">
      <formula>0</formula>
    </cfRule>
  </conditionalFormatting>
  <conditionalFormatting sqref="AC170:AF170 AC168:AF168 AC166:AF166 AC164:AF164 AC162:AF162 AC159:AF159 AC157:AF157">
    <cfRule type="cellIs" dxfId="36" priority="10" operator="greaterThan">
      <formula>0</formula>
    </cfRule>
  </conditionalFormatting>
  <conditionalFormatting sqref="AC196:AF196 AC193:AF193 AC191:AF191 AC175:AF175">
    <cfRule type="cellIs" dxfId="35" priority="9" operator="greaterThan">
      <formula>0</formula>
    </cfRule>
  </conditionalFormatting>
  <conditionalFormatting sqref="AC210:AF210 AC206:AF206 AC204:AF204 AC202:AF202 AC200:AF200">
    <cfRule type="cellIs" dxfId="34" priority="8" operator="greaterThan">
      <formula>0</formula>
    </cfRule>
  </conditionalFormatting>
  <conditionalFormatting sqref="AC228:AF228 AC226:AF226 AC223:AF223 AC221:AF221 AC218:AF218 AC214:AF214">
    <cfRule type="cellIs" dxfId="33" priority="7" operator="greaterThan">
      <formula>0</formula>
    </cfRule>
  </conditionalFormatting>
  <conditionalFormatting sqref="AC240:AF240 AC238:AF238 AC236:AF236">
    <cfRule type="cellIs" dxfId="32" priority="6" operator="greaterThan">
      <formula>0</formula>
    </cfRule>
  </conditionalFormatting>
  <conditionalFormatting sqref="AC263:AF263 AC261:AF261 AC259:AF259 AC256:AF256">
    <cfRule type="cellIs" dxfId="31" priority="5" operator="greaterThan">
      <formula>0</formula>
    </cfRule>
  </conditionalFormatting>
  <conditionalFormatting sqref="AC286:AF286 AC283:AF283 AC281:AF281 AC279:AF279 AC276:AF276 AC274:AF274 AC272:AF272 AC270:AF270">
    <cfRule type="cellIs" dxfId="30" priority="4" operator="greaterThan">
      <formula>0</formula>
    </cfRule>
  </conditionalFormatting>
  <conditionalFormatting sqref="AC301:AF301 AC299:AF299 AC296:AF296 AC292:AF292 AC290:AF290">
    <cfRule type="cellIs" dxfId="29" priority="3" operator="greaterThan">
      <formula>0</formula>
    </cfRule>
  </conditionalFormatting>
  <conditionalFormatting sqref="AC332:AF332 AC330:AF330 AC328:AF328 AC326:AF326 AC324:AF324 AC322:AF322 AC320:AF320">
    <cfRule type="cellIs" dxfId="28" priority="2" operator="greaterThan">
      <formula>0</formula>
    </cfRule>
  </conditionalFormatting>
  <conditionalFormatting sqref="AC337:AF337">
    <cfRule type="cellIs" dxfId="27" priority="1" operator="greaterThan">
      <formula>0</formula>
    </cfRule>
  </conditionalFormatting>
  <printOptions horizontalCentered="1"/>
  <pageMargins left="0.23622047244094491" right="0.23622047244094491" top="0.19685039370078741" bottom="0.35433070866141736" header="0.15748031496062992" footer="0.15748031496062992"/>
  <pageSetup paperSize="9" scale="62" firstPageNumber="29" orientation="landscape" useFirstPageNumber="1" r:id="rId1"/>
  <headerFooter alignWithMargins="0"/>
  <rowBreaks count="2" manualBreakCount="2">
    <brk id="92" max="31" man="1"/>
    <brk id="282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L326"/>
  <sheetViews>
    <sheetView showGridLines="0" view="pageBreakPreview" zoomScaleNormal="135" zoomScaleSheetLayoutView="100" workbookViewId="0">
      <pane ySplit="3" topLeftCell="A19" activePane="bottomLeft" state="frozen"/>
      <selection activeCell="AC1" sqref="AC1:AF3"/>
      <selection pane="bottomLeft" activeCell="F20" sqref="F20"/>
    </sheetView>
  </sheetViews>
  <sheetFormatPr defaultRowHeight="12.75"/>
  <cols>
    <col min="1" max="1" width="5.7109375" style="2131" customWidth="1"/>
    <col min="2" max="2" width="30.7109375" style="2051" customWidth="1"/>
    <col min="3" max="3" width="15.7109375" style="2132" customWidth="1"/>
    <col min="4" max="5" width="5.7109375" style="2132" customWidth="1"/>
    <col min="6" max="6" width="10.7109375" style="2133" customWidth="1"/>
    <col min="7" max="7" width="5.7109375" style="2134" customWidth="1"/>
    <col min="8" max="8" width="0.85546875" style="2131" customWidth="1"/>
    <col min="9" max="9" width="5.7109375" style="2135" customWidth="1"/>
    <col min="10" max="10" width="0.85546875" style="2131" hidden="1" customWidth="1"/>
    <col min="11" max="11" width="3.7109375" style="2131" customWidth="1"/>
    <col min="12" max="12" width="9.85546875" style="2173" customWidth="1"/>
    <col min="13" max="13" width="17.140625" style="2131" hidden="1" customWidth="1"/>
    <col min="14" max="14" width="6.7109375" style="1780" customWidth="1"/>
    <col min="15" max="15" width="0.85546875" style="1781" hidden="1" customWidth="1"/>
    <col min="16" max="16" width="6.7109375" style="1782" customWidth="1"/>
    <col min="17" max="17" width="0.85546875" style="1781" hidden="1" customWidth="1"/>
    <col min="18" max="18" width="9.85546875" style="1830" customWidth="1"/>
    <col min="19" max="19" width="6.7109375" style="1781" customWidth="1"/>
    <col min="20" max="20" width="0.85546875" style="1781" hidden="1" customWidth="1"/>
    <col min="21" max="21" width="6.7109375" style="1782" customWidth="1"/>
    <col min="22" max="22" width="0.85546875" style="1781" hidden="1" customWidth="1"/>
    <col min="23" max="23" width="6.7109375" style="1781" customWidth="1"/>
    <col min="24" max="24" width="5.7109375" style="2136" customWidth="1"/>
    <col min="25" max="25" width="0.85546875" style="2137" customWidth="1"/>
    <col min="26" max="26" width="10" style="2138" customWidth="1"/>
    <col min="27" max="27" width="0.140625" style="2137" customWidth="1"/>
    <col min="28" max="28" width="9.85546875" style="2197" customWidth="1"/>
    <col min="29" max="32" width="15.7109375" style="1899" customWidth="1"/>
    <col min="33" max="142" width="9.140625" style="2051"/>
    <col min="143" max="16384" width="9.140625" style="1241"/>
  </cols>
  <sheetData>
    <row r="1" spans="1:142" s="1248" customFormat="1" ht="15.95" customHeight="1" thickBot="1">
      <c r="A1" s="1227"/>
      <c r="B1" s="1228" t="s">
        <v>3273</v>
      </c>
      <c r="C1" s="1229"/>
      <c r="D1" s="1229"/>
      <c r="E1" s="1229"/>
      <c r="F1" s="1230"/>
      <c r="G1" s="1231"/>
      <c r="H1" s="1232"/>
      <c r="I1" s="1233"/>
      <c r="J1" s="1232"/>
      <c r="K1" s="1232"/>
      <c r="L1" s="1828"/>
      <c r="M1" s="1234"/>
      <c r="N1" s="1235"/>
      <c r="O1" s="1236"/>
      <c r="P1" s="1237"/>
      <c r="Q1" s="1236"/>
      <c r="R1" s="1828"/>
      <c r="S1" s="1237"/>
      <c r="T1" s="1236"/>
      <c r="U1" s="1237"/>
      <c r="V1" s="1236"/>
      <c r="W1" s="1236"/>
      <c r="X1" s="1238"/>
      <c r="Y1" s="1239"/>
      <c r="Z1" s="1240"/>
      <c r="AA1" s="1239"/>
      <c r="AB1" s="2174"/>
      <c r="AC1" s="3702" t="s">
        <v>574</v>
      </c>
      <c r="AD1" s="3702" t="s">
        <v>575</v>
      </c>
      <c r="AE1" s="3702" t="s">
        <v>576</v>
      </c>
      <c r="AF1" s="3702" t="s">
        <v>577</v>
      </c>
      <c r="AG1" s="2151"/>
      <c r="AH1" s="2151"/>
      <c r="AI1" s="2151"/>
      <c r="AJ1" s="2151"/>
      <c r="AK1" s="2151"/>
      <c r="AL1" s="2151"/>
      <c r="AM1" s="2151"/>
      <c r="AN1" s="2151"/>
      <c r="AO1" s="2151"/>
      <c r="AP1" s="2151"/>
      <c r="AQ1" s="2151"/>
      <c r="AR1" s="2151"/>
      <c r="AS1" s="2151"/>
      <c r="AT1" s="2151"/>
      <c r="AU1" s="2151"/>
      <c r="AV1" s="2151"/>
      <c r="AW1" s="2151"/>
      <c r="AX1" s="2151"/>
      <c r="AY1" s="2151"/>
      <c r="AZ1" s="2151"/>
      <c r="BA1" s="2151"/>
      <c r="BB1" s="2151"/>
      <c r="BC1" s="2151"/>
      <c r="BD1" s="2151"/>
      <c r="BE1" s="2151"/>
      <c r="BF1" s="2151"/>
      <c r="BG1" s="2151"/>
      <c r="BH1" s="2151"/>
      <c r="BI1" s="2151"/>
      <c r="BJ1" s="2151"/>
      <c r="BK1" s="2151"/>
      <c r="BL1" s="2151"/>
      <c r="BM1" s="2151"/>
      <c r="BN1" s="2151"/>
      <c r="BO1" s="2151"/>
      <c r="BP1" s="2151"/>
      <c r="BQ1" s="2151"/>
      <c r="BR1" s="2151"/>
      <c r="BS1" s="2151"/>
      <c r="BT1" s="2151"/>
      <c r="BU1" s="2151"/>
      <c r="BV1" s="2151"/>
      <c r="BW1" s="2151"/>
      <c r="BX1" s="2151"/>
      <c r="BY1" s="2151"/>
      <c r="BZ1" s="2151"/>
      <c r="CA1" s="2151"/>
      <c r="CB1" s="2151"/>
      <c r="CC1" s="2151"/>
      <c r="CD1" s="2151"/>
      <c r="CE1" s="2151"/>
      <c r="CF1" s="2151"/>
      <c r="CG1" s="2151"/>
      <c r="CH1" s="2151"/>
      <c r="CI1" s="2151"/>
      <c r="CJ1" s="2151"/>
      <c r="CK1" s="2151"/>
      <c r="CL1" s="2151"/>
      <c r="CM1" s="2151"/>
      <c r="CN1" s="2151"/>
      <c r="CO1" s="2151"/>
      <c r="CP1" s="2151"/>
      <c r="CQ1" s="2151"/>
      <c r="CR1" s="2151"/>
      <c r="CS1" s="2151"/>
      <c r="CT1" s="2151"/>
      <c r="CU1" s="2151"/>
      <c r="CV1" s="2151"/>
      <c r="CW1" s="2151"/>
      <c r="CX1" s="2151"/>
      <c r="CY1" s="2151"/>
      <c r="CZ1" s="2151"/>
      <c r="DA1" s="2151"/>
      <c r="DB1" s="2151"/>
      <c r="DC1" s="2151"/>
      <c r="DD1" s="2151"/>
      <c r="DE1" s="2151"/>
      <c r="DF1" s="2151"/>
      <c r="DG1" s="2151"/>
      <c r="DH1" s="2151"/>
      <c r="DI1" s="2151"/>
      <c r="DJ1" s="2151"/>
      <c r="DK1" s="2151"/>
      <c r="DL1" s="2151"/>
      <c r="DM1" s="2151"/>
      <c r="DN1" s="2151"/>
      <c r="DO1" s="2151"/>
      <c r="DP1" s="2151"/>
      <c r="DQ1" s="2151"/>
      <c r="DR1" s="2151"/>
      <c r="DS1" s="2151"/>
      <c r="DT1" s="2151"/>
      <c r="DU1" s="2151"/>
      <c r="DV1" s="2151"/>
      <c r="DW1" s="2151"/>
      <c r="DX1" s="2151"/>
      <c r="DY1" s="2151"/>
      <c r="DZ1" s="2151"/>
      <c r="EA1" s="2151"/>
      <c r="EB1" s="2151"/>
      <c r="EC1" s="2151"/>
      <c r="ED1" s="2151"/>
      <c r="EE1" s="2151"/>
      <c r="EF1" s="2151"/>
      <c r="EG1" s="2151"/>
      <c r="EH1" s="2151"/>
      <c r="EI1" s="2151"/>
      <c r="EJ1" s="2151"/>
      <c r="EK1" s="2151"/>
      <c r="EL1" s="2151"/>
    </row>
    <row r="2" spans="1:142" s="1248" customFormat="1" ht="10.5" customHeight="1" thickBot="1">
      <c r="A2" s="3716" t="s">
        <v>0</v>
      </c>
      <c r="B2" s="3718" t="s">
        <v>1</v>
      </c>
      <c r="C2" s="3720" t="s">
        <v>2</v>
      </c>
      <c r="D2" s="3721"/>
      <c r="E2" s="3721"/>
      <c r="F2" s="3722"/>
      <c r="G2" s="3708" t="s">
        <v>3</v>
      </c>
      <c r="H2" s="3709"/>
      <c r="I2" s="3709"/>
      <c r="J2" s="3709"/>
      <c r="K2" s="3709"/>
      <c r="L2" s="3709"/>
      <c r="M2" s="3726"/>
      <c r="N2" s="3708" t="s">
        <v>4</v>
      </c>
      <c r="O2" s="3709"/>
      <c r="P2" s="3709"/>
      <c r="Q2" s="3709"/>
      <c r="R2" s="3709"/>
      <c r="S2" s="3709"/>
      <c r="T2" s="3709"/>
      <c r="U2" s="3709"/>
      <c r="V2" s="3709"/>
      <c r="W2" s="3726"/>
      <c r="X2" s="3708" t="s">
        <v>5</v>
      </c>
      <c r="Y2" s="3709"/>
      <c r="Z2" s="3709"/>
      <c r="AA2" s="3709"/>
      <c r="AB2" s="3709"/>
      <c r="AC2" s="3703"/>
      <c r="AD2" s="3703"/>
      <c r="AE2" s="3703"/>
      <c r="AF2" s="3703"/>
      <c r="AG2" s="2151"/>
      <c r="AH2" s="2151"/>
      <c r="AI2" s="2151"/>
      <c r="AJ2" s="2151"/>
      <c r="AK2" s="2151"/>
      <c r="AL2" s="2151"/>
      <c r="AM2" s="2151"/>
      <c r="AN2" s="2151"/>
      <c r="AO2" s="2151"/>
      <c r="AP2" s="2151"/>
      <c r="AQ2" s="2151"/>
      <c r="AR2" s="2151"/>
      <c r="AS2" s="2151"/>
      <c r="AT2" s="2151"/>
      <c r="AU2" s="2151"/>
      <c r="AV2" s="2151"/>
      <c r="AW2" s="2151"/>
      <c r="AX2" s="2151"/>
      <c r="AY2" s="2151"/>
      <c r="AZ2" s="2151"/>
      <c r="BA2" s="2151"/>
      <c r="BB2" s="2151"/>
      <c r="BC2" s="2151"/>
      <c r="BD2" s="2151"/>
      <c r="BE2" s="2151"/>
      <c r="BF2" s="2151"/>
      <c r="BG2" s="2151"/>
      <c r="BH2" s="2151"/>
      <c r="BI2" s="2151"/>
      <c r="BJ2" s="2151"/>
      <c r="BK2" s="2151"/>
      <c r="BL2" s="2151"/>
      <c r="BM2" s="2151"/>
      <c r="BN2" s="2151"/>
      <c r="BO2" s="2151"/>
      <c r="BP2" s="2151"/>
      <c r="BQ2" s="2151"/>
      <c r="BR2" s="2151"/>
      <c r="BS2" s="2151"/>
      <c r="BT2" s="2151"/>
      <c r="BU2" s="2151"/>
      <c r="BV2" s="2151"/>
      <c r="BW2" s="2151"/>
      <c r="BX2" s="2151"/>
      <c r="BY2" s="2151"/>
      <c r="BZ2" s="2151"/>
      <c r="CA2" s="2151"/>
      <c r="CB2" s="2151"/>
      <c r="CC2" s="2151"/>
      <c r="CD2" s="2151"/>
      <c r="CE2" s="2151"/>
      <c r="CF2" s="2151"/>
      <c r="CG2" s="2151"/>
      <c r="CH2" s="2151"/>
      <c r="CI2" s="2151"/>
      <c r="CJ2" s="2151"/>
      <c r="CK2" s="2151"/>
      <c r="CL2" s="2151"/>
      <c r="CM2" s="2151"/>
      <c r="CN2" s="2151"/>
      <c r="CO2" s="2151"/>
      <c r="CP2" s="2151"/>
      <c r="CQ2" s="2151"/>
      <c r="CR2" s="2151"/>
      <c r="CS2" s="2151"/>
      <c r="CT2" s="2151"/>
      <c r="CU2" s="2151"/>
      <c r="CV2" s="2151"/>
      <c r="CW2" s="2151"/>
      <c r="CX2" s="2151"/>
      <c r="CY2" s="2151"/>
      <c r="CZ2" s="2151"/>
      <c r="DA2" s="2151"/>
      <c r="DB2" s="2151"/>
      <c r="DC2" s="2151"/>
      <c r="DD2" s="2151"/>
      <c r="DE2" s="2151"/>
      <c r="DF2" s="2151"/>
      <c r="DG2" s="2151"/>
      <c r="DH2" s="2151"/>
      <c r="DI2" s="2151"/>
      <c r="DJ2" s="2151"/>
      <c r="DK2" s="2151"/>
      <c r="DL2" s="2151"/>
      <c r="DM2" s="2151"/>
      <c r="DN2" s="2151"/>
      <c r="DO2" s="2151"/>
      <c r="DP2" s="2151"/>
      <c r="DQ2" s="2151"/>
      <c r="DR2" s="2151"/>
      <c r="DS2" s="2151"/>
      <c r="DT2" s="2151"/>
      <c r="DU2" s="2151"/>
      <c r="DV2" s="2151"/>
      <c r="DW2" s="2151"/>
      <c r="DX2" s="2151"/>
      <c r="DY2" s="2151"/>
      <c r="DZ2" s="2151"/>
      <c r="EA2" s="2151"/>
      <c r="EB2" s="2151"/>
      <c r="EC2" s="2151"/>
      <c r="ED2" s="2151"/>
      <c r="EE2" s="2151"/>
      <c r="EF2" s="2151"/>
      <c r="EG2" s="2151"/>
      <c r="EH2" s="2151"/>
      <c r="EI2" s="2151"/>
      <c r="EJ2" s="2151"/>
      <c r="EK2" s="2151"/>
      <c r="EL2" s="2151"/>
    </row>
    <row r="3" spans="1:142" s="1248" customFormat="1" ht="40.5" customHeight="1" thickBot="1">
      <c r="A3" s="3717"/>
      <c r="B3" s="3719"/>
      <c r="C3" s="3723"/>
      <c r="D3" s="3724"/>
      <c r="E3" s="3724"/>
      <c r="F3" s="3725"/>
      <c r="G3" s="3710" t="s">
        <v>6</v>
      </c>
      <c r="H3" s="3711"/>
      <c r="I3" s="3712" t="s">
        <v>7</v>
      </c>
      <c r="J3" s="3711"/>
      <c r="K3" s="18" t="s">
        <v>8</v>
      </c>
      <c r="L3" s="956" t="s">
        <v>9</v>
      </c>
      <c r="M3" s="19" t="s">
        <v>10</v>
      </c>
      <c r="N3" s="3713" t="s">
        <v>6</v>
      </c>
      <c r="O3" s="3714"/>
      <c r="P3" s="3715" t="s">
        <v>7</v>
      </c>
      <c r="Q3" s="3714"/>
      <c r="R3" s="956" t="s">
        <v>9</v>
      </c>
      <c r="S3" s="3713" t="s">
        <v>6</v>
      </c>
      <c r="T3" s="3714"/>
      <c r="U3" s="3715" t="s">
        <v>7</v>
      </c>
      <c r="V3" s="3714"/>
      <c r="W3" s="1024" t="s">
        <v>9</v>
      </c>
      <c r="X3" s="3737" t="s">
        <v>11</v>
      </c>
      <c r="Y3" s="3711"/>
      <c r="Z3" s="3712" t="s">
        <v>12</v>
      </c>
      <c r="AA3" s="3711"/>
      <c r="AB3" s="964" t="s">
        <v>13</v>
      </c>
      <c r="AC3" s="3704"/>
      <c r="AD3" s="3704"/>
      <c r="AE3" s="3704"/>
      <c r="AF3" s="3704"/>
      <c r="AG3" s="2151"/>
      <c r="AH3" s="2151"/>
      <c r="AI3" s="2151"/>
      <c r="AJ3" s="2151"/>
      <c r="AK3" s="2151"/>
      <c r="AL3" s="2151"/>
      <c r="AM3" s="2151"/>
      <c r="AN3" s="2151"/>
      <c r="AO3" s="2151"/>
      <c r="AP3" s="2151"/>
      <c r="AQ3" s="2151"/>
      <c r="AR3" s="2151"/>
      <c r="AS3" s="2151"/>
      <c r="AT3" s="2151"/>
      <c r="AU3" s="2151"/>
      <c r="AV3" s="2151"/>
      <c r="AW3" s="2151"/>
      <c r="AX3" s="2151"/>
      <c r="AY3" s="2151"/>
      <c r="AZ3" s="2151"/>
      <c r="BA3" s="2151"/>
      <c r="BB3" s="2151"/>
      <c r="BC3" s="2151"/>
      <c r="BD3" s="2151"/>
      <c r="BE3" s="2151"/>
      <c r="BF3" s="2151"/>
      <c r="BG3" s="2151"/>
      <c r="BH3" s="2151"/>
      <c r="BI3" s="2151"/>
      <c r="BJ3" s="2151"/>
      <c r="BK3" s="2151"/>
      <c r="BL3" s="2151"/>
      <c r="BM3" s="2151"/>
      <c r="BN3" s="2151"/>
      <c r="BO3" s="2151"/>
      <c r="BP3" s="2151"/>
      <c r="BQ3" s="2151"/>
      <c r="BR3" s="2151"/>
      <c r="BS3" s="2151"/>
      <c r="BT3" s="2151"/>
      <c r="BU3" s="2151"/>
      <c r="BV3" s="2151"/>
      <c r="BW3" s="2151"/>
      <c r="BX3" s="2151"/>
      <c r="BY3" s="2151"/>
      <c r="BZ3" s="2151"/>
      <c r="CA3" s="2151"/>
      <c r="CB3" s="2151"/>
      <c r="CC3" s="2151"/>
      <c r="CD3" s="2151"/>
      <c r="CE3" s="2151"/>
      <c r="CF3" s="2151"/>
      <c r="CG3" s="2151"/>
      <c r="CH3" s="2151"/>
      <c r="CI3" s="2151"/>
      <c r="CJ3" s="2151"/>
      <c r="CK3" s="2151"/>
      <c r="CL3" s="2151"/>
      <c r="CM3" s="2151"/>
      <c r="CN3" s="2151"/>
      <c r="CO3" s="2151"/>
      <c r="CP3" s="2151"/>
      <c r="CQ3" s="2151"/>
      <c r="CR3" s="2151"/>
      <c r="CS3" s="2151"/>
      <c r="CT3" s="2151"/>
      <c r="CU3" s="2151"/>
      <c r="CV3" s="2151"/>
      <c r="CW3" s="2151"/>
      <c r="CX3" s="2151"/>
      <c r="CY3" s="2151"/>
      <c r="CZ3" s="2151"/>
      <c r="DA3" s="2151"/>
      <c r="DB3" s="2151"/>
      <c r="DC3" s="2151"/>
      <c r="DD3" s="2151"/>
      <c r="DE3" s="2151"/>
      <c r="DF3" s="2151"/>
      <c r="DG3" s="2151"/>
      <c r="DH3" s="2151"/>
      <c r="DI3" s="2151"/>
      <c r="DJ3" s="2151"/>
      <c r="DK3" s="2151"/>
      <c r="DL3" s="2151"/>
      <c r="DM3" s="2151"/>
      <c r="DN3" s="2151"/>
      <c r="DO3" s="2151"/>
      <c r="DP3" s="2151"/>
      <c r="DQ3" s="2151"/>
      <c r="DR3" s="2151"/>
      <c r="DS3" s="2151"/>
      <c r="DT3" s="2151"/>
      <c r="DU3" s="2151"/>
      <c r="DV3" s="2151"/>
      <c r="DW3" s="2151"/>
      <c r="DX3" s="2151"/>
      <c r="DY3" s="2151"/>
      <c r="DZ3" s="2151"/>
      <c r="EA3" s="2151"/>
      <c r="EB3" s="2151"/>
      <c r="EC3" s="2151"/>
      <c r="ED3" s="2151"/>
      <c r="EE3" s="2151"/>
      <c r="EF3" s="2151"/>
      <c r="EG3" s="2151"/>
      <c r="EH3" s="2151"/>
      <c r="EI3" s="2151"/>
      <c r="EJ3" s="2151"/>
      <c r="EK3" s="2151"/>
      <c r="EL3" s="2151"/>
    </row>
    <row r="4" spans="1:142" s="1972" customFormat="1" ht="30" customHeight="1" thickBot="1">
      <c r="A4" s="1965"/>
      <c r="B4" s="1878" t="s">
        <v>2797</v>
      </c>
      <c r="C4" s="2217"/>
      <c r="D4" s="2217"/>
      <c r="E4" s="2217"/>
      <c r="F4" s="1994"/>
      <c r="G4" s="1885"/>
      <c r="H4" s="1968"/>
      <c r="I4" s="1887" t="s">
        <v>17</v>
      </c>
      <c r="J4" s="1886"/>
      <c r="K4" s="1968"/>
      <c r="L4" s="817"/>
      <c r="M4" s="1975"/>
      <c r="N4" s="1885"/>
      <c r="O4" s="1886"/>
      <c r="P4" s="1887"/>
      <c r="Q4" s="1886"/>
      <c r="R4" s="817"/>
      <c r="S4" s="1886"/>
      <c r="T4" s="1886"/>
      <c r="U4" s="1887"/>
      <c r="V4" s="1886"/>
      <c r="W4" s="1888"/>
      <c r="X4" s="1971"/>
      <c r="Z4" s="1973" t="s">
        <v>32</v>
      </c>
      <c r="AB4" s="2218"/>
      <c r="AC4" s="2420"/>
      <c r="AD4" s="2420"/>
      <c r="AE4" s="2420"/>
      <c r="AF4" s="2420"/>
    </row>
    <row r="5" spans="1:142" s="1314" customFormat="1" ht="15.95" customHeight="1" thickBot="1">
      <c r="A5" s="1511">
        <v>9836</v>
      </c>
      <c r="B5" s="1519" t="s">
        <v>756</v>
      </c>
      <c r="C5" s="2052" t="s">
        <v>2191</v>
      </c>
      <c r="D5" s="2053"/>
      <c r="E5" s="2053"/>
      <c r="F5" s="1533"/>
      <c r="G5" s="1514">
        <v>1</v>
      </c>
      <c r="H5" s="1515"/>
      <c r="I5" s="1500">
        <v>35.9</v>
      </c>
      <c r="J5" s="1516" t="s">
        <v>32</v>
      </c>
      <c r="K5" s="1517">
        <v>4</v>
      </c>
      <c r="L5" s="2157"/>
      <c r="M5" s="2054" t="s">
        <v>2798</v>
      </c>
      <c r="N5" s="2055"/>
      <c r="O5" s="2056"/>
      <c r="P5" s="2057"/>
      <c r="Q5" s="2056"/>
      <c r="R5" s="1929"/>
      <c r="S5" s="2059"/>
      <c r="T5" s="2056"/>
      <c r="U5" s="2057"/>
      <c r="V5" s="2056"/>
      <c r="W5" s="2058"/>
      <c r="X5" s="1605">
        <v>0.02</v>
      </c>
      <c r="Y5" s="1494"/>
      <c r="Z5" s="1505">
        <v>9624</v>
      </c>
      <c r="AA5" s="1519"/>
      <c r="AB5" s="2175"/>
      <c r="AC5" s="1894">
        <f>I5*L5</f>
        <v>0</v>
      </c>
      <c r="AD5" s="1894">
        <f>P5*R5</f>
        <v>0</v>
      </c>
      <c r="AE5" s="1895"/>
      <c r="AF5" s="1894">
        <f>Z5*AB5</f>
        <v>0</v>
      </c>
    </row>
    <row r="6" spans="1:142" s="1972" customFormat="1" ht="30" customHeight="1" thickBot="1">
      <c r="A6" s="2031"/>
      <c r="B6" s="1878" t="s">
        <v>2799</v>
      </c>
      <c r="C6" s="2217"/>
      <c r="D6" s="2217"/>
      <c r="E6" s="2217"/>
      <c r="F6" s="1994"/>
      <c r="G6" s="1885"/>
      <c r="I6" s="1887" t="s">
        <v>32</v>
      </c>
      <c r="J6" s="2217" t="s">
        <v>32</v>
      </c>
      <c r="L6" s="817"/>
      <c r="M6" s="1975" t="s">
        <v>32</v>
      </c>
      <c r="N6" s="1885"/>
      <c r="O6" s="1886"/>
      <c r="P6" s="1887" t="s">
        <v>32</v>
      </c>
      <c r="Q6" s="1886"/>
      <c r="R6" s="817"/>
      <c r="S6" s="1886"/>
      <c r="T6" s="1886"/>
      <c r="U6" s="1887"/>
      <c r="V6" s="1886"/>
      <c r="W6" s="1888"/>
      <c r="X6" s="1971"/>
      <c r="Z6" s="1973" t="s">
        <v>32</v>
      </c>
      <c r="AB6" s="2218"/>
      <c r="AC6" s="2420"/>
      <c r="AD6" s="2420"/>
      <c r="AE6" s="2420"/>
      <c r="AF6" s="2420"/>
    </row>
    <row r="7" spans="1:142" s="1314" customFormat="1" ht="15.75" customHeight="1" thickBot="1">
      <c r="A7" s="1511">
        <v>9740</v>
      </c>
      <c r="B7" s="1519" t="s">
        <v>756</v>
      </c>
      <c r="C7" s="2052" t="s">
        <v>2800</v>
      </c>
      <c r="D7" s="2053"/>
      <c r="E7" s="2053"/>
      <c r="F7" s="1533"/>
      <c r="G7" s="1514">
        <v>0.7</v>
      </c>
      <c r="H7" s="1515"/>
      <c r="I7" s="1500">
        <v>35.9</v>
      </c>
      <c r="J7" s="1516" t="s">
        <v>32</v>
      </c>
      <c r="K7" s="1517">
        <v>4</v>
      </c>
      <c r="L7" s="2157"/>
      <c r="M7" s="2054" t="s">
        <v>2801</v>
      </c>
      <c r="N7" s="2055"/>
      <c r="O7" s="2056"/>
      <c r="P7" s="2057"/>
      <c r="Q7" s="2056"/>
      <c r="R7" s="1929"/>
      <c r="S7" s="2059"/>
      <c r="T7" s="2056"/>
      <c r="U7" s="2057"/>
      <c r="V7" s="2056"/>
      <c r="W7" s="2058"/>
      <c r="X7" s="1605">
        <v>5.0000000000000001E-3</v>
      </c>
      <c r="Y7" s="1494"/>
      <c r="Z7" s="1505">
        <v>26182</v>
      </c>
      <c r="AA7" s="1519"/>
      <c r="AB7" s="2175"/>
      <c r="AC7" s="1894">
        <f t="shared" ref="AC7:AC69" si="0">I7*L7</f>
        <v>0</v>
      </c>
      <c r="AD7" s="1894">
        <f t="shared" ref="AD7:AD69" si="1">P7*R7</f>
        <v>0</v>
      </c>
      <c r="AE7" s="1895"/>
      <c r="AF7" s="1894">
        <f t="shared" ref="AF7:AF69" si="2">Z7*AB7</f>
        <v>0</v>
      </c>
    </row>
    <row r="8" spans="1:142" s="1892" customFormat="1" ht="30" customHeight="1" thickBot="1">
      <c r="A8" s="1965"/>
      <c r="B8" s="947" t="s">
        <v>2235</v>
      </c>
      <c r="C8" s="2217"/>
      <c r="D8" s="2217"/>
      <c r="E8" s="2217"/>
      <c r="F8" s="1994"/>
      <c r="G8" s="1885"/>
      <c r="H8" s="1968"/>
      <c r="I8" s="1887" t="s">
        <v>32</v>
      </c>
      <c r="J8" s="1886" t="s">
        <v>32</v>
      </c>
      <c r="K8" s="1968"/>
      <c r="L8" s="817"/>
      <c r="M8" s="1975" t="s">
        <v>32</v>
      </c>
      <c r="N8" s="1885"/>
      <c r="O8" s="1886"/>
      <c r="P8" s="1887" t="s">
        <v>32</v>
      </c>
      <c r="Q8" s="1886"/>
      <c r="R8" s="817"/>
      <c r="S8" s="1886"/>
      <c r="T8" s="1886"/>
      <c r="U8" s="1887"/>
      <c r="V8" s="1886"/>
      <c r="W8" s="1888"/>
      <c r="X8" s="1971"/>
      <c r="Y8" s="1972"/>
      <c r="Z8" s="1973" t="s">
        <v>32</v>
      </c>
      <c r="AA8" s="1972"/>
      <c r="AB8" s="2218"/>
      <c r="AC8" s="2420"/>
      <c r="AD8" s="2420"/>
      <c r="AE8" s="2420"/>
      <c r="AF8" s="2420"/>
      <c r="AG8" s="1972"/>
      <c r="AH8" s="1972"/>
      <c r="AI8" s="1972"/>
      <c r="AJ8" s="1972"/>
      <c r="AK8" s="1972"/>
      <c r="AL8" s="1972"/>
      <c r="AM8" s="1972"/>
      <c r="AN8" s="1972"/>
      <c r="AO8" s="1972"/>
      <c r="AP8" s="1972"/>
      <c r="AQ8" s="1972"/>
      <c r="AR8" s="1972"/>
      <c r="AS8" s="1972"/>
      <c r="AT8" s="1972"/>
      <c r="AU8" s="1972"/>
      <c r="AV8" s="1972"/>
      <c r="AW8" s="1972"/>
      <c r="AX8" s="1972"/>
      <c r="AY8" s="1972"/>
      <c r="AZ8" s="1972"/>
      <c r="BA8" s="1972"/>
      <c r="BB8" s="1972"/>
      <c r="BC8" s="1972"/>
      <c r="BD8" s="1972"/>
      <c r="BE8" s="1972"/>
      <c r="BF8" s="1972"/>
      <c r="BG8" s="1972"/>
      <c r="BH8" s="1972"/>
      <c r="BI8" s="1972"/>
      <c r="BJ8" s="1972"/>
      <c r="BK8" s="1972"/>
      <c r="BL8" s="1972"/>
      <c r="BM8" s="1972"/>
      <c r="BN8" s="1972"/>
      <c r="BO8" s="1972"/>
      <c r="BP8" s="1972"/>
      <c r="BQ8" s="1972"/>
      <c r="BR8" s="1972"/>
      <c r="BS8" s="1972"/>
      <c r="BT8" s="1972"/>
      <c r="BU8" s="1972"/>
      <c r="BV8" s="1972"/>
      <c r="BW8" s="1972"/>
      <c r="BX8" s="1972"/>
      <c r="BY8" s="1972"/>
      <c r="BZ8" s="1972"/>
      <c r="CA8" s="1972"/>
      <c r="CB8" s="1972"/>
      <c r="CC8" s="1972"/>
      <c r="CD8" s="1972"/>
      <c r="CE8" s="1972"/>
      <c r="CF8" s="1972"/>
      <c r="CG8" s="1972"/>
      <c r="CH8" s="1972"/>
      <c r="CI8" s="1972"/>
      <c r="CJ8" s="1972"/>
      <c r="CK8" s="1972"/>
      <c r="CL8" s="1972"/>
      <c r="CM8" s="1972"/>
      <c r="CN8" s="1972"/>
      <c r="CO8" s="1972"/>
      <c r="CP8" s="1972"/>
      <c r="CQ8" s="1972"/>
      <c r="CR8" s="1972"/>
      <c r="CS8" s="1972"/>
      <c r="CT8" s="1972"/>
      <c r="CU8" s="1972"/>
      <c r="CV8" s="1972"/>
      <c r="CW8" s="1972"/>
      <c r="CX8" s="1972"/>
      <c r="CY8" s="1972"/>
      <c r="CZ8" s="1972"/>
      <c r="DA8" s="1972"/>
      <c r="DB8" s="1972"/>
      <c r="DC8" s="1972"/>
      <c r="DD8" s="1972"/>
      <c r="DE8" s="1972"/>
      <c r="DF8" s="1972"/>
      <c r="DG8" s="1972"/>
      <c r="DH8" s="1972"/>
      <c r="DI8" s="1972"/>
      <c r="DJ8" s="1972"/>
      <c r="DK8" s="1972"/>
      <c r="DL8" s="1972"/>
      <c r="DM8" s="1972"/>
      <c r="DN8" s="1972"/>
      <c r="DO8" s="1972"/>
      <c r="DP8" s="1972"/>
      <c r="DQ8" s="1972"/>
      <c r="DR8" s="1972"/>
      <c r="DS8" s="1972"/>
      <c r="DT8" s="1972"/>
      <c r="DU8" s="1972"/>
      <c r="DV8" s="1972"/>
      <c r="DW8" s="1972"/>
      <c r="DX8" s="1972"/>
      <c r="DY8" s="1972"/>
      <c r="DZ8" s="1972"/>
      <c r="EA8" s="1972"/>
      <c r="EB8" s="1972"/>
      <c r="EC8" s="1972"/>
      <c r="ED8" s="1972"/>
      <c r="EE8" s="1972"/>
      <c r="EF8" s="1972"/>
      <c r="EG8" s="1972"/>
      <c r="EH8" s="1972"/>
      <c r="EI8" s="1972"/>
      <c r="EJ8" s="1972"/>
      <c r="EK8" s="1972"/>
      <c r="EL8" s="1972"/>
    </row>
    <row r="9" spans="1:142" s="1325" customFormat="1" ht="15.75" customHeight="1">
      <c r="A9" s="1249">
        <v>9614</v>
      </c>
      <c r="B9" s="1268" t="s">
        <v>2802</v>
      </c>
      <c r="C9" s="2060" t="s">
        <v>2803</v>
      </c>
      <c r="D9" s="2061"/>
      <c r="E9" s="2061"/>
      <c r="F9" s="2062"/>
      <c r="G9" s="1254">
        <v>0.5</v>
      </c>
      <c r="H9" s="1255"/>
      <c r="I9" s="1256">
        <v>23.9</v>
      </c>
      <c r="J9" s="1257" t="s">
        <v>32</v>
      </c>
      <c r="K9" s="1258">
        <v>3</v>
      </c>
      <c r="L9" s="2158"/>
      <c r="M9" s="2063" t="s">
        <v>2804</v>
      </c>
      <c r="N9" s="1316"/>
      <c r="O9" s="1317"/>
      <c r="P9" s="1318"/>
      <c r="Q9" s="1317"/>
      <c r="R9" s="793"/>
      <c r="S9" s="1320"/>
      <c r="T9" s="1317"/>
      <c r="U9" s="1318"/>
      <c r="V9" s="1317"/>
      <c r="W9" s="1319"/>
      <c r="X9" s="1267">
        <v>0.02</v>
      </c>
      <c r="Y9" s="1270"/>
      <c r="Z9" s="1434">
        <v>6932</v>
      </c>
      <c r="AA9" s="1268"/>
      <c r="AB9" s="2176"/>
      <c r="AC9" s="1894">
        <f t="shared" si="0"/>
        <v>0</v>
      </c>
      <c r="AD9" s="1894">
        <f t="shared" si="1"/>
        <v>0</v>
      </c>
      <c r="AE9" s="1895"/>
      <c r="AF9" s="1894">
        <f t="shared" si="2"/>
        <v>0</v>
      </c>
      <c r="AG9" s="1314"/>
      <c r="AH9" s="1314"/>
      <c r="AI9" s="1314"/>
      <c r="AJ9" s="1314"/>
      <c r="AK9" s="1314"/>
      <c r="AL9" s="1314"/>
      <c r="AM9" s="1314"/>
      <c r="AN9" s="1314"/>
      <c r="AO9" s="1314"/>
      <c r="AP9" s="1314"/>
      <c r="AQ9" s="1314"/>
      <c r="AR9" s="1314"/>
      <c r="AS9" s="1314"/>
      <c r="AT9" s="1314"/>
      <c r="AU9" s="1314"/>
      <c r="AV9" s="1314"/>
      <c r="AW9" s="1314"/>
      <c r="AX9" s="1314"/>
      <c r="AY9" s="1314"/>
      <c r="AZ9" s="1314"/>
      <c r="BA9" s="1314"/>
      <c r="BB9" s="1314"/>
      <c r="BC9" s="1314"/>
      <c r="BD9" s="1314"/>
      <c r="BE9" s="1314"/>
      <c r="BF9" s="1314"/>
      <c r="BG9" s="1314"/>
      <c r="BH9" s="1314"/>
      <c r="BI9" s="1314"/>
      <c r="BJ9" s="1314"/>
      <c r="BK9" s="1314"/>
      <c r="BL9" s="1314"/>
      <c r="BM9" s="1314"/>
      <c r="BN9" s="1314"/>
      <c r="BO9" s="1314"/>
      <c r="BP9" s="1314"/>
      <c r="BQ9" s="1314"/>
      <c r="BR9" s="1314"/>
      <c r="BS9" s="1314"/>
      <c r="BT9" s="1314"/>
      <c r="BU9" s="1314"/>
      <c r="BV9" s="1314"/>
      <c r="BW9" s="1314"/>
      <c r="BX9" s="1314"/>
      <c r="BY9" s="1314"/>
      <c r="BZ9" s="1314"/>
      <c r="CA9" s="1314"/>
      <c r="CB9" s="1314"/>
      <c r="CC9" s="1314"/>
      <c r="CD9" s="1314"/>
      <c r="CE9" s="1314"/>
      <c r="CF9" s="1314"/>
      <c r="CG9" s="1314"/>
      <c r="CH9" s="1314"/>
      <c r="CI9" s="1314"/>
      <c r="CJ9" s="1314"/>
      <c r="CK9" s="1314"/>
      <c r="CL9" s="1314"/>
      <c r="CM9" s="1314"/>
      <c r="CN9" s="1314"/>
      <c r="CO9" s="1314"/>
      <c r="CP9" s="1314"/>
      <c r="CQ9" s="1314"/>
      <c r="CR9" s="1314"/>
      <c r="CS9" s="1314"/>
      <c r="CT9" s="1314"/>
      <c r="CU9" s="1314"/>
      <c r="CV9" s="1314"/>
      <c r="CW9" s="1314"/>
      <c r="CX9" s="1314"/>
      <c r="CY9" s="1314"/>
      <c r="CZ9" s="1314"/>
      <c r="DA9" s="1314"/>
      <c r="DB9" s="1314"/>
      <c r="DC9" s="1314"/>
      <c r="DD9" s="1314"/>
      <c r="DE9" s="1314"/>
      <c r="DF9" s="1314"/>
      <c r="DG9" s="1314"/>
      <c r="DH9" s="1314"/>
      <c r="DI9" s="1314"/>
      <c r="DJ9" s="1314"/>
      <c r="DK9" s="1314"/>
      <c r="DL9" s="1314"/>
      <c r="DM9" s="1314"/>
      <c r="DN9" s="1314"/>
      <c r="DO9" s="1314"/>
      <c r="DP9" s="1314"/>
      <c r="DQ9" s="1314"/>
      <c r="DR9" s="1314"/>
      <c r="DS9" s="1314"/>
      <c r="DT9" s="1314"/>
      <c r="DU9" s="1314"/>
      <c r="DV9" s="1314"/>
      <c r="DW9" s="1314"/>
      <c r="DX9" s="1314"/>
      <c r="DY9" s="1314"/>
      <c r="DZ9" s="1314"/>
      <c r="EA9" s="1314"/>
      <c r="EB9" s="1314"/>
      <c r="EC9" s="1314"/>
      <c r="ED9" s="1314"/>
      <c r="EE9" s="1314"/>
      <c r="EF9" s="1314"/>
      <c r="EG9" s="1314"/>
      <c r="EH9" s="1314"/>
      <c r="EI9" s="1314"/>
      <c r="EJ9" s="1314"/>
      <c r="EK9" s="1314"/>
      <c r="EL9" s="1314"/>
    </row>
    <row r="10" spans="1:142" s="1325" customFormat="1" ht="15.75" customHeight="1">
      <c r="A10" s="1351">
        <v>9615</v>
      </c>
      <c r="B10" s="1364" t="s">
        <v>2186</v>
      </c>
      <c r="C10" s="1437" t="s">
        <v>2805</v>
      </c>
      <c r="D10" s="1438"/>
      <c r="E10" s="1438"/>
      <c r="F10" s="2064"/>
      <c r="G10" s="1355">
        <v>0.5</v>
      </c>
      <c r="H10" s="1356"/>
      <c r="I10" s="1277">
        <v>19.899999999999999</v>
      </c>
      <c r="J10" s="1357" t="s">
        <v>32</v>
      </c>
      <c r="K10" s="1358">
        <v>2</v>
      </c>
      <c r="L10" s="2159"/>
      <c r="M10" s="2065" t="s">
        <v>2806</v>
      </c>
      <c r="N10" s="1336"/>
      <c r="O10" s="1337"/>
      <c r="P10" s="1284"/>
      <c r="Q10" s="1337"/>
      <c r="R10" s="958"/>
      <c r="S10" s="1339"/>
      <c r="T10" s="1337"/>
      <c r="U10" s="1284"/>
      <c r="V10" s="1337"/>
      <c r="W10" s="1338"/>
      <c r="X10" s="1408">
        <v>0.05</v>
      </c>
      <c r="Y10" s="1089"/>
      <c r="Z10" s="1363">
        <v>3401</v>
      </c>
      <c r="AA10" s="1440"/>
      <c r="AB10" s="2177"/>
      <c r="AC10" s="1894">
        <f t="shared" si="0"/>
        <v>0</v>
      </c>
      <c r="AD10" s="1894">
        <f t="shared" si="1"/>
        <v>0</v>
      </c>
      <c r="AE10" s="1895"/>
      <c r="AF10" s="1894">
        <f t="shared" si="2"/>
        <v>0</v>
      </c>
      <c r="AG10" s="1314"/>
      <c r="AH10" s="1314"/>
      <c r="AI10" s="1314"/>
      <c r="AJ10" s="1314"/>
      <c r="AK10" s="1314"/>
      <c r="AL10" s="1314"/>
      <c r="AM10" s="1314"/>
      <c r="AN10" s="1314"/>
      <c r="AO10" s="1314"/>
      <c r="AP10" s="1314"/>
      <c r="AQ10" s="1314"/>
      <c r="AR10" s="1314"/>
      <c r="AS10" s="1314"/>
      <c r="AT10" s="1314"/>
      <c r="AU10" s="1314"/>
      <c r="AV10" s="1314"/>
      <c r="AW10" s="1314"/>
      <c r="AX10" s="1314"/>
      <c r="AY10" s="1314"/>
      <c r="AZ10" s="1314"/>
      <c r="BA10" s="1314"/>
      <c r="BB10" s="1314"/>
      <c r="BC10" s="1314"/>
      <c r="BD10" s="1314"/>
      <c r="BE10" s="1314"/>
      <c r="BF10" s="1314"/>
      <c r="BG10" s="1314"/>
      <c r="BH10" s="1314"/>
      <c r="BI10" s="1314"/>
      <c r="BJ10" s="1314"/>
      <c r="BK10" s="1314"/>
      <c r="BL10" s="1314"/>
      <c r="BM10" s="1314"/>
      <c r="BN10" s="1314"/>
      <c r="BO10" s="1314"/>
      <c r="BP10" s="1314"/>
      <c r="BQ10" s="1314"/>
      <c r="BR10" s="1314"/>
      <c r="BS10" s="1314"/>
      <c r="BT10" s="1314"/>
      <c r="BU10" s="1314"/>
      <c r="BV10" s="1314"/>
      <c r="BW10" s="1314"/>
      <c r="BX10" s="1314"/>
      <c r="BY10" s="1314"/>
      <c r="BZ10" s="1314"/>
      <c r="CA10" s="1314"/>
      <c r="CB10" s="1314"/>
      <c r="CC10" s="1314"/>
      <c r="CD10" s="1314"/>
      <c r="CE10" s="1314"/>
      <c r="CF10" s="1314"/>
      <c r="CG10" s="1314"/>
      <c r="CH10" s="1314"/>
      <c r="CI10" s="1314"/>
      <c r="CJ10" s="1314"/>
      <c r="CK10" s="1314"/>
      <c r="CL10" s="1314"/>
      <c r="CM10" s="1314"/>
      <c r="CN10" s="1314"/>
      <c r="CO10" s="1314"/>
      <c r="CP10" s="1314"/>
      <c r="CQ10" s="1314"/>
      <c r="CR10" s="1314"/>
      <c r="CS10" s="1314"/>
      <c r="CT10" s="1314"/>
      <c r="CU10" s="1314"/>
      <c r="CV10" s="1314"/>
      <c r="CW10" s="1314"/>
      <c r="CX10" s="1314"/>
      <c r="CY10" s="1314"/>
      <c r="CZ10" s="1314"/>
      <c r="DA10" s="1314"/>
      <c r="DB10" s="1314"/>
      <c r="DC10" s="1314"/>
      <c r="DD10" s="1314"/>
      <c r="DE10" s="1314"/>
      <c r="DF10" s="1314"/>
      <c r="DG10" s="1314"/>
      <c r="DH10" s="1314"/>
      <c r="DI10" s="1314"/>
      <c r="DJ10" s="1314"/>
      <c r="DK10" s="1314"/>
      <c r="DL10" s="1314"/>
      <c r="DM10" s="1314"/>
      <c r="DN10" s="1314"/>
      <c r="DO10" s="1314"/>
      <c r="DP10" s="1314"/>
      <c r="DQ10" s="1314"/>
      <c r="DR10" s="1314"/>
      <c r="DS10" s="1314"/>
      <c r="DT10" s="1314"/>
      <c r="DU10" s="1314"/>
      <c r="DV10" s="1314"/>
      <c r="DW10" s="1314"/>
      <c r="DX10" s="1314"/>
      <c r="DY10" s="1314"/>
      <c r="DZ10" s="1314"/>
      <c r="EA10" s="1314"/>
      <c r="EB10" s="1314"/>
      <c r="EC10" s="1314"/>
      <c r="ED10" s="1314"/>
      <c r="EE10" s="1314"/>
      <c r="EF10" s="1314"/>
      <c r="EG10" s="1314"/>
      <c r="EH10" s="1314"/>
      <c r="EI10" s="1314"/>
      <c r="EJ10" s="1314"/>
      <c r="EK10" s="1314"/>
      <c r="EL10" s="1314"/>
    </row>
    <row r="11" spans="1:142" s="1325" customFormat="1" ht="15.75" customHeight="1" thickBot="1">
      <c r="A11" s="1677">
        <v>9616</v>
      </c>
      <c r="B11" s="2066" t="s">
        <v>2807</v>
      </c>
      <c r="C11" s="4057" t="s">
        <v>2808</v>
      </c>
      <c r="D11" s="4058"/>
      <c r="E11" s="4058"/>
      <c r="F11" s="4059"/>
      <c r="G11" s="2067">
        <v>0.5</v>
      </c>
      <c r="H11" s="2068"/>
      <c r="I11" s="1529">
        <v>35.9</v>
      </c>
      <c r="J11" s="1692"/>
      <c r="K11" s="1593">
        <v>4</v>
      </c>
      <c r="L11" s="2160"/>
      <c r="M11" s="2069" t="s">
        <v>2809</v>
      </c>
      <c r="N11" s="2070"/>
      <c r="O11" s="2071"/>
      <c r="P11" s="1302"/>
      <c r="Q11" s="2071"/>
      <c r="R11" s="1816"/>
      <c r="S11" s="2073"/>
      <c r="T11" s="2071"/>
      <c r="U11" s="1302"/>
      <c r="V11" s="2071"/>
      <c r="W11" s="2072"/>
      <c r="X11" s="613">
        <v>0.02</v>
      </c>
      <c r="Y11" s="614"/>
      <c r="Z11" s="1566">
        <v>9047</v>
      </c>
      <c r="AA11" s="2066"/>
      <c r="AB11" s="829"/>
      <c r="AC11" s="1894">
        <f t="shared" si="0"/>
        <v>0</v>
      </c>
      <c r="AD11" s="1894">
        <f t="shared" si="1"/>
        <v>0</v>
      </c>
      <c r="AE11" s="1895"/>
      <c r="AF11" s="1894">
        <f t="shared" si="2"/>
        <v>0</v>
      </c>
      <c r="AG11" s="1314"/>
      <c r="AH11" s="1314"/>
      <c r="AI11" s="1314"/>
      <c r="AJ11" s="1314"/>
      <c r="AK11" s="1314"/>
      <c r="AL11" s="1314"/>
      <c r="AM11" s="1314"/>
      <c r="AN11" s="1314"/>
      <c r="AO11" s="1314"/>
      <c r="AP11" s="1314"/>
      <c r="AQ11" s="1314"/>
      <c r="AR11" s="1314"/>
      <c r="AS11" s="1314"/>
      <c r="AT11" s="1314"/>
      <c r="AU11" s="1314"/>
      <c r="AV11" s="1314"/>
      <c r="AW11" s="1314"/>
      <c r="AX11" s="1314"/>
      <c r="AY11" s="1314"/>
      <c r="AZ11" s="1314"/>
      <c r="BA11" s="1314"/>
      <c r="BB11" s="1314"/>
      <c r="BC11" s="1314"/>
      <c r="BD11" s="1314"/>
      <c r="BE11" s="1314"/>
      <c r="BF11" s="1314"/>
      <c r="BG11" s="1314"/>
      <c r="BH11" s="1314"/>
      <c r="BI11" s="1314"/>
      <c r="BJ11" s="1314"/>
      <c r="BK11" s="1314"/>
      <c r="BL11" s="1314"/>
      <c r="BM11" s="1314"/>
      <c r="BN11" s="1314"/>
      <c r="BO11" s="1314"/>
      <c r="BP11" s="1314"/>
      <c r="BQ11" s="1314"/>
      <c r="BR11" s="1314"/>
      <c r="BS11" s="1314"/>
      <c r="BT11" s="1314"/>
      <c r="BU11" s="1314"/>
      <c r="BV11" s="1314"/>
      <c r="BW11" s="1314"/>
      <c r="BX11" s="1314"/>
      <c r="BY11" s="1314"/>
      <c r="BZ11" s="1314"/>
      <c r="CA11" s="1314"/>
      <c r="CB11" s="1314"/>
      <c r="CC11" s="1314"/>
      <c r="CD11" s="1314"/>
      <c r="CE11" s="1314"/>
      <c r="CF11" s="1314"/>
      <c r="CG11" s="1314"/>
      <c r="CH11" s="1314"/>
      <c r="CI11" s="1314"/>
      <c r="CJ11" s="1314"/>
      <c r="CK11" s="1314"/>
      <c r="CL11" s="1314"/>
      <c r="CM11" s="1314"/>
      <c r="CN11" s="1314"/>
      <c r="CO11" s="1314"/>
      <c r="CP11" s="1314"/>
      <c r="CQ11" s="1314"/>
      <c r="CR11" s="1314"/>
      <c r="CS11" s="1314"/>
      <c r="CT11" s="1314"/>
      <c r="CU11" s="1314"/>
      <c r="CV11" s="1314"/>
      <c r="CW11" s="1314"/>
      <c r="CX11" s="1314"/>
      <c r="CY11" s="1314"/>
      <c r="CZ11" s="1314"/>
      <c r="DA11" s="1314"/>
      <c r="DB11" s="1314"/>
      <c r="DC11" s="1314"/>
      <c r="DD11" s="1314"/>
      <c r="DE11" s="1314"/>
      <c r="DF11" s="1314"/>
      <c r="DG11" s="1314"/>
      <c r="DH11" s="1314"/>
      <c r="DI11" s="1314"/>
      <c r="DJ11" s="1314"/>
      <c r="DK11" s="1314"/>
      <c r="DL11" s="1314"/>
      <c r="DM11" s="1314"/>
      <c r="DN11" s="1314"/>
      <c r="DO11" s="1314"/>
      <c r="DP11" s="1314"/>
      <c r="DQ11" s="1314"/>
      <c r="DR11" s="1314"/>
      <c r="DS11" s="1314"/>
      <c r="DT11" s="1314"/>
      <c r="DU11" s="1314"/>
      <c r="DV11" s="1314"/>
      <c r="DW11" s="1314"/>
      <c r="DX11" s="1314"/>
      <c r="DY11" s="1314"/>
      <c r="DZ11" s="1314"/>
      <c r="EA11" s="1314"/>
      <c r="EB11" s="1314"/>
      <c r="EC11" s="1314"/>
      <c r="ED11" s="1314"/>
      <c r="EE11" s="1314"/>
      <c r="EF11" s="1314"/>
      <c r="EG11" s="1314"/>
      <c r="EH11" s="1314"/>
      <c r="EI11" s="1314"/>
      <c r="EJ11" s="1314"/>
      <c r="EK11" s="1314"/>
      <c r="EL11" s="1314"/>
    </row>
    <row r="12" spans="1:142" s="1972" customFormat="1" ht="30" customHeight="1" thickBot="1">
      <c r="A12" s="2031"/>
      <c r="B12" s="1878" t="s">
        <v>2240</v>
      </c>
      <c r="C12" s="2217"/>
      <c r="D12" s="2217"/>
      <c r="E12" s="2217"/>
      <c r="F12" s="2219"/>
      <c r="G12" s="1885"/>
      <c r="I12" s="1887" t="s">
        <v>32</v>
      </c>
      <c r="J12" s="2217" t="s">
        <v>32</v>
      </c>
      <c r="L12" s="817"/>
      <c r="M12" s="1975" t="s">
        <v>32</v>
      </c>
      <c r="N12" s="1885"/>
      <c r="O12" s="1886"/>
      <c r="P12" s="1887" t="s">
        <v>32</v>
      </c>
      <c r="Q12" s="1886"/>
      <c r="R12" s="817"/>
      <c r="S12" s="1886"/>
      <c r="T12" s="1886"/>
      <c r="U12" s="1887"/>
      <c r="V12" s="1886"/>
      <c r="W12" s="1888"/>
      <c r="X12" s="1971"/>
      <c r="Z12" s="1973" t="s">
        <v>32</v>
      </c>
      <c r="AB12" s="2218"/>
      <c r="AC12" s="2420"/>
      <c r="AD12" s="2420"/>
      <c r="AE12" s="2420"/>
      <c r="AF12" s="2420"/>
    </row>
    <row r="13" spans="1:142" s="1314" customFormat="1" ht="15.75" customHeight="1" thickBot="1">
      <c r="A13" s="1511">
        <v>9618</v>
      </c>
      <c r="B13" s="1519" t="s">
        <v>2810</v>
      </c>
      <c r="C13" s="2074" t="s">
        <v>2811</v>
      </c>
      <c r="D13" s="2075"/>
      <c r="E13" s="2075"/>
      <c r="F13" s="2076"/>
      <c r="G13" s="1514">
        <v>0.4</v>
      </c>
      <c r="H13" s="1515"/>
      <c r="I13" s="1500">
        <v>23.9</v>
      </c>
      <c r="J13" s="1516" t="s">
        <v>32</v>
      </c>
      <c r="K13" s="1517">
        <v>3</v>
      </c>
      <c r="L13" s="2157"/>
      <c r="M13" s="2054" t="s">
        <v>2812</v>
      </c>
      <c r="N13" s="2055"/>
      <c r="O13" s="2056"/>
      <c r="P13" s="2057"/>
      <c r="Q13" s="2056"/>
      <c r="R13" s="1929"/>
      <c r="S13" s="2059"/>
      <c r="T13" s="2056"/>
      <c r="U13" s="2057"/>
      <c r="V13" s="2056"/>
      <c r="W13" s="2058"/>
      <c r="X13" s="1605">
        <v>0.02</v>
      </c>
      <c r="Y13" s="1494"/>
      <c r="Z13" s="1505">
        <v>10466</v>
      </c>
      <c r="AA13" s="1519"/>
      <c r="AB13" s="2175"/>
      <c r="AC13" s="1894">
        <f t="shared" si="0"/>
        <v>0</v>
      </c>
      <c r="AD13" s="1894">
        <f t="shared" si="1"/>
        <v>0</v>
      </c>
      <c r="AE13" s="1895"/>
      <c r="AF13" s="1894">
        <f t="shared" si="2"/>
        <v>0</v>
      </c>
    </row>
    <row r="14" spans="1:142" s="1892" customFormat="1" ht="30" customHeight="1" thickBot="1">
      <c r="A14" s="1965"/>
      <c r="B14" s="1878" t="s">
        <v>2813</v>
      </c>
      <c r="C14" s="2217"/>
      <c r="D14" s="2217"/>
      <c r="E14" s="2217"/>
      <c r="F14" s="1994"/>
      <c r="G14" s="1885"/>
      <c r="H14" s="1968"/>
      <c r="I14" s="1887" t="s">
        <v>32</v>
      </c>
      <c r="J14" s="1886" t="s">
        <v>32</v>
      </c>
      <c r="K14" s="1968"/>
      <c r="L14" s="817"/>
      <c r="M14" s="1975" t="s">
        <v>32</v>
      </c>
      <c r="N14" s="1885"/>
      <c r="O14" s="1886"/>
      <c r="P14" s="1887"/>
      <c r="Q14" s="1886"/>
      <c r="R14" s="817"/>
      <c r="S14" s="1886"/>
      <c r="T14" s="1886"/>
      <c r="U14" s="1887"/>
      <c r="V14" s="1886"/>
      <c r="W14" s="1888"/>
      <c r="X14" s="1971"/>
      <c r="Y14" s="1972"/>
      <c r="Z14" s="1973" t="s">
        <v>32</v>
      </c>
      <c r="AA14" s="1972"/>
      <c r="AB14" s="2218"/>
      <c r="AC14" s="2420"/>
      <c r="AD14" s="2420"/>
      <c r="AE14" s="2420"/>
      <c r="AF14" s="2420"/>
      <c r="AG14" s="1972"/>
      <c r="AH14" s="1972"/>
      <c r="AI14" s="1972"/>
      <c r="AJ14" s="1972"/>
      <c r="AK14" s="1972"/>
      <c r="AL14" s="1972"/>
      <c r="AM14" s="1972"/>
      <c r="AN14" s="1972"/>
      <c r="AO14" s="1972"/>
      <c r="AP14" s="1972"/>
      <c r="AQ14" s="1972"/>
      <c r="AR14" s="1972"/>
      <c r="AS14" s="1972"/>
      <c r="AT14" s="1972"/>
      <c r="AU14" s="1972"/>
      <c r="AV14" s="1972"/>
      <c r="AW14" s="1972"/>
      <c r="AX14" s="1972"/>
      <c r="AY14" s="1972"/>
      <c r="AZ14" s="1972"/>
      <c r="BA14" s="1972"/>
      <c r="BB14" s="1972"/>
      <c r="BC14" s="1972"/>
      <c r="BD14" s="1972"/>
      <c r="BE14" s="1972"/>
      <c r="BF14" s="1972"/>
      <c r="BG14" s="1972"/>
      <c r="BH14" s="1972"/>
      <c r="BI14" s="1972"/>
      <c r="BJ14" s="1972"/>
      <c r="BK14" s="1972"/>
      <c r="BL14" s="1972"/>
      <c r="BM14" s="1972"/>
      <c r="BN14" s="1972"/>
      <c r="BO14" s="1972"/>
      <c r="BP14" s="1972"/>
      <c r="BQ14" s="1972"/>
      <c r="BR14" s="1972"/>
      <c r="BS14" s="1972"/>
      <c r="BT14" s="1972"/>
      <c r="BU14" s="1972"/>
      <c r="BV14" s="1972"/>
      <c r="BW14" s="1972"/>
      <c r="BX14" s="1972"/>
      <c r="BY14" s="1972"/>
      <c r="BZ14" s="1972"/>
      <c r="CA14" s="1972"/>
      <c r="CB14" s="1972"/>
      <c r="CC14" s="1972"/>
      <c r="CD14" s="1972"/>
      <c r="CE14" s="1972"/>
      <c r="CF14" s="1972"/>
      <c r="CG14" s="1972"/>
      <c r="CH14" s="1972"/>
      <c r="CI14" s="1972"/>
      <c r="CJ14" s="1972"/>
      <c r="CK14" s="1972"/>
      <c r="CL14" s="1972"/>
      <c r="CM14" s="1972"/>
      <c r="CN14" s="1972"/>
      <c r="CO14" s="1972"/>
      <c r="CP14" s="1972"/>
      <c r="CQ14" s="1972"/>
      <c r="CR14" s="1972"/>
      <c r="CS14" s="1972"/>
      <c r="CT14" s="1972"/>
      <c r="CU14" s="1972"/>
      <c r="CV14" s="1972"/>
      <c r="CW14" s="1972"/>
      <c r="CX14" s="1972"/>
      <c r="CY14" s="1972"/>
      <c r="CZ14" s="1972"/>
      <c r="DA14" s="1972"/>
      <c r="DB14" s="1972"/>
      <c r="DC14" s="1972"/>
      <c r="DD14" s="1972"/>
      <c r="DE14" s="1972"/>
      <c r="DF14" s="1972"/>
      <c r="DG14" s="1972"/>
      <c r="DH14" s="1972"/>
      <c r="DI14" s="1972"/>
      <c r="DJ14" s="1972"/>
      <c r="DK14" s="1972"/>
      <c r="DL14" s="1972"/>
      <c r="DM14" s="1972"/>
      <c r="DN14" s="1972"/>
      <c r="DO14" s="1972"/>
      <c r="DP14" s="1972"/>
      <c r="DQ14" s="1972"/>
      <c r="DR14" s="1972"/>
      <c r="DS14" s="1972"/>
      <c r="DT14" s="1972"/>
      <c r="DU14" s="1972"/>
      <c r="DV14" s="1972"/>
      <c r="DW14" s="1972"/>
      <c r="DX14" s="1972"/>
      <c r="DY14" s="1972"/>
      <c r="DZ14" s="1972"/>
      <c r="EA14" s="1972"/>
      <c r="EB14" s="1972"/>
      <c r="EC14" s="1972"/>
      <c r="ED14" s="1972"/>
      <c r="EE14" s="1972"/>
      <c r="EF14" s="1972"/>
      <c r="EG14" s="1972"/>
      <c r="EH14" s="1972"/>
      <c r="EI14" s="1972"/>
      <c r="EJ14" s="1972"/>
      <c r="EK14" s="1972"/>
      <c r="EL14" s="1972"/>
    </row>
    <row r="15" spans="1:142" s="1325" customFormat="1" ht="15.75" customHeight="1" thickBot="1">
      <c r="A15" s="1511">
        <v>9790</v>
      </c>
      <c r="B15" s="2077" t="s">
        <v>2814</v>
      </c>
      <c r="C15" s="2074" t="s">
        <v>2815</v>
      </c>
      <c r="D15" s="2075"/>
      <c r="E15" s="2075"/>
      <c r="F15" s="1489"/>
      <c r="G15" s="1514">
        <v>0.1</v>
      </c>
      <c r="H15" s="1515"/>
      <c r="I15" s="1500">
        <v>35.9</v>
      </c>
      <c r="J15" s="1516" t="s">
        <v>32</v>
      </c>
      <c r="K15" s="1517">
        <v>4</v>
      </c>
      <c r="L15" s="2157"/>
      <c r="M15" s="2054" t="s">
        <v>2816</v>
      </c>
      <c r="N15" s="2055"/>
      <c r="O15" s="2056"/>
      <c r="P15" s="2057"/>
      <c r="Q15" s="2056"/>
      <c r="R15" s="1929"/>
      <c r="S15" s="2059"/>
      <c r="T15" s="2056"/>
      <c r="U15" s="2057"/>
      <c r="V15" s="2056"/>
      <c r="W15" s="2058"/>
      <c r="X15" s="1605">
        <v>0.02</v>
      </c>
      <c r="Y15" s="1494"/>
      <c r="Z15" s="1505">
        <v>25661</v>
      </c>
      <c r="AA15" s="1519"/>
      <c r="AB15" s="2175"/>
      <c r="AC15" s="1894">
        <f t="shared" si="0"/>
        <v>0</v>
      </c>
      <c r="AD15" s="1894">
        <f t="shared" si="1"/>
        <v>0</v>
      </c>
      <c r="AE15" s="1895"/>
      <c r="AF15" s="1894">
        <f t="shared" si="2"/>
        <v>0</v>
      </c>
      <c r="AG15" s="1314"/>
      <c r="AH15" s="1314"/>
      <c r="AI15" s="1314"/>
      <c r="AJ15" s="1314"/>
      <c r="AK15" s="1314"/>
      <c r="AL15" s="1314"/>
      <c r="AM15" s="1314"/>
      <c r="AN15" s="1314"/>
      <c r="AO15" s="1314"/>
      <c r="AP15" s="1314"/>
      <c r="AQ15" s="1314"/>
      <c r="AR15" s="1314"/>
      <c r="AS15" s="1314"/>
      <c r="AT15" s="1314"/>
      <c r="AU15" s="1314"/>
      <c r="AV15" s="1314"/>
      <c r="AW15" s="1314"/>
      <c r="AX15" s="1314"/>
      <c r="AY15" s="1314"/>
      <c r="AZ15" s="1314"/>
      <c r="BA15" s="1314"/>
      <c r="BB15" s="1314"/>
      <c r="BC15" s="1314"/>
      <c r="BD15" s="1314"/>
      <c r="BE15" s="1314"/>
      <c r="BF15" s="1314"/>
      <c r="BG15" s="1314"/>
      <c r="BH15" s="1314"/>
      <c r="BI15" s="1314"/>
      <c r="BJ15" s="1314"/>
      <c r="BK15" s="1314"/>
      <c r="BL15" s="1314"/>
      <c r="BM15" s="1314"/>
      <c r="BN15" s="1314"/>
      <c r="BO15" s="1314"/>
      <c r="BP15" s="1314"/>
      <c r="BQ15" s="1314"/>
      <c r="BR15" s="1314"/>
      <c r="BS15" s="1314"/>
      <c r="BT15" s="1314"/>
      <c r="BU15" s="1314"/>
      <c r="BV15" s="1314"/>
      <c r="BW15" s="1314"/>
      <c r="BX15" s="1314"/>
      <c r="BY15" s="1314"/>
      <c r="BZ15" s="1314"/>
      <c r="CA15" s="1314"/>
      <c r="CB15" s="1314"/>
      <c r="CC15" s="1314"/>
      <c r="CD15" s="1314"/>
      <c r="CE15" s="1314"/>
      <c r="CF15" s="1314"/>
      <c r="CG15" s="1314"/>
      <c r="CH15" s="1314"/>
      <c r="CI15" s="1314"/>
      <c r="CJ15" s="1314"/>
      <c r="CK15" s="1314"/>
      <c r="CL15" s="1314"/>
      <c r="CM15" s="1314"/>
      <c r="CN15" s="1314"/>
      <c r="CO15" s="1314"/>
      <c r="CP15" s="1314"/>
      <c r="CQ15" s="1314"/>
      <c r="CR15" s="1314"/>
      <c r="CS15" s="1314"/>
      <c r="CT15" s="1314"/>
      <c r="CU15" s="1314"/>
      <c r="CV15" s="1314"/>
      <c r="CW15" s="1314"/>
      <c r="CX15" s="1314"/>
      <c r="CY15" s="1314"/>
      <c r="CZ15" s="1314"/>
      <c r="DA15" s="1314"/>
      <c r="DB15" s="1314"/>
      <c r="DC15" s="1314"/>
      <c r="DD15" s="1314"/>
      <c r="DE15" s="1314"/>
      <c r="DF15" s="1314"/>
      <c r="DG15" s="1314"/>
      <c r="DH15" s="1314"/>
      <c r="DI15" s="1314"/>
      <c r="DJ15" s="1314"/>
      <c r="DK15" s="1314"/>
      <c r="DL15" s="1314"/>
      <c r="DM15" s="1314"/>
      <c r="DN15" s="1314"/>
      <c r="DO15" s="1314"/>
      <c r="DP15" s="1314"/>
      <c r="DQ15" s="1314"/>
      <c r="DR15" s="1314"/>
      <c r="DS15" s="1314"/>
      <c r="DT15" s="1314"/>
      <c r="DU15" s="1314"/>
      <c r="DV15" s="1314"/>
      <c r="DW15" s="1314"/>
      <c r="DX15" s="1314"/>
      <c r="DY15" s="1314"/>
      <c r="DZ15" s="1314"/>
      <c r="EA15" s="1314"/>
      <c r="EB15" s="1314"/>
      <c r="EC15" s="1314"/>
      <c r="ED15" s="1314"/>
      <c r="EE15" s="1314"/>
      <c r="EF15" s="1314"/>
      <c r="EG15" s="1314"/>
      <c r="EH15" s="1314"/>
      <c r="EI15" s="1314"/>
      <c r="EJ15" s="1314"/>
      <c r="EK15" s="1314"/>
      <c r="EL15" s="1314"/>
    </row>
    <row r="16" spans="1:142" s="1892" customFormat="1" ht="30" customHeight="1" thickBot="1">
      <c r="A16" s="1965"/>
      <c r="B16" s="947" t="s">
        <v>2817</v>
      </c>
      <c r="C16" s="2217"/>
      <c r="D16" s="2217"/>
      <c r="E16" s="2217"/>
      <c r="F16" s="1994"/>
      <c r="G16" s="1885"/>
      <c r="H16" s="1968"/>
      <c r="I16" s="1887" t="s">
        <v>32</v>
      </c>
      <c r="J16" s="1886" t="s">
        <v>32</v>
      </c>
      <c r="K16" s="1968"/>
      <c r="L16" s="817"/>
      <c r="M16" s="1975" t="s">
        <v>32</v>
      </c>
      <c r="N16" s="1885"/>
      <c r="O16" s="1886"/>
      <c r="P16" s="1887"/>
      <c r="Q16" s="1886"/>
      <c r="R16" s="817"/>
      <c r="S16" s="1886"/>
      <c r="T16" s="1886"/>
      <c r="U16" s="1887"/>
      <c r="V16" s="1886"/>
      <c r="W16" s="1888"/>
      <c r="X16" s="1971"/>
      <c r="Y16" s="1972"/>
      <c r="Z16" s="1973" t="s">
        <v>32</v>
      </c>
      <c r="AA16" s="1972"/>
      <c r="AB16" s="2218"/>
      <c r="AC16" s="2420"/>
      <c r="AD16" s="2420"/>
      <c r="AE16" s="2420"/>
      <c r="AF16" s="2420"/>
      <c r="AG16" s="1972"/>
      <c r="AH16" s="1972"/>
      <c r="AI16" s="1972"/>
      <c r="AJ16" s="1972"/>
      <c r="AK16" s="1972"/>
      <c r="AL16" s="1972"/>
      <c r="AM16" s="1972"/>
      <c r="AN16" s="1972"/>
      <c r="AO16" s="1972"/>
      <c r="AP16" s="1972"/>
      <c r="AQ16" s="1972"/>
      <c r="AR16" s="1972"/>
      <c r="AS16" s="1972"/>
      <c r="AT16" s="1972"/>
      <c r="AU16" s="1972"/>
      <c r="AV16" s="1972"/>
      <c r="AW16" s="1972"/>
      <c r="AX16" s="1972"/>
      <c r="AY16" s="1972"/>
      <c r="AZ16" s="1972"/>
      <c r="BA16" s="1972"/>
      <c r="BB16" s="1972"/>
      <c r="BC16" s="1972"/>
      <c r="BD16" s="1972"/>
      <c r="BE16" s="1972"/>
      <c r="BF16" s="1972"/>
      <c r="BG16" s="1972"/>
      <c r="BH16" s="1972"/>
      <c r="BI16" s="1972"/>
      <c r="BJ16" s="1972"/>
      <c r="BK16" s="1972"/>
      <c r="BL16" s="1972"/>
      <c r="BM16" s="1972"/>
      <c r="BN16" s="1972"/>
      <c r="BO16" s="1972"/>
      <c r="BP16" s="1972"/>
      <c r="BQ16" s="1972"/>
      <c r="BR16" s="1972"/>
      <c r="BS16" s="1972"/>
      <c r="BT16" s="1972"/>
      <c r="BU16" s="1972"/>
      <c r="BV16" s="1972"/>
      <c r="BW16" s="1972"/>
      <c r="BX16" s="1972"/>
      <c r="BY16" s="1972"/>
      <c r="BZ16" s="1972"/>
      <c r="CA16" s="1972"/>
      <c r="CB16" s="1972"/>
      <c r="CC16" s="1972"/>
      <c r="CD16" s="1972"/>
      <c r="CE16" s="1972"/>
      <c r="CF16" s="1972"/>
      <c r="CG16" s="1972"/>
      <c r="CH16" s="1972"/>
      <c r="CI16" s="1972"/>
      <c r="CJ16" s="1972"/>
      <c r="CK16" s="1972"/>
      <c r="CL16" s="1972"/>
      <c r="CM16" s="1972"/>
      <c r="CN16" s="1972"/>
      <c r="CO16" s="1972"/>
      <c r="CP16" s="1972"/>
      <c r="CQ16" s="1972"/>
      <c r="CR16" s="1972"/>
      <c r="CS16" s="1972"/>
      <c r="CT16" s="1972"/>
      <c r="CU16" s="1972"/>
      <c r="CV16" s="1972"/>
      <c r="CW16" s="1972"/>
      <c r="CX16" s="1972"/>
      <c r="CY16" s="1972"/>
      <c r="CZ16" s="1972"/>
      <c r="DA16" s="1972"/>
      <c r="DB16" s="1972"/>
      <c r="DC16" s="1972"/>
      <c r="DD16" s="1972"/>
      <c r="DE16" s="1972"/>
      <c r="DF16" s="1972"/>
      <c r="DG16" s="1972"/>
      <c r="DH16" s="1972"/>
      <c r="DI16" s="1972"/>
      <c r="DJ16" s="1972"/>
      <c r="DK16" s="1972"/>
      <c r="DL16" s="1972"/>
      <c r="DM16" s="1972"/>
      <c r="DN16" s="1972"/>
      <c r="DO16" s="1972"/>
      <c r="DP16" s="1972"/>
      <c r="DQ16" s="1972"/>
      <c r="DR16" s="1972"/>
      <c r="DS16" s="1972"/>
      <c r="DT16" s="1972"/>
      <c r="DU16" s="1972"/>
      <c r="DV16" s="1972"/>
      <c r="DW16" s="1972"/>
      <c r="DX16" s="1972"/>
      <c r="DY16" s="1972"/>
      <c r="DZ16" s="1972"/>
      <c r="EA16" s="1972"/>
      <c r="EB16" s="1972"/>
      <c r="EC16" s="1972"/>
      <c r="ED16" s="1972"/>
      <c r="EE16" s="1972"/>
      <c r="EF16" s="1972"/>
      <c r="EG16" s="1972"/>
      <c r="EH16" s="1972"/>
      <c r="EI16" s="1972"/>
      <c r="EJ16" s="1972"/>
      <c r="EK16" s="1972"/>
      <c r="EL16" s="1972"/>
    </row>
    <row r="17" spans="1:142" s="1325" customFormat="1" ht="15.75" customHeight="1" thickBot="1">
      <c r="A17" s="1511">
        <v>9850</v>
      </c>
      <c r="B17" s="1519" t="s">
        <v>2818</v>
      </c>
      <c r="C17" s="2074" t="s">
        <v>2819</v>
      </c>
      <c r="D17" s="2075"/>
      <c r="E17" s="2075"/>
      <c r="F17" s="1489"/>
      <c r="G17" s="1514">
        <v>0.1</v>
      </c>
      <c r="H17" s="1515"/>
      <c r="I17" s="1500">
        <v>23.9</v>
      </c>
      <c r="J17" s="1516" t="s">
        <v>32</v>
      </c>
      <c r="K17" s="1517">
        <v>3</v>
      </c>
      <c r="L17" s="2157"/>
      <c r="M17" s="2054" t="s">
        <v>2820</v>
      </c>
      <c r="N17" s="2055"/>
      <c r="O17" s="2056"/>
      <c r="P17" s="2057"/>
      <c r="Q17" s="2056"/>
      <c r="R17" s="1929"/>
      <c r="S17" s="2059"/>
      <c r="T17" s="2056"/>
      <c r="U17" s="2057"/>
      <c r="V17" s="2056"/>
      <c r="W17" s="2058"/>
      <c r="X17" s="1605">
        <v>0.01</v>
      </c>
      <c r="Y17" s="1494"/>
      <c r="Z17" s="1505">
        <v>17410</v>
      </c>
      <c r="AA17" s="1519"/>
      <c r="AB17" s="2175"/>
      <c r="AC17" s="1894">
        <f t="shared" si="0"/>
        <v>0</v>
      </c>
      <c r="AD17" s="1894">
        <f t="shared" si="1"/>
        <v>0</v>
      </c>
      <c r="AE17" s="1895"/>
      <c r="AF17" s="1894">
        <f t="shared" si="2"/>
        <v>0</v>
      </c>
      <c r="AG17" s="1314"/>
      <c r="AH17" s="1314"/>
      <c r="AI17" s="1314"/>
      <c r="AJ17" s="1314"/>
      <c r="AK17" s="1314"/>
      <c r="AL17" s="1314"/>
      <c r="AM17" s="1314"/>
      <c r="AN17" s="1314"/>
      <c r="AO17" s="1314"/>
      <c r="AP17" s="1314"/>
      <c r="AQ17" s="1314"/>
      <c r="AR17" s="1314"/>
      <c r="AS17" s="1314"/>
      <c r="AT17" s="1314"/>
      <c r="AU17" s="1314"/>
      <c r="AV17" s="1314"/>
      <c r="AW17" s="1314"/>
      <c r="AX17" s="1314"/>
      <c r="AY17" s="1314"/>
      <c r="AZ17" s="1314"/>
      <c r="BA17" s="1314"/>
      <c r="BB17" s="1314"/>
      <c r="BC17" s="1314"/>
      <c r="BD17" s="1314"/>
      <c r="BE17" s="1314"/>
      <c r="BF17" s="1314"/>
      <c r="BG17" s="1314"/>
      <c r="BH17" s="1314"/>
      <c r="BI17" s="1314"/>
      <c r="BJ17" s="1314"/>
      <c r="BK17" s="1314"/>
      <c r="BL17" s="1314"/>
      <c r="BM17" s="1314"/>
      <c r="BN17" s="1314"/>
      <c r="BO17" s="1314"/>
      <c r="BP17" s="1314"/>
      <c r="BQ17" s="1314"/>
      <c r="BR17" s="1314"/>
      <c r="BS17" s="1314"/>
      <c r="BT17" s="1314"/>
      <c r="BU17" s="1314"/>
      <c r="BV17" s="1314"/>
      <c r="BW17" s="1314"/>
      <c r="BX17" s="1314"/>
      <c r="BY17" s="1314"/>
      <c r="BZ17" s="1314"/>
      <c r="CA17" s="1314"/>
      <c r="CB17" s="1314"/>
      <c r="CC17" s="1314"/>
      <c r="CD17" s="1314"/>
      <c r="CE17" s="1314"/>
      <c r="CF17" s="1314"/>
      <c r="CG17" s="1314"/>
      <c r="CH17" s="1314"/>
      <c r="CI17" s="1314"/>
      <c r="CJ17" s="1314"/>
      <c r="CK17" s="1314"/>
      <c r="CL17" s="1314"/>
      <c r="CM17" s="1314"/>
      <c r="CN17" s="1314"/>
      <c r="CO17" s="1314"/>
      <c r="CP17" s="1314"/>
      <c r="CQ17" s="1314"/>
      <c r="CR17" s="1314"/>
      <c r="CS17" s="1314"/>
      <c r="CT17" s="1314"/>
      <c r="CU17" s="1314"/>
      <c r="CV17" s="1314"/>
      <c r="CW17" s="1314"/>
      <c r="CX17" s="1314"/>
      <c r="CY17" s="1314"/>
      <c r="CZ17" s="1314"/>
      <c r="DA17" s="1314"/>
      <c r="DB17" s="1314"/>
      <c r="DC17" s="1314"/>
      <c r="DD17" s="1314"/>
      <c r="DE17" s="1314"/>
      <c r="DF17" s="1314"/>
      <c r="DG17" s="1314"/>
      <c r="DH17" s="1314"/>
      <c r="DI17" s="1314"/>
      <c r="DJ17" s="1314"/>
      <c r="DK17" s="1314"/>
      <c r="DL17" s="1314"/>
      <c r="DM17" s="1314"/>
      <c r="DN17" s="1314"/>
      <c r="DO17" s="1314"/>
      <c r="DP17" s="1314"/>
      <c r="DQ17" s="1314"/>
      <c r="DR17" s="1314"/>
      <c r="DS17" s="1314"/>
      <c r="DT17" s="1314"/>
      <c r="DU17" s="1314"/>
      <c r="DV17" s="1314"/>
      <c r="DW17" s="1314"/>
      <c r="DX17" s="1314"/>
      <c r="DY17" s="1314"/>
      <c r="DZ17" s="1314"/>
      <c r="EA17" s="1314"/>
      <c r="EB17" s="1314"/>
      <c r="EC17" s="1314"/>
      <c r="ED17" s="1314"/>
      <c r="EE17" s="1314"/>
      <c r="EF17" s="1314"/>
      <c r="EG17" s="1314"/>
      <c r="EH17" s="1314"/>
      <c r="EI17" s="1314"/>
      <c r="EJ17" s="1314"/>
      <c r="EK17" s="1314"/>
      <c r="EL17" s="1314"/>
    </row>
    <row r="18" spans="1:142" s="1892" customFormat="1" ht="30" customHeight="1" thickBot="1">
      <c r="A18" s="1965"/>
      <c r="B18" s="1878" t="s">
        <v>2821</v>
      </c>
      <c r="C18" s="2217"/>
      <c r="D18" s="2217"/>
      <c r="E18" s="2217"/>
      <c r="F18" s="1994"/>
      <c r="G18" s="1885"/>
      <c r="H18" s="1968"/>
      <c r="I18" s="1887" t="s">
        <v>32</v>
      </c>
      <c r="J18" s="1886" t="s">
        <v>32</v>
      </c>
      <c r="K18" s="1968"/>
      <c r="L18" s="817"/>
      <c r="M18" s="1975" t="s">
        <v>32</v>
      </c>
      <c r="N18" s="1885"/>
      <c r="O18" s="1886"/>
      <c r="P18" s="1887"/>
      <c r="Q18" s="1886"/>
      <c r="R18" s="817"/>
      <c r="S18" s="1886"/>
      <c r="T18" s="1886"/>
      <c r="U18" s="1887"/>
      <c r="V18" s="1886"/>
      <c r="W18" s="1888"/>
      <c r="X18" s="1971"/>
      <c r="Y18" s="1972"/>
      <c r="Z18" s="1973" t="s">
        <v>32</v>
      </c>
      <c r="AA18" s="1972"/>
      <c r="AB18" s="2218"/>
      <c r="AC18" s="2420"/>
      <c r="AD18" s="2420"/>
      <c r="AE18" s="2420"/>
      <c r="AF18" s="2420"/>
      <c r="AG18" s="1972"/>
      <c r="AH18" s="1972"/>
      <c r="AI18" s="1972"/>
      <c r="AJ18" s="1972"/>
      <c r="AK18" s="1972"/>
      <c r="AL18" s="1972"/>
      <c r="AM18" s="1972"/>
      <c r="AN18" s="1972"/>
      <c r="AO18" s="1972"/>
      <c r="AP18" s="1972"/>
      <c r="AQ18" s="1972"/>
      <c r="AR18" s="1972"/>
      <c r="AS18" s="1972"/>
      <c r="AT18" s="1972"/>
      <c r="AU18" s="1972"/>
      <c r="AV18" s="1972"/>
      <c r="AW18" s="1972"/>
      <c r="AX18" s="1972"/>
      <c r="AY18" s="1972"/>
      <c r="AZ18" s="1972"/>
      <c r="BA18" s="1972"/>
      <c r="BB18" s="1972"/>
      <c r="BC18" s="1972"/>
      <c r="BD18" s="1972"/>
      <c r="BE18" s="1972"/>
      <c r="BF18" s="1972"/>
      <c r="BG18" s="1972"/>
      <c r="BH18" s="1972"/>
      <c r="BI18" s="1972"/>
      <c r="BJ18" s="1972"/>
      <c r="BK18" s="1972"/>
      <c r="BL18" s="1972"/>
      <c r="BM18" s="1972"/>
      <c r="BN18" s="1972"/>
      <c r="BO18" s="1972"/>
      <c r="BP18" s="1972"/>
      <c r="BQ18" s="1972"/>
      <c r="BR18" s="1972"/>
      <c r="BS18" s="1972"/>
      <c r="BT18" s="1972"/>
      <c r="BU18" s="1972"/>
      <c r="BV18" s="1972"/>
      <c r="BW18" s="1972"/>
      <c r="BX18" s="1972"/>
      <c r="BY18" s="1972"/>
      <c r="BZ18" s="1972"/>
      <c r="CA18" s="1972"/>
      <c r="CB18" s="1972"/>
      <c r="CC18" s="1972"/>
      <c r="CD18" s="1972"/>
      <c r="CE18" s="1972"/>
      <c r="CF18" s="1972"/>
      <c r="CG18" s="1972"/>
      <c r="CH18" s="1972"/>
      <c r="CI18" s="1972"/>
      <c r="CJ18" s="1972"/>
      <c r="CK18" s="1972"/>
      <c r="CL18" s="1972"/>
      <c r="CM18" s="1972"/>
      <c r="CN18" s="1972"/>
      <c r="CO18" s="1972"/>
      <c r="CP18" s="1972"/>
      <c r="CQ18" s="1972"/>
      <c r="CR18" s="1972"/>
      <c r="CS18" s="1972"/>
      <c r="CT18" s="1972"/>
      <c r="CU18" s="1972"/>
      <c r="CV18" s="1972"/>
      <c r="CW18" s="1972"/>
      <c r="CX18" s="1972"/>
      <c r="CY18" s="1972"/>
      <c r="CZ18" s="1972"/>
      <c r="DA18" s="1972"/>
      <c r="DB18" s="1972"/>
      <c r="DC18" s="1972"/>
      <c r="DD18" s="1972"/>
      <c r="DE18" s="1972"/>
      <c r="DF18" s="1972"/>
      <c r="DG18" s="1972"/>
      <c r="DH18" s="1972"/>
      <c r="DI18" s="1972"/>
      <c r="DJ18" s="1972"/>
      <c r="DK18" s="1972"/>
      <c r="DL18" s="1972"/>
      <c r="DM18" s="1972"/>
      <c r="DN18" s="1972"/>
      <c r="DO18" s="1972"/>
      <c r="DP18" s="1972"/>
      <c r="DQ18" s="1972"/>
      <c r="DR18" s="1972"/>
      <c r="DS18" s="1972"/>
      <c r="DT18" s="1972"/>
      <c r="DU18" s="1972"/>
      <c r="DV18" s="1972"/>
      <c r="DW18" s="1972"/>
      <c r="DX18" s="1972"/>
      <c r="DY18" s="1972"/>
      <c r="DZ18" s="1972"/>
      <c r="EA18" s="1972"/>
      <c r="EB18" s="1972"/>
      <c r="EC18" s="1972"/>
      <c r="ED18" s="1972"/>
      <c r="EE18" s="1972"/>
      <c r="EF18" s="1972"/>
      <c r="EG18" s="1972"/>
      <c r="EH18" s="1972"/>
      <c r="EI18" s="1972"/>
      <c r="EJ18" s="1972"/>
      <c r="EK18" s="1972"/>
      <c r="EL18" s="1972"/>
    </row>
    <row r="19" spans="1:142" s="1325" customFormat="1" ht="15.75" customHeight="1" thickBot="1">
      <c r="A19" s="1511">
        <v>9848</v>
      </c>
      <c r="B19" s="1519" t="s">
        <v>2040</v>
      </c>
      <c r="C19" s="2074" t="s">
        <v>2822</v>
      </c>
      <c r="D19" s="2075"/>
      <c r="E19" s="2075"/>
      <c r="F19" s="1489"/>
      <c r="G19" s="1514">
        <v>0.7</v>
      </c>
      <c r="H19" s="1515"/>
      <c r="I19" s="1500">
        <v>23.9</v>
      </c>
      <c r="J19" s="1516" t="s">
        <v>32</v>
      </c>
      <c r="K19" s="1517">
        <v>3</v>
      </c>
      <c r="L19" s="2157"/>
      <c r="M19" s="2054" t="s">
        <v>2823</v>
      </c>
      <c r="N19" s="2055"/>
      <c r="O19" s="2056"/>
      <c r="P19" s="2057"/>
      <c r="Q19" s="2056"/>
      <c r="R19" s="1929"/>
      <c r="S19" s="2059"/>
      <c r="T19" s="2056"/>
      <c r="U19" s="2057"/>
      <c r="V19" s="2056"/>
      <c r="W19" s="2058"/>
      <c r="X19" s="1605">
        <v>0.02</v>
      </c>
      <c r="Y19" s="1494"/>
      <c r="Z19" s="1505">
        <v>5519</v>
      </c>
      <c r="AA19" s="1519"/>
      <c r="AB19" s="2175"/>
      <c r="AC19" s="1894">
        <f t="shared" si="0"/>
        <v>0</v>
      </c>
      <c r="AD19" s="1894">
        <f t="shared" si="1"/>
        <v>0</v>
      </c>
      <c r="AE19" s="1895"/>
      <c r="AF19" s="1894">
        <f t="shared" si="2"/>
        <v>0</v>
      </c>
      <c r="AG19" s="1314"/>
      <c r="AH19" s="1314"/>
      <c r="AI19" s="1314"/>
      <c r="AJ19" s="1314"/>
      <c r="AK19" s="1314"/>
      <c r="AL19" s="1314"/>
      <c r="AM19" s="1314"/>
      <c r="AN19" s="1314"/>
      <c r="AO19" s="1314"/>
      <c r="AP19" s="1314"/>
      <c r="AQ19" s="1314"/>
      <c r="AR19" s="1314"/>
      <c r="AS19" s="1314"/>
      <c r="AT19" s="1314"/>
      <c r="AU19" s="1314"/>
      <c r="AV19" s="1314"/>
      <c r="AW19" s="1314"/>
      <c r="AX19" s="1314"/>
      <c r="AY19" s="1314"/>
      <c r="AZ19" s="1314"/>
      <c r="BA19" s="1314"/>
      <c r="BB19" s="1314"/>
      <c r="BC19" s="1314"/>
      <c r="BD19" s="1314"/>
      <c r="BE19" s="1314"/>
      <c r="BF19" s="1314"/>
      <c r="BG19" s="1314"/>
      <c r="BH19" s="1314"/>
      <c r="BI19" s="1314"/>
      <c r="BJ19" s="1314"/>
      <c r="BK19" s="1314"/>
      <c r="BL19" s="1314"/>
      <c r="BM19" s="1314"/>
      <c r="BN19" s="1314"/>
      <c r="BO19" s="1314"/>
      <c r="BP19" s="1314"/>
      <c r="BQ19" s="1314"/>
      <c r="BR19" s="1314"/>
      <c r="BS19" s="1314"/>
      <c r="BT19" s="1314"/>
      <c r="BU19" s="1314"/>
      <c r="BV19" s="1314"/>
      <c r="BW19" s="1314"/>
      <c r="BX19" s="1314"/>
      <c r="BY19" s="1314"/>
      <c r="BZ19" s="1314"/>
      <c r="CA19" s="1314"/>
      <c r="CB19" s="1314"/>
      <c r="CC19" s="1314"/>
      <c r="CD19" s="1314"/>
      <c r="CE19" s="1314"/>
      <c r="CF19" s="1314"/>
      <c r="CG19" s="1314"/>
      <c r="CH19" s="1314"/>
      <c r="CI19" s="1314"/>
      <c r="CJ19" s="1314"/>
      <c r="CK19" s="1314"/>
      <c r="CL19" s="1314"/>
      <c r="CM19" s="1314"/>
      <c r="CN19" s="1314"/>
      <c r="CO19" s="1314"/>
      <c r="CP19" s="1314"/>
      <c r="CQ19" s="1314"/>
      <c r="CR19" s="1314"/>
      <c r="CS19" s="1314"/>
      <c r="CT19" s="1314"/>
      <c r="CU19" s="1314"/>
      <c r="CV19" s="1314"/>
      <c r="CW19" s="1314"/>
      <c r="CX19" s="1314"/>
      <c r="CY19" s="1314"/>
      <c r="CZ19" s="1314"/>
      <c r="DA19" s="1314"/>
      <c r="DB19" s="1314"/>
      <c r="DC19" s="1314"/>
      <c r="DD19" s="1314"/>
      <c r="DE19" s="1314"/>
      <c r="DF19" s="1314"/>
      <c r="DG19" s="1314"/>
      <c r="DH19" s="1314"/>
      <c r="DI19" s="1314"/>
      <c r="DJ19" s="1314"/>
      <c r="DK19" s="1314"/>
      <c r="DL19" s="1314"/>
      <c r="DM19" s="1314"/>
      <c r="DN19" s="1314"/>
      <c r="DO19" s="1314"/>
      <c r="DP19" s="1314"/>
      <c r="DQ19" s="1314"/>
      <c r="DR19" s="1314"/>
      <c r="DS19" s="1314"/>
      <c r="DT19" s="1314"/>
      <c r="DU19" s="1314"/>
      <c r="DV19" s="1314"/>
      <c r="DW19" s="1314"/>
      <c r="DX19" s="1314"/>
      <c r="DY19" s="1314"/>
      <c r="DZ19" s="1314"/>
      <c r="EA19" s="1314"/>
      <c r="EB19" s="1314"/>
      <c r="EC19" s="1314"/>
      <c r="ED19" s="1314"/>
      <c r="EE19" s="1314"/>
      <c r="EF19" s="1314"/>
      <c r="EG19" s="1314"/>
      <c r="EH19" s="1314"/>
      <c r="EI19" s="1314"/>
      <c r="EJ19" s="1314"/>
      <c r="EK19" s="1314"/>
      <c r="EL19" s="1314"/>
    </row>
    <row r="20" spans="1:142" s="1892" customFormat="1" ht="30" customHeight="1" thickBot="1">
      <c r="A20" s="1965"/>
      <c r="B20" s="1878" t="s">
        <v>2824</v>
      </c>
      <c r="C20" s="2217"/>
      <c r="D20" s="2217"/>
      <c r="E20" s="2217"/>
      <c r="F20" s="1994"/>
      <c r="G20" s="1885"/>
      <c r="H20" s="1968"/>
      <c r="I20" s="1887" t="s">
        <v>32</v>
      </c>
      <c r="J20" s="1886" t="s">
        <v>32</v>
      </c>
      <c r="K20" s="1968"/>
      <c r="L20" s="817"/>
      <c r="M20" s="1975" t="s">
        <v>32</v>
      </c>
      <c r="N20" s="1885"/>
      <c r="O20" s="1886"/>
      <c r="P20" s="1887"/>
      <c r="Q20" s="1886"/>
      <c r="R20" s="817"/>
      <c r="S20" s="1886"/>
      <c r="T20" s="1886"/>
      <c r="U20" s="1887"/>
      <c r="V20" s="1886"/>
      <c r="W20" s="1888"/>
      <c r="X20" s="1971"/>
      <c r="Y20" s="1972"/>
      <c r="Z20" s="1973" t="s">
        <v>32</v>
      </c>
      <c r="AA20" s="1972"/>
      <c r="AB20" s="2218"/>
      <c r="AC20" s="2420"/>
      <c r="AD20" s="2420"/>
      <c r="AE20" s="2420"/>
      <c r="AF20" s="2420"/>
      <c r="AG20" s="1972"/>
      <c r="AH20" s="1972"/>
      <c r="AI20" s="1972"/>
      <c r="AJ20" s="1972"/>
      <c r="AK20" s="1972"/>
      <c r="AL20" s="1972"/>
      <c r="AM20" s="1972"/>
      <c r="AN20" s="1972"/>
      <c r="AO20" s="1972"/>
      <c r="AP20" s="1972"/>
      <c r="AQ20" s="1972"/>
      <c r="AR20" s="1972"/>
      <c r="AS20" s="1972"/>
      <c r="AT20" s="1972"/>
      <c r="AU20" s="1972"/>
      <c r="AV20" s="1972"/>
      <c r="AW20" s="1972"/>
      <c r="AX20" s="1972"/>
      <c r="AY20" s="1972"/>
      <c r="AZ20" s="1972"/>
      <c r="BA20" s="1972"/>
      <c r="BB20" s="1972"/>
      <c r="BC20" s="1972"/>
      <c r="BD20" s="1972"/>
      <c r="BE20" s="1972"/>
      <c r="BF20" s="1972"/>
      <c r="BG20" s="1972"/>
      <c r="BH20" s="1972"/>
      <c r="BI20" s="1972"/>
      <c r="BJ20" s="1972"/>
      <c r="BK20" s="1972"/>
      <c r="BL20" s="1972"/>
      <c r="BM20" s="1972"/>
      <c r="BN20" s="1972"/>
      <c r="BO20" s="1972"/>
      <c r="BP20" s="1972"/>
      <c r="BQ20" s="1972"/>
      <c r="BR20" s="1972"/>
      <c r="BS20" s="1972"/>
      <c r="BT20" s="1972"/>
      <c r="BU20" s="1972"/>
      <c r="BV20" s="1972"/>
      <c r="BW20" s="1972"/>
      <c r="BX20" s="1972"/>
      <c r="BY20" s="1972"/>
      <c r="BZ20" s="1972"/>
      <c r="CA20" s="1972"/>
      <c r="CB20" s="1972"/>
      <c r="CC20" s="1972"/>
      <c r="CD20" s="1972"/>
      <c r="CE20" s="1972"/>
      <c r="CF20" s="1972"/>
      <c r="CG20" s="1972"/>
      <c r="CH20" s="1972"/>
      <c r="CI20" s="1972"/>
      <c r="CJ20" s="1972"/>
      <c r="CK20" s="1972"/>
      <c r="CL20" s="1972"/>
      <c r="CM20" s="1972"/>
      <c r="CN20" s="1972"/>
      <c r="CO20" s="1972"/>
      <c r="CP20" s="1972"/>
      <c r="CQ20" s="1972"/>
      <c r="CR20" s="1972"/>
      <c r="CS20" s="1972"/>
      <c r="CT20" s="1972"/>
      <c r="CU20" s="1972"/>
      <c r="CV20" s="1972"/>
      <c r="CW20" s="1972"/>
      <c r="CX20" s="1972"/>
      <c r="CY20" s="1972"/>
      <c r="CZ20" s="1972"/>
      <c r="DA20" s="1972"/>
      <c r="DB20" s="1972"/>
      <c r="DC20" s="1972"/>
      <c r="DD20" s="1972"/>
      <c r="DE20" s="1972"/>
      <c r="DF20" s="1972"/>
      <c r="DG20" s="1972"/>
      <c r="DH20" s="1972"/>
      <c r="DI20" s="1972"/>
      <c r="DJ20" s="1972"/>
      <c r="DK20" s="1972"/>
      <c r="DL20" s="1972"/>
      <c r="DM20" s="1972"/>
      <c r="DN20" s="1972"/>
      <c r="DO20" s="1972"/>
      <c r="DP20" s="1972"/>
      <c r="DQ20" s="1972"/>
      <c r="DR20" s="1972"/>
      <c r="DS20" s="1972"/>
      <c r="DT20" s="1972"/>
      <c r="DU20" s="1972"/>
      <c r="DV20" s="1972"/>
      <c r="DW20" s="1972"/>
      <c r="DX20" s="1972"/>
      <c r="DY20" s="1972"/>
      <c r="DZ20" s="1972"/>
      <c r="EA20" s="1972"/>
      <c r="EB20" s="1972"/>
      <c r="EC20" s="1972"/>
      <c r="ED20" s="1972"/>
      <c r="EE20" s="1972"/>
      <c r="EF20" s="1972"/>
      <c r="EG20" s="1972"/>
      <c r="EH20" s="1972"/>
      <c r="EI20" s="1972"/>
      <c r="EJ20" s="1972"/>
      <c r="EK20" s="1972"/>
      <c r="EL20" s="1972"/>
    </row>
    <row r="21" spans="1:142" s="1325" customFormat="1" ht="15.75" customHeight="1" thickBot="1">
      <c r="A21" s="1575">
        <v>9250</v>
      </c>
      <c r="B21" s="2078" t="s">
        <v>2825</v>
      </c>
      <c r="C21" s="2079" t="s">
        <v>2826</v>
      </c>
      <c r="D21" s="2080"/>
      <c r="E21" s="2080"/>
      <c r="F21" s="1541"/>
      <c r="G21" s="1542">
        <v>0.2</v>
      </c>
      <c r="H21" s="1580"/>
      <c r="I21" s="1587">
        <v>23.9</v>
      </c>
      <c r="J21" s="1581" t="s">
        <v>32</v>
      </c>
      <c r="K21" s="1582">
        <v>3</v>
      </c>
      <c r="L21" s="2161"/>
      <c r="M21" s="2081" t="s">
        <v>2827</v>
      </c>
      <c r="N21" s="2082"/>
      <c r="O21" s="2083"/>
      <c r="P21" s="1265"/>
      <c r="Q21" s="2083"/>
      <c r="R21" s="757"/>
      <c r="S21" s="2085"/>
      <c r="T21" s="2083"/>
      <c r="U21" s="2086"/>
      <c r="V21" s="1264"/>
      <c r="W21" s="2084"/>
      <c r="X21" s="1704">
        <v>0.02</v>
      </c>
      <c r="Y21" s="1545"/>
      <c r="Z21" s="1584">
        <v>9397</v>
      </c>
      <c r="AA21" s="1585"/>
      <c r="AB21" s="2178"/>
      <c r="AC21" s="1894">
        <f t="shared" si="0"/>
        <v>0</v>
      </c>
      <c r="AD21" s="1894">
        <f t="shared" si="1"/>
        <v>0</v>
      </c>
      <c r="AE21" s="1895"/>
      <c r="AF21" s="1894">
        <f t="shared" si="2"/>
        <v>0</v>
      </c>
      <c r="AG21" s="1314"/>
      <c r="AH21" s="1314"/>
      <c r="AI21" s="1314"/>
      <c r="AJ21" s="1314"/>
      <c r="AK21" s="1314"/>
      <c r="AL21" s="1314"/>
      <c r="AM21" s="1314"/>
      <c r="AN21" s="1314"/>
      <c r="AO21" s="1314"/>
      <c r="AP21" s="1314"/>
      <c r="AQ21" s="1314"/>
      <c r="AR21" s="1314"/>
      <c r="AS21" s="1314"/>
      <c r="AT21" s="1314"/>
      <c r="AU21" s="1314"/>
      <c r="AV21" s="1314"/>
      <c r="AW21" s="1314"/>
      <c r="AX21" s="1314"/>
      <c r="AY21" s="1314"/>
      <c r="AZ21" s="1314"/>
      <c r="BA21" s="1314"/>
      <c r="BB21" s="1314"/>
      <c r="BC21" s="1314"/>
      <c r="BD21" s="1314"/>
      <c r="BE21" s="1314"/>
      <c r="BF21" s="1314"/>
      <c r="BG21" s="1314"/>
      <c r="BH21" s="1314"/>
      <c r="BI21" s="1314"/>
      <c r="BJ21" s="1314"/>
      <c r="BK21" s="1314"/>
      <c r="BL21" s="1314"/>
      <c r="BM21" s="1314"/>
      <c r="BN21" s="1314"/>
      <c r="BO21" s="1314"/>
      <c r="BP21" s="1314"/>
      <c r="BQ21" s="1314"/>
      <c r="BR21" s="1314"/>
      <c r="BS21" s="1314"/>
      <c r="BT21" s="1314"/>
      <c r="BU21" s="1314"/>
      <c r="BV21" s="1314"/>
      <c r="BW21" s="1314"/>
      <c r="BX21" s="1314"/>
      <c r="BY21" s="1314"/>
      <c r="BZ21" s="1314"/>
      <c r="CA21" s="1314"/>
      <c r="CB21" s="1314"/>
      <c r="CC21" s="1314"/>
      <c r="CD21" s="1314"/>
      <c r="CE21" s="1314"/>
      <c r="CF21" s="1314"/>
      <c r="CG21" s="1314"/>
      <c r="CH21" s="1314"/>
      <c r="CI21" s="1314"/>
      <c r="CJ21" s="1314"/>
      <c r="CK21" s="1314"/>
      <c r="CL21" s="1314"/>
      <c r="CM21" s="1314"/>
      <c r="CN21" s="1314"/>
      <c r="CO21" s="1314"/>
      <c r="CP21" s="1314"/>
      <c r="CQ21" s="1314"/>
      <c r="CR21" s="1314"/>
      <c r="CS21" s="1314"/>
      <c r="CT21" s="1314"/>
      <c r="CU21" s="1314"/>
      <c r="CV21" s="1314"/>
      <c r="CW21" s="1314"/>
      <c r="CX21" s="1314"/>
      <c r="CY21" s="1314"/>
      <c r="CZ21" s="1314"/>
      <c r="DA21" s="1314"/>
      <c r="DB21" s="1314"/>
      <c r="DC21" s="1314"/>
      <c r="DD21" s="1314"/>
      <c r="DE21" s="1314"/>
      <c r="DF21" s="1314"/>
      <c r="DG21" s="1314"/>
      <c r="DH21" s="1314"/>
      <c r="DI21" s="1314"/>
      <c r="DJ21" s="1314"/>
      <c r="DK21" s="1314"/>
      <c r="DL21" s="1314"/>
      <c r="DM21" s="1314"/>
      <c r="DN21" s="1314"/>
      <c r="DO21" s="1314"/>
      <c r="DP21" s="1314"/>
      <c r="DQ21" s="1314"/>
      <c r="DR21" s="1314"/>
      <c r="DS21" s="1314"/>
      <c r="DT21" s="1314"/>
      <c r="DU21" s="1314"/>
      <c r="DV21" s="1314"/>
      <c r="DW21" s="1314"/>
      <c r="DX21" s="1314"/>
      <c r="DY21" s="1314"/>
      <c r="DZ21" s="1314"/>
      <c r="EA21" s="1314"/>
      <c r="EB21" s="1314"/>
      <c r="EC21" s="1314"/>
      <c r="ED21" s="1314"/>
      <c r="EE21" s="1314"/>
      <c r="EF21" s="1314"/>
      <c r="EG21" s="1314"/>
      <c r="EH21" s="1314"/>
      <c r="EI21" s="1314"/>
      <c r="EJ21" s="1314"/>
      <c r="EK21" s="1314"/>
      <c r="EL21" s="1314"/>
    </row>
    <row r="22" spans="1:142" s="1892" customFormat="1" ht="30" customHeight="1" thickBot="1">
      <c r="A22" s="1976"/>
      <c r="B22" s="941" t="s">
        <v>2828</v>
      </c>
      <c r="C22" s="2220"/>
      <c r="D22" s="2220"/>
      <c r="E22" s="2220"/>
      <c r="F22" s="1978"/>
      <c r="G22" s="1979"/>
      <c r="H22" s="1980"/>
      <c r="I22" s="1981" t="s">
        <v>32</v>
      </c>
      <c r="J22" s="1982" t="s">
        <v>32</v>
      </c>
      <c r="K22" s="1980"/>
      <c r="L22" s="1987"/>
      <c r="M22" s="1984" t="s">
        <v>32</v>
      </c>
      <c r="N22" s="1979"/>
      <c r="O22" s="1982"/>
      <c r="P22" s="1981"/>
      <c r="Q22" s="1982"/>
      <c r="R22" s="1987"/>
      <c r="S22" s="1982"/>
      <c r="T22" s="1982"/>
      <c r="U22" s="1981"/>
      <c r="V22" s="1982"/>
      <c r="W22" s="2221"/>
      <c r="X22" s="2025"/>
      <c r="Y22" s="1985"/>
      <c r="Z22" s="1989" t="s">
        <v>32</v>
      </c>
      <c r="AA22" s="1985"/>
      <c r="AB22" s="2222"/>
      <c r="AC22" s="2420"/>
      <c r="AD22" s="2420"/>
      <c r="AE22" s="2420"/>
      <c r="AF22" s="2420"/>
      <c r="AG22" s="1972"/>
      <c r="AH22" s="1972"/>
      <c r="AI22" s="1972"/>
      <c r="AJ22" s="1972"/>
      <c r="AK22" s="1972"/>
      <c r="AL22" s="1972"/>
      <c r="AM22" s="1972"/>
      <c r="AN22" s="1972"/>
      <c r="AO22" s="1972"/>
      <c r="AP22" s="1972"/>
      <c r="AQ22" s="1972"/>
      <c r="AR22" s="1972"/>
      <c r="AS22" s="1972"/>
      <c r="AT22" s="1972"/>
      <c r="AU22" s="1972"/>
      <c r="AV22" s="1972"/>
      <c r="AW22" s="1972"/>
      <c r="AX22" s="1972"/>
      <c r="AY22" s="1972"/>
      <c r="AZ22" s="1972"/>
      <c r="BA22" s="1972"/>
      <c r="BB22" s="1972"/>
      <c r="BC22" s="1972"/>
      <c r="BD22" s="1972"/>
      <c r="BE22" s="1972"/>
      <c r="BF22" s="1972"/>
      <c r="BG22" s="1972"/>
      <c r="BH22" s="1972"/>
      <c r="BI22" s="1972"/>
      <c r="BJ22" s="1972"/>
      <c r="BK22" s="1972"/>
      <c r="BL22" s="1972"/>
      <c r="BM22" s="1972"/>
      <c r="BN22" s="1972"/>
      <c r="BO22" s="1972"/>
      <c r="BP22" s="1972"/>
      <c r="BQ22" s="1972"/>
      <c r="BR22" s="1972"/>
      <c r="BS22" s="1972"/>
      <c r="BT22" s="1972"/>
      <c r="BU22" s="1972"/>
      <c r="BV22" s="1972"/>
      <c r="BW22" s="1972"/>
      <c r="BX22" s="1972"/>
      <c r="BY22" s="1972"/>
      <c r="BZ22" s="1972"/>
      <c r="CA22" s="1972"/>
      <c r="CB22" s="1972"/>
      <c r="CC22" s="1972"/>
      <c r="CD22" s="1972"/>
      <c r="CE22" s="1972"/>
      <c r="CF22" s="1972"/>
      <c r="CG22" s="1972"/>
      <c r="CH22" s="1972"/>
      <c r="CI22" s="1972"/>
      <c r="CJ22" s="1972"/>
      <c r="CK22" s="1972"/>
      <c r="CL22" s="1972"/>
      <c r="CM22" s="1972"/>
      <c r="CN22" s="1972"/>
      <c r="CO22" s="1972"/>
      <c r="CP22" s="1972"/>
      <c r="CQ22" s="1972"/>
      <c r="CR22" s="1972"/>
      <c r="CS22" s="1972"/>
      <c r="CT22" s="1972"/>
      <c r="CU22" s="1972"/>
      <c r="CV22" s="1972"/>
      <c r="CW22" s="1972"/>
      <c r="CX22" s="1972"/>
      <c r="CY22" s="1972"/>
      <c r="CZ22" s="1972"/>
      <c r="DA22" s="1972"/>
      <c r="DB22" s="1972"/>
      <c r="DC22" s="1972"/>
      <c r="DD22" s="1972"/>
      <c r="DE22" s="1972"/>
      <c r="DF22" s="1972"/>
      <c r="DG22" s="1972"/>
      <c r="DH22" s="1972"/>
      <c r="DI22" s="1972"/>
      <c r="DJ22" s="1972"/>
      <c r="DK22" s="1972"/>
      <c r="DL22" s="1972"/>
      <c r="DM22" s="1972"/>
      <c r="DN22" s="1972"/>
      <c r="DO22" s="1972"/>
      <c r="DP22" s="1972"/>
      <c r="DQ22" s="1972"/>
      <c r="DR22" s="1972"/>
      <c r="DS22" s="1972"/>
      <c r="DT22" s="1972"/>
      <c r="DU22" s="1972"/>
      <c r="DV22" s="1972"/>
      <c r="DW22" s="1972"/>
      <c r="DX22" s="1972"/>
      <c r="DY22" s="1972"/>
      <c r="DZ22" s="1972"/>
      <c r="EA22" s="1972"/>
      <c r="EB22" s="1972"/>
      <c r="EC22" s="1972"/>
      <c r="ED22" s="1972"/>
      <c r="EE22" s="1972"/>
      <c r="EF22" s="1972"/>
      <c r="EG22" s="1972"/>
      <c r="EH22" s="1972"/>
      <c r="EI22" s="1972"/>
      <c r="EJ22" s="1972"/>
      <c r="EK22" s="1972"/>
      <c r="EL22" s="1972"/>
    </row>
    <row r="23" spans="1:142" s="1325" customFormat="1" ht="15.75" customHeight="1">
      <c r="A23" s="1249">
        <v>9829</v>
      </c>
      <c r="B23" s="1250" t="s">
        <v>2829</v>
      </c>
      <c r="C23" s="2087" t="s">
        <v>2830</v>
      </c>
      <c r="D23" s="2088"/>
      <c r="E23" s="2088"/>
      <c r="F23" s="1253"/>
      <c r="G23" s="1254">
        <v>0.3</v>
      </c>
      <c r="H23" s="1255"/>
      <c r="I23" s="1256">
        <v>23.9</v>
      </c>
      <c r="J23" s="1454" t="s">
        <v>32</v>
      </c>
      <c r="K23" s="1258">
        <v>3</v>
      </c>
      <c r="L23" s="1796"/>
      <c r="M23" s="1453" t="s">
        <v>248</v>
      </c>
      <c r="N23" s="1316"/>
      <c r="O23" s="1317"/>
      <c r="P23" s="1318"/>
      <c r="Q23" s="1317"/>
      <c r="R23" s="793"/>
      <c r="S23" s="1320"/>
      <c r="T23" s="1317"/>
      <c r="U23" s="1318"/>
      <c r="V23" s="1317"/>
      <c r="W23" s="1319"/>
      <c r="X23" s="1267">
        <v>0.01</v>
      </c>
      <c r="Y23" s="1268"/>
      <c r="Z23" s="1434">
        <v>14010</v>
      </c>
      <c r="AA23" s="1268"/>
      <c r="AB23" s="2179"/>
      <c r="AC23" s="1894">
        <f t="shared" si="0"/>
        <v>0</v>
      </c>
      <c r="AD23" s="1894">
        <f t="shared" si="1"/>
        <v>0</v>
      </c>
      <c r="AE23" s="1895"/>
      <c r="AF23" s="1894">
        <f t="shared" si="2"/>
        <v>0</v>
      </c>
      <c r="AG23" s="1314"/>
      <c r="AH23" s="1314"/>
      <c r="AI23" s="1314"/>
      <c r="AJ23" s="1314"/>
      <c r="AK23" s="1314"/>
      <c r="AL23" s="1314"/>
      <c r="AM23" s="1314"/>
      <c r="AN23" s="1314"/>
      <c r="AO23" s="1314"/>
      <c r="AP23" s="1314"/>
      <c r="AQ23" s="1314"/>
      <c r="AR23" s="1314"/>
      <c r="AS23" s="1314"/>
      <c r="AT23" s="1314"/>
      <c r="AU23" s="1314"/>
      <c r="AV23" s="1314"/>
      <c r="AW23" s="1314"/>
      <c r="AX23" s="1314"/>
      <c r="AY23" s="1314"/>
      <c r="AZ23" s="1314"/>
      <c r="BA23" s="1314"/>
      <c r="BB23" s="1314"/>
      <c r="BC23" s="1314"/>
      <c r="BD23" s="1314"/>
      <c r="BE23" s="1314"/>
      <c r="BF23" s="1314"/>
      <c r="BG23" s="1314"/>
      <c r="BH23" s="1314"/>
      <c r="BI23" s="1314"/>
      <c r="BJ23" s="1314"/>
      <c r="BK23" s="1314"/>
      <c r="BL23" s="1314"/>
      <c r="BM23" s="1314"/>
      <c r="BN23" s="1314"/>
      <c r="BO23" s="1314"/>
      <c r="BP23" s="1314"/>
      <c r="BQ23" s="1314"/>
      <c r="BR23" s="1314"/>
      <c r="BS23" s="1314"/>
      <c r="BT23" s="1314"/>
      <c r="BU23" s="1314"/>
      <c r="BV23" s="1314"/>
      <c r="BW23" s="1314"/>
      <c r="BX23" s="1314"/>
      <c r="BY23" s="1314"/>
      <c r="BZ23" s="1314"/>
      <c r="CA23" s="1314"/>
      <c r="CB23" s="1314"/>
      <c r="CC23" s="1314"/>
      <c r="CD23" s="1314"/>
      <c r="CE23" s="1314"/>
      <c r="CF23" s="1314"/>
      <c r="CG23" s="1314"/>
      <c r="CH23" s="1314"/>
      <c r="CI23" s="1314"/>
      <c r="CJ23" s="1314"/>
      <c r="CK23" s="1314"/>
      <c r="CL23" s="1314"/>
      <c r="CM23" s="1314"/>
      <c r="CN23" s="1314"/>
      <c r="CO23" s="1314"/>
      <c r="CP23" s="1314"/>
      <c r="CQ23" s="1314"/>
      <c r="CR23" s="1314"/>
      <c r="CS23" s="1314"/>
      <c r="CT23" s="1314"/>
      <c r="CU23" s="1314"/>
      <c r="CV23" s="1314"/>
      <c r="CW23" s="1314"/>
      <c r="CX23" s="1314"/>
      <c r="CY23" s="1314"/>
      <c r="CZ23" s="1314"/>
      <c r="DA23" s="1314"/>
      <c r="DB23" s="1314"/>
      <c r="DC23" s="1314"/>
      <c r="DD23" s="1314"/>
      <c r="DE23" s="1314"/>
      <c r="DF23" s="1314"/>
      <c r="DG23" s="1314"/>
      <c r="DH23" s="1314"/>
      <c r="DI23" s="1314"/>
      <c r="DJ23" s="1314"/>
      <c r="DK23" s="1314"/>
      <c r="DL23" s="1314"/>
      <c r="DM23" s="1314"/>
      <c r="DN23" s="1314"/>
      <c r="DO23" s="1314"/>
      <c r="DP23" s="1314"/>
      <c r="DQ23" s="1314"/>
      <c r="DR23" s="1314"/>
      <c r="DS23" s="1314"/>
      <c r="DT23" s="1314"/>
      <c r="DU23" s="1314"/>
      <c r="DV23" s="1314"/>
      <c r="DW23" s="1314"/>
      <c r="DX23" s="1314"/>
      <c r="DY23" s="1314"/>
      <c r="DZ23" s="1314"/>
      <c r="EA23" s="1314"/>
      <c r="EB23" s="1314"/>
      <c r="EC23" s="1314"/>
      <c r="ED23" s="1314"/>
      <c r="EE23" s="1314"/>
      <c r="EF23" s="1314"/>
      <c r="EG23" s="1314"/>
      <c r="EH23" s="1314"/>
      <c r="EI23" s="1314"/>
      <c r="EJ23" s="1314"/>
      <c r="EK23" s="1314"/>
      <c r="EL23" s="1314"/>
    </row>
    <row r="24" spans="1:142" s="1325" customFormat="1" ht="15.75" customHeight="1" thickBot="1">
      <c r="A24" s="1290">
        <v>9830</v>
      </c>
      <c r="B24" s="1291" t="s">
        <v>2831</v>
      </c>
      <c r="C24" s="2089" t="s">
        <v>2832</v>
      </c>
      <c r="D24" s="2090"/>
      <c r="E24" s="2090"/>
      <c r="F24" s="1293"/>
      <c r="G24" s="1294">
        <v>0.8</v>
      </c>
      <c r="H24" s="1528"/>
      <c r="I24" s="1529">
        <v>23.9</v>
      </c>
      <c r="J24" s="1573" t="s">
        <v>32</v>
      </c>
      <c r="K24" s="1530">
        <v>3</v>
      </c>
      <c r="L24" s="1798"/>
      <c r="M24" s="1295" t="s">
        <v>2833</v>
      </c>
      <c r="N24" s="1416"/>
      <c r="O24" s="1417"/>
      <c r="P24" s="1418"/>
      <c r="Q24" s="1417"/>
      <c r="R24" s="800"/>
      <c r="S24" s="1420"/>
      <c r="T24" s="1417"/>
      <c r="U24" s="1418"/>
      <c r="V24" s="1417"/>
      <c r="W24" s="1419"/>
      <c r="X24" s="1304">
        <v>0.02</v>
      </c>
      <c r="Y24" s="1307"/>
      <c r="Z24" s="1306">
        <v>6799</v>
      </c>
      <c r="AA24" s="1307"/>
      <c r="AB24" s="2180"/>
      <c r="AC24" s="1894">
        <f t="shared" si="0"/>
        <v>0</v>
      </c>
      <c r="AD24" s="1894">
        <f t="shared" si="1"/>
        <v>0</v>
      </c>
      <c r="AE24" s="1895"/>
      <c r="AF24" s="1894">
        <f t="shared" si="2"/>
        <v>0</v>
      </c>
      <c r="AG24" s="1314"/>
      <c r="AH24" s="1314"/>
      <c r="AI24" s="1314"/>
      <c r="AJ24" s="1314"/>
      <c r="AK24" s="1314"/>
      <c r="AL24" s="1314"/>
      <c r="AM24" s="1314"/>
      <c r="AN24" s="1314"/>
      <c r="AO24" s="1314"/>
      <c r="AP24" s="1314"/>
      <c r="AQ24" s="1314"/>
      <c r="AR24" s="1314"/>
      <c r="AS24" s="1314"/>
      <c r="AT24" s="1314"/>
      <c r="AU24" s="1314"/>
      <c r="AV24" s="1314"/>
      <c r="AW24" s="1314"/>
      <c r="AX24" s="1314"/>
      <c r="AY24" s="1314"/>
      <c r="AZ24" s="1314"/>
      <c r="BA24" s="1314"/>
      <c r="BB24" s="1314"/>
      <c r="BC24" s="1314"/>
      <c r="BD24" s="1314"/>
      <c r="BE24" s="1314"/>
      <c r="BF24" s="1314"/>
      <c r="BG24" s="1314"/>
      <c r="BH24" s="1314"/>
      <c r="BI24" s="1314"/>
      <c r="BJ24" s="1314"/>
      <c r="BK24" s="1314"/>
      <c r="BL24" s="1314"/>
      <c r="BM24" s="1314"/>
      <c r="BN24" s="1314"/>
      <c r="BO24" s="1314"/>
      <c r="BP24" s="1314"/>
      <c r="BQ24" s="1314"/>
      <c r="BR24" s="1314"/>
      <c r="BS24" s="1314"/>
      <c r="BT24" s="1314"/>
      <c r="BU24" s="1314"/>
      <c r="BV24" s="1314"/>
      <c r="BW24" s="1314"/>
      <c r="BX24" s="1314"/>
      <c r="BY24" s="1314"/>
      <c r="BZ24" s="1314"/>
      <c r="CA24" s="1314"/>
      <c r="CB24" s="1314"/>
      <c r="CC24" s="1314"/>
      <c r="CD24" s="1314"/>
      <c r="CE24" s="1314"/>
      <c r="CF24" s="1314"/>
      <c r="CG24" s="1314"/>
      <c r="CH24" s="1314"/>
      <c r="CI24" s="1314"/>
      <c r="CJ24" s="1314"/>
      <c r="CK24" s="1314"/>
      <c r="CL24" s="1314"/>
      <c r="CM24" s="1314"/>
      <c r="CN24" s="1314"/>
      <c r="CO24" s="1314"/>
      <c r="CP24" s="1314"/>
      <c r="CQ24" s="1314"/>
      <c r="CR24" s="1314"/>
      <c r="CS24" s="1314"/>
      <c r="CT24" s="1314"/>
      <c r="CU24" s="1314"/>
      <c r="CV24" s="1314"/>
      <c r="CW24" s="1314"/>
      <c r="CX24" s="1314"/>
      <c r="CY24" s="1314"/>
      <c r="CZ24" s="1314"/>
      <c r="DA24" s="1314"/>
      <c r="DB24" s="1314"/>
      <c r="DC24" s="1314"/>
      <c r="DD24" s="1314"/>
      <c r="DE24" s="1314"/>
      <c r="DF24" s="1314"/>
      <c r="DG24" s="1314"/>
      <c r="DH24" s="1314"/>
      <c r="DI24" s="1314"/>
      <c r="DJ24" s="1314"/>
      <c r="DK24" s="1314"/>
      <c r="DL24" s="1314"/>
      <c r="DM24" s="1314"/>
      <c r="DN24" s="1314"/>
      <c r="DO24" s="1314"/>
      <c r="DP24" s="1314"/>
      <c r="DQ24" s="1314"/>
      <c r="DR24" s="1314"/>
      <c r="DS24" s="1314"/>
      <c r="DT24" s="1314"/>
      <c r="DU24" s="1314"/>
      <c r="DV24" s="1314"/>
      <c r="DW24" s="1314"/>
      <c r="DX24" s="1314"/>
      <c r="DY24" s="1314"/>
      <c r="DZ24" s="1314"/>
      <c r="EA24" s="1314"/>
      <c r="EB24" s="1314"/>
      <c r="EC24" s="1314"/>
      <c r="ED24" s="1314"/>
      <c r="EE24" s="1314"/>
      <c r="EF24" s="1314"/>
      <c r="EG24" s="1314"/>
      <c r="EH24" s="1314"/>
      <c r="EI24" s="1314"/>
      <c r="EJ24" s="1314"/>
      <c r="EK24" s="1314"/>
      <c r="EL24" s="1314"/>
    </row>
    <row r="25" spans="1:142" s="1892" customFormat="1" ht="30" customHeight="1" thickBot="1">
      <c r="A25" s="1965"/>
      <c r="B25" s="1878" t="s">
        <v>2834</v>
      </c>
      <c r="C25" s="2217"/>
      <c r="D25" s="2217"/>
      <c r="E25" s="2217"/>
      <c r="F25" s="1994"/>
      <c r="G25" s="1885"/>
      <c r="H25" s="1968"/>
      <c r="I25" s="1883" t="s">
        <v>32</v>
      </c>
      <c r="J25" s="1886" t="s">
        <v>32</v>
      </c>
      <c r="K25" s="1968"/>
      <c r="L25" s="1969"/>
      <c r="M25" s="1975" t="s">
        <v>32</v>
      </c>
      <c r="N25" s="1885"/>
      <c r="O25" s="1886"/>
      <c r="P25" s="1887"/>
      <c r="Q25" s="1886"/>
      <c r="R25" s="817"/>
      <c r="S25" s="1886"/>
      <c r="T25" s="1886"/>
      <c r="U25" s="1887"/>
      <c r="V25" s="1886"/>
      <c r="W25" s="1888"/>
      <c r="X25" s="1971"/>
      <c r="Y25" s="1972"/>
      <c r="Z25" s="1973" t="s">
        <v>32</v>
      </c>
      <c r="AA25" s="1972"/>
      <c r="AB25" s="2218"/>
      <c r="AC25" s="2420"/>
      <c r="AD25" s="2420"/>
      <c r="AE25" s="2420"/>
      <c r="AF25" s="2420"/>
      <c r="AG25" s="1972"/>
      <c r="AH25" s="1972"/>
      <c r="AI25" s="1972"/>
      <c r="AJ25" s="1972"/>
      <c r="AK25" s="1972"/>
      <c r="AL25" s="1972"/>
      <c r="AM25" s="1972"/>
      <c r="AN25" s="1972"/>
      <c r="AO25" s="1972"/>
      <c r="AP25" s="1972"/>
      <c r="AQ25" s="1972"/>
      <c r="AR25" s="1972"/>
      <c r="AS25" s="1972"/>
      <c r="AT25" s="1972"/>
      <c r="AU25" s="1972"/>
      <c r="AV25" s="1972"/>
      <c r="AW25" s="1972"/>
      <c r="AX25" s="1972"/>
      <c r="AY25" s="1972"/>
      <c r="AZ25" s="1972"/>
      <c r="BA25" s="1972"/>
      <c r="BB25" s="1972"/>
      <c r="BC25" s="1972"/>
      <c r="BD25" s="1972"/>
      <c r="BE25" s="1972"/>
      <c r="BF25" s="1972"/>
      <c r="BG25" s="1972"/>
      <c r="BH25" s="1972"/>
      <c r="BI25" s="1972"/>
      <c r="BJ25" s="1972"/>
      <c r="BK25" s="1972"/>
      <c r="BL25" s="1972"/>
      <c r="BM25" s="1972"/>
      <c r="BN25" s="1972"/>
      <c r="BO25" s="1972"/>
      <c r="BP25" s="1972"/>
      <c r="BQ25" s="1972"/>
      <c r="BR25" s="1972"/>
      <c r="BS25" s="1972"/>
      <c r="BT25" s="1972"/>
      <c r="BU25" s="1972"/>
      <c r="BV25" s="1972"/>
      <c r="BW25" s="1972"/>
      <c r="BX25" s="1972"/>
      <c r="BY25" s="1972"/>
      <c r="BZ25" s="1972"/>
      <c r="CA25" s="1972"/>
      <c r="CB25" s="1972"/>
      <c r="CC25" s="1972"/>
      <c r="CD25" s="1972"/>
      <c r="CE25" s="1972"/>
      <c r="CF25" s="1972"/>
      <c r="CG25" s="1972"/>
      <c r="CH25" s="1972"/>
      <c r="CI25" s="1972"/>
      <c r="CJ25" s="1972"/>
      <c r="CK25" s="1972"/>
      <c r="CL25" s="1972"/>
      <c r="CM25" s="1972"/>
      <c r="CN25" s="1972"/>
      <c r="CO25" s="1972"/>
      <c r="CP25" s="1972"/>
      <c r="CQ25" s="1972"/>
      <c r="CR25" s="1972"/>
      <c r="CS25" s="1972"/>
      <c r="CT25" s="1972"/>
      <c r="CU25" s="1972"/>
      <c r="CV25" s="1972"/>
      <c r="CW25" s="1972"/>
      <c r="CX25" s="1972"/>
      <c r="CY25" s="1972"/>
      <c r="CZ25" s="1972"/>
      <c r="DA25" s="1972"/>
      <c r="DB25" s="1972"/>
      <c r="DC25" s="1972"/>
      <c r="DD25" s="1972"/>
      <c r="DE25" s="1972"/>
      <c r="DF25" s="1972"/>
      <c r="DG25" s="1972"/>
      <c r="DH25" s="1972"/>
      <c r="DI25" s="1972"/>
      <c r="DJ25" s="1972"/>
      <c r="DK25" s="1972"/>
      <c r="DL25" s="1972"/>
      <c r="DM25" s="1972"/>
      <c r="DN25" s="1972"/>
      <c r="DO25" s="1972"/>
      <c r="DP25" s="1972"/>
      <c r="DQ25" s="1972"/>
      <c r="DR25" s="1972"/>
      <c r="DS25" s="1972"/>
      <c r="DT25" s="1972"/>
      <c r="DU25" s="1972"/>
      <c r="DV25" s="1972"/>
      <c r="DW25" s="1972"/>
      <c r="DX25" s="1972"/>
      <c r="DY25" s="1972"/>
      <c r="DZ25" s="1972"/>
      <c r="EA25" s="1972"/>
      <c r="EB25" s="1972"/>
      <c r="EC25" s="1972"/>
      <c r="ED25" s="1972"/>
      <c r="EE25" s="1972"/>
      <c r="EF25" s="1972"/>
      <c r="EG25" s="1972"/>
      <c r="EH25" s="1972"/>
      <c r="EI25" s="1972"/>
      <c r="EJ25" s="1972"/>
      <c r="EK25" s="1972"/>
      <c r="EL25" s="1972"/>
    </row>
    <row r="26" spans="1:142" s="1325" customFormat="1" ht="15.75" customHeight="1" thickBot="1">
      <c r="A26" s="1511">
        <v>9202</v>
      </c>
      <c r="B26" s="1519" t="s">
        <v>2835</v>
      </c>
      <c r="C26" s="2091" t="s">
        <v>2836</v>
      </c>
      <c r="D26" s="2092"/>
      <c r="E26" s="2092"/>
      <c r="F26" s="1533"/>
      <c r="G26" s="1514">
        <v>0.2</v>
      </c>
      <c r="H26" s="1515"/>
      <c r="I26" s="1500">
        <v>43.9</v>
      </c>
      <c r="J26" s="1516" t="s">
        <v>32</v>
      </c>
      <c r="K26" s="1517">
        <v>5</v>
      </c>
      <c r="L26" s="1806"/>
      <c r="M26" s="1021" t="s">
        <v>279</v>
      </c>
      <c r="N26" s="2055"/>
      <c r="O26" s="2056"/>
      <c r="P26" s="2057"/>
      <c r="Q26" s="2056"/>
      <c r="R26" s="1929"/>
      <c r="S26" s="2059"/>
      <c r="T26" s="2056"/>
      <c r="U26" s="2057"/>
      <c r="V26" s="2056"/>
      <c r="W26" s="2058"/>
      <c r="X26" s="1605">
        <v>0.01</v>
      </c>
      <c r="Y26" s="1494"/>
      <c r="Z26" s="1505">
        <v>106097</v>
      </c>
      <c r="AA26" s="1519"/>
      <c r="AB26" s="2175"/>
      <c r="AC26" s="1894">
        <f t="shared" si="0"/>
        <v>0</v>
      </c>
      <c r="AD26" s="1894">
        <f t="shared" si="1"/>
        <v>0</v>
      </c>
      <c r="AE26" s="1895"/>
      <c r="AF26" s="1894">
        <f t="shared" si="2"/>
        <v>0</v>
      </c>
      <c r="AG26" s="1314"/>
      <c r="AH26" s="1314"/>
      <c r="AI26" s="1314"/>
      <c r="AJ26" s="1314"/>
      <c r="AK26" s="1314"/>
      <c r="AL26" s="1314"/>
      <c r="AM26" s="1314"/>
      <c r="AN26" s="1314"/>
      <c r="AO26" s="1314"/>
      <c r="AP26" s="1314"/>
      <c r="AQ26" s="1314"/>
      <c r="AR26" s="1314"/>
      <c r="AS26" s="1314"/>
      <c r="AT26" s="1314"/>
      <c r="AU26" s="1314"/>
      <c r="AV26" s="1314"/>
      <c r="AW26" s="1314"/>
      <c r="AX26" s="1314"/>
      <c r="AY26" s="1314"/>
      <c r="AZ26" s="1314"/>
      <c r="BA26" s="1314"/>
      <c r="BB26" s="1314"/>
      <c r="BC26" s="1314"/>
      <c r="BD26" s="1314"/>
      <c r="BE26" s="1314"/>
      <c r="BF26" s="1314"/>
      <c r="BG26" s="1314"/>
      <c r="BH26" s="1314"/>
      <c r="BI26" s="1314"/>
      <c r="BJ26" s="1314"/>
      <c r="BK26" s="1314"/>
      <c r="BL26" s="1314"/>
      <c r="BM26" s="1314"/>
      <c r="BN26" s="1314"/>
      <c r="BO26" s="1314"/>
      <c r="BP26" s="1314"/>
      <c r="BQ26" s="1314"/>
      <c r="BR26" s="1314"/>
      <c r="BS26" s="1314"/>
      <c r="BT26" s="1314"/>
      <c r="BU26" s="1314"/>
      <c r="BV26" s="1314"/>
      <c r="BW26" s="1314"/>
      <c r="BX26" s="1314"/>
      <c r="BY26" s="1314"/>
      <c r="BZ26" s="1314"/>
      <c r="CA26" s="1314"/>
      <c r="CB26" s="1314"/>
      <c r="CC26" s="1314"/>
      <c r="CD26" s="1314"/>
      <c r="CE26" s="1314"/>
      <c r="CF26" s="1314"/>
      <c r="CG26" s="1314"/>
      <c r="CH26" s="1314"/>
      <c r="CI26" s="1314"/>
      <c r="CJ26" s="1314"/>
      <c r="CK26" s="1314"/>
      <c r="CL26" s="1314"/>
      <c r="CM26" s="1314"/>
      <c r="CN26" s="1314"/>
      <c r="CO26" s="1314"/>
      <c r="CP26" s="1314"/>
      <c r="CQ26" s="1314"/>
      <c r="CR26" s="1314"/>
      <c r="CS26" s="1314"/>
      <c r="CT26" s="1314"/>
      <c r="CU26" s="1314"/>
      <c r="CV26" s="1314"/>
      <c r="CW26" s="1314"/>
      <c r="CX26" s="1314"/>
      <c r="CY26" s="1314"/>
      <c r="CZ26" s="1314"/>
      <c r="DA26" s="1314"/>
      <c r="DB26" s="1314"/>
      <c r="DC26" s="1314"/>
      <c r="DD26" s="1314"/>
      <c r="DE26" s="1314"/>
      <c r="DF26" s="1314"/>
      <c r="DG26" s="1314"/>
      <c r="DH26" s="1314"/>
      <c r="DI26" s="1314"/>
      <c r="DJ26" s="1314"/>
      <c r="DK26" s="1314"/>
      <c r="DL26" s="1314"/>
      <c r="DM26" s="1314"/>
      <c r="DN26" s="1314"/>
      <c r="DO26" s="1314"/>
      <c r="DP26" s="1314"/>
      <c r="DQ26" s="1314"/>
      <c r="DR26" s="1314"/>
      <c r="DS26" s="1314"/>
      <c r="DT26" s="1314"/>
      <c r="DU26" s="1314"/>
      <c r="DV26" s="1314"/>
      <c r="DW26" s="1314"/>
      <c r="DX26" s="1314"/>
      <c r="DY26" s="1314"/>
      <c r="DZ26" s="1314"/>
      <c r="EA26" s="1314"/>
      <c r="EB26" s="1314"/>
      <c r="EC26" s="1314"/>
      <c r="ED26" s="1314"/>
      <c r="EE26" s="1314"/>
      <c r="EF26" s="1314"/>
      <c r="EG26" s="1314"/>
      <c r="EH26" s="1314"/>
      <c r="EI26" s="1314"/>
      <c r="EJ26" s="1314"/>
      <c r="EK26" s="1314"/>
      <c r="EL26" s="1314"/>
    </row>
    <row r="27" spans="1:142" s="1892" customFormat="1" ht="30" customHeight="1" thickBot="1">
      <c r="A27" s="1965"/>
      <c r="B27" s="1878" t="s">
        <v>2837</v>
      </c>
      <c r="C27" s="2217"/>
      <c r="D27" s="2217"/>
      <c r="E27" s="2217"/>
      <c r="F27" s="1994"/>
      <c r="G27" s="1885"/>
      <c r="H27" s="1968"/>
      <c r="I27" s="1887" t="s">
        <v>32</v>
      </c>
      <c r="J27" s="1886" t="s">
        <v>32</v>
      </c>
      <c r="K27" s="1968"/>
      <c r="L27" s="1969"/>
      <c r="M27" s="1975" t="s">
        <v>32</v>
      </c>
      <c r="N27" s="1885"/>
      <c r="O27" s="1886"/>
      <c r="P27" s="1887"/>
      <c r="Q27" s="1886"/>
      <c r="R27" s="817"/>
      <c r="S27" s="1886"/>
      <c r="T27" s="1886"/>
      <c r="U27" s="1887"/>
      <c r="V27" s="1886"/>
      <c r="W27" s="1888"/>
      <c r="X27" s="1971"/>
      <c r="Y27" s="1972"/>
      <c r="Z27" s="1973" t="s">
        <v>32</v>
      </c>
      <c r="AA27" s="1972"/>
      <c r="AB27" s="2218"/>
      <c r="AC27" s="2420"/>
      <c r="AD27" s="2420"/>
      <c r="AE27" s="2420"/>
      <c r="AF27" s="2420"/>
      <c r="AG27" s="1972"/>
      <c r="AH27" s="1972"/>
      <c r="AI27" s="1972"/>
      <c r="AJ27" s="1972"/>
      <c r="AK27" s="1972"/>
      <c r="AL27" s="1972"/>
      <c r="AM27" s="1972"/>
      <c r="AN27" s="1972"/>
      <c r="AO27" s="1972"/>
      <c r="AP27" s="1972"/>
      <c r="AQ27" s="1972"/>
      <c r="AR27" s="1972"/>
      <c r="AS27" s="1972"/>
      <c r="AT27" s="1972"/>
      <c r="AU27" s="1972"/>
      <c r="AV27" s="1972"/>
      <c r="AW27" s="1972"/>
      <c r="AX27" s="1972"/>
      <c r="AY27" s="1972"/>
      <c r="AZ27" s="1972"/>
      <c r="BA27" s="1972"/>
      <c r="BB27" s="1972"/>
      <c r="BC27" s="1972"/>
      <c r="BD27" s="1972"/>
      <c r="BE27" s="1972"/>
      <c r="BF27" s="1972"/>
      <c r="BG27" s="1972"/>
      <c r="BH27" s="1972"/>
      <c r="BI27" s="1972"/>
      <c r="BJ27" s="1972"/>
      <c r="BK27" s="1972"/>
      <c r="BL27" s="1972"/>
      <c r="BM27" s="1972"/>
      <c r="BN27" s="1972"/>
      <c r="BO27" s="1972"/>
      <c r="BP27" s="1972"/>
      <c r="BQ27" s="1972"/>
      <c r="BR27" s="1972"/>
      <c r="BS27" s="1972"/>
      <c r="BT27" s="1972"/>
      <c r="BU27" s="1972"/>
      <c r="BV27" s="1972"/>
      <c r="BW27" s="1972"/>
      <c r="BX27" s="1972"/>
      <c r="BY27" s="1972"/>
      <c r="BZ27" s="1972"/>
      <c r="CA27" s="1972"/>
      <c r="CB27" s="1972"/>
      <c r="CC27" s="1972"/>
      <c r="CD27" s="1972"/>
      <c r="CE27" s="1972"/>
      <c r="CF27" s="1972"/>
      <c r="CG27" s="1972"/>
      <c r="CH27" s="1972"/>
      <c r="CI27" s="1972"/>
      <c r="CJ27" s="1972"/>
      <c r="CK27" s="1972"/>
      <c r="CL27" s="1972"/>
      <c r="CM27" s="1972"/>
      <c r="CN27" s="1972"/>
      <c r="CO27" s="1972"/>
      <c r="CP27" s="1972"/>
      <c r="CQ27" s="1972"/>
      <c r="CR27" s="1972"/>
      <c r="CS27" s="1972"/>
      <c r="CT27" s="1972"/>
      <c r="CU27" s="1972"/>
      <c r="CV27" s="1972"/>
      <c r="CW27" s="1972"/>
      <c r="CX27" s="1972"/>
      <c r="CY27" s="1972"/>
      <c r="CZ27" s="1972"/>
      <c r="DA27" s="1972"/>
      <c r="DB27" s="1972"/>
      <c r="DC27" s="1972"/>
      <c r="DD27" s="1972"/>
      <c r="DE27" s="1972"/>
      <c r="DF27" s="1972"/>
      <c r="DG27" s="1972"/>
      <c r="DH27" s="1972"/>
      <c r="DI27" s="1972"/>
      <c r="DJ27" s="1972"/>
      <c r="DK27" s="1972"/>
      <c r="DL27" s="1972"/>
      <c r="DM27" s="1972"/>
      <c r="DN27" s="1972"/>
      <c r="DO27" s="1972"/>
      <c r="DP27" s="1972"/>
      <c r="DQ27" s="1972"/>
      <c r="DR27" s="1972"/>
      <c r="DS27" s="1972"/>
      <c r="DT27" s="1972"/>
      <c r="DU27" s="1972"/>
      <c r="DV27" s="1972"/>
      <c r="DW27" s="1972"/>
      <c r="DX27" s="1972"/>
      <c r="DY27" s="1972"/>
      <c r="DZ27" s="1972"/>
      <c r="EA27" s="1972"/>
      <c r="EB27" s="1972"/>
      <c r="EC27" s="1972"/>
      <c r="ED27" s="1972"/>
      <c r="EE27" s="1972"/>
      <c r="EF27" s="1972"/>
      <c r="EG27" s="1972"/>
      <c r="EH27" s="1972"/>
      <c r="EI27" s="1972"/>
      <c r="EJ27" s="1972"/>
      <c r="EK27" s="1972"/>
      <c r="EL27" s="1972"/>
    </row>
    <row r="28" spans="1:142" s="1325" customFormat="1" ht="15.75" customHeight="1" thickBot="1">
      <c r="A28" s="1511">
        <v>9805</v>
      </c>
      <c r="B28" s="1519" t="s">
        <v>2838</v>
      </c>
      <c r="C28" s="2052" t="s">
        <v>2800</v>
      </c>
      <c r="D28" s="2053"/>
      <c r="E28" s="2053"/>
      <c r="F28" s="1533"/>
      <c r="G28" s="1514">
        <v>0.4</v>
      </c>
      <c r="H28" s="1515"/>
      <c r="I28" s="1500">
        <v>23.9</v>
      </c>
      <c r="J28" s="1516" t="s">
        <v>32</v>
      </c>
      <c r="K28" s="1517">
        <v>3</v>
      </c>
      <c r="L28" s="1806"/>
      <c r="M28" s="1021" t="s">
        <v>2839</v>
      </c>
      <c r="N28" s="2055"/>
      <c r="O28" s="2056"/>
      <c r="P28" s="2057"/>
      <c r="Q28" s="2056"/>
      <c r="R28" s="1929"/>
      <c r="S28" s="2059"/>
      <c r="T28" s="2056"/>
      <c r="U28" s="2057"/>
      <c r="V28" s="2056"/>
      <c r="W28" s="2058"/>
      <c r="X28" s="1605">
        <v>0.01</v>
      </c>
      <c r="Y28" s="1494"/>
      <c r="Z28" s="1505">
        <v>13864</v>
      </c>
      <c r="AA28" s="1519"/>
      <c r="AB28" s="2175"/>
      <c r="AC28" s="1894">
        <f t="shared" si="0"/>
        <v>0</v>
      </c>
      <c r="AD28" s="1894">
        <f t="shared" si="1"/>
        <v>0</v>
      </c>
      <c r="AE28" s="1895"/>
      <c r="AF28" s="1894">
        <f t="shared" si="2"/>
        <v>0</v>
      </c>
      <c r="AG28" s="1314"/>
      <c r="AH28" s="1314"/>
      <c r="AI28" s="1314"/>
      <c r="AJ28" s="1314"/>
      <c r="AK28" s="1314"/>
      <c r="AL28" s="1314"/>
      <c r="AM28" s="1314"/>
      <c r="AN28" s="1314"/>
      <c r="AO28" s="1314"/>
      <c r="AP28" s="1314"/>
      <c r="AQ28" s="1314"/>
      <c r="AR28" s="1314"/>
      <c r="AS28" s="1314"/>
      <c r="AT28" s="1314"/>
      <c r="AU28" s="1314"/>
      <c r="AV28" s="1314"/>
      <c r="AW28" s="1314"/>
      <c r="AX28" s="1314"/>
      <c r="AY28" s="1314"/>
      <c r="AZ28" s="1314"/>
      <c r="BA28" s="1314"/>
      <c r="BB28" s="1314"/>
      <c r="BC28" s="1314"/>
      <c r="BD28" s="1314"/>
      <c r="BE28" s="1314"/>
      <c r="BF28" s="1314"/>
      <c r="BG28" s="1314"/>
      <c r="BH28" s="1314"/>
      <c r="BI28" s="1314"/>
      <c r="BJ28" s="1314"/>
      <c r="BK28" s="1314"/>
      <c r="BL28" s="1314"/>
      <c r="BM28" s="1314"/>
      <c r="BN28" s="1314"/>
      <c r="BO28" s="1314"/>
      <c r="BP28" s="1314"/>
      <c r="BQ28" s="1314"/>
      <c r="BR28" s="1314"/>
      <c r="BS28" s="1314"/>
      <c r="BT28" s="1314"/>
      <c r="BU28" s="1314"/>
      <c r="BV28" s="1314"/>
      <c r="BW28" s="1314"/>
      <c r="BX28" s="1314"/>
      <c r="BY28" s="1314"/>
      <c r="BZ28" s="1314"/>
      <c r="CA28" s="1314"/>
      <c r="CB28" s="1314"/>
      <c r="CC28" s="1314"/>
      <c r="CD28" s="1314"/>
      <c r="CE28" s="1314"/>
      <c r="CF28" s="1314"/>
      <c r="CG28" s="1314"/>
      <c r="CH28" s="1314"/>
      <c r="CI28" s="1314"/>
      <c r="CJ28" s="1314"/>
      <c r="CK28" s="1314"/>
      <c r="CL28" s="1314"/>
      <c r="CM28" s="1314"/>
      <c r="CN28" s="1314"/>
      <c r="CO28" s="1314"/>
      <c r="CP28" s="1314"/>
      <c r="CQ28" s="1314"/>
      <c r="CR28" s="1314"/>
      <c r="CS28" s="1314"/>
      <c r="CT28" s="1314"/>
      <c r="CU28" s="1314"/>
      <c r="CV28" s="1314"/>
      <c r="CW28" s="1314"/>
      <c r="CX28" s="1314"/>
      <c r="CY28" s="1314"/>
      <c r="CZ28" s="1314"/>
      <c r="DA28" s="1314"/>
      <c r="DB28" s="1314"/>
      <c r="DC28" s="1314"/>
      <c r="DD28" s="1314"/>
      <c r="DE28" s="1314"/>
      <c r="DF28" s="1314"/>
      <c r="DG28" s="1314"/>
      <c r="DH28" s="1314"/>
      <c r="DI28" s="1314"/>
      <c r="DJ28" s="1314"/>
      <c r="DK28" s="1314"/>
      <c r="DL28" s="1314"/>
      <c r="DM28" s="1314"/>
      <c r="DN28" s="1314"/>
      <c r="DO28" s="1314"/>
      <c r="DP28" s="1314"/>
      <c r="DQ28" s="1314"/>
      <c r="DR28" s="1314"/>
      <c r="DS28" s="1314"/>
      <c r="DT28" s="1314"/>
      <c r="DU28" s="1314"/>
      <c r="DV28" s="1314"/>
      <c r="DW28" s="1314"/>
      <c r="DX28" s="1314"/>
      <c r="DY28" s="1314"/>
      <c r="DZ28" s="1314"/>
      <c r="EA28" s="1314"/>
      <c r="EB28" s="1314"/>
      <c r="EC28" s="1314"/>
      <c r="ED28" s="1314"/>
      <c r="EE28" s="1314"/>
      <c r="EF28" s="1314"/>
      <c r="EG28" s="1314"/>
      <c r="EH28" s="1314"/>
      <c r="EI28" s="1314"/>
      <c r="EJ28" s="1314"/>
      <c r="EK28" s="1314"/>
      <c r="EL28" s="1314"/>
    </row>
    <row r="29" spans="1:142" s="1972" customFormat="1" ht="30" customHeight="1" thickBot="1">
      <c r="A29" s="1976"/>
      <c r="B29" s="941" t="s">
        <v>2840</v>
      </c>
      <c r="C29" s="2220"/>
      <c r="D29" s="2220"/>
      <c r="E29" s="2220"/>
      <c r="F29" s="1978"/>
      <c r="G29" s="1979"/>
      <c r="H29" s="1980"/>
      <c r="I29" s="1981" t="s">
        <v>32</v>
      </c>
      <c r="J29" s="1982" t="s">
        <v>32</v>
      </c>
      <c r="K29" s="1980"/>
      <c r="L29" s="1987"/>
      <c r="M29" s="1984" t="s">
        <v>32</v>
      </c>
      <c r="N29" s="1976"/>
      <c r="O29" s="1985"/>
      <c r="P29" s="1986"/>
      <c r="Q29" s="1985"/>
      <c r="R29" s="1987"/>
      <c r="S29" s="1985"/>
      <c r="T29" s="1985"/>
      <c r="U29" s="1986"/>
      <c r="V29" s="1985"/>
      <c r="W29" s="2024"/>
      <c r="X29" s="2025"/>
      <c r="Y29" s="1985"/>
      <c r="Z29" s="1989" t="s">
        <v>32</v>
      </c>
      <c r="AA29" s="1985"/>
      <c r="AB29" s="2222"/>
      <c r="AC29" s="2420"/>
      <c r="AD29" s="2420"/>
      <c r="AE29" s="2420"/>
      <c r="AF29" s="2420"/>
    </row>
    <row r="30" spans="1:142" s="1325" customFormat="1" ht="15.75" customHeight="1" thickBot="1">
      <c r="A30" s="1511">
        <v>9847</v>
      </c>
      <c r="B30" s="1519" t="s">
        <v>756</v>
      </c>
      <c r="C30" s="4054" t="s">
        <v>2841</v>
      </c>
      <c r="D30" s="4055"/>
      <c r="E30" s="4055"/>
      <c r="F30" s="4056"/>
      <c r="G30" s="1514">
        <v>1.5</v>
      </c>
      <c r="H30" s="1515"/>
      <c r="I30" s="1500">
        <v>35.9</v>
      </c>
      <c r="J30" s="1516" t="s">
        <v>32</v>
      </c>
      <c r="K30" s="1517">
        <v>4</v>
      </c>
      <c r="L30" s="2157"/>
      <c r="M30" s="2054" t="s">
        <v>316</v>
      </c>
      <c r="N30" s="1926"/>
      <c r="O30" s="1927"/>
      <c r="P30" s="1928"/>
      <c r="Q30" s="1927"/>
      <c r="R30" s="1929"/>
      <c r="S30" s="1645"/>
      <c r="T30" s="1927"/>
      <c r="U30" s="1928"/>
      <c r="V30" s="1927"/>
      <c r="W30" s="1659"/>
      <c r="X30" s="1605">
        <v>0.05</v>
      </c>
      <c r="Y30" s="1494"/>
      <c r="Z30" s="1505">
        <v>3826</v>
      </c>
      <c r="AA30" s="1519"/>
      <c r="AB30" s="2175"/>
      <c r="AC30" s="1894">
        <f t="shared" si="0"/>
        <v>0</v>
      </c>
      <c r="AD30" s="1894">
        <f t="shared" si="1"/>
        <v>0</v>
      </c>
      <c r="AE30" s="1895"/>
      <c r="AF30" s="1894">
        <f t="shared" si="2"/>
        <v>0</v>
      </c>
      <c r="AG30" s="1314"/>
      <c r="AH30" s="1314"/>
      <c r="AI30" s="1314"/>
      <c r="AJ30" s="1314"/>
      <c r="AK30" s="1314"/>
      <c r="AL30" s="1314"/>
      <c r="AM30" s="1314"/>
      <c r="AN30" s="1314"/>
      <c r="AO30" s="1314"/>
      <c r="AP30" s="1314"/>
      <c r="AQ30" s="1314"/>
      <c r="AR30" s="1314"/>
      <c r="AS30" s="1314"/>
      <c r="AT30" s="1314"/>
      <c r="AU30" s="1314"/>
      <c r="AV30" s="1314"/>
      <c r="AW30" s="1314"/>
      <c r="AX30" s="1314"/>
      <c r="AY30" s="1314"/>
      <c r="AZ30" s="1314"/>
      <c r="BA30" s="1314"/>
      <c r="BB30" s="1314"/>
      <c r="BC30" s="1314"/>
      <c r="BD30" s="1314"/>
      <c r="BE30" s="1314"/>
      <c r="BF30" s="1314"/>
      <c r="BG30" s="1314"/>
      <c r="BH30" s="1314"/>
      <c r="BI30" s="1314"/>
      <c r="BJ30" s="1314"/>
      <c r="BK30" s="1314"/>
      <c r="BL30" s="1314"/>
      <c r="BM30" s="1314"/>
      <c r="BN30" s="1314"/>
      <c r="BO30" s="1314"/>
      <c r="BP30" s="1314"/>
      <c r="BQ30" s="1314"/>
      <c r="BR30" s="1314"/>
      <c r="BS30" s="1314"/>
      <c r="BT30" s="1314"/>
      <c r="BU30" s="1314"/>
      <c r="BV30" s="1314"/>
      <c r="BW30" s="1314"/>
      <c r="BX30" s="1314"/>
      <c r="BY30" s="1314"/>
      <c r="BZ30" s="1314"/>
      <c r="CA30" s="1314"/>
      <c r="CB30" s="1314"/>
      <c r="CC30" s="1314"/>
      <c r="CD30" s="1314"/>
      <c r="CE30" s="1314"/>
      <c r="CF30" s="1314"/>
      <c r="CG30" s="1314"/>
      <c r="CH30" s="1314"/>
      <c r="CI30" s="1314"/>
      <c r="CJ30" s="1314"/>
      <c r="CK30" s="1314"/>
      <c r="CL30" s="1314"/>
      <c r="CM30" s="1314"/>
      <c r="CN30" s="1314"/>
      <c r="CO30" s="1314"/>
      <c r="CP30" s="1314"/>
      <c r="CQ30" s="1314"/>
      <c r="CR30" s="1314"/>
      <c r="CS30" s="1314"/>
      <c r="CT30" s="1314"/>
      <c r="CU30" s="1314"/>
      <c r="CV30" s="1314"/>
      <c r="CW30" s="1314"/>
      <c r="CX30" s="1314"/>
      <c r="CY30" s="1314"/>
      <c r="CZ30" s="1314"/>
      <c r="DA30" s="1314"/>
      <c r="DB30" s="1314"/>
      <c r="DC30" s="1314"/>
      <c r="DD30" s="1314"/>
      <c r="DE30" s="1314"/>
      <c r="DF30" s="1314"/>
      <c r="DG30" s="1314"/>
      <c r="DH30" s="1314"/>
      <c r="DI30" s="1314"/>
      <c r="DJ30" s="1314"/>
      <c r="DK30" s="1314"/>
      <c r="DL30" s="1314"/>
      <c r="DM30" s="1314"/>
      <c r="DN30" s="1314"/>
      <c r="DO30" s="1314"/>
      <c r="DP30" s="1314"/>
      <c r="DQ30" s="1314"/>
      <c r="DR30" s="1314"/>
      <c r="DS30" s="1314"/>
      <c r="DT30" s="1314"/>
      <c r="DU30" s="1314"/>
      <c r="DV30" s="1314"/>
      <c r="DW30" s="1314"/>
      <c r="DX30" s="1314"/>
      <c r="DY30" s="1314"/>
      <c r="DZ30" s="1314"/>
      <c r="EA30" s="1314"/>
      <c r="EB30" s="1314"/>
      <c r="EC30" s="1314"/>
      <c r="ED30" s="1314"/>
      <c r="EE30" s="1314"/>
      <c r="EF30" s="1314"/>
      <c r="EG30" s="1314"/>
      <c r="EH30" s="1314"/>
      <c r="EI30" s="1314"/>
      <c r="EJ30" s="1314"/>
      <c r="EK30" s="1314"/>
      <c r="EL30" s="1314"/>
    </row>
    <row r="31" spans="1:142" s="1892" customFormat="1" ht="30" customHeight="1" thickBot="1">
      <c r="A31" s="1965"/>
      <c r="B31" s="947" t="s">
        <v>2842</v>
      </c>
      <c r="C31" s="2217"/>
      <c r="D31" s="2217"/>
      <c r="E31" s="2217"/>
      <c r="F31" s="1994"/>
      <c r="G31" s="1885"/>
      <c r="H31" s="1968"/>
      <c r="I31" s="1883" t="s">
        <v>32</v>
      </c>
      <c r="J31" s="1886" t="s">
        <v>32</v>
      </c>
      <c r="K31" s="1968"/>
      <c r="L31" s="817"/>
      <c r="M31" s="1975" t="s">
        <v>32</v>
      </c>
      <c r="N31" s="1965"/>
      <c r="O31" s="1972"/>
      <c r="P31" s="1995"/>
      <c r="Q31" s="1972"/>
      <c r="R31" s="817"/>
      <c r="S31" s="1972"/>
      <c r="T31" s="1972"/>
      <c r="U31" s="1995"/>
      <c r="V31" s="1972"/>
      <c r="W31" s="1972"/>
      <c r="X31" s="1996"/>
      <c r="Y31" s="1972"/>
      <c r="Z31" s="1973" t="s">
        <v>32</v>
      </c>
      <c r="AA31" s="1972"/>
      <c r="AB31" s="2218"/>
      <c r="AC31" s="2420"/>
      <c r="AD31" s="2420"/>
      <c r="AE31" s="2420"/>
      <c r="AF31" s="2420"/>
      <c r="AG31" s="1972"/>
      <c r="AH31" s="1972"/>
      <c r="AI31" s="1972"/>
      <c r="AJ31" s="1972"/>
      <c r="AK31" s="1972"/>
      <c r="AL31" s="1972"/>
      <c r="AM31" s="1972"/>
      <c r="AN31" s="1972"/>
      <c r="AO31" s="1972"/>
      <c r="AP31" s="1972"/>
      <c r="AQ31" s="1972"/>
      <c r="AR31" s="1972"/>
      <c r="AS31" s="1972"/>
      <c r="AT31" s="1972"/>
      <c r="AU31" s="1972"/>
      <c r="AV31" s="1972"/>
      <c r="AW31" s="1972"/>
      <c r="AX31" s="1972"/>
      <c r="AY31" s="1972"/>
      <c r="AZ31" s="1972"/>
      <c r="BA31" s="1972"/>
      <c r="BB31" s="1972"/>
      <c r="BC31" s="1972"/>
      <c r="BD31" s="1972"/>
      <c r="BE31" s="1972"/>
      <c r="BF31" s="1972"/>
      <c r="BG31" s="1972"/>
      <c r="BH31" s="1972"/>
      <c r="BI31" s="1972"/>
      <c r="BJ31" s="1972"/>
      <c r="BK31" s="1972"/>
      <c r="BL31" s="1972"/>
      <c r="BM31" s="1972"/>
      <c r="BN31" s="1972"/>
      <c r="BO31" s="1972"/>
      <c r="BP31" s="1972"/>
      <c r="BQ31" s="1972"/>
      <c r="BR31" s="1972"/>
      <c r="BS31" s="1972"/>
      <c r="BT31" s="1972"/>
      <c r="BU31" s="1972"/>
      <c r="BV31" s="1972"/>
      <c r="BW31" s="1972"/>
      <c r="BX31" s="1972"/>
      <c r="BY31" s="1972"/>
      <c r="BZ31" s="1972"/>
      <c r="CA31" s="1972"/>
      <c r="CB31" s="1972"/>
      <c r="CC31" s="1972"/>
      <c r="CD31" s="1972"/>
      <c r="CE31" s="1972"/>
      <c r="CF31" s="1972"/>
      <c r="CG31" s="1972"/>
      <c r="CH31" s="1972"/>
      <c r="CI31" s="1972"/>
      <c r="CJ31" s="1972"/>
      <c r="CK31" s="1972"/>
      <c r="CL31" s="1972"/>
      <c r="CM31" s="1972"/>
      <c r="CN31" s="1972"/>
      <c r="CO31" s="1972"/>
      <c r="CP31" s="1972"/>
      <c r="CQ31" s="1972"/>
      <c r="CR31" s="1972"/>
      <c r="CS31" s="1972"/>
      <c r="CT31" s="1972"/>
      <c r="CU31" s="1972"/>
      <c r="CV31" s="1972"/>
      <c r="CW31" s="1972"/>
      <c r="CX31" s="1972"/>
      <c r="CY31" s="1972"/>
      <c r="CZ31" s="1972"/>
      <c r="DA31" s="1972"/>
      <c r="DB31" s="1972"/>
      <c r="DC31" s="1972"/>
      <c r="DD31" s="1972"/>
      <c r="DE31" s="1972"/>
      <c r="DF31" s="1972"/>
      <c r="DG31" s="1972"/>
      <c r="DH31" s="1972"/>
      <c r="DI31" s="1972"/>
      <c r="DJ31" s="1972"/>
      <c r="DK31" s="1972"/>
      <c r="DL31" s="1972"/>
      <c r="DM31" s="1972"/>
      <c r="DN31" s="1972"/>
      <c r="DO31" s="1972"/>
      <c r="DP31" s="1972"/>
      <c r="DQ31" s="1972"/>
      <c r="DR31" s="1972"/>
      <c r="DS31" s="1972"/>
      <c r="DT31" s="1972"/>
      <c r="DU31" s="1972"/>
      <c r="DV31" s="1972"/>
      <c r="DW31" s="1972"/>
      <c r="DX31" s="1972"/>
      <c r="DY31" s="1972"/>
      <c r="DZ31" s="1972"/>
      <c r="EA31" s="1972"/>
      <c r="EB31" s="1972"/>
      <c r="EC31" s="1972"/>
      <c r="ED31" s="1972"/>
      <c r="EE31" s="1972"/>
      <c r="EF31" s="1972"/>
      <c r="EG31" s="1972"/>
      <c r="EH31" s="1972"/>
      <c r="EI31" s="1972"/>
      <c r="EJ31" s="1972"/>
      <c r="EK31" s="1972"/>
      <c r="EL31" s="1972"/>
    </row>
    <row r="32" spans="1:142" s="1325" customFormat="1" ht="15.75" customHeight="1">
      <c r="A32" s="1450">
        <v>9662</v>
      </c>
      <c r="B32" s="1250" t="s">
        <v>2843</v>
      </c>
      <c r="C32" s="2093" t="s">
        <v>2844</v>
      </c>
      <c r="D32" s="2093"/>
      <c r="E32" s="2093"/>
      <c r="F32" s="2062"/>
      <c r="G32" s="1254">
        <v>0.3</v>
      </c>
      <c r="H32" s="1453"/>
      <c r="I32" s="1256">
        <v>35.9</v>
      </c>
      <c r="J32" s="1454" t="s">
        <v>32</v>
      </c>
      <c r="K32" s="1258">
        <v>4</v>
      </c>
      <c r="L32" s="2162"/>
      <c r="M32" s="2063" t="s">
        <v>282</v>
      </c>
      <c r="N32" s="1938"/>
      <c r="O32" s="1932"/>
      <c r="P32" s="1933"/>
      <c r="Q32" s="1932"/>
      <c r="R32" s="793"/>
      <c r="S32" s="1324"/>
      <c r="T32" s="1932"/>
      <c r="U32" s="1933"/>
      <c r="V32" s="1932"/>
      <c r="W32" s="1934"/>
      <c r="X32" s="1524">
        <v>0.01</v>
      </c>
      <c r="Y32" s="1270"/>
      <c r="Z32" s="1434">
        <v>24978</v>
      </c>
      <c r="AA32" s="1268"/>
      <c r="AB32" s="2176"/>
      <c r="AC32" s="1894">
        <f t="shared" si="0"/>
        <v>0</v>
      </c>
      <c r="AD32" s="1894">
        <f t="shared" si="1"/>
        <v>0</v>
      </c>
      <c r="AE32" s="1895"/>
      <c r="AF32" s="1894">
        <f t="shared" si="2"/>
        <v>0</v>
      </c>
      <c r="AG32" s="1314"/>
      <c r="AH32" s="1314"/>
      <c r="AI32" s="1314"/>
      <c r="AJ32" s="1314"/>
      <c r="AK32" s="1314"/>
      <c r="AL32" s="1314"/>
      <c r="AM32" s="1314"/>
      <c r="AN32" s="1314"/>
      <c r="AO32" s="1314"/>
      <c r="AP32" s="1314"/>
      <c r="AQ32" s="1314"/>
      <c r="AR32" s="1314"/>
      <c r="AS32" s="1314"/>
      <c r="AT32" s="1314"/>
      <c r="AU32" s="1314"/>
      <c r="AV32" s="1314"/>
      <c r="AW32" s="1314"/>
      <c r="AX32" s="1314"/>
      <c r="AY32" s="1314"/>
      <c r="AZ32" s="1314"/>
      <c r="BA32" s="1314"/>
      <c r="BB32" s="1314"/>
      <c r="BC32" s="1314"/>
      <c r="BD32" s="1314"/>
      <c r="BE32" s="1314"/>
      <c r="BF32" s="1314"/>
      <c r="BG32" s="1314"/>
      <c r="BH32" s="1314"/>
      <c r="BI32" s="1314"/>
      <c r="BJ32" s="1314"/>
      <c r="BK32" s="1314"/>
      <c r="BL32" s="1314"/>
      <c r="BM32" s="1314"/>
      <c r="BN32" s="1314"/>
      <c r="BO32" s="1314"/>
      <c r="BP32" s="1314"/>
      <c r="BQ32" s="1314"/>
      <c r="BR32" s="1314"/>
      <c r="BS32" s="1314"/>
      <c r="BT32" s="1314"/>
      <c r="BU32" s="1314"/>
      <c r="BV32" s="1314"/>
      <c r="BW32" s="1314"/>
      <c r="BX32" s="1314"/>
      <c r="BY32" s="1314"/>
      <c r="BZ32" s="1314"/>
      <c r="CA32" s="1314"/>
      <c r="CB32" s="1314"/>
      <c r="CC32" s="1314"/>
      <c r="CD32" s="1314"/>
      <c r="CE32" s="1314"/>
      <c r="CF32" s="1314"/>
      <c r="CG32" s="1314"/>
      <c r="CH32" s="1314"/>
      <c r="CI32" s="1314"/>
      <c r="CJ32" s="1314"/>
      <c r="CK32" s="1314"/>
      <c r="CL32" s="1314"/>
      <c r="CM32" s="1314"/>
      <c r="CN32" s="1314"/>
      <c r="CO32" s="1314"/>
      <c r="CP32" s="1314"/>
      <c r="CQ32" s="1314"/>
      <c r="CR32" s="1314"/>
      <c r="CS32" s="1314"/>
      <c r="CT32" s="1314"/>
      <c r="CU32" s="1314"/>
      <c r="CV32" s="1314"/>
      <c r="CW32" s="1314"/>
      <c r="CX32" s="1314"/>
      <c r="CY32" s="1314"/>
      <c r="CZ32" s="1314"/>
      <c r="DA32" s="1314"/>
      <c r="DB32" s="1314"/>
      <c r="DC32" s="1314"/>
      <c r="DD32" s="1314"/>
      <c r="DE32" s="1314"/>
      <c r="DF32" s="1314"/>
      <c r="DG32" s="1314"/>
      <c r="DH32" s="1314"/>
      <c r="DI32" s="1314"/>
      <c r="DJ32" s="1314"/>
      <c r="DK32" s="1314"/>
      <c r="DL32" s="1314"/>
      <c r="DM32" s="1314"/>
      <c r="DN32" s="1314"/>
      <c r="DO32" s="1314"/>
      <c r="DP32" s="1314"/>
      <c r="DQ32" s="1314"/>
      <c r="DR32" s="1314"/>
      <c r="DS32" s="1314"/>
      <c r="DT32" s="1314"/>
      <c r="DU32" s="1314"/>
      <c r="DV32" s="1314"/>
      <c r="DW32" s="1314"/>
      <c r="DX32" s="1314"/>
      <c r="DY32" s="1314"/>
      <c r="DZ32" s="1314"/>
      <c r="EA32" s="1314"/>
      <c r="EB32" s="1314"/>
      <c r="EC32" s="1314"/>
      <c r="ED32" s="1314"/>
      <c r="EE32" s="1314"/>
      <c r="EF32" s="1314"/>
      <c r="EG32" s="1314"/>
      <c r="EH32" s="1314"/>
      <c r="EI32" s="1314"/>
      <c r="EJ32" s="1314"/>
      <c r="EK32" s="1314"/>
      <c r="EL32" s="1314"/>
    </row>
    <row r="33" spans="1:142" s="1325" customFormat="1" ht="15.75" customHeight="1">
      <c r="A33" s="1617">
        <v>9664</v>
      </c>
      <c r="B33" s="1327" t="s">
        <v>2845</v>
      </c>
      <c r="C33" s="2094" t="s">
        <v>2846</v>
      </c>
      <c r="D33" s="2094"/>
      <c r="E33" s="2094"/>
      <c r="F33" s="1344"/>
      <c r="G33" s="1330">
        <v>0.25</v>
      </c>
      <c r="H33" s="1619"/>
      <c r="I33" s="1332">
        <v>35.9</v>
      </c>
      <c r="J33" s="1620" t="s">
        <v>32</v>
      </c>
      <c r="K33" s="1334">
        <v>4</v>
      </c>
      <c r="L33" s="789"/>
      <c r="M33" s="2095" t="s">
        <v>2847</v>
      </c>
      <c r="N33" s="2096">
        <v>2</v>
      </c>
      <c r="O33" s="1327"/>
      <c r="P33" s="2097">
        <v>81</v>
      </c>
      <c r="Q33" s="1327"/>
      <c r="R33" s="1800"/>
      <c r="S33" s="1343"/>
      <c r="T33" s="1915"/>
      <c r="U33" s="1916"/>
      <c r="V33" s="1915"/>
      <c r="W33" s="1918"/>
      <c r="X33" s="1479">
        <v>0.01</v>
      </c>
      <c r="Y33" s="1348"/>
      <c r="Z33" s="1349">
        <v>26887</v>
      </c>
      <c r="AA33" s="1350"/>
      <c r="AB33" s="2181"/>
      <c r="AC33" s="1894">
        <f t="shared" si="0"/>
        <v>0</v>
      </c>
      <c r="AD33" s="1894">
        <f t="shared" si="1"/>
        <v>0</v>
      </c>
      <c r="AE33" s="1895"/>
      <c r="AF33" s="1894">
        <f t="shared" si="2"/>
        <v>0</v>
      </c>
      <c r="AG33" s="1314"/>
      <c r="AH33" s="1314"/>
      <c r="AI33" s="1314"/>
      <c r="AJ33" s="1314"/>
      <c r="AK33" s="1314"/>
      <c r="AL33" s="1314"/>
      <c r="AM33" s="1314"/>
      <c r="AN33" s="1314"/>
      <c r="AO33" s="1314"/>
      <c r="AP33" s="1314"/>
      <c r="AQ33" s="1314"/>
      <c r="AR33" s="1314"/>
      <c r="AS33" s="1314"/>
      <c r="AT33" s="1314"/>
      <c r="AU33" s="1314"/>
      <c r="AV33" s="1314"/>
      <c r="AW33" s="1314"/>
      <c r="AX33" s="1314"/>
      <c r="AY33" s="1314"/>
      <c r="AZ33" s="1314"/>
      <c r="BA33" s="1314"/>
      <c r="BB33" s="1314"/>
      <c r="BC33" s="1314"/>
      <c r="BD33" s="1314"/>
      <c r="BE33" s="1314"/>
      <c r="BF33" s="1314"/>
      <c r="BG33" s="1314"/>
      <c r="BH33" s="1314"/>
      <c r="BI33" s="1314"/>
      <c r="BJ33" s="1314"/>
      <c r="BK33" s="1314"/>
      <c r="BL33" s="1314"/>
      <c r="BM33" s="1314"/>
      <c r="BN33" s="1314"/>
      <c r="BO33" s="1314"/>
      <c r="BP33" s="1314"/>
      <c r="BQ33" s="1314"/>
      <c r="BR33" s="1314"/>
      <c r="BS33" s="1314"/>
      <c r="BT33" s="1314"/>
      <c r="BU33" s="1314"/>
      <c r="BV33" s="1314"/>
      <c r="BW33" s="1314"/>
      <c r="BX33" s="1314"/>
      <c r="BY33" s="1314"/>
      <c r="BZ33" s="1314"/>
      <c r="CA33" s="1314"/>
      <c r="CB33" s="1314"/>
      <c r="CC33" s="1314"/>
      <c r="CD33" s="1314"/>
      <c r="CE33" s="1314"/>
      <c r="CF33" s="1314"/>
      <c r="CG33" s="1314"/>
      <c r="CH33" s="1314"/>
      <c r="CI33" s="1314"/>
      <c r="CJ33" s="1314"/>
      <c r="CK33" s="1314"/>
      <c r="CL33" s="1314"/>
      <c r="CM33" s="1314"/>
      <c r="CN33" s="1314"/>
      <c r="CO33" s="1314"/>
      <c r="CP33" s="1314"/>
      <c r="CQ33" s="1314"/>
      <c r="CR33" s="1314"/>
      <c r="CS33" s="1314"/>
      <c r="CT33" s="1314"/>
      <c r="CU33" s="1314"/>
      <c r="CV33" s="1314"/>
      <c r="CW33" s="1314"/>
      <c r="CX33" s="1314"/>
      <c r="CY33" s="1314"/>
      <c r="CZ33" s="1314"/>
      <c r="DA33" s="1314"/>
      <c r="DB33" s="1314"/>
      <c r="DC33" s="1314"/>
      <c r="DD33" s="1314"/>
      <c r="DE33" s="1314"/>
      <c r="DF33" s="1314"/>
      <c r="DG33" s="1314"/>
      <c r="DH33" s="1314"/>
      <c r="DI33" s="1314"/>
      <c r="DJ33" s="1314"/>
      <c r="DK33" s="1314"/>
      <c r="DL33" s="1314"/>
      <c r="DM33" s="1314"/>
      <c r="DN33" s="1314"/>
      <c r="DO33" s="1314"/>
      <c r="DP33" s="1314"/>
      <c r="DQ33" s="1314"/>
      <c r="DR33" s="1314"/>
      <c r="DS33" s="1314"/>
      <c r="DT33" s="1314"/>
      <c r="DU33" s="1314"/>
      <c r="DV33" s="1314"/>
      <c r="DW33" s="1314"/>
      <c r="DX33" s="1314"/>
      <c r="DY33" s="1314"/>
      <c r="DZ33" s="1314"/>
      <c r="EA33" s="1314"/>
      <c r="EB33" s="1314"/>
      <c r="EC33" s="1314"/>
      <c r="ED33" s="1314"/>
      <c r="EE33" s="1314"/>
      <c r="EF33" s="1314"/>
      <c r="EG33" s="1314"/>
      <c r="EH33" s="1314"/>
      <c r="EI33" s="1314"/>
      <c r="EJ33" s="1314"/>
      <c r="EK33" s="1314"/>
      <c r="EL33" s="1314"/>
    </row>
    <row r="34" spans="1:142" s="1325" customFormat="1" ht="15.75" customHeight="1">
      <c r="A34" s="1588">
        <v>9665</v>
      </c>
      <c r="B34" s="1352" t="s">
        <v>2848</v>
      </c>
      <c r="C34" s="2098" t="s">
        <v>2849</v>
      </c>
      <c r="D34" s="2098"/>
      <c r="E34" s="2098"/>
      <c r="F34" s="1354"/>
      <c r="G34" s="1355">
        <v>0.3</v>
      </c>
      <c r="H34" s="1356"/>
      <c r="I34" s="1277">
        <v>35.9</v>
      </c>
      <c r="J34" s="1599" t="s">
        <v>32</v>
      </c>
      <c r="K34" s="1358">
        <v>4</v>
      </c>
      <c r="L34" s="2163"/>
      <c r="M34" s="2065" t="s">
        <v>2850</v>
      </c>
      <c r="N34" s="1345">
        <v>2</v>
      </c>
      <c r="O34" s="1352"/>
      <c r="P34" s="1282">
        <v>61</v>
      </c>
      <c r="Q34" s="1352"/>
      <c r="R34" s="953"/>
      <c r="S34" s="1384"/>
      <c r="T34" s="1911"/>
      <c r="U34" s="1912"/>
      <c r="V34" s="1911"/>
      <c r="W34" s="1651"/>
      <c r="X34" s="1473">
        <v>0.01</v>
      </c>
      <c r="Y34" s="1362"/>
      <c r="Z34" s="1363">
        <v>19664</v>
      </c>
      <c r="AA34" s="1364"/>
      <c r="AB34" s="2182"/>
      <c r="AC34" s="1894">
        <f t="shared" si="0"/>
        <v>0</v>
      </c>
      <c r="AD34" s="1894">
        <f t="shared" si="1"/>
        <v>0</v>
      </c>
      <c r="AE34" s="1895"/>
      <c r="AF34" s="1894">
        <f t="shared" si="2"/>
        <v>0</v>
      </c>
      <c r="AG34" s="1314"/>
      <c r="AH34" s="1314"/>
      <c r="AI34" s="1314"/>
      <c r="AJ34" s="1314"/>
      <c r="AK34" s="1314"/>
      <c r="AL34" s="1314"/>
      <c r="AM34" s="1314"/>
      <c r="AN34" s="1314"/>
      <c r="AO34" s="1314"/>
      <c r="AP34" s="1314"/>
      <c r="AQ34" s="1314"/>
      <c r="AR34" s="1314"/>
      <c r="AS34" s="1314"/>
      <c r="AT34" s="1314"/>
      <c r="AU34" s="1314"/>
      <c r="AV34" s="1314"/>
      <c r="AW34" s="1314"/>
      <c r="AX34" s="1314"/>
      <c r="AY34" s="1314"/>
      <c r="AZ34" s="1314"/>
      <c r="BA34" s="1314"/>
      <c r="BB34" s="1314"/>
      <c r="BC34" s="1314"/>
      <c r="BD34" s="1314"/>
      <c r="BE34" s="1314"/>
      <c r="BF34" s="1314"/>
      <c r="BG34" s="1314"/>
      <c r="BH34" s="1314"/>
      <c r="BI34" s="1314"/>
      <c r="BJ34" s="1314"/>
      <c r="BK34" s="1314"/>
      <c r="BL34" s="1314"/>
      <c r="BM34" s="1314"/>
      <c r="BN34" s="1314"/>
      <c r="BO34" s="1314"/>
      <c r="BP34" s="1314"/>
      <c r="BQ34" s="1314"/>
      <c r="BR34" s="1314"/>
      <c r="BS34" s="1314"/>
      <c r="BT34" s="1314"/>
      <c r="BU34" s="1314"/>
      <c r="BV34" s="1314"/>
      <c r="BW34" s="1314"/>
      <c r="BX34" s="1314"/>
      <c r="BY34" s="1314"/>
      <c r="BZ34" s="1314"/>
      <c r="CA34" s="1314"/>
      <c r="CB34" s="1314"/>
      <c r="CC34" s="1314"/>
      <c r="CD34" s="1314"/>
      <c r="CE34" s="1314"/>
      <c r="CF34" s="1314"/>
      <c r="CG34" s="1314"/>
      <c r="CH34" s="1314"/>
      <c r="CI34" s="1314"/>
      <c r="CJ34" s="1314"/>
      <c r="CK34" s="1314"/>
      <c r="CL34" s="1314"/>
      <c r="CM34" s="1314"/>
      <c r="CN34" s="1314"/>
      <c r="CO34" s="1314"/>
      <c r="CP34" s="1314"/>
      <c r="CQ34" s="1314"/>
      <c r="CR34" s="1314"/>
      <c r="CS34" s="1314"/>
      <c r="CT34" s="1314"/>
      <c r="CU34" s="1314"/>
      <c r="CV34" s="1314"/>
      <c r="CW34" s="1314"/>
      <c r="CX34" s="1314"/>
      <c r="CY34" s="1314"/>
      <c r="CZ34" s="1314"/>
      <c r="DA34" s="1314"/>
      <c r="DB34" s="1314"/>
      <c r="DC34" s="1314"/>
      <c r="DD34" s="1314"/>
      <c r="DE34" s="1314"/>
      <c r="DF34" s="1314"/>
      <c r="DG34" s="1314"/>
      <c r="DH34" s="1314"/>
      <c r="DI34" s="1314"/>
      <c r="DJ34" s="1314"/>
      <c r="DK34" s="1314"/>
      <c r="DL34" s="1314"/>
      <c r="DM34" s="1314"/>
      <c r="DN34" s="1314"/>
      <c r="DO34" s="1314"/>
      <c r="DP34" s="1314"/>
      <c r="DQ34" s="1314"/>
      <c r="DR34" s="1314"/>
      <c r="DS34" s="1314"/>
      <c r="DT34" s="1314"/>
      <c r="DU34" s="1314"/>
      <c r="DV34" s="1314"/>
      <c r="DW34" s="1314"/>
      <c r="DX34" s="1314"/>
      <c r="DY34" s="1314"/>
      <c r="DZ34" s="1314"/>
      <c r="EA34" s="1314"/>
      <c r="EB34" s="1314"/>
      <c r="EC34" s="1314"/>
      <c r="ED34" s="1314"/>
      <c r="EE34" s="1314"/>
      <c r="EF34" s="1314"/>
      <c r="EG34" s="1314"/>
      <c r="EH34" s="1314"/>
      <c r="EI34" s="1314"/>
      <c r="EJ34" s="1314"/>
      <c r="EK34" s="1314"/>
      <c r="EL34" s="1314"/>
    </row>
    <row r="35" spans="1:142" s="1325" customFormat="1" ht="15.75" customHeight="1">
      <c r="A35" s="1617">
        <v>9666</v>
      </c>
      <c r="B35" s="1327" t="s">
        <v>2851</v>
      </c>
      <c r="C35" s="2094" t="s">
        <v>2223</v>
      </c>
      <c r="D35" s="2094"/>
      <c r="E35" s="2094"/>
      <c r="F35" s="1344"/>
      <c r="G35" s="1330">
        <v>0.3</v>
      </c>
      <c r="H35" s="1331"/>
      <c r="I35" s="1332">
        <v>35.9</v>
      </c>
      <c r="J35" s="1620" t="s">
        <v>32</v>
      </c>
      <c r="K35" s="1334">
        <v>4</v>
      </c>
      <c r="L35" s="2164"/>
      <c r="M35" s="2095" t="s">
        <v>2852</v>
      </c>
      <c r="N35" s="1910"/>
      <c r="O35" s="1911"/>
      <c r="P35" s="1912"/>
      <c r="Q35" s="1911"/>
      <c r="R35" s="958"/>
      <c r="S35" s="1384"/>
      <c r="T35" s="1911"/>
      <c r="U35" s="1912"/>
      <c r="V35" s="1911"/>
      <c r="W35" s="1651"/>
      <c r="X35" s="1479">
        <v>0.01</v>
      </c>
      <c r="Y35" s="1348"/>
      <c r="Z35" s="1349">
        <v>19664</v>
      </c>
      <c r="AA35" s="1350"/>
      <c r="AB35" s="2181"/>
      <c r="AC35" s="1894">
        <f t="shared" si="0"/>
        <v>0</v>
      </c>
      <c r="AD35" s="1894">
        <f t="shared" si="1"/>
        <v>0</v>
      </c>
      <c r="AE35" s="1895"/>
      <c r="AF35" s="1894">
        <f t="shared" si="2"/>
        <v>0</v>
      </c>
      <c r="AG35" s="1314"/>
      <c r="AH35" s="1314"/>
      <c r="AI35" s="1314"/>
      <c r="AJ35" s="1314"/>
      <c r="AK35" s="1314"/>
      <c r="AL35" s="1314"/>
      <c r="AM35" s="1314"/>
      <c r="AN35" s="1314"/>
      <c r="AO35" s="1314"/>
      <c r="AP35" s="1314"/>
      <c r="AQ35" s="1314"/>
      <c r="AR35" s="1314"/>
      <c r="AS35" s="1314"/>
      <c r="AT35" s="1314"/>
      <c r="AU35" s="1314"/>
      <c r="AV35" s="1314"/>
      <c r="AW35" s="1314"/>
      <c r="AX35" s="1314"/>
      <c r="AY35" s="1314"/>
      <c r="AZ35" s="1314"/>
      <c r="BA35" s="1314"/>
      <c r="BB35" s="1314"/>
      <c r="BC35" s="1314"/>
      <c r="BD35" s="1314"/>
      <c r="BE35" s="1314"/>
      <c r="BF35" s="1314"/>
      <c r="BG35" s="1314"/>
      <c r="BH35" s="1314"/>
      <c r="BI35" s="1314"/>
      <c r="BJ35" s="1314"/>
      <c r="BK35" s="1314"/>
      <c r="BL35" s="1314"/>
      <c r="BM35" s="1314"/>
      <c r="BN35" s="1314"/>
      <c r="BO35" s="1314"/>
      <c r="BP35" s="1314"/>
      <c r="BQ35" s="1314"/>
      <c r="BR35" s="1314"/>
      <c r="BS35" s="1314"/>
      <c r="BT35" s="1314"/>
      <c r="BU35" s="1314"/>
      <c r="BV35" s="1314"/>
      <c r="BW35" s="1314"/>
      <c r="BX35" s="1314"/>
      <c r="BY35" s="1314"/>
      <c r="BZ35" s="1314"/>
      <c r="CA35" s="1314"/>
      <c r="CB35" s="1314"/>
      <c r="CC35" s="1314"/>
      <c r="CD35" s="1314"/>
      <c r="CE35" s="1314"/>
      <c r="CF35" s="1314"/>
      <c r="CG35" s="1314"/>
      <c r="CH35" s="1314"/>
      <c r="CI35" s="1314"/>
      <c r="CJ35" s="1314"/>
      <c r="CK35" s="1314"/>
      <c r="CL35" s="1314"/>
      <c r="CM35" s="1314"/>
      <c r="CN35" s="1314"/>
      <c r="CO35" s="1314"/>
      <c r="CP35" s="1314"/>
      <c r="CQ35" s="1314"/>
      <c r="CR35" s="1314"/>
      <c r="CS35" s="1314"/>
      <c r="CT35" s="1314"/>
      <c r="CU35" s="1314"/>
      <c r="CV35" s="1314"/>
      <c r="CW35" s="1314"/>
      <c r="CX35" s="1314"/>
      <c r="CY35" s="1314"/>
      <c r="CZ35" s="1314"/>
      <c r="DA35" s="1314"/>
      <c r="DB35" s="1314"/>
      <c r="DC35" s="1314"/>
      <c r="DD35" s="1314"/>
      <c r="DE35" s="1314"/>
      <c r="DF35" s="1314"/>
      <c r="DG35" s="1314"/>
      <c r="DH35" s="1314"/>
      <c r="DI35" s="1314"/>
      <c r="DJ35" s="1314"/>
      <c r="DK35" s="1314"/>
      <c r="DL35" s="1314"/>
      <c r="DM35" s="1314"/>
      <c r="DN35" s="1314"/>
      <c r="DO35" s="1314"/>
      <c r="DP35" s="1314"/>
      <c r="DQ35" s="1314"/>
      <c r="DR35" s="1314"/>
      <c r="DS35" s="1314"/>
      <c r="DT35" s="1314"/>
      <c r="DU35" s="1314"/>
      <c r="DV35" s="1314"/>
      <c r="DW35" s="1314"/>
      <c r="DX35" s="1314"/>
      <c r="DY35" s="1314"/>
      <c r="DZ35" s="1314"/>
      <c r="EA35" s="1314"/>
      <c r="EB35" s="1314"/>
      <c r="EC35" s="1314"/>
      <c r="ED35" s="1314"/>
      <c r="EE35" s="1314"/>
      <c r="EF35" s="1314"/>
      <c r="EG35" s="1314"/>
      <c r="EH35" s="1314"/>
      <c r="EI35" s="1314"/>
      <c r="EJ35" s="1314"/>
      <c r="EK35" s="1314"/>
      <c r="EL35" s="1314"/>
    </row>
    <row r="36" spans="1:142" s="1325" customFormat="1" ht="15.75" customHeight="1">
      <c r="A36" s="1588">
        <v>9667</v>
      </c>
      <c r="B36" s="1352" t="s">
        <v>2853</v>
      </c>
      <c r="C36" s="2098" t="s">
        <v>2849</v>
      </c>
      <c r="D36" s="2098"/>
      <c r="E36" s="2098"/>
      <c r="F36" s="1354"/>
      <c r="G36" s="1355">
        <v>0.3</v>
      </c>
      <c r="H36" s="1356"/>
      <c r="I36" s="1277">
        <v>35.9</v>
      </c>
      <c r="J36" s="1599" t="s">
        <v>32</v>
      </c>
      <c r="K36" s="1358">
        <v>4</v>
      </c>
      <c r="L36" s="2163"/>
      <c r="M36" s="2065" t="s">
        <v>2854</v>
      </c>
      <c r="N36" s="1345">
        <v>2</v>
      </c>
      <c r="O36" s="1352"/>
      <c r="P36" s="1282">
        <v>61</v>
      </c>
      <c r="Q36" s="1352"/>
      <c r="R36" s="953"/>
      <c r="S36" s="1384"/>
      <c r="T36" s="1911"/>
      <c r="U36" s="1912"/>
      <c r="V36" s="1911"/>
      <c r="W36" s="1651"/>
      <c r="X36" s="1473">
        <v>0.01</v>
      </c>
      <c r="Y36" s="1362"/>
      <c r="Z36" s="1363">
        <v>19664</v>
      </c>
      <c r="AA36" s="1364"/>
      <c r="AB36" s="2182"/>
      <c r="AC36" s="1894">
        <f t="shared" si="0"/>
        <v>0</v>
      </c>
      <c r="AD36" s="1894">
        <f t="shared" si="1"/>
        <v>0</v>
      </c>
      <c r="AE36" s="1895"/>
      <c r="AF36" s="1894">
        <f t="shared" si="2"/>
        <v>0</v>
      </c>
      <c r="AG36" s="1314"/>
      <c r="AH36" s="1314"/>
      <c r="AI36" s="1314"/>
      <c r="AJ36" s="1314"/>
      <c r="AK36" s="1314"/>
      <c r="AL36" s="1314"/>
      <c r="AM36" s="1314"/>
      <c r="AN36" s="1314"/>
      <c r="AO36" s="1314"/>
      <c r="AP36" s="1314"/>
      <c r="AQ36" s="1314"/>
      <c r="AR36" s="1314"/>
      <c r="AS36" s="1314"/>
      <c r="AT36" s="1314"/>
      <c r="AU36" s="1314"/>
      <c r="AV36" s="1314"/>
      <c r="AW36" s="1314"/>
      <c r="AX36" s="1314"/>
      <c r="AY36" s="1314"/>
      <c r="AZ36" s="1314"/>
      <c r="BA36" s="1314"/>
      <c r="BB36" s="1314"/>
      <c r="BC36" s="1314"/>
      <c r="BD36" s="1314"/>
      <c r="BE36" s="1314"/>
      <c r="BF36" s="1314"/>
      <c r="BG36" s="1314"/>
      <c r="BH36" s="1314"/>
      <c r="BI36" s="1314"/>
      <c r="BJ36" s="1314"/>
      <c r="BK36" s="1314"/>
      <c r="BL36" s="1314"/>
      <c r="BM36" s="1314"/>
      <c r="BN36" s="1314"/>
      <c r="BO36" s="1314"/>
      <c r="BP36" s="1314"/>
      <c r="BQ36" s="1314"/>
      <c r="BR36" s="1314"/>
      <c r="BS36" s="1314"/>
      <c r="BT36" s="1314"/>
      <c r="BU36" s="1314"/>
      <c r="BV36" s="1314"/>
      <c r="BW36" s="1314"/>
      <c r="BX36" s="1314"/>
      <c r="BY36" s="1314"/>
      <c r="BZ36" s="1314"/>
      <c r="CA36" s="1314"/>
      <c r="CB36" s="1314"/>
      <c r="CC36" s="1314"/>
      <c r="CD36" s="1314"/>
      <c r="CE36" s="1314"/>
      <c r="CF36" s="1314"/>
      <c r="CG36" s="1314"/>
      <c r="CH36" s="1314"/>
      <c r="CI36" s="1314"/>
      <c r="CJ36" s="1314"/>
      <c r="CK36" s="1314"/>
      <c r="CL36" s="1314"/>
      <c r="CM36" s="1314"/>
      <c r="CN36" s="1314"/>
      <c r="CO36" s="1314"/>
      <c r="CP36" s="1314"/>
      <c r="CQ36" s="1314"/>
      <c r="CR36" s="1314"/>
      <c r="CS36" s="1314"/>
      <c r="CT36" s="1314"/>
      <c r="CU36" s="1314"/>
      <c r="CV36" s="1314"/>
      <c r="CW36" s="1314"/>
      <c r="CX36" s="1314"/>
      <c r="CY36" s="1314"/>
      <c r="CZ36" s="1314"/>
      <c r="DA36" s="1314"/>
      <c r="DB36" s="1314"/>
      <c r="DC36" s="1314"/>
      <c r="DD36" s="1314"/>
      <c r="DE36" s="1314"/>
      <c r="DF36" s="1314"/>
      <c r="DG36" s="1314"/>
      <c r="DH36" s="1314"/>
      <c r="DI36" s="1314"/>
      <c r="DJ36" s="1314"/>
      <c r="DK36" s="1314"/>
      <c r="DL36" s="1314"/>
      <c r="DM36" s="1314"/>
      <c r="DN36" s="1314"/>
      <c r="DO36" s="1314"/>
      <c r="DP36" s="1314"/>
      <c r="DQ36" s="1314"/>
      <c r="DR36" s="1314"/>
      <c r="DS36" s="1314"/>
      <c r="DT36" s="1314"/>
      <c r="DU36" s="1314"/>
      <c r="DV36" s="1314"/>
      <c r="DW36" s="1314"/>
      <c r="DX36" s="1314"/>
      <c r="DY36" s="1314"/>
      <c r="DZ36" s="1314"/>
      <c r="EA36" s="1314"/>
      <c r="EB36" s="1314"/>
      <c r="EC36" s="1314"/>
      <c r="ED36" s="1314"/>
      <c r="EE36" s="1314"/>
      <c r="EF36" s="1314"/>
      <c r="EG36" s="1314"/>
      <c r="EH36" s="1314"/>
      <c r="EI36" s="1314"/>
      <c r="EJ36" s="1314"/>
      <c r="EK36" s="1314"/>
      <c r="EL36" s="1314"/>
    </row>
    <row r="37" spans="1:142" s="1325" customFormat="1" ht="15.75" customHeight="1">
      <c r="A37" s="1617">
        <v>9668</v>
      </c>
      <c r="B37" s="1327" t="s">
        <v>2855</v>
      </c>
      <c r="C37" s="2094" t="s">
        <v>2849</v>
      </c>
      <c r="D37" s="2094"/>
      <c r="E37" s="2094"/>
      <c r="F37" s="1344"/>
      <c r="G37" s="1330">
        <v>0.3</v>
      </c>
      <c r="H37" s="1331"/>
      <c r="I37" s="1332">
        <v>35.9</v>
      </c>
      <c r="J37" s="1620" t="s">
        <v>32</v>
      </c>
      <c r="K37" s="1334">
        <v>4</v>
      </c>
      <c r="L37" s="2164"/>
      <c r="M37" s="2095" t="s">
        <v>2856</v>
      </c>
      <c r="N37" s="1345">
        <v>2</v>
      </c>
      <c r="O37" s="1352"/>
      <c r="P37" s="1282">
        <v>61</v>
      </c>
      <c r="Q37" s="1352"/>
      <c r="R37" s="953"/>
      <c r="S37" s="1384"/>
      <c r="T37" s="1911"/>
      <c r="U37" s="1912"/>
      <c r="V37" s="1911"/>
      <c r="W37" s="1651"/>
      <c r="X37" s="1479">
        <v>0.01</v>
      </c>
      <c r="Y37" s="1348"/>
      <c r="Z37" s="1349">
        <v>19664</v>
      </c>
      <c r="AA37" s="1350"/>
      <c r="AB37" s="2181"/>
      <c r="AC37" s="1894">
        <f t="shared" si="0"/>
        <v>0</v>
      </c>
      <c r="AD37" s="1894">
        <f t="shared" si="1"/>
        <v>0</v>
      </c>
      <c r="AE37" s="1895"/>
      <c r="AF37" s="1894">
        <f t="shared" si="2"/>
        <v>0</v>
      </c>
      <c r="AG37" s="1314"/>
      <c r="AH37" s="1314"/>
      <c r="AI37" s="1314"/>
      <c r="AJ37" s="1314"/>
      <c r="AK37" s="1314"/>
      <c r="AL37" s="1314"/>
      <c r="AM37" s="1314"/>
      <c r="AN37" s="1314"/>
      <c r="AO37" s="1314"/>
      <c r="AP37" s="1314"/>
      <c r="AQ37" s="1314"/>
      <c r="AR37" s="1314"/>
      <c r="AS37" s="1314"/>
      <c r="AT37" s="1314"/>
      <c r="AU37" s="1314"/>
      <c r="AV37" s="1314"/>
      <c r="AW37" s="1314"/>
      <c r="AX37" s="1314"/>
      <c r="AY37" s="1314"/>
      <c r="AZ37" s="1314"/>
      <c r="BA37" s="1314"/>
      <c r="BB37" s="1314"/>
      <c r="BC37" s="1314"/>
      <c r="BD37" s="1314"/>
      <c r="BE37" s="1314"/>
      <c r="BF37" s="1314"/>
      <c r="BG37" s="1314"/>
      <c r="BH37" s="1314"/>
      <c r="BI37" s="1314"/>
      <c r="BJ37" s="1314"/>
      <c r="BK37" s="1314"/>
      <c r="BL37" s="1314"/>
      <c r="BM37" s="1314"/>
      <c r="BN37" s="1314"/>
      <c r="BO37" s="1314"/>
      <c r="BP37" s="1314"/>
      <c r="BQ37" s="1314"/>
      <c r="BR37" s="1314"/>
      <c r="BS37" s="1314"/>
      <c r="BT37" s="1314"/>
      <c r="BU37" s="1314"/>
      <c r="BV37" s="1314"/>
      <c r="BW37" s="1314"/>
      <c r="BX37" s="1314"/>
      <c r="BY37" s="1314"/>
      <c r="BZ37" s="1314"/>
      <c r="CA37" s="1314"/>
      <c r="CB37" s="1314"/>
      <c r="CC37" s="1314"/>
      <c r="CD37" s="1314"/>
      <c r="CE37" s="1314"/>
      <c r="CF37" s="1314"/>
      <c r="CG37" s="1314"/>
      <c r="CH37" s="1314"/>
      <c r="CI37" s="1314"/>
      <c r="CJ37" s="1314"/>
      <c r="CK37" s="1314"/>
      <c r="CL37" s="1314"/>
      <c r="CM37" s="1314"/>
      <c r="CN37" s="1314"/>
      <c r="CO37" s="1314"/>
      <c r="CP37" s="1314"/>
      <c r="CQ37" s="1314"/>
      <c r="CR37" s="1314"/>
      <c r="CS37" s="1314"/>
      <c r="CT37" s="1314"/>
      <c r="CU37" s="1314"/>
      <c r="CV37" s="1314"/>
      <c r="CW37" s="1314"/>
      <c r="CX37" s="1314"/>
      <c r="CY37" s="1314"/>
      <c r="CZ37" s="1314"/>
      <c r="DA37" s="1314"/>
      <c r="DB37" s="1314"/>
      <c r="DC37" s="1314"/>
      <c r="DD37" s="1314"/>
      <c r="DE37" s="1314"/>
      <c r="DF37" s="1314"/>
      <c r="DG37" s="1314"/>
      <c r="DH37" s="1314"/>
      <c r="DI37" s="1314"/>
      <c r="DJ37" s="1314"/>
      <c r="DK37" s="1314"/>
      <c r="DL37" s="1314"/>
      <c r="DM37" s="1314"/>
      <c r="DN37" s="1314"/>
      <c r="DO37" s="1314"/>
      <c r="DP37" s="1314"/>
      <c r="DQ37" s="1314"/>
      <c r="DR37" s="1314"/>
      <c r="DS37" s="1314"/>
      <c r="DT37" s="1314"/>
      <c r="DU37" s="1314"/>
      <c r="DV37" s="1314"/>
      <c r="DW37" s="1314"/>
      <c r="DX37" s="1314"/>
      <c r="DY37" s="1314"/>
      <c r="DZ37" s="1314"/>
      <c r="EA37" s="1314"/>
      <c r="EB37" s="1314"/>
      <c r="EC37" s="1314"/>
      <c r="ED37" s="1314"/>
      <c r="EE37" s="1314"/>
      <c r="EF37" s="1314"/>
      <c r="EG37" s="1314"/>
      <c r="EH37" s="1314"/>
      <c r="EI37" s="1314"/>
      <c r="EJ37" s="1314"/>
      <c r="EK37" s="1314"/>
      <c r="EL37" s="1314"/>
    </row>
    <row r="38" spans="1:142" s="1325" customFormat="1" ht="15.75" customHeight="1">
      <c r="A38" s="1588">
        <v>9669</v>
      </c>
      <c r="B38" s="1352" t="s">
        <v>2857</v>
      </c>
      <c r="C38" s="2098" t="s">
        <v>2849</v>
      </c>
      <c r="D38" s="2098"/>
      <c r="E38" s="2098"/>
      <c r="F38" s="1354"/>
      <c r="G38" s="1355">
        <v>0.3</v>
      </c>
      <c r="H38" s="1356"/>
      <c r="I38" s="1277">
        <v>35.9</v>
      </c>
      <c r="J38" s="1599" t="s">
        <v>32</v>
      </c>
      <c r="K38" s="1358">
        <v>4</v>
      </c>
      <c r="L38" s="2163"/>
      <c r="M38" s="2065" t="s">
        <v>2858</v>
      </c>
      <c r="N38" s="1345">
        <v>2</v>
      </c>
      <c r="O38" s="1352"/>
      <c r="P38" s="1282">
        <v>61</v>
      </c>
      <c r="Q38" s="1352"/>
      <c r="R38" s="953"/>
      <c r="S38" s="1384"/>
      <c r="T38" s="1911"/>
      <c r="U38" s="1912"/>
      <c r="V38" s="1911"/>
      <c r="W38" s="1651"/>
      <c r="X38" s="1473">
        <v>0.01</v>
      </c>
      <c r="Y38" s="1362"/>
      <c r="Z38" s="1363">
        <v>19664</v>
      </c>
      <c r="AA38" s="1364"/>
      <c r="AB38" s="2182"/>
      <c r="AC38" s="1894">
        <f t="shared" si="0"/>
        <v>0</v>
      </c>
      <c r="AD38" s="1894">
        <f t="shared" si="1"/>
        <v>0</v>
      </c>
      <c r="AE38" s="1895"/>
      <c r="AF38" s="1894">
        <f t="shared" si="2"/>
        <v>0</v>
      </c>
      <c r="AG38" s="1314"/>
      <c r="AH38" s="1314"/>
      <c r="AI38" s="1314"/>
      <c r="AJ38" s="1314"/>
      <c r="AK38" s="1314"/>
      <c r="AL38" s="1314"/>
      <c r="AM38" s="1314"/>
      <c r="AN38" s="1314"/>
      <c r="AO38" s="1314"/>
      <c r="AP38" s="1314"/>
      <c r="AQ38" s="1314"/>
      <c r="AR38" s="1314"/>
      <c r="AS38" s="1314"/>
      <c r="AT38" s="1314"/>
      <c r="AU38" s="1314"/>
      <c r="AV38" s="1314"/>
      <c r="AW38" s="1314"/>
      <c r="AX38" s="1314"/>
      <c r="AY38" s="1314"/>
      <c r="AZ38" s="1314"/>
      <c r="BA38" s="1314"/>
      <c r="BB38" s="1314"/>
      <c r="BC38" s="1314"/>
      <c r="BD38" s="1314"/>
      <c r="BE38" s="1314"/>
      <c r="BF38" s="1314"/>
      <c r="BG38" s="1314"/>
      <c r="BH38" s="1314"/>
      <c r="BI38" s="1314"/>
      <c r="BJ38" s="1314"/>
      <c r="BK38" s="1314"/>
      <c r="BL38" s="1314"/>
      <c r="BM38" s="1314"/>
      <c r="BN38" s="1314"/>
      <c r="BO38" s="1314"/>
      <c r="BP38" s="1314"/>
      <c r="BQ38" s="1314"/>
      <c r="BR38" s="1314"/>
      <c r="BS38" s="1314"/>
      <c r="BT38" s="1314"/>
      <c r="BU38" s="1314"/>
      <c r="BV38" s="1314"/>
      <c r="BW38" s="1314"/>
      <c r="BX38" s="1314"/>
      <c r="BY38" s="1314"/>
      <c r="BZ38" s="1314"/>
      <c r="CA38" s="1314"/>
      <c r="CB38" s="1314"/>
      <c r="CC38" s="1314"/>
      <c r="CD38" s="1314"/>
      <c r="CE38" s="1314"/>
      <c r="CF38" s="1314"/>
      <c r="CG38" s="1314"/>
      <c r="CH38" s="1314"/>
      <c r="CI38" s="1314"/>
      <c r="CJ38" s="1314"/>
      <c r="CK38" s="1314"/>
      <c r="CL38" s="1314"/>
      <c r="CM38" s="1314"/>
      <c r="CN38" s="1314"/>
      <c r="CO38" s="1314"/>
      <c r="CP38" s="1314"/>
      <c r="CQ38" s="1314"/>
      <c r="CR38" s="1314"/>
      <c r="CS38" s="1314"/>
      <c r="CT38" s="1314"/>
      <c r="CU38" s="1314"/>
      <c r="CV38" s="1314"/>
      <c r="CW38" s="1314"/>
      <c r="CX38" s="1314"/>
      <c r="CY38" s="1314"/>
      <c r="CZ38" s="1314"/>
      <c r="DA38" s="1314"/>
      <c r="DB38" s="1314"/>
      <c r="DC38" s="1314"/>
      <c r="DD38" s="1314"/>
      <c r="DE38" s="1314"/>
      <c r="DF38" s="1314"/>
      <c r="DG38" s="1314"/>
      <c r="DH38" s="1314"/>
      <c r="DI38" s="1314"/>
      <c r="DJ38" s="1314"/>
      <c r="DK38" s="1314"/>
      <c r="DL38" s="1314"/>
      <c r="DM38" s="1314"/>
      <c r="DN38" s="1314"/>
      <c r="DO38" s="1314"/>
      <c r="DP38" s="1314"/>
      <c r="DQ38" s="1314"/>
      <c r="DR38" s="1314"/>
      <c r="DS38" s="1314"/>
      <c r="DT38" s="1314"/>
      <c r="DU38" s="1314"/>
      <c r="DV38" s="1314"/>
      <c r="DW38" s="1314"/>
      <c r="DX38" s="1314"/>
      <c r="DY38" s="1314"/>
      <c r="DZ38" s="1314"/>
      <c r="EA38" s="1314"/>
      <c r="EB38" s="1314"/>
      <c r="EC38" s="1314"/>
      <c r="ED38" s="1314"/>
      <c r="EE38" s="1314"/>
      <c r="EF38" s="1314"/>
      <c r="EG38" s="1314"/>
      <c r="EH38" s="1314"/>
      <c r="EI38" s="1314"/>
      <c r="EJ38" s="1314"/>
      <c r="EK38" s="1314"/>
      <c r="EL38" s="1314"/>
    </row>
    <row r="39" spans="1:142" s="1325" customFormat="1" ht="15.75" customHeight="1">
      <c r="A39" s="1588">
        <v>9670</v>
      </c>
      <c r="B39" s="1352" t="s">
        <v>2670</v>
      </c>
      <c r="C39" s="2098" t="s">
        <v>2849</v>
      </c>
      <c r="D39" s="2098"/>
      <c r="E39" s="2098"/>
      <c r="F39" s="1354"/>
      <c r="G39" s="1355">
        <v>0.3</v>
      </c>
      <c r="H39" s="1356"/>
      <c r="I39" s="1277">
        <v>35.9</v>
      </c>
      <c r="J39" s="1599" t="s">
        <v>32</v>
      </c>
      <c r="K39" s="1358">
        <v>4</v>
      </c>
      <c r="L39" s="2163"/>
      <c r="M39" s="2065" t="s">
        <v>2859</v>
      </c>
      <c r="N39" s="1345">
        <v>2</v>
      </c>
      <c r="O39" s="1352"/>
      <c r="P39" s="1282">
        <v>61</v>
      </c>
      <c r="Q39" s="1352"/>
      <c r="R39" s="953"/>
      <c r="S39" s="1384"/>
      <c r="T39" s="1911"/>
      <c r="U39" s="1912"/>
      <c r="V39" s="1911"/>
      <c r="W39" s="1651"/>
      <c r="X39" s="1473">
        <v>0.01</v>
      </c>
      <c r="Y39" s="1362"/>
      <c r="Z39" s="1363">
        <v>19664</v>
      </c>
      <c r="AA39" s="1364"/>
      <c r="AB39" s="2182"/>
      <c r="AC39" s="1894">
        <f t="shared" si="0"/>
        <v>0</v>
      </c>
      <c r="AD39" s="1894">
        <f t="shared" si="1"/>
        <v>0</v>
      </c>
      <c r="AE39" s="1895"/>
      <c r="AF39" s="1894">
        <f t="shared" si="2"/>
        <v>0</v>
      </c>
      <c r="AG39" s="1314"/>
      <c r="AH39" s="1314"/>
      <c r="AI39" s="1314"/>
      <c r="AJ39" s="1314"/>
      <c r="AK39" s="1314"/>
      <c r="AL39" s="1314"/>
      <c r="AM39" s="1314"/>
      <c r="AN39" s="1314"/>
      <c r="AO39" s="1314"/>
      <c r="AP39" s="1314"/>
      <c r="AQ39" s="1314"/>
      <c r="AR39" s="1314"/>
      <c r="AS39" s="1314"/>
      <c r="AT39" s="1314"/>
      <c r="AU39" s="1314"/>
      <c r="AV39" s="1314"/>
      <c r="AW39" s="1314"/>
      <c r="AX39" s="1314"/>
      <c r="AY39" s="1314"/>
      <c r="AZ39" s="1314"/>
      <c r="BA39" s="1314"/>
      <c r="BB39" s="1314"/>
      <c r="BC39" s="1314"/>
      <c r="BD39" s="1314"/>
      <c r="BE39" s="1314"/>
      <c r="BF39" s="1314"/>
      <c r="BG39" s="1314"/>
      <c r="BH39" s="1314"/>
      <c r="BI39" s="1314"/>
      <c r="BJ39" s="1314"/>
      <c r="BK39" s="1314"/>
      <c r="BL39" s="1314"/>
      <c r="BM39" s="1314"/>
      <c r="BN39" s="1314"/>
      <c r="BO39" s="1314"/>
      <c r="BP39" s="1314"/>
      <c r="BQ39" s="1314"/>
      <c r="BR39" s="1314"/>
      <c r="BS39" s="1314"/>
      <c r="BT39" s="1314"/>
      <c r="BU39" s="1314"/>
      <c r="BV39" s="1314"/>
      <c r="BW39" s="1314"/>
      <c r="BX39" s="1314"/>
      <c r="BY39" s="1314"/>
      <c r="BZ39" s="1314"/>
      <c r="CA39" s="1314"/>
      <c r="CB39" s="1314"/>
      <c r="CC39" s="1314"/>
      <c r="CD39" s="1314"/>
      <c r="CE39" s="1314"/>
      <c r="CF39" s="1314"/>
      <c r="CG39" s="1314"/>
      <c r="CH39" s="1314"/>
      <c r="CI39" s="1314"/>
      <c r="CJ39" s="1314"/>
      <c r="CK39" s="1314"/>
      <c r="CL39" s="1314"/>
      <c r="CM39" s="1314"/>
      <c r="CN39" s="1314"/>
      <c r="CO39" s="1314"/>
      <c r="CP39" s="1314"/>
      <c r="CQ39" s="1314"/>
      <c r="CR39" s="1314"/>
      <c r="CS39" s="1314"/>
      <c r="CT39" s="1314"/>
      <c r="CU39" s="1314"/>
      <c r="CV39" s="1314"/>
      <c r="CW39" s="1314"/>
      <c r="CX39" s="1314"/>
      <c r="CY39" s="1314"/>
      <c r="CZ39" s="1314"/>
      <c r="DA39" s="1314"/>
      <c r="DB39" s="1314"/>
      <c r="DC39" s="1314"/>
      <c r="DD39" s="1314"/>
      <c r="DE39" s="1314"/>
      <c r="DF39" s="1314"/>
      <c r="DG39" s="1314"/>
      <c r="DH39" s="1314"/>
      <c r="DI39" s="1314"/>
      <c r="DJ39" s="1314"/>
      <c r="DK39" s="1314"/>
      <c r="DL39" s="1314"/>
      <c r="DM39" s="1314"/>
      <c r="DN39" s="1314"/>
      <c r="DO39" s="1314"/>
      <c r="DP39" s="1314"/>
      <c r="DQ39" s="1314"/>
      <c r="DR39" s="1314"/>
      <c r="DS39" s="1314"/>
      <c r="DT39" s="1314"/>
      <c r="DU39" s="1314"/>
      <c r="DV39" s="1314"/>
      <c r="DW39" s="1314"/>
      <c r="DX39" s="1314"/>
      <c r="DY39" s="1314"/>
      <c r="DZ39" s="1314"/>
      <c r="EA39" s="1314"/>
      <c r="EB39" s="1314"/>
      <c r="EC39" s="1314"/>
      <c r="ED39" s="1314"/>
      <c r="EE39" s="1314"/>
      <c r="EF39" s="1314"/>
      <c r="EG39" s="1314"/>
      <c r="EH39" s="1314"/>
      <c r="EI39" s="1314"/>
      <c r="EJ39" s="1314"/>
      <c r="EK39" s="1314"/>
      <c r="EL39" s="1314"/>
    </row>
    <row r="40" spans="1:142" s="1325" customFormat="1" ht="15.75" customHeight="1">
      <c r="A40" s="1588">
        <v>9671</v>
      </c>
      <c r="B40" s="1352" t="s">
        <v>2860</v>
      </c>
      <c r="C40" s="2098" t="s">
        <v>2849</v>
      </c>
      <c r="D40" s="2098"/>
      <c r="E40" s="2098"/>
      <c r="F40" s="1354"/>
      <c r="G40" s="1355">
        <v>0.3</v>
      </c>
      <c r="H40" s="1356"/>
      <c r="I40" s="1277">
        <v>35.9</v>
      </c>
      <c r="J40" s="1599" t="s">
        <v>32</v>
      </c>
      <c r="K40" s="1358">
        <v>4</v>
      </c>
      <c r="L40" s="2163"/>
      <c r="M40" s="2065" t="s">
        <v>2861</v>
      </c>
      <c r="N40" s="1345">
        <v>2</v>
      </c>
      <c r="O40" s="1352"/>
      <c r="P40" s="1282">
        <v>61</v>
      </c>
      <c r="Q40" s="1352"/>
      <c r="R40" s="953"/>
      <c r="S40" s="1384"/>
      <c r="T40" s="1911"/>
      <c r="U40" s="1912"/>
      <c r="V40" s="1911"/>
      <c r="W40" s="1651"/>
      <c r="X40" s="1473">
        <v>0.01</v>
      </c>
      <c r="Y40" s="1362"/>
      <c r="Z40" s="1363">
        <v>19664</v>
      </c>
      <c r="AA40" s="1364"/>
      <c r="AB40" s="2182"/>
      <c r="AC40" s="1894">
        <f t="shared" si="0"/>
        <v>0</v>
      </c>
      <c r="AD40" s="1894">
        <f t="shared" si="1"/>
        <v>0</v>
      </c>
      <c r="AE40" s="1895"/>
      <c r="AF40" s="1894">
        <f t="shared" si="2"/>
        <v>0</v>
      </c>
      <c r="AG40" s="1314"/>
      <c r="AH40" s="1314"/>
      <c r="AI40" s="1314"/>
      <c r="AJ40" s="1314"/>
      <c r="AK40" s="1314"/>
      <c r="AL40" s="1314"/>
      <c r="AM40" s="1314"/>
      <c r="AN40" s="1314"/>
      <c r="AO40" s="1314"/>
      <c r="AP40" s="1314"/>
      <c r="AQ40" s="1314"/>
      <c r="AR40" s="1314"/>
      <c r="AS40" s="1314"/>
      <c r="AT40" s="1314"/>
      <c r="AU40" s="1314"/>
      <c r="AV40" s="1314"/>
      <c r="AW40" s="1314"/>
      <c r="AX40" s="1314"/>
      <c r="AY40" s="1314"/>
      <c r="AZ40" s="1314"/>
      <c r="BA40" s="1314"/>
      <c r="BB40" s="1314"/>
      <c r="BC40" s="1314"/>
      <c r="BD40" s="1314"/>
      <c r="BE40" s="1314"/>
      <c r="BF40" s="1314"/>
      <c r="BG40" s="1314"/>
      <c r="BH40" s="1314"/>
      <c r="BI40" s="1314"/>
      <c r="BJ40" s="1314"/>
      <c r="BK40" s="1314"/>
      <c r="BL40" s="1314"/>
      <c r="BM40" s="1314"/>
      <c r="BN40" s="1314"/>
      <c r="BO40" s="1314"/>
      <c r="BP40" s="1314"/>
      <c r="BQ40" s="1314"/>
      <c r="BR40" s="1314"/>
      <c r="BS40" s="1314"/>
      <c r="BT40" s="1314"/>
      <c r="BU40" s="1314"/>
      <c r="BV40" s="1314"/>
      <c r="BW40" s="1314"/>
      <c r="BX40" s="1314"/>
      <c r="BY40" s="1314"/>
      <c r="BZ40" s="1314"/>
      <c r="CA40" s="1314"/>
      <c r="CB40" s="1314"/>
      <c r="CC40" s="1314"/>
      <c r="CD40" s="1314"/>
      <c r="CE40" s="1314"/>
      <c r="CF40" s="1314"/>
      <c r="CG40" s="1314"/>
      <c r="CH40" s="1314"/>
      <c r="CI40" s="1314"/>
      <c r="CJ40" s="1314"/>
      <c r="CK40" s="1314"/>
      <c r="CL40" s="1314"/>
      <c r="CM40" s="1314"/>
      <c r="CN40" s="1314"/>
      <c r="CO40" s="1314"/>
      <c r="CP40" s="1314"/>
      <c r="CQ40" s="1314"/>
      <c r="CR40" s="1314"/>
      <c r="CS40" s="1314"/>
      <c r="CT40" s="1314"/>
      <c r="CU40" s="1314"/>
      <c r="CV40" s="1314"/>
      <c r="CW40" s="1314"/>
      <c r="CX40" s="1314"/>
      <c r="CY40" s="1314"/>
      <c r="CZ40" s="1314"/>
      <c r="DA40" s="1314"/>
      <c r="DB40" s="1314"/>
      <c r="DC40" s="1314"/>
      <c r="DD40" s="1314"/>
      <c r="DE40" s="1314"/>
      <c r="DF40" s="1314"/>
      <c r="DG40" s="1314"/>
      <c r="DH40" s="1314"/>
      <c r="DI40" s="1314"/>
      <c r="DJ40" s="1314"/>
      <c r="DK40" s="1314"/>
      <c r="DL40" s="1314"/>
      <c r="DM40" s="1314"/>
      <c r="DN40" s="1314"/>
      <c r="DO40" s="1314"/>
      <c r="DP40" s="1314"/>
      <c r="DQ40" s="1314"/>
      <c r="DR40" s="1314"/>
      <c r="DS40" s="1314"/>
      <c r="DT40" s="1314"/>
      <c r="DU40" s="1314"/>
      <c r="DV40" s="1314"/>
      <c r="DW40" s="1314"/>
      <c r="DX40" s="1314"/>
      <c r="DY40" s="1314"/>
      <c r="DZ40" s="1314"/>
      <c r="EA40" s="1314"/>
      <c r="EB40" s="1314"/>
      <c r="EC40" s="1314"/>
      <c r="ED40" s="1314"/>
      <c r="EE40" s="1314"/>
      <c r="EF40" s="1314"/>
      <c r="EG40" s="1314"/>
      <c r="EH40" s="1314"/>
      <c r="EI40" s="1314"/>
      <c r="EJ40" s="1314"/>
      <c r="EK40" s="1314"/>
      <c r="EL40" s="1314"/>
    </row>
    <row r="41" spans="1:142" s="1325" customFormat="1" ht="15.75" customHeight="1">
      <c r="A41" s="1351">
        <v>9683</v>
      </c>
      <c r="B41" s="1352" t="s">
        <v>2862</v>
      </c>
      <c r="C41" s="2098" t="s">
        <v>2863</v>
      </c>
      <c r="D41" s="2098"/>
      <c r="E41" s="2098"/>
      <c r="F41" s="1589"/>
      <c r="G41" s="1355" t="s">
        <v>42</v>
      </c>
      <c r="H41" s="1356"/>
      <c r="I41" s="1277">
        <v>35.9</v>
      </c>
      <c r="J41" s="1357"/>
      <c r="K41" s="1358">
        <v>4</v>
      </c>
      <c r="L41" s="2165"/>
      <c r="M41" s="2099" t="s">
        <v>2864</v>
      </c>
      <c r="N41" s="1910"/>
      <c r="O41" s="1911"/>
      <c r="P41" s="1912"/>
      <c r="Q41" s="1911"/>
      <c r="R41" s="958"/>
      <c r="S41" s="1384"/>
      <c r="T41" s="1911"/>
      <c r="U41" s="1912"/>
      <c r="V41" s="1911"/>
      <c r="W41" s="1651"/>
      <c r="X41" s="1548"/>
      <c r="Y41" s="1384"/>
      <c r="Z41" s="1383"/>
      <c r="AA41" s="1384"/>
      <c r="AB41" s="2183"/>
      <c r="AC41" s="1894">
        <f t="shared" si="0"/>
        <v>0</v>
      </c>
      <c r="AD41" s="1894">
        <f t="shared" si="1"/>
        <v>0</v>
      </c>
      <c r="AE41" s="1895"/>
      <c r="AF41" s="1894">
        <f t="shared" si="2"/>
        <v>0</v>
      </c>
      <c r="AG41" s="1314"/>
      <c r="AH41" s="1314"/>
      <c r="AI41" s="1314"/>
      <c r="AJ41" s="1314"/>
      <c r="AK41" s="1314"/>
      <c r="AL41" s="1314"/>
      <c r="AM41" s="1314"/>
      <c r="AN41" s="1314"/>
      <c r="AO41" s="1314"/>
      <c r="AP41" s="1314"/>
      <c r="AQ41" s="1314"/>
      <c r="AR41" s="1314"/>
      <c r="AS41" s="1314"/>
      <c r="AT41" s="1314"/>
      <c r="AU41" s="1314"/>
      <c r="AV41" s="1314"/>
      <c r="AW41" s="1314"/>
      <c r="AX41" s="1314"/>
      <c r="AY41" s="1314"/>
      <c r="AZ41" s="1314"/>
      <c r="BA41" s="1314"/>
      <c r="BB41" s="1314"/>
      <c r="BC41" s="1314"/>
      <c r="BD41" s="1314"/>
      <c r="BE41" s="1314"/>
      <c r="BF41" s="1314"/>
      <c r="BG41" s="1314"/>
      <c r="BH41" s="1314"/>
      <c r="BI41" s="1314"/>
      <c r="BJ41" s="1314"/>
      <c r="BK41" s="1314"/>
      <c r="BL41" s="1314"/>
      <c r="BM41" s="1314"/>
      <c r="BN41" s="1314"/>
      <c r="BO41" s="1314"/>
      <c r="BP41" s="1314"/>
      <c r="BQ41" s="1314"/>
      <c r="BR41" s="1314"/>
      <c r="BS41" s="1314"/>
      <c r="BT41" s="1314"/>
      <c r="BU41" s="1314"/>
      <c r="BV41" s="1314"/>
      <c r="BW41" s="1314"/>
      <c r="BX41" s="1314"/>
      <c r="BY41" s="1314"/>
      <c r="BZ41" s="1314"/>
      <c r="CA41" s="1314"/>
      <c r="CB41" s="1314"/>
      <c r="CC41" s="1314"/>
      <c r="CD41" s="1314"/>
      <c r="CE41" s="1314"/>
      <c r="CF41" s="1314"/>
      <c r="CG41" s="1314"/>
      <c r="CH41" s="1314"/>
      <c r="CI41" s="1314"/>
      <c r="CJ41" s="1314"/>
      <c r="CK41" s="1314"/>
      <c r="CL41" s="1314"/>
      <c r="CM41" s="1314"/>
      <c r="CN41" s="1314"/>
      <c r="CO41" s="1314"/>
      <c r="CP41" s="1314"/>
      <c r="CQ41" s="1314"/>
      <c r="CR41" s="1314"/>
      <c r="CS41" s="1314"/>
      <c r="CT41" s="1314"/>
      <c r="CU41" s="1314"/>
      <c r="CV41" s="1314"/>
      <c r="CW41" s="1314"/>
      <c r="CX41" s="1314"/>
      <c r="CY41" s="1314"/>
      <c r="CZ41" s="1314"/>
      <c r="DA41" s="1314"/>
      <c r="DB41" s="1314"/>
      <c r="DC41" s="1314"/>
      <c r="DD41" s="1314"/>
      <c r="DE41" s="1314"/>
      <c r="DF41" s="1314"/>
      <c r="DG41" s="1314"/>
      <c r="DH41" s="1314"/>
      <c r="DI41" s="1314"/>
      <c r="DJ41" s="1314"/>
      <c r="DK41" s="1314"/>
      <c r="DL41" s="1314"/>
      <c r="DM41" s="1314"/>
      <c r="DN41" s="1314"/>
      <c r="DO41" s="1314"/>
      <c r="DP41" s="1314"/>
      <c r="DQ41" s="1314"/>
      <c r="DR41" s="1314"/>
      <c r="DS41" s="1314"/>
      <c r="DT41" s="1314"/>
      <c r="DU41" s="1314"/>
      <c r="DV41" s="1314"/>
      <c r="DW41" s="1314"/>
      <c r="DX41" s="1314"/>
      <c r="DY41" s="1314"/>
      <c r="DZ41" s="1314"/>
      <c r="EA41" s="1314"/>
      <c r="EB41" s="1314"/>
      <c r="EC41" s="1314"/>
      <c r="ED41" s="1314"/>
      <c r="EE41" s="1314"/>
      <c r="EF41" s="1314"/>
      <c r="EG41" s="1314"/>
      <c r="EH41" s="1314"/>
      <c r="EI41" s="1314"/>
      <c r="EJ41" s="1314"/>
      <c r="EK41" s="1314"/>
      <c r="EL41" s="1314"/>
    </row>
    <row r="42" spans="1:142" s="1325" customFormat="1" ht="15.75" customHeight="1">
      <c r="A42" s="1351">
        <v>9684</v>
      </c>
      <c r="B42" s="1352" t="s">
        <v>2865</v>
      </c>
      <c r="C42" s="2098" t="s">
        <v>2849</v>
      </c>
      <c r="D42" s="2098"/>
      <c r="E42" s="2098"/>
      <c r="F42" s="1589"/>
      <c r="G42" s="1355" t="s">
        <v>42</v>
      </c>
      <c r="H42" s="1356"/>
      <c r="I42" s="1277">
        <v>35.9</v>
      </c>
      <c r="J42" s="1357"/>
      <c r="K42" s="1358">
        <v>4</v>
      </c>
      <c r="L42" s="2165"/>
      <c r="M42" s="2099" t="s">
        <v>2866</v>
      </c>
      <c r="N42" s="1910"/>
      <c r="O42" s="1911"/>
      <c r="P42" s="1912"/>
      <c r="Q42" s="1911"/>
      <c r="R42" s="958"/>
      <c r="S42" s="1384"/>
      <c r="T42" s="1911"/>
      <c r="U42" s="1912"/>
      <c r="V42" s="1911"/>
      <c r="W42" s="1651"/>
      <c r="X42" s="1548"/>
      <c r="Y42" s="1384"/>
      <c r="Z42" s="1383"/>
      <c r="AA42" s="1384"/>
      <c r="AB42" s="2183"/>
      <c r="AC42" s="1894">
        <f t="shared" si="0"/>
        <v>0</v>
      </c>
      <c r="AD42" s="1894">
        <f t="shared" si="1"/>
        <v>0</v>
      </c>
      <c r="AE42" s="1895"/>
      <c r="AF42" s="1894">
        <f t="shared" si="2"/>
        <v>0</v>
      </c>
      <c r="AG42" s="1314"/>
      <c r="AH42" s="1314"/>
      <c r="AI42" s="1314"/>
      <c r="AJ42" s="1314"/>
      <c r="AK42" s="1314"/>
      <c r="AL42" s="1314"/>
      <c r="AM42" s="1314"/>
      <c r="AN42" s="1314"/>
      <c r="AO42" s="1314"/>
      <c r="AP42" s="1314"/>
      <c r="AQ42" s="1314"/>
      <c r="AR42" s="1314"/>
      <c r="AS42" s="1314"/>
      <c r="AT42" s="1314"/>
      <c r="AU42" s="1314"/>
      <c r="AV42" s="1314"/>
      <c r="AW42" s="1314"/>
      <c r="AX42" s="1314"/>
      <c r="AY42" s="1314"/>
      <c r="AZ42" s="1314"/>
      <c r="BA42" s="1314"/>
      <c r="BB42" s="1314"/>
      <c r="BC42" s="1314"/>
      <c r="BD42" s="1314"/>
      <c r="BE42" s="1314"/>
      <c r="BF42" s="1314"/>
      <c r="BG42" s="1314"/>
      <c r="BH42" s="1314"/>
      <c r="BI42" s="1314"/>
      <c r="BJ42" s="1314"/>
      <c r="BK42" s="1314"/>
      <c r="BL42" s="1314"/>
      <c r="BM42" s="1314"/>
      <c r="BN42" s="1314"/>
      <c r="BO42" s="1314"/>
      <c r="BP42" s="1314"/>
      <c r="BQ42" s="1314"/>
      <c r="BR42" s="1314"/>
      <c r="BS42" s="1314"/>
      <c r="BT42" s="1314"/>
      <c r="BU42" s="1314"/>
      <c r="BV42" s="1314"/>
      <c r="BW42" s="1314"/>
      <c r="BX42" s="1314"/>
      <c r="BY42" s="1314"/>
      <c r="BZ42" s="1314"/>
      <c r="CA42" s="1314"/>
      <c r="CB42" s="1314"/>
      <c r="CC42" s="1314"/>
      <c r="CD42" s="1314"/>
      <c r="CE42" s="1314"/>
      <c r="CF42" s="1314"/>
      <c r="CG42" s="1314"/>
      <c r="CH42" s="1314"/>
      <c r="CI42" s="1314"/>
      <c r="CJ42" s="1314"/>
      <c r="CK42" s="1314"/>
      <c r="CL42" s="1314"/>
      <c r="CM42" s="1314"/>
      <c r="CN42" s="1314"/>
      <c r="CO42" s="1314"/>
      <c r="CP42" s="1314"/>
      <c r="CQ42" s="1314"/>
      <c r="CR42" s="1314"/>
      <c r="CS42" s="1314"/>
      <c r="CT42" s="1314"/>
      <c r="CU42" s="1314"/>
      <c r="CV42" s="1314"/>
      <c r="CW42" s="1314"/>
      <c r="CX42" s="1314"/>
      <c r="CY42" s="1314"/>
      <c r="CZ42" s="1314"/>
      <c r="DA42" s="1314"/>
      <c r="DB42" s="1314"/>
      <c r="DC42" s="1314"/>
      <c r="DD42" s="1314"/>
      <c r="DE42" s="1314"/>
      <c r="DF42" s="1314"/>
      <c r="DG42" s="1314"/>
      <c r="DH42" s="1314"/>
      <c r="DI42" s="1314"/>
      <c r="DJ42" s="1314"/>
      <c r="DK42" s="1314"/>
      <c r="DL42" s="1314"/>
      <c r="DM42" s="1314"/>
      <c r="DN42" s="1314"/>
      <c r="DO42" s="1314"/>
      <c r="DP42" s="1314"/>
      <c r="DQ42" s="1314"/>
      <c r="DR42" s="1314"/>
      <c r="DS42" s="1314"/>
      <c r="DT42" s="1314"/>
      <c r="DU42" s="1314"/>
      <c r="DV42" s="1314"/>
      <c r="DW42" s="1314"/>
      <c r="DX42" s="1314"/>
      <c r="DY42" s="1314"/>
      <c r="DZ42" s="1314"/>
      <c r="EA42" s="1314"/>
      <c r="EB42" s="1314"/>
      <c r="EC42" s="1314"/>
      <c r="ED42" s="1314"/>
      <c r="EE42" s="1314"/>
      <c r="EF42" s="1314"/>
      <c r="EG42" s="1314"/>
      <c r="EH42" s="1314"/>
      <c r="EI42" s="1314"/>
      <c r="EJ42" s="1314"/>
      <c r="EK42" s="1314"/>
      <c r="EL42" s="1314"/>
    </row>
    <row r="43" spans="1:142" s="1401" customFormat="1" ht="15.75" customHeight="1">
      <c r="A43" s="1402">
        <v>9685</v>
      </c>
      <c r="B43" s="393" t="s">
        <v>2867</v>
      </c>
      <c r="C43" s="1438" t="s">
        <v>2868</v>
      </c>
      <c r="D43" s="1438"/>
      <c r="E43" s="1438"/>
      <c r="F43" s="1439"/>
      <c r="G43" s="597">
        <v>0.3</v>
      </c>
      <c r="H43" s="1405"/>
      <c r="I43" s="1277">
        <v>35.9</v>
      </c>
      <c r="J43" s="1406"/>
      <c r="K43" s="1407">
        <v>4</v>
      </c>
      <c r="L43" s="2165"/>
      <c r="M43" s="2099" t="s">
        <v>2869</v>
      </c>
      <c r="N43" s="1910"/>
      <c r="O43" s="1911"/>
      <c r="P43" s="1912"/>
      <c r="Q43" s="1911"/>
      <c r="R43" s="958"/>
      <c r="S43" s="1384"/>
      <c r="T43" s="1911"/>
      <c r="U43" s="1912"/>
      <c r="V43" s="1911"/>
      <c r="W43" s="1651"/>
      <c r="X43" s="1548"/>
      <c r="Y43" s="1384"/>
      <c r="Z43" s="1383"/>
      <c r="AA43" s="1384"/>
      <c r="AB43" s="2183"/>
      <c r="AC43" s="1894">
        <f t="shared" si="0"/>
        <v>0</v>
      </c>
      <c r="AD43" s="1894">
        <f t="shared" si="1"/>
        <v>0</v>
      </c>
      <c r="AE43" s="1895"/>
      <c r="AF43" s="1894">
        <f t="shared" si="2"/>
        <v>0</v>
      </c>
      <c r="AG43" s="1609"/>
      <c r="AH43" s="1609"/>
      <c r="AI43" s="1609"/>
      <c r="AJ43" s="1609"/>
      <c r="AK43" s="1609"/>
      <c r="AL43" s="1609"/>
      <c r="AM43" s="1609"/>
      <c r="AN43" s="1609"/>
      <c r="AO43" s="1609"/>
      <c r="AP43" s="1609"/>
      <c r="AQ43" s="1609"/>
      <c r="AR43" s="1609"/>
      <c r="AS43" s="1609"/>
      <c r="AT43" s="1609"/>
      <c r="AU43" s="1609"/>
      <c r="AV43" s="1609"/>
      <c r="AW43" s="1609"/>
      <c r="AX43" s="1609"/>
      <c r="AY43" s="1609"/>
      <c r="AZ43" s="1609"/>
      <c r="BA43" s="1609"/>
      <c r="BB43" s="1609"/>
      <c r="BC43" s="1609"/>
      <c r="BD43" s="1609"/>
      <c r="BE43" s="1609"/>
      <c r="BF43" s="1609"/>
      <c r="BG43" s="1609"/>
      <c r="BH43" s="1609"/>
      <c r="BI43" s="1609"/>
      <c r="BJ43" s="1609"/>
      <c r="BK43" s="1609"/>
      <c r="BL43" s="1609"/>
      <c r="BM43" s="1609"/>
      <c r="BN43" s="1609"/>
      <c r="BO43" s="1609"/>
      <c r="BP43" s="1609"/>
      <c r="BQ43" s="1609"/>
      <c r="BR43" s="1609"/>
      <c r="BS43" s="1609"/>
      <c r="BT43" s="1609"/>
      <c r="BU43" s="1609"/>
      <c r="BV43" s="1609"/>
      <c r="BW43" s="1609"/>
      <c r="BX43" s="1609"/>
      <c r="BY43" s="1609"/>
      <c r="BZ43" s="1609"/>
      <c r="CA43" s="1609"/>
      <c r="CB43" s="1609"/>
      <c r="CC43" s="1609"/>
      <c r="CD43" s="1609"/>
      <c r="CE43" s="1609"/>
      <c r="CF43" s="1609"/>
      <c r="CG43" s="1609"/>
      <c r="CH43" s="1609"/>
      <c r="CI43" s="1609"/>
      <c r="CJ43" s="1609"/>
      <c r="CK43" s="1609"/>
      <c r="CL43" s="1609"/>
      <c r="CM43" s="1609"/>
      <c r="CN43" s="1609"/>
      <c r="CO43" s="1609"/>
      <c r="CP43" s="1609"/>
      <c r="CQ43" s="1609"/>
      <c r="CR43" s="1609"/>
      <c r="CS43" s="1609"/>
      <c r="CT43" s="1609"/>
      <c r="CU43" s="1609"/>
      <c r="CV43" s="1609"/>
      <c r="CW43" s="1609"/>
      <c r="CX43" s="1609"/>
      <c r="CY43" s="1609"/>
      <c r="CZ43" s="1609"/>
      <c r="DA43" s="1609"/>
      <c r="DB43" s="1609"/>
      <c r="DC43" s="1609"/>
      <c r="DD43" s="1609"/>
      <c r="DE43" s="1609"/>
      <c r="DF43" s="1609"/>
      <c r="DG43" s="1609"/>
      <c r="DH43" s="1609"/>
      <c r="DI43" s="1609"/>
      <c r="DJ43" s="1609"/>
      <c r="DK43" s="1609"/>
      <c r="DL43" s="1609"/>
      <c r="DM43" s="1609"/>
      <c r="DN43" s="1609"/>
      <c r="DO43" s="1609"/>
      <c r="DP43" s="1609"/>
      <c r="DQ43" s="1609"/>
      <c r="DR43" s="1609"/>
      <c r="DS43" s="1609"/>
      <c r="DT43" s="1609"/>
      <c r="DU43" s="1609"/>
      <c r="DV43" s="1609"/>
      <c r="DW43" s="1609"/>
      <c r="DX43" s="1609"/>
      <c r="DY43" s="1609"/>
      <c r="DZ43" s="1609"/>
      <c r="EA43" s="1609"/>
      <c r="EB43" s="1609"/>
      <c r="EC43" s="1609"/>
      <c r="ED43" s="1609"/>
      <c r="EE43" s="1609"/>
      <c r="EF43" s="1609"/>
      <c r="EG43" s="1609"/>
      <c r="EH43" s="1609"/>
      <c r="EI43" s="1609"/>
      <c r="EJ43" s="1609"/>
      <c r="EK43" s="1609"/>
      <c r="EL43" s="1609"/>
    </row>
    <row r="44" spans="1:142" s="1401" customFormat="1" ht="15.75" customHeight="1" thickBot="1">
      <c r="A44" s="1409">
        <v>9686</v>
      </c>
      <c r="B44" s="1410" t="s">
        <v>2870</v>
      </c>
      <c r="C44" s="2090" t="s">
        <v>2871</v>
      </c>
      <c r="D44" s="2090"/>
      <c r="E44" s="2090"/>
      <c r="F44" s="1411"/>
      <c r="G44" s="1412">
        <v>0.3</v>
      </c>
      <c r="H44" s="1623"/>
      <c r="I44" s="1529">
        <v>35.9</v>
      </c>
      <c r="J44" s="1414"/>
      <c r="K44" s="1593">
        <v>4</v>
      </c>
      <c r="L44" s="2166"/>
      <c r="M44" s="2100" t="s">
        <v>2872</v>
      </c>
      <c r="N44" s="1935"/>
      <c r="O44" s="1936"/>
      <c r="P44" s="1937"/>
      <c r="Q44" s="1936"/>
      <c r="R44" s="800"/>
      <c r="S44" s="1422"/>
      <c r="T44" s="1936"/>
      <c r="U44" s="1937"/>
      <c r="V44" s="1936"/>
      <c r="W44" s="1639"/>
      <c r="X44" s="2101"/>
      <c r="Y44" s="1422"/>
      <c r="Z44" s="2102"/>
      <c r="AA44" s="1422"/>
      <c r="AB44" s="2184"/>
      <c r="AC44" s="1894">
        <f t="shared" si="0"/>
        <v>0</v>
      </c>
      <c r="AD44" s="1894">
        <f t="shared" si="1"/>
        <v>0</v>
      </c>
      <c r="AE44" s="1895"/>
      <c r="AF44" s="1894">
        <f t="shared" si="2"/>
        <v>0</v>
      </c>
      <c r="AG44" s="1609"/>
      <c r="AH44" s="1609"/>
      <c r="AI44" s="1609"/>
      <c r="AJ44" s="1609"/>
      <c r="AK44" s="1609"/>
      <c r="AL44" s="1609"/>
      <c r="AM44" s="1609"/>
      <c r="AN44" s="1609"/>
      <c r="AO44" s="1609"/>
      <c r="AP44" s="1609"/>
      <c r="AQ44" s="1609"/>
      <c r="AR44" s="1609"/>
      <c r="AS44" s="1609"/>
      <c r="AT44" s="1609"/>
      <c r="AU44" s="1609"/>
      <c r="AV44" s="1609"/>
      <c r="AW44" s="1609"/>
      <c r="AX44" s="1609"/>
      <c r="AY44" s="1609"/>
      <c r="AZ44" s="1609"/>
      <c r="BA44" s="1609"/>
      <c r="BB44" s="1609"/>
      <c r="BC44" s="1609"/>
      <c r="BD44" s="1609"/>
      <c r="BE44" s="1609"/>
      <c r="BF44" s="1609"/>
      <c r="BG44" s="1609"/>
      <c r="BH44" s="1609"/>
      <c r="BI44" s="1609"/>
      <c r="BJ44" s="1609"/>
      <c r="BK44" s="1609"/>
      <c r="BL44" s="1609"/>
      <c r="BM44" s="1609"/>
      <c r="BN44" s="1609"/>
      <c r="BO44" s="1609"/>
      <c r="BP44" s="1609"/>
      <c r="BQ44" s="1609"/>
      <c r="BR44" s="1609"/>
      <c r="BS44" s="1609"/>
      <c r="BT44" s="1609"/>
      <c r="BU44" s="1609"/>
      <c r="BV44" s="1609"/>
      <c r="BW44" s="1609"/>
      <c r="BX44" s="1609"/>
      <c r="BY44" s="1609"/>
      <c r="BZ44" s="1609"/>
      <c r="CA44" s="1609"/>
      <c r="CB44" s="1609"/>
      <c r="CC44" s="1609"/>
      <c r="CD44" s="1609"/>
      <c r="CE44" s="1609"/>
      <c r="CF44" s="1609"/>
      <c r="CG44" s="1609"/>
      <c r="CH44" s="1609"/>
      <c r="CI44" s="1609"/>
      <c r="CJ44" s="1609"/>
      <c r="CK44" s="1609"/>
      <c r="CL44" s="1609"/>
      <c r="CM44" s="1609"/>
      <c r="CN44" s="1609"/>
      <c r="CO44" s="1609"/>
      <c r="CP44" s="1609"/>
      <c r="CQ44" s="1609"/>
      <c r="CR44" s="1609"/>
      <c r="CS44" s="1609"/>
      <c r="CT44" s="1609"/>
      <c r="CU44" s="1609"/>
      <c r="CV44" s="1609"/>
      <c r="CW44" s="1609"/>
      <c r="CX44" s="1609"/>
      <c r="CY44" s="1609"/>
      <c r="CZ44" s="1609"/>
      <c r="DA44" s="1609"/>
      <c r="DB44" s="1609"/>
      <c r="DC44" s="1609"/>
      <c r="DD44" s="1609"/>
      <c r="DE44" s="1609"/>
      <c r="DF44" s="1609"/>
      <c r="DG44" s="1609"/>
      <c r="DH44" s="1609"/>
      <c r="DI44" s="1609"/>
      <c r="DJ44" s="1609"/>
      <c r="DK44" s="1609"/>
      <c r="DL44" s="1609"/>
      <c r="DM44" s="1609"/>
      <c r="DN44" s="1609"/>
      <c r="DO44" s="1609"/>
      <c r="DP44" s="1609"/>
      <c r="DQ44" s="1609"/>
      <c r="DR44" s="1609"/>
      <c r="DS44" s="1609"/>
      <c r="DT44" s="1609"/>
      <c r="DU44" s="1609"/>
      <c r="DV44" s="1609"/>
      <c r="DW44" s="1609"/>
      <c r="DX44" s="1609"/>
      <c r="DY44" s="1609"/>
      <c r="DZ44" s="1609"/>
      <c r="EA44" s="1609"/>
      <c r="EB44" s="1609"/>
      <c r="EC44" s="1609"/>
      <c r="ED44" s="1609"/>
      <c r="EE44" s="1609"/>
      <c r="EF44" s="1609"/>
      <c r="EG44" s="1609"/>
      <c r="EH44" s="1609"/>
      <c r="EI44" s="1609"/>
      <c r="EJ44" s="1609"/>
      <c r="EK44" s="1609"/>
      <c r="EL44" s="1609"/>
    </row>
    <row r="45" spans="1:142" s="1892" customFormat="1" ht="30" customHeight="1" thickBot="1">
      <c r="A45" s="1965"/>
      <c r="B45" s="947" t="s">
        <v>2873</v>
      </c>
      <c r="C45" s="2217"/>
      <c r="D45" s="2217"/>
      <c r="E45" s="2217"/>
      <c r="F45" s="1994"/>
      <c r="G45" s="1885"/>
      <c r="H45" s="1968"/>
      <c r="I45" s="1887" t="s">
        <v>32</v>
      </c>
      <c r="J45" s="1886" t="s">
        <v>32</v>
      </c>
      <c r="K45" s="1968"/>
      <c r="L45" s="817"/>
      <c r="M45" s="1975" t="s">
        <v>32</v>
      </c>
      <c r="N45" s="1965"/>
      <c r="O45" s="1972"/>
      <c r="P45" s="1995"/>
      <c r="Q45" s="1972"/>
      <c r="R45" s="817"/>
      <c r="S45" s="1972"/>
      <c r="T45" s="1972"/>
      <c r="U45" s="1995"/>
      <c r="V45" s="1972"/>
      <c r="W45" s="1972"/>
      <c r="X45" s="1996"/>
      <c r="Y45" s="1972"/>
      <c r="Z45" s="1973"/>
      <c r="AA45" s="1972"/>
      <c r="AB45" s="2218"/>
      <c r="AC45" s="2420"/>
      <c r="AD45" s="2420"/>
      <c r="AE45" s="2420"/>
      <c r="AF45" s="2420"/>
      <c r="AG45" s="1972"/>
      <c r="AH45" s="1972"/>
      <c r="AI45" s="1972"/>
      <c r="AJ45" s="1972"/>
      <c r="AK45" s="1972"/>
      <c r="AL45" s="1972"/>
      <c r="AM45" s="1972"/>
      <c r="AN45" s="1972"/>
      <c r="AO45" s="1972"/>
      <c r="AP45" s="1972"/>
      <c r="AQ45" s="1972"/>
      <c r="AR45" s="1972"/>
      <c r="AS45" s="1972"/>
      <c r="AT45" s="1972"/>
      <c r="AU45" s="1972"/>
      <c r="AV45" s="1972"/>
      <c r="AW45" s="1972"/>
      <c r="AX45" s="1972"/>
      <c r="AY45" s="1972"/>
      <c r="AZ45" s="1972"/>
      <c r="BA45" s="1972"/>
      <c r="BB45" s="1972"/>
      <c r="BC45" s="1972"/>
      <c r="BD45" s="1972"/>
      <c r="BE45" s="1972"/>
      <c r="BF45" s="1972"/>
      <c r="BG45" s="1972"/>
      <c r="BH45" s="1972"/>
      <c r="BI45" s="1972"/>
      <c r="BJ45" s="1972"/>
      <c r="BK45" s="1972"/>
      <c r="BL45" s="1972"/>
      <c r="BM45" s="1972"/>
      <c r="BN45" s="1972"/>
      <c r="BO45" s="1972"/>
      <c r="BP45" s="1972"/>
      <c r="BQ45" s="1972"/>
      <c r="BR45" s="1972"/>
      <c r="BS45" s="1972"/>
      <c r="BT45" s="1972"/>
      <c r="BU45" s="1972"/>
      <c r="BV45" s="1972"/>
      <c r="BW45" s="1972"/>
      <c r="BX45" s="1972"/>
      <c r="BY45" s="1972"/>
      <c r="BZ45" s="1972"/>
      <c r="CA45" s="1972"/>
      <c r="CB45" s="1972"/>
      <c r="CC45" s="1972"/>
      <c r="CD45" s="1972"/>
      <c r="CE45" s="1972"/>
      <c r="CF45" s="1972"/>
      <c r="CG45" s="1972"/>
      <c r="CH45" s="1972"/>
      <c r="CI45" s="1972"/>
      <c r="CJ45" s="1972"/>
      <c r="CK45" s="1972"/>
      <c r="CL45" s="1972"/>
      <c r="CM45" s="1972"/>
      <c r="CN45" s="1972"/>
      <c r="CO45" s="1972"/>
      <c r="CP45" s="1972"/>
      <c r="CQ45" s="1972"/>
      <c r="CR45" s="1972"/>
      <c r="CS45" s="1972"/>
      <c r="CT45" s="1972"/>
      <c r="CU45" s="1972"/>
      <c r="CV45" s="1972"/>
      <c r="CW45" s="1972"/>
      <c r="CX45" s="1972"/>
      <c r="CY45" s="1972"/>
      <c r="CZ45" s="1972"/>
      <c r="DA45" s="1972"/>
      <c r="DB45" s="1972"/>
      <c r="DC45" s="1972"/>
      <c r="DD45" s="1972"/>
      <c r="DE45" s="1972"/>
      <c r="DF45" s="1972"/>
      <c r="DG45" s="1972"/>
      <c r="DH45" s="1972"/>
      <c r="DI45" s="1972"/>
      <c r="DJ45" s="1972"/>
      <c r="DK45" s="1972"/>
      <c r="DL45" s="1972"/>
      <c r="DM45" s="1972"/>
      <c r="DN45" s="1972"/>
      <c r="DO45" s="1972"/>
      <c r="DP45" s="1972"/>
      <c r="DQ45" s="1972"/>
      <c r="DR45" s="1972"/>
      <c r="DS45" s="1972"/>
      <c r="DT45" s="1972"/>
      <c r="DU45" s="1972"/>
      <c r="DV45" s="1972"/>
      <c r="DW45" s="1972"/>
      <c r="DX45" s="1972"/>
      <c r="DY45" s="1972"/>
      <c r="DZ45" s="1972"/>
      <c r="EA45" s="1972"/>
      <c r="EB45" s="1972"/>
      <c r="EC45" s="1972"/>
      <c r="ED45" s="1972"/>
      <c r="EE45" s="1972"/>
      <c r="EF45" s="1972"/>
      <c r="EG45" s="1972"/>
      <c r="EH45" s="1972"/>
      <c r="EI45" s="1972"/>
      <c r="EJ45" s="1972"/>
      <c r="EK45" s="1972"/>
      <c r="EL45" s="1972"/>
    </row>
    <row r="46" spans="1:142" s="2105" customFormat="1" ht="15.75" customHeight="1">
      <c r="A46" s="1425">
        <v>9660</v>
      </c>
      <c r="B46" s="1426" t="s">
        <v>1900</v>
      </c>
      <c r="C46" s="2087" t="s">
        <v>2874</v>
      </c>
      <c r="D46" s="2103"/>
      <c r="E46" s="2103"/>
      <c r="F46" s="1315"/>
      <c r="G46" s="592">
        <v>0.3</v>
      </c>
      <c r="H46" s="1428"/>
      <c r="I46" s="1256">
        <v>35.9</v>
      </c>
      <c r="J46" s="1429"/>
      <c r="K46" s="1430">
        <v>4</v>
      </c>
      <c r="L46" s="2167"/>
      <c r="M46" s="2104" t="s">
        <v>2875</v>
      </c>
      <c r="N46" s="1938"/>
      <c r="O46" s="1932"/>
      <c r="P46" s="1933"/>
      <c r="Q46" s="1932"/>
      <c r="R46" s="793"/>
      <c r="S46" s="1324"/>
      <c r="T46" s="1932"/>
      <c r="U46" s="1933"/>
      <c r="V46" s="1932"/>
      <c r="W46" s="1934"/>
      <c r="X46" s="1546"/>
      <c r="Y46" s="1322"/>
      <c r="Z46" s="1323"/>
      <c r="AA46" s="1324"/>
      <c r="AB46" s="2185"/>
      <c r="AC46" s="1894">
        <f t="shared" si="0"/>
        <v>0</v>
      </c>
      <c r="AD46" s="1894">
        <f t="shared" si="1"/>
        <v>0</v>
      </c>
      <c r="AE46" s="1895"/>
      <c r="AF46" s="1894">
        <f t="shared" si="2"/>
        <v>0</v>
      </c>
      <c r="AG46" s="2106"/>
      <c r="AH46" s="2106"/>
      <c r="AI46" s="2106"/>
      <c r="AJ46" s="2106"/>
      <c r="AK46" s="2106"/>
      <c r="AL46" s="2106"/>
      <c r="AM46" s="2106"/>
      <c r="AN46" s="2106"/>
      <c r="AO46" s="2106"/>
      <c r="AP46" s="2106"/>
      <c r="AQ46" s="2106"/>
      <c r="AR46" s="2106"/>
      <c r="AS46" s="2106"/>
      <c r="AT46" s="2106"/>
      <c r="AU46" s="2106"/>
      <c r="AV46" s="2106"/>
      <c r="AW46" s="2106"/>
      <c r="AX46" s="2106"/>
      <c r="AY46" s="2106"/>
      <c r="AZ46" s="2106"/>
      <c r="BA46" s="2106"/>
      <c r="BB46" s="2106"/>
      <c r="BC46" s="2106"/>
      <c r="BD46" s="2106"/>
      <c r="BE46" s="2106"/>
      <c r="BF46" s="2106"/>
      <c r="BG46" s="2106"/>
      <c r="BH46" s="2106"/>
      <c r="BI46" s="2106"/>
      <c r="BJ46" s="2106"/>
      <c r="BK46" s="2106"/>
      <c r="BL46" s="2106"/>
      <c r="BM46" s="2106"/>
      <c r="BN46" s="2106"/>
      <c r="BO46" s="2106"/>
      <c r="BP46" s="2106"/>
      <c r="BQ46" s="2106"/>
      <c r="BR46" s="2106"/>
      <c r="BS46" s="2106"/>
      <c r="BT46" s="2106"/>
      <c r="BU46" s="2106"/>
      <c r="BV46" s="2106"/>
      <c r="BW46" s="2106"/>
      <c r="BX46" s="2106"/>
      <c r="BY46" s="2106"/>
      <c r="BZ46" s="2106"/>
      <c r="CA46" s="2106"/>
      <c r="CB46" s="2106"/>
      <c r="CC46" s="2106"/>
      <c r="CD46" s="2106"/>
      <c r="CE46" s="2106"/>
      <c r="CF46" s="2106"/>
      <c r="CG46" s="2106"/>
      <c r="CH46" s="2106"/>
      <c r="CI46" s="2106"/>
      <c r="CJ46" s="2106"/>
      <c r="CK46" s="2106"/>
      <c r="CL46" s="2106"/>
      <c r="CM46" s="2106"/>
      <c r="CN46" s="2106"/>
      <c r="CO46" s="2106"/>
      <c r="CP46" s="2106"/>
      <c r="CQ46" s="2106"/>
      <c r="CR46" s="2106"/>
      <c r="CS46" s="2106"/>
      <c r="CT46" s="2106"/>
      <c r="CU46" s="2106"/>
      <c r="CV46" s="2106"/>
      <c r="CW46" s="2106"/>
      <c r="CX46" s="2106"/>
      <c r="CY46" s="2106"/>
      <c r="CZ46" s="2106"/>
      <c r="DA46" s="2106"/>
      <c r="DB46" s="2106"/>
      <c r="DC46" s="2106"/>
      <c r="DD46" s="2106"/>
      <c r="DE46" s="2106"/>
      <c r="DF46" s="2106"/>
      <c r="DG46" s="2106"/>
      <c r="DH46" s="2106"/>
      <c r="DI46" s="2106"/>
      <c r="DJ46" s="2106"/>
      <c r="DK46" s="2106"/>
      <c r="DL46" s="2106"/>
      <c r="DM46" s="2106"/>
      <c r="DN46" s="2106"/>
      <c r="DO46" s="2106"/>
      <c r="DP46" s="2106"/>
      <c r="DQ46" s="2106"/>
      <c r="DR46" s="2106"/>
      <c r="DS46" s="2106"/>
      <c r="DT46" s="2106"/>
      <c r="DU46" s="2106"/>
      <c r="DV46" s="2106"/>
      <c r="DW46" s="2106"/>
      <c r="DX46" s="2106"/>
      <c r="DY46" s="2106"/>
      <c r="DZ46" s="2106"/>
      <c r="EA46" s="2106"/>
      <c r="EB46" s="2106"/>
      <c r="EC46" s="2106"/>
      <c r="ED46" s="2106"/>
      <c r="EE46" s="2106"/>
      <c r="EF46" s="2106"/>
      <c r="EG46" s="2106"/>
      <c r="EH46" s="2106"/>
      <c r="EI46" s="2106"/>
      <c r="EJ46" s="2106"/>
      <c r="EK46" s="2106"/>
      <c r="EL46" s="2106"/>
    </row>
    <row r="47" spans="1:142" s="1401" customFormat="1" ht="15.75" customHeight="1" thickBot="1">
      <c r="A47" s="1409" t="s">
        <v>2876</v>
      </c>
      <c r="B47" s="1410" t="s">
        <v>2877</v>
      </c>
      <c r="C47" s="2090" t="s">
        <v>2090</v>
      </c>
      <c r="D47" s="2090"/>
      <c r="E47" s="2090"/>
      <c r="F47" s="1411"/>
      <c r="G47" s="1412" t="s">
        <v>65</v>
      </c>
      <c r="H47" s="1623"/>
      <c r="I47" s="1529">
        <v>43.9</v>
      </c>
      <c r="J47" s="1414"/>
      <c r="K47" s="1593">
        <v>5</v>
      </c>
      <c r="L47" s="2166"/>
      <c r="M47" s="2100"/>
      <c r="N47" s="1935"/>
      <c r="O47" s="1936"/>
      <c r="P47" s="1937"/>
      <c r="Q47" s="1936"/>
      <c r="R47" s="800"/>
      <c r="S47" s="1422"/>
      <c r="T47" s="1936"/>
      <c r="U47" s="1937"/>
      <c r="V47" s="1936"/>
      <c r="W47" s="1639"/>
      <c r="X47" s="2101"/>
      <c r="Y47" s="1422"/>
      <c r="Z47" s="2102"/>
      <c r="AA47" s="1422"/>
      <c r="AB47" s="2184"/>
      <c r="AC47" s="1894">
        <f t="shared" si="0"/>
        <v>0</v>
      </c>
      <c r="AD47" s="1894">
        <f t="shared" si="1"/>
        <v>0</v>
      </c>
      <c r="AE47" s="1895"/>
      <c r="AF47" s="1894">
        <f t="shared" si="2"/>
        <v>0</v>
      </c>
      <c r="AG47" s="1609"/>
      <c r="AH47" s="1609"/>
      <c r="AI47" s="1609"/>
      <c r="AJ47" s="1609"/>
      <c r="AK47" s="1609"/>
      <c r="AL47" s="1609"/>
      <c r="AM47" s="1609"/>
      <c r="AN47" s="1609"/>
      <c r="AO47" s="1609"/>
      <c r="AP47" s="1609"/>
      <c r="AQ47" s="1609"/>
      <c r="AR47" s="1609"/>
      <c r="AS47" s="1609"/>
      <c r="AT47" s="1609"/>
      <c r="AU47" s="1609"/>
      <c r="AV47" s="1609"/>
      <c r="AW47" s="1609"/>
      <c r="AX47" s="1609"/>
      <c r="AY47" s="1609"/>
      <c r="AZ47" s="1609"/>
      <c r="BA47" s="1609"/>
      <c r="BB47" s="1609"/>
      <c r="BC47" s="1609"/>
      <c r="BD47" s="1609"/>
      <c r="BE47" s="1609"/>
      <c r="BF47" s="1609"/>
      <c r="BG47" s="1609"/>
      <c r="BH47" s="1609"/>
      <c r="BI47" s="1609"/>
      <c r="BJ47" s="1609"/>
      <c r="BK47" s="1609"/>
      <c r="BL47" s="1609"/>
      <c r="BM47" s="1609"/>
      <c r="BN47" s="1609"/>
      <c r="BO47" s="1609"/>
      <c r="BP47" s="1609"/>
      <c r="BQ47" s="1609"/>
      <c r="BR47" s="1609"/>
      <c r="BS47" s="1609"/>
      <c r="BT47" s="1609"/>
      <c r="BU47" s="1609"/>
      <c r="BV47" s="1609"/>
      <c r="BW47" s="1609"/>
      <c r="BX47" s="1609"/>
      <c r="BY47" s="1609"/>
      <c r="BZ47" s="1609"/>
      <c r="CA47" s="1609"/>
      <c r="CB47" s="1609"/>
      <c r="CC47" s="1609"/>
      <c r="CD47" s="1609"/>
      <c r="CE47" s="1609"/>
      <c r="CF47" s="1609"/>
      <c r="CG47" s="1609"/>
      <c r="CH47" s="1609"/>
      <c r="CI47" s="1609"/>
      <c r="CJ47" s="1609"/>
      <c r="CK47" s="1609"/>
      <c r="CL47" s="1609"/>
      <c r="CM47" s="1609"/>
      <c r="CN47" s="1609"/>
      <c r="CO47" s="1609"/>
      <c r="CP47" s="1609"/>
      <c r="CQ47" s="1609"/>
      <c r="CR47" s="1609"/>
      <c r="CS47" s="1609"/>
      <c r="CT47" s="1609"/>
      <c r="CU47" s="1609"/>
      <c r="CV47" s="1609"/>
      <c r="CW47" s="1609"/>
      <c r="CX47" s="1609"/>
      <c r="CY47" s="1609"/>
      <c r="CZ47" s="1609"/>
      <c r="DA47" s="1609"/>
      <c r="DB47" s="1609"/>
      <c r="DC47" s="1609"/>
      <c r="DD47" s="1609"/>
      <c r="DE47" s="1609"/>
      <c r="DF47" s="1609"/>
      <c r="DG47" s="1609"/>
      <c r="DH47" s="1609"/>
      <c r="DI47" s="1609"/>
      <c r="DJ47" s="1609"/>
      <c r="DK47" s="1609"/>
      <c r="DL47" s="1609"/>
      <c r="DM47" s="1609"/>
      <c r="DN47" s="1609"/>
      <c r="DO47" s="1609"/>
      <c r="DP47" s="1609"/>
      <c r="DQ47" s="1609"/>
      <c r="DR47" s="1609"/>
      <c r="DS47" s="1609"/>
      <c r="DT47" s="1609"/>
      <c r="DU47" s="1609"/>
      <c r="DV47" s="1609"/>
      <c r="DW47" s="1609"/>
      <c r="DX47" s="1609"/>
      <c r="DY47" s="1609"/>
      <c r="DZ47" s="1609"/>
      <c r="EA47" s="1609"/>
      <c r="EB47" s="1609"/>
      <c r="EC47" s="1609"/>
      <c r="ED47" s="1609"/>
      <c r="EE47" s="1609"/>
      <c r="EF47" s="1609"/>
      <c r="EG47" s="1609"/>
      <c r="EH47" s="1609"/>
      <c r="EI47" s="1609"/>
      <c r="EJ47" s="1609"/>
      <c r="EK47" s="1609"/>
      <c r="EL47" s="1609"/>
    </row>
    <row r="48" spans="1:142" s="2049" customFormat="1" ht="30" customHeight="1" thickBot="1">
      <c r="A48" s="2033"/>
      <c r="B48" s="2034" t="s">
        <v>2878</v>
      </c>
      <c r="C48" s="2223"/>
      <c r="D48" s="2223"/>
      <c r="E48" s="2223"/>
      <c r="F48" s="2036"/>
      <c r="G48" s="2037"/>
      <c r="H48" s="2038"/>
      <c r="I48" s="2039" t="s">
        <v>32</v>
      </c>
      <c r="J48" s="2040" t="s">
        <v>32</v>
      </c>
      <c r="K48" s="2038"/>
      <c r="L48" s="2045"/>
      <c r="M48" s="2042" t="s">
        <v>32</v>
      </c>
      <c r="N48" s="2033"/>
      <c r="O48" s="2043"/>
      <c r="P48" s="2044"/>
      <c r="Q48" s="2043"/>
      <c r="R48" s="2045"/>
      <c r="S48" s="2043"/>
      <c r="T48" s="2043"/>
      <c r="U48" s="2044"/>
      <c r="V48" s="2043"/>
      <c r="W48" s="2043"/>
      <c r="X48" s="2046"/>
      <c r="Y48" s="2043"/>
      <c r="Z48" s="2047" t="s">
        <v>32</v>
      </c>
      <c r="AA48" s="2043"/>
      <c r="AB48" s="2224"/>
      <c r="AC48" s="2420"/>
      <c r="AD48" s="2420"/>
      <c r="AE48" s="2420"/>
      <c r="AF48" s="2420"/>
      <c r="AG48" s="2043"/>
      <c r="AH48" s="2043"/>
      <c r="AI48" s="2043"/>
      <c r="AJ48" s="2043"/>
      <c r="AK48" s="2043"/>
      <c r="AL48" s="2043"/>
      <c r="AM48" s="2043"/>
      <c r="AN48" s="2043"/>
      <c r="AO48" s="2043"/>
      <c r="AP48" s="2043"/>
      <c r="AQ48" s="2043"/>
      <c r="AR48" s="2043"/>
      <c r="AS48" s="2043"/>
      <c r="AT48" s="2043"/>
      <c r="AU48" s="2043"/>
      <c r="AV48" s="2043"/>
      <c r="AW48" s="2043"/>
      <c r="AX48" s="2043"/>
      <c r="AY48" s="2043"/>
      <c r="AZ48" s="2043"/>
      <c r="BA48" s="2043"/>
      <c r="BB48" s="2043"/>
      <c r="BC48" s="2043"/>
      <c r="BD48" s="2043"/>
      <c r="BE48" s="2043"/>
      <c r="BF48" s="2043"/>
      <c r="BG48" s="2043"/>
      <c r="BH48" s="2043"/>
      <c r="BI48" s="2043"/>
      <c r="BJ48" s="2043"/>
      <c r="BK48" s="2043"/>
      <c r="BL48" s="2043"/>
      <c r="BM48" s="2043"/>
      <c r="BN48" s="2043"/>
      <c r="BO48" s="2043"/>
      <c r="BP48" s="2043"/>
      <c r="BQ48" s="2043"/>
      <c r="BR48" s="2043"/>
      <c r="BS48" s="2043"/>
      <c r="BT48" s="2043"/>
      <c r="BU48" s="2043"/>
      <c r="BV48" s="2043"/>
      <c r="BW48" s="2043"/>
      <c r="BX48" s="2043"/>
      <c r="BY48" s="2043"/>
      <c r="BZ48" s="2043"/>
      <c r="CA48" s="2043"/>
      <c r="CB48" s="2043"/>
      <c r="CC48" s="2043"/>
      <c r="CD48" s="2043"/>
      <c r="CE48" s="2043"/>
      <c r="CF48" s="2043"/>
      <c r="CG48" s="2043"/>
      <c r="CH48" s="2043"/>
      <c r="CI48" s="2043"/>
      <c r="CJ48" s="2043"/>
      <c r="CK48" s="2043"/>
      <c r="CL48" s="2043"/>
      <c r="CM48" s="2043"/>
      <c r="CN48" s="2043"/>
      <c r="CO48" s="2043"/>
      <c r="CP48" s="2043"/>
      <c r="CQ48" s="2043"/>
      <c r="CR48" s="2043"/>
      <c r="CS48" s="2043"/>
      <c r="CT48" s="2043"/>
      <c r="CU48" s="2043"/>
      <c r="CV48" s="2043"/>
      <c r="CW48" s="2043"/>
      <c r="CX48" s="2043"/>
      <c r="CY48" s="2043"/>
      <c r="CZ48" s="2043"/>
      <c r="DA48" s="2043"/>
      <c r="DB48" s="2043"/>
      <c r="DC48" s="2043"/>
      <c r="DD48" s="2043"/>
      <c r="DE48" s="2043"/>
      <c r="DF48" s="2043"/>
      <c r="DG48" s="2043"/>
      <c r="DH48" s="2043"/>
      <c r="DI48" s="2043"/>
      <c r="DJ48" s="2043"/>
      <c r="DK48" s="2043"/>
      <c r="DL48" s="2043"/>
      <c r="DM48" s="2043"/>
      <c r="DN48" s="2043"/>
      <c r="DO48" s="2043"/>
      <c r="DP48" s="2043"/>
      <c r="DQ48" s="2043"/>
      <c r="DR48" s="2043"/>
      <c r="DS48" s="2043"/>
      <c r="DT48" s="2043"/>
      <c r="DU48" s="2043"/>
      <c r="DV48" s="2043"/>
      <c r="DW48" s="2043"/>
      <c r="DX48" s="2043"/>
      <c r="DY48" s="2043"/>
      <c r="DZ48" s="2043"/>
      <c r="EA48" s="2043"/>
      <c r="EB48" s="2043"/>
      <c r="EC48" s="2043"/>
      <c r="ED48" s="2043"/>
      <c r="EE48" s="2043"/>
      <c r="EF48" s="2043"/>
      <c r="EG48" s="2043"/>
      <c r="EH48" s="2043"/>
      <c r="EI48" s="2043"/>
      <c r="EJ48" s="2043"/>
      <c r="EK48" s="2043"/>
      <c r="EL48" s="2043"/>
    </row>
    <row r="49" spans="1:142" s="448" customFormat="1" ht="15.75" customHeight="1" thickBot="1">
      <c r="A49" s="1739">
        <v>9870</v>
      </c>
      <c r="B49" s="1160" t="s">
        <v>2879</v>
      </c>
      <c r="C49" s="2107" t="s">
        <v>2593</v>
      </c>
      <c r="D49" s="1155"/>
      <c r="E49" s="1155"/>
      <c r="F49" s="1742"/>
      <c r="G49" s="1153">
        <v>0.2</v>
      </c>
      <c r="H49" s="1743"/>
      <c r="I49" s="1162">
        <v>23.9</v>
      </c>
      <c r="J49" s="1161" t="s">
        <v>32</v>
      </c>
      <c r="K49" s="1744">
        <v>3</v>
      </c>
      <c r="L49" s="2168"/>
      <c r="M49" s="2108" t="s">
        <v>2880</v>
      </c>
      <c r="N49" s="1926"/>
      <c r="O49" s="1927"/>
      <c r="P49" s="1928"/>
      <c r="Q49" s="1927"/>
      <c r="R49" s="1929"/>
      <c r="S49" s="1645"/>
      <c r="T49" s="1927"/>
      <c r="U49" s="1928"/>
      <c r="V49" s="1927"/>
      <c r="W49" s="1659"/>
      <c r="X49" s="2109">
        <v>0.02</v>
      </c>
      <c r="Y49" s="1158"/>
      <c r="Z49" s="1747">
        <v>11038</v>
      </c>
      <c r="AA49" s="1748"/>
      <c r="AB49" s="2186"/>
      <c r="AC49" s="1894">
        <f t="shared" si="0"/>
        <v>0</v>
      </c>
      <c r="AD49" s="1894">
        <f t="shared" si="1"/>
        <v>0</v>
      </c>
      <c r="AE49" s="1895"/>
      <c r="AF49" s="1894">
        <f t="shared" si="2"/>
        <v>0</v>
      </c>
      <c r="AG49" s="447"/>
      <c r="AH49" s="447"/>
      <c r="AI49" s="447"/>
      <c r="AJ49" s="447"/>
      <c r="AK49" s="447"/>
      <c r="AL49" s="447"/>
      <c r="AM49" s="447"/>
      <c r="AN49" s="447"/>
      <c r="AO49" s="447"/>
      <c r="AP49" s="447"/>
      <c r="AQ49" s="447"/>
      <c r="AR49" s="447"/>
      <c r="AS49" s="447"/>
      <c r="AT49" s="447"/>
      <c r="AU49" s="447"/>
      <c r="AV49" s="447"/>
      <c r="AW49" s="447"/>
      <c r="AX49" s="447"/>
      <c r="AY49" s="447"/>
      <c r="AZ49" s="447"/>
      <c r="BA49" s="447"/>
      <c r="BB49" s="447"/>
      <c r="BC49" s="447"/>
      <c r="BD49" s="447"/>
      <c r="BE49" s="447"/>
      <c r="BF49" s="447"/>
      <c r="BG49" s="447"/>
      <c r="BH49" s="447"/>
      <c r="BI49" s="447"/>
      <c r="BJ49" s="447"/>
      <c r="BK49" s="447"/>
      <c r="BL49" s="447"/>
      <c r="BM49" s="447"/>
      <c r="BN49" s="447"/>
      <c r="BO49" s="447"/>
      <c r="BP49" s="447"/>
      <c r="BQ49" s="447"/>
      <c r="BR49" s="447"/>
      <c r="BS49" s="447"/>
      <c r="BT49" s="447"/>
      <c r="BU49" s="447"/>
      <c r="BV49" s="447"/>
      <c r="BW49" s="447"/>
      <c r="BX49" s="447"/>
      <c r="BY49" s="447"/>
      <c r="BZ49" s="447"/>
      <c r="CA49" s="447"/>
      <c r="CB49" s="447"/>
      <c r="CC49" s="447"/>
      <c r="CD49" s="447"/>
      <c r="CE49" s="447"/>
      <c r="CF49" s="447"/>
      <c r="CG49" s="447"/>
      <c r="CH49" s="447"/>
      <c r="CI49" s="447"/>
      <c r="CJ49" s="447"/>
      <c r="CK49" s="447"/>
      <c r="CL49" s="447"/>
      <c r="CM49" s="447"/>
      <c r="CN49" s="447"/>
      <c r="CO49" s="447"/>
      <c r="CP49" s="447"/>
      <c r="CQ49" s="447"/>
      <c r="CR49" s="447"/>
      <c r="CS49" s="447"/>
      <c r="CT49" s="447"/>
      <c r="CU49" s="447"/>
      <c r="CV49" s="447"/>
      <c r="CW49" s="447"/>
      <c r="CX49" s="447"/>
      <c r="CY49" s="447"/>
      <c r="CZ49" s="447"/>
      <c r="DA49" s="447"/>
      <c r="DB49" s="447"/>
      <c r="DC49" s="447"/>
      <c r="DD49" s="447"/>
      <c r="DE49" s="447"/>
      <c r="DF49" s="447"/>
      <c r="DG49" s="447"/>
      <c r="DH49" s="447"/>
      <c r="DI49" s="447"/>
      <c r="DJ49" s="447"/>
      <c r="DK49" s="447"/>
      <c r="DL49" s="447"/>
      <c r="DM49" s="447"/>
      <c r="DN49" s="447"/>
      <c r="DO49" s="447"/>
      <c r="DP49" s="447"/>
      <c r="DQ49" s="447"/>
      <c r="DR49" s="447"/>
      <c r="DS49" s="447"/>
      <c r="DT49" s="447"/>
      <c r="DU49" s="447"/>
      <c r="DV49" s="447"/>
      <c r="DW49" s="447"/>
      <c r="DX49" s="447"/>
      <c r="DY49" s="447"/>
      <c r="DZ49" s="447"/>
      <c r="EA49" s="447"/>
      <c r="EB49" s="447"/>
      <c r="EC49" s="447"/>
      <c r="ED49" s="447"/>
      <c r="EE49" s="447"/>
      <c r="EF49" s="447"/>
      <c r="EG49" s="447"/>
      <c r="EH49" s="447"/>
      <c r="EI49" s="447"/>
      <c r="EJ49" s="447"/>
      <c r="EK49" s="447"/>
      <c r="EL49" s="447"/>
    </row>
    <row r="50" spans="1:142" s="1892" customFormat="1" ht="30" customHeight="1" thickBot="1">
      <c r="A50" s="1965"/>
      <c r="B50" s="1878" t="s">
        <v>2881</v>
      </c>
      <c r="C50" s="1993"/>
      <c r="D50" s="1993"/>
      <c r="E50" s="1993"/>
      <c r="F50" s="1994"/>
      <c r="G50" s="1885"/>
      <c r="H50" s="1968"/>
      <c r="I50" s="1887" t="s">
        <v>32</v>
      </c>
      <c r="J50" s="1886" t="s">
        <v>32</v>
      </c>
      <c r="K50" s="1968"/>
      <c r="L50" s="817"/>
      <c r="M50" s="1975" t="s">
        <v>32</v>
      </c>
      <c r="N50" s="1965"/>
      <c r="O50" s="1972"/>
      <c r="P50" s="1995"/>
      <c r="Q50" s="1972"/>
      <c r="R50" s="817"/>
      <c r="S50" s="1972"/>
      <c r="T50" s="1972"/>
      <c r="U50" s="1995"/>
      <c r="V50" s="1972"/>
      <c r="W50" s="1972"/>
      <c r="X50" s="1996"/>
      <c r="Y50" s="1972"/>
      <c r="Z50" s="1973" t="s">
        <v>32</v>
      </c>
      <c r="AA50" s="1972"/>
      <c r="AB50" s="2218"/>
      <c r="AC50" s="2420"/>
      <c r="AD50" s="2420"/>
      <c r="AE50" s="2420"/>
      <c r="AF50" s="2420"/>
      <c r="AG50" s="1972"/>
      <c r="AH50" s="1972"/>
      <c r="AI50" s="1972"/>
      <c r="AJ50" s="1972"/>
      <c r="AK50" s="1972"/>
      <c r="AL50" s="1972"/>
      <c r="AM50" s="1972"/>
      <c r="AN50" s="1972"/>
      <c r="AO50" s="1972"/>
      <c r="AP50" s="1972"/>
      <c r="AQ50" s="1972"/>
      <c r="AR50" s="1972"/>
      <c r="AS50" s="1972"/>
      <c r="AT50" s="1972"/>
      <c r="AU50" s="1972"/>
      <c r="AV50" s="1972"/>
      <c r="AW50" s="1972"/>
      <c r="AX50" s="1972"/>
      <c r="AY50" s="1972"/>
      <c r="AZ50" s="1972"/>
      <c r="BA50" s="1972"/>
      <c r="BB50" s="1972"/>
      <c r="BC50" s="1972"/>
      <c r="BD50" s="1972"/>
      <c r="BE50" s="1972"/>
      <c r="BF50" s="1972"/>
      <c r="BG50" s="1972"/>
      <c r="BH50" s="1972"/>
      <c r="BI50" s="1972"/>
      <c r="BJ50" s="1972"/>
      <c r="BK50" s="1972"/>
      <c r="BL50" s="1972"/>
      <c r="BM50" s="1972"/>
      <c r="BN50" s="1972"/>
      <c r="BO50" s="1972"/>
      <c r="BP50" s="1972"/>
      <c r="BQ50" s="1972"/>
      <c r="BR50" s="1972"/>
      <c r="BS50" s="1972"/>
      <c r="BT50" s="1972"/>
      <c r="BU50" s="1972"/>
      <c r="BV50" s="1972"/>
      <c r="BW50" s="1972"/>
      <c r="BX50" s="1972"/>
      <c r="BY50" s="1972"/>
      <c r="BZ50" s="1972"/>
      <c r="CA50" s="1972"/>
      <c r="CB50" s="1972"/>
      <c r="CC50" s="1972"/>
      <c r="CD50" s="1972"/>
      <c r="CE50" s="1972"/>
      <c r="CF50" s="1972"/>
      <c r="CG50" s="1972"/>
      <c r="CH50" s="1972"/>
      <c r="CI50" s="1972"/>
      <c r="CJ50" s="1972"/>
      <c r="CK50" s="1972"/>
      <c r="CL50" s="1972"/>
      <c r="CM50" s="1972"/>
      <c r="CN50" s="1972"/>
      <c r="CO50" s="1972"/>
      <c r="CP50" s="1972"/>
      <c r="CQ50" s="1972"/>
      <c r="CR50" s="1972"/>
      <c r="CS50" s="1972"/>
      <c r="CT50" s="1972"/>
      <c r="CU50" s="1972"/>
      <c r="CV50" s="1972"/>
      <c r="CW50" s="1972"/>
      <c r="CX50" s="1972"/>
      <c r="CY50" s="1972"/>
      <c r="CZ50" s="1972"/>
      <c r="DA50" s="1972"/>
      <c r="DB50" s="1972"/>
      <c r="DC50" s="1972"/>
      <c r="DD50" s="1972"/>
      <c r="DE50" s="1972"/>
      <c r="DF50" s="1972"/>
      <c r="DG50" s="1972"/>
      <c r="DH50" s="1972"/>
      <c r="DI50" s="1972"/>
      <c r="DJ50" s="1972"/>
      <c r="DK50" s="1972"/>
      <c r="DL50" s="1972"/>
      <c r="DM50" s="1972"/>
      <c r="DN50" s="1972"/>
      <c r="DO50" s="1972"/>
      <c r="DP50" s="1972"/>
      <c r="DQ50" s="1972"/>
      <c r="DR50" s="1972"/>
      <c r="DS50" s="1972"/>
      <c r="DT50" s="1972"/>
      <c r="DU50" s="1972"/>
      <c r="DV50" s="1972"/>
      <c r="DW50" s="1972"/>
      <c r="DX50" s="1972"/>
      <c r="DY50" s="1972"/>
      <c r="DZ50" s="1972"/>
      <c r="EA50" s="1972"/>
      <c r="EB50" s="1972"/>
      <c r="EC50" s="1972"/>
      <c r="ED50" s="1972"/>
      <c r="EE50" s="1972"/>
      <c r="EF50" s="1972"/>
      <c r="EG50" s="1972"/>
      <c r="EH50" s="1972"/>
      <c r="EI50" s="1972"/>
      <c r="EJ50" s="1972"/>
      <c r="EK50" s="1972"/>
      <c r="EL50" s="1972"/>
    </row>
    <row r="51" spans="1:142" s="1325" customFormat="1" ht="15.75" customHeight="1">
      <c r="A51" s="1575">
        <v>9859</v>
      </c>
      <c r="B51" s="1576" t="s">
        <v>2882</v>
      </c>
      <c r="C51" s="1577" t="s">
        <v>2883</v>
      </c>
      <c r="D51" s="1578"/>
      <c r="E51" s="1578"/>
      <c r="F51" s="1579"/>
      <c r="G51" s="1542" t="s">
        <v>2884</v>
      </c>
      <c r="H51" s="1580"/>
      <c r="I51" s="1256">
        <v>82.5</v>
      </c>
      <c r="J51" s="1581" t="s">
        <v>32</v>
      </c>
      <c r="K51" s="1582">
        <v>7</v>
      </c>
      <c r="L51" s="2161"/>
      <c r="M51" s="2063" t="s">
        <v>2885</v>
      </c>
      <c r="N51" s="1938"/>
      <c r="O51" s="1932"/>
      <c r="P51" s="1933"/>
      <c r="Q51" s="1932"/>
      <c r="R51" s="793"/>
      <c r="S51" s="1324"/>
      <c r="T51" s="1932"/>
      <c r="U51" s="1933"/>
      <c r="V51" s="1932"/>
      <c r="W51" s="1934"/>
      <c r="X51" s="2110"/>
      <c r="Y51" s="2111"/>
      <c r="Z51" s="2112"/>
      <c r="AA51" s="2113"/>
      <c r="AB51" s="2187"/>
      <c r="AC51" s="1894">
        <f t="shared" si="0"/>
        <v>0</v>
      </c>
      <c r="AD51" s="1894">
        <f t="shared" si="1"/>
        <v>0</v>
      </c>
      <c r="AE51" s="1895"/>
      <c r="AF51" s="1894">
        <f t="shared" si="2"/>
        <v>0</v>
      </c>
      <c r="AG51" s="1314"/>
      <c r="AH51" s="1314"/>
      <c r="AI51" s="1314"/>
      <c r="AJ51" s="1314"/>
      <c r="AK51" s="1314"/>
      <c r="AL51" s="1314"/>
      <c r="AM51" s="1314"/>
      <c r="AN51" s="1314"/>
      <c r="AO51" s="1314"/>
      <c r="AP51" s="1314"/>
      <c r="AQ51" s="1314"/>
      <c r="AR51" s="1314"/>
      <c r="AS51" s="1314"/>
      <c r="AT51" s="1314"/>
      <c r="AU51" s="1314"/>
      <c r="AV51" s="1314"/>
      <c r="AW51" s="1314"/>
      <c r="AX51" s="1314"/>
      <c r="AY51" s="1314"/>
      <c r="AZ51" s="1314"/>
      <c r="BA51" s="1314"/>
      <c r="BB51" s="1314"/>
      <c r="BC51" s="1314"/>
      <c r="BD51" s="1314"/>
      <c r="BE51" s="1314"/>
      <c r="BF51" s="1314"/>
      <c r="BG51" s="1314"/>
      <c r="BH51" s="1314"/>
      <c r="BI51" s="1314"/>
      <c r="BJ51" s="1314"/>
      <c r="BK51" s="1314"/>
      <c r="BL51" s="1314"/>
      <c r="BM51" s="1314"/>
      <c r="BN51" s="1314"/>
      <c r="BO51" s="1314"/>
      <c r="BP51" s="1314"/>
      <c r="BQ51" s="1314"/>
      <c r="BR51" s="1314"/>
      <c r="BS51" s="1314"/>
      <c r="BT51" s="1314"/>
      <c r="BU51" s="1314"/>
      <c r="BV51" s="1314"/>
      <c r="BW51" s="1314"/>
      <c r="BX51" s="1314"/>
      <c r="BY51" s="1314"/>
      <c r="BZ51" s="1314"/>
      <c r="CA51" s="1314"/>
      <c r="CB51" s="1314"/>
      <c r="CC51" s="1314"/>
      <c r="CD51" s="1314"/>
      <c r="CE51" s="1314"/>
      <c r="CF51" s="1314"/>
      <c r="CG51" s="1314"/>
      <c r="CH51" s="1314"/>
      <c r="CI51" s="1314"/>
      <c r="CJ51" s="1314"/>
      <c r="CK51" s="1314"/>
      <c r="CL51" s="1314"/>
      <c r="CM51" s="1314"/>
      <c r="CN51" s="1314"/>
      <c r="CO51" s="1314"/>
      <c r="CP51" s="1314"/>
      <c r="CQ51" s="1314"/>
      <c r="CR51" s="1314"/>
      <c r="CS51" s="1314"/>
      <c r="CT51" s="1314"/>
      <c r="CU51" s="1314"/>
      <c r="CV51" s="1314"/>
      <c r="CW51" s="1314"/>
      <c r="CX51" s="1314"/>
      <c r="CY51" s="1314"/>
      <c r="CZ51" s="1314"/>
      <c r="DA51" s="1314"/>
      <c r="DB51" s="1314"/>
      <c r="DC51" s="1314"/>
      <c r="DD51" s="1314"/>
      <c r="DE51" s="1314"/>
      <c r="DF51" s="1314"/>
      <c r="DG51" s="1314"/>
      <c r="DH51" s="1314"/>
      <c r="DI51" s="1314"/>
      <c r="DJ51" s="1314"/>
      <c r="DK51" s="1314"/>
      <c r="DL51" s="1314"/>
      <c r="DM51" s="1314"/>
      <c r="DN51" s="1314"/>
      <c r="DO51" s="1314"/>
      <c r="DP51" s="1314"/>
      <c r="DQ51" s="1314"/>
      <c r="DR51" s="1314"/>
      <c r="DS51" s="1314"/>
      <c r="DT51" s="1314"/>
      <c r="DU51" s="1314"/>
      <c r="DV51" s="1314"/>
      <c r="DW51" s="1314"/>
      <c r="DX51" s="1314"/>
      <c r="DY51" s="1314"/>
      <c r="DZ51" s="1314"/>
      <c r="EA51" s="1314"/>
      <c r="EB51" s="1314"/>
      <c r="EC51" s="1314"/>
      <c r="ED51" s="1314"/>
      <c r="EE51" s="1314"/>
      <c r="EF51" s="1314"/>
      <c r="EG51" s="1314"/>
      <c r="EH51" s="1314"/>
      <c r="EI51" s="1314"/>
      <c r="EJ51" s="1314"/>
      <c r="EK51" s="1314"/>
      <c r="EL51" s="1314"/>
    </row>
    <row r="52" spans="1:142" s="1325" customFormat="1" ht="15.75" customHeight="1">
      <c r="A52" s="1271">
        <v>9865</v>
      </c>
      <c r="B52" s="1272" t="s">
        <v>2886</v>
      </c>
      <c r="C52" s="1365" t="s">
        <v>2887</v>
      </c>
      <c r="D52" s="1366"/>
      <c r="E52" s="1366"/>
      <c r="F52" s="1757"/>
      <c r="G52" s="1275" t="s">
        <v>2884</v>
      </c>
      <c r="H52" s="1276"/>
      <c r="I52" s="1277">
        <v>82.5</v>
      </c>
      <c r="J52" s="1278" t="s">
        <v>32</v>
      </c>
      <c r="K52" s="1279">
        <v>7</v>
      </c>
      <c r="L52" s="2169"/>
      <c r="M52" s="2114" t="s">
        <v>2888</v>
      </c>
      <c r="N52" s="1910"/>
      <c r="O52" s="1911"/>
      <c r="P52" s="1912"/>
      <c r="Q52" s="1911"/>
      <c r="R52" s="958"/>
      <c r="S52" s="1384"/>
      <c r="T52" s="1911"/>
      <c r="U52" s="1912"/>
      <c r="V52" s="1911"/>
      <c r="W52" s="1651"/>
      <c r="X52" s="2115"/>
      <c r="Y52" s="2116"/>
      <c r="Z52" s="2117"/>
      <c r="AA52" s="2118"/>
      <c r="AB52" s="2188"/>
      <c r="AC52" s="1894">
        <f t="shared" si="0"/>
        <v>0</v>
      </c>
      <c r="AD52" s="1894">
        <f t="shared" si="1"/>
        <v>0</v>
      </c>
      <c r="AE52" s="1895"/>
      <c r="AF52" s="1894">
        <f t="shared" si="2"/>
        <v>0</v>
      </c>
      <c r="AG52" s="1314"/>
      <c r="AH52" s="1314"/>
      <c r="AI52" s="1314"/>
      <c r="AJ52" s="1314"/>
      <c r="AK52" s="1314"/>
      <c r="AL52" s="1314"/>
      <c r="AM52" s="1314"/>
      <c r="AN52" s="1314"/>
      <c r="AO52" s="1314"/>
      <c r="AP52" s="1314"/>
      <c r="AQ52" s="1314"/>
      <c r="AR52" s="1314"/>
      <c r="AS52" s="1314"/>
      <c r="AT52" s="1314"/>
      <c r="AU52" s="1314"/>
      <c r="AV52" s="1314"/>
      <c r="AW52" s="1314"/>
      <c r="AX52" s="1314"/>
      <c r="AY52" s="1314"/>
      <c r="AZ52" s="1314"/>
      <c r="BA52" s="1314"/>
      <c r="BB52" s="1314"/>
      <c r="BC52" s="1314"/>
      <c r="BD52" s="1314"/>
      <c r="BE52" s="1314"/>
      <c r="BF52" s="1314"/>
      <c r="BG52" s="1314"/>
      <c r="BH52" s="1314"/>
      <c r="BI52" s="1314"/>
      <c r="BJ52" s="1314"/>
      <c r="BK52" s="1314"/>
      <c r="BL52" s="1314"/>
      <c r="BM52" s="1314"/>
      <c r="BN52" s="1314"/>
      <c r="BO52" s="1314"/>
      <c r="BP52" s="1314"/>
      <c r="BQ52" s="1314"/>
      <c r="BR52" s="1314"/>
      <c r="BS52" s="1314"/>
      <c r="BT52" s="1314"/>
      <c r="BU52" s="1314"/>
      <c r="BV52" s="1314"/>
      <c r="BW52" s="1314"/>
      <c r="BX52" s="1314"/>
      <c r="BY52" s="1314"/>
      <c r="BZ52" s="1314"/>
      <c r="CA52" s="1314"/>
      <c r="CB52" s="1314"/>
      <c r="CC52" s="1314"/>
      <c r="CD52" s="1314"/>
      <c r="CE52" s="1314"/>
      <c r="CF52" s="1314"/>
      <c r="CG52" s="1314"/>
      <c r="CH52" s="1314"/>
      <c r="CI52" s="1314"/>
      <c r="CJ52" s="1314"/>
      <c r="CK52" s="1314"/>
      <c r="CL52" s="1314"/>
      <c r="CM52" s="1314"/>
      <c r="CN52" s="1314"/>
      <c r="CO52" s="1314"/>
      <c r="CP52" s="1314"/>
      <c r="CQ52" s="1314"/>
      <c r="CR52" s="1314"/>
      <c r="CS52" s="1314"/>
      <c r="CT52" s="1314"/>
      <c r="CU52" s="1314"/>
      <c r="CV52" s="1314"/>
      <c r="CW52" s="1314"/>
      <c r="CX52" s="1314"/>
      <c r="CY52" s="1314"/>
      <c r="CZ52" s="1314"/>
      <c r="DA52" s="1314"/>
      <c r="DB52" s="1314"/>
      <c r="DC52" s="1314"/>
      <c r="DD52" s="1314"/>
      <c r="DE52" s="1314"/>
      <c r="DF52" s="1314"/>
      <c r="DG52" s="1314"/>
      <c r="DH52" s="1314"/>
      <c r="DI52" s="1314"/>
      <c r="DJ52" s="1314"/>
      <c r="DK52" s="1314"/>
      <c r="DL52" s="1314"/>
      <c r="DM52" s="1314"/>
      <c r="DN52" s="1314"/>
      <c r="DO52" s="1314"/>
      <c r="DP52" s="1314"/>
      <c r="DQ52" s="1314"/>
      <c r="DR52" s="1314"/>
      <c r="DS52" s="1314"/>
      <c r="DT52" s="1314"/>
      <c r="DU52" s="1314"/>
      <c r="DV52" s="1314"/>
      <c r="DW52" s="1314"/>
      <c r="DX52" s="1314"/>
      <c r="DY52" s="1314"/>
      <c r="DZ52" s="1314"/>
      <c r="EA52" s="1314"/>
      <c r="EB52" s="1314"/>
      <c r="EC52" s="1314"/>
      <c r="ED52" s="1314"/>
      <c r="EE52" s="1314"/>
      <c r="EF52" s="1314"/>
      <c r="EG52" s="1314"/>
      <c r="EH52" s="1314"/>
      <c r="EI52" s="1314"/>
      <c r="EJ52" s="1314"/>
      <c r="EK52" s="1314"/>
      <c r="EL52" s="1314"/>
    </row>
    <row r="53" spans="1:142" s="1325" customFormat="1" ht="15.75" customHeight="1">
      <c r="A53" s="1351">
        <v>9861</v>
      </c>
      <c r="B53" s="1352" t="s">
        <v>2186</v>
      </c>
      <c r="C53" s="400" t="s">
        <v>2889</v>
      </c>
      <c r="D53" s="1436"/>
      <c r="E53" s="1436"/>
      <c r="F53" s="1404"/>
      <c r="G53" s="597" t="s">
        <v>2884</v>
      </c>
      <c r="H53" s="2119"/>
      <c r="I53" s="1277">
        <v>43.9</v>
      </c>
      <c r="J53" s="1357" t="s">
        <v>32</v>
      </c>
      <c r="K53" s="1358">
        <v>5</v>
      </c>
      <c r="L53" s="2159"/>
      <c r="M53" s="2065" t="s">
        <v>2890</v>
      </c>
      <c r="N53" s="1910"/>
      <c r="O53" s="1911"/>
      <c r="P53" s="1912"/>
      <c r="Q53" s="1911"/>
      <c r="R53" s="958"/>
      <c r="S53" s="1384"/>
      <c r="T53" s="1911"/>
      <c r="U53" s="1912"/>
      <c r="V53" s="1911"/>
      <c r="W53" s="1651"/>
      <c r="X53" s="1598"/>
      <c r="Y53" s="1442"/>
      <c r="Z53" s="1443"/>
      <c r="AA53" s="1444"/>
      <c r="AB53" s="2189"/>
      <c r="AC53" s="1894">
        <f t="shared" si="0"/>
        <v>0</v>
      </c>
      <c r="AD53" s="1894">
        <f t="shared" si="1"/>
        <v>0</v>
      </c>
      <c r="AE53" s="1895"/>
      <c r="AF53" s="1894">
        <f t="shared" si="2"/>
        <v>0</v>
      </c>
      <c r="AG53" s="1314"/>
      <c r="AH53" s="1314"/>
      <c r="AI53" s="1314"/>
      <c r="AJ53" s="1314"/>
      <c r="AK53" s="1314"/>
      <c r="AL53" s="1314"/>
      <c r="AM53" s="1314"/>
      <c r="AN53" s="1314"/>
      <c r="AO53" s="1314"/>
      <c r="AP53" s="1314"/>
      <c r="AQ53" s="1314"/>
      <c r="AR53" s="1314"/>
      <c r="AS53" s="1314"/>
      <c r="AT53" s="1314"/>
      <c r="AU53" s="1314"/>
      <c r="AV53" s="1314"/>
      <c r="AW53" s="1314"/>
      <c r="AX53" s="1314"/>
      <c r="AY53" s="1314"/>
      <c r="AZ53" s="1314"/>
      <c r="BA53" s="1314"/>
      <c r="BB53" s="1314"/>
      <c r="BC53" s="1314"/>
      <c r="BD53" s="1314"/>
      <c r="BE53" s="1314"/>
      <c r="BF53" s="1314"/>
      <c r="BG53" s="1314"/>
      <c r="BH53" s="1314"/>
      <c r="BI53" s="1314"/>
      <c r="BJ53" s="1314"/>
      <c r="BK53" s="1314"/>
      <c r="BL53" s="1314"/>
      <c r="BM53" s="1314"/>
      <c r="BN53" s="1314"/>
      <c r="BO53" s="1314"/>
      <c r="BP53" s="1314"/>
      <c r="BQ53" s="1314"/>
      <c r="BR53" s="1314"/>
      <c r="BS53" s="1314"/>
      <c r="BT53" s="1314"/>
      <c r="BU53" s="1314"/>
      <c r="BV53" s="1314"/>
      <c r="BW53" s="1314"/>
      <c r="BX53" s="1314"/>
      <c r="BY53" s="1314"/>
      <c r="BZ53" s="1314"/>
      <c r="CA53" s="1314"/>
      <c r="CB53" s="1314"/>
      <c r="CC53" s="1314"/>
      <c r="CD53" s="1314"/>
      <c r="CE53" s="1314"/>
      <c r="CF53" s="1314"/>
      <c r="CG53" s="1314"/>
      <c r="CH53" s="1314"/>
      <c r="CI53" s="1314"/>
      <c r="CJ53" s="1314"/>
      <c r="CK53" s="1314"/>
      <c r="CL53" s="1314"/>
      <c r="CM53" s="1314"/>
      <c r="CN53" s="1314"/>
      <c r="CO53" s="1314"/>
      <c r="CP53" s="1314"/>
      <c r="CQ53" s="1314"/>
      <c r="CR53" s="1314"/>
      <c r="CS53" s="1314"/>
      <c r="CT53" s="1314"/>
      <c r="CU53" s="1314"/>
      <c r="CV53" s="1314"/>
      <c r="CW53" s="1314"/>
      <c r="CX53" s="1314"/>
      <c r="CY53" s="1314"/>
      <c r="CZ53" s="1314"/>
      <c r="DA53" s="1314"/>
      <c r="DB53" s="1314"/>
      <c r="DC53" s="1314"/>
      <c r="DD53" s="1314"/>
      <c r="DE53" s="1314"/>
      <c r="DF53" s="1314"/>
      <c r="DG53" s="1314"/>
      <c r="DH53" s="1314"/>
      <c r="DI53" s="1314"/>
      <c r="DJ53" s="1314"/>
      <c r="DK53" s="1314"/>
      <c r="DL53" s="1314"/>
      <c r="DM53" s="1314"/>
      <c r="DN53" s="1314"/>
      <c r="DO53" s="1314"/>
      <c r="DP53" s="1314"/>
      <c r="DQ53" s="1314"/>
      <c r="DR53" s="1314"/>
      <c r="DS53" s="1314"/>
      <c r="DT53" s="1314"/>
      <c r="DU53" s="1314"/>
      <c r="DV53" s="1314"/>
      <c r="DW53" s="1314"/>
      <c r="DX53" s="1314"/>
      <c r="DY53" s="1314"/>
      <c r="DZ53" s="1314"/>
      <c r="EA53" s="1314"/>
      <c r="EB53" s="1314"/>
      <c r="EC53" s="1314"/>
      <c r="ED53" s="1314"/>
      <c r="EE53" s="1314"/>
      <c r="EF53" s="1314"/>
      <c r="EG53" s="1314"/>
      <c r="EH53" s="1314"/>
      <c r="EI53" s="1314"/>
      <c r="EJ53" s="1314"/>
      <c r="EK53" s="1314"/>
      <c r="EL53" s="1314"/>
    </row>
    <row r="54" spans="1:142" s="1325" customFormat="1" ht="15.75" customHeight="1">
      <c r="A54" s="1271">
        <v>9860</v>
      </c>
      <c r="B54" s="1272" t="s">
        <v>2040</v>
      </c>
      <c r="C54" s="1376" t="s">
        <v>2358</v>
      </c>
      <c r="D54" s="1273"/>
      <c r="E54" s="1273"/>
      <c r="F54" s="1274"/>
      <c r="G54" s="597" t="s">
        <v>2884</v>
      </c>
      <c r="H54" s="2120"/>
      <c r="I54" s="1394">
        <v>43.9</v>
      </c>
      <c r="J54" s="1278" t="s">
        <v>32</v>
      </c>
      <c r="K54" s="1279">
        <v>5</v>
      </c>
      <c r="L54" s="2169"/>
      <c r="M54" s="2121" t="s">
        <v>2891</v>
      </c>
      <c r="N54" s="1910"/>
      <c r="O54" s="1911"/>
      <c r="P54" s="1912"/>
      <c r="Q54" s="1911"/>
      <c r="R54" s="958"/>
      <c r="S54" s="1384"/>
      <c r="T54" s="1911"/>
      <c r="U54" s="1912"/>
      <c r="V54" s="1911"/>
      <c r="W54" s="1651"/>
      <c r="X54" s="2115"/>
      <c r="Y54" s="2116"/>
      <c r="Z54" s="2117"/>
      <c r="AA54" s="2118"/>
      <c r="AB54" s="2188"/>
      <c r="AC54" s="1894">
        <f t="shared" si="0"/>
        <v>0</v>
      </c>
      <c r="AD54" s="1894">
        <f t="shared" si="1"/>
        <v>0</v>
      </c>
      <c r="AE54" s="1895"/>
      <c r="AF54" s="1894">
        <f t="shared" si="2"/>
        <v>0</v>
      </c>
      <c r="AG54" s="1314"/>
      <c r="AH54" s="1314"/>
      <c r="AI54" s="1314"/>
      <c r="AJ54" s="1314"/>
      <c r="AK54" s="1314"/>
      <c r="AL54" s="1314"/>
      <c r="AM54" s="1314"/>
      <c r="AN54" s="1314"/>
      <c r="AO54" s="1314"/>
      <c r="AP54" s="1314"/>
      <c r="AQ54" s="1314"/>
      <c r="AR54" s="1314"/>
      <c r="AS54" s="1314"/>
      <c r="AT54" s="1314"/>
      <c r="AU54" s="1314"/>
      <c r="AV54" s="1314"/>
      <c r="AW54" s="1314"/>
      <c r="AX54" s="1314"/>
      <c r="AY54" s="1314"/>
      <c r="AZ54" s="1314"/>
      <c r="BA54" s="1314"/>
      <c r="BB54" s="1314"/>
      <c r="BC54" s="1314"/>
      <c r="BD54" s="1314"/>
      <c r="BE54" s="1314"/>
      <c r="BF54" s="1314"/>
      <c r="BG54" s="1314"/>
      <c r="BH54" s="1314"/>
      <c r="BI54" s="1314"/>
      <c r="BJ54" s="1314"/>
      <c r="BK54" s="1314"/>
      <c r="BL54" s="1314"/>
      <c r="BM54" s="1314"/>
      <c r="BN54" s="1314"/>
      <c r="BO54" s="1314"/>
      <c r="BP54" s="1314"/>
      <c r="BQ54" s="1314"/>
      <c r="BR54" s="1314"/>
      <c r="BS54" s="1314"/>
      <c r="BT54" s="1314"/>
      <c r="BU54" s="1314"/>
      <c r="BV54" s="1314"/>
      <c r="BW54" s="1314"/>
      <c r="BX54" s="1314"/>
      <c r="BY54" s="1314"/>
      <c r="BZ54" s="1314"/>
      <c r="CA54" s="1314"/>
      <c r="CB54" s="1314"/>
      <c r="CC54" s="1314"/>
      <c r="CD54" s="1314"/>
      <c r="CE54" s="1314"/>
      <c r="CF54" s="1314"/>
      <c r="CG54" s="1314"/>
      <c r="CH54" s="1314"/>
      <c r="CI54" s="1314"/>
      <c r="CJ54" s="1314"/>
      <c r="CK54" s="1314"/>
      <c r="CL54" s="1314"/>
      <c r="CM54" s="1314"/>
      <c r="CN54" s="1314"/>
      <c r="CO54" s="1314"/>
      <c r="CP54" s="1314"/>
      <c r="CQ54" s="1314"/>
      <c r="CR54" s="1314"/>
      <c r="CS54" s="1314"/>
      <c r="CT54" s="1314"/>
      <c r="CU54" s="1314"/>
      <c r="CV54" s="1314"/>
      <c r="CW54" s="1314"/>
      <c r="CX54" s="1314"/>
      <c r="CY54" s="1314"/>
      <c r="CZ54" s="1314"/>
      <c r="DA54" s="1314"/>
      <c r="DB54" s="1314"/>
      <c r="DC54" s="1314"/>
      <c r="DD54" s="1314"/>
      <c r="DE54" s="1314"/>
      <c r="DF54" s="1314"/>
      <c r="DG54" s="1314"/>
      <c r="DH54" s="1314"/>
      <c r="DI54" s="1314"/>
      <c r="DJ54" s="1314"/>
      <c r="DK54" s="1314"/>
      <c r="DL54" s="1314"/>
      <c r="DM54" s="1314"/>
      <c r="DN54" s="1314"/>
      <c r="DO54" s="1314"/>
      <c r="DP54" s="1314"/>
      <c r="DQ54" s="1314"/>
      <c r="DR54" s="1314"/>
      <c r="DS54" s="1314"/>
      <c r="DT54" s="1314"/>
      <c r="DU54" s="1314"/>
      <c r="DV54" s="1314"/>
      <c r="DW54" s="1314"/>
      <c r="DX54" s="1314"/>
      <c r="DY54" s="1314"/>
      <c r="DZ54" s="1314"/>
      <c r="EA54" s="1314"/>
      <c r="EB54" s="1314"/>
      <c r="EC54" s="1314"/>
      <c r="ED54" s="1314"/>
      <c r="EE54" s="1314"/>
      <c r="EF54" s="1314"/>
      <c r="EG54" s="1314"/>
      <c r="EH54" s="1314"/>
      <c r="EI54" s="1314"/>
      <c r="EJ54" s="1314"/>
      <c r="EK54" s="1314"/>
      <c r="EL54" s="1314"/>
    </row>
    <row r="55" spans="1:142" s="1325" customFormat="1" ht="15.75" customHeight="1">
      <c r="A55" s="1351">
        <v>9863</v>
      </c>
      <c r="B55" s="1352" t="s">
        <v>2892</v>
      </c>
      <c r="C55" s="400" t="s">
        <v>2893</v>
      </c>
      <c r="D55" s="1436"/>
      <c r="E55" s="1436"/>
      <c r="F55" s="1439"/>
      <c r="G55" s="1281" t="s">
        <v>2884</v>
      </c>
      <c r="H55" s="2119"/>
      <c r="I55" s="1277">
        <v>43.9</v>
      </c>
      <c r="J55" s="1357"/>
      <c r="K55" s="1358">
        <v>5</v>
      </c>
      <c r="L55" s="953"/>
      <c r="M55" s="1547" t="s">
        <v>2894</v>
      </c>
      <c r="N55" s="1910"/>
      <c r="O55" s="1911"/>
      <c r="P55" s="1912"/>
      <c r="Q55" s="1911"/>
      <c r="R55" s="958"/>
      <c r="S55" s="1384"/>
      <c r="T55" s="1911"/>
      <c r="U55" s="1912"/>
      <c r="V55" s="1911"/>
      <c r="W55" s="1651"/>
      <c r="X55" s="1441"/>
      <c r="Y55" s="1444"/>
      <c r="Z55" s="1443"/>
      <c r="AA55" s="1444"/>
      <c r="AB55" s="2190"/>
      <c r="AC55" s="1894">
        <f t="shared" si="0"/>
        <v>0</v>
      </c>
      <c r="AD55" s="1894">
        <f t="shared" si="1"/>
        <v>0</v>
      </c>
      <c r="AE55" s="1895"/>
      <c r="AF55" s="1894">
        <f t="shared" si="2"/>
        <v>0</v>
      </c>
      <c r="AG55" s="1314"/>
      <c r="AH55" s="1314"/>
      <c r="AI55" s="1314"/>
      <c r="AJ55" s="1314"/>
      <c r="AK55" s="1314"/>
      <c r="AL55" s="1314"/>
      <c r="AM55" s="1314"/>
      <c r="AN55" s="1314"/>
      <c r="AO55" s="1314"/>
      <c r="AP55" s="1314"/>
      <c r="AQ55" s="1314"/>
      <c r="AR55" s="1314"/>
      <c r="AS55" s="1314"/>
      <c r="AT55" s="1314"/>
      <c r="AU55" s="1314"/>
      <c r="AV55" s="1314"/>
      <c r="AW55" s="1314"/>
      <c r="AX55" s="1314"/>
      <c r="AY55" s="1314"/>
      <c r="AZ55" s="1314"/>
      <c r="BA55" s="1314"/>
      <c r="BB55" s="1314"/>
      <c r="BC55" s="1314"/>
      <c r="BD55" s="1314"/>
      <c r="BE55" s="1314"/>
      <c r="BF55" s="1314"/>
      <c r="BG55" s="1314"/>
      <c r="BH55" s="1314"/>
      <c r="BI55" s="1314"/>
      <c r="BJ55" s="1314"/>
      <c r="BK55" s="1314"/>
      <c r="BL55" s="1314"/>
      <c r="BM55" s="1314"/>
      <c r="BN55" s="1314"/>
      <c r="BO55" s="1314"/>
      <c r="BP55" s="1314"/>
      <c r="BQ55" s="1314"/>
      <c r="BR55" s="1314"/>
      <c r="BS55" s="1314"/>
      <c r="BT55" s="1314"/>
      <c r="BU55" s="1314"/>
      <c r="BV55" s="1314"/>
      <c r="BW55" s="1314"/>
      <c r="BX55" s="1314"/>
      <c r="BY55" s="1314"/>
      <c r="BZ55" s="1314"/>
      <c r="CA55" s="1314"/>
      <c r="CB55" s="1314"/>
      <c r="CC55" s="1314"/>
      <c r="CD55" s="1314"/>
      <c r="CE55" s="1314"/>
      <c r="CF55" s="1314"/>
      <c r="CG55" s="1314"/>
      <c r="CH55" s="1314"/>
      <c r="CI55" s="1314"/>
      <c r="CJ55" s="1314"/>
      <c r="CK55" s="1314"/>
      <c r="CL55" s="1314"/>
      <c r="CM55" s="1314"/>
      <c r="CN55" s="1314"/>
      <c r="CO55" s="1314"/>
      <c r="CP55" s="1314"/>
      <c r="CQ55" s="1314"/>
      <c r="CR55" s="1314"/>
      <c r="CS55" s="1314"/>
      <c r="CT55" s="1314"/>
      <c r="CU55" s="1314"/>
      <c r="CV55" s="1314"/>
      <c r="CW55" s="1314"/>
      <c r="CX55" s="1314"/>
      <c r="CY55" s="1314"/>
      <c r="CZ55" s="1314"/>
      <c r="DA55" s="1314"/>
      <c r="DB55" s="1314"/>
      <c r="DC55" s="1314"/>
      <c r="DD55" s="1314"/>
      <c r="DE55" s="1314"/>
      <c r="DF55" s="1314"/>
      <c r="DG55" s="1314"/>
      <c r="DH55" s="1314"/>
      <c r="DI55" s="1314"/>
      <c r="DJ55" s="1314"/>
      <c r="DK55" s="1314"/>
      <c r="DL55" s="1314"/>
      <c r="DM55" s="1314"/>
      <c r="DN55" s="1314"/>
      <c r="DO55" s="1314"/>
      <c r="DP55" s="1314"/>
      <c r="DQ55" s="1314"/>
      <c r="DR55" s="1314"/>
      <c r="DS55" s="1314"/>
      <c r="DT55" s="1314"/>
      <c r="DU55" s="1314"/>
      <c r="DV55" s="1314"/>
      <c r="DW55" s="1314"/>
      <c r="DX55" s="1314"/>
      <c r="DY55" s="1314"/>
      <c r="DZ55" s="1314"/>
      <c r="EA55" s="1314"/>
      <c r="EB55" s="1314"/>
      <c r="EC55" s="1314"/>
      <c r="ED55" s="1314"/>
      <c r="EE55" s="1314"/>
      <c r="EF55" s="1314"/>
      <c r="EG55" s="1314"/>
      <c r="EH55" s="1314"/>
      <c r="EI55" s="1314"/>
      <c r="EJ55" s="1314"/>
      <c r="EK55" s="1314"/>
      <c r="EL55" s="1314"/>
    </row>
    <row r="56" spans="1:142" s="1325" customFormat="1" ht="15.75" customHeight="1" thickBot="1">
      <c r="A56" s="1290">
        <v>9864</v>
      </c>
      <c r="B56" s="1291" t="s">
        <v>2895</v>
      </c>
      <c r="C56" s="1569" t="s">
        <v>2893</v>
      </c>
      <c r="D56" s="2199"/>
      <c r="E56" s="2199"/>
      <c r="F56" s="1411"/>
      <c r="G56" s="1592" t="s">
        <v>2884</v>
      </c>
      <c r="H56" s="2200"/>
      <c r="I56" s="1529">
        <v>43.9</v>
      </c>
      <c r="J56" s="1528"/>
      <c r="K56" s="1530">
        <v>5</v>
      </c>
      <c r="L56" s="1798"/>
      <c r="M56" s="1295" t="s">
        <v>2896</v>
      </c>
      <c r="N56" s="1935"/>
      <c r="O56" s="1936"/>
      <c r="P56" s="1937"/>
      <c r="Q56" s="1936"/>
      <c r="R56" s="800"/>
      <c r="S56" s="1422"/>
      <c r="T56" s="1936"/>
      <c r="U56" s="1937"/>
      <c r="V56" s="1936"/>
      <c r="W56" s="1639"/>
      <c r="X56" s="2201"/>
      <c r="Y56" s="1422"/>
      <c r="Z56" s="2102"/>
      <c r="AA56" s="1422"/>
      <c r="AB56" s="2184"/>
      <c r="AC56" s="1894">
        <f t="shared" si="0"/>
        <v>0</v>
      </c>
      <c r="AD56" s="1894">
        <f t="shared" si="1"/>
        <v>0</v>
      </c>
      <c r="AE56" s="1895"/>
      <c r="AF56" s="1894">
        <f t="shared" si="2"/>
        <v>0</v>
      </c>
      <c r="AG56" s="1314"/>
      <c r="AH56" s="1314"/>
      <c r="AI56" s="1314"/>
      <c r="AJ56" s="1314"/>
      <c r="AK56" s="1314"/>
      <c r="AL56" s="1314"/>
      <c r="AM56" s="1314"/>
      <c r="AN56" s="1314"/>
      <c r="AO56" s="1314"/>
      <c r="AP56" s="1314"/>
      <c r="AQ56" s="1314"/>
      <c r="AR56" s="1314"/>
      <c r="AS56" s="1314"/>
      <c r="AT56" s="1314"/>
      <c r="AU56" s="1314"/>
      <c r="AV56" s="1314"/>
      <c r="AW56" s="1314"/>
      <c r="AX56" s="1314"/>
      <c r="AY56" s="1314"/>
      <c r="AZ56" s="1314"/>
      <c r="BA56" s="1314"/>
      <c r="BB56" s="1314"/>
      <c r="BC56" s="1314"/>
      <c r="BD56" s="1314"/>
      <c r="BE56" s="1314"/>
      <c r="BF56" s="1314"/>
      <c r="BG56" s="1314"/>
      <c r="BH56" s="1314"/>
      <c r="BI56" s="1314"/>
      <c r="BJ56" s="1314"/>
      <c r="BK56" s="1314"/>
      <c r="BL56" s="1314"/>
      <c r="BM56" s="1314"/>
      <c r="BN56" s="1314"/>
      <c r="BO56" s="1314"/>
      <c r="BP56" s="1314"/>
      <c r="BQ56" s="1314"/>
      <c r="BR56" s="1314"/>
      <c r="BS56" s="1314"/>
      <c r="BT56" s="1314"/>
      <c r="BU56" s="1314"/>
      <c r="BV56" s="1314"/>
      <c r="BW56" s="1314"/>
      <c r="BX56" s="1314"/>
      <c r="BY56" s="1314"/>
      <c r="BZ56" s="1314"/>
      <c r="CA56" s="1314"/>
      <c r="CB56" s="1314"/>
      <c r="CC56" s="1314"/>
      <c r="CD56" s="1314"/>
      <c r="CE56" s="1314"/>
      <c r="CF56" s="1314"/>
      <c r="CG56" s="1314"/>
      <c r="CH56" s="1314"/>
      <c r="CI56" s="1314"/>
      <c r="CJ56" s="1314"/>
      <c r="CK56" s="1314"/>
      <c r="CL56" s="1314"/>
      <c r="CM56" s="1314"/>
      <c r="CN56" s="1314"/>
      <c r="CO56" s="1314"/>
      <c r="CP56" s="1314"/>
      <c r="CQ56" s="1314"/>
      <c r="CR56" s="1314"/>
      <c r="CS56" s="1314"/>
      <c r="CT56" s="1314"/>
      <c r="CU56" s="1314"/>
      <c r="CV56" s="1314"/>
      <c r="CW56" s="1314"/>
      <c r="CX56" s="1314"/>
      <c r="CY56" s="1314"/>
      <c r="CZ56" s="1314"/>
      <c r="DA56" s="1314"/>
      <c r="DB56" s="1314"/>
      <c r="DC56" s="1314"/>
      <c r="DD56" s="1314"/>
      <c r="DE56" s="1314"/>
      <c r="DF56" s="1314"/>
      <c r="DG56" s="1314"/>
      <c r="DH56" s="1314"/>
      <c r="DI56" s="1314"/>
      <c r="DJ56" s="1314"/>
      <c r="DK56" s="1314"/>
      <c r="DL56" s="1314"/>
      <c r="DM56" s="1314"/>
      <c r="DN56" s="1314"/>
      <c r="DO56" s="1314"/>
      <c r="DP56" s="1314"/>
      <c r="DQ56" s="1314"/>
      <c r="DR56" s="1314"/>
      <c r="DS56" s="1314"/>
      <c r="DT56" s="1314"/>
      <c r="DU56" s="1314"/>
      <c r="DV56" s="1314"/>
      <c r="DW56" s="1314"/>
      <c r="DX56" s="1314"/>
      <c r="DY56" s="1314"/>
      <c r="DZ56" s="1314"/>
      <c r="EA56" s="1314"/>
      <c r="EB56" s="1314"/>
      <c r="EC56" s="1314"/>
      <c r="ED56" s="1314"/>
      <c r="EE56" s="1314"/>
      <c r="EF56" s="1314"/>
      <c r="EG56" s="1314"/>
      <c r="EH56" s="1314"/>
      <c r="EI56" s="1314"/>
      <c r="EJ56" s="1314"/>
      <c r="EK56" s="1314"/>
      <c r="EL56" s="1314"/>
    </row>
    <row r="57" spans="1:142" s="1892" customFormat="1" ht="30" customHeight="1" thickBot="1">
      <c r="A57" s="1965"/>
      <c r="B57" s="1878" t="s">
        <v>2897</v>
      </c>
      <c r="C57" s="2217"/>
      <c r="D57" s="2217"/>
      <c r="E57" s="2217"/>
      <c r="F57" s="1994"/>
      <c r="G57" s="1885"/>
      <c r="H57" s="1968"/>
      <c r="I57" s="1887" t="s">
        <v>32</v>
      </c>
      <c r="J57" s="1886" t="s">
        <v>32</v>
      </c>
      <c r="K57" s="1968"/>
      <c r="L57" s="817"/>
      <c r="M57" s="1975" t="s">
        <v>32</v>
      </c>
      <c r="N57" s="1965"/>
      <c r="O57" s="1972"/>
      <c r="P57" s="1995"/>
      <c r="Q57" s="1972"/>
      <c r="R57" s="817"/>
      <c r="S57" s="1972"/>
      <c r="T57" s="1972"/>
      <c r="U57" s="1995"/>
      <c r="V57" s="1972"/>
      <c r="W57" s="1972"/>
      <c r="X57" s="1996"/>
      <c r="Y57" s="1972"/>
      <c r="Z57" s="1973" t="s">
        <v>32</v>
      </c>
      <c r="AA57" s="1972"/>
      <c r="AB57" s="2218"/>
      <c r="AC57" s="2420"/>
      <c r="AD57" s="2420"/>
      <c r="AE57" s="2420"/>
      <c r="AF57" s="2420"/>
      <c r="AG57" s="1972"/>
      <c r="AH57" s="1972"/>
      <c r="AI57" s="1972"/>
      <c r="AJ57" s="1972"/>
      <c r="AK57" s="1972"/>
      <c r="AL57" s="1972"/>
      <c r="AM57" s="1972"/>
      <c r="AN57" s="1972"/>
      <c r="AO57" s="1972"/>
      <c r="AP57" s="1972"/>
      <c r="AQ57" s="1972"/>
      <c r="AR57" s="1972"/>
      <c r="AS57" s="1972"/>
      <c r="AT57" s="1972"/>
      <c r="AU57" s="1972"/>
      <c r="AV57" s="1972"/>
      <c r="AW57" s="1972"/>
      <c r="AX57" s="1972"/>
      <c r="AY57" s="1972"/>
      <c r="AZ57" s="1972"/>
      <c r="BA57" s="1972"/>
      <c r="BB57" s="1972"/>
      <c r="BC57" s="1972"/>
      <c r="BD57" s="1972"/>
      <c r="BE57" s="1972"/>
      <c r="BF57" s="1972"/>
      <c r="BG57" s="1972"/>
      <c r="BH57" s="1972"/>
      <c r="BI57" s="1972"/>
      <c r="BJ57" s="1972"/>
      <c r="BK57" s="1972"/>
      <c r="BL57" s="1972"/>
      <c r="BM57" s="1972"/>
      <c r="BN57" s="1972"/>
      <c r="BO57" s="1972"/>
      <c r="BP57" s="1972"/>
      <c r="BQ57" s="1972"/>
      <c r="BR57" s="1972"/>
      <c r="BS57" s="1972"/>
      <c r="BT57" s="1972"/>
      <c r="BU57" s="1972"/>
      <c r="BV57" s="1972"/>
      <c r="BW57" s="1972"/>
      <c r="BX57" s="1972"/>
      <c r="BY57" s="1972"/>
      <c r="BZ57" s="1972"/>
      <c r="CA57" s="1972"/>
      <c r="CB57" s="1972"/>
      <c r="CC57" s="1972"/>
      <c r="CD57" s="1972"/>
      <c r="CE57" s="1972"/>
      <c r="CF57" s="1972"/>
      <c r="CG57" s="1972"/>
      <c r="CH57" s="1972"/>
      <c r="CI57" s="1972"/>
      <c r="CJ57" s="1972"/>
      <c r="CK57" s="1972"/>
      <c r="CL57" s="1972"/>
      <c r="CM57" s="1972"/>
      <c r="CN57" s="1972"/>
      <c r="CO57" s="1972"/>
      <c r="CP57" s="1972"/>
      <c r="CQ57" s="1972"/>
      <c r="CR57" s="1972"/>
      <c r="CS57" s="1972"/>
      <c r="CT57" s="1972"/>
      <c r="CU57" s="1972"/>
      <c r="CV57" s="1972"/>
      <c r="CW57" s="1972"/>
      <c r="CX57" s="1972"/>
      <c r="CY57" s="1972"/>
      <c r="CZ57" s="1972"/>
      <c r="DA57" s="1972"/>
      <c r="DB57" s="1972"/>
      <c r="DC57" s="1972"/>
      <c r="DD57" s="1972"/>
      <c r="DE57" s="1972"/>
      <c r="DF57" s="1972"/>
      <c r="DG57" s="1972"/>
      <c r="DH57" s="1972"/>
      <c r="DI57" s="1972"/>
      <c r="DJ57" s="1972"/>
      <c r="DK57" s="1972"/>
      <c r="DL57" s="1972"/>
      <c r="DM57" s="1972"/>
      <c r="DN57" s="1972"/>
      <c r="DO57" s="1972"/>
      <c r="DP57" s="1972"/>
      <c r="DQ57" s="1972"/>
      <c r="DR57" s="1972"/>
      <c r="DS57" s="1972"/>
      <c r="DT57" s="1972"/>
      <c r="DU57" s="1972"/>
      <c r="DV57" s="1972"/>
      <c r="DW57" s="1972"/>
      <c r="DX57" s="1972"/>
      <c r="DY57" s="1972"/>
      <c r="DZ57" s="1972"/>
      <c r="EA57" s="1972"/>
      <c r="EB57" s="1972"/>
      <c r="EC57" s="1972"/>
      <c r="ED57" s="1972"/>
      <c r="EE57" s="1972"/>
      <c r="EF57" s="1972"/>
      <c r="EG57" s="1972"/>
      <c r="EH57" s="1972"/>
      <c r="EI57" s="1972"/>
      <c r="EJ57" s="1972"/>
      <c r="EK57" s="1972"/>
      <c r="EL57" s="1972"/>
    </row>
    <row r="58" spans="1:142" s="1325" customFormat="1" ht="27" customHeight="1" thickBot="1">
      <c r="A58" s="1511">
        <v>9625</v>
      </c>
      <c r="B58" s="1512" t="s">
        <v>2898</v>
      </c>
      <c r="C58" s="3991" t="s">
        <v>2899</v>
      </c>
      <c r="D58" s="3992"/>
      <c r="E58" s="3992"/>
      <c r="F58" s="4023"/>
      <c r="G58" s="1514">
        <v>0.5</v>
      </c>
      <c r="H58" s="1515"/>
      <c r="I58" s="1500">
        <v>23.9</v>
      </c>
      <c r="J58" s="1516" t="s">
        <v>32</v>
      </c>
      <c r="K58" s="1517">
        <v>3</v>
      </c>
      <c r="L58" s="2157"/>
      <c r="M58" s="2054" t="s">
        <v>2900</v>
      </c>
      <c r="N58" s="1926"/>
      <c r="O58" s="1927"/>
      <c r="P58" s="1928"/>
      <c r="Q58" s="1927"/>
      <c r="R58" s="1929"/>
      <c r="S58" s="1645"/>
      <c r="T58" s="1927"/>
      <c r="U58" s="1928"/>
      <c r="V58" s="1927"/>
      <c r="W58" s="1659"/>
      <c r="X58" s="1493">
        <v>0.02</v>
      </c>
      <c r="Y58" s="1494"/>
      <c r="Z58" s="1505">
        <v>5238</v>
      </c>
      <c r="AA58" s="1519"/>
      <c r="AB58" s="2175"/>
      <c r="AC58" s="1894">
        <f t="shared" si="0"/>
        <v>0</v>
      </c>
      <c r="AD58" s="1894">
        <f t="shared" si="1"/>
        <v>0</v>
      </c>
      <c r="AE58" s="1895"/>
      <c r="AF58" s="1894">
        <f t="shared" si="2"/>
        <v>0</v>
      </c>
      <c r="AG58" s="1314"/>
      <c r="AH58" s="1314"/>
      <c r="AI58" s="1314"/>
      <c r="AJ58" s="1314"/>
      <c r="AK58" s="1314"/>
      <c r="AL58" s="1314"/>
      <c r="AM58" s="1314"/>
      <c r="AN58" s="1314"/>
      <c r="AO58" s="1314"/>
      <c r="AP58" s="1314"/>
      <c r="AQ58" s="1314"/>
      <c r="AR58" s="1314"/>
      <c r="AS58" s="1314"/>
      <c r="AT58" s="1314"/>
      <c r="AU58" s="1314"/>
      <c r="AV58" s="1314"/>
      <c r="AW58" s="1314"/>
      <c r="AX58" s="1314"/>
      <c r="AY58" s="1314"/>
      <c r="AZ58" s="1314"/>
      <c r="BA58" s="1314"/>
      <c r="BB58" s="1314"/>
      <c r="BC58" s="1314"/>
      <c r="BD58" s="1314"/>
      <c r="BE58" s="1314"/>
      <c r="BF58" s="1314"/>
      <c r="BG58" s="1314"/>
      <c r="BH58" s="1314"/>
      <c r="BI58" s="1314"/>
      <c r="BJ58" s="1314"/>
      <c r="BK58" s="1314"/>
      <c r="BL58" s="1314"/>
      <c r="BM58" s="1314"/>
      <c r="BN58" s="1314"/>
      <c r="BO58" s="1314"/>
      <c r="BP58" s="1314"/>
      <c r="BQ58" s="1314"/>
      <c r="BR58" s="1314"/>
      <c r="BS58" s="1314"/>
      <c r="BT58" s="1314"/>
      <c r="BU58" s="1314"/>
      <c r="BV58" s="1314"/>
      <c r="BW58" s="1314"/>
      <c r="BX58" s="1314"/>
      <c r="BY58" s="1314"/>
      <c r="BZ58" s="1314"/>
      <c r="CA58" s="1314"/>
      <c r="CB58" s="1314"/>
      <c r="CC58" s="1314"/>
      <c r="CD58" s="1314"/>
      <c r="CE58" s="1314"/>
      <c r="CF58" s="1314"/>
      <c r="CG58" s="1314"/>
      <c r="CH58" s="1314"/>
      <c r="CI58" s="1314"/>
      <c r="CJ58" s="1314"/>
      <c r="CK58" s="1314"/>
      <c r="CL58" s="1314"/>
      <c r="CM58" s="1314"/>
      <c r="CN58" s="1314"/>
      <c r="CO58" s="1314"/>
      <c r="CP58" s="1314"/>
      <c r="CQ58" s="1314"/>
      <c r="CR58" s="1314"/>
      <c r="CS58" s="1314"/>
      <c r="CT58" s="1314"/>
      <c r="CU58" s="1314"/>
      <c r="CV58" s="1314"/>
      <c r="CW58" s="1314"/>
      <c r="CX58" s="1314"/>
      <c r="CY58" s="1314"/>
      <c r="CZ58" s="1314"/>
      <c r="DA58" s="1314"/>
      <c r="DB58" s="1314"/>
      <c r="DC58" s="1314"/>
      <c r="DD58" s="1314"/>
      <c r="DE58" s="1314"/>
      <c r="DF58" s="1314"/>
      <c r="DG58" s="1314"/>
      <c r="DH58" s="1314"/>
      <c r="DI58" s="1314"/>
      <c r="DJ58" s="1314"/>
      <c r="DK58" s="1314"/>
      <c r="DL58" s="1314"/>
      <c r="DM58" s="1314"/>
      <c r="DN58" s="1314"/>
      <c r="DO58" s="1314"/>
      <c r="DP58" s="1314"/>
      <c r="DQ58" s="1314"/>
      <c r="DR58" s="1314"/>
      <c r="DS58" s="1314"/>
      <c r="DT58" s="1314"/>
      <c r="DU58" s="1314"/>
      <c r="DV58" s="1314"/>
      <c r="DW58" s="1314"/>
      <c r="DX58" s="1314"/>
      <c r="DY58" s="1314"/>
      <c r="DZ58" s="1314"/>
      <c r="EA58" s="1314"/>
      <c r="EB58" s="1314"/>
      <c r="EC58" s="1314"/>
      <c r="ED58" s="1314"/>
      <c r="EE58" s="1314"/>
      <c r="EF58" s="1314"/>
      <c r="EG58" s="1314"/>
      <c r="EH58" s="1314"/>
      <c r="EI58" s="1314"/>
      <c r="EJ58" s="1314"/>
      <c r="EK58" s="1314"/>
      <c r="EL58" s="1314"/>
    </row>
    <row r="59" spans="1:142" s="1892" customFormat="1" ht="30" customHeight="1" thickBot="1">
      <c r="A59" s="1976"/>
      <c r="B59" s="941" t="s">
        <v>2901</v>
      </c>
      <c r="C59" s="2220"/>
      <c r="D59" s="2220"/>
      <c r="E59" s="2220"/>
      <c r="F59" s="1978"/>
      <c r="G59" s="1979"/>
      <c r="H59" s="1980"/>
      <c r="I59" s="1981" t="s">
        <v>32</v>
      </c>
      <c r="J59" s="1982" t="s">
        <v>32</v>
      </c>
      <c r="K59" s="1980"/>
      <c r="L59" s="1987"/>
      <c r="M59" s="1984" t="s">
        <v>32</v>
      </c>
      <c r="N59" s="1976"/>
      <c r="O59" s="1985"/>
      <c r="P59" s="1986"/>
      <c r="Q59" s="1985"/>
      <c r="R59" s="1987"/>
      <c r="S59" s="1985"/>
      <c r="T59" s="1985"/>
      <c r="U59" s="1986"/>
      <c r="V59" s="1985"/>
      <c r="W59" s="1985"/>
      <c r="X59" s="1988"/>
      <c r="Y59" s="1985"/>
      <c r="Z59" s="1989" t="s">
        <v>32</v>
      </c>
      <c r="AA59" s="1985"/>
      <c r="AB59" s="2222"/>
      <c r="AC59" s="2420"/>
      <c r="AD59" s="2420"/>
      <c r="AE59" s="2420"/>
      <c r="AF59" s="2420"/>
      <c r="AG59" s="1972"/>
      <c r="AH59" s="1972"/>
      <c r="AI59" s="1972"/>
      <c r="AJ59" s="1972"/>
      <c r="AK59" s="1972"/>
      <c r="AL59" s="1972"/>
      <c r="AM59" s="1972"/>
      <c r="AN59" s="1972"/>
      <c r="AO59" s="1972"/>
      <c r="AP59" s="1972"/>
      <c r="AQ59" s="1972"/>
      <c r="AR59" s="1972"/>
      <c r="AS59" s="1972"/>
      <c r="AT59" s="1972"/>
      <c r="AU59" s="1972"/>
      <c r="AV59" s="1972"/>
      <c r="AW59" s="1972"/>
      <c r="AX59" s="1972"/>
      <c r="AY59" s="1972"/>
      <c r="AZ59" s="1972"/>
      <c r="BA59" s="1972"/>
      <c r="BB59" s="1972"/>
      <c r="BC59" s="1972"/>
      <c r="BD59" s="1972"/>
      <c r="BE59" s="1972"/>
      <c r="BF59" s="1972"/>
      <c r="BG59" s="1972"/>
      <c r="BH59" s="1972"/>
      <c r="BI59" s="1972"/>
      <c r="BJ59" s="1972"/>
      <c r="BK59" s="1972"/>
      <c r="BL59" s="1972"/>
      <c r="BM59" s="1972"/>
      <c r="BN59" s="1972"/>
      <c r="BO59" s="1972"/>
      <c r="BP59" s="1972"/>
      <c r="BQ59" s="1972"/>
      <c r="BR59" s="1972"/>
      <c r="BS59" s="1972"/>
      <c r="BT59" s="1972"/>
      <c r="BU59" s="1972"/>
      <c r="BV59" s="1972"/>
      <c r="BW59" s="1972"/>
      <c r="BX59" s="1972"/>
      <c r="BY59" s="1972"/>
      <c r="BZ59" s="1972"/>
      <c r="CA59" s="1972"/>
      <c r="CB59" s="1972"/>
      <c r="CC59" s="1972"/>
      <c r="CD59" s="1972"/>
      <c r="CE59" s="1972"/>
      <c r="CF59" s="1972"/>
      <c r="CG59" s="1972"/>
      <c r="CH59" s="1972"/>
      <c r="CI59" s="1972"/>
      <c r="CJ59" s="1972"/>
      <c r="CK59" s="1972"/>
      <c r="CL59" s="1972"/>
      <c r="CM59" s="1972"/>
      <c r="CN59" s="1972"/>
      <c r="CO59" s="1972"/>
      <c r="CP59" s="1972"/>
      <c r="CQ59" s="1972"/>
      <c r="CR59" s="1972"/>
      <c r="CS59" s="1972"/>
      <c r="CT59" s="1972"/>
      <c r="CU59" s="1972"/>
      <c r="CV59" s="1972"/>
      <c r="CW59" s="1972"/>
      <c r="CX59" s="1972"/>
      <c r="CY59" s="1972"/>
      <c r="CZ59" s="1972"/>
      <c r="DA59" s="1972"/>
      <c r="DB59" s="1972"/>
      <c r="DC59" s="1972"/>
      <c r="DD59" s="1972"/>
      <c r="DE59" s="1972"/>
      <c r="DF59" s="1972"/>
      <c r="DG59" s="1972"/>
      <c r="DH59" s="1972"/>
      <c r="DI59" s="1972"/>
      <c r="DJ59" s="1972"/>
      <c r="DK59" s="1972"/>
      <c r="DL59" s="1972"/>
      <c r="DM59" s="1972"/>
      <c r="DN59" s="1972"/>
      <c r="DO59" s="1972"/>
      <c r="DP59" s="1972"/>
      <c r="DQ59" s="1972"/>
      <c r="DR59" s="1972"/>
      <c r="DS59" s="1972"/>
      <c r="DT59" s="1972"/>
      <c r="DU59" s="1972"/>
      <c r="DV59" s="1972"/>
      <c r="DW59" s="1972"/>
      <c r="DX59" s="1972"/>
      <c r="DY59" s="1972"/>
      <c r="DZ59" s="1972"/>
      <c r="EA59" s="1972"/>
      <c r="EB59" s="1972"/>
      <c r="EC59" s="1972"/>
      <c r="ED59" s="1972"/>
      <c r="EE59" s="1972"/>
      <c r="EF59" s="1972"/>
      <c r="EG59" s="1972"/>
      <c r="EH59" s="1972"/>
      <c r="EI59" s="1972"/>
      <c r="EJ59" s="1972"/>
      <c r="EK59" s="1972"/>
      <c r="EL59" s="1972"/>
    </row>
    <row r="60" spans="1:142" s="1325" customFormat="1" ht="15.75" customHeight="1" thickBot="1">
      <c r="A60" s="1511">
        <v>9736</v>
      </c>
      <c r="B60" s="1656" t="s">
        <v>2902</v>
      </c>
      <c r="C60" s="2074" t="s">
        <v>2903</v>
      </c>
      <c r="D60" s="2075"/>
      <c r="E60" s="2075"/>
      <c r="F60" s="1489"/>
      <c r="G60" s="1514">
        <v>0.2</v>
      </c>
      <c r="H60" s="1515"/>
      <c r="I60" s="1500">
        <v>35.9</v>
      </c>
      <c r="J60" s="1534" t="s">
        <v>32</v>
      </c>
      <c r="K60" s="1517">
        <v>4</v>
      </c>
      <c r="L60" s="1925"/>
      <c r="M60" s="2054" t="s">
        <v>2904</v>
      </c>
      <c r="N60" s="1926"/>
      <c r="O60" s="1927"/>
      <c r="P60" s="1928"/>
      <c r="Q60" s="1927"/>
      <c r="R60" s="1929"/>
      <c r="S60" s="1645"/>
      <c r="T60" s="1927"/>
      <c r="U60" s="1928"/>
      <c r="V60" s="1927"/>
      <c r="W60" s="1659"/>
      <c r="X60" s="1493">
        <v>0.02</v>
      </c>
      <c r="Y60" s="1519"/>
      <c r="Z60" s="1505">
        <v>8918</v>
      </c>
      <c r="AA60" s="1519"/>
      <c r="AB60" s="2175"/>
      <c r="AC60" s="1894">
        <f t="shared" si="0"/>
        <v>0</v>
      </c>
      <c r="AD60" s="1894">
        <f t="shared" si="1"/>
        <v>0</v>
      </c>
      <c r="AE60" s="1895"/>
      <c r="AF60" s="1894">
        <f t="shared" si="2"/>
        <v>0</v>
      </c>
      <c r="AG60" s="1314"/>
      <c r="AH60" s="1314"/>
      <c r="AI60" s="1314"/>
      <c r="AJ60" s="1314"/>
      <c r="AK60" s="1314"/>
      <c r="AL60" s="1314"/>
      <c r="AM60" s="1314"/>
      <c r="AN60" s="1314"/>
      <c r="AO60" s="1314"/>
      <c r="AP60" s="1314"/>
      <c r="AQ60" s="1314"/>
      <c r="AR60" s="1314"/>
      <c r="AS60" s="1314"/>
      <c r="AT60" s="1314"/>
      <c r="AU60" s="1314"/>
      <c r="AV60" s="1314"/>
      <c r="AW60" s="1314"/>
      <c r="AX60" s="1314"/>
      <c r="AY60" s="1314"/>
      <c r="AZ60" s="1314"/>
      <c r="BA60" s="1314"/>
      <c r="BB60" s="1314"/>
      <c r="BC60" s="1314"/>
      <c r="BD60" s="1314"/>
      <c r="BE60" s="1314"/>
      <c r="BF60" s="1314"/>
      <c r="BG60" s="1314"/>
      <c r="BH60" s="1314"/>
      <c r="BI60" s="1314"/>
      <c r="BJ60" s="1314"/>
      <c r="BK60" s="1314"/>
      <c r="BL60" s="1314"/>
      <c r="BM60" s="1314"/>
      <c r="BN60" s="1314"/>
      <c r="BO60" s="1314"/>
      <c r="BP60" s="1314"/>
      <c r="BQ60" s="1314"/>
      <c r="BR60" s="1314"/>
      <c r="BS60" s="1314"/>
      <c r="BT60" s="1314"/>
      <c r="BU60" s="1314"/>
      <c r="BV60" s="1314"/>
      <c r="BW60" s="1314"/>
      <c r="BX60" s="1314"/>
      <c r="BY60" s="1314"/>
      <c r="BZ60" s="1314"/>
      <c r="CA60" s="1314"/>
      <c r="CB60" s="1314"/>
      <c r="CC60" s="1314"/>
      <c r="CD60" s="1314"/>
      <c r="CE60" s="1314"/>
      <c r="CF60" s="1314"/>
      <c r="CG60" s="1314"/>
      <c r="CH60" s="1314"/>
      <c r="CI60" s="1314"/>
      <c r="CJ60" s="1314"/>
      <c r="CK60" s="1314"/>
      <c r="CL60" s="1314"/>
      <c r="CM60" s="1314"/>
      <c r="CN60" s="1314"/>
      <c r="CO60" s="1314"/>
      <c r="CP60" s="1314"/>
      <c r="CQ60" s="1314"/>
      <c r="CR60" s="1314"/>
      <c r="CS60" s="1314"/>
      <c r="CT60" s="1314"/>
      <c r="CU60" s="1314"/>
      <c r="CV60" s="1314"/>
      <c r="CW60" s="1314"/>
      <c r="CX60" s="1314"/>
      <c r="CY60" s="1314"/>
      <c r="CZ60" s="1314"/>
      <c r="DA60" s="1314"/>
      <c r="DB60" s="1314"/>
      <c r="DC60" s="1314"/>
      <c r="DD60" s="1314"/>
      <c r="DE60" s="1314"/>
      <c r="DF60" s="1314"/>
      <c r="DG60" s="1314"/>
      <c r="DH60" s="1314"/>
      <c r="DI60" s="1314"/>
      <c r="DJ60" s="1314"/>
      <c r="DK60" s="1314"/>
      <c r="DL60" s="1314"/>
      <c r="DM60" s="1314"/>
      <c r="DN60" s="1314"/>
      <c r="DO60" s="1314"/>
      <c r="DP60" s="1314"/>
      <c r="DQ60" s="1314"/>
      <c r="DR60" s="1314"/>
      <c r="DS60" s="1314"/>
      <c r="DT60" s="1314"/>
      <c r="DU60" s="1314"/>
      <c r="DV60" s="1314"/>
      <c r="DW60" s="1314"/>
      <c r="DX60" s="1314"/>
      <c r="DY60" s="1314"/>
      <c r="DZ60" s="1314"/>
      <c r="EA60" s="1314"/>
      <c r="EB60" s="1314"/>
      <c r="EC60" s="1314"/>
      <c r="ED60" s="1314"/>
      <c r="EE60" s="1314"/>
      <c r="EF60" s="1314"/>
      <c r="EG60" s="1314"/>
      <c r="EH60" s="1314"/>
      <c r="EI60" s="1314"/>
      <c r="EJ60" s="1314"/>
      <c r="EK60" s="1314"/>
      <c r="EL60" s="1314"/>
    </row>
    <row r="61" spans="1:142" s="1892" customFormat="1" ht="30" customHeight="1" thickBot="1">
      <c r="A61" s="1965"/>
      <c r="B61" s="1878" t="s">
        <v>2905</v>
      </c>
      <c r="C61" s="2217"/>
      <c r="D61" s="2217"/>
      <c r="E61" s="2217"/>
      <c r="F61" s="1994"/>
      <c r="G61" s="1885"/>
      <c r="H61" s="1968"/>
      <c r="I61" s="1887" t="s">
        <v>32</v>
      </c>
      <c r="J61" s="1886" t="s">
        <v>32</v>
      </c>
      <c r="K61" s="1968"/>
      <c r="L61" s="817"/>
      <c r="M61" s="1975" t="s">
        <v>32</v>
      </c>
      <c r="N61" s="1965"/>
      <c r="O61" s="1972"/>
      <c r="P61" s="1995"/>
      <c r="Q61" s="1972"/>
      <c r="R61" s="817"/>
      <c r="S61" s="1972"/>
      <c r="T61" s="1972"/>
      <c r="U61" s="1995"/>
      <c r="V61" s="1972"/>
      <c r="W61" s="1972"/>
      <c r="X61" s="1996"/>
      <c r="Y61" s="1972"/>
      <c r="Z61" s="1973" t="s">
        <v>32</v>
      </c>
      <c r="AA61" s="1972"/>
      <c r="AB61" s="2218"/>
      <c r="AC61" s="2420"/>
      <c r="AD61" s="2420"/>
      <c r="AE61" s="2420"/>
      <c r="AF61" s="2420"/>
      <c r="AG61" s="1972"/>
      <c r="AH61" s="1972"/>
      <c r="AI61" s="1972"/>
      <c r="AJ61" s="1972"/>
      <c r="AK61" s="1972"/>
      <c r="AL61" s="1972"/>
      <c r="AM61" s="1972"/>
      <c r="AN61" s="1972"/>
      <c r="AO61" s="1972"/>
      <c r="AP61" s="1972"/>
      <c r="AQ61" s="1972"/>
      <c r="AR61" s="1972"/>
      <c r="AS61" s="1972"/>
      <c r="AT61" s="1972"/>
      <c r="AU61" s="1972"/>
      <c r="AV61" s="1972"/>
      <c r="AW61" s="1972"/>
      <c r="AX61" s="1972"/>
      <c r="AY61" s="1972"/>
      <c r="AZ61" s="1972"/>
      <c r="BA61" s="1972"/>
      <c r="BB61" s="1972"/>
      <c r="BC61" s="1972"/>
      <c r="BD61" s="1972"/>
      <c r="BE61" s="1972"/>
      <c r="BF61" s="1972"/>
      <c r="BG61" s="1972"/>
      <c r="BH61" s="1972"/>
      <c r="BI61" s="1972"/>
      <c r="BJ61" s="1972"/>
      <c r="BK61" s="1972"/>
      <c r="BL61" s="1972"/>
      <c r="BM61" s="1972"/>
      <c r="BN61" s="1972"/>
      <c r="BO61" s="1972"/>
      <c r="BP61" s="1972"/>
      <c r="BQ61" s="1972"/>
      <c r="BR61" s="1972"/>
      <c r="BS61" s="1972"/>
      <c r="BT61" s="1972"/>
      <c r="BU61" s="1972"/>
      <c r="BV61" s="1972"/>
      <c r="BW61" s="1972"/>
      <c r="BX61" s="1972"/>
      <c r="BY61" s="1972"/>
      <c r="BZ61" s="1972"/>
      <c r="CA61" s="1972"/>
      <c r="CB61" s="1972"/>
      <c r="CC61" s="1972"/>
      <c r="CD61" s="1972"/>
      <c r="CE61" s="1972"/>
      <c r="CF61" s="1972"/>
      <c r="CG61" s="1972"/>
      <c r="CH61" s="1972"/>
      <c r="CI61" s="1972"/>
      <c r="CJ61" s="1972"/>
      <c r="CK61" s="1972"/>
      <c r="CL61" s="1972"/>
      <c r="CM61" s="1972"/>
      <c r="CN61" s="1972"/>
      <c r="CO61" s="1972"/>
      <c r="CP61" s="1972"/>
      <c r="CQ61" s="1972"/>
      <c r="CR61" s="1972"/>
      <c r="CS61" s="1972"/>
      <c r="CT61" s="1972"/>
      <c r="CU61" s="1972"/>
      <c r="CV61" s="1972"/>
      <c r="CW61" s="1972"/>
      <c r="CX61" s="1972"/>
      <c r="CY61" s="1972"/>
      <c r="CZ61" s="1972"/>
      <c r="DA61" s="1972"/>
      <c r="DB61" s="1972"/>
      <c r="DC61" s="1972"/>
      <c r="DD61" s="1972"/>
      <c r="DE61" s="1972"/>
      <c r="DF61" s="1972"/>
      <c r="DG61" s="1972"/>
      <c r="DH61" s="1972"/>
      <c r="DI61" s="1972"/>
      <c r="DJ61" s="1972"/>
      <c r="DK61" s="1972"/>
      <c r="DL61" s="1972"/>
      <c r="DM61" s="1972"/>
      <c r="DN61" s="1972"/>
      <c r="DO61" s="1972"/>
      <c r="DP61" s="1972"/>
      <c r="DQ61" s="1972"/>
      <c r="DR61" s="1972"/>
      <c r="DS61" s="1972"/>
      <c r="DT61" s="1972"/>
      <c r="DU61" s="1972"/>
      <c r="DV61" s="1972"/>
      <c r="DW61" s="1972"/>
      <c r="DX61" s="1972"/>
      <c r="DY61" s="1972"/>
      <c r="DZ61" s="1972"/>
      <c r="EA61" s="1972"/>
      <c r="EB61" s="1972"/>
      <c r="EC61" s="1972"/>
      <c r="ED61" s="1972"/>
      <c r="EE61" s="1972"/>
      <c r="EF61" s="1972"/>
      <c r="EG61" s="1972"/>
      <c r="EH61" s="1972"/>
      <c r="EI61" s="1972"/>
      <c r="EJ61" s="1972"/>
      <c r="EK61" s="1972"/>
      <c r="EL61" s="1972"/>
    </row>
    <row r="62" spans="1:142" s="1325" customFormat="1" ht="15.75" customHeight="1">
      <c r="A62" s="1249">
        <v>9640</v>
      </c>
      <c r="B62" s="1250" t="s">
        <v>2906</v>
      </c>
      <c r="C62" s="2122" t="s">
        <v>2907</v>
      </c>
      <c r="D62" s="2103"/>
      <c r="E62" s="2103"/>
      <c r="F62" s="1253"/>
      <c r="G62" s="1254">
        <v>0.2</v>
      </c>
      <c r="H62" s="1255"/>
      <c r="I62" s="1256">
        <v>23.9</v>
      </c>
      <c r="J62" s="1257" t="s">
        <v>32</v>
      </c>
      <c r="K62" s="1258">
        <v>3</v>
      </c>
      <c r="L62" s="2158"/>
      <c r="M62" s="2063" t="s">
        <v>2908</v>
      </c>
      <c r="N62" s="1938"/>
      <c r="O62" s="1932"/>
      <c r="P62" s="1933"/>
      <c r="Q62" s="1932"/>
      <c r="R62" s="793"/>
      <c r="S62" s="1324"/>
      <c r="T62" s="1932"/>
      <c r="U62" s="1933"/>
      <c r="V62" s="1932"/>
      <c r="W62" s="1934"/>
      <c r="X62" s="1544">
        <v>0.02</v>
      </c>
      <c r="Y62" s="1545"/>
      <c r="Z62" s="1584">
        <v>10611</v>
      </c>
      <c r="AA62" s="1585"/>
      <c r="AB62" s="2178"/>
      <c r="AC62" s="1894">
        <f t="shared" si="0"/>
        <v>0</v>
      </c>
      <c r="AD62" s="1894">
        <f t="shared" si="1"/>
        <v>0</v>
      </c>
      <c r="AE62" s="1895"/>
      <c r="AF62" s="1894">
        <f t="shared" si="2"/>
        <v>0</v>
      </c>
      <c r="AG62" s="1314"/>
      <c r="AH62" s="1314"/>
      <c r="AI62" s="1314"/>
      <c r="AJ62" s="1314"/>
      <c r="AK62" s="1314"/>
      <c r="AL62" s="1314"/>
      <c r="AM62" s="1314"/>
      <c r="AN62" s="1314"/>
      <c r="AO62" s="1314"/>
      <c r="AP62" s="1314"/>
      <c r="AQ62" s="1314"/>
      <c r="AR62" s="1314"/>
      <c r="AS62" s="1314"/>
      <c r="AT62" s="1314"/>
      <c r="AU62" s="1314"/>
      <c r="AV62" s="1314"/>
      <c r="AW62" s="1314"/>
      <c r="AX62" s="1314"/>
      <c r="AY62" s="1314"/>
      <c r="AZ62" s="1314"/>
      <c r="BA62" s="1314"/>
      <c r="BB62" s="1314"/>
      <c r="BC62" s="1314"/>
      <c r="BD62" s="1314"/>
      <c r="BE62" s="1314"/>
      <c r="BF62" s="1314"/>
      <c r="BG62" s="1314"/>
      <c r="BH62" s="1314"/>
      <c r="BI62" s="1314"/>
      <c r="BJ62" s="1314"/>
      <c r="BK62" s="1314"/>
      <c r="BL62" s="1314"/>
      <c r="BM62" s="1314"/>
      <c r="BN62" s="1314"/>
      <c r="BO62" s="1314"/>
      <c r="BP62" s="1314"/>
      <c r="BQ62" s="1314"/>
      <c r="BR62" s="1314"/>
      <c r="BS62" s="1314"/>
      <c r="BT62" s="1314"/>
      <c r="BU62" s="1314"/>
      <c r="BV62" s="1314"/>
      <c r="BW62" s="1314"/>
      <c r="BX62" s="1314"/>
      <c r="BY62" s="1314"/>
      <c r="BZ62" s="1314"/>
      <c r="CA62" s="1314"/>
      <c r="CB62" s="1314"/>
      <c r="CC62" s="1314"/>
      <c r="CD62" s="1314"/>
      <c r="CE62" s="1314"/>
      <c r="CF62" s="1314"/>
      <c r="CG62" s="1314"/>
      <c r="CH62" s="1314"/>
      <c r="CI62" s="1314"/>
      <c r="CJ62" s="1314"/>
      <c r="CK62" s="1314"/>
      <c r="CL62" s="1314"/>
      <c r="CM62" s="1314"/>
      <c r="CN62" s="1314"/>
      <c r="CO62" s="1314"/>
      <c r="CP62" s="1314"/>
      <c r="CQ62" s="1314"/>
      <c r="CR62" s="1314"/>
      <c r="CS62" s="1314"/>
      <c r="CT62" s="1314"/>
      <c r="CU62" s="1314"/>
      <c r="CV62" s="1314"/>
      <c r="CW62" s="1314"/>
      <c r="CX62" s="1314"/>
      <c r="CY62" s="1314"/>
      <c r="CZ62" s="1314"/>
      <c r="DA62" s="1314"/>
      <c r="DB62" s="1314"/>
      <c r="DC62" s="1314"/>
      <c r="DD62" s="1314"/>
      <c r="DE62" s="1314"/>
      <c r="DF62" s="1314"/>
      <c r="DG62" s="1314"/>
      <c r="DH62" s="1314"/>
      <c r="DI62" s="1314"/>
      <c r="DJ62" s="1314"/>
      <c r="DK62" s="1314"/>
      <c r="DL62" s="1314"/>
      <c r="DM62" s="1314"/>
      <c r="DN62" s="1314"/>
      <c r="DO62" s="1314"/>
      <c r="DP62" s="1314"/>
      <c r="DQ62" s="1314"/>
      <c r="DR62" s="1314"/>
      <c r="DS62" s="1314"/>
      <c r="DT62" s="1314"/>
      <c r="DU62" s="1314"/>
      <c r="DV62" s="1314"/>
      <c r="DW62" s="1314"/>
      <c r="DX62" s="1314"/>
      <c r="DY62" s="1314"/>
      <c r="DZ62" s="1314"/>
      <c r="EA62" s="1314"/>
      <c r="EB62" s="1314"/>
      <c r="EC62" s="1314"/>
      <c r="ED62" s="1314"/>
      <c r="EE62" s="1314"/>
      <c r="EF62" s="1314"/>
      <c r="EG62" s="1314"/>
      <c r="EH62" s="1314"/>
      <c r="EI62" s="1314"/>
      <c r="EJ62" s="1314"/>
      <c r="EK62" s="1314"/>
      <c r="EL62" s="1314"/>
    </row>
    <row r="63" spans="1:142" s="1325" customFormat="1" ht="15.75" customHeight="1" thickBot="1">
      <c r="A63" s="1290">
        <v>9641</v>
      </c>
      <c r="B63" s="1291" t="s">
        <v>2186</v>
      </c>
      <c r="C63" s="2089" t="s">
        <v>2909</v>
      </c>
      <c r="D63" s="2090"/>
      <c r="E63" s="2090"/>
      <c r="F63" s="1293"/>
      <c r="G63" s="1294">
        <v>0.2</v>
      </c>
      <c r="H63" s="1528"/>
      <c r="I63" s="1529">
        <v>23.9</v>
      </c>
      <c r="J63" s="1297" t="s">
        <v>32</v>
      </c>
      <c r="K63" s="1530">
        <v>3</v>
      </c>
      <c r="L63" s="2170"/>
      <c r="M63" s="1728" t="s">
        <v>2910</v>
      </c>
      <c r="N63" s="1935"/>
      <c r="O63" s="1936"/>
      <c r="P63" s="1937"/>
      <c r="Q63" s="1936"/>
      <c r="R63" s="800"/>
      <c r="S63" s="1422"/>
      <c r="T63" s="1936"/>
      <c r="U63" s="1937"/>
      <c r="V63" s="1936"/>
      <c r="W63" s="1639"/>
      <c r="X63" s="1531">
        <v>0.02</v>
      </c>
      <c r="Y63" s="1305"/>
      <c r="Z63" s="1306">
        <v>10611</v>
      </c>
      <c r="AA63" s="1307"/>
      <c r="AB63" s="2191"/>
      <c r="AC63" s="1894">
        <f t="shared" si="0"/>
        <v>0</v>
      </c>
      <c r="AD63" s="1894">
        <f t="shared" si="1"/>
        <v>0</v>
      </c>
      <c r="AE63" s="1895"/>
      <c r="AF63" s="1894">
        <f t="shared" si="2"/>
        <v>0</v>
      </c>
      <c r="AG63" s="1314"/>
      <c r="AH63" s="1314"/>
      <c r="AI63" s="1314"/>
      <c r="AJ63" s="1314"/>
      <c r="AK63" s="1314"/>
      <c r="AL63" s="1314"/>
      <c r="AM63" s="1314"/>
      <c r="AN63" s="1314"/>
      <c r="AO63" s="1314"/>
      <c r="AP63" s="1314"/>
      <c r="AQ63" s="1314"/>
      <c r="AR63" s="1314"/>
      <c r="AS63" s="1314"/>
      <c r="AT63" s="1314"/>
      <c r="AU63" s="1314"/>
      <c r="AV63" s="1314"/>
      <c r="AW63" s="1314"/>
      <c r="AX63" s="1314"/>
      <c r="AY63" s="1314"/>
      <c r="AZ63" s="1314"/>
      <c r="BA63" s="1314"/>
      <c r="BB63" s="1314"/>
      <c r="BC63" s="1314"/>
      <c r="BD63" s="1314"/>
      <c r="BE63" s="1314"/>
      <c r="BF63" s="1314"/>
      <c r="BG63" s="1314"/>
      <c r="BH63" s="1314"/>
      <c r="BI63" s="1314"/>
      <c r="BJ63" s="1314"/>
      <c r="BK63" s="1314"/>
      <c r="BL63" s="1314"/>
      <c r="BM63" s="1314"/>
      <c r="BN63" s="1314"/>
      <c r="BO63" s="1314"/>
      <c r="BP63" s="1314"/>
      <c r="BQ63" s="1314"/>
      <c r="BR63" s="1314"/>
      <c r="BS63" s="1314"/>
      <c r="BT63" s="1314"/>
      <c r="BU63" s="1314"/>
      <c r="BV63" s="1314"/>
      <c r="BW63" s="1314"/>
      <c r="BX63" s="1314"/>
      <c r="BY63" s="1314"/>
      <c r="BZ63" s="1314"/>
      <c r="CA63" s="1314"/>
      <c r="CB63" s="1314"/>
      <c r="CC63" s="1314"/>
      <c r="CD63" s="1314"/>
      <c r="CE63" s="1314"/>
      <c r="CF63" s="1314"/>
      <c r="CG63" s="1314"/>
      <c r="CH63" s="1314"/>
      <c r="CI63" s="1314"/>
      <c r="CJ63" s="1314"/>
      <c r="CK63" s="1314"/>
      <c r="CL63" s="1314"/>
      <c r="CM63" s="1314"/>
      <c r="CN63" s="1314"/>
      <c r="CO63" s="1314"/>
      <c r="CP63" s="1314"/>
      <c r="CQ63" s="1314"/>
      <c r="CR63" s="1314"/>
      <c r="CS63" s="1314"/>
      <c r="CT63" s="1314"/>
      <c r="CU63" s="1314"/>
      <c r="CV63" s="1314"/>
      <c r="CW63" s="1314"/>
      <c r="CX63" s="1314"/>
      <c r="CY63" s="1314"/>
      <c r="CZ63" s="1314"/>
      <c r="DA63" s="1314"/>
      <c r="DB63" s="1314"/>
      <c r="DC63" s="1314"/>
      <c r="DD63" s="1314"/>
      <c r="DE63" s="1314"/>
      <c r="DF63" s="1314"/>
      <c r="DG63" s="1314"/>
      <c r="DH63" s="1314"/>
      <c r="DI63" s="1314"/>
      <c r="DJ63" s="1314"/>
      <c r="DK63" s="1314"/>
      <c r="DL63" s="1314"/>
      <c r="DM63" s="1314"/>
      <c r="DN63" s="1314"/>
      <c r="DO63" s="1314"/>
      <c r="DP63" s="1314"/>
      <c r="DQ63" s="1314"/>
      <c r="DR63" s="1314"/>
      <c r="DS63" s="1314"/>
      <c r="DT63" s="1314"/>
      <c r="DU63" s="1314"/>
      <c r="DV63" s="1314"/>
      <c r="DW63" s="1314"/>
      <c r="DX63" s="1314"/>
      <c r="DY63" s="1314"/>
      <c r="DZ63" s="1314"/>
      <c r="EA63" s="1314"/>
      <c r="EB63" s="1314"/>
      <c r="EC63" s="1314"/>
      <c r="ED63" s="1314"/>
      <c r="EE63" s="1314"/>
      <c r="EF63" s="1314"/>
      <c r="EG63" s="1314"/>
      <c r="EH63" s="1314"/>
      <c r="EI63" s="1314"/>
      <c r="EJ63" s="1314"/>
      <c r="EK63" s="1314"/>
      <c r="EL63" s="1314"/>
    </row>
    <row r="64" spans="1:142" s="1892" customFormat="1" ht="30" customHeight="1" thickBot="1">
      <c r="A64" s="1965"/>
      <c r="B64" s="947" t="s">
        <v>2911</v>
      </c>
      <c r="C64" s="2217"/>
      <c r="D64" s="2217"/>
      <c r="E64" s="2217"/>
      <c r="F64" s="1994"/>
      <c r="G64" s="1885"/>
      <c r="H64" s="1968"/>
      <c r="I64" s="1887" t="s">
        <v>32</v>
      </c>
      <c r="J64" s="1886" t="s">
        <v>32</v>
      </c>
      <c r="K64" s="1968"/>
      <c r="L64" s="817"/>
      <c r="M64" s="1975" t="s">
        <v>32</v>
      </c>
      <c r="N64" s="1965"/>
      <c r="O64" s="1972"/>
      <c r="P64" s="1995"/>
      <c r="Q64" s="1972"/>
      <c r="R64" s="817"/>
      <c r="S64" s="1972"/>
      <c r="T64" s="1972"/>
      <c r="U64" s="1995"/>
      <c r="V64" s="1972"/>
      <c r="W64" s="1972"/>
      <c r="X64" s="1996"/>
      <c r="Y64" s="1972"/>
      <c r="Z64" s="1973" t="s">
        <v>32</v>
      </c>
      <c r="AA64" s="1972"/>
      <c r="AB64" s="2218"/>
      <c r="AC64" s="2420"/>
      <c r="AD64" s="2420"/>
      <c r="AE64" s="2420"/>
      <c r="AF64" s="2420"/>
      <c r="AG64" s="1972"/>
      <c r="AH64" s="1972"/>
      <c r="AI64" s="1972"/>
      <c r="AJ64" s="1972"/>
      <c r="AK64" s="1972"/>
      <c r="AL64" s="1972"/>
      <c r="AM64" s="1972"/>
      <c r="AN64" s="1972"/>
      <c r="AO64" s="1972"/>
      <c r="AP64" s="1972"/>
      <c r="AQ64" s="1972"/>
      <c r="AR64" s="1972"/>
      <c r="AS64" s="1972"/>
      <c r="AT64" s="1972"/>
      <c r="AU64" s="1972"/>
      <c r="AV64" s="1972"/>
      <c r="AW64" s="1972"/>
      <c r="AX64" s="1972"/>
      <c r="AY64" s="1972"/>
      <c r="AZ64" s="1972"/>
      <c r="BA64" s="1972"/>
      <c r="BB64" s="1972"/>
      <c r="BC64" s="1972"/>
      <c r="BD64" s="1972"/>
      <c r="BE64" s="1972"/>
      <c r="BF64" s="1972"/>
      <c r="BG64" s="1972"/>
      <c r="BH64" s="1972"/>
      <c r="BI64" s="1972"/>
      <c r="BJ64" s="1972"/>
      <c r="BK64" s="1972"/>
      <c r="BL64" s="1972"/>
      <c r="BM64" s="1972"/>
      <c r="BN64" s="1972"/>
      <c r="BO64" s="1972"/>
      <c r="BP64" s="1972"/>
      <c r="BQ64" s="1972"/>
      <c r="BR64" s="1972"/>
      <c r="BS64" s="1972"/>
      <c r="BT64" s="1972"/>
      <c r="BU64" s="1972"/>
      <c r="BV64" s="1972"/>
      <c r="BW64" s="1972"/>
      <c r="BX64" s="1972"/>
      <c r="BY64" s="1972"/>
      <c r="BZ64" s="1972"/>
      <c r="CA64" s="1972"/>
      <c r="CB64" s="1972"/>
      <c r="CC64" s="1972"/>
      <c r="CD64" s="1972"/>
      <c r="CE64" s="1972"/>
      <c r="CF64" s="1972"/>
      <c r="CG64" s="1972"/>
      <c r="CH64" s="1972"/>
      <c r="CI64" s="1972"/>
      <c r="CJ64" s="1972"/>
      <c r="CK64" s="1972"/>
      <c r="CL64" s="1972"/>
      <c r="CM64" s="1972"/>
      <c r="CN64" s="1972"/>
      <c r="CO64" s="1972"/>
      <c r="CP64" s="1972"/>
      <c r="CQ64" s="1972"/>
      <c r="CR64" s="1972"/>
      <c r="CS64" s="1972"/>
      <c r="CT64" s="1972"/>
      <c r="CU64" s="1972"/>
      <c r="CV64" s="1972"/>
      <c r="CW64" s="1972"/>
      <c r="CX64" s="1972"/>
      <c r="CY64" s="1972"/>
      <c r="CZ64" s="1972"/>
      <c r="DA64" s="1972"/>
      <c r="DB64" s="1972"/>
      <c r="DC64" s="1972"/>
      <c r="DD64" s="1972"/>
      <c r="DE64" s="1972"/>
      <c r="DF64" s="1972"/>
      <c r="DG64" s="1972"/>
      <c r="DH64" s="1972"/>
      <c r="DI64" s="1972"/>
      <c r="DJ64" s="1972"/>
      <c r="DK64" s="1972"/>
      <c r="DL64" s="1972"/>
      <c r="DM64" s="1972"/>
      <c r="DN64" s="1972"/>
      <c r="DO64" s="1972"/>
      <c r="DP64" s="1972"/>
      <c r="DQ64" s="1972"/>
      <c r="DR64" s="1972"/>
      <c r="DS64" s="1972"/>
      <c r="DT64" s="1972"/>
      <c r="DU64" s="1972"/>
      <c r="DV64" s="1972"/>
      <c r="DW64" s="1972"/>
      <c r="DX64" s="1972"/>
      <c r="DY64" s="1972"/>
      <c r="DZ64" s="1972"/>
      <c r="EA64" s="1972"/>
      <c r="EB64" s="1972"/>
      <c r="EC64" s="1972"/>
      <c r="ED64" s="1972"/>
      <c r="EE64" s="1972"/>
      <c r="EF64" s="1972"/>
      <c r="EG64" s="1972"/>
      <c r="EH64" s="1972"/>
      <c r="EI64" s="1972"/>
      <c r="EJ64" s="1972"/>
      <c r="EK64" s="1972"/>
      <c r="EL64" s="1972"/>
    </row>
    <row r="65" spans="1:142" s="1325" customFormat="1" ht="15.75" customHeight="1" thickBot="1">
      <c r="A65" s="1511">
        <v>9601</v>
      </c>
      <c r="B65" s="1512" t="s">
        <v>2186</v>
      </c>
      <c r="C65" s="2074" t="s">
        <v>2912</v>
      </c>
      <c r="D65" s="2075"/>
      <c r="E65" s="2075"/>
      <c r="F65" s="1489"/>
      <c r="G65" s="1514">
        <v>0.7</v>
      </c>
      <c r="H65" s="1515"/>
      <c r="I65" s="1500">
        <v>23.9</v>
      </c>
      <c r="J65" s="1516" t="s">
        <v>32</v>
      </c>
      <c r="K65" s="1517">
        <v>3</v>
      </c>
      <c r="L65" s="2157"/>
      <c r="M65" s="2054" t="s">
        <v>2913</v>
      </c>
      <c r="N65" s="1926"/>
      <c r="O65" s="1927"/>
      <c r="P65" s="1928"/>
      <c r="Q65" s="1927"/>
      <c r="R65" s="1929"/>
      <c r="S65" s="1645"/>
      <c r="T65" s="1927"/>
      <c r="U65" s="1928"/>
      <c r="V65" s="1927"/>
      <c r="W65" s="1659"/>
      <c r="X65" s="1493">
        <v>0.05</v>
      </c>
      <c r="Y65" s="1494"/>
      <c r="Z65" s="1505">
        <v>6932</v>
      </c>
      <c r="AA65" s="1519"/>
      <c r="AB65" s="2175"/>
      <c r="AC65" s="1894">
        <f t="shared" si="0"/>
        <v>0</v>
      </c>
      <c r="AD65" s="1894">
        <f t="shared" si="1"/>
        <v>0</v>
      </c>
      <c r="AE65" s="1895"/>
      <c r="AF65" s="1894">
        <f t="shared" si="2"/>
        <v>0</v>
      </c>
      <c r="AG65" s="1314"/>
      <c r="AH65" s="1314"/>
      <c r="AI65" s="1314"/>
      <c r="AJ65" s="1314"/>
      <c r="AK65" s="1314"/>
      <c r="AL65" s="1314"/>
      <c r="AM65" s="1314"/>
      <c r="AN65" s="1314"/>
      <c r="AO65" s="1314"/>
      <c r="AP65" s="1314"/>
      <c r="AQ65" s="1314"/>
      <c r="AR65" s="1314"/>
      <c r="AS65" s="1314"/>
      <c r="AT65" s="1314"/>
      <c r="AU65" s="1314"/>
      <c r="AV65" s="1314"/>
      <c r="AW65" s="1314"/>
      <c r="AX65" s="1314"/>
      <c r="AY65" s="1314"/>
      <c r="AZ65" s="1314"/>
      <c r="BA65" s="1314"/>
      <c r="BB65" s="1314"/>
      <c r="BC65" s="1314"/>
      <c r="BD65" s="1314"/>
      <c r="BE65" s="1314"/>
      <c r="BF65" s="1314"/>
      <c r="BG65" s="1314"/>
      <c r="BH65" s="1314"/>
      <c r="BI65" s="1314"/>
      <c r="BJ65" s="1314"/>
      <c r="BK65" s="1314"/>
      <c r="BL65" s="1314"/>
      <c r="BM65" s="1314"/>
      <c r="BN65" s="1314"/>
      <c r="BO65" s="1314"/>
      <c r="BP65" s="1314"/>
      <c r="BQ65" s="1314"/>
      <c r="BR65" s="1314"/>
      <c r="BS65" s="1314"/>
      <c r="BT65" s="1314"/>
      <c r="BU65" s="1314"/>
      <c r="BV65" s="1314"/>
      <c r="BW65" s="1314"/>
      <c r="BX65" s="1314"/>
      <c r="BY65" s="1314"/>
      <c r="BZ65" s="1314"/>
      <c r="CA65" s="1314"/>
      <c r="CB65" s="1314"/>
      <c r="CC65" s="1314"/>
      <c r="CD65" s="1314"/>
      <c r="CE65" s="1314"/>
      <c r="CF65" s="1314"/>
      <c r="CG65" s="1314"/>
      <c r="CH65" s="1314"/>
      <c r="CI65" s="1314"/>
      <c r="CJ65" s="1314"/>
      <c r="CK65" s="1314"/>
      <c r="CL65" s="1314"/>
      <c r="CM65" s="1314"/>
      <c r="CN65" s="1314"/>
      <c r="CO65" s="1314"/>
      <c r="CP65" s="1314"/>
      <c r="CQ65" s="1314"/>
      <c r="CR65" s="1314"/>
      <c r="CS65" s="1314"/>
      <c r="CT65" s="1314"/>
      <c r="CU65" s="1314"/>
      <c r="CV65" s="1314"/>
      <c r="CW65" s="1314"/>
      <c r="CX65" s="1314"/>
      <c r="CY65" s="1314"/>
      <c r="CZ65" s="1314"/>
      <c r="DA65" s="1314"/>
      <c r="DB65" s="1314"/>
      <c r="DC65" s="1314"/>
      <c r="DD65" s="1314"/>
      <c r="DE65" s="1314"/>
      <c r="DF65" s="1314"/>
      <c r="DG65" s="1314"/>
      <c r="DH65" s="1314"/>
      <c r="DI65" s="1314"/>
      <c r="DJ65" s="1314"/>
      <c r="DK65" s="1314"/>
      <c r="DL65" s="1314"/>
      <c r="DM65" s="1314"/>
      <c r="DN65" s="1314"/>
      <c r="DO65" s="1314"/>
      <c r="DP65" s="1314"/>
      <c r="DQ65" s="1314"/>
      <c r="DR65" s="1314"/>
      <c r="DS65" s="1314"/>
      <c r="DT65" s="1314"/>
      <c r="DU65" s="1314"/>
      <c r="DV65" s="1314"/>
      <c r="DW65" s="1314"/>
      <c r="DX65" s="1314"/>
      <c r="DY65" s="1314"/>
      <c r="DZ65" s="1314"/>
      <c r="EA65" s="1314"/>
      <c r="EB65" s="1314"/>
      <c r="EC65" s="1314"/>
      <c r="ED65" s="1314"/>
      <c r="EE65" s="1314"/>
      <c r="EF65" s="1314"/>
      <c r="EG65" s="1314"/>
      <c r="EH65" s="1314"/>
      <c r="EI65" s="1314"/>
      <c r="EJ65" s="1314"/>
      <c r="EK65" s="1314"/>
      <c r="EL65" s="1314"/>
    </row>
    <row r="66" spans="1:142" s="1892" customFormat="1" ht="30" customHeight="1" thickBot="1">
      <c r="A66" s="1965"/>
      <c r="B66" s="1878" t="s">
        <v>2914</v>
      </c>
      <c r="C66" s="2217"/>
      <c r="D66" s="2217"/>
      <c r="E66" s="2217"/>
      <c r="F66" s="1994"/>
      <c r="G66" s="1885"/>
      <c r="H66" s="1968"/>
      <c r="I66" s="1887" t="s">
        <v>32</v>
      </c>
      <c r="J66" s="1886" t="s">
        <v>32</v>
      </c>
      <c r="K66" s="1968"/>
      <c r="L66" s="817"/>
      <c r="M66" s="1975" t="s">
        <v>32</v>
      </c>
      <c r="N66" s="1965"/>
      <c r="O66" s="1972"/>
      <c r="P66" s="1995"/>
      <c r="Q66" s="1972"/>
      <c r="R66" s="817"/>
      <c r="S66" s="1972"/>
      <c r="T66" s="1972"/>
      <c r="U66" s="1995"/>
      <c r="V66" s="1972"/>
      <c r="W66" s="1972"/>
      <c r="X66" s="1996"/>
      <c r="Y66" s="1972"/>
      <c r="Z66" s="1973" t="s">
        <v>32</v>
      </c>
      <c r="AA66" s="1972"/>
      <c r="AB66" s="2218"/>
      <c r="AC66" s="2420"/>
      <c r="AD66" s="2420"/>
      <c r="AE66" s="2420"/>
      <c r="AF66" s="2420"/>
      <c r="AG66" s="1972"/>
      <c r="AH66" s="1972"/>
      <c r="AI66" s="1972"/>
      <c r="AJ66" s="1972"/>
      <c r="AK66" s="1972"/>
      <c r="AL66" s="1972"/>
      <c r="AM66" s="1972"/>
      <c r="AN66" s="1972"/>
      <c r="AO66" s="1972"/>
      <c r="AP66" s="1972"/>
      <c r="AQ66" s="1972"/>
      <c r="AR66" s="1972"/>
      <c r="AS66" s="1972"/>
      <c r="AT66" s="1972"/>
      <c r="AU66" s="1972"/>
      <c r="AV66" s="1972"/>
      <c r="AW66" s="1972"/>
      <c r="AX66" s="1972"/>
      <c r="AY66" s="1972"/>
      <c r="AZ66" s="1972"/>
      <c r="BA66" s="1972"/>
      <c r="BB66" s="1972"/>
      <c r="BC66" s="1972"/>
      <c r="BD66" s="1972"/>
      <c r="BE66" s="1972"/>
      <c r="BF66" s="1972"/>
      <c r="BG66" s="1972"/>
      <c r="BH66" s="1972"/>
      <c r="BI66" s="1972"/>
      <c r="BJ66" s="1972"/>
      <c r="BK66" s="1972"/>
      <c r="BL66" s="1972"/>
      <c r="BM66" s="1972"/>
      <c r="BN66" s="1972"/>
      <c r="BO66" s="1972"/>
      <c r="BP66" s="1972"/>
      <c r="BQ66" s="1972"/>
      <c r="BR66" s="1972"/>
      <c r="BS66" s="1972"/>
      <c r="BT66" s="1972"/>
      <c r="BU66" s="1972"/>
      <c r="BV66" s="1972"/>
      <c r="BW66" s="1972"/>
      <c r="BX66" s="1972"/>
      <c r="BY66" s="1972"/>
      <c r="BZ66" s="1972"/>
      <c r="CA66" s="1972"/>
      <c r="CB66" s="1972"/>
      <c r="CC66" s="1972"/>
      <c r="CD66" s="1972"/>
      <c r="CE66" s="1972"/>
      <c r="CF66" s="1972"/>
      <c r="CG66" s="1972"/>
      <c r="CH66" s="1972"/>
      <c r="CI66" s="1972"/>
      <c r="CJ66" s="1972"/>
      <c r="CK66" s="1972"/>
      <c r="CL66" s="1972"/>
      <c r="CM66" s="1972"/>
      <c r="CN66" s="1972"/>
      <c r="CO66" s="1972"/>
      <c r="CP66" s="1972"/>
      <c r="CQ66" s="1972"/>
      <c r="CR66" s="1972"/>
      <c r="CS66" s="1972"/>
      <c r="CT66" s="1972"/>
      <c r="CU66" s="1972"/>
      <c r="CV66" s="1972"/>
      <c r="CW66" s="1972"/>
      <c r="CX66" s="1972"/>
      <c r="CY66" s="1972"/>
      <c r="CZ66" s="1972"/>
      <c r="DA66" s="1972"/>
      <c r="DB66" s="1972"/>
      <c r="DC66" s="1972"/>
      <c r="DD66" s="1972"/>
      <c r="DE66" s="1972"/>
      <c r="DF66" s="1972"/>
      <c r="DG66" s="1972"/>
      <c r="DH66" s="1972"/>
      <c r="DI66" s="1972"/>
      <c r="DJ66" s="1972"/>
      <c r="DK66" s="1972"/>
      <c r="DL66" s="1972"/>
      <c r="DM66" s="1972"/>
      <c r="DN66" s="1972"/>
      <c r="DO66" s="1972"/>
      <c r="DP66" s="1972"/>
      <c r="DQ66" s="1972"/>
      <c r="DR66" s="1972"/>
      <c r="DS66" s="1972"/>
      <c r="DT66" s="1972"/>
      <c r="DU66" s="1972"/>
      <c r="DV66" s="1972"/>
      <c r="DW66" s="1972"/>
      <c r="DX66" s="1972"/>
      <c r="DY66" s="1972"/>
      <c r="DZ66" s="1972"/>
      <c r="EA66" s="1972"/>
      <c r="EB66" s="1972"/>
      <c r="EC66" s="1972"/>
      <c r="ED66" s="1972"/>
      <c r="EE66" s="1972"/>
      <c r="EF66" s="1972"/>
      <c r="EG66" s="1972"/>
      <c r="EH66" s="1972"/>
      <c r="EI66" s="1972"/>
      <c r="EJ66" s="1972"/>
      <c r="EK66" s="1972"/>
      <c r="EL66" s="1972"/>
    </row>
    <row r="67" spans="1:142" s="1325" customFormat="1" ht="15.75" customHeight="1" thickBot="1">
      <c r="A67" s="1511">
        <v>9838</v>
      </c>
      <c r="B67" s="1512" t="s">
        <v>2915</v>
      </c>
      <c r="C67" s="2074" t="s">
        <v>2916</v>
      </c>
      <c r="D67" s="2075"/>
      <c r="E67" s="2075"/>
      <c r="F67" s="1489"/>
      <c r="G67" s="1514">
        <v>0.1</v>
      </c>
      <c r="H67" s="1515"/>
      <c r="I67" s="1500">
        <v>35.9</v>
      </c>
      <c r="J67" s="1516" t="s">
        <v>32</v>
      </c>
      <c r="K67" s="1517">
        <v>4</v>
      </c>
      <c r="L67" s="2157"/>
      <c r="M67" s="2054" t="s">
        <v>2917</v>
      </c>
      <c r="N67" s="1926"/>
      <c r="O67" s="1927"/>
      <c r="P67" s="1928"/>
      <c r="Q67" s="1927"/>
      <c r="R67" s="1929"/>
      <c r="S67" s="1645"/>
      <c r="T67" s="1927"/>
      <c r="U67" s="1928"/>
      <c r="V67" s="1927"/>
      <c r="W67" s="1659"/>
      <c r="X67" s="1493">
        <v>5.0000000000000001E-3</v>
      </c>
      <c r="Y67" s="1494"/>
      <c r="Z67" s="1505">
        <v>95005</v>
      </c>
      <c r="AA67" s="1519"/>
      <c r="AB67" s="2175"/>
      <c r="AC67" s="1894">
        <f t="shared" si="0"/>
        <v>0</v>
      </c>
      <c r="AD67" s="1894">
        <f t="shared" si="1"/>
        <v>0</v>
      </c>
      <c r="AE67" s="1895"/>
      <c r="AF67" s="1894">
        <f t="shared" si="2"/>
        <v>0</v>
      </c>
      <c r="AG67" s="1314"/>
      <c r="AH67" s="1314"/>
      <c r="AI67" s="1314"/>
      <c r="AJ67" s="1314"/>
      <c r="AK67" s="1314"/>
      <c r="AL67" s="1314"/>
      <c r="AM67" s="1314"/>
      <c r="AN67" s="1314"/>
      <c r="AO67" s="1314"/>
      <c r="AP67" s="1314"/>
      <c r="AQ67" s="1314"/>
      <c r="AR67" s="1314"/>
      <c r="AS67" s="1314"/>
      <c r="AT67" s="1314"/>
      <c r="AU67" s="1314"/>
      <c r="AV67" s="1314"/>
      <c r="AW67" s="1314"/>
      <c r="AX67" s="1314"/>
      <c r="AY67" s="1314"/>
      <c r="AZ67" s="1314"/>
      <c r="BA67" s="1314"/>
      <c r="BB67" s="1314"/>
      <c r="BC67" s="1314"/>
      <c r="BD67" s="1314"/>
      <c r="BE67" s="1314"/>
      <c r="BF67" s="1314"/>
      <c r="BG67" s="1314"/>
      <c r="BH67" s="1314"/>
      <c r="BI67" s="1314"/>
      <c r="BJ67" s="1314"/>
      <c r="BK67" s="1314"/>
      <c r="BL67" s="1314"/>
      <c r="BM67" s="1314"/>
      <c r="BN67" s="1314"/>
      <c r="BO67" s="1314"/>
      <c r="BP67" s="1314"/>
      <c r="BQ67" s="1314"/>
      <c r="BR67" s="1314"/>
      <c r="BS67" s="1314"/>
      <c r="BT67" s="1314"/>
      <c r="BU67" s="1314"/>
      <c r="BV67" s="1314"/>
      <c r="BW67" s="1314"/>
      <c r="BX67" s="1314"/>
      <c r="BY67" s="1314"/>
      <c r="BZ67" s="1314"/>
      <c r="CA67" s="1314"/>
      <c r="CB67" s="1314"/>
      <c r="CC67" s="1314"/>
      <c r="CD67" s="1314"/>
      <c r="CE67" s="1314"/>
      <c r="CF67" s="1314"/>
      <c r="CG67" s="1314"/>
      <c r="CH67" s="1314"/>
      <c r="CI67" s="1314"/>
      <c r="CJ67" s="1314"/>
      <c r="CK67" s="1314"/>
      <c r="CL67" s="1314"/>
      <c r="CM67" s="1314"/>
      <c r="CN67" s="1314"/>
      <c r="CO67" s="1314"/>
      <c r="CP67" s="1314"/>
      <c r="CQ67" s="1314"/>
      <c r="CR67" s="1314"/>
      <c r="CS67" s="1314"/>
      <c r="CT67" s="1314"/>
      <c r="CU67" s="1314"/>
      <c r="CV67" s="1314"/>
      <c r="CW67" s="1314"/>
      <c r="CX67" s="1314"/>
      <c r="CY67" s="1314"/>
      <c r="CZ67" s="1314"/>
      <c r="DA67" s="1314"/>
      <c r="DB67" s="1314"/>
      <c r="DC67" s="1314"/>
      <c r="DD67" s="1314"/>
      <c r="DE67" s="1314"/>
      <c r="DF67" s="1314"/>
      <c r="DG67" s="1314"/>
      <c r="DH67" s="1314"/>
      <c r="DI67" s="1314"/>
      <c r="DJ67" s="1314"/>
      <c r="DK67" s="1314"/>
      <c r="DL67" s="1314"/>
      <c r="DM67" s="1314"/>
      <c r="DN67" s="1314"/>
      <c r="DO67" s="1314"/>
      <c r="DP67" s="1314"/>
      <c r="DQ67" s="1314"/>
      <c r="DR67" s="1314"/>
      <c r="DS67" s="1314"/>
      <c r="DT67" s="1314"/>
      <c r="DU67" s="1314"/>
      <c r="DV67" s="1314"/>
      <c r="DW67" s="1314"/>
      <c r="DX67" s="1314"/>
      <c r="DY67" s="1314"/>
      <c r="DZ67" s="1314"/>
      <c r="EA67" s="1314"/>
      <c r="EB67" s="1314"/>
      <c r="EC67" s="1314"/>
      <c r="ED67" s="1314"/>
      <c r="EE67" s="1314"/>
      <c r="EF67" s="1314"/>
      <c r="EG67" s="1314"/>
      <c r="EH67" s="1314"/>
      <c r="EI67" s="1314"/>
      <c r="EJ67" s="1314"/>
      <c r="EK67" s="1314"/>
      <c r="EL67" s="1314"/>
    </row>
    <row r="68" spans="1:142" s="1892" customFormat="1" ht="30" customHeight="1" thickBot="1">
      <c r="A68" s="1965"/>
      <c r="B68" s="1878" t="s">
        <v>2918</v>
      </c>
      <c r="C68" s="2217"/>
      <c r="D68" s="2217"/>
      <c r="E68" s="2217"/>
      <c r="F68" s="1994"/>
      <c r="G68" s="1885"/>
      <c r="H68" s="1968"/>
      <c r="I68" s="1887" t="s">
        <v>32</v>
      </c>
      <c r="J68" s="1886" t="s">
        <v>32</v>
      </c>
      <c r="K68" s="1968"/>
      <c r="L68" s="817"/>
      <c r="M68" s="1975" t="s">
        <v>32</v>
      </c>
      <c r="N68" s="1965"/>
      <c r="O68" s="1972"/>
      <c r="P68" s="1995"/>
      <c r="Q68" s="1972"/>
      <c r="R68" s="817"/>
      <c r="S68" s="1972"/>
      <c r="T68" s="1972"/>
      <c r="U68" s="1995"/>
      <c r="V68" s="1972"/>
      <c r="W68" s="1972"/>
      <c r="X68" s="1996"/>
      <c r="Y68" s="1972"/>
      <c r="Z68" s="1973" t="s">
        <v>32</v>
      </c>
      <c r="AA68" s="1972"/>
      <c r="AB68" s="2218"/>
      <c r="AC68" s="2420"/>
      <c r="AD68" s="2420"/>
      <c r="AE68" s="2420"/>
      <c r="AF68" s="2420"/>
      <c r="AG68" s="1972"/>
      <c r="AH68" s="1972"/>
      <c r="AI68" s="1972"/>
      <c r="AJ68" s="1972"/>
      <c r="AK68" s="1972"/>
      <c r="AL68" s="1972"/>
      <c r="AM68" s="1972"/>
      <c r="AN68" s="1972"/>
      <c r="AO68" s="1972"/>
      <c r="AP68" s="1972"/>
      <c r="AQ68" s="1972"/>
      <c r="AR68" s="1972"/>
      <c r="AS68" s="1972"/>
      <c r="AT68" s="1972"/>
      <c r="AU68" s="1972"/>
      <c r="AV68" s="1972"/>
      <c r="AW68" s="1972"/>
      <c r="AX68" s="1972"/>
      <c r="AY68" s="1972"/>
      <c r="AZ68" s="1972"/>
      <c r="BA68" s="1972"/>
      <c r="BB68" s="1972"/>
      <c r="BC68" s="1972"/>
      <c r="BD68" s="1972"/>
      <c r="BE68" s="1972"/>
      <c r="BF68" s="1972"/>
      <c r="BG68" s="1972"/>
      <c r="BH68" s="1972"/>
      <c r="BI68" s="1972"/>
      <c r="BJ68" s="1972"/>
      <c r="BK68" s="1972"/>
      <c r="BL68" s="1972"/>
      <c r="BM68" s="1972"/>
      <c r="BN68" s="1972"/>
      <c r="BO68" s="1972"/>
      <c r="BP68" s="1972"/>
      <c r="BQ68" s="1972"/>
      <c r="BR68" s="1972"/>
      <c r="BS68" s="1972"/>
      <c r="BT68" s="1972"/>
      <c r="BU68" s="1972"/>
      <c r="BV68" s="1972"/>
      <c r="BW68" s="1972"/>
      <c r="BX68" s="1972"/>
      <c r="BY68" s="1972"/>
      <c r="BZ68" s="1972"/>
      <c r="CA68" s="1972"/>
      <c r="CB68" s="1972"/>
      <c r="CC68" s="1972"/>
      <c r="CD68" s="1972"/>
      <c r="CE68" s="1972"/>
      <c r="CF68" s="1972"/>
      <c r="CG68" s="1972"/>
      <c r="CH68" s="1972"/>
      <c r="CI68" s="1972"/>
      <c r="CJ68" s="1972"/>
      <c r="CK68" s="1972"/>
      <c r="CL68" s="1972"/>
      <c r="CM68" s="1972"/>
      <c r="CN68" s="1972"/>
      <c r="CO68" s="1972"/>
      <c r="CP68" s="1972"/>
      <c r="CQ68" s="1972"/>
      <c r="CR68" s="1972"/>
      <c r="CS68" s="1972"/>
      <c r="CT68" s="1972"/>
      <c r="CU68" s="1972"/>
      <c r="CV68" s="1972"/>
      <c r="CW68" s="1972"/>
      <c r="CX68" s="1972"/>
      <c r="CY68" s="1972"/>
      <c r="CZ68" s="1972"/>
      <c r="DA68" s="1972"/>
      <c r="DB68" s="1972"/>
      <c r="DC68" s="1972"/>
      <c r="DD68" s="1972"/>
      <c r="DE68" s="1972"/>
      <c r="DF68" s="1972"/>
      <c r="DG68" s="1972"/>
      <c r="DH68" s="1972"/>
      <c r="DI68" s="1972"/>
      <c r="DJ68" s="1972"/>
      <c r="DK68" s="1972"/>
      <c r="DL68" s="1972"/>
      <c r="DM68" s="1972"/>
      <c r="DN68" s="1972"/>
      <c r="DO68" s="1972"/>
      <c r="DP68" s="1972"/>
      <c r="DQ68" s="1972"/>
      <c r="DR68" s="1972"/>
      <c r="DS68" s="1972"/>
      <c r="DT68" s="1972"/>
      <c r="DU68" s="1972"/>
      <c r="DV68" s="1972"/>
      <c r="DW68" s="1972"/>
      <c r="DX68" s="1972"/>
      <c r="DY68" s="1972"/>
      <c r="DZ68" s="1972"/>
      <c r="EA68" s="1972"/>
      <c r="EB68" s="1972"/>
      <c r="EC68" s="1972"/>
      <c r="ED68" s="1972"/>
      <c r="EE68" s="1972"/>
      <c r="EF68" s="1972"/>
      <c r="EG68" s="1972"/>
      <c r="EH68" s="1972"/>
      <c r="EI68" s="1972"/>
      <c r="EJ68" s="1972"/>
      <c r="EK68" s="1972"/>
      <c r="EL68" s="1972"/>
    </row>
    <row r="69" spans="1:142" s="1325" customFormat="1" ht="15.75" customHeight="1" thickBot="1">
      <c r="A69" s="1511">
        <v>9716</v>
      </c>
      <c r="B69" s="1610" t="s">
        <v>2919</v>
      </c>
      <c r="C69" s="2052" t="s">
        <v>2920</v>
      </c>
      <c r="D69" s="2053"/>
      <c r="E69" s="2053"/>
      <c r="F69" s="1533"/>
      <c r="G69" s="1514">
        <v>0.1</v>
      </c>
      <c r="H69" s="1515"/>
      <c r="I69" s="1500">
        <v>35.9</v>
      </c>
      <c r="J69" s="1516" t="s">
        <v>32</v>
      </c>
      <c r="K69" s="1517">
        <v>4</v>
      </c>
      <c r="L69" s="2157"/>
      <c r="M69" s="2054" t="s">
        <v>2921</v>
      </c>
      <c r="N69" s="1926"/>
      <c r="O69" s="1927"/>
      <c r="P69" s="1928"/>
      <c r="Q69" s="1927"/>
      <c r="R69" s="1929"/>
      <c r="S69" s="1645"/>
      <c r="T69" s="1927"/>
      <c r="U69" s="1928"/>
      <c r="V69" s="1927"/>
      <c r="W69" s="1659"/>
      <c r="X69" s="2123"/>
      <c r="Y69" s="1684"/>
      <c r="Z69" s="1685"/>
      <c r="AA69" s="1686"/>
      <c r="AB69" s="2192"/>
      <c r="AC69" s="1894">
        <f t="shared" si="0"/>
        <v>0</v>
      </c>
      <c r="AD69" s="1894">
        <f t="shared" si="1"/>
        <v>0</v>
      </c>
      <c r="AE69" s="1895"/>
      <c r="AF69" s="1894">
        <f t="shared" si="2"/>
        <v>0</v>
      </c>
      <c r="AG69" s="1314"/>
      <c r="AH69" s="1314"/>
      <c r="AI69" s="1314"/>
      <c r="AJ69" s="1314"/>
      <c r="AK69" s="1314"/>
      <c r="AL69" s="1314"/>
      <c r="AM69" s="1314"/>
      <c r="AN69" s="1314"/>
      <c r="AO69" s="1314"/>
      <c r="AP69" s="1314"/>
      <c r="AQ69" s="1314"/>
      <c r="AR69" s="1314"/>
      <c r="AS69" s="1314"/>
      <c r="AT69" s="1314"/>
      <c r="AU69" s="1314"/>
      <c r="AV69" s="1314"/>
      <c r="AW69" s="1314"/>
      <c r="AX69" s="1314"/>
      <c r="AY69" s="1314"/>
      <c r="AZ69" s="1314"/>
      <c r="BA69" s="1314"/>
      <c r="BB69" s="1314"/>
      <c r="BC69" s="1314"/>
      <c r="BD69" s="1314"/>
      <c r="BE69" s="1314"/>
      <c r="BF69" s="1314"/>
      <c r="BG69" s="1314"/>
      <c r="BH69" s="1314"/>
      <c r="BI69" s="1314"/>
      <c r="BJ69" s="1314"/>
      <c r="BK69" s="1314"/>
      <c r="BL69" s="1314"/>
      <c r="BM69" s="1314"/>
      <c r="BN69" s="1314"/>
      <c r="BO69" s="1314"/>
      <c r="BP69" s="1314"/>
      <c r="BQ69" s="1314"/>
      <c r="BR69" s="1314"/>
      <c r="BS69" s="1314"/>
      <c r="BT69" s="1314"/>
      <c r="BU69" s="1314"/>
      <c r="BV69" s="1314"/>
      <c r="BW69" s="1314"/>
      <c r="BX69" s="1314"/>
      <c r="BY69" s="1314"/>
      <c r="BZ69" s="1314"/>
      <c r="CA69" s="1314"/>
      <c r="CB69" s="1314"/>
      <c r="CC69" s="1314"/>
      <c r="CD69" s="1314"/>
      <c r="CE69" s="1314"/>
      <c r="CF69" s="1314"/>
      <c r="CG69" s="1314"/>
      <c r="CH69" s="1314"/>
      <c r="CI69" s="1314"/>
      <c r="CJ69" s="1314"/>
      <c r="CK69" s="1314"/>
      <c r="CL69" s="1314"/>
      <c r="CM69" s="1314"/>
      <c r="CN69" s="1314"/>
      <c r="CO69" s="1314"/>
      <c r="CP69" s="1314"/>
      <c r="CQ69" s="1314"/>
      <c r="CR69" s="1314"/>
      <c r="CS69" s="1314"/>
      <c r="CT69" s="1314"/>
      <c r="CU69" s="1314"/>
      <c r="CV69" s="1314"/>
      <c r="CW69" s="1314"/>
      <c r="CX69" s="1314"/>
      <c r="CY69" s="1314"/>
      <c r="CZ69" s="1314"/>
      <c r="DA69" s="1314"/>
      <c r="DB69" s="1314"/>
      <c r="DC69" s="1314"/>
      <c r="DD69" s="1314"/>
      <c r="DE69" s="1314"/>
      <c r="DF69" s="1314"/>
      <c r="DG69" s="1314"/>
      <c r="DH69" s="1314"/>
      <c r="DI69" s="1314"/>
      <c r="DJ69" s="1314"/>
      <c r="DK69" s="1314"/>
      <c r="DL69" s="1314"/>
      <c r="DM69" s="1314"/>
      <c r="DN69" s="1314"/>
      <c r="DO69" s="1314"/>
      <c r="DP69" s="1314"/>
      <c r="DQ69" s="1314"/>
      <c r="DR69" s="1314"/>
      <c r="DS69" s="1314"/>
      <c r="DT69" s="1314"/>
      <c r="DU69" s="1314"/>
      <c r="DV69" s="1314"/>
      <c r="DW69" s="1314"/>
      <c r="DX69" s="1314"/>
      <c r="DY69" s="1314"/>
      <c r="DZ69" s="1314"/>
      <c r="EA69" s="1314"/>
      <c r="EB69" s="1314"/>
      <c r="EC69" s="1314"/>
      <c r="ED69" s="1314"/>
      <c r="EE69" s="1314"/>
      <c r="EF69" s="1314"/>
      <c r="EG69" s="1314"/>
      <c r="EH69" s="1314"/>
      <c r="EI69" s="1314"/>
      <c r="EJ69" s="1314"/>
      <c r="EK69" s="1314"/>
      <c r="EL69" s="1314"/>
    </row>
    <row r="70" spans="1:142" s="1892" customFormat="1" ht="30" customHeight="1" thickBot="1">
      <c r="A70" s="1965"/>
      <c r="B70" s="1878" t="s">
        <v>2922</v>
      </c>
      <c r="C70" s="2217"/>
      <c r="D70" s="2217"/>
      <c r="E70" s="2217"/>
      <c r="F70" s="1994"/>
      <c r="G70" s="1885"/>
      <c r="H70" s="1968"/>
      <c r="I70" s="1887" t="s">
        <v>32</v>
      </c>
      <c r="J70" s="1886" t="s">
        <v>32</v>
      </c>
      <c r="K70" s="1968"/>
      <c r="L70" s="817"/>
      <c r="M70" s="1975" t="s">
        <v>32</v>
      </c>
      <c r="N70" s="1965"/>
      <c r="O70" s="1972"/>
      <c r="P70" s="1995"/>
      <c r="Q70" s="1972"/>
      <c r="R70" s="817"/>
      <c r="S70" s="1972"/>
      <c r="T70" s="1972"/>
      <c r="U70" s="1995"/>
      <c r="V70" s="1972"/>
      <c r="W70" s="1972"/>
      <c r="X70" s="1996"/>
      <c r="Y70" s="1972"/>
      <c r="Z70" s="1973" t="s">
        <v>32</v>
      </c>
      <c r="AA70" s="1972"/>
      <c r="AB70" s="2218"/>
      <c r="AC70" s="2420"/>
      <c r="AD70" s="2420"/>
      <c r="AE70" s="2420"/>
      <c r="AF70" s="2420"/>
      <c r="AG70" s="1972"/>
      <c r="AH70" s="1972"/>
      <c r="AI70" s="1972"/>
      <c r="AJ70" s="1972"/>
      <c r="AK70" s="1972"/>
      <c r="AL70" s="1972"/>
      <c r="AM70" s="1972"/>
      <c r="AN70" s="1972"/>
      <c r="AO70" s="1972"/>
      <c r="AP70" s="1972"/>
      <c r="AQ70" s="1972"/>
      <c r="AR70" s="1972"/>
      <c r="AS70" s="1972"/>
      <c r="AT70" s="1972"/>
      <c r="AU70" s="1972"/>
      <c r="AV70" s="1972"/>
      <c r="AW70" s="1972"/>
      <c r="AX70" s="1972"/>
      <c r="AY70" s="1972"/>
      <c r="AZ70" s="1972"/>
      <c r="BA70" s="1972"/>
      <c r="BB70" s="1972"/>
      <c r="BC70" s="1972"/>
      <c r="BD70" s="1972"/>
      <c r="BE70" s="1972"/>
      <c r="BF70" s="1972"/>
      <c r="BG70" s="1972"/>
      <c r="BH70" s="1972"/>
      <c r="BI70" s="1972"/>
      <c r="BJ70" s="1972"/>
      <c r="BK70" s="1972"/>
      <c r="BL70" s="1972"/>
      <c r="BM70" s="1972"/>
      <c r="BN70" s="1972"/>
      <c r="BO70" s="1972"/>
      <c r="BP70" s="1972"/>
      <c r="BQ70" s="1972"/>
      <c r="BR70" s="1972"/>
      <c r="BS70" s="1972"/>
      <c r="BT70" s="1972"/>
      <c r="BU70" s="1972"/>
      <c r="BV70" s="1972"/>
      <c r="BW70" s="1972"/>
      <c r="BX70" s="1972"/>
      <c r="BY70" s="1972"/>
      <c r="BZ70" s="1972"/>
      <c r="CA70" s="1972"/>
      <c r="CB70" s="1972"/>
      <c r="CC70" s="1972"/>
      <c r="CD70" s="1972"/>
      <c r="CE70" s="1972"/>
      <c r="CF70" s="1972"/>
      <c r="CG70" s="1972"/>
      <c r="CH70" s="1972"/>
      <c r="CI70" s="1972"/>
      <c r="CJ70" s="1972"/>
      <c r="CK70" s="1972"/>
      <c r="CL70" s="1972"/>
      <c r="CM70" s="1972"/>
      <c r="CN70" s="1972"/>
      <c r="CO70" s="1972"/>
      <c r="CP70" s="1972"/>
      <c r="CQ70" s="1972"/>
      <c r="CR70" s="1972"/>
      <c r="CS70" s="1972"/>
      <c r="CT70" s="1972"/>
      <c r="CU70" s="1972"/>
      <c r="CV70" s="1972"/>
      <c r="CW70" s="1972"/>
      <c r="CX70" s="1972"/>
      <c r="CY70" s="1972"/>
      <c r="CZ70" s="1972"/>
      <c r="DA70" s="1972"/>
      <c r="DB70" s="1972"/>
      <c r="DC70" s="1972"/>
      <c r="DD70" s="1972"/>
      <c r="DE70" s="1972"/>
      <c r="DF70" s="1972"/>
      <c r="DG70" s="1972"/>
      <c r="DH70" s="1972"/>
      <c r="DI70" s="1972"/>
      <c r="DJ70" s="1972"/>
      <c r="DK70" s="1972"/>
      <c r="DL70" s="1972"/>
      <c r="DM70" s="1972"/>
      <c r="DN70" s="1972"/>
      <c r="DO70" s="1972"/>
      <c r="DP70" s="1972"/>
      <c r="DQ70" s="1972"/>
      <c r="DR70" s="1972"/>
      <c r="DS70" s="1972"/>
      <c r="DT70" s="1972"/>
      <c r="DU70" s="1972"/>
      <c r="DV70" s="1972"/>
      <c r="DW70" s="1972"/>
      <c r="DX70" s="1972"/>
      <c r="DY70" s="1972"/>
      <c r="DZ70" s="1972"/>
      <c r="EA70" s="1972"/>
      <c r="EB70" s="1972"/>
      <c r="EC70" s="1972"/>
      <c r="ED70" s="1972"/>
      <c r="EE70" s="1972"/>
      <c r="EF70" s="1972"/>
      <c r="EG70" s="1972"/>
      <c r="EH70" s="1972"/>
      <c r="EI70" s="1972"/>
      <c r="EJ70" s="1972"/>
      <c r="EK70" s="1972"/>
      <c r="EL70" s="1972"/>
    </row>
    <row r="71" spans="1:142" s="1325" customFormat="1" ht="15.75" customHeight="1" thickBot="1">
      <c r="A71" s="1511">
        <v>9715</v>
      </c>
      <c r="B71" s="1610" t="s">
        <v>2923</v>
      </c>
      <c r="C71" s="2052" t="s">
        <v>2924</v>
      </c>
      <c r="D71" s="2053"/>
      <c r="E71" s="2053"/>
      <c r="F71" s="1533"/>
      <c r="G71" s="1514">
        <v>0.1</v>
      </c>
      <c r="H71" s="1515"/>
      <c r="I71" s="1500">
        <v>23.9</v>
      </c>
      <c r="J71" s="1516" t="s">
        <v>32</v>
      </c>
      <c r="K71" s="1517">
        <v>3</v>
      </c>
      <c r="L71" s="2157"/>
      <c r="M71" s="2054" t="s">
        <v>2925</v>
      </c>
      <c r="N71" s="1926"/>
      <c r="O71" s="1927"/>
      <c r="P71" s="1928"/>
      <c r="Q71" s="1927"/>
      <c r="R71" s="1929"/>
      <c r="S71" s="1645"/>
      <c r="T71" s="1927"/>
      <c r="U71" s="1928"/>
      <c r="V71" s="1927"/>
      <c r="W71" s="1659"/>
      <c r="X71" s="1493">
        <v>0.01</v>
      </c>
      <c r="Y71" s="1494"/>
      <c r="Z71" s="1505">
        <v>17543</v>
      </c>
      <c r="AA71" s="1519"/>
      <c r="AB71" s="2175"/>
      <c r="AC71" s="1894">
        <f t="shared" ref="AC71:AC98" si="3">I71*L71</f>
        <v>0</v>
      </c>
      <c r="AD71" s="1894">
        <f t="shared" ref="AD71:AD98" si="4">P71*R71</f>
        <v>0</v>
      </c>
      <c r="AE71" s="1895"/>
      <c r="AF71" s="1894">
        <f t="shared" ref="AF71:AF98" si="5">Z71*AB71</f>
        <v>0</v>
      </c>
      <c r="AG71" s="1314"/>
      <c r="AH71" s="1314"/>
      <c r="AI71" s="1314"/>
      <c r="AJ71" s="1314"/>
      <c r="AK71" s="1314"/>
      <c r="AL71" s="1314"/>
      <c r="AM71" s="1314"/>
      <c r="AN71" s="1314"/>
      <c r="AO71" s="1314"/>
      <c r="AP71" s="1314"/>
      <c r="AQ71" s="1314"/>
      <c r="AR71" s="1314"/>
      <c r="AS71" s="1314"/>
      <c r="AT71" s="1314"/>
      <c r="AU71" s="1314"/>
      <c r="AV71" s="1314"/>
      <c r="AW71" s="1314"/>
      <c r="AX71" s="1314"/>
      <c r="AY71" s="1314"/>
      <c r="AZ71" s="1314"/>
      <c r="BA71" s="1314"/>
      <c r="BB71" s="1314"/>
      <c r="BC71" s="1314"/>
      <c r="BD71" s="1314"/>
      <c r="BE71" s="1314"/>
      <c r="BF71" s="1314"/>
      <c r="BG71" s="1314"/>
      <c r="BH71" s="1314"/>
      <c r="BI71" s="1314"/>
      <c r="BJ71" s="1314"/>
      <c r="BK71" s="1314"/>
      <c r="BL71" s="1314"/>
      <c r="BM71" s="1314"/>
      <c r="BN71" s="1314"/>
      <c r="BO71" s="1314"/>
      <c r="BP71" s="1314"/>
      <c r="BQ71" s="1314"/>
      <c r="BR71" s="1314"/>
      <c r="BS71" s="1314"/>
      <c r="BT71" s="1314"/>
      <c r="BU71" s="1314"/>
      <c r="BV71" s="1314"/>
      <c r="BW71" s="1314"/>
      <c r="BX71" s="1314"/>
      <c r="BY71" s="1314"/>
      <c r="BZ71" s="1314"/>
      <c r="CA71" s="1314"/>
      <c r="CB71" s="1314"/>
      <c r="CC71" s="1314"/>
      <c r="CD71" s="1314"/>
      <c r="CE71" s="1314"/>
      <c r="CF71" s="1314"/>
      <c r="CG71" s="1314"/>
      <c r="CH71" s="1314"/>
      <c r="CI71" s="1314"/>
      <c r="CJ71" s="1314"/>
      <c r="CK71" s="1314"/>
      <c r="CL71" s="1314"/>
      <c r="CM71" s="1314"/>
      <c r="CN71" s="1314"/>
      <c r="CO71" s="1314"/>
      <c r="CP71" s="1314"/>
      <c r="CQ71" s="1314"/>
      <c r="CR71" s="1314"/>
      <c r="CS71" s="1314"/>
      <c r="CT71" s="1314"/>
      <c r="CU71" s="1314"/>
      <c r="CV71" s="1314"/>
      <c r="CW71" s="1314"/>
      <c r="CX71" s="1314"/>
      <c r="CY71" s="1314"/>
      <c r="CZ71" s="1314"/>
      <c r="DA71" s="1314"/>
      <c r="DB71" s="1314"/>
      <c r="DC71" s="1314"/>
      <c r="DD71" s="1314"/>
      <c r="DE71" s="1314"/>
      <c r="DF71" s="1314"/>
      <c r="DG71" s="1314"/>
      <c r="DH71" s="1314"/>
      <c r="DI71" s="1314"/>
      <c r="DJ71" s="1314"/>
      <c r="DK71" s="1314"/>
      <c r="DL71" s="1314"/>
      <c r="DM71" s="1314"/>
      <c r="DN71" s="1314"/>
      <c r="DO71" s="1314"/>
      <c r="DP71" s="1314"/>
      <c r="DQ71" s="1314"/>
      <c r="DR71" s="1314"/>
      <c r="DS71" s="1314"/>
      <c r="DT71" s="1314"/>
      <c r="DU71" s="1314"/>
      <c r="DV71" s="1314"/>
      <c r="DW71" s="1314"/>
      <c r="DX71" s="1314"/>
      <c r="DY71" s="1314"/>
      <c r="DZ71" s="1314"/>
      <c r="EA71" s="1314"/>
      <c r="EB71" s="1314"/>
      <c r="EC71" s="1314"/>
      <c r="ED71" s="1314"/>
      <c r="EE71" s="1314"/>
      <c r="EF71" s="1314"/>
      <c r="EG71" s="1314"/>
      <c r="EH71" s="1314"/>
      <c r="EI71" s="1314"/>
      <c r="EJ71" s="1314"/>
      <c r="EK71" s="1314"/>
      <c r="EL71" s="1314"/>
    </row>
    <row r="72" spans="1:142" s="1892" customFormat="1" ht="30" customHeight="1" thickBot="1">
      <c r="A72" s="1965"/>
      <c r="B72" s="1878" t="s">
        <v>2926</v>
      </c>
      <c r="C72" s="2217"/>
      <c r="D72" s="2217"/>
      <c r="E72" s="2217"/>
      <c r="F72" s="1994"/>
      <c r="G72" s="1885"/>
      <c r="H72" s="1968"/>
      <c r="I72" s="1887" t="s">
        <v>32</v>
      </c>
      <c r="J72" s="1886" t="s">
        <v>32</v>
      </c>
      <c r="K72" s="1968"/>
      <c r="L72" s="817"/>
      <c r="M72" s="1975" t="s">
        <v>32</v>
      </c>
      <c r="N72" s="1965"/>
      <c r="O72" s="1972"/>
      <c r="P72" s="1995"/>
      <c r="Q72" s="1972"/>
      <c r="R72" s="817"/>
      <c r="S72" s="1972"/>
      <c r="T72" s="1972"/>
      <c r="U72" s="1995"/>
      <c r="V72" s="1972"/>
      <c r="W72" s="1972"/>
      <c r="X72" s="1996"/>
      <c r="Y72" s="1972"/>
      <c r="Z72" s="1973" t="s">
        <v>32</v>
      </c>
      <c r="AA72" s="1972"/>
      <c r="AB72" s="2218"/>
      <c r="AC72" s="2420"/>
      <c r="AD72" s="2420"/>
      <c r="AE72" s="2420"/>
      <c r="AF72" s="2420"/>
      <c r="AG72" s="1972"/>
      <c r="AH72" s="1972"/>
      <c r="AI72" s="1972"/>
      <c r="AJ72" s="1972"/>
      <c r="AK72" s="1972"/>
      <c r="AL72" s="1972"/>
      <c r="AM72" s="1972"/>
      <c r="AN72" s="1972"/>
      <c r="AO72" s="1972"/>
      <c r="AP72" s="1972"/>
      <c r="AQ72" s="1972"/>
      <c r="AR72" s="1972"/>
      <c r="AS72" s="1972"/>
      <c r="AT72" s="1972"/>
      <c r="AU72" s="1972"/>
      <c r="AV72" s="1972"/>
      <c r="AW72" s="1972"/>
      <c r="AX72" s="1972"/>
      <c r="AY72" s="1972"/>
      <c r="AZ72" s="1972"/>
      <c r="BA72" s="1972"/>
      <c r="BB72" s="1972"/>
      <c r="BC72" s="1972"/>
      <c r="BD72" s="1972"/>
      <c r="BE72" s="1972"/>
      <c r="BF72" s="1972"/>
      <c r="BG72" s="1972"/>
      <c r="BH72" s="1972"/>
      <c r="BI72" s="1972"/>
      <c r="BJ72" s="1972"/>
      <c r="BK72" s="1972"/>
      <c r="BL72" s="1972"/>
      <c r="BM72" s="1972"/>
      <c r="BN72" s="1972"/>
      <c r="BO72" s="1972"/>
      <c r="BP72" s="1972"/>
      <c r="BQ72" s="1972"/>
      <c r="BR72" s="1972"/>
      <c r="BS72" s="1972"/>
      <c r="BT72" s="1972"/>
      <c r="BU72" s="1972"/>
      <c r="BV72" s="1972"/>
      <c r="BW72" s="1972"/>
      <c r="BX72" s="1972"/>
      <c r="BY72" s="1972"/>
      <c r="BZ72" s="1972"/>
      <c r="CA72" s="1972"/>
      <c r="CB72" s="1972"/>
      <c r="CC72" s="1972"/>
      <c r="CD72" s="1972"/>
      <c r="CE72" s="1972"/>
      <c r="CF72" s="1972"/>
      <c r="CG72" s="1972"/>
      <c r="CH72" s="1972"/>
      <c r="CI72" s="1972"/>
      <c r="CJ72" s="1972"/>
      <c r="CK72" s="1972"/>
      <c r="CL72" s="1972"/>
      <c r="CM72" s="1972"/>
      <c r="CN72" s="1972"/>
      <c r="CO72" s="1972"/>
      <c r="CP72" s="1972"/>
      <c r="CQ72" s="1972"/>
      <c r="CR72" s="1972"/>
      <c r="CS72" s="1972"/>
      <c r="CT72" s="1972"/>
      <c r="CU72" s="1972"/>
      <c r="CV72" s="1972"/>
      <c r="CW72" s="1972"/>
      <c r="CX72" s="1972"/>
      <c r="CY72" s="1972"/>
      <c r="CZ72" s="1972"/>
      <c r="DA72" s="1972"/>
      <c r="DB72" s="1972"/>
      <c r="DC72" s="1972"/>
      <c r="DD72" s="1972"/>
      <c r="DE72" s="1972"/>
      <c r="DF72" s="1972"/>
      <c r="DG72" s="1972"/>
      <c r="DH72" s="1972"/>
      <c r="DI72" s="1972"/>
      <c r="DJ72" s="1972"/>
      <c r="DK72" s="1972"/>
      <c r="DL72" s="1972"/>
      <c r="DM72" s="1972"/>
      <c r="DN72" s="1972"/>
      <c r="DO72" s="1972"/>
      <c r="DP72" s="1972"/>
      <c r="DQ72" s="1972"/>
      <c r="DR72" s="1972"/>
      <c r="DS72" s="1972"/>
      <c r="DT72" s="1972"/>
      <c r="DU72" s="1972"/>
      <c r="DV72" s="1972"/>
      <c r="DW72" s="1972"/>
      <c r="DX72" s="1972"/>
      <c r="DY72" s="1972"/>
      <c r="DZ72" s="1972"/>
      <c r="EA72" s="1972"/>
      <c r="EB72" s="1972"/>
      <c r="EC72" s="1972"/>
      <c r="ED72" s="1972"/>
      <c r="EE72" s="1972"/>
      <c r="EF72" s="1972"/>
      <c r="EG72" s="1972"/>
      <c r="EH72" s="1972"/>
      <c r="EI72" s="1972"/>
      <c r="EJ72" s="1972"/>
      <c r="EK72" s="1972"/>
      <c r="EL72" s="1972"/>
    </row>
    <row r="73" spans="1:142" s="1325" customFormat="1" ht="15.75" customHeight="1" thickBot="1">
      <c r="A73" s="1511">
        <v>9605</v>
      </c>
      <c r="B73" s="1512" t="s">
        <v>2927</v>
      </c>
      <c r="C73" s="2074" t="s">
        <v>2928</v>
      </c>
      <c r="D73" s="2075"/>
      <c r="E73" s="2075"/>
      <c r="F73" s="1489"/>
      <c r="G73" s="1514">
        <v>0.2</v>
      </c>
      <c r="H73" s="1515"/>
      <c r="I73" s="1500">
        <v>35.9</v>
      </c>
      <c r="J73" s="1516" t="s">
        <v>32</v>
      </c>
      <c r="K73" s="1517">
        <v>4</v>
      </c>
      <c r="L73" s="2157"/>
      <c r="M73" s="1518" t="s">
        <v>2929</v>
      </c>
      <c r="N73" s="1926"/>
      <c r="O73" s="1927"/>
      <c r="P73" s="1928"/>
      <c r="Q73" s="1927"/>
      <c r="R73" s="1929"/>
      <c r="S73" s="1645"/>
      <c r="T73" s="1927"/>
      <c r="U73" s="1928"/>
      <c r="V73" s="1927"/>
      <c r="W73" s="1659"/>
      <c r="X73" s="1642"/>
      <c r="Y73" s="1643"/>
      <c r="Z73" s="1644"/>
      <c r="AA73" s="1645"/>
      <c r="AB73" s="2193"/>
      <c r="AC73" s="1894">
        <f t="shared" si="3"/>
        <v>0</v>
      </c>
      <c r="AD73" s="1894">
        <f t="shared" si="4"/>
        <v>0</v>
      </c>
      <c r="AE73" s="1895"/>
      <c r="AF73" s="1894">
        <f t="shared" si="5"/>
        <v>0</v>
      </c>
      <c r="AG73" s="1314"/>
      <c r="AH73" s="1314"/>
      <c r="AI73" s="1314"/>
      <c r="AJ73" s="1314"/>
      <c r="AK73" s="1314"/>
      <c r="AL73" s="1314"/>
      <c r="AM73" s="1314"/>
      <c r="AN73" s="1314"/>
      <c r="AO73" s="1314"/>
      <c r="AP73" s="1314"/>
      <c r="AQ73" s="1314"/>
      <c r="AR73" s="1314"/>
      <c r="AS73" s="1314"/>
      <c r="AT73" s="1314"/>
      <c r="AU73" s="1314"/>
      <c r="AV73" s="1314"/>
      <c r="AW73" s="1314"/>
      <c r="AX73" s="1314"/>
      <c r="AY73" s="1314"/>
      <c r="AZ73" s="1314"/>
      <c r="BA73" s="1314"/>
      <c r="BB73" s="1314"/>
      <c r="BC73" s="1314"/>
      <c r="BD73" s="1314"/>
      <c r="BE73" s="1314"/>
      <c r="BF73" s="1314"/>
      <c r="BG73" s="1314"/>
      <c r="BH73" s="1314"/>
      <c r="BI73" s="1314"/>
      <c r="BJ73" s="1314"/>
      <c r="BK73" s="1314"/>
      <c r="BL73" s="1314"/>
      <c r="BM73" s="1314"/>
      <c r="BN73" s="1314"/>
      <c r="BO73" s="1314"/>
      <c r="BP73" s="1314"/>
      <c r="BQ73" s="1314"/>
      <c r="BR73" s="1314"/>
      <c r="BS73" s="1314"/>
      <c r="BT73" s="1314"/>
      <c r="BU73" s="1314"/>
      <c r="BV73" s="1314"/>
      <c r="BW73" s="1314"/>
      <c r="BX73" s="1314"/>
      <c r="BY73" s="1314"/>
      <c r="BZ73" s="1314"/>
      <c r="CA73" s="1314"/>
      <c r="CB73" s="1314"/>
      <c r="CC73" s="1314"/>
      <c r="CD73" s="1314"/>
      <c r="CE73" s="1314"/>
      <c r="CF73" s="1314"/>
      <c r="CG73" s="1314"/>
      <c r="CH73" s="1314"/>
      <c r="CI73" s="1314"/>
      <c r="CJ73" s="1314"/>
      <c r="CK73" s="1314"/>
      <c r="CL73" s="1314"/>
      <c r="CM73" s="1314"/>
      <c r="CN73" s="1314"/>
      <c r="CO73" s="1314"/>
      <c r="CP73" s="1314"/>
      <c r="CQ73" s="1314"/>
      <c r="CR73" s="1314"/>
      <c r="CS73" s="1314"/>
      <c r="CT73" s="1314"/>
      <c r="CU73" s="1314"/>
      <c r="CV73" s="1314"/>
      <c r="CW73" s="1314"/>
      <c r="CX73" s="1314"/>
      <c r="CY73" s="1314"/>
      <c r="CZ73" s="1314"/>
      <c r="DA73" s="1314"/>
      <c r="DB73" s="1314"/>
      <c r="DC73" s="1314"/>
      <c r="DD73" s="1314"/>
      <c r="DE73" s="1314"/>
      <c r="DF73" s="1314"/>
      <c r="DG73" s="1314"/>
      <c r="DH73" s="1314"/>
      <c r="DI73" s="1314"/>
      <c r="DJ73" s="1314"/>
      <c r="DK73" s="1314"/>
      <c r="DL73" s="1314"/>
      <c r="DM73" s="1314"/>
      <c r="DN73" s="1314"/>
      <c r="DO73" s="1314"/>
      <c r="DP73" s="1314"/>
      <c r="DQ73" s="1314"/>
      <c r="DR73" s="1314"/>
      <c r="DS73" s="1314"/>
      <c r="DT73" s="1314"/>
      <c r="DU73" s="1314"/>
      <c r="DV73" s="1314"/>
      <c r="DW73" s="1314"/>
      <c r="DX73" s="1314"/>
      <c r="DY73" s="1314"/>
      <c r="DZ73" s="1314"/>
      <c r="EA73" s="1314"/>
      <c r="EB73" s="1314"/>
      <c r="EC73" s="1314"/>
      <c r="ED73" s="1314"/>
      <c r="EE73" s="1314"/>
      <c r="EF73" s="1314"/>
      <c r="EG73" s="1314"/>
      <c r="EH73" s="1314"/>
      <c r="EI73" s="1314"/>
      <c r="EJ73" s="1314"/>
      <c r="EK73" s="1314"/>
      <c r="EL73" s="1314"/>
    </row>
    <row r="74" spans="1:142" s="1892" customFormat="1" ht="30" customHeight="1" thickBot="1">
      <c r="A74" s="1965"/>
      <c r="B74" s="1878" t="s">
        <v>2930</v>
      </c>
      <c r="C74" s="2000"/>
      <c r="D74" s="2000"/>
      <c r="E74" s="2000"/>
      <c r="F74" s="2001"/>
      <c r="G74" s="1885"/>
      <c r="H74" s="1968"/>
      <c r="I74" s="1887" t="s">
        <v>32</v>
      </c>
      <c r="J74" s="1886" t="s">
        <v>32</v>
      </c>
      <c r="K74" s="1968"/>
      <c r="L74" s="817"/>
      <c r="M74" s="1975" t="s">
        <v>32</v>
      </c>
      <c r="N74" s="1965"/>
      <c r="O74" s="1972"/>
      <c r="P74" s="1995"/>
      <c r="Q74" s="1972"/>
      <c r="R74" s="817"/>
      <c r="S74" s="1972"/>
      <c r="T74" s="1972"/>
      <c r="U74" s="1995"/>
      <c r="V74" s="1972"/>
      <c r="W74" s="1972"/>
      <c r="X74" s="1996"/>
      <c r="Y74" s="1972"/>
      <c r="Z74" s="1973" t="s">
        <v>32</v>
      </c>
      <c r="AA74" s="1972"/>
      <c r="AB74" s="2218"/>
      <c r="AC74" s="2420"/>
      <c r="AD74" s="2420"/>
      <c r="AE74" s="2420"/>
      <c r="AF74" s="2420"/>
      <c r="AG74" s="1972"/>
      <c r="AH74" s="1972"/>
      <c r="AI74" s="1972"/>
      <c r="AJ74" s="1972"/>
      <c r="AK74" s="1972"/>
      <c r="AL74" s="1972"/>
      <c r="AM74" s="1972"/>
      <c r="AN74" s="1972"/>
      <c r="AO74" s="1972"/>
      <c r="AP74" s="1972"/>
      <c r="AQ74" s="1972"/>
      <c r="AR74" s="1972"/>
      <c r="AS74" s="1972"/>
      <c r="AT74" s="1972"/>
      <c r="AU74" s="1972"/>
      <c r="AV74" s="1972"/>
      <c r="AW74" s="1972"/>
      <c r="AX74" s="1972"/>
      <c r="AY74" s="1972"/>
      <c r="AZ74" s="1972"/>
      <c r="BA74" s="1972"/>
      <c r="BB74" s="1972"/>
      <c r="BC74" s="1972"/>
      <c r="BD74" s="1972"/>
      <c r="BE74" s="1972"/>
      <c r="BF74" s="1972"/>
      <c r="BG74" s="1972"/>
      <c r="BH74" s="1972"/>
      <c r="BI74" s="1972"/>
      <c r="BJ74" s="1972"/>
      <c r="BK74" s="1972"/>
      <c r="BL74" s="1972"/>
      <c r="BM74" s="1972"/>
      <c r="BN74" s="1972"/>
      <c r="BO74" s="1972"/>
      <c r="BP74" s="1972"/>
      <c r="BQ74" s="1972"/>
      <c r="BR74" s="1972"/>
      <c r="BS74" s="1972"/>
      <c r="BT74" s="1972"/>
      <c r="BU74" s="1972"/>
      <c r="BV74" s="1972"/>
      <c r="BW74" s="1972"/>
      <c r="BX74" s="1972"/>
      <c r="BY74" s="1972"/>
      <c r="BZ74" s="1972"/>
      <c r="CA74" s="1972"/>
      <c r="CB74" s="1972"/>
      <c r="CC74" s="1972"/>
      <c r="CD74" s="1972"/>
      <c r="CE74" s="1972"/>
      <c r="CF74" s="1972"/>
      <c r="CG74" s="1972"/>
      <c r="CH74" s="1972"/>
      <c r="CI74" s="1972"/>
      <c r="CJ74" s="1972"/>
      <c r="CK74" s="1972"/>
      <c r="CL74" s="1972"/>
      <c r="CM74" s="1972"/>
      <c r="CN74" s="1972"/>
      <c r="CO74" s="1972"/>
      <c r="CP74" s="1972"/>
      <c r="CQ74" s="1972"/>
      <c r="CR74" s="1972"/>
      <c r="CS74" s="1972"/>
      <c r="CT74" s="1972"/>
      <c r="CU74" s="1972"/>
      <c r="CV74" s="1972"/>
      <c r="CW74" s="1972"/>
      <c r="CX74" s="1972"/>
      <c r="CY74" s="1972"/>
      <c r="CZ74" s="1972"/>
      <c r="DA74" s="1972"/>
      <c r="DB74" s="1972"/>
      <c r="DC74" s="1972"/>
      <c r="DD74" s="1972"/>
      <c r="DE74" s="1972"/>
      <c r="DF74" s="1972"/>
      <c r="DG74" s="1972"/>
      <c r="DH74" s="1972"/>
      <c r="DI74" s="1972"/>
      <c r="DJ74" s="1972"/>
      <c r="DK74" s="1972"/>
      <c r="DL74" s="1972"/>
      <c r="DM74" s="1972"/>
      <c r="DN74" s="1972"/>
      <c r="DO74" s="1972"/>
      <c r="DP74" s="1972"/>
      <c r="DQ74" s="1972"/>
      <c r="DR74" s="1972"/>
      <c r="DS74" s="1972"/>
      <c r="DT74" s="1972"/>
      <c r="DU74" s="1972"/>
      <c r="DV74" s="1972"/>
      <c r="DW74" s="1972"/>
      <c r="DX74" s="1972"/>
      <c r="DY74" s="1972"/>
      <c r="DZ74" s="1972"/>
      <c r="EA74" s="1972"/>
      <c r="EB74" s="1972"/>
      <c r="EC74" s="1972"/>
      <c r="ED74" s="1972"/>
      <c r="EE74" s="1972"/>
      <c r="EF74" s="1972"/>
      <c r="EG74" s="1972"/>
      <c r="EH74" s="1972"/>
      <c r="EI74" s="1972"/>
      <c r="EJ74" s="1972"/>
      <c r="EK74" s="1972"/>
      <c r="EL74" s="1972"/>
    </row>
    <row r="75" spans="1:142" s="1325" customFormat="1" ht="15.75" customHeight="1" thickBot="1">
      <c r="A75" s="1511">
        <v>9780</v>
      </c>
      <c r="B75" s="1610" t="s">
        <v>2931</v>
      </c>
      <c r="C75" s="1540" t="s">
        <v>2932</v>
      </c>
      <c r="D75" s="1488"/>
      <c r="E75" s="1488"/>
      <c r="F75" s="1489"/>
      <c r="G75" s="1514">
        <v>0.25</v>
      </c>
      <c r="H75" s="1515"/>
      <c r="I75" s="1500">
        <v>35.9</v>
      </c>
      <c r="J75" s="1516" t="s">
        <v>32</v>
      </c>
      <c r="K75" s="1517">
        <v>4</v>
      </c>
      <c r="L75" s="2157"/>
      <c r="M75" s="1518" t="s">
        <v>2933</v>
      </c>
      <c r="N75" s="1926"/>
      <c r="O75" s="1927"/>
      <c r="P75" s="1928"/>
      <c r="Q75" s="1927"/>
      <c r="R75" s="1929"/>
      <c r="S75" s="1645"/>
      <c r="T75" s="1927"/>
      <c r="U75" s="1928"/>
      <c r="V75" s="1927"/>
      <c r="W75" s="1659"/>
      <c r="X75" s="1605">
        <v>0.02</v>
      </c>
      <c r="Y75" s="1494"/>
      <c r="Z75" s="1505">
        <v>12450</v>
      </c>
      <c r="AA75" s="1519"/>
      <c r="AB75" s="2175"/>
      <c r="AC75" s="1894">
        <f t="shared" si="3"/>
        <v>0</v>
      </c>
      <c r="AD75" s="1894">
        <f t="shared" si="4"/>
        <v>0</v>
      </c>
      <c r="AE75" s="1895"/>
      <c r="AF75" s="1894">
        <f t="shared" si="5"/>
        <v>0</v>
      </c>
      <c r="AG75" s="1314"/>
      <c r="AH75" s="1314"/>
      <c r="AI75" s="1314"/>
      <c r="AJ75" s="1314"/>
      <c r="AK75" s="1314"/>
      <c r="AL75" s="1314"/>
      <c r="AM75" s="1314"/>
      <c r="AN75" s="1314"/>
      <c r="AO75" s="1314"/>
      <c r="AP75" s="1314"/>
      <c r="AQ75" s="1314"/>
      <c r="AR75" s="1314"/>
      <c r="AS75" s="1314"/>
      <c r="AT75" s="1314"/>
      <c r="AU75" s="1314"/>
      <c r="AV75" s="1314"/>
      <c r="AW75" s="1314"/>
      <c r="AX75" s="1314"/>
      <c r="AY75" s="1314"/>
      <c r="AZ75" s="1314"/>
      <c r="BA75" s="1314"/>
      <c r="BB75" s="1314"/>
      <c r="BC75" s="1314"/>
      <c r="BD75" s="1314"/>
      <c r="BE75" s="1314"/>
      <c r="BF75" s="1314"/>
      <c r="BG75" s="1314"/>
      <c r="BH75" s="1314"/>
      <c r="BI75" s="1314"/>
      <c r="BJ75" s="1314"/>
      <c r="BK75" s="1314"/>
      <c r="BL75" s="1314"/>
      <c r="BM75" s="1314"/>
      <c r="BN75" s="1314"/>
      <c r="BO75" s="1314"/>
      <c r="BP75" s="1314"/>
      <c r="BQ75" s="1314"/>
      <c r="BR75" s="1314"/>
      <c r="BS75" s="1314"/>
      <c r="BT75" s="1314"/>
      <c r="BU75" s="1314"/>
      <c r="BV75" s="1314"/>
      <c r="BW75" s="1314"/>
      <c r="BX75" s="1314"/>
      <c r="BY75" s="1314"/>
      <c r="BZ75" s="1314"/>
      <c r="CA75" s="1314"/>
      <c r="CB75" s="1314"/>
      <c r="CC75" s="1314"/>
      <c r="CD75" s="1314"/>
      <c r="CE75" s="1314"/>
      <c r="CF75" s="1314"/>
      <c r="CG75" s="1314"/>
      <c r="CH75" s="1314"/>
      <c r="CI75" s="1314"/>
      <c r="CJ75" s="1314"/>
      <c r="CK75" s="1314"/>
      <c r="CL75" s="1314"/>
      <c r="CM75" s="1314"/>
      <c r="CN75" s="1314"/>
      <c r="CO75" s="1314"/>
      <c r="CP75" s="1314"/>
      <c r="CQ75" s="1314"/>
      <c r="CR75" s="1314"/>
      <c r="CS75" s="1314"/>
      <c r="CT75" s="1314"/>
      <c r="CU75" s="1314"/>
      <c r="CV75" s="1314"/>
      <c r="CW75" s="1314"/>
      <c r="CX75" s="1314"/>
      <c r="CY75" s="1314"/>
      <c r="CZ75" s="1314"/>
      <c r="DA75" s="1314"/>
      <c r="DB75" s="1314"/>
      <c r="DC75" s="1314"/>
      <c r="DD75" s="1314"/>
      <c r="DE75" s="1314"/>
      <c r="DF75" s="1314"/>
      <c r="DG75" s="1314"/>
      <c r="DH75" s="1314"/>
      <c r="DI75" s="1314"/>
      <c r="DJ75" s="1314"/>
      <c r="DK75" s="1314"/>
      <c r="DL75" s="1314"/>
      <c r="DM75" s="1314"/>
      <c r="DN75" s="1314"/>
      <c r="DO75" s="1314"/>
      <c r="DP75" s="1314"/>
      <c r="DQ75" s="1314"/>
      <c r="DR75" s="1314"/>
      <c r="DS75" s="1314"/>
      <c r="DT75" s="1314"/>
      <c r="DU75" s="1314"/>
      <c r="DV75" s="1314"/>
      <c r="DW75" s="1314"/>
      <c r="DX75" s="1314"/>
      <c r="DY75" s="1314"/>
      <c r="DZ75" s="1314"/>
      <c r="EA75" s="1314"/>
      <c r="EB75" s="1314"/>
      <c r="EC75" s="1314"/>
      <c r="ED75" s="1314"/>
      <c r="EE75" s="1314"/>
      <c r="EF75" s="1314"/>
      <c r="EG75" s="1314"/>
      <c r="EH75" s="1314"/>
      <c r="EI75" s="1314"/>
      <c r="EJ75" s="1314"/>
      <c r="EK75" s="1314"/>
      <c r="EL75" s="1314"/>
    </row>
    <row r="76" spans="1:142" s="1892" customFormat="1" ht="30" customHeight="1" thickBot="1">
      <c r="A76" s="1965"/>
      <c r="B76" s="1878" t="s">
        <v>2934</v>
      </c>
      <c r="C76" s="2000"/>
      <c r="D76" s="2000"/>
      <c r="E76" s="2000"/>
      <c r="F76" s="2001"/>
      <c r="G76" s="1885"/>
      <c r="H76" s="1968"/>
      <c r="I76" s="1887" t="s">
        <v>32</v>
      </c>
      <c r="J76" s="1886" t="s">
        <v>32</v>
      </c>
      <c r="K76" s="1968"/>
      <c r="L76" s="817"/>
      <c r="M76" s="1975" t="s">
        <v>32</v>
      </c>
      <c r="N76" s="1965"/>
      <c r="O76" s="1972"/>
      <c r="P76" s="1995"/>
      <c r="Q76" s="1972"/>
      <c r="R76" s="817"/>
      <c r="S76" s="1972"/>
      <c r="T76" s="1972"/>
      <c r="U76" s="1995"/>
      <c r="V76" s="1972"/>
      <c r="W76" s="1972"/>
      <c r="X76" s="1996"/>
      <c r="Y76" s="1972"/>
      <c r="Z76" s="1973" t="s">
        <v>32</v>
      </c>
      <c r="AA76" s="1972"/>
      <c r="AB76" s="2218"/>
      <c r="AC76" s="2420"/>
      <c r="AD76" s="2420"/>
      <c r="AE76" s="2420"/>
      <c r="AF76" s="2420"/>
      <c r="AG76" s="1972"/>
      <c r="AH76" s="1972"/>
      <c r="AI76" s="1972"/>
      <c r="AJ76" s="1972"/>
      <c r="AK76" s="1972"/>
      <c r="AL76" s="1972"/>
      <c r="AM76" s="1972"/>
      <c r="AN76" s="1972"/>
      <c r="AO76" s="1972"/>
      <c r="AP76" s="1972"/>
      <c r="AQ76" s="1972"/>
      <c r="AR76" s="1972"/>
      <c r="AS76" s="1972"/>
      <c r="AT76" s="1972"/>
      <c r="AU76" s="1972"/>
      <c r="AV76" s="1972"/>
      <c r="AW76" s="1972"/>
      <c r="AX76" s="1972"/>
      <c r="AY76" s="1972"/>
      <c r="AZ76" s="1972"/>
      <c r="BA76" s="1972"/>
      <c r="BB76" s="1972"/>
      <c r="BC76" s="1972"/>
      <c r="BD76" s="1972"/>
      <c r="BE76" s="1972"/>
      <c r="BF76" s="1972"/>
      <c r="BG76" s="1972"/>
      <c r="BH76" s="1972"/>
      <c r="BI76" s="1972"/>
      <c r="BJ76" s="1972"/>
      <c r="BK76" s="1972"/>
      <c r="BL76" s="1972"/>
      <c r="BM76" s="1972"/>
      <c r="BN76" s="1972"/>
      <c r="BO76" s="1972"/>
      <c r="BP76" s="1972"/>
      <c r="BQ76" s="1972"/>
      <c r="BR76" s="1972"/>
      <c r="BS76" s="1972"/>
      <c r="BT76" s="1972"/>
      <c r="BU76" s="1972"/>
      <c r="BV76" s="1972"/>
      <c r="BW76" s="1972"/>
      <c r="BX76" s="1972"/>
      <c r="BY76" s="1972"/>
      <c r="BZ76" s="1972"/>
      <c r="CA76" s="1972"/>
      <c r="CB76" s="1972"/>
      <c r="CC76" s="1972"/>
      <c r="CD76" s="1972"/>
      <c r="CE76" s="1972"/>
      <c r="CF76" s="1972"/>
      <c r="CG76" s="1972"/>
      <c r="CH76" s="1972"/>
      <c r="CI76" s="1972"/>
      <c r="CJ76" s="1972"/>
      <c r="CK76" s="1972"/>
      <c r="CL76" s="1972"/>
      <c r="CM76" s="1972"/>
      <c r="CN76" s="1972"/>
      <c r="CO76" s="1972"/>
      <c r="CP76" s="1972"/>
      <c r="CQ76" s="1972"/>
      <c r="CR76" s="1972"/>
      <c r="CS76" s="1972"/>
      <c r="CT76" s="1972"/>
      <c r="CU76" s="1972"/>
      <c r="CV76" s="1972"/>
      <c r="CW76" s="1972"/>
      <c r="CX76" s="1972"/>
      <c r="CY76" s="1972"/>
      <c r="CZ76" s="1972"/>
      <c r="DA76" s="1972"/>
      <c r="DB76" s="1972"/>
      <c r="DC76" s="1972"/>
      <c r="DD76" s="1972"/>
      <c r="DE76" s="1972"/>
      <c r="DF76" s="1972"/>
      <c r="DG76" s="1972"/>
      <c r="DH76" s="1972"/>
      <c r="DI76" s="1972"/>
      <c r="DJ76" s="1972"/>
      <c r="DK76" s="1972"/>
      <c r="DL76" s="1972"/>
      <c r="DM76" s="1972"/>
      <c r="DN76" s="1972"/>
      <c r="DO76" s="1972"/>
      <c r="DP76" s="1972"/>
      <c r="DQ76" s="1972"/>
      <c r="DR76" s="1972"/>
      <c r="DS76" s="1972"/>
      <c r="DT76" s="1972"/>
      <c r="DU76" s="1972"/>
      <c r="DV76" s="1972"/>
      <c r="DW76" s="1972"/>
      <c r="DX76" s="1972"/>
      <c r="DY76" s="1972"/>
      <c r="DZ76" s="1972"/>
      <c r="EA76" s="1972"/>
      <c r="EB76" s="1972"/>
      <c r="EC76" s="1972"/>
      <c r="ED76" s="1972"/>
      <c r="EE76" s="1972"/>
      <c r="EF76" s="1972"/>
      <c r="EG76" s="1972"/>
      <c r="EH76" s="1972"/>
      <c r="EI76" s="1972"/>
      <c r="EJ76" s="1972"/>
      <c r="EK76" s="1972"/>
      <c r="EL76" s="1972"/>
    </row>
    <row r="77" spans="1:142" s="1325" customFormat="1" ht="15.75" customHeight="1" thickBot="1">
      <c r="A77" s="1511">
        <v>9852</v>
      </c>
      <c r="B77" s="1512" t="s">
        <v>2935</v>
      </c>
      <c r="C77" s="1540" t="s">
        <v>2936</v>
      </c>
      <c r="D77" s="1488"/>
      <c r="E77" s="1488"/>
      <c r="F77" s="2076"/>
      <c r="G77" s="1514">
        <v>0.2</v>
      </c>
      <c r="H77" s="1515"/>
      <c r="I77" s="1500">
        <v>35.9</v>
      </c>
      <c r="J77" s="1516" t="s">
        <v>32</v>
      </c>
      <c r="K77" s="1517">
        <v>4</v>
      </c>
      <c r="L77" s="2157"/>
      <c r="M77" s="1518" t="s">
        <v>2937</v>
      </c>
      <c r="N77" s="1926"/>
      <c r="O77" s="1927"/>
      <c r="P77" s="1928"/>
      <c r="Q77" s="1927"/>
      <c r="R77" s="1929"/>
      <c r="S77" s="1645"/>
      <c r="T77" s="1927"/>
      <c r="U77" s="1928"/>
      <c r="V77" s="1927"/>
      <c r="W77" s="1659"/>
      <c r="X77" s="1605">
        <v>0.05</v>
      </c>
      <c r="Y77" s="1494"/>
      <c r="Z77" s="1505">
        <v>4813</v>
      </c>
      <c r="AA77" s="1519"/>
      <c r="AB77" s="2175"/>
      <c r="AC77" s="1894">
        <f t="shared" si="3"/>
        <v>0</v>
      </c>
      <c r="AD77" s="1894">
        <f t="shared" si="4"/>
        <v>0</v>
      </c>
      <c r="AE77" s="1895"/>
      <c r="AF77" s="1894">
        <f t="shared" si="5"/>
        <v>0</v>
      </c>
      <c r="AG77" s="1314"/>
      <c r="AH77" s="1314"/>
      <c r="AI77" s="1314"/>
      <c r="AJ77" s="1314"/>
      <c r="AK77" s="1314"/>
      <c r="AL77" s="1314"/>
      <c r="AM77" s="1314"/>
      <c r="AN77" s="1314"/>
      <c r="AO77" s="1314"/>
      <c r="AP77" s="1314"/>
      <c r="AQ77" s="1314"/>
      <c r="AR77" s="1314"/>
      <c r="AS77" s="1314"/>
      <c r="AT77" s="1314"/>
      <c r="AU77" s="1314"/>
      <c r="AV77" s="1314"/>
      <c r="AW77" s="1314"/>
      <c r="AX77" s="1314"/>
      <c r="AY77" s="1314"/>
      <c r="AZ77" s="1314"/>
      <c r="BA77" s="1314"/>
      <c r="BB77" s="1314"/>
      <c r="BC77" s="1314"/>
      <c r="BD77" s="1314"/>
      <c r="BE77" s="1314"/>
      <c r="BF77" s="1314"/>
      <c r="BG77" s="1314"/>
      <c r="BH77" s="1314"/>
      <c r="BI77" s="1314"/>
      <c r="BJ77" s="1314"/>
      <c r="BK77" s="1314"/>
      <c r="BL77" s="1314"/>
      <c r="BM77" s="1314"/>
      <c r="BN77" s="1314"/>
      <c r="BO77" s="1314"/>
      <c r="BP77" s="1314"/>
      <c r="BQ77" s="1314"/>
      <c r="BR77" s="1314"/>
      <c r="BS77" s="1314"/>
      <c r="BT77" s="1314"/>
      <c r="BU77" s="1314"/>
      <c r="BV77" s="1314"/>
      <c r="BW77" s="1314"/>
      <c r="BX77" s="1314"/>
      <c r="BY77" s="1314"/>
      <c r="BZ77" s="1314"/>
      <c r="CA77" s="1314"/>
      <c r="CB77" s="1314"/>
      <c r="CC77" s="1314"/>
      <c r="CD77" s="1314"/>
      <c r="CE77" s="1314"/>
      <c r="CF77" s="1314"/>
      <c r="CG77" s="1314"/>
      <c r="CH77" s="1314"/>
      <c r="CI77" s="1314"/>
      <c r="CJ77" s="1314"/>
      <c r="CK77" s="1314"/>
      <c r="CL77" s="1314"/>
      <c r="CM77" s="1314"/>
      <c r="CN77" s="1314"/>
      <c r="CO77" s="1314"/>
      <c r="CP77" s="1314"/>
      <c r="CQ77" s="1314"/>
      <c r="CR77" s="1314"/>
      <c r="CS77" s="1314"/>
      <c r="CT77" s="1314"/>
      <c r="CU77" s="1314"/>
      <c r="CV77" s="1314"/>
      <c r="CW77" s="1314"/>
      <c r="CX77" s="1314"/>
      <c r="CY77" s="1314"/>
      <c r="CZ77" s="1314"/>
      <c r="DA77" s="1314"/>
      <c r="DB77" s="1314"/>
      <c r="DC77" s="1314"/>
      <c r="DD77" s="1314"/>
      <c r="DE77" s="1314"/>
      <c r="DF77" s="1314"/>
      <c r="DG77" s="1314"/>
      <c r="DH77" s="1314"/>
      <c r="DI77" s="1314"/>
      <c r="DJ77" s="1314"/>
      <c r="DK77" s="1314"/>
      <c r="DL77" s="1314"/>
      <c r="DM77" s="1314"/>
      <c r="DN77" s="1314"/>
      <c r="DO77" s="1314"/>
      <c r="DP77" s="1314"/>
      <c r="DQ77" s="1314"/>
      <c r="DR77" s="1314"/>
      <c r="DS77" s="1314"/>
      <c r="DT77" s="1314"/>
      <c r="DU77" s="1314"/>
      <c r="DV77" s="1314"/>
      <c r="DW77" s="1314"/>
      <c r="DX77" s="1314"/>
      <c r="DY77" s="1314"/>
      <c r="DZ77" s="1314"/>
      <c r="EA77" s="1314"/>
      <c r="EB77" s="1314"/>
      <c r="EC77" s="1314"/>
      <c r="ED77" s="1314"/>
      <c r="EE77" s="1314"/>
      <c r="EF77" s="1314"/>
      <c r="EG77" s="1314"/>
      <c r="EH77" s="1314"/>
      <c r="EI77" s="1314"/>
      <c r="EJ77" s="1314"/>
      <c r="EK77" s="1314"/>
      <c r="EL77" s="1314"/>
    </row>
    <row r="78" spans="1:142" s="1892" customFormat="1" ht="30" customHeight="1" thickBot="1">
      <c r="A78" s="1965"/>
      <c r="B78" s="1878" t="s">
        <v>2938</v>
      </c>
      <c r="C78" s="1993"/>
      <c r="D78" s="1993"/>
      <c r="E78" s="1993"/>
      <c r="F78" s="1994"/>
      <c r="G78" s="1885"/>
      <c r="H78" s="1968"/>
      <c r="I78" s="1887" t="s">
        <v>32</v>
      </c>
      <c r="J78" s="1886" t="s">
        <v>32</v>
      </c>
      <c r="K78" s="1968"/>
      <c r="L78" s="817"/>
      <c r="M78" s="1975" t="s">
        <v>32</v>
      </c>
      <c r="N78" s="2018"/>
      <c r="O78" s="1882"/>
      <c r="P78" s="2225"/>
      <c r="Q78" s="1882"/>
      <c r="R78" s="2226"/>
      <c r="S78" s="1882"/>
      <c r="T78" s="1882"/>
      <c r="U78" s="2225"/>
      <c r="V78" s="1882"/>
      <c r="W78" s="2227"/>
      <c r="X78" s="1971"/>
      <c r="Y78" s="1972"/>
      <c r="Z78" s="1973" t="s">
        <v>32</v>
      </c>
      <c r="AA78" s="1972"/>
      <c r="AB78" s="2218"/>
      <c r="AC78" s="2420"/>
      <c r="AD78" s="2420"/>
      <c r="AE78" s="2420"/>
      <c r="AF78" s="2420"/>
      <c r="AG78" s="1972"/>
      <c r="AH78" s="1972"/>
      <c r="AI78" s="1972"/>
      <c r="AJ78" s="1972"/>
      <c r="AK78" s="1972"/>
      <c r="AL78" s="1972"/>
      <c r="AM78" s="1972"/>
      <c r="AN78" s="1972"/>
      <c r="AO78" s="1972"/>
      <c r="AP78" s="1972"/>
      <c r="AQ78" s="1972"/>
      <c r="AR78" s="1972"/>
      <c r="AS78" s="1972"/>
      <c r="AT78" s="1972"/>
      <c r="AU78" s="1972"/>
      <c r="AV78" s="1972"/>
      <c r="AW78" s="1972"/>
      <c r="AX78" s="1972"/>
      <c r="AY78" s="1972"/>
      <c r="AZ78" s="1972"/>
      <c r="BA78" s="1972"/>
      <c r="BB78" s="1972"/>
      <c r="BC78" s="1972"/>
      <c r="BD78" s="1972"/>
      <c r="BE78" s="1972"/>
      <c r="BF78" s="1972"/>
      <c r="BG78" s="1972"/>
      <c r="BH78" s="1972"/>
      <c r="BI78" s="1972"/>
      <c r="BJ78" s="1972"/>
      <c r="BK78" s="1972"/>
      <c r="BL78" s="1972"/>
      <c r="BM78" s="1972"/>
      <c r="BN78" s="1972"/>
      <c r="BO78" s="1972"/>
      <c r="BP78" s="1972"/>
      <c r="BQ78" s="1972"/>
      <c r="BR78" s="1972"/>
      <c r="BS78" s="1972"/>
      <c r="BT78" s="1972"/>
      <c r="BU78" s="1972"/>
      <c r="BV78" s="1972"/>
      <c r="BW78" s="1972"/>
      <c r="BX78" s="1972"/>
      <c r="BY78" s="1972"/>
      <c r="BZ78" s="1972"/>
      <c r="CA78" s="1972"/>
      <c r="CB78" s="1972"/>
      <c r="CC78" s="1972"/>
      <c r="CD78" s="1972"/>
      <c r="CE78" s="1972"/>
      <c r="CF78" s="1972"/>
      <c r="CG78" s="1972"/>
      <c r="CH78" s="1972"/>
      <c r="CI78" s="1972"/>
      <c r="CJ78" s="1972"/>
      <c r="CK78" s="1972"/>
      <c r="CL78" s="1972"/>
      <c r="CM78" s="1972"/>
      <c r="CN78" s="1972"/>
      <c r="CO78" s="1972"/>
      <c r="CP78" s="1972"/>
      <c r="CQ78" s="1972"/>
      <c r="CR78" s="1972"/>
      <c r="CS78" s="1972"/>
      <c r="CT78" s="1972"/>
      <c r="CU78" s="1972"/>
      <c r="CV78" s="1972"/>
      <c r="CW78" s="1972"/>
      <c r="CX78" s="1972"/>
      <c r="CY78" s="1972"/>
      <c r="CZ78" s="1972"/>
      <c r="DA78" s="1972"/>
      <c r="DB78" s="1972"/>
      <c r="DC78" s="1972"/>
      <c r="DD78" s="1972"/>
      <c r="DE78" s="1972"/>
      <c r="DF78" s="1972"/>
      <c r="DG78" s="1972"/>
      <c r="DH78" s="1972"/>
      <c r="DI78" s="1972"/>
      <c r="DJ78" s="1972"/>
      <c r="DK78" s="1972"/>
      <c r="DL78" s="1972"/>
      <c r="DM78" s="1972"/>
      <c r="DN78" s="1972"/>
      <c r="DO78" s="1972"/>
      <c r="DP78" s="1972"/>
      <c r="DQ78" s="1972"/>
      <c r="DR78" s="1972"/>
      <c r="DS78" s="1972"/>
      <c r="DT78" s="1972"/>
      <c r="DU78" s="1972"/>
      <c r="DV78" s="1972"/>
      <c r="DW78" s="1972"/>
      <c r="DX78" s="1972"/>
      <c r="DY78" s="1972"/>
      <c r="DZ78" s="1972"/>
      <c r="EA78" s="1972"/>
      <c r="EB78" s="1972"/>
      <c r="EC78" s="1972"/>
      <c r="ED78" s="1972"/>
      <c r="EE78" s="1972"/>
      <c r="EF78" s="1972"/>
      <c r="EG78" s="1972"/>
      <c r="EH78" s="1972"/>
      <c r="EI78" s="1972"/>
      <c r="EJ78" s="1972"/>
      <c r="EK78" s="1972"/>
      <c r="EL78" s="1972"/>
    </row>
    <row r="79" spans="1:142" s="1325" customFormat="1" ht="15.75" customHeight="1" thickBot="1">
      <c r="A79" s="1511">
        <v>9726</v>
      </c>
      <c r="B79" s="1512" t="s">
        <v>2939</v>
      </c>
      <c r="C79" s="1540" t="s">
        <v>2940</v>
      </c>
      <c r="D79" s="1488"/>
      <c r="E79" s="1488"/>
      <c r="F79" s="1489"/>
      <c r="G79" s="1514">
        <v>0.4</v>
      </c>
      <c r="H79" s="1515"/>
      <c r="I79" s="1500">
        <v>35.9</v>
      </c>
      <c r="J79" s="1516" t="s">
        <v>32</v>
      </c>
      <c r="K79" s="1517">
        <v>4</v>
      </c>
      <c r="L79" s="2157"/>
      <c r="M79" s="1518" t="s">
        <v>2941</v>
      </c>
      <c r="N79" s="1948"/>
      <c r="O79" s="1949"/>
      <c r="P79" s="1950"/>
      <c r="Q79" s="1949"/>
      <c r="R79" s="1929"/>
      <c r="S79" s="1951"/>
      <c r="T79" s="1949"/>
      <c r="U79" s="1950"/>
      <c r="V79" s="1949"/>
      <c r="W79" s="1952"/>
      <c r="X79" s="1605">
        <v>0.02</v>
      </c>
      <c r="Y79" s="1494"/>
      <c r="Z79" s="1505">
        <v>9318</v>
      </c>
      <c r="AA79" s="1519"/>
      <c r="AB79" s="2175"/>
      <c r="AC79" s="1894">
        <f t="shared" si="3"/>
        <v>0</v>
      </c>
      <c r="AD79" s="1894">
        <f t="shared" si="4"/>
        <v>0</v>
      </c>
      <c r="AE79" s="1895"/>
      <c r="AF79" s="1894">
        <f t="shared" si="5"/>
        <v>0</v>
      </c>
      <c r="AG79" s="1314"/>
      <c r="AH79" s="1314"/>
      <c r="AI79" s="1314"/>
      <c r="AJ79" s="1314"/>
      <c r="AK79" s="1314"/>
      <c r="AL79" s="1314"/>
      <c r="AM79" s="1314"/>
      <c r="AN79" s="1314"/>
      <c r="AO79" s="1314"/>
      <c r="AP79" s="1314"/>
      <c r="AQ79" s="1314"/>
      <c r="AR79" s="1314"/>
      <c r="AS79" s="1314"/>
      <c r="AT79" s="1314"/>
      <c r="AU79" s="1314"/>
      <c r="AV79" s="1314"/>
      <c r="AW79" s="1314"/>
      <c r="AX79" s="1314"/>
      <c r="AY79" s="1314"/>
      <c r="AZ79" s="1314"/>
      <c r="BA79" s="1314"/>
      <c r="BB79" s="1314"/>
      <c r="BC79" s="1314"/>
      <c r="BD79" s="1314"/>
      <c r="BE79" s="1314"/>
      <c r="BF79" s="1314"/>
      <c r="BG79" s="1314"/>
      <c r="BH79" s="1314"/>
      <c r="BI79" s="1314"/>
      <c r="BJ79" s="1314"/>
      <c r="BK79" s="1314"/>
      <c r="BL79" s="1314"/>
      <c r="BM79" s="1314"/>
      <c r="BN79" s="1314"/>
      <c r="BO79" s="1314"/>
      <c r="BP79" s="1314"/>
      <c r="BQ79" s="1314"/>
      <c r="BR79" s="1314"/>
      <c r="BS79" s="1314"/>
      <c r="BT79" s="1314"/>
      <c r="BU79" s="1314"/>
      <c r="BV79" s="1314"/>
      <c r="BW79" s="1314"/>
      <c r="BX79" s="1314"/>
      <c r="BY79" s="1314"/>
      <c r="BZ79" s="1314"/>
      <c r="CA79" s="1314"/>
      <c r="CB79" s="1314"/>
      <c r="CC79" s="1314"/>
      <c r="CD79" s="1314"/>
      <c r="CE79" s="1314"/>
      <c r="CF79" s="1314"/>
      <c r="CG79" s="1314"/>
      <c r="CH79" s="1314"/>
      <c r="CI79" s="1314"/>
      <c r="CJ79" s="1314"/>
      <c r="CK79" s="1314"/>
      <c r="CL79" s="1314"/>
      <c r="CM79" s="1314"/>
      <c r="CN79" s="1314"/>
      <c r="CO79" s="1314"/>
      <c r="CP79" s="1314"/>
      <c r="CQ79" s="1314"/>
      <c r="CR79" s="1314"/>
      <c r="CS79" s="1314"/>
      <c r="CT79" s="1314"/>
      <c r="CU79" s="1314"/>
      <c r="CV79" s="1314"/>
      <c r="CW79" s="1314"/>
      <c r="CX79" s="1314"/>
      <c r="CY79" s="1314"/>
      <c r="CZ79" s="1314"/>
      <c r="DA79" s="1314"/>
      <c r="DB79" s="1314"/>
      <c r="DC79" s="1314"/>
      <c r="DD79" s="1314"/>
      <c r="DE79" s="1314"/>
      <c r="DF79" s="1314"/>
      <c r="DG79" s="1314"/>
      <c r="DH79" s="1314"/>
      <c r="DI79" s="1314"/>
      <c r="DJ79" s="1314"/>
      <c r="DK79" s="1314"/>
      <c r="DL79" s="1314"/>
      <c r="DM79" s="1314"/>
      <c r="DN79" s="1314"/>
      <c r="DO79" s="1314"/>
      <c r="DP79" s="1314"/>
      <c r="DQ79" s="1314"/>
      <c r="DR79" s="1314"/>
      <c r="DS79" s="1314"/>
      <c r="DT79" s="1314"/>
      <c r="DU79" s="1314"/>
      <c r="DV79" s="1314"/>
      <c r="DW79" s="1314"/>
      <c r="DX79" s="1314"/>
      <c r="DY79" s="1314"/>
      <c r="DZ79" s="1314"/>
      <c r="EA79" s="1314"/>
      <c r="EB79" s="1314"/>
      <c r="EC79" s="1314"/>
      <c r="ED79" s="1314"/>
      <c r="EE79" s="1314"/>
      <c r="EF79" s="1314"/>
      <c r="EG79" s="1314"/>
      <c r="EH79" s="1314"/>
      <c r="EI79" s="1314"/>
      <c r="EJ79" s="1314"/>
      <c r="EK79" s="1314"/>
      <c r="EL79" s="1314"/>
    </row>
    <row r="80" spans="1:142" s="1892" customFormat="1" ht="30" customHeight="1" thickBot="1">
      <c r="A80" s="1965"/>
      <c r="B80" s="1878" t="s">
        <v>2942</v>
      </c>
      <c r="C80" s="1993"/>
      <c r="D80" s="1993"/>
      <c r="E80" s="1993"/>
      <c r="F80" s="1994"/>
      <c r="G80" s="1885"/>
      <c r="H80" s="1968"/>
      <c r="I80" s="1887" t="s">
        <v>32</v>
      </c>
      <c r="J80" s="1886" t="s">
        <v>32</v>
      </c>
      <c r="K80" s="1968"/>
      <c r="L80" s="817"/>
      <c r="M80" s="1975" t="s">
        <v>32</v>
      </c>
      <c r="N80" s="1965"/>
      <c r="O80" s="1972"/>
      <c r="P80" s="1995"/>
      <c r="Q80" s="1972"/>
      <c r="R80" s="817"/>
      <c r="S80" s="1972"/>
      <c r="T80" s="1972"/>
      <c r="U80" s="1995"/>
      <c r="V80" s="1972"/>
      <c r="W80" s="1972"/>
      <c r="X80" s="1996"/>
      <c r="Y80" s="1972"/>
      <c r="Z80" s="1973" t="s">
        <v>32</v>
      </c>
      <c r="AA80" s="1972"/>
      <c r="AB80" s="2218"/>
      <c r="AC80" s="2420"/>
      <c r="AD80" s="2420"/>
      <c r="AE80" s="2420"/>
      <c r="AF80" s="2420"/>
      <c r="AG80" s="1972"/>
      <c r="AH80" s="1972"/>
      <c r="AI80" s="1972"/>
      <c r="AJ80" s="1972"/>
      <c r="AK80" s="1972"/>
      <c r="AL80" s="1972"/>
      <c r="AM80" s="1972"/>
      <c r="AN80" s="1972"/>
      <c r="AO80" s="1972"/>
      <c r="AP80" s="1972"/>
      <c r="AQ80" s="1972"/>
      <c r="AR80" s="1972"/>
      <c r="AS80" s="1972"/>
      <c r="AT80" s="1972"/>
      <c r="AU80" s="1972"/>
      <c r="AV80" s="1972"/>
      <c r="AW80" s="1972"/>
      <c r="AX80" s="1972"/>
      <c r="AY80" s="1972"/>
      <c r="AZ80" s="1972"/>
      <c r="BA80" s="1972"/>
      <c r="BB80" s="1972"/>
      <c r="BC80" s="1972"/>
      <c r="BD80" s="1972"/>
      <c r="BE80" s="1972"/>
      <c r="BF80" s="1972"/>
      <c r="BG80" s="1972"/>
      <c r="BH80" s="1972"/>
      <c r="BI80" s="1972"/>
      <c r="BJ80" s="1972"/>
      <c r="BK80" s="1972"/>
      <c r="BL80" s="1972"/>
      <c r="BM80" s="1972"/>
      <c r="BN80" s="1972"/>
      <c r="BO80" s="1972"/>
      <c r="BP80" s="1972"/>
      <c r="BQ80" s="1972"/>
      <c r="BR80" s="1972"/>
      <c r="BS80" s="1972"/>
      <c r="BT80" s="1972"/>
      <c r="BU80" s="1972"/>
      <c r="BV80" s="1972"/>
      <c r="BW80" s="1972"/>
      <c r="BX80" s="1972"/>
      <c r="BY80" s="1972"/>
      <c r="BZ80" s="1972"/>
      <c r="CA80" s="1972"/>
      <c r="CB80" s="1972"/>
      <c r="CC80" s="1972"/>
      <c r="CD80" s="1972"/>
      <c r="CE80" s="1972"/>
      <c r="CF80" s="1972"/>
      <c r="CG80" s="1972"/>
      <c r="CH80" s="1972"/>
      <c r="CI80" s="1972"/>
      <c r="CJ80" s="1972"/>
      <c r="CK80" s="1972"/>
      <c r="CL80" s="1972"/>
      <c r="CM80" s="1972"/>
      <c r="CN80" s="1972"/>
      <c r="CO80" s="1972"/>
      <c r="CP80" s="1972"/>
      <c r="CQ80" s="1972"/>
      <c r="CR80" s="1972"/>
      <c r="CS80" s="1972"/>
      <c r="CT80" s="1972"/>
      <c r="CU80" s="1972"/>
      <c r="CV80" s="1972"/>
      <c r="CW80" s="1972"/>
      <c r="CX80" s="1972"/>
      <c r="CY80" s="1972"/>
      <c r="CZ80" s="1972"/>
      <c r="DA80" s="1972"/>
      <c r="DB80" s="1972"/>
      <c r="DC80" s="1972"/>
      <c r="DD80" s="1972"/>
      <c r="DE80" s="1972"/>
      <c r="DF80" s="1972"/>
      <c r="DG80" s="1972"/>
      <c r="DH80" s="1972"/>
      <c r="DI80" s="1972"/>
      <c r="DJ80" s="1972"/>
      <c r="DK80" s="1972"/>
      <c r="DL80" s="1972"/>
      <c r="DM80" s="1972"/>
      <c r="DN80" s="1972"/>
      <c r="DO80" s="1972"/>
      <c r="DP80" s="1972"/>
      <c r="DQ80" s="1972"/>
      <c r="DR80" s="1972"/>
      <c r="DS80" s="1972"/>
      <c r="DT80" s="1972"/>
      <c r="DU80" s="1972"/>
      <c r="DV80" s="1972"/>
      <c r="DW80" s="1972"/>
      <c r="DX80" s="1972"/>
      <c r="DY80" s="1972"/>
      <c r="DZ80" s="1972"/>
      <c r="EA80" s="1972"/>
      <c r="EB80" s="1972"/>
      <c r="EC80" s="1972"/>
      <c r="ED80" s="1972"/>
      <c r="EE80" s="1972"/>
      <c r="EF80" s="1972"/>
      <c r="EG80" s="1972"/>
      <c r="EH80" s="1972"/>
      <c r="EI80" s="1972"/>
      <c r="EJ80" s="1972"/>
      <c r="EK80" s="1972"/>
      <c r="EL80" s="1972"/>
    </row>
    <row r="81" spans="1:142" s="1325" customFormat="1" ht="15.75" customHeight="1">
      <c r="A81" s="1249">
        <v>9751</v>
      </c>
      <c r="B81" s="1568" t="s">
        <v>2943</v>
      </c>
      <c r="C81" s="1251" t="s">
        <v>2944</v>
      </c>
      <c r="D81" s="1252"/>
      <c r="E81" s="1252"/>
      <c r="F81" s="1253"/>
      <c r="G81" s="1254">
        <v>0.2</v>
      </c>
      <c r="H81" s="1255"/>
      <c r="I81" s="1256">
        <v>35.9</v>
      </c>
      <c r="J81" s="1257" t="s">
        <v>32</v>
      </c>
      <c r="K81" s="1258">
        <v>4</v>
      </c>
      <c r="L81" s="2158"/>
      <c r="M81" s="1259" t="s">
        <v>2945</v>
      </c>
      <c r="N81" s="1938"/>
      <c r="O81" s="1932"/>
      <c r="P81" s="1933"/>
      <c r="Q81" s="1932"/>
      <c r="R81" s="793"/>
      <c r="S81" s="1324"/>
      <c r="T81" s="1932"/>
      <c r="U81" s="1933"/>
      <c r="V81" s="1932"/>
      <c r="W81" s="2202"/>
      <c r="X81" s="1524">
        <v>5.0000000000000001E-3</v>
      </c>
      <c r="Y81" s="1270"/>
      <c r="Z81" s="1434">
        <v>39604</v>
      </c>
      <c r="AA81" s="1268"/>
      <c r="AB81" s="2176"/>
      <c r="AC81" s="1894">
        <f t="shared" si="3"/>
        <v>0</v>
      </c>
      <c r="AD81" s="1894">
        <f t="shared" si="4"/>
        <v>0</v>
      </c>
      <c r="AE81" s="1895"/>
      <c r="AF81" s="1894">
        <f t="shared" si="5"/>
        <v>0</v>
      </c>
      <c r="AG81" s="1314"/>
      <c r="AH81" s="1314"/>
      <c r="AI81" s="1314"/>
      <c r="AJ81" s="1314"/>
      <c r="AK81" s="1314"/>
      <c r="AL81" s="1314"/>
      <c r="AM81" s="1314"/>
      <c r="AN81" s="1314"/>
      <c r="AO81" s="1314"/>
      <c r="AP81" s="1314"/>
      <c r="AQ81" s="1314"/>
      <c r="AR81" s="1314"/>
      <c r="AS81" s="1314"/>
      <c r="AT81" s="1314"/>
      <c r="AU81" s="1314"/>
      <c r="AV81" s="1314"/>
      <c r="AW81" s="1314"/>
      <c r="AX81" s="1314"/>
      <c r="AY81" s="1314"/>
      <c r="AZ81" s="1314"/>
      <c r="BA81" s="1314"/>
      <c r="BB81" s="1314"/>
      <c r="BC81" s="1314"/>
      <c r="BD81" s="1314"/>
      <c r="BE81" s="1314"/>
      <c r="BF81" s="1314"/>
      <c r="BG81" s="1314"/>
      <c r="BH81" s="1314"/>
      <c r="BI81" s="1314"/>
      <c r="BJ81" s="1314"/>
      <c r="BK81" s="1314"/>
      <c r="BL81" s="1314"/>
      <c r="BM81" s="1314"/>
      <c r="BN81" s="1314"/>
      <c r="BO81" s="1314"/>
      <c r="BP81" s="1314"/>
      <c r="BQ81" s="1314"/>
      <c r="BR81" s="1314"/>
      <c r="BS81" s="1314"/>
      <c r="BT81" s="1314"/>
      <c r="BU81" s="1314"/>
      <c r="BV81" s="1314"/>
      <c r="BW81" s="1314"/>
      <c r="BX81" s="1314"/>
      <c r="BY81" s="1314"/>
      <c r="BZ81" s="1314"/>
      <c r="CA81" s="1314"/>
      <c r="CB81" s="1314"/>
      <c r="CC81" s="1314"/>
      <c r="CD81" s="1314"/>
      <c r="CE81" s="1314"/>
      <c r="CF81" s="1314"/>
      <c r="CG81" s="1314"/>
      <c r="CH81" s="1314"/>
      <c r="CI81" s="1314"/>
      <c r="CJ81" s="1314"/>
      <c r="CK81" s="1314"/>
      <c r="CL81" s="1314"/>
      <c r="CM81" s="1314"/>
      <c r="CN81" s="1314"/>
      <c r="CO81" s="1314"/>
      <c r="CP81" s="1314"/>
      <c r="CQ81" s="1314"/>
      <c r="CR81" s="1314"/>
      <c r="CS81" s="1314"/>
      <c r="CT81" s="1314"/>
      <c r="CU81" s="1314"/>
      <c r="CV81" s="1314"/>
      <c r="CW81" s="1314"/>
      <c r="CX81" s="1314"/>
      <c r="CY81" s="1314"/>
      <c r="CZ81" s="1314"/>
      <c r="DA81" s="1314"/>
      <c r="DB81" s="1314"/>
      <c r="DC81" s="1314"/>
      <c r="DD81" s="1314"/>
      <c r="DE81" s="1314"/>
      <c r="DF81" s="1314"/>
      <c r="DG81" s="1314"/>
      <c r="DH81" s="1314"/>
      <c r="DI81" s="1314"/>
      <c r="DJ81" s="1314"/>
      <c r="DK81" s="1314"/>
      <c r="DL81" s="1314"/>
      <c r="DM81" s="1314"/>
      <c r="DN81" s="1314"/>
      <c r="DO81" s="1314"/>
      <c r="DP81" s="1314"/>
      <c r="DQ81" s="1314"/>
      <c r="DR81" s="1314"/>
      <c r="DS81" s="1314"/>
      <c r="DT81" s="1314"/>
      <c r="DU81" s="1314"/>
      <c r="DV81" s="1314"/>
      <c r="DW81" s="1314"/>
      <c r="DX81" s="1314"/>
      <c r="DY81" s="1314"/>
      <c r="DZ81" s="1314"/>
      <c r="EA81" s="1314"/>
      <c r="EB81" s="1314"/>
      <c r="EC81" s="1314"/>
      <c r="ED81" s="1314"/>
      <c r="EE81" s="1314"/>
      <c r="EF81" s="1314"/>
      <c r="EG81" s="1314"/>
      <c r="EH81" s="1314"/>
      <c r="EI81" s="1314"/>
      <c r="EJ81" s="1314"/>
      <c r="EK81" s="1314"/>
      <c r="EL81" s="1314"/>
    </row>
    <row r="82" spans="1:142" s="1325" customFormat="1" ht="15.75" customHeight="1" thickBot="1">
      <c r="A82" s="1290">
        <v>9750</v>
      </c>
      <c r="B82" s="1291" t="s">
        <v>2186</v>
      </c>
      <c r="C82" s="1569" t="s">
        <v>2946</v>
      </c>
      <c r="D82" s="1292"/>
      <c r="E82" s="1292"/>
      <c r="F82" s="1293"/>
      <c r="G82" s="1294">
        <v>0.2</v>
      </c>
      <c r="H82" s="1528"/>
      <c r="I82" s="1529">
        <v>23.9</v>
      </c>
      <c r="J82" s="1297" t="s">
        <v>32</v>
      </c>
      <c r="K82" s="1530">
        <v>3</v>
      </c>
      <c r="L82" s="2170"/>
      <c r="M82" s="1298" t="s">
        <v>2947</v>
      </c>
      <c r="N82" s="1935"/>
      <c r="O82" s="1936"/>
      <c r="P82" s="1937"/>
      <c r="Q82" s="1936"/>
      <c r="R82" s="800"/>
      <c r="S82" s="1422"/>
      <c r="T82" s="1936"/>
      <c r="U82" s="1937"/>
      <c r="V82" s="1936"/>
      <c r="W82" s="2150"/>
      <c r="X82" s="1531">
        <v>0.01</v>
      </c>
      <c r="Y82" s="1305"/>
      <c r="Z82" s="1306">
        <v>19808</v>
      </c>
      <c r="AA82" s="1307"/>
      <c r="AB82" s="2191"/>
      <c r="AC82" s="1894">
        <f t="shared" si="3"/>
        <v>0</v>
      </c>
      <c r="AD82" s="1894">
        <f t="shared" si="4"/>
        <v>0</v>
      </c>
      <c r="AE82" s="1895"/>
      <c r="AF82" s="1894">
        <f t="shared" si="5"/>
        <v>0</v>
      </c>
      <c r="AG82" s="1314"/>
      <c r="AH82" s="1314"/>
      <c r="AI82" s="1314"/>
      <c r="AJ82" s="1314"/>
      <c r="AK82" s="1314"/>
      <c r="AL82" s="1314"/>
      <c r="AM82" s="1314"/>
      <c r="AN82" s="1314"/>
      <c r="AO82" s="1314"/>
      <c r="AP82" s="1314"/>
      <c r="AQ82" s="1314"/>
      <c r="AR82" s="1314"/>
      <c r="AS82" s="1314"/>
      <c r="AT82" s="1314"/>
      <c r="AU82" s="1314"/>
      <c r="AV82" s="1314"/>
      <c r="AW82" s="1314"/>
      <c r="AX82" s="1314"/>
      <c r="AY82" s="1314"/>
      <c r="AZ82" s="1314"/>
      <c r="BA82" s="1314"/>
      <c r="BB82" s="1314"/>
      <c r="BC82" s="1314"/>
      <c r="BD82" s="1314"/>
      <c r="BE82" s="1314"/>
      <c r="BF82" s="1314"/>
      <c r="BG82" s="1314"/>
      <c r="BH82" s="1314"/>
      <c r="BI82" s="1314"/>
      <c r="BJ82" s="1314"/>
      <c r="BK82" s="1314"/>
      <c r="BL82" s="1314"/>
      <c r="BM82" s="1314"/>
      <c r="BN82" s="1314"/>
      <c r="BO82" s="1314"/>
      <c r="BP82" s="1314"/>
      <c r="BQ82" s="1314"/>
      <c r="BR82" s="1314"/>
      <c r="BS82" s="1314"/>
      <c r="BT82" s="1314"/>
      <c r="BU82" s="1314"/>
      <c r="BV82" s="1314"/>
      <c r="BW82" s="1314"/>
      <c r="BX82" s="1314"/>
      <c r="BY82" s="1314"/>
      <c r="BZ82" s="1314"/>
      <c r="CA82" s="1314"/>
      <c r="CB82" s="1314"/>
      <c r="CC82" s="1314"/>
      <c r="CD82" s="1314"/>
      <c r="CE82" s="1314"/>
      <c r="CF82" s="1314"/>
      <c r="CG82" s="1314"/>
      <c r="CH82" s="1314"/>
      <c r="CI82" s="1314"/>
      <c r="CJ82" s="1314"/>
      <c r="CK82" s="1314"/>
      <c r="CL82" s="1314"/>
      <c r="CM82" s="1314"/>
      <c r="CN82" s="1314"/>
      <c r="CO82" s="1314"/>
      <c r="CP82" s="1314"/>
      <c r="CQ82" s="1314"/>
      <c r="CR82" s="1314"/>
      <c r="CS82" s="1314"/>
      <c r="CT82" s="1314"/>
      <c r="CU82" s="1314"/>
      <c r="CV82" s="1314"/>
      <c r="CW82" s="1314"/>
      <c r="CX82" s="1314"/>
      <c r="CY82" s="1314"/>
      <c r="CZ82" s="1314"/>
      <c r="DA82" s="1314"/>
      <c r="DB82" s="1314"/>
      <c r="DC82" s="1314"/>
      <c r="DD82" s="1314"/>
      <c r="DE82" s="1314"/>
      <c r="DF82" s="1314"/>
      <c r="DG82" s="1314"/>
      <c r="DH82" s="1314"/>
      <c r="DI82" s="1314"/>
      <c r="DJ82" s="1314"/>
      <c r="DK82" s="1314"/>
      <c r="DL82" s="1314"/>
      <c r="DM82" s="1314"/>
      <c r="DN82" s="1314"/>
      <c r="DO82" s="1314"/>
      <c r="DP82" s="1314"/>
      <c r="DQ82" s="1314"/>
      <c r="DR82" s="1314"/>
      <c r="DS82" s="1314"/>
      <c r="DT82" s="1314"/>
      <c r="DU82" s="1314"/>
      <c r="DV82" s="1314"/>
      <c r="DW82" s="1314"/>
      <c r="DX82" s="1314"/>
      <c r="DY82" s="1314"/>
      <c r="DZ82" s="1314"/>
      <c r="EA82" s="1314"/>
      <c r="EB82" s="1314"/>
      <c r="EC82" s="1314"/>
      <c r="ED82" s="1314"/>
      <c r="EE82" s="1314"/>
      <c r="EF82" s="1314"/>
      <c r="EG82" s="1314"/>
      <c r="EH82" s="1314"/>
      <c r="EI82" s="1314"/>
      <c r="EJ82" s="1314"/>
      <c r="EK82" s="1314"/>
      <c r="EL82" s="1314"/>
    </row>
    <row r="83" spans="1:142" s="1892" customFormat="1" ht="30" customHeight="1" thickBot="1">
      <c r="A83" s="1976"/>
      <c r="B83" s="941" t="s">
        <v>2948</v>
      </c>
      <c r="C83" s="1977"/>
      <c r="D83" s="1977"/>
      <c r="E83" s="1977"/>
      <c r="F83" s="1978"/>
      <c r="G83" s="1979"/>
      <c r="H83" s="1980"/>
      <c r="I83" s="1981" t="s">
        <v>32</v>
      </c>
      <c r="J83" s="1982" t="s">
        <v>32</v>
      </c>
      <c r="K83" s="1980"/>
      <c r="L83" s="1987"/>
      <c r="M83" s="1984" t="s">
        <v>32</v>
      </c>
      <c r="N83" s="1976"/>
      <c r="O83" s="1985"/>
      <c r="P83" s="1986"/>
      <c r="Q83" s="1985"/>
      <c r="R83" s="1987"/>
      <c r="S83" s="1985"/>
      <c r="T83" s="1985"/>
      <c r="U83" s="1986"/>
      <c r="V83" s="1985"/>
      <c r="W83" s="1985"/>
      <c r="X83" s="1988"/>
      <c r="Y83" s="1985"/>
      <c r="Z83" s="1989" t="s">
        <v>32</v>
      </c>
      <c r="AA83" s="1985"/>
      <c r="AB83" s="2222"/>
      <c r="AC83" s="2420"/>
      <c r="AD83" s="2420"/>
      <c r="AE83" s="2420"/>
      <c r="AF83" s="2420"/>
      <c r="AG83" s="1972"/>
      <c r="AH83" s="1972"/>
      <c r="AI83" s="1972"/>
      <c r="AJ83" s="1972"/>
      <c r="AK83" s="1972"/>
      <c r="AL83" s="1972"/>
      <c r="AM83" s="1972"/>
      <c r="AN83" s="1972"/>
      <c r="AO83" s="1972"/>
      <c r="AP83" s="1972"/>
      <c r="AQ83" s="1972"/>
      <c r="AR83" s="1972"/>
      <c r="AS83" s="1972"/>
      <c r="AT83" s="1972"/>
      <c r="AU83" s="1972"/>
      <c r="AV83" s="1972"/>
      <c r="AW83" s="1972"/>
      <c r="AX83" s="1972"/>
      <c r="AY83" s="1972"/>
      <c r="AZ83" s="1972"/>
      <c r="BA83" s="1972"/>
      <c r="BB83" s="1972"/>
      <c r="BC83" s="1972"/>
      <c r="BD83" s="1972"/>
      <c r="BE83" s="1972"/>
      <c r="BF83" s="1972"/>
      <c r="BG83" s="1972"/>
      <c r="BH83" s="1972"/>
      <c r="BI83" s="1972"/>
      <c r="BJ83" s="1972"/>
      <c r="BK83" s="1972"/>
      <c r="BL83" s="1972"/>
      <c r="BM83" s="1972"/>
      <c r="BN83" s="1972"/>
      <c r="BO83" s="1972"/>
      <c r="BP83" s="1972"/>
      <c r="BQ83" s="1972"/>
      <c r="BR83" s="1972"/>
      <c r="BS83" s="1972"/>
      <c r="BT83" s="1972"/>
      <c r="BU83" s="1972"/>
      <c r="BV83" s="1972"/>
      <c r="BW83" s="1972"/>
      <c r="BX83" s="1972"/>
      <c r="BY83" s="1972"/>
      <c r="BZ83" s="1972"/>
      <c r="CA83" s="1972"/>
      <c r="CB83" s="1972"/>
      <c r="CC83" s="1972"/>
      <c r="CD83" s="1972"/>
      <c r="CE83" s="1972"/>
      <c r="CF83" s="1972"/>
      <c r="CG83" s="1972"/>
      <c r="CH83" s="1972"/>
      <c r="CI83" s="1972"/>
      <c r="CJ83" s="1972"/>
      <c r="CK83" s="1972"/>
      <c r="CL83" s="1972"/>
      <c r="CM83" s="1972"/>
      <c r="CN83" s="1972"/>
      <c r="CO83" s="1972"/>
      <c r="CP83" s="1972"/>
      <c r="CQ83" s="1972"/>
      <c r="CR83" s="1972"/>
      <c r="CS83" s="1972"/>
      <c r="CT83" s="1972"/>
      <c r="CU83" s="1972"/>
      <c r="CV83" s="1972"/>
      <c r="CW83" s="1972"/>
      <c r="CX83" s="1972"/>
      <c r="CY83" s="1972"/>
      <c r="CZ83" s="1972"/>
      <c r="DA83" s="1972"/>
      <c r="DB83" s="1972"/>
      <c r="DC83" s="1972"/>
      <c r="DD83" s="1972"/>
      <c r="DE83" s="1972"/>
      <c r="DF83" s="1972"/>
      <c r="DG83" s="1972"/>
      <c r="DH83" s="1972"/>
      <c r="DI83" s="1972"/>
      <c r="DJ83" s="1972"/>
      <c r="DK83" s="1972"/>
      <c r="DL83" s="1972"/>
      <c r="DM83" s="1972"/>
      <c r="DN83" s="1972"/>
      <c r="DO83" s="1972"/>
      <c r="DP83" s="1972"/>
      <c r="DQ83" s="1972"/>
      <c r="DR83" s="1972"/>
      <c r="DS83" s="1972"/>
      <c r="DT83" s="1972"/>
      <c r="DU83" s="1972"/>
      <c r="DV83" s="1972"/>
      <c r="DW83" s="1972"/>
      <c r="DX83" s="1972"/>
      <c r="DY83" s="1972"/>
      <c r="DZ83" s="1972"/>
      <c r="EA83" s="1972"/>
      <c r="EB83" s="1972"/>
      <c r="EC83" s="1972"/>
      <c r="ED83" s="1972"/>
      <c r="EE83" s="1972"/>
      <c r="EF83" s="1972"/>
      <c r="EG83" s="1972"/>
      <c r="EH83" s="1972"/>
      <c r="EI83" s="1972"/>
      <c r="EJ83" s="1972"/>
      <c r="EK83" s="1972"/>
      <c r="EL83" s="1972"/>
    </row>
    <row r="84" spans="1:142" s="2204" customFormat="1" ht="15.75" customHeight="1">
      <c r="A84" s="1249">
        <v>9799</v>
      </c>
      <c r="B84" s="1250" t="s">
        <v>2949</v>
      </c>
      <c r="C84" s="1251" t="s">
        <v>2950</v>
      </c>
      <c r="D84" s="1252"/>
      <c r="E84" s="1252"/>
      <c r="F84" s="1315"/>
      <c r="G84" s="1454" t="s">
        <v>69</v>
      </c>
      <c r="H84" s="1453"/>
      <c r="I84" s="1256">
        <v>64.900000000000006</v>
      </c>
      <c r="J84" s="1453" t="s">
        <v>32</v>
      </c>
      <c r="K84" s="1258">
        <v>6</v>
      </c>
      <c r="L84" s="1796"/>
      <c r="M84" s="1260" t="s">
        <v>2951</v>
      </c>
      <c r="N84" s="1938"/>
      <c r="O84" s="1932"/>
      <c r="P84" s="1933"/>
      <c r="Q84" s="1932"/>
      <c r="R84" s="793"/>
      <c r="S84" s="1324"/>
      <c r="T84" s="1932"/>
      <c r="U84" s="1933"/>
      <c r="V84" s="1932"/>
      <c r="W84" s="1934"/>
      <c r="X84" s="1546"/>
      <c r="Y84" s="1322"/>
      <c r="Z84" s="1323"/>
      <c r="AA84" s="1322"/>
      <c r="AB84" s="2203"/>
      <c r="AC84" s="1894">
        <f t="shared" si="3"/>
        <v>0</v>
      </c>
      <c r="AD84" s="1894">
        <f t="shared" si="4"/>
        <v>0</v>
      </c>
      <c r="AE84" s="1895"/>
      <c r="AF84" s="1894">
        <f t="shared" si="5"/>
        <v>0</v>
      </c>
      <c r="AG84" s="1640"/>
      <c r="AH84" s="1640"/>
      <c r="AI84" s="1640"/>
      <c r="AJ84" s="1640"/>
      <c r="AK84" s="1640"/>
      <c r="AL84" s="1640"/>
      <c r="AM84" s="1640"/>
      <c r="AN84" s="1640"/>
      <c r="AO84" s="1640"/>
      <c r="AP84" s="1640"/>
      <c r="AQ84" s="1640"/>
      <c r="AR84" s="1640"/>
      <c r="AS84" s="1640"/>
      <c r="AT84" s="1640"/>
      <c r="AU84" s="1640"/>
      <c r="AV84" s="1640"/>
      <c r="AW84" s="1640"/>
      <c r="AX84" s="1640"/>
      <c r="AY84" s="1640"/>
      <c r="AZ84" s="1640"/>
      <c r="BA84" s="1640"/>
      <c r="BB84" s="1640"/>
      <c r="BC84" s="1640"/>
      <c r="BD84" s="1640"/>
      <c r="BE84" s="1640"/>
      <c r="BF84" s="1640"/>
      <c r="BG84" s="1640"/>
      <c r="BH84" s="1640"/>
      <c r="BI84" s="1640"/>
      <c r="BJ84" s="1640"/>
      <c r="BK84" s="1640"/>
      <c r="BL84" s="1640"/>
      <c r="BM84" s="1640"/>
      <c r="BN84" s="1640"/>
      <c r="BO84" s="1640"/>
      <c r="BP84" s="1640"/>
      <c r="BQ84" s="1640"/>
      <c r="BR84" s="1640"/>
      <c r="BS84" s="1640"/>
      <c r="BT84" s="1640"/>
      <c r="BU84" s="1640"/>
      <c r="BV84" s="1640"/>
      <c r="BW84" s="1640"/>
      <c r="BX84" s="1640"/>
      <c r="BY84" s="1640"/>
      <c r="BZ84" s="1640"/>
      <c r="CA84" s="1640"/>
      <c r="CB84" s="1640"/>
      <c r="CC84" s="1640"/>
      <c r="CD84" s="1640"/>
      <c r="CE84" s="1640"/>
      <c r="CF84" s="1640"/>
      <c r="CG84" s="1640"/>
      <c r="CH84" s="1640"/>
      <c r="CI84" s="1640"/>
      <c r="CJ84" s="1640"/>
      <c r="CK84" s="1640"/>
      <c r="CL84" s="1640"/>
      <c r="CM84" s="1640"/>
      <c r="CN84" s="1640"/>
      <c r="CO84" s="1640"/>
      <c r="CP84" s="1640"/>
      <c r="CQ84" s="1640"/>
      <c r="CR84" s="1640"/>
      <c r="CS84" s="1640"/>
      <c r="CT84" s="1640"/>
      <c r="CU84" s="1640"/>
      <c r="CV84" s="1640"/>
      <c r="CW84" s="1640"/>
      <c r="CX84" s="1640"/>
      <c r="CY84" s="1640"/>
      <c r="CZ84" s="1640"/>
      <c r="DA84" s="1640"/>
      <c r="DB84" s="1640"/>
      <c r="DC84" s="1640"/>
      <c r="DD84" s="1640"/>
      <c r="DE84" s="1640"/>
      <c r="DF84" s="1640"/>
      <c r="DG84" s="1640"/>
      <c r="DH84" s="1640"/>
      <c r="DI84" s="1640"/>
      <c r="DJ84" s="1640"/>
      <c r="DK84" s="1640"/>
      <c r="DL84" s="1640"/>
      <c r="DM84" s="1640"/>
      <c r="DN84" s="1640"/>
      <c r="DO84" s="1640"/>
      <c r="DP84" s="1640"/>
      <c r="DQ84" s="1640"/>
      <c r="DR84" s="1640"/>
      <c r="DS84" s="1640"/>
      <c r="DT84" s="1640"/>
      <c r="DU84" s="1640"/>
      <c r="DV84" s="1640"/>
      <c r="DW84" s="1640"/>
      <c r="DX84" s="1640"/>
      <c r="DY84" s="1640"/>
      <c r="DZ84" s="1640"/>
      <c r="EA84" s="1640"/>
      <c r="EB84" s="1640"/>
      <c r="EC84" s="1640"/>
      <c r="ED84" s="1640"/>
      <c r="EE84" s="1640"/>
      <c r="EF84" s="1640"/>
      <c r="EG84" s="1640"/>
      <c r="EH84" s="1640"/>
      <c r="EI84" s="1640"/>
      <c r="EJ84" s="1640"/>
      <c r="EK84" s="1640"/>
      <c r="EL84" s="1640"/>
    </row>
    <row r="85" spans="1:142" s="1325" customFormat="1" ht="15.75" customHeight="1" thickBot="1">
      <c r="A85" s="1290">
        <v>9800</v>
      </c>
      <c r="B85" s="1291" t="s">
        <v>2952</v>
      </c>
      <c r="C85" s="1569" t="s">
        <v>2953</v>
      </c>
      <c r="D85" s="1292"/>
      <c r="E85" s="1292"/>
      <c r="F85" s="1293"/>
      <c r="G85" s="1294">
        <v>1</v>
      </c>
      <c r="H85" s="1528"/>
      <c r="I85" s="1529">
        <v>23.9</v>
      </c>
      <c r="J85" s="1297" t="s">
        <v>32</v>
      </c>
      <c r="K85" s="1530">
        <v>3</v>
      </c>
      <c r="L85" s="2170"/>
      <c r="M85" s="1298" t="s">
        <v>2954</v>
      </c>
      <c r="N85" s="1935"/>
      <c r="O85" s="1936"/>
      <c r="P85" s="1937"/>
      <c r="Q85" s="1936"/>
      <c r="R85" s="800"/>
      <c r="S85" s="1422"/>
      <c r="T85" s="1936"/>
      <c r="U85" s="1937"/>
      <c r="V85" s="1936"/>
      <c r="W85" s="2150"/>
      <c r="X85" s="1531">
        <v>0.1</v>
      </c>
      <c r="Y85" s="1305"/>
      <c r="Z85" s="1306">
        <v>4921</v>
      </c>
      <c r="AA85" s="1307"/>
      <c r="AB85" s="2191"/>
      <c r="AC85" s="1894">
        <f t="shared" si="3"/>
        <v>0</v>
      </c>
      <c r="AD85" s="1894">
        <f t="shared" si="4"/>
        <v>0</v>
      </c>
      <c r="AE85" s="1895"/>
      <c r="AF85" s="1894">
        <f t="shared" si="5"/>
        <v>0</v>
      </c>
      <c r="AG85" s="1314"/>
      <c r="AH85" s="1314"/>
      <c r="AI85" s="1314"/>
      <c r="AJ85" s="1314"/>
      <c r="AK85" s="1314"/>
      <c r="AL85" s="1314"/>
      <c r="AM85" s="1314"/>
      <c r="AN85" s="1314"/>
      <c r="AO85" s="1314"/>
      <c r="AP85" s="1314"/>
      <c r="AQ85" s="1314"/>
      <c r="AR85" s="1314"/>
      <c r="AS85" s="1314"/>
      <c r="AT85" s="1314"/>
      <c r="AU85" s="1314"/>
      <c r="AV85" s="1314"/>
      <c r="AW85" s="1314"/>
      <c r="AX85" s="1314"/>
      <c r="AY85" s="1314"/>
      <c r="AZ85" s="1314"/>
      <c r="BA85" s="1314"/>
      <c r="BB85" s="1314"/>
      <c r="BC85" s="1314"/>
      <c r="BD85" s="1314"/>
      <c r="BE85" s="1314"/>
      <c r="BF85" s="1314"/>
      <c r="BG85" s="1314"/>
      <c r="BH85" s="1314"/>
      <c r="BI85" s="1314"/>
      <c r="BJ85" s="1314"/>
      <c r="BK85" s="1314"/>
      <c r="BL85" s="1314"/>
      <c r="BM85" s="1314"/>
      <c r="BN85" s="1314"/>
      <c r="BO85" s="1314"/>
      <c r="BP85" s="1314"/>
      <c r="BQ85" s="1314"/>
      <c r="BR85" s="1314"/>
      <c r="BS85" s="1314"/>
      <c r="BT85" s="1314"/>
      <c r="BU85" s="1314"/>
      <c r="BV85" s="1314"/>
      <c r="BW85" s="1314"/>
      <c r="BX85" s="1314"/>
      <c r="BY85" s="1314"/>
      <c r="BZ85" s="1314"/>
      <c r="CA85" s="1314"/>
      <c r="CB85" s="1314"/>
      <c r="CC85" s="1314"/>
      <c r="CD85" s="1314"/>
      <c r="CE85" s="1314"/>
      <c r="CF85" s="1314"/>
      <c r="CG85" s="1314"/>
      <c r="CH85" s="1314"/>
      <c r="CI85" s="1314"/>
      <c r="CJ85" s="1314"/>
      <c r="CK85" s="1314"/>
      <c r="CL85" s="1314"/>
      <c r="CM85" s="1314"/>
      <c r="CN85" s="1314"/>
      <c r="CO85" s="1314"/>
      <c r="CP85" s="1314"/>
      <c r="CQ85" s="1314"/>
      <c r="CR85" s="1314"/>
      <c r="CS85" s="1314"/>
      <c r="CT85" s="1314"/>
      <c r="CU85" s="1314"/>
      <c r="CV85" s="1314"/>
      <c r="CW85" s="1314"/>
      <c r="CX85" s="1314"/>
      <c r="CY85" s="1314"/>
      <c r="CZ85" s="1314"/>
      <c r="DA85" s="1314"/>
      <c r="DB85" s="1314"/>
      <c r="DC85" s="1314"/>
      <c r="DD85" s="1314"/>
      <c r="DE85" s="1314"/>
      <c r="DF85" s="1314"/>
      <c r="DG85" s="1314"/>
      <c r="DH85" s="1314"/>
      <c r="DI85" s="1314"/>
      <c r="DJ85" s="1314"/>
      <c r="DK85" s="1314"/>
      <c r="DL85" s="1314"/>
      <c r="DM85" s="1314"/>
      <c r="DN85" s="1314"/>
      <c r="DO85" s="1314"/>
      <c r="DP85" s="1314"/>
      <c r="DQ85" s="1314"/>
      <c r="DR85" s="1314"/>
      <c r="DS85" s="1314"/>
      <c r="DT85" s="1314"/>
      <c r="DU85" s="1314"/>
      <c r="DV85" s="1314"/>
      <c r="DW85" s="1314"/>
      <c r="DX85" s="1314"/>
      <c r="DY85" s="1314"/>
      <c r="DZ85" s="1314"/>
      <c r="EA85" s="1314"/>
      <c r="EB85" s="1314"/>
      <c r="EC85" s="1314"/>
      <c r="ED85" s="1314"/>
      <c r="EE85" s="1314"/>
      <c r="EF85" s="1314"/>
      <c r="EG85" s="1314"/>
      <c r="EH85" s="1314"/>
      <c r="EI85" s="1314"/>
      <c r="EJ85" s="1314"/>
      <c r="EK85" s="1314"/>
      <c r="EL85" s="1314"/>
    </row>
    <row r="86" spans="1:142" s="1892" customFormat="1" ht="30" customHeight="1" thickBot="1">
      <c r="A86" s="2018"/>
      <c r="B86" s="947" t="s">
        <v>2955</v>
      </c>
      <c r="C86" s="2217"/>
      <c r="D86" s="2217"/>
      <c r="E86" s="2217"/>
      <c r="F86" s="2020"/>
      <c r="G86" s="1886"/>
      <c r="H86" s="1968"/>
      <c r="I86" s="1887" t="s">
        <v>32</v>
      </c>
      <c r="J86" s="1886" t="s">
        <v>32</v>
      </c>
      <c r="K86" s="1968"/>
      <c r="L86" s="817"/>
      <c r="M86" s="1975" t="s">
        <v>32</v>
      </c>
      <c r="N86" s="1965"/>
      <c r="O86" s="1972"/>
      <c r="P86" s="1995"/>
      <c r="Q86" s="1972"/>
      <c r="R86" s="817"/>
      <c r="S86" s="1972"/>
      <c r="T86" s="1972"/>
      <c r="U86" s="1995"/>
      <c r="V86" s="1972"/>
      <c r="W86" s="1972"/>
      <c r="X86" s="1996"/>
      <c r="Y86" s="1972"/>
      <c r="Z86" s="1973" t="s">
        <v>32</v>
      </c>
      <c r="AA86" s="1972"/>
      <c r="AB86" s="2218"/>
      <c r="AC86" s="2420"/>
      <c r="AD86" s="2420"/>
      <c r="AE86" s="2420"/>
      <c r="AF86" s="2420"/>
      <c r="AG86" s="1972"/>
      <c r="AH86" s="1972"/>
      <c r="AI86" s="1972"/>
      <c r="AJ86" s="1972"/>
      <c r="AK86" s="1972"/>
      <c r="AL86" s="1972"/>
      <c r="AM86" s="1972"/>
      <c r="AN86" s="1972"/>
      <c r="AO86" s="1972"/>
      <c r="AP86" s="1972"/>
      <c r="AQ86" s="1972"/>
      <c r="AR86" s="1972"/>
      <c r="AS86" s="1972"/>
      <c r="AT86" s="1972"/>
      <c r="AU86" s="1972"/>
      <c r="AV86" s="1972"/>
      <c r="AW86" s="1972"/>
      <c r="AX86" s="1972"/>
      <c r="AY86" s="1972"/>
      <c r="AZ86" s="1972"/>
      <c r="BA86" s="1972"/>
      <c r="BB86" s="1972"/>
      <c r="BC86" s="1972"/>
      <c r="BD86" s="1972"/>
      <c r="BE86" s="1972"/>
      <c r="BF86" s="1972"/>
      <c r="BG86" s="1972"/>
      <c r="BH86" s="1972"/>
      <c r="BI86" s="1972"/>
      <c r="BJ86" s="1972"/>
      <c r="BK86" s="1972"/>
      <c r="BL86" s="1972"/>
      <c r="BM86" s="1972"/>
      <c r="BN86" s="1972"/>
      <c r="BO86" s="1972"/>
      <c r="BP86" s="1972"/>
      <c r="BQ86" s="1972"/>
      <c r="BR86" s="1972"/>
      <c r="BS86" s="1972"/>
      <c r="BT86" s="1972"/>
      <c r="BU86" s="1972"/>
      <c r="BV86" s="1972"/>
      <c r="BW86" s="1972"/>
      <c r="BX86" s="1972"/>
      <c r="BY86" s="1972"/>
      <c r="BZ86" s="1972"/>
      <c r="CA86" s="1972"/>
      <c r="CB86" s="1972"/>
      <c r="CC86" s="1972"/>
      <c r="CD86" s="1972"/>
      <c r="CE86" s="1972"/>
      <c r="CF86" s="1972"/>
      <c r="CG86" s="1972"/>
      <c r="CH86" s="1972"/>
      <c r="CI86" s="1972"/>
      <c r="CJ86" s="1972"/>
      <c r="CK86" s="1972"/>
      <c r="CL86" s="1972"/>
      <c r="CM86" s="1972"/>
      <c r="CN86" s="1972"/>
      <c r="CO86" s="1972"/>
      <c r="CP86" s="1972"/>
      <c r="CQ86" s="1972"/>
      <c r="CR86" s="1972"/>
      <c r="CS86" s="1972"/>
      <c r="CT86" s="1972"/>
      <c r="CU86" s="1972"/>
      <c r="CV86" s="1972"/>
      <c r="CW86" s="1972"/>
      <c r="CX86" s="1972"/>
      <c r="CY86" s="1972"/>
      <c r="CZ86" s="1972"/>
      <c r="DA86" s="1972"/>
      <c r="DB86" s="1972"/>
      <c r="DC86" s="1972"/>
      <c r="DD86" s="1972"/>
      <c r="DE86" s="1972"/>
      <c r="DF86" s="1972"/>
      <c r="DG86" s="1972"/>
      <c r="DH86" s="1972"/>
      <c r="DI86" s="1972"/>
      <c r="DJ86" s="1972"/>
      <c r="DK86" s="1972"/>
      <c r="DL86" s="1972"/>
      <c r="DM86" s="1972"/>
      <c r="DN86" s="1972"/>
      <c r="DO86" s="1972"/>
      <c r="DP86" s="1972"/>
      <c r="DQ86" s="1972"/>
      <c r="DR86" s="1972"/>
      <c r="DS86" s="1972"/>
      <c r="DT86" s="1972"/>
      <c r="DU86" s="1972"/>
      <c r="DV86" s="1972"/>
      <c r="DW86" s="1972"/>
      <c r="DX86" s="1972"/>
      <c r="DY86" s="1972"/>
      <c r="DZ86" s="1972"/>
      <c r="EA86" s="1972"/>
      <c r="EB86" s="1972"/>
      <c r="EC86" s="1972"/>
      <c r="ED86" s="1972"/>
      <c r="EE86" s="1972"/>
      <c r="EF86" s="1972"/>
      <c r="EG86" s="1972"/>
      <c r="EH86" s="1972"/>
      <c r="EI86" s="1972"/>
      <c r="EJ86" s="1972"/>
      <c r="EK86" s="1972"/>
      <c r="EL86" s="1972"/>
    </row>
    <row r="87" spans="1:142" s="1325" customFormat="1" ht="15.75" customHeight="1" thickBot="1">
      <c r="A87" s="1575">
        <v>9847</v>
      </c>
      <c r="B87" s="1585" t="s">
        <v>756</v>
      </c>
      <c r="C87" s="4060" t="s">
        <v>2956</v>
      </c>
      <c r="D87" s="4061"/>
      <c r="E87" s="4061"/>
      <c r="F87" s="4062"/>
      <c r="G87" s="1542">
        <v>1.5</v>
      </c>
      <c r="H87" s="1580"/>
      <c r="I87" s="1587">
        <v>35.9</v>
      </c>
      <c r="J87" s="1581" t="s">
        <v>32</v>
      </c>
      <c r="K87" s="1582">
        <v>4</v>
      </c>
      <c r="L87" s="2161"/>
      <c r="M87" s="1583" t="s">
        <v>316</v>
      </c>
      <c r="N87" s="2205"/>
      <c r="O87" s="2206"/>
      <c r="P87" s="2207"/>
      <c r="Q87" s="2206"/>
      <c r="R87" s="757"/>
      <c r="S87" s="1754"/>
      <c r="T87" s="2206"/>
      <c r="U87" s="2207"/>
      <c r="V87" s="2206"/>
      <c r="W87" s="2208"/>
      <c r="X87" s="1544">
        <v>0.05</v>
      </c>
      <c r="Y87" s="1545"/>
      <c r="Z87" s="1584">
        <v>3826</v>
      </c>
      <c r="AA87" s="1585"/>
      <c r="AB87" s="2178"/>
      <c r="AC87" s="1894">
        <f t="shared" si="3"/>
        <v>0</v>
      </c>
      <c r="AD87" s="1894">
        <f t="shared" si="4"/>
        <v>0</v>
      </c>
      <c r="AE87" s="1895"/>
      <c r="AF87" s="1894">
        <f t="shared" si="5"/>
        <v>0</v>
      </c>
      <c r="AG87" s="1314"/>
      <c r="AH87" s="1314"/>
      <c r="AI87" s="1314"/>
      <c r="AJ87" s="1314"/>
      <c r="AK87" s="1314"/>
      <c r="AL87" s="1314"/>
      <c r="AM87" s="1314"/>
      <c r="AN87" s="1314"/>
      <c r="AO87" s="1314"/>
      <c r="AP87" s="1314"/>
      <c r="AQ87" s="1314"/>
      <c r="AR87" s="1314"/>
      <c r="AS87" s="1314"/>
      <c r="AT87" s="1314"/>
      <c r="AU87" s="1314"/>
      <c r="AV87" s="1314"/>
      <c r="AW87" s="1314"/>
      <c r="AX87" s="1314"/>
      <c r="AY87" s="1314"/>
      <c r="AZ87" s="1314"/>
      <c r="BA87" s="1314"/>
      <c r="BB87" s="1314"/>
      <c r="BC87" s="1314"/>
      <c r="BD87" s="1314"/>
      <c r="BE87" s="1314"/>
      <c r="BF87" s="1314"/>
      <c r="BG87" s="1314"/>
      <c r="BH87" s="1314"/>
      <c r="BI87" s="1314"/>
      <c r="BJ87" s="1314"/>
      <c r="BK87" s="1314"/>
      <c r="BL87" s="1314"/>
      <c r="BM87" s="1314"/>
      <c r="BN87" s="1314"/>
      <c r="BO87" s="1314"/>
      <c r="BP87" s="1314"/>
      <c r="BQ87" s="1314"/>
      <c r="BR87" s="1314"/>
      <c r="BS87" s="1314"/>
      <c r="BT87" s="1314"/>
      <c r="BU87" s="1314"/>
      <c r="BV87" s="1314"/>
      <c r="BW87" s="1314"/>
      <c r="BX87" s="1314"/>
      <c r="BY87" s="1314"/>
      <c r="BZ87" s="1314"/>
      <c r="CA87" s="1314"/>
      <c r="CB87" s="1314"/>
      <c r="CC87" s="1314"/>
      <c r="CD87" s="1314"/>
      <c r="CE87" s="1314"/>
      <c r="CF87" s="1314"/>
      <c r="CG87" s="1314"/>
      <c r="CH87" s="1314"/>
      <c r="CI87" s="1314"/>
      <c r="CJ87" s="1314"/>
      <c r="CK87" s="1314"/>
      <c r="CL87" s="1314"/>
      <c r="CM87" s="1314"/>
      <c r="CN87" s="1314"/>
      <c r="CO87" s="1314"/>
      <c r="CP87" s="1314"/>
      <c r="CQ87" s="1314"/>
      <c r="CR87" s="1314"/>
      <c r="CS87" s="1314"/>
      <c r="CT87" s="1314"/>
      <c r="CU87" s="1314"/>
      <c r="CV87" s="1314"/>
      <c r="CW87" s="1314"/>
      <c r="CX87" s="1314"/>
      <c r="CY87" s="1314"/>
      <c r="CZ87" s="1314"/>
      <c r="DA87" s="1314"/>
      <c r="DB87" s="1314"/>
      <c r="DC87" s="1314"/>
      <c r="DD87" s="1314"/>
      <c r="DE87" s="1314"/>
      <c r="DF87" s="1314"/>
      <c r="DG87" s="1314"/>
      <c r="DH87" s="1314"/>
      <c r="DI87" s="1314"/>
      <c r="DJ87" s="1314"/>
      <c r="DK87" s="1314"/>
      <c r="DL87" s="1314"/>
      <c r="DM87" s="1314"/>
      <c r="DN87" s="1314"/>
      <c r="DO87" s="1314"/>
      <c r="DP87" s="1314"/>
      <c r="DQ87" s="1314"/>
      <c r="DR87" s="1314"/>
      <c r="DS87" s="1314"/>
      <c r="DT87" s="1314"/>
      <c r="DU87" s="1314"/>
      <c r="DV87" s="1314"/>
      <c r="DW87" s="1314"/>
      <c r="DX87" s="1314"/>
      <c r="DY87" s="1314"/>
      <c r="DZ87" s="1314"/>
      <c r="EA87" s="1314"/>
      <c r="EB87" s="1314"/>
      <c r="EC87" s="1314"/>
      <c r="ED87" s="1314"/>
      <c r="EE87" s="1314"/>
      <c r="EF87" s="1314"/>
      <c r="EG87" s="1314"/>
      <c r="EH87" s="1314"/>
      <c r="EI87" s="1314"/>
      <c r="EJ87" s="1314"/>
      <c r="EK87" s="1314"/>
      <c r="EL87" s="1314"/>
    </row>
    <row r="88" spans="1:142" s="1892" customFormat="1" ht="30" customHeight="1" thickBot="1">
      <c r="A88" s="1976"/>
      <c r="B88" s="941" t="s">
        <v>2957</v>
      </c>
      <c r="C88" s="1977"/>
      <c r="D88" s="1977"/>
      <c r="E88" s="1977"/>
      <c r="F88" s="1978"/>
      <c r="G88" s="1979"/>
      <c r="H88" s="1980"/>
      <c r="I88" s="1981" t="s">
        <v>32</v>
      </c>
      <c r="J88" s="1982" t="s">
        <v>32</v>
      </c>
      <c r="K88" s="1980"/>
      <c r="L88" s="1987"/>
      <c r="M88" s="1984" t="s">
        <v>32</v>
      </c>
      <c r="N88" s="1976"/>
      <c r="O88" s="1985"/>
      <c r="P88" s="1986"/>
      <c r="Q88" s="1985"/>
      <c r="R88" s="1987"/>
      <c r="S88" s="1985"/>
      <c r="T88" s="1985"/>
      <c r="U88" s="1986"/>
      <c r="V88" s="1985"/>
      <c r="W88" s="1985"/>
      <c r="X88" s="1988"/>
      <c r="Y88" s="1985"/>
      <c r="Z88" s="1989" t="s">
        <v>32</v>
      </c>
      <c r="AA88" s="1985"/>
      <c r="AB88" s="2222"/>
      <c r="AC88" s="2420"/>
      <c r="AD88" s="2420"/>
      <c r="AE88" s="2420"/>
      <c r="AF88" s="2420"/>
      <c r="AG88" s="1972"/>
      <c r="AH88" s="1972"/>
      <c r="AI88" s="1972"/>
      <c r="AJ88" s="1972"/>
      <c r="AK88" s="1972"/>
      <c r="AL88" s="1972"/>
      <c r="AM88" s="1972"/>
      <c r="AN88" s="1972"/>
      <c r="AO88" s="1972"/>
      <c r="AP88" s="1972"/>
      <c r="AQ88" s="1972"/>
      <c r="AR88" s="1972"/>
      <c r="AS88" s="1972"/>
      <c r="AT88" s="1972"/>
      <c r="AU88" s="1972"/>
      <c r="AV88" s="1972"/>
      <c r="AW88" s="1972"/>
      <c r="AX88" s="1972"/>
      <c r="AY88" s="1972"/>
      <c r="AZ88" s="1972"/>
      <c r="BA88" s="1972"/>
      <c r="BB88" s="1972"/>
      <c r="BC88" s="1972"/>
      <c r="BD88" s="1972"/>
      <c r="BE88" s="1972"/>
      <c r="BF88" s="1972"/>
      <c r="BG88" s="1972"/>
      <c r="BH88" s="1972"/>
      <c r="BI88" s="1972"/>
      <c r="BJ88" s="1972"/>
      <c r="BK88" s="1972"/>
      <c r="BL88" s="1972"/>
      <c r="BM88" s="1972"/>
      <c r="BN88" s="1972"/>
      <c r="BO88" s="1972"/>
      <c r="BP88" s="1972"/>
      <c r="BQ88" s="1972"/>
      <c r="BR88" s="1972"/>
      <c r="BS88" s="1972"/>
      <c r="BT88" s="1972"/>
      <c r="BU88" s="1972"/>
      <c r="BV88" s="1972"/>
      <c r="BW88" s="1972"/>
      <c r="BX88" s="1972"/>
      <c r="BY88" s="1972"/>
      <c r="BZ88" s="1972"/>
      <c r="CA88" s="1972"/>
      <c r="CB88" s="1972"/>
      <c r="CC88" s="1972"/>
      <c r="CD88" s="1972"/>
      <c r="CE88" s="1972"/>
      <c r="CF88" s="1972"/>
      <c r="CG88" s="1972"/>
      <c r="CH88" s="1972"/>
      <c r="CI88" s="1972"/>
      <c r="CJ88" s="1972"/>
      <c r="CK88" s="1972"/>
      <c r="CL88" s="1972"/>
      <c r="CM88" s="1972"/>
      <c r="CN88" s="1972"/>
      <c r="CO88" s="1972"/>
      <c r="CP88" s="1972"/>
      <c r="CQ88" s="1972"/>
      <c r="CR88" s="1972"/>
      <c r="CS88" s="1972"/>
      <c r="CT88" s="1972"/>
      <c r="CU88" s="1972"/>
      <c r="CV88" s="1972"/>
      <c r="CW88" s="1972"/>
      <c r="CX88" s="1972"/>
      <c r="CY88" s="1972"/>
      <c r="CZ88" s="1972"/>
      <c r="DA88" s="1972"/>
      <c r="DB88" s="1972"/>
      <c r="DC88" s="1972"/>
      <c r="DD88" s="1972"/>
      <c r="DE88" s="1972"/>
      <c r="DF88" s="1972"/>
      <c r="DG88" s="1972"/>
      <c r="DH88" s="1972"/>
      <c r="DI88" s="1972"/>
      <c r="DJ88" s="1972"/>
      <c r="DK88" s="1972"/>
      <c r="DL88" s="1972"/>
      <c r="DM88" s="1972"/>
      <c r="DN88" s="1972"/>
      <c r="DO88" s="1972"/>
      <c r="DP88" s="1972"/>
      <c r="DQ88" s="1972"/>
      <c r="DR88" s="1972"/>
      <c r="DS88" s="1972"/>
      <c r="DT88" s="1972"/>
      <c r="DU88" s="1972"/>
      <c r="DV88" s="1972"/>
      <c r="DW88" s="1972"/>
      <c r="DX88" s="1972"/>
      <c r="DY88" s="1972"/>
      <c r="DZ88" s="1972"/>
      <c r="EA88" s="1972"/>
      <c r="EB88" s="1972"/>
      <c r="EC88" s="1972"/>
      <c r="ED88" s="1972"/>
      <c r="EE88" s="1972"/>
      <c r="EF88" s="1972"/>
      <c r="EG88" s="1972"/>
      <c r="EH88" s="1972"/>
      <c r="EI88" s="1972"/>
      <c r="EJ88" s="1972"/>
      <c r="EK88" s="1972"/>
      <c r="EL88" s="1972"/>
    </row>
    <row r="89" spans="1:142" s="1325" customFormat="1" ht="15.75" customHeight="1" thickBot="1">
      <c r="A89" s="1511">
        <v>9610</v>
      </c>
      <c r="B89" s="1512" t="s">
        <v>2958</v>
      </c>
      <c r="C89" s="1540" t="s">
        <v>2959</v>
      </c>
      <c r="D89" s="1488"/>
      <c r="E89" s="1488"/>
      <c r="F89" s="1489"/>
      <c r="G89" s="1514">
        <v>0.3</v>
      </c>
      <c r="H89" s="1515"/>
      <c r="I89" s="1500">
        <v>23.9</v>
      </c>
      <c r="J89" s="1516" t="s">
        <v>32</v>
      </c>
      <c r="K89" s="1517">
        <v>3</v>
      </c>
      <c r="L89" s="2157"/>
      <c r="M89" s="1518" t="s">
        <v>2960</v>
      </c>
      <c r="N89" s="1926"/>
      <c r="O89" s="1927"/>
      <c r="P89" s="1928"/>
      <c r="Q89" s="1927"/>
      <c r="R89" s="1929"/>
      <c r="S89" s="1645"/>
      <c r="T89" s="1927"/>
      <c r="U89" s="1928"/>
      <c r="V89" s="1927"/>
      <c r="W89" s="1942"/>
      <c r="X89" s="1493">
        <v>0.02</v>
      </c>
      <c r="Y89" s="1494"/>
      <c r="Z89" s="1505">
        <v>11171</v>
      </c>
      <c r="AA89" s="1519"/>
      <c r="AB89" s="2175"/>
      <c r="AC89" s="1894">
        <f t="shared" si="3"/>
        <v>0</v>
      </c>
      <c r="AD89" s="1894">
        <f t="shared" si="4"/>
        <v>0</v>
      </c>
      <c r="AE89" s="1895"/>
      <c r="AF89" s="1894">
        <f t="shared" si="5"/>
        <v>0</v>
      </c>
      <c r="AG89" s="1314"/>
      <c r="AH89" s="1314"/>
      <c r="AI89" s="1314"/>
      <c r="AJ89" s="1314"/>
      <c r="AK89" s="1314"/>
      <c r="AL89" s="1314"/>
      <c r="AM89" s="1314"/>
      <c r="AN89" s="1314"/>
      <c r="AO89" s="1314"/>
      <c r="AP89" s="1314"/>
      <c r="AQ89" s="1314"/>
      <c r="AR89" s="1314"/>
      <c r="AS89" s="1314"/>
      <c r="AT89" s="1314"/>
      <c r="AU89" s="1314"/>
      <c r="AV89" s="1314"/>
      <c r="AW89" s="1314"/>
      <c r="AX89" s="1314"/>
      <c r="AY89" s="1314"/>
      <c r="AZ89" s="1314"/>
      <c r="BA89" s="1314"/>
      <c r="BB89" s="1314"/>
      <c r="BC89" s="1314"/>
      <c r="BD89" s="1314"/>
      <c r="BE89" s="1314"/>
      <c r="BF89" s="1314"/>
      <c r="BG89" s="1314"/>
      <c r="BH89" s="1314"/>
      <c r="BI89" s="1314"/>
      <c r="BJ89" s="1314"/>
      <c r="BK89" s="1314"/>
      <c r="BL89" s="1314"/>
      <c r="BM89" s="1314"/>
      <c r="BN89" s="1314"/>
      <c r="BO89" s="1314"/>
      <c r="BP89" s="1314"/>
      <c r="BQ89" s="1314"/>
      <c r="BR89" s="1314"/>
      <c r="BS89" s="1314"/>
      <c r="BT89" s="1314"/>
      <c r="BU89" s="1314"/>
      <c r="BV89" s="1314"/>
      <c r="BW89" s="1314"/>
      <c r="BX89" s="1314"/>
      <c r="BY89" s="1314"/>
      <c r="BZ89" s="1314"/>
      <c r="CA89" s="1314"/>
      <c r="CB89" s="1314"/>
      <c r="CC89" s="1314"/>
      <c r="CD89" s="1314"/>
      <c r="CE89" s="1314"/>
      <c r="CF89" s="1314"/>
      <c r="CG89" s="1314"/>
      <c r="CH89" s="1314"/>
      <c r="CI89" s="1314"/>
      <c r="CJ89" s="1314"/>
      <c r="CK89" s="1314"/>
      <c r="CL89" s="1314"/>
      <c r="CM89" s="1314"/>
      <c r="CN89" s="1314"/>
      <c r="CO89" s="1314"/>
      <c r="CP89" s="1314"/>
      <c r="CQ89" s="1314"/>
      <c r="CR89" s="1314"/>
      <c r="CS89" s="1314"/>
      <c r="CT89" s="1314"/>
      <c r="CU89" s="1314"/>
      <c r="CV89" s="1314"/>
      <c r="CW89" s="1314"/>
      <c r="CX89" s="1314"/>
      <c r="CY89" s="1314"/>
      <c r="CZ89" s="1314"/>
      <c r="DA89" s="1314"/>
      <c r="DB89" s="1314"/>
      <c r="DC89" s="1314"/>
      <c r="DD89" s="1314"/>
      <c r="DE89" s="1314"/>
      <c r="DF89" s="1314"/>
      <c r="DG89" s="1314"/>
      <c r="DH89" s="1314"/>
      <c r="DI89" s="1314"/>
      <c r="DJ89" s="1314"/>
      <c r="DK89" s="1314"/>
      <c r="DL89" s="1314"/>
      <c r="DM89" s="1314"/>
      <c r="DN89" s="1314"/>
      <c r="DO89" s="1314"/>
      <c r="DP89" s="1314"/>
      <c r="DQ89" s="1314"/>
      <c r="DR89" s="1314"/>
      <c r="DS89" s="1314"/>
      <c r="DT89" s="1314"/>
      <c r="DU89" s="1314"/>
      <c r="DV89" s="1314"/>
      <c r="DW89" s="1314"/>
      <c r="DX89" s="1314"/>
      <c r="DY89" s="1314"/>
      <c r="DZ89" s="1314"/>
      <c r="EA89" s="1314"/>
      <c r="EB89" s="1314"/>
      <c r="EC89" s="1314"/>
      <c r="ED89" s="1314"/>
      <c r="EE89" s="1314"/>
      <c r="EF89" s="1314"/>
      <c r="EG89" s="1314"/>
      <c r="EH89" s="1314"/>
      <c r="EI89" s="1314"/>
      <c r="EJ89" s="1314"/>
      <c r="EK89" s="1314"/>
      <c r="EL89" s="1314"/>
    </row>
    <row r="90" spans="1:142" s="1892" customFormat="1" ht="30" customHeight="1" thickBot="1">
      <c r="A90" s="1965"/>
      <c r="B90" s="1878" t="s">
        <v>2961</v>
      </c>
      <c r="C90" s="1993"/>
      <c r="D90" s="1993"/>
      <c r="E90" s="1993"/>
      <c r="F90" s="1994"/>
      <c r="G90" s="1885"/>
      <c r="H90" s="1968"/>
      <c r="I90" s="1887" t="s">
        <v>32</v>
      </c>
      <c r="J90" s="1886" t="s">
        <v>32</v>
      </c>
      <c r="K90" s="1968"/>
      <c r="L90" s="817"/>
      <c r="M90" s="1975" t="s">
        <v>32</v>
      </c>
      <c r="N90" s="1965"/>
      <c r="O90" s="1972"/>
      <c r="P90" s="1995"/>
      <c r="Q90" s="1972"/>
      <c r="R90" s="817"/>
      <c r="S90" s="1972"/>
      <c r="T90" s="1972"/>
      <c r="U90" s="1995"/>
      <c r="V90" s="1972"/>
      <c r="W90" s="1972"/>
      <c r="X90" s="1996"/>
      <c r="Y90" s="1972"/>
      <c r="Z90" s="1973" t="s">
        <v>32</v>
      </c>
      <c r="AA90" s="1972"/>
      <c r="AB90" s="2218"/>
      <c r="AC90" s="2420"/>
      <c r="AD90" s="2420"/>
      <c r="AE90" s="2420"/>
      <c r="AF90" s="2420"/>
      <c r="AG90" s="1972"/>
      <c r="AH90" s="1972"/>
      <c r="AI90" s="1972"/>
      <c r="AJ90" s="1972"/>
      <c r="AK90" s="1972"/>
      <c r="AL90" s="1972"/>
      <c r="AM90" s="1972"/>
      <c r="AN90" s="1972"/>
      <c r="AO90" s="1972"/>
      <c r="AP90" s="1972"/>
      <c r="AQ90" s="1972"/>
      <c r="AR90" s="1972"/>
      <c r="AS90" s="1972"/>
      <c r="AT90" s="1972"/>
      <c r="AU90" s="1972"/>
      <c r="AV90" s="1972"/>
      <c r="AW90" s="1972"/>
      <c r="AX90" s="1972"/>
      <c r="AY90" s="1972"/>
      <c r="AZ90" s="1972"/>
      <c r="BA90" s="1972"/>
      <c r="BB90" s="1972"/>
      <c r="BC90" s="1972"/>
      <c r="BD90" s="1972"/>
      <c r="BE90" s="1972"/>
      <c r="BF90" s="1972"/>
      <c r="BG90" s="1972"/>
      <c r="BH90" s="1972"/>
      <c r="BI90" s="1972"/>
      <c r="BJ90" s="1972"/>
      <c r="BK90" s="1972"/>
      <c r="BL90" s="1972"/>
      <c r="BM90" s="1972"/>
      <c r="BN90" s="1972"/>
      <c r="BO90" s="1972"/>
      <c r="BP90" s="1972"/>
      <c r="BQ90" s="1972"/>
      <c r="BR90" s="1972"/>
      <c r="BS90" s="1972"/>
      <c r="BT90" s="1972"/>
      <c r="BU90" s="1972"/>
      <c r="BV90" s="1972"/>
      <c r="BW90" s="1972"/>
      <c r="BX90" s="1972"/>
      <c r="BY90" s="1972"/>
      <c r="BZ90" s="1972"/>
      <c r="CA90" s="1972"/>
      <c r="CB90" s="1972"/>
      <c r="CC90" s="1972"/>
      <c r="CD90" s="1972"/>
      <c r="CE90" s="1972"/>
      <c r="CF90" s="1972"/>
      <c r="CG90" s="1972"/>
      <c r="CH90" s="1972"/>
      <c r="CI90" s="1972"/>
      <c r="CJ90" s="1972"/>
      <c r="CK90" s="1972"/>
      <c r="CL90" s="1972"/>
      <c r="CM90" s="1972"/>
      <c r="CN90" s="1972"/>
      <c r="CO90" s="1972"/>
      <c r="CP90" s="1972"/>
      <c r="CQ90" s="1972"/>
      <c r="CR90" s="1972"/>
      <c r="CS90" s="1972"/>
      <c r="CT90" s="1972"/>
      <c r="CU90" s="1972"/>
      <c r="CV90" s="1972"/>
      <c r="CW90" s="1972"/>
      <c r="CX90" s="1972"/>
      <c r="CY90" s="1972"/>
      <c r="CZ90" s="1972"/>
      <c r="DA90" s="1972"/>
      <c r="DB90" s="1972"/>
      <c r="DC90" s="1972"/>
      <c r="DD90" s="1972"/>
      <c r="DE90" s="1972"/>
      <c r="DF90" s="1972"/>
      <c r="DG90" s="1972"/>
      <c r="DH90" s="1972"/>
      <c r="DI90" s="1972"/>
      <c r="DJ90" s="1972"/>
      <c r="DK90" s="1972"/>
      <c r="DL90" s="1972"/>
      <c r="DM90" s="1972"/>
      <c r="DN90" s="1972"/>
      <c r="DO90" s="1972"/>
      <c r="DP90" s="1972"/>
      <c r="DQ90" s="1972"/>
      <c r="DR90" s="1972"/>
      <c r="DS90" s="1972"/>
      <c r="DT90" s="1972"/>
      <c r="DU90" s="1972"/>
      <c r="DV90" s="1972"/>
      <c r="DW90" s="1972"/>
      <c r="DX90" s="1972"/>
      <c r="DY90" s="1972"/>
      <c r="DZ90" s="1972"/>
      <c r="EA90" s="1972"/>
      <c r="EB90" s="1972"/>
      <c r="EC90" s="1972"/>
      <c r="ED90" s="1972"/>
      <c r="EE90" s="1972"/>
      <c r="EF90" s="1972"/>
      <c r="EG90" s="1972"/>
      <c r="EH90" s="1972"/>
      <c r="EI90" s="1972"/>
      <c r="EJ90" s="1972"/>
      <c r="EK90" s="1972"/>
      <c r="EL90" s="1972"/>
    </row>
    <row r="91" spans="1:142" s="1325" customFormat="1" ht="27" customHeight="1" thickBot="1">
      <c r="A91" s="1496">
        <v>9979</v>
      </c>
      <c r="B91" s="1497" t="s">
        <v>2962</v>
      </c>
      <c r="C91" s="3991" t="s">
        <v>2963</v>
      </c>
      <c r="D91" s="3992"/>
      <c r="E91" s="3992"/>
      <c r="F91" s="1498"/>
      <c r="G91" s="1490">
        <v>6</v>
      </c>
      <c r="H91" s="1499"/>
      <c r="I91" s="1500">
        <v>64.900000000000006</v>
      </c>
      <c r="J91" s="1501" t="s">
        <v>32</v>
      </c>
      <c r="K91" s="1502">
        <v>6</v>
      </c>
      <c r="L91" s="2171"/>
      <c r="M91" s="1518" t="s">
        <v>2964</v>
      </c>
      <c r="N91" s="1926"/>
      <c r="O91" s="1927"/>
      <c r="P91" s="1928"/>
      <c r="Q91" s="1927"/>
      <c r="R91" s="1929"/>
      <c r="S91" s="1645"/>
      <c r="T91" s="1927"/>
      <c r="U91" s="1928"/>
      <c r="V91" s="1927"/>
      <c r="W91" s="1942"/>
      <c r="X91" s="1503">
        <v>0.03</v>
      </c>
      <c r="Y91" s="1504"/>
      <c r="Z91" s="1505">
        <v>5341</v>
      </c>
      <c r="AA91" s="1506"/>
      <c r="AB91" s="2194"/>
      <c r="AC91" s="1894">
        <f t="shared" si="3"/>
        <v>0</v>
      </c>
      <c r="AD91" s="1894">
        <f t="shared" si="4"/>
        <v>0</v>
      </c>
      <c r="AE91" s="1895"/>
      <c r="AF91" s="1894">
        <f t="shared" si="5"/>
        <v>0</v>
      </c>
      <c r="AG91" s="1314"/>
      <c r="AH91" s="1314"/>
      <c r="AI91" s="1314"/>
      <c r="AJ91" s="1314"/>
      <c r="AK91" s="1314"/>
      <c r="AL91" s="1314"/>
      <c r="AM91" s="1314"/>
      <c r="AN91" s="1314"/>
      <c r="AO91" s="1314"/>
      <c r="AP91" s="1314"/>
      <c r="AQ91" s="1314"/>
      <c r="AR91" s="1314"/>
      <c r="AS91" s="1314"/>
      <c r="AT91" s="1314"/>
      <c r="AU91" s="1314"/>
      <c r="AV91" s="1314"/>
      <c r="AW91" s="1314"/>
      <c r="AX91" s="1314"/>
      <c r="AY91" s="1314"/>
      <c r="AZ91" s="1314"/>
      <c r="BA91" s="1314"/>
      <c r="BB91" s="1314"/>
      <c r="BC91" s="1314"/>
      <c r="BD91" s="1314"/>
      <c r="BE91" s="1314"/>
      <c r="BF91" s="1314"/>
      <c r="BG91" s="1314"/>
      <c r="BH91" s="1314"/>
      <c r="BI91" s="1314"/>
      <c r="BJ91" s="1314"/>
      <c r="BK91" s="1314"/>
      <c r="BL91" s="1314"/>
      <c r="BM91" s="1314"/>
      <c r="BN91" s="1314"/>
      <c r="BO91" s="1314"/>
      <c r="BP91" s="1314"/>
      <c r="BQ91" s="1314"/>
      <c r="BR91" s="1314"/>
      <c r="BS91" s="1314"/>
      <c r="BT91" s="1314"/>
      <c r="BU91" s="1314"/>
      <c r="BV91" s="1314"/>
      <c r="BW91" s="1314"/>
      <c r="BX91" s="1314"/>
      <c r="BY91" s="1314"/>
      <c r="BZ91" s="1314"/>
      <c r="CA91" s="1314"/>
      <c r="CB91" s="1314"/>
      <c r="CC91" s="1314"/>
      <c r="CD91" s="1314"/>
      <c r="CE91" s="1314"/>
      <c r="CF91" s="1314"/>
      <c r="CG91" s="1314"/>
      <c r="CH91" s="1314"/>
      <c r="CI91" s="1314"/>
      <c r="CJ91" s="1314"/>
      <c r="CK91" s="1314"/>
      <c r="CL91" s="1314"/>
      <c r="CM91" s="1314"/>
      <c r="CN91" s="1314"/>
      <c r="CO91" s="1314"/>
      <c r="CP91" s="1314"/>
      <c r="CQ91" s="1314"/>
      <c r="CR91" s="1314"/>
      <c r="CS91" s="1314"/>
      <c r="CT91" s="1314"/>
      <c r="CU91" s="1314"/>
      <c r="CV91" s="1314"/>
      <c r="CW91" s="1314"/>
      <c r="CX91" s="1314"/>
      <c r="CY91" s="1314"/>
      <c r="CZ91" s="1314"/>
      <c r="DA91" s="1314"/>
      <c r="DB91" s="1314"/>
      <c r="DC91" s="1314"/>
      <c r="DD91" s="1314"/>
      <c r="DE91" s="1314"/>
      <c r="DF91" s="1314"/>
      <c r="DG91" s="1314"/>
      <c r="DH91" s="1314"/>
      <c r="DI91" s="1314"/>
      <c r="DJ91" s="1314"/>
      <c r="DK91" s="1314"/>
      <c r="DL91" s="1314"/>
      <c r="DM91" s="1314"/>
      <c r="DN91" s="1314"/>
      <c r="DO91" s="1314"/>
      <c r="DP91" s="1314"/>
      <c r="DQ91" s="1314"/>
      <c r="DR91" s="1314"/>
      <c r="DS91" s="1314"/>
      <c r="DT91" s="1314"/>
      <c r="DU91" s="1314"/>
      <c r="DV91" s="1314"/>
      <c r="DW91" s="1314"/>
      <c r="DX91" s="1314"/>
      <c r="DY91" s="1314"/>
      <c r="DZ91" s="1314"/>
      <c r="EA91" s="1314"/>
      <c r="EB91" s="1314"/>
      <c r="EC91" s="1314"/>
      <c r="ED91" s="1314"/>
      <c r="EE91" s="1314"/>
      <c r="EF91" s="1314"/>
      <c r="EG91" s="1314"/>
      <c r="EH91" s="1314"/>
      <c r="EI91" s="1314"/>
      <c r="EJ91" s="1314"/>
      <c r="EK91" s="1314"/>
      <c r="EL91" s="1314"/>
    </row>
    <row r="92" spans="1:142" s="1892" customFormat="1" ht="30" customHeight="1" thickBot="1">
      <c r="A92" s="1965"/>
      <c r="B92" s="1878" t="s">
        <v>2965</v>
      </c>
      <c r="C92" s="1993"/>
      <c r="D92" s="1993"/>
      <c r="E92" s="1993"/>
      <c r="F92" s="1994"/>
      <c r="G92" s="1885"/>
      <c r="H92" s="1968"/>
      <c r="I92" s="1887" t="s">
        <v>32</v>
      </c>
      <c r="J92" s="1886" t="s">
        <v>32</v>
      </c>
      <c r="K92" s="1968"/>
      <c r="L92" s="817"/>
      <c r="M92" s="1975" t="s">
        <v>32</v>
      </c>
      <c r="N92" s="1965"/>
      <c r="O92" s="1972"/>
      <c r="P92" s="1995"/>
      <c r="Q92" s="1972"/>
      <c r="R92" s="817"/>
      <c r="S92" s="1972"/>
      <c r="T92" s="1972"/>
      <c r="U92" s="1995"/>
      <c r="V92" s="1972"/>
      <c r="W92" s="1972"/>
      <c r="X92" s="1996"/>
      <c r="Y92" s="1972"/>
      <c r="Z92" s="1973" t="s">
        <v>32</v>
      </c>
      <c r="AA92" s="1972"/>
      <c r="AB92" s="2218"/>
      <c r="AC92" s="2420"/>
      <c r="AD92" s="2420"/>
      <c r="AE92" s="2420"/>
      <c r="AF92" s="2420"/>
      <c r="AG92" s="1972"/>
      <c r="AH92" s="1972"/>
      <c r="AI92" s="1972"/>
      <c r="AJ92" s="1972"/>
      <c r="AK92" s="1972"/>
      <c r="AL92" s="1972"/>
      <c r="AM92" s="1972"/>
      <c r="AN92" s="1972"/>
      <c r="AO92" s="1972"/>
      <c r="AP92" s="1972"/>
      <c r="AQ92" s="1972"/>
      <c r="AR92" s="1972"/>
      <c r="AS92" s="1972"/>
      <c r="AT92" s="1972"/>
      <c r="AU92" s="1972"/>
      <c r="AV92" s="1972"/>
      <c r="AW92" s="1972"/>
      <c r="AX92" s="1972"/>
      <c r="AY92" s="1972"/>
      <c r="AZ92" s="1972"/>
      <c r="BA92" s="1972"/>
      <c r="BB92" s="1972"/>
      <c r="BC92" s="1972"/>
      <c r="BD92" s="1972"/>
      <c r="BE92" s="1972"/>
      <c r="BF92" s="1972"/>
      <c r="BG92" s="1972"/>
      <c r="BH92" s="1972"/>
      <c r="BI92" s="1972"/>
      <c r="BJ92" s="1972"/>
      <c r="BK92" s="1972"/>
      <c r="BL92" s="1972"/>
      <c r="BM92" s="1972"/>
      <c r="BN92" s="1972"/>
      <c r="BO92" s="1972"/>
      <c r="BP92" s="1972"/>
      <c r="BQ92" s="1972"/>
      <c r="BR92" s="1972"/>
      <c r="BS92" s="1972"/>
      <c r="BT92" s="1972"/>
      <c r="BU92" s="1972"/>
      <c r="BV92" s="1972"/>
      <c r="BW92" s="1972"/>
      <c r="BX92" s="1972"/>
      <c r="BY92" s="1972"/>
      <c r="BZ92" s="1972"/>
      <c r="CA92" s="1972"/>
      <c r="CB92" s="1972"/>
      <c r="CC92" s="1972"/>
      <c r="CD92" s="1972"/>
      <c r="CE92" s="1972"/>
      <c r="CF92" s="1972"/>
      <c r="CG92" s="1972"/>
      <c r="CH92" s="1972"/>
      <c r="CI92" s="1972"/>
      <c r="CJ92" s="1972"/>
      <c r="CK92" s="1972"/>
      <c r="CL92" s="1972"/>
      <c r="CM92" s="1972"/>
      <c r="CN92" s="1972"/>
      <c r="CO92" s="1972"/>
      <c r="CP92" s="1972"/>
      <c r="CQ92" s="1972"/>
      <c r="CR92" s="1972"/>
      <c r="CS92" s="1972"/>
      <c r="CT92" s="1972"/>
      <c r="CU92" s="1972"/>
      <c r="CV92" s="1972"/>
      <c r="CW92" s="1972"/>
      <c r="CX92" s="1972"/>
      <c r="CY92" s="1972"/>
      <c r="CZ92" s="1972"/>
      <c r="DA92" s="1972"/>
      <c r="DB92" s="1972"/>
      <c r="DC92" s="1972"/>
      <c r="DD92" s="1972"/>
      <c r="DE92" s="1972"/>
      <c r="DF92" s="1972"/>
      <c r="DG92" s="1972"/>
      <c r="DH92" s="1972"/>
      <c r="DI92" s="1972"/>
      <c r="DJ92" s="1972"/>
      <c r="DK92" s="1972"/>
      <c r="DL92" s="1972"/>
      <c r="DM92" s="1972"/>
      <c r="DN92" s="1972"/>
      <c r="DO92" s="1972"/>
      <c r="DP92" s="1972"/>
      <c r="DQ92" s="1972"/>
      <c r="DR92" s="1972"/>
      <c r="DS92" s="1972"/>
      <c r="DT92" s="1972"/>
      <c r="DU92" s="1972"/>
      <c r="DV92" s="1972"/>
      <c r="DW92" s="1972"/>
      <c r="DX92" s="1972"/>
      <c r="DY92" s="1972"/>
      <c r="DZ92" s="1972"/>
      <c r="EA92" s="1972"/>
      <c r="EB92" s="1972"/>
      <c r="EC92" s="1972"/>
      <c r="ED92" s="1972"/>
      <c r="EE92" s="1972"/>
      <c r="EF92" s="1972"/>
      <c r="EG92" s="1972"/>
      <c r="EH92" s="1972"/>
      <c r="EI92" s="1972"/>
      <c r="EJ92" s="1972"/>
      <c r="EK92" s="1972"/>
      <c r="EL92" s="1972"/>
    </row>
    <row r="93" spans="1:142" s="1325" customFormat="1" ht="15.75" customHeight="1">
      <c r="A93" s="1249">
        <v>9950</v>
      </c>
      <c r="B93" s="1250" t="s">
        <v>2966</v>
      </c>
      <c r="C93" s="1251" t="s">
        <v>2967</v>
      </c>
      <c r="D93" s="1252"/>
      <c r="E93" s="1252"/>
      <c r="F93" s="1253"/>
      <c r="G93" s="1254">
        <v>1</v>
      </c>
      <c r="H93" s="1255"/>
      <c r="I93" s="1256">
        <v>43.9</v>
      </c>
      <c r="J93" s="1257" t="s">
        <v>32</v>
      </c>
      <c r="K93" s="1258">
        <v>5</v>
      </c>
      <c r="L93" s="2158"/>
      <c r="M93" s="1259" t="s">
        <v>2968</v>
      </c>
      <c r="N93" s="1938"/>
      <c r="O93" s="1932"/>
      <c r="P93" s="1933"/>
      <c r="Q93" s="1932"/>
      <c r="R93" s="793"/>
      <c r="S93" s="1324"/>
      <c r="T93" s="1932"/>
      <c r="U93" s="1933"/>
      <c r="V93" s="1932"/>
      <c r="W93" s="2202"/>
      <c r="X93" s="1524">
        <v>0.02</v>
      </c>
      <c r="Y93" s="1270"/>
      <c r="Z93" s="1434">
        <v>12598</v>
      </c>
      <c r="AA93" s="1268"/>
      <c r="AB93" s="2176"/>
      <c r="AC93" s="1894">
        <f t="shared" si="3"/>
        <v>0</v>
      </c>
      <c r="AD93" s="1894">
        <f t="shared" si="4"/>
        <v>0</v>
      </c>
      <c r="AE93" s="1895"/>
      <c r="AF93" s="1894">
        <f t="shared" si="5"/>
        <v>0</v>
      </c>
      <c r="AG93" s="1314"/>
      <c r="AH93" s="1314"/>
      <c r="AI93" s="1314"/>
      <c r="AJ93" s="1314"/>
      <c r="AK93" s="1314"/>
      <c r="AL93" s="1314"/>
      <c r="AM93" s="1314"/>
      <c r="AN93" s="1314"/>
      <c r="AO93" s="1314"/>
      <c r="AP93" s="1314"/>
      <c r="AQ93" s="1314"/>
      <c r="AR93" s="1314"/>
      <c r="AS93" s="1314"/>
      <c r="AT93" s="1314"/>
      <c r="AU93" s="1314"/>
      <c r="AV93" s="1314"/>
      <c r="AW93" s="1314"/>
      <c r="AX93" s="1314"/>
      <c r="AY93" s="1314"/>
      <c r="AZ93" s="1314"/>
      <c r="BA93" s="1314"/>
      <c r="BB93" s="1314"/>
      <c r="BC93" s="1314"/>
      <c r="BD93" s="1314"/>
      <c r="BE93" s="1314"/>
      <c r="BF93" s="1314"/>
      <c r="BG93" s="1314"/>
      <c r="BH93" s="1314"/>
      <c r="BI93" s="1314"/>
      <c r="BJ93" s="1314"/>
      <c r="BK93" s="1314"/>
      <c r="BL93" s="1314"/>
      <c r="BM93" s="1314"/>
      <c r="BN93" s="1314"/>
      <c r="BO93" s="1314"/>
      <c r="BP93" s="1314"/>
      <c r="BQ93" s="1314"/>
      <c r="BR93" s="1314"/>
      <c r="BS93" s="1314"/>
      <c r="BT93" s="1314"/>
      <c r="BU93" s="1314"/>
      <c r="BV93" s="1314"/>
      <c r="BW93" s="1314"/>
      <c r="BX93" s="1314"/>
      <c r="BY93" s="1314"/>
      <c r="BZ93" s="1314"/>
      <c r="CA93" s="1314"/>
      <c r="CB93" s="1314"/>
      <c r="CC93" s="1314"/>
      <c r="CD93" s="1314"/>
      <c r="CE93" s="1314"/>
      <c r="CF93" s="1314"/>
      <c r="CG93" s="1314"/>
      <c r="CH93" s="1314"/>
      <c r="CI93" s="1314"/>
      <c r="CJ93" s="1314"/>
      <c r="CK93" s="1314"/>
      <c r="CL93" s="1314"/>
      <c r="CM93" s="1314"/>
      <c r="CN93" s="1314"/>
      <c r="CO93" s="1314"/>
      <c r="CP93" s="1314"/>
      <c r="CQ93" s="1314"/>
      <c r="CR93" s="1314"/>
      <c r="CS93" s="1314"/>
      <c r="CT93" s="1314"/>
      <c r="CU93" s="1314"/>
      <c r="CV93" s="1314"/>
      <c r="CW93" s="1314"/>
      <c r="CX93" s="1314"/>
      <c r="CY93" s="1314"/>
      <c r="CZ93" s="1314"/>
      <c r="DA93" s="1314"/>
      <c r="DB93" s="1314"/>
      <c r="DC93" s="1314"/>
      <c r="DD93" s="1314"/>
      <c r="DE93" s="1314"/>
      <c r="DF93" s="1314"/>
      <c r="DG93" s="1314"/>
      <c r="DH93" s="1314"/>
      <c r="DI93" s="1314"/>
      <c r="DJ93" s="1314"/>
      <c r="DK93" s="1314"/>
      <c r="DL93" s="1314"/>
      <c r="DM93" s="1314"/>
      <c r="DN93" s="1314"/>
      <c r="DO93" s="1314"/>
      <c r="DP93" s="1314"/>
      <c r="DQ93" s="1314"/>
      <c r="DR93" s="1314"/>
      <c r="DS93" s="1314"/>
      <c r="DT93" s="1314"/>
      <c r="DU93" s="1314"/>
      <c r="DV93" s="1314"/>
      <c r="DW93" s="1314"/>
      <c r="DX93" s="1314"/>
      <c r="DY93" s="1314"/>
      <c r="DZ93" s="1314"/>
      <c r="EA93" s="1314"/>
      <c r="EB93" s="1314"/>
      <c r="EC93" s="1314"/>
      <c r="ED93" s="1314"/>
      <c r="EE93" s="1314"/>
      <c r="EF93" s="1314"/>
      <c r="EG93" s="1314"/>
      <c r="EH93" s="1314"/>
      <c r="EI93" s="1314"/>
      <c r="EJ93" s="1314"/>
      <c r="EK93" s="1314"/>
      <c r="EL93" s="1314"/>
    </row>
    <row r="94" spans="1:142" s="507" customFormat="1" ht="27" customHeight="1">
      <c r="A94" s="2124">
        <v>9987</v>
      </c>
      <c r="B94" s="706" t="s">
        <v>2969</v>
      </c>
      <c r="C94" s="3750" t="s">
        <v>2970</v>
      </c>
      <c r="D94" s="3751"/>
      <c r="E94" s="3751"/>
      <c r="F94" s="3758"/>
      <c r="G94" s="498">
        <v>0.2</v>
      </c>
      <c r="H94" s="2125"/>
      <c r="I94" s="443">
        <v>43.9</v>
      </c>
      <c r="J94" s="442" t="s">
        <v>32</v>
      </c>
      <c r="K94" s="2126">
        <v>5</v>
      </c>
      <c r="L94" s="2172"/>
      <c r="M94" s="2127" t="s">
        <v>2971</v>
      </c>
      <c r="N94" s="1910"/>
      <c r="O94" s="1911"/>
      <c r="P94" s="1912"/>
      <c r="Q94" s="1911"/>
      <c r="R94" s="958"/>
      <c r="S94" s="1384"/>
      <c r="T94" s="1911"/>
      <c r="U94" s="1912"/>
      <c r="V94" s="1911"/>
      <c r="W94" s="2149"/>
      <c r="X94" s="2128"/>
      <c r="Y94" s="2129"/>
      <c r="Z94" s="1171"/>
      <c r="AA94" s="1172"/>
      <c r="AB94" s="2195"/>
      <c r="AC94" s="1894">
        <f t="shared" si="3"/>
        <v>0</v>
      </c>
      <c r="AD94" s="1894">
        <f t="shared" si="4"/>
        <v>0</v>
      </c>
      <c r="AE94" s="1895"/>
      <c r="AF94" s="1894">
        <f t="shared" si="5"/>
        <v>0</v>
      </c>
      <c r="AG94" s="506"/>
      <c r="AH94" s="506"/>
      <c r="AI94" s="506"/>
      <c r="AJ94" s="506"/>
      <c r="AK94" s="506"/>
      <c r="AL94" s="506"/>
      <c r="AM94" s="506"/>
      <c r="AN94" s="506"/>
      <c r="AO94" s="506"/>
      <c r="AP94" s="506"/>
      <c r="AQ94" s="506"/>
      <c r="AR94" s="506"/>
      <c r="AS94" s="506"/>
      <c r="AT94" s="506"/>
      <c r="AU94" s="506"/>
      <c r="AV94" s="506"/>
      <c r="AW94" s="506"/>
      <c r="AX94" s="506"/>
      <c r="AY94" s="506"/>
      <c r="AZ94" s="506"/>
      <c r="BA94" s="506"/>
      <c r="BB94" s="506"/>
      <c r="BC94" s="506"/>
      <c r="BD94" s="506"/>
      <c r="BE94" s="506"/>
      <c r="BF94" s="506"/>
      <c r="BG94" s="506"/>
      <c r="BH94" s="506"/>
      <c r="BI94" s="506"/>
      <c r="BJ94" s="506"/>
      <c r="BK94" s="506"/>
      <c r="BL94" s="506"/>
      <c r="BM94" s="506"/>
      <c r="BN94" s="506"/>
      <c r="BO94" s="506"/>
      <c r="BP94" s="506"/>
      <c r="BQ94" s="506"/>
      <c r="BR94" s="506"/>
      <c r="BS94" s="506"/>
      <c r="BT94" s="506"/>
      <c r="BU94" s="506"/>
      <c r="BV94" s="506"/>
      <c r="BW94" s="506"/>
      <c r="BX94" s="506"/>
      <c r="BY94" s="506"/>
      <c r="BZ94" s="506"/>
      <c r="CA94" s="506"/>
      <c r="CB94" s="506"/>
      <c r="CC94" s="506"/>
      <c r="CD94" s="506"/>
      <c r="CE94" s="506"/>
      <c r="CF94" s="506"/>
      <c r="CG94" s="506"/>
      <c r="CH94" s="506"/>
      <c r="CI94" s="506"/>
      <c r="CJ94" s="506"/>
      <c r="CK94" s="506"/>
      <c r="CL94" s="506"/>
      <c r="CM94" s="506"/>
      <c r="CN94" s="506"/>
      <c r="CO94" s="506"/>
      <c r="CP94" s="506"/>
      <c r="CQ94" s="506"/>
      <c r="CR94" s="506"/>
      <c r="CS94" s="506"/>
      <c r="CT94" s="506"/>
      <c r="CU94" s="506"/>
      <c r="CV94" s="506"/>
      <c r="CW94" s="506"/>
      <c r="CX94" s="506"/>
      <c r="CY94" s="506"/>
      <c r="CZ94" s="506"/>
      <c r="DA94" s="506"/>
      <c r="DB94" s="506"/>
      <c r="DC94" s="506"/>
      <c r="DD94" s="506"/>
      <c r="DE94" s="506"/>
      <c r="DF94" s="506"/>
      <c r="DG94" s="506"/>
      <c r="DH94" s="506"/>
      <c r="DI94" s="506"/>
      <c r="DJ94" s="506"/>
      <c r="DK94" s="506"/>
      <c r="DL94" s="506"/>
      <c r="DM94" s="506"/>
      <c r="DN94" s="506"/>
      <c r="DO94" s="506"/>
      <c r="DP94" s="506"/>
      <c r="DQ94" s="506"/>
      <c r="DR94" s="506"/>
      <c r="DS94" s="506"/>
      <c r="DT94" s="506"/>
      <c r="DU94" s="506"/>
      <c r="DV94" s="506"/>
      <c r="DW94" s="506"/>
      <c r="DX94" s="506"/>
      <c r="DY94" s="506"/>
      <c r="DZ94" s="506"/>
      <c r="EA94" s="506"/>
      <c r="EB94" s="506"/>
      <c r="EC94" s="506"/>
      <c r="ED94" s="506"/>
      <c r="EE94" s="506"/>
      <c r="EF94" s="506"/>
      <c r="EG94" s="506"/>
      <c r="EH94" s="506"/>
      <c r="EI94" s="506"/>
      <c r="EJ94" s="506"/>
      <c r="EK94" s="506"/>
      <c r="EL94" s="506"/>
    </row>
    <row r="95" spans="1:142" s="1325" customFormat="1" ht="15.75" customHeight="1">
      <c r="A95" s="2130">
        <v>9989</v>
      </c>
      <c r="B95" s="1352" t="s">
        <v>2972</v>
      </c>
      <c r="C95" s="288" t="s">
        <v>2973</v>
      </c>
      <c r="D95" s="1084"/>
      <c r="E95" s="1084"/>
      <c r="F95" s="1404"/>
      <c r="G95" s="1355">
        <v>0.5</v>
      </c>
      <c r="H95" s="1356"/>
      <c r="I95" s="1277">
        <v>35.9</v>
      </c>
      <c r="J95" s="1357" t="s">
        <v>32</v>
      </c>
      <c r="K95" s="1358">
        <v>4</v>
      </c>
      <c r="L95" s="2159"/>
      <c r="M95" s="1359" t="s">
        <v>2974</v>
      </c>
      <c r="N95" s="1910"/>
      <c r="O95" s="1911"/>
      <c r="P95" s="1912"/>
      <c r="Q95" s="1911"/>
      <c r="R95" s="958"/>
      <c r="S95" s="1384"/>
      <c r="T95" s="1911"/>
      <c r="U95" s="1912"/>
      <c r="V95" s="1911"/>
      <c r="W95" s="2149"/>
      <c r="X95" s="1473">
        <v>0.02</v>
      </c>
      <c r="Y95" s="1362"/>
      <c r="Z95" s="1363">
        <v>13864</v>
      </c>
      <c r="AA95" s="1364"/>
      <c r="AB95" s="2182"/>
      <c r="AC95" s="1894">
        <f t="shared" si="3"/>
        <v>0</v>
      </c>
      <c r="AD95" s="1894">
        <f t="shared" si="4"/>
        <v>0</v>
      </c>
      <c r="AE95" s="1895"/>
      <c r="AF95" s="1894">
        <f t="shared" si="5"/>
        <v>0</v>
      </c>
      <c r="AG95" s="1314"/>
      <c r="AH95" s="1314"/>
      <c r="AI95" s="1314"/>
      <c r="AJ95" s="1314"/>
      <c r="AK95" s="1314"/>
      <c r="AL95" s="1314"/>
      <c r="AM95" s="1314"/>
      <c r="AN95" s="1314"/>
      <c r="AO95" s="1314"/>
      <c r="AP95" s="1314"/>
      <c r="AQ95" s="1314"/>
      <c r="AR95" s="1314"/>
      <c r="AS95" s="1314"/>
      <c r="AT95" s="1314"/>
      <c r="AU95" s="1314"/>
      <c r="AV95" s="1314"/>
      <c r="AW95" s="1314"/>
      <c r="AX95" s="1314"/>
      <c r="AY95" s="1314"/>
      <c r="AZ95" s="1314"/>
      <c r="BA95" s="1314"/>
      <c r="BB95" s="1314"/>
      <c r="BC95" s="1314"/>
      <c r="BD95" s="1314"/>
      <c r="BE95" s="1314"/>
      <c r="BF95" s="1314"/>
      <c r="BG95" s="1314"/>
      <c r="BH95" s="1314"/>
      <c r="BI95" s="1314"/>
      <c r="BJ95" s="1314"/>
      <c r="BK95" s="1314"/>
      <c r="BL95" s="1314"/>
      <c r="BM95" s="1314"/>
      <c r="BN95" s="1314"/>
      <c r="BO95" s="1314"/>
      <c r="BP95" s="1314"/>
      <c r="BQ95" s="1314"/>
      <c r="BR95" s="1314"/>
      <c r="BS95" s="1314"/>
      <c r="BT95" s="1314"/>
      <c r="BU95" s="1314"/>
      <c r="BV95" s="1314"/>
      <c r="BW95" s="1314"/>
      <c r="BX95" s="1314"/>
      <c r="BY95" s="1314"/>
      <c r="BZ95" s="1314"/>
      <c r="CA95" s="1314"/>
      <c r="CB95" s="1314"/>
      <c r="CC95" s="1314"/>
      <c r="CD95" s="1314"/>
      <c r="CE95" s="1314"/>
      <c r="CF95" s="1314"/>
      <c r="CG95" s="1314"/>
      <c r="CH95" s="1314"/>
      <c r="CI95" s="1314"/>
      <c r="CJ95" s="1314"/>
      <c r="CK95" s="1314"/>
      <c r="CL95" s="1314"/>
      <c r="CM95" s="1314"/>
      <c r="CN95" s="1314"/>
      <c r="CO95" s="1314"/>
      <c r="CP95" s="1314"/>
      <c r="CQ95" s="1314"/>
      <c r="CR95" s="1314"/>
      <c r="CS95" s="1314"/>
      <c r="CT95" s="1314"/>
      <c r="CU95" s="1314"/>
      <c r="CV95" s="1314"/>
      <c r="CW95" s="1314"/>
      <c r="CX95" s="1314"/>
      <c r="CY95" s="1314"/>
      <c r="CZ95" s="1314"/>
      <c r="DA95" s="1314"/>
      <c r="DB95" s="1314"/>
      <c r="DC95" s="1314"/>
      <c r="DD95" s="1314"/>
      <c r="DE95" s="1314"/>
      <c r="DF95" s="1314"/>
      <c r="DG95" s="1314"/>
      <c r="DH95" s="1314"/>
      <c r="DI95" s="1314"/>
      <c r="DJ95" s="1314"/>
      <c r="DK95" s="1314"/>
      <c r="DL95" s="1314"/>
      <c r="DM95" s="1314"/>
      <c r="DN95" s="1314"/>
      <c r="DO95" s="1314"/>
      <c r="DP95" s="1314"/>
      <c r="DQ95" s="1314"/>
      <c r="DR95" s="1314"/>
      <c r="DS95" s="1314"/>
      <c r="DT95" s="1314"/>
      <c r="DU95" s="1314"/>
      <c r="DV95" s="1314"/>
      <c r="DW95" s="1314"/>
      <c r="DX95" s="1314"/>
      <c r="DY95" s="1314"/>
      <c r="DZ95" s="1314"/>
      <c r="EA95" s="1314"/>
      <c r="EB95" s="1314"/>
      <c r="EC95" s="1314"/>
      <c r="ED95" s="1314"/>
      <c r="EE95" s="1314"/>
      <c r="EF95" s="1314"/>
      <c r="EG95" s="1314"/>
      <c r="EH95" s="1314"/>
      <c r="EI95" s="1314"/>
      <c r="EJ95" s="1314"/>
      <c r="EK95" s="1314"/>
      <c r="EL95" s="1314"/>
    </row>
    <row r="96" spans="1:142" s="1248" customFormat="1" ht="27" customHeight="1">
      <c r="A96" s="1710">
        <v>9983</v>
      </c>
      <c r="B96" s="1711" t="s">
        <v>2782</v>
      </c>
      <c r="C96" s="4007" t="s">
        <v>2975</v>
      </c>
      <c r="D96" s="4008"/>
      <c r="E96" s="4008"/>
      <c r="F96" s="4009"/>
      <c r="G96" s="1245">
        <v>6</v>
      </c>
      <c r="H96" s="1767"/>
      <c r="I96" s="1768">
        <v>64.900000000000006</v>
      </c>
      <c r="J96" s="1769"/>
      <c r="K96" s="1770">
        <v>6</v>
      </c>
      <c r="L96" s="1822"/>
      <c r="M96" s="1312" t="s">
        <v>2784</v>
      </c>
      <c r="N96" s="58">
        <v>40</v>
      </c>
      <c r="O96" s="2209"/>
      <c r="P96" s="1282">
        <v>304</v>
      </c>
      <c r="Q96" s="2209"/>
      <c r="R96" s="1822"/>
      <c r="S96" s="1557"/>
      <c r="T96" s="1962"/>
      <c r="U96" s="1963"/>
      <c r="V96" s="1962"/>
      <c r="W96" s="1964"/>
      <c r="X96" s="1608">
        <v>0.03</v>
      </c>
      <c r="Y96" s="1609"/>
      <c r="Z96" s="1750">
        <v>5341</v>
      </c>
      <c r="AA96" s="1771"/>
      <c r="AB96" s="2196"/>
      <c r="AC96" s="1894">
        <f t="shared" si="3"/>
        <v>0</v>
      </c>
      <c r="AD96" s="1894">
        <f t="shared" si="4"/>
        <v>0</v>
      </c>
      <c r="AE96" s="1895"/>
      <c r="AF96" s="1894">
        <f t="shared" si="5"/>
        <v>0</v>
      </c>
      <c r="AG96" s="2151"/>
      <c r="AH96" s="2151"/>
      <c r="AI96" s="2151"/>
      <c r="AJ96" s="2151"/>
      <c r="AK96" s="2151"/>
      <c r="AL96" s="2151"/>
      <c r="AM96" s="2151"/>
      <c r="AN96" s="2151"/>
      <c r="AO96" s="2151"/>
      <c r="AP96" s="2151"/>
      <c r="AQ96" s="2151"/>
      <c r="AR96" s="2151"/>
      <c r="AS96" s="2151"/>
      <c r="AT96" s="2151"/>
      <c r="AU96" s="2151"/>
      <c r="AV96" s="2151"/>
      <c r="AW96" s="2151"/>
      <c r="AX96" s="2151"/>
      <c r="AY96" s="2151"/>
      <c r="AZ96" s="2151"/>
      <c r="BA96" s="2151"/>
      <c r="BB96" s="2151"/>
      <c r="BC96" s="2151"/>
      <c r="BD96" s="2151"/>
      <c r="BE96" s="2151"/>
      <c r="BF96" s="2151"/>
      <c r="BG96" s="2151"/>
      <c r="BH96" s="2151"/>
      <c r="BI96" s="2151"/>
      <c r="BJ96" s="2151"/>
      <c r="BK96" s="2151"/>
      <c r="BL96" s="2151"/>
      <c r="BM96" s="2151"/>
      <c r="BN96" s="2151"/>
      <c r="BO96" s="2151"/>
      <c r="BP96" s="2151"/>
      <c r="BQ96" s="2151"/>
      <c r="BR96" s="2151"/>
      <c r="BS96" s="2151"/>
      <c r="BT96" s="2151"/>
      <c r="BU96" s="2151"/>
      <c r="BV96" s="2151"/>
      <c r="BW96" s="2151"/>
      <c r="BX96" s="2151"/>
      <c r="BY96" s="2151"/>
      <c r="BZ96" s="2151"/>
      <c r="CA96" s="2151"/>
      <c r="CB96" s="2151"/>
      <c r="CC96" s="2151"/>
      <c r="CD96" s="2151"/>
      <c r="CE96" s="2151"/>
      <c r="CF96" s="2151"/>
      <c r="CG96" s="2151"/>
      <c r="CH96" s="2151"/>
      <c r="CI96" s="2151"/>
      <c r="CJ96" s="2151"/>
      <c r="CK96" s="2151"/>
      <c r="CL96" s="2151"/>
      <c r="CM96" s="2151"/>
      <c r="CN96" s="2151"/>
      <c r="CO96" s="2151"/>
      <c r="CP96" s="2151"/>
      <c r="CQ96" s="2151"/>
      <c r="CR96" s="2151"/>
      <c r="CS96" s="2151"/>
      <c r="CT96" s="2151"/>
      <c r="CU96" s="2151"/>
      <c r="CV96" s="2151"/>
      <c r="CW96" s="2151"/>
      <c r="CX96" s="2151"/>
      <c r="CY96" s="2151"/>
      <c r="CZ96" s="2151"/>
      <c r="DA96" s="2151"/>
      <c r="DB96" s="2151"/>
      <c r="DC96" s="2151"/>
      <c r="DD96" s="2151"/>
      <c r="DE96" s="2151"/>
      <c r="DF96" s="2151"/>
      <c r="DG96" s="2151"/>
      <c r="DH96" s="2151"/>
      <c r="DI96" s="2151"/>
      <c r="DJ96" s="2151"/>
      <c r="DK96" s="2151"/>
      <c r="DL96" s="2151"/>
      <c r="DM96" s="2151"/>
      <c r="DN96" s="2151"/>
      <c r="DO96" s="2151"/>
      <c r="DP96" s="2151"/>
      <c r="DQ96" s="2151"/>
      <c r="DR96" s="2151"/>
      <c r="DS96" s="2151"/>
      <c r="DT96" s="2151"/>
      <c r="DU96" s="2151"/>
      <c r="DV96" s="2151"/>
      <c r="DW96" s="2151"/>
      <c r="DX96" s="2151"/>
      <c r="DY96" s="2151"/>
      <c r="DZ96" s="2151"/>
      <c r="EA96" s="2151"/>
      <c r="EB96" s="2151"/>
      <c r="EC96" s="2151"/>
      <c r="ED96" s="2151"/>
      <c r="EE96" s="2151"/>
      <c r="EF96" s="2151"/>
      <c r="EG96" s="2151"/>
      <c r="EH96" s="2151"/>
      <c r="EI96" s="2151"/>
      <c r="EJ96" s="2151"/>
      <c r="EK96" s="2151"/>
      <c r="EL96" s="2151"/>
    </row>
    <row r="97" spans="1:142" s="1248" customFormat="1" ht="27" customHeight="1">
      <c r="A97" s="1402">
        <v>9984</v>
      </c>
      <c r="B97" s="1648" t="s">
        <v>2785</v>
      </c>
      <c r="C97" s="4007" t="s">
        <v>2976</v>
      </c>
      <c r="D97" s="4008"/>
      <c r="E97" s="4008"/>
      <c r="F97" s="4009"/>
      <c r="G97" s="597">
        <v>6</v>
      </c>
      <c r="H97" s="1405"/>
      <c r="I97" s="1277">
        <v>64.900000000000006</v>
      </c>
      <c r="J97" s="1406"/>
      <c r="K97" s="1407">
        <v>6</v>
      </c>
      <c r="L97" s="954"/>
      <c r="M97" s="1360" t="s">
        <v>2787</v>
      </c>
      <c r="N97" s="58">
        <v>40</v>
      </c>
      <c r="O97" s="393"/>
      <c r="P97" s="1282">
        <v>222</v>
      </c>
      <c r="Q97" s="393"/>
      <c r="R97" s="954"/>
      <c r="S97" s="1384"/>
      <c r="T97" s="1911"/>
      <c r="U97" s="1912"/>
      <c r="V97" s="1911"/>
      <c r="W97" s="1651"/>
      <c r="X97" s="1408">
        <v>0.05</v>
      </c>
      <c r="Y97" s="1089"/>
      <c r="Z97" s="1363">
        <v>3881</v>
      </c>
      <c r="AA97" s="1440"/>
      <c r="AB97" s="2177"/>
      <c r="AC97" s="1894">
        <f t="shared" si="3"/>
        <v>0</v>
      </c>
      <c r="AD97" s="1894">
        <f t="shared" si="4"/>
        <v>0</v>
      </c>
      <c r="AE97" s="1895"/>
      <c r="AF97" s="1894">
        <f t="shared" si="5"/>
        <v>0</v>
      </c>
      <c r="AG97" s="2151"/>
      <c r="AH97" s="2151"/>
      <c r="AI97" s="2151"/>
      <c r="AJ97" s="2151"/>
      <c r="AK97" s="2151"/>
      <c r="AL97" s="2151"/>
      <c r="AM97" s="2151"/>
      <c r="AN97" s="2151"/>
      <c r="AO97" s="2151"/>
      <c r="AP97" s="2151"/>
      <c r="AQ97" s="2151"/>
      <c r="AR97" s="2151"/>
      <c r="AS97" s="2151"/>
      <c r="AT97" s="2151"/>
      <c r="AU97" s="2151"/>
      <c r="AV97" s="2151"/>
      <c r="AW97" s="2151"/>
      <c r="AX97" s="2151"/>
      <c r="AY97" s="2151"/>
      <c r="AZ97" s="2151"/>
      <c r="BA97" s="2151"/>
      <c r="BB97" s="2151"/>
      <c r="BC97" s="2151"/>
      <c r="BD97" s="2151"/>
      <c r="BE97" s="2151"/>
      <c r="BF97" s="2151"/>
      <c r="BG97" s="2151"/>
      <c r="BH97" s="2151"/>
      <c r="BI97" s="2151"/>
      <c r="BJ97" s="2151"/>
      <c r="BK97" s="2151"/>
      <c r="BL97" s="2151"/>
      <c r="BM97" s="2151"/>
      <c r="BN97" s="2151"/>
      <c r="BO97" s="2151"/>
      <c r="BP97" s="2151"/>
      <c r="BQ97" s="2151"/>
      <c r="BR97" s="2151"/>
      <c r="BS97" s="2151"/>
      <c r="BT97" s="2151"/>
      <c r="BU97" s="2151"/>
      <c r="BV97" s="2151"/>
      <c r="BW97" s="2151"/>
      <c r="BX97" s="2151"/>
      <c r="BY97" s="2151"/>
      <c r="BZ97" s="2151"/>
      <c r="CA97" s="2151"/>
      <c r="CB97" s="2151"/>
      <c r="CC97" s="2151"/>
      <c r="CD97" s="2151"/>
      <c r="CE97" s="2151"/>
      <c r="CF97" s="2151"/>
      <c r="CG97" s="2151"/>
      <c r="CH97" s="2151"/>
      <c r="CI97" s="2151"/>
      <c r="CJ97" s="2151"/>
      <c r="CK97" s="2151"/>
      <c r="CL97" s="2151"/>
      <c r="CM97" s="2151"/>
      <c r="CN97" s="2151"/>
      <c r="CO97" s="2151"/>
      <c r="CP97" s="2151"/>
      <c r="CQ97" s="2151"/>
      <c r="CR97" s="2151"/>
      <c r="CS97" s="2151"/>
      <c r="CT97" s="2151"/>
      <c r="CU97" s="2151"/>
      <c r="CV97" s="2151"/>
      <c r="CW97" s="2151"/>
      <c r="CX97" s="2151"/>
      <c r="CY97" s="2151"/>
      <c r="CZ97" s="2151"/>
      <c r="DA97" s="2151"/>
      <c r="DB97" s="2151"/>
      <c r="DC97" s="2151"/>
      <c r="DD97" s="2151"/>
      <c r="DE97" s="2151"/>
      <c r="DF97" s="2151"/>
      <c r="DG97" s="2151"/>
      <c r="DH97" s="2151"/>
      <c r="DI97" s="2151"/>
      <c r="DJ97" s="2151"/>
      <c r="DK97" s="2151"/>
      <c r="DL97" s="2151"/>
      <c r="DM97" s="2151"/>
      <c r="DN97" s="2151"/>
      <c r="DO97" s="2151"/>
      <c r="DP97" s="2151"/>
      <c r="DQ97" s="2151"/>
      <c r="DR97" s="2151"/>
      <c r="DS97" s="2151"/>
      <c r="DT97" s="2151"/>
      <c r="DU97" s="2151"/>
      <c r="DV97" s="2151"/>
      <c r="DW97" s="2151"/>
      <c r="DX97" s="2151"/>
      <c r="DY97" s="2151"/>
      <c r="DZ97" s="2151"/>
      <c r="EA97" s="2151"/>
      <c r="EB97" s="2151"/>
      <c r="EC97" s="2151"/>
      <c r="ED97" s="2151"/>
      <c r="EE97" s="2151"/>
      <c r="EF97" s="2151"/>
      <c r="EG97" s="2151"/>
      <c r="EH97" s="2151"/>
      <c r="EI97" s="2151"/>
      <c r="EJ97" s="2151"/>
      <c r="EK97" s="2151"/>
      <c r="EL97" s="2151"/>
    </row>
    <row r="98" spans="1:142" s="1248" customFormat="1" ht="36.950000000000003" customHeight="1" thickBot="1">
      <c r="A98" s="1677">
        <v>9978</v>
      </c>
      <c r="B98" s="1635" t="s">
        <v>2977</v>
      </c>
      <c r="C98" s="4057" t="s">
        <v>2978</v>
      </c>
      <c r="D98" s="4058"/>
      <c r="E98" s="4058"/>
      <c r="F98" s="4059"/>
      <c r="G98" s="2067">
        <v>6</v>
      </c>
      <c r="H98" s="2068"/>
      <c r="I98" s="1691">
        <v>64.900000000000006</v>
      </c>
      <c r="J98" s="1692"/>
      <c r="K98" s="1693">
        <v>6</v>
      </c>
      <c r="L98" s="1818"/>
      <c r="M98" s="1244" t="s">
        <v>2979</v>
      </c>
      <c r="N98" s="1948"/>
      <c r="O98" s="1949"/>
      <c r="P98" s="1950"/>
      <c r="Q98" s="1949"/>
      <c r="R98" s="1816"/>
      <c r="S98" s="1951"/>
      <c r="T98" s="1949"/>
      <c r="U98" s="1950"/>
      <c r="V98" s="1949"/>
      <c r="W98" s="1952"/>
      <c r="X98" s="613">
        <v>0.03</v>
      </c>
      <c r="Y98" s="614"/>
      <c r="Z98" s="1566">
        <v>5341</v>
      </c>
      <c r="AA98" s="2066"/>
      <c r="AB98" s="829"/>
      <c r="AC98" s="1894">
        <f t="shared" si="3"/>
        <v>0</v>
      </c>
      <c r="AD98" s="1894">
        <f t="shared" si="4"/>
        <v>0</v>
      </c>
      <c r="AE98" s="1895"/>
      <c r="AF98" s="1894">
        <f t="shared" si="5"/>
        <v>0</v>
      </c>
      <c r="AG98" s="2151"/>
      <c r="AH98" s="2151"/>
      <c r="AI98" s="2151"/>
      <c r="AJ98" s="2151"/>
      <c r="AK98" s="2151"/>
      <c r="AL98" s="2151"/>
      <c r="AM98" s="2151"/>
      <c r="AN98" s="2151"/>
      <c r="AO98" s="2151"/>
      <c r="AP98" s="2151"/>
      <c r="AQ98" s="2151"/>
      <c r="AR98" s="2151"/>
      <c r="AS98" s="2151"/>
      <c r="AT98" s="2151"/>
      <c r="AU98" s="2151"/>
      <c r="AV98" s="2151"/>
      <c r="AW98" s="2151"/>
      <c r="AX98" s="2151"/>
      <c r="AY98" s="2151"/>
      <c r="AZ98" s="2151"/>
      <c r="BA98" s="2151"/>
      <c r="BB98" s="2151"/>
      <c r="BC98" s="2151"/>
      <c r="BD98" s="2151"/>
      <c r="BE98" s="2151"/>
      <c r="BF98" s="2151"/>
      <c r="BG98" s="2151"/>
      <c r="BH98" s="2151"/>
      <c r="BI98" s="2151"/>
      <c r="BJ98" s="2151"/>
      <c r="BK98" s="2151"/>
      <c r="BL98" s="2151"/>
      <c r="BM98" s="2151"/>
      <c r="BN98" s="2151"/>
      <c r="BO98" s="2151"/>
      <c r="BP98" s="2151"/>
      <c r="BQ98" s="2151"/>
      <c r="BR98" s="2151"/>
      <c r="BS98" s="2151"/>
      <c r="BT98" s="2151"/>
      <c r="BU98" s="2151"/>
      <c r="BV98" s="2151"/>
      <c r="BW98" s="2151"/>
      <c r="BX98" s="2151"/>
      <c r="BY98" s="2151"/>
      <c r="BZ98" s="2151"/>
      <c r="CA98" s="2151"/>
      <c r="CB98" s="2151"/>
      <c r="CC98" s="2151"/>
      <c r="CD98" s="2151"/>
      <c r="CE98" s="2151"/>
      <c r="CF98" s="2151"/>
      <c r="CG98" s="2151"/>
      <c r="CH98" s="2151"/>
      <c r="CI98" s="2151"/>
      <c r="CJ98" s="2151"/>
      <c r="CK98" s="2151"/>
      <c r="CL98" s="2151"/>
      <c r="CM98" s="2151"/>
      <c r="CN98" s="2151"/>
      <c r="CO98" s="2151"/>
      <c r="CP98" s="2151"/>
      <c r="CQ98" s="2151"/>
      <c r="CR98" s="2151"/>
      <c r="CS98" s="2151"/>
      <c r="CT98" s="2151"/>
      <c r="CU98" s="2151"/>
      <c r="CV98" s="2151"/>
      <c r="CW98" s="2151"/>
      <c r="CX98" s="2151"/>
      <c r="CY98" s="2151"/>
      <c r="CZ98" s="2151"/>
      <c r="DA98" s="2151"/>
      <c r="DB98" s="2151"/>
      <c r="DC98" s="2151"/>
      <c r="DD98" s="2151"/>
      <c r="DE98" s="2151"/>
      <c r="DF98" s="2151"/>
      <c r="DG98" s="2151"/>
      <c r="DH98" s="2151"/>
      <c r="DI98" s="2151"/>
      <c r="DJ98" s="2151"/>
      <c r="DK98" s="2151"/>
      <c r="DL98" s="2151"/>
      <c r="DM98" s="2151"/>
      <c r="DN98" s="2151"/>
      <c r="DO98" s="2151"/>
      <c r="DP98" s="2151"/>
      <c r="DQ98" s="2151"/>
      <c r="DR98" s="2151"/>
      <c r="DS98" s="2151"/>
      <c r="DT98" s="2151"/>
      <c r="DU98" s="2151"/>
      <c r="DV98" s="2151"/>
      <c r="DW98" s="2151"/>
      <c r="DX98" s="2151"/>
      <c r="DY98" s="2151"/>
      <c r="DZ98" s="2151"/>
      <c r="EA98" s="2151"/>
      <c r="EB98" s="2151"/>
      <c r="EC98" s="2151"/>
      <c r="ED98" s="2151"/>
      <c r="EE98" s="2151"/>
      <c r="EF98" s="2151"/>
      <c r="EG98" s="2151"/>
      <c r="EH98" s="2151"/>
      <c r="EI98" s="2151"/>
      <c r="EJ98" s="2151"/>
      <c r="EK98" s="2151"/>
      <c r="EL98" s="2151"/>
    </row>
    <row r="99" spans="1:142" s="1325" customFormat="1" ht="55.5" customHeight="1" thickBot="1">
      <c r="A99" s="1310"/>
      <c r="B99" s="1314"/>
      <c r="C99" s="1538"/>
      <c r="D99" s="1538"/>
      <c r="E99" s="1538"/>
      <c r="F99" s="2210"/>
      <c r="G99" s="1311"/>
      <c r="H99" s="1310"/>
      <c r="I99" s="1449"/>
      <c r="J99" s="1310"/>
      <c r="K99" s="1310"/>
      <c r="L99" s="1010">
        <f>SUM(L4:L98)</f>
        <v>0</v>
      </c>
      <c r="M99" s="1310" t="s">
        <v>32</v>
      </c>
      <c r="N99" s="2211"/>
      <c r="P99" s="2212"/>
      <c r="R99" s="1010">
        <f>SUM(R4:R98)</f>
        <v>0</v>
      </c>
      <c r="U99" s="2212"/>
      <c r="X99" s="2213"/>
      <c r="Z99" s="2214"/>
      <c r="AB99" s="1003">
        <f>SUM(AB4:AB98)</f>
        <v>0</v>
      </c>
      <c r="AC99" s="2215">
        <f>SUM(AC4:AC98)</f>
        <v>0</v>
      </c>
      <c r="AD99" s="2215">
        <f>SUM(AD4:AD98)</f>
        <v>0</v>
      </c>
      <c r="AE99" s="2216"/>
      <c r="AF99" s="2215">
        <f>SUM(AF4:AF98)</f>
        <v>0</v>
      </c>
      <c r="AG99" s="2151"/>
      <c r="AH99" s="2151"/>
      <c r="AI99" s="1314"/>
      <c r="AJ99" s="1314"/>
      <c r="AK99" s="1314"/>
      <c r="AL99" s="1314"/>
      <c r="AM99" s="1314"/>
      <c r="AN99" s="1314"/>
      <c r="AO99" s="1314"/>
      <c r="AP99" s="1314"/>
      <c r="AQ99" s="1314"/>
      <c r="AR99" s="1314"/>
      <c r="AS99" s="1314"/>
      <c r="AT99" s="1314"/>
      <c r="AU99" s="1314"/>
      <c r="AV99" s="1314"/>
      <c r="AW99" s="1314"/>
      <c r="AX99" s="1314"/>
      <c r="AY99" s="1314"/>
      <c r="AZ99" s="1314"/>
      <c r="BA99" s="1314"/>
      <c r="BB99" s="1314"/>
      <c r="BC99" s="1314"/>
      <c r="BD99" s="1314"/>
      <c r="BE99" s="1314"/>
      <c r="BF99" s="1314"/>
      <c r="BG99" s="1314"/>
      <c r="BH99" s="1314"/>
      <c r="BI99" s="1314"/>
      <c r="BJ99" s="1314"/>
      <c r="BK99" s="1314"/>
      <c r="BL99" s="1314"/>
      <c r="BM99" s="1314"/>
      <c r="BN99" s="1314"/>
      <c r="BO99" s="1314"/>
      <c r="BP99" s="1314"/>
      <c r="BQ99" s="1314"/>
      <c r="BR99" s="1314"/>
      <c r="BS99" s="1314"/>
      <c r="BT99" s="1314"/>
      <c r="BU99" s="1314"/>
      <c r="BV99" s="1314"/>
      <c r="BW99" s="1314"/>
      <c r="BX99" s="1314"/>
      <c r="BY99" s="1314"/>
      <c r="BZ99" s="1314"/>
      <c r="CA99" s="1314"/>
      <c r="CB99" s="1314"/>
      <c r="CC99" s="1314"/>
      <c r="CD99" s="1314"/>
      <c r="CE99" s="1314"/>
      <c r="CF99" s="1314"/>
      <c r="CG99" s="1314"/>
      <c r="CH99" s="1314"/>
      <c r="CI99" s="1314"/>
      <c r="CJ99" s="1314"/>
      <c r="CK99" s="1314"/>
      <c r="CL99" s="1314"/>
      <c r="CM99" s="1314"/>
      <c r="CN99" s="1314"/>
      <c r="CO99" s="1314"/>
      <c r="CP99" s="1314"/>
      <c r="CQ99" s="1314"/>
      <c r="CR99" s="1314"/>
      <c r="CS99" s="1314"/>
      <c r="CT99" s="1314"/>
      <c r="CU99" s="1314"/>
      <c r="CV99" s="1314"/>
      <c r="CW99" s="1314"/>
      <c r="CX99" s="1314"/>
      <c r="CY99" s="1314"/>
      <c r="CZ99" s="1314"/>
      <c r="DA99" s="1314"/>
      <c r="DB99" s="1314"/>
      <c r="DC99" s="1314"/>
      <c r="DD99" s="1314"/>
      <c r="DE99" s="1314"/>
      <c r="DF99" s="1314"/>
      <c r="DG99" s="1314"/>
      <c r="DH99" s="1314"/>
      <c r="DI99" s="1314"/>
      <c r="DJ99" s="1314"/>
      <c r="DK99" s="1314"/>
      <c r="DL99" s="1314"/>
      <c r="DM99" s="1314"/>
      <c r="DN99" s="1314"/>
      <c r="DO99" s="1314"/>
      <c r="DP99" s="1314"/>
      <c r="DQ99" s="1314"/>
      <c r="DR99" s="1314"/>
      <c r="DS99" s="1314"/>
      <c r="DT99" s="1314"/>
      <c r="DU99" s="1314"/>
      <c r="DV99" s="1314"/>
      <c r="DW99" s="1314"/>
      <c r="DX99" s="1314"/>
      <c r="DY99" s="1314"/>
      <c r="DZ99" s="1314"/>
      <c r="EA99" s="1314"/>
      <c r="EB99" s="1314"/>
      <c r="EC99" s="1314"/>
      <c r="ED99" s="1314"/>
      <c r="EE99" s="1314"/>
      <c r="EF99" s="1314"/>
      <c r="EG99" s="1314"/>
      <c r="EH99" s="1314"/>
      <c r="EI99" s="1314"/>
      <c r="EJ99" s="1314"/>
      <c r="EK99" s="1314"/>
      <c r="EL99" s="1314"/>
    </row>
    <row r="131" spans="1:142" s="2131" customFormat="1" ht="13.5" thickBot="1">
      <c r="B131" s="2051"/>
      <c r="C131" s="2132"/>
      <c r="D131" s="2132"/>
      <c r="E131" s="2132"/>
      <c r="F131" s="2133"/>
      <c r="G131" s="2134"/>
      <c r="I131" s="2135"/>
      <c r="L131" s="2173"/>
      <c r="N131" s="1780"/>
      <c r="O131" s="1781"/>
      <c r="P131" s="1782"/>
      <c r="Q131" s="1781"/>
      <c r="R131" s="1830"/>
      <c r="S131" s="1781"/>
      <c r="T131" s="1781"/>
      <c r="U131" s="1782"/>
      <c r="V131" s="1781"/>
      <c r="W131" s="1781"/>
      <c r="X131" s="2136"/>
      <c r="Y131" s="2137"/>
      <c r="Z131" s="2138"/>
      <c r="AA131" s="2137"/>
      <c r="AB131" s="2197"/>
      <c r="AC131" s="1899"/>
      <c r="AD131" s="1899"/>
      <c r="AE131" s="1899"/>
      <c r="AF131" s="1899"/>
      <c r="AG131" s="2051"/>
      <c r="AH131" s="2051"/>
      <c r="AI131" s="2051"/>
      <c r="AJ131" s="2051"/>
      <c r="AK131" s="2051"/>
      <c r="AL131" s="2051"/>
      <c r="AM131" s="2051"/>
      <c r="AN131" s="2051"/>
      <c r="AO131" s="2051"/>
      <c r="AP131" s="2051"/>
      <c r="AQ131" s="2051"/>
      <c r="AR131" s="2051"/>
      <c r="AS131" s="2051"/>
      <c r="AT131" s="2051"/>
      <c r="AU131" s="2051"/>
      <c r="AV131" s="2051"/>
      <c r="AW131" s="2051"/>
      <c r="AX131" s="2051"/>
      <c r="AY131" s="2051"/>
      <c r="AZ131" s="2051"/>
      <c r="BA131" s="2051"/>
      <c r="BB131" s="2051"/>
      <c r="BC131" s="2051"/>
      <c r="BD131" s="2051"/>
      <c r="BE131" s="2051"/>
      <c r="BF131" s="2051"/>
      <c r="BG131" s="2051"/>
      <c r="BH131" s="2051"/>
      <c r="BI131" s="2051"/>
      <c r="BJ131" s="2051"/>
      <c r="BK131" s="2051"/>
      <c r="BL131" s="2051"/>
      <c r="BM131" s="2051"/>
      <c r="BN131" s="2051"/>
      <c r="BO131" s="2051"/>
      <c r="BP131" s="2051"/>
      <c r="BQ131" s="2051"/>
      <c r="BR131" s="2051"/>
      <c r="BS131" s="2051"/>
      <c r="BT131" s="2051"/>
      <c r="BU131" s="2051"/>
      <c r="BV131" s="2051"/>
      <c r="BW131" s="2051"/>
      <c r="BX131" s="2051"/>
      <c r="BY131" s="2051"/>
      <c r="BZ131" s="2051"/>
      <c r="CA131" s="2051"/>
      <c r="CB131" s="2051"/>
      <c r="CC131" s="2051"/>
      <c r="CD131" s="2051"/>
      <c r="CE131" s="2051"/>
      <c r="CF131" s="2051"/>
      <c r="CG131" s="2051"/>
      <c r="CH131" s="2051"/>
      <c r="CI131" s="2051"/>
      <c r="CJ131" s="2051"/>
      <c r="CK131" s="2051"/>
      <c r="CL131" s="2051"/>
      <c r="CM131" s="2051"/>
      <c r="CN131" s="2051"/>
      <c r="CO131" s="2051"/>
      <c r="CP131" s="2051"/>
      <c r="CQ131" s="2051"/>
      <c r="CR131" s="2051"/>
      <c r="CS131" s="2051"/>
      <c r="CT131" s="2051"/>
      <c r="CU131" s="2051"/>
      <c r="CV131" s="2051"/>
      <c r="CW131" s="2051"/>
      <c r="CX131" s="2051"/>
      <c r="CY131" s="2051"/>
      <c r="CZ131" s="2051"/>
      <c r="DA131" s="2051"/>
      <c r="DB131" s="2051"/>
      <c r="DC131" s="2051"/>
      <c r="DD131" s="2051"/>
      <c r="DE131" s="2051"/>
      <c r="DF131" s="2051"/>
      <c r="DG131" s="2051"/>
      <c r="DH131" s="2051"/>
      <c r="DI131" s="2051"/>
      <c r="DJ131" s="2051"/>
      <c r="DK131" s="2051"/>
      <c r="DL131" s="2051"/>
      <c r="DM131" s="2051"/>
      <c r="DN131" s="2051"/>
      <c r="DO131" s="2051"/>
      <c r="DP131" s="2051"/>
      <c r="DQ131" s="2051"/>
      <c r="DR131" s="2051"/>
      <c r="DS131" s="2051"/>
      <c r="DT131" s="2051"/>
      <c r="DU131" s="2051"/>
      <c r="DV131" s="2051"/>
      <c r="DW131" s="2051"/>
      <c r="DX131" s="2051"/>
      <c r="DY131" s="2051"/>
      <c r="DZ131" s="2051"/>
      <c r="EA131" s="2051"/>
      <c r="EB131" s="2051"/>
      <c r="EC131" s="2051"/>
      <c r="ED131" s="2051"/>
      <c r="EE131" s="2051"/>
      <c r="EF131" s="2051"/>
      <c r="EG131" s="2051"/>
      <c r="EH131" s="2051"/>
      <c r="EI131" s="2051"/>
      <c r="EJ131" s="2051"/>
      <c r="EK131" s="2051"/>
      <c r="EL131" s="2051"/>
    </row>
    <row r="132" spans="1:142" s="2136" customFormat="1">
      <c r="A132" s="2131"/>
      <c r="B132" s="2051"/>
      <c r="C132" s="2132"/>
      <c r="D132" s="2132"/>
      <c r="E132" s="2132"/>
      <c r="F132" s="2133"/>
      <c r="G132" s="2134"/>
      <c r="H132" s="2131"/>
      <c r="I132" s="2135"/>
      <c r="J132" s="2131"/>
      <c r="K132" s="2131"/>
      <c r="L132" s="2173"/>
      <c r="M132" s="2131"/>
      <c r="N132" s="2139"/>
      <c r="O132" s="2140"/>
      <c r="P132" s="2141"/>
      <c r="Q132" s="2140"/>
      <c r="R132" s="1903"/>
      <c r="S132" s="2143"/>
      <c r="T132" s="2140"/>
      <c r="U132" s="2141"/>
      <c r="V132" s="2140"/>
      <c r="W132" s="2142"/>
      <c r="Y132" s="2137"/>
      <c r="Z132" s="2138"/>
      <c r="AA132" s="2137"/>
      <c r="AB132" s="2197"/>
      <c r="AC132" s="1899"/>
      <c r="AD132" s="1899"/>
      <c r="AE132" s="1899"/>
      <c r="AF132" s="1899"/>
      <c r="AG132" s="2051"/>
      <c r="AH132" s="2051"/>
      <c r="AI132" s="2051"/>
      <c r="AJ132" s="2051"/>
      <c r="AK132" s="2051"/>
      <c r="AL132" s="2051"/>
      <c r="AM132" s="2051"/>
      <c r="AN132" s="2051"/>
      <c r="AO132" s="2051"/>
      <c r="AP132" s="2051"/>
      <c r="AQ132" s="2051"/>
      <c r="AR132" s="2051"/>
      <c r="AS132" s="2051"/>
      <c r="AT132" s="2051"/>
      <c r="AU132" s="2051"/>
      <c r="AV132" s="2051"/>
      <c r="AW132" s="2051"/>
      <c r="AX132" s="2051"/>
      <c r="AY132" s="2051"/>
      <c r="AZ132" s="2051"/>
      <c r="BA132" s="2051"/>
      <c r="BB132" s="2051"/>
      <c r="BC132" s="2051"/>
      <c r="BD132" s="2051"/>
      <c r="BE132" s="2051"/>
      <c r="BF132" s="2051"/>
      <c r="BG132" s="2051"/>
      <c r="BH132" s="2051"/>
      <c r="BI132" s="2051"/>
      <c r="BJ132" s="2051"/>
      <c r="BK132" s="2051"/>
      <c r="BL132" s="2051"/>
      <c r="BM132" s="2051"/>
      <c r="BN132" s="2051"/>
      <c r="BO132" s="2051"/>
      <c r="BP132" s="2051"/>
      <c r="BQ132" s="2051"/>
      <c r="BR132" s="2051"/>
      <c r="BS132" s="2051"/>
      <c r="BT132" s="2051"/>
      <c r="BU132" s="2051"/>
      <c r="BV132" s="2051"/>
      <c r="BW132" s="2051"/>
      <c r="BX132" s="2051"/>
      <c r="BY132" s="2051"/>
      <c r="BZ132" s="2051"/>
      <c r="CA132" s="2051"/>
      <c r="CB132" s="2051"/>
      <c r="CC132" s="2051"/>
      <c r="CD132" s="2051"/>
      <c r="CE132" s="2051"/>
      <c r="CF132" s="2051"/>
      <c r="CG132" s="2051"/>
      <c r="CH132" s="2051"/>
      <c r="CI132" s="2051"/>
      <c r="CJ132" s="2051"/>
      <c r="CK132" s="2051"/>
      <c r="CL132" s="2051"/>
      <c r="CM132" s="2051"/>
      <c r="CN132" s="2051"/>
      <c r="CO132" s="2051"/>
      <c r="CP132" s="2051"/>
      <c r="CQ132" s="2051"/>
      <c r="CR132" s="2051"/>
      <c r="CS132" s="2051"/>
      <c r="CT132" s="2051"/>
      <c r="CU132" s="2051"/>
      <c r="CV132" s="2051"/>
      <c r="CW132" s="2051"/>
      <c r="CX132" s="2051"/>
      <c r="CY132" s="2051"/>
      <c r="CZ132" s="2051"/>
      <c r="DA132" s="2051"/>
      <c r="DB132" s="2051"/>
      <c r="DC132" s="2051"/>
      <c r="DD132" s="2051"/>
      <c r="DE132" s="2051"/>
      <c r="DF132" s="2051"/>
      <c r="DG132" s="2051"/>
      <c r="DH132" s="2051"/>
      <c r="DI132" s="2051"/>
      <c r="DJ132" s="2051"/>
      <c r="DK132" s="2051"/>
      <c r="DL132" s="2051"/>
      <c r="DM132" s="2051"/>
      <c r="DN132" s="2051"/>
      <c r="DO132" s="2051"/>
      <c r="DP132" s="2051"/>
      <c r="DQ132" s="2051"/>
      <c r="DR132" s="2051"/>
      <c r="DS132" s="2051"/>
      <c r="DT132" s="2051"/>
      <c r="DU132" s="2051"/>
      <c r="DV132" s="2051"/>
      <c r="DW132" s="2051"/>
      <c r="DX132" s="2051"/>
      <c r="DY132" s="2051"/>
      <c r="DZ132" s="2051"/>
      <c r="EA132" s="2051"/>
      <c r="EB132" s="2051"/>
      <c r="EC132" s="2051"/>
      <c r="ED132" s="2051"/>
      <c r="EE132" s="2051"/>
      <c r="EF132" s="2051"/>
      <c r="EG132" s="2051"/>
      <c r="EH132" s="2051"/>
      <c r="EI132" s="2051"/>
      <c r="EJ132" s="2051"/>
      <c r="EK132" s="2051"/>
      <c r="EL132" s="2051"/>
    </row>
    <row r="133" spans="1:142" s="2136" customFormat="1">
      <c r="A133" s="2131"/>
      <c r="B133" s="2051"/>
      <c r="C133" s="2132"/>
      <c r="D133" s="2132"/>
      <c r="E133" s="2132"/>
      <c r="F133" s="2133"/>
      <c r="G133" s="2134"/>
      <c r="H133" s="2131"/>
      <c r="I133" s="2135"/>
      <c r="J133" s="2131"/>
      <c r="K133" s="2131"/>
      <c r="L133" s="2173"/>
      <c r="M133" s="2131"/>
      <c r="N133" s="1904"/>
      <c r="O133" s="1539"/>
      <c r="P133" s="1606"/>
      <c r="Q133" s="1539"/>
      <c r="R133" s="1905"/>
      <c r="S133" s="2145"/>
      <c r="T133" s="1539"/>
      <c r="U133" s="1606"/>
      <c r="V133" s="1539"/>
      <c r="W133" s="2144"/>
      <c r="Y133" s="2137"/>
      <c r="Z133" s="2138"/>
      <c r="AA133" s="2137"/>
      <c r="AB133" s="2197"/>
      <c r="AC133" s="1899"/>
      <c r="AD133" s="1899"/>
      <c r="AE133" s="1899"/>
      <c r="AF133" s="1899"/>
      <c r="AG133" s="2051"/>
      <c r="AH133" s="2051"/>
      <c r="AI133" s="2051"/>
      <c r="AJ133" s="2051"/>
      <c r="AK133" s="2051"/>
      <c r="AL133" s="2051"/>
      <c r="AM133" s="2051"/>
      <c r="AN133" s="2051"/>
      <c r="AO133" s="2051"/>
      <c r="AP133" s="2051"/>
      <c r="AQ133" s="2051"/>
      <c r="AR133" s="2051"/>
      <c r="AS133" s="2051"/>
      <c r="AT133" s="2051"/>
      <c r="AU133" s="2051"/>
      <c r="AV133" s="2051"/>
      <c r="AW133" s="2051"/>
      <c r="AX133" s="2051"/>
      <c r="AY133" s="2051"/>
      <c r="AZ133" s="2051"/>
      <c r="BA133" s="2051"/>
      <c r="BB133" s="2051"/>
      <c r="BC133" s="2051"/>
      <c r="BD133" s="2051"/>
      <c r="BE133" s="2051"/>
      <c r="BF133" s="2051"/>
      <c r="BG133" s="2051"/>
      <c r="BH133" s="2051"/>
      <c r="BI133" s="2051"/>
      <c r="BJ133" s="2051"/>
      <c r="BK133" s="2051"/>
      <c r="BL133" s="2051"/>
      <c r="BM133" s="2051"/>
      <c r="BN133" s="2051"/>
      <c r="BO133" s="2051"/>
      <c r="BP133" s="2051"/>
      <c r="BQ133" s="2051"/>
      <c r="BR133" s="2051"/>
      <c r="BS133" s="2051"/>
      <c r="BT133" s="2051"/>
      <c r="BU133" s="2051"/>
      <c r="BV133" s="2051"/>
      <c r="BW133" s="2051"/>
      <c r="BX133" s="2051"/>
      <c r="BY133" s="2051"/>
      <c r="BZ133" s="2051"/>
      <c r="CA133" s="2051"/>
      <c r="CB133" s="2051"/>
      <c r="CC133" s="2051"/>
      <c r="CD133" s="2051"/>
      <c r="CE133" s="2051"/>
      <c r="CF133" s="2051"/>
      <c r="CG133" s="2051"/>
      <c r="CH133" s="2051"/>
      <c r="CI133" s="2051"/>
      <c r="CJ133" s="2051"/>
      <c r="CK133" s="2051"/>
      <c r="CL133" s="2051"/>
      <c r="CM133" s="2051"/>
      <c r="CN133" s="2051"/>
      <c r="CO133" s="2051"/>
      <c r="CP133" s="2051"/>
      <c r="CQ133" s="2051"/>
      <c r="CR133" s="2051"/>
      <c r="CS133" s="2051"/>
      <c r="CT133" s="2051"/>
      <c r="CU133" s="2051"/>
      <c r="CV133" s="2051"/>
      <c r="CW133" s="2051"/>
      <c r="CX133" s="2051"/>
      <c r="CY133" s="2051"/>
      <c r="CZ133" s="2051"/>
      <c r="DA133" s="2051"/>
      <c r="DB133" s="2051"/>
      <c r="DC133" s="2051"/>
      <c r="DD133" s="2051"/>
      <c r="DE133" s="2051"/>
      <c r="DF133" s="2051"/>
      <c r="DG133" s="2051"/>
      <c r="DH133" s="2051"/>
      <c r="DI133" s="2051"/>
      <c r="DJ133" s="2051"/>
      <c r="DK133" s="2051"/>
      <c r="DL133" s="2051"/>
      <c r="DM133" s="2051"/>
      <c r="DN133" s="2051"/>
      <c r="DO133" s="2051"/>
      <c r="DP133" s="2051"/>
      <c r="DQ133" s="2051"/>
      <c r="DR133" s="2051"/>
      <c r="DS133" s="2051"/>
      <c r="DT133" s="2051"/>
      <c r="DU133" s="2051"/>
      <c r="DV133" s="2051"/>
      <c r="DW133" s="2051"/>
      <c r="DX133" s="2051"/>
      <c r="DY133" s="2051"/>
      <c r="DZ133" s="2051"/>
      <c r="EA133" s="2051"/>
      <c r="EB133" s="2051"/>
      <c r="EC133" s="2051"/>
      <c r="ED133" s="2051"/>
      <c r="EE133" s="2051"/>
      <c r="EF133" s="2051"/>
      <c r="EG133" s="2051"/>
      <c r="EH133" s="2051"/>
      <c r="EI133" s="2051"/>
      <c r="EJ133" s="2051"/>
      <c r="EK133" s="2051"/>
      <c r="EL133" s="2051"/>
    </row>
    <row r="134" spans="1:142" s="2136" customFormat="1" ht="13.5" thickBot="1">
      <c r="A134" s="2131"/>
      <c r="B134" s="2051"/>
      <c r="C134" s="2132"/>
      <c r="D134" s="2132"/>
      <c r="E134" s="2132"/>
      <c r="F134" s="2133"/>
      <c r="G134" s="2134"/>
      <c r="H134" s="2131"/>
      <c r="I134" s="2135"/>
      <c r="J134" s="2131"/>
      <c r="K134" s="2131"/>
      <c r="L134" s="2173"/>
      <c r="M134" s="2131"/>
      <c r="N134" s="1906"/>
      <c r="O134" s="611"/>
      <c r="P134" s="612"/>
      <c r="Q134" s="611"/>
      <c r="R134" s="1907"/>
      <c r="S134" s="2147"/>
      <c r="T134" s="611"/>
      <c r="U134" s="612"/>
      <c r="V134" s="611"/>
      <c r="W134" s="2146"/>
      <c r="Y134" s="2137"/>
      <c r="Z134" s="2138"/>
      <c r="AA134" s="2137"/>
      <c r="AB134" s="2197"/>
      <c r="AC134" s="1899"/>
      <c r="AD134" s="1899"/>
      <c r="AE134" s="1899"/>
      <c r="AF134" s="1899"/>
      <c r="AG134" s="2051"/>
      <c r="AH134" s="2051"/>
      <c r="AI134" s="2051"/>
      <c r="AJ134" s="2051"/>
      <c r="AK134" s="2051"/>
      <c r="AL134" s="2051"/>
      <c r="AM134" s="2051"/>
      <c r="AN134" s="2051"/>
      <c r="AO134" s="2051"/>
      <c r="AP134" s="2051"/>
      <c r="AQ134" s="2051"/>
      <c r="AR134" s="2051"/>
      <c r="AS134" s="2051"/>
      <c r="AT134" s="2051"/>
      <c r="AU134" s="2051"/>
      <c r="AV134" s="2051"/>
      <c r="AW134" s="2051"/>
      <c r="AX134" s="2051"/>
      <c r="AY134" s="2051"/>
      <c r="AZ134" s="2051"/>
      <c r="BA134" s="2051"/>
      <c r="BB134" s="2051"/>
      <c r="BC134" s="2051"/>
      <c r="BD134" s="2051"/>
      <c r="BE134" s="2051"/>
      <c r="BF134" s="2051"/>
      <c r="BG134" s="2051"/>
      <c r="BH134" s="2051"/>
      <c r="BI134" s="2051"/>
      <c r="BJ134" s="2051"/>
      <c r="BK134" s="2051"/>
      <c r="BL134" s="2051"/>
      <c r="BM134" s="2051"/>
      <c r="BN134" s="2051"/>
      <c r="BO134" s="2051"/>
      <c r="BP134" s="2051"/>
      <c r="BQ134" s="2051"/>
      <c r="BR134" s="2051"/>
      <c r="BS134" s="2051"/>
      <c r="BT134" s="2051"/>
      <c r="BU134" s="2051"/>
      <c r="BV134" s="2051"/>
      <c r="BW134" s="2051"/>
      <c r="BX134" s="2051"/>
      <c r="BY134" s="2051"/>
      <c r="BZ134" s="2051"/>
      <c r="CA134" s="2051"/>
      <c r="CB134" s="2051"/>
      <c r="CC134" s="2051"/>
      <c r="CD134" s="2051"/>
      <c r="CE134" s="2051"/>
      <c r="CF134" s="2051"/>
      <c r="CG134" s="2051"/>
      <c r="CH134" s="2051"/>
      <c r="CI134" s="2051"/>
      <c r="CJ134" s="2051"/>
      <c r="CK134" s="2051"/>
      <c r="CL134" s="2051"/>
      <c r="CM134" s="2051"/>
      <c r="CN134" s="2051"/>
      <c r="CO134" s="2051"/>
      <c r="CP134" s="2051"/>
      <c r="CQ134" s="2051"/>
      <c r="CR134" s="2051"/>
      <c r="CS134" s="2051"/>
      <c r="CT134" s="2051"/>
      <c r="CU134" s="2051"/>
      <c r="CV134" s="2051"/>
      <c r="CW134" s="2051"/>
      <c r="CX134" s="2051"/>
      <c r="CY134" s="2051"/>
      <c r="CZ134" s="2051"/>
      <c r="DA134" s="2051"/>
      <c r="DB134" s="2051"/>
      <c r="DC134" s="2051"/>
      <c r="DD134" s="2051"/>
      <c r="DE134" s="2051"/>
      <c r="DF134" s="2051"/>
      <c r="DG134" s="2051"/>
      <c r="DH134" s="2051"/>
      <c r="DI134" s="2051"/>
      <c r="DJ134" s="2051"/>
      <c r="DK134" s="2051"/>
      <c r="DL134" s="2051"/>
      <c r="DM134" s="2051"/>
      <c r="DN134" s="2051"/>
      <c r="DO134" s="2051"/>
      <c r="DP134" s="2051"/>
      <c r="DQ134" s="2051"/>
      <c r="DR134" s="2051"/>
      <c r="DS134" s="2051"/>
      <c r="DT134" s="2051"/>
      <c r="DU134" s="2051"/>
      <c r="DV134" s="2051"/>
      <c r="DW134" s="2051"/>
      <c r="DX134" s="2051"/>
      <c r="DY134" s="2051"/>
      <c r="DZ134" s="2051"/>
      <c r="EA134" s="2051"/>
      <c r="EB134" s="2051"/>
      <c r="EC134" s="2051"/>
      <c r="ED134" s="2051"/>
      <c r="EE134" s="2051"/>
      <c r="EF134" s="2051"/>
      <c r="EG134" s="2051"/>
      <c r="EH134" s="2051"/>
      <c r="EI134" s="2051"/>
      <c r="EJ134" s="2051"/>
      <c r="EK134" s="2051"/>
      <c r="EL134" s="2051"/>
    </row>
    <row r="325" spans="1:142" s="2132" customFormat="1">
      <c r="A325" s="2131"/>
      <c r="B325" s="2051"/>
      <c r="C325" s="2148" t="s">
        <v>2980</v>
      </c>
      <c r="F325" s="2133"/>
      <c r="G325" s="2134"/>
      <c r="H325" s="2131"/>
      <c r="I325" s="2135"/>
      <c r="J325" s="2131"/>
      <c r="K325" s="2131"/>
      <c r="L325" s="2173"/>
      <c r="M325" s="2131"/>
      <c r="N325" s="1780"/>
      <c r="O325" s="1781"/>
      <c r="P325" s="1782"/>
      <c r="Q325" s="1781"/>
      <c r="R325" s="1830"/>
      <c r="S325" s="1781"/>
      <c r="T325" s="1781"/>
      <c r="U325" s="1782"/>
      <c r="V325" s="1781"/>
      <c r="W325" s="1781"/>
      <c r="X325" s="2136"/>
      <c r="Y325" s="2137"/>
      <c r="Z325" s="2138"/>
      <c r="AA325" s="2137"/>
      <c r="AB325" s="2197"/>
      <c r="AC325" s="1899"/>
      <c r="AD325" s="1899"/>
      <c r="AE325" s="1899"/>
      <c r="AF325" s="1899"/>
      <c r="AG325" s="2051"/>
      <c r="AH325" s="2051"/>
      <c r="AI325" s="2051"/>
      <c r="AJ325" s="2051"/>
      <c r="AK325" s="2051"/>
      <c r="AL325" s="2051"/>
      <c r="AM325" s="2051"/>
      <c r="AN325" s="2051"/>
      <c r="AO325" s="2051"/>
      <c r="AP325" s="2051"/>
      <c r="AQ325" s="2051"/>
      <c r="AR325" s="2051"/>
      <c r="AS325" s="2051"/>
      <c r="AT325" s="2051"/>
      <c r="AU325" s="2051"/>
      <c r="AV325" s="2051"/>
      <c r="AW325" s="2051"/>
      <c r="AX325" s="2051"/>
      <c r="AY325" s="2051"/>
      <c r="AZ325" s="2051"/>
      <c r="BA325" s="2051"/>
      <c r="BB325" s="2051"/>
      <c r="BC325" s="2051"/>
      <c r="BD325" s="2051"/>
      <c r="BE325" s="2051"/>
      <c r="BF325" s="2051"/>
      <c r="BG325" s="2051"/>
      <c r="BH325" s="2051"/>
      <c r="BI325" s="2051"/>
      <c r="BJ325" s="2051"/>
      <c r="BK325" s="2051"/>
      <c r="BL325" s="2051"/>
      <c r="BM325" s="2051"/>
      <c r="BN325" s="2051"/>
      <c r="BO325" s="2051"/>
      <c r="BP325" s="2051"/>
      <c r="BQ325" s="2051"/>
      <c r="BR325" s="2051"/>
      <c r="BS325" s="2051"/>
      <c r="BT325" s="2051"/>
      <c r="BU325" s="2051"/>
      <c r="BV325" s="2051"/>
      <c r="BW325" s="2051"/>
      <c r="BX325" s="2051"/>
      <c r="BY325" s="2051"/>
      <c r="BZ325" s="2051"/>
      <c r="CA325" s="2051"/>
      <c r="CB325" s="2051"/>
      <c r="CC325" s="2051"/>
      <c r="CD325" s="2051"/>
      <c r="CE325" s="2051"/>
      <c r="CF325" s="2051"/>
      <c r="CG325" s="2051"/>
      <c r="CH325" s="2051"/>
      <c r="CI325" s="2051"/>
      <c r="CJ325" s="2051"/>
      <c r="CK325" s="2051"/>
      <c r="CL325" s="2051"/>
      <c r="CM325" s="2051"/>
      <c r="CN325" s="2051"/>
      <c r="CO325" s="2051"/>
      <c r="CP325" s="2051"/>
      <c r="CQ325" s="2051"/>
      <c r="CR325" s="2051"/>
      <c r="CS325" s="2051"/>
      <c r="CT325" s="2051"/>
      <c r="CU325" s="2051"/>
      <c r="CV325" s="2051"/>
      <c r="CW325" s="2051"/>
      <c r="CX325" s="2051"/>
      <c r="CY325" s="2051"/>
      <c r="CZ325" s="2051"/>
      <c r="DA325" s="2051"/>
      <c r="DB325" s="2051"/>
      <c r="DC325" s="2051"/>
      <c r="DD325" s="2051"/>
      <c r="DE325" s="2051"/>
      <c r="DF325" s="2051"/>
      <c r="DG325" s="2051"/>
      <c r="DH325" s="2051"/>
      <c r="DI325" s="2051"/>
      <c r="DJ325" s="2051"/>
      <c r="DK325" s="2051"/>
      <c r="DL325" s="2051"/>
      <c r="DM325" s="2051"/>
      <c r="DN325" s="2051"/>
      <c r="DO325" s="2051"/>
      <c r="DP325" s="2051"/>
      <c r="DQ325" s="2051"/>
      <c r="DR325" s="2051"/>
      <c r="DS325" s="2051"/>
      <c r="DT325" s="2051"/>
      <c r="DU325" s="2051"/>
      <c r="DV325" s="2051"/>
      <c r="DW325" s="2051"/>
      <c r="DX325" s="2051"/>
      <c r="DY325" s="2051"/>
      <c r="DZ325" s="2051"/>
      <c r="EA325" s="2051"/>
      <c r="EB325" s="2051"/>
      <c r="EC325" s="2051"/>
      <c r="ED325" s="2051"/>
      <c r="EE325" s="2051"/>
      <c r="EF325" s="2051"/>
      <c r="EG325" s="2051"/>
      <c r="EH325" s="2051"/>
      <c r="EI325" s="2051"/>
      <c r="EJ325" s="2051"/>
      <c r="EK325" s="2051"/>
      <c r="EL325" s="2051"/>
    </row>
    <row r="326" spans="1:142" s="2132" customFormat="1">
      <c r="A326" s="2131"/>
      <c r="B326" s="2051"/>
      <c r="C326" s="2148" t="s">
        <v>2981</v>
      </c>
      <c r="F326" s="2133"/>
      <c r="G326" s="2134"/>
      <c r="H326" s="2131"/>
      <c r="I326" s="2135"/>
      <c r="J326" s="2131"/>
      <c r="K326" s="2131"/>
      <c r="L326" s="2173"/>
      <c r="M326" s="2131"/>
      <c r="N326" s="1780"/>
      <c r="O326" s="1781"/>
      <c r="P326" s="1782"/>
      <c r="Q326" s="1781"/>
      <c r="R326" s="1830"/>
      <c r="S326" s="1781"/>
      <c r="T326" s="1781"/>
      <c r="U326" s="1782"/>
      <c r="V326" s="1781"/>
      <c r="W326" s="1781"/>
      <c r="X326" s="2136"/>
      <c r="Y326" s="2137"/>
      <c r="Z326" s="2138"/>
      <c r="AA326" s="2137"/>
      <c r="AB326" s="2197"/>
      <c r="AC326" s="1899"/>
      <c r="AD326" s="1899"/>
      <c r="AE326" s="1899"/>
      <c r="AF326" s="1899"/>
      <c r="AG326" s="2051"/>
      <c r="AH326" s="2051"/>
      <c r="AI326" s="2051"/>
      <c r="AJ326" s="2051"/>
      <c r="AK326" s="2051"/>
      <c r="AL326" s="2051"/>
      <c r="AM326" s="2051"/>
      <c r="AN326" s="2051"/>
      <c r="AO326" s="2051"/>
      <c r="AP326" s="2051"/>
      <c r="AQ326" s="2051"/>
      <c r="AR326" s="2051"/>
      <c r="AS326" s="2051"/>
      <c r="AT326" s="2051"/>
      <c r="AU326" s="2051"/>
      <c r="AV326" s="2051"/>
      <c r="AW326" s="2051"/>
      <c r="AX326" s="2051"/>
      <c r="AY326" s="2051"/>
      <c r="AZ326" s="2051"/>
      <c r="BA326" s="2051"/>
      <c r="BB326" s="2051"/>
      <c r="BC326" s="2051"/>
      <c r="BD326" s="2051"/>
      <c r="BE326" s="2051"/>
      <c r="BF326" s="2051"/>
      <c r="BG326" s="2051"/>
      <c r="BH326" s="2051"/>
      <c r="BI326" s="2051"/>
      <c r="BJ326" s="2051"/>
      <c r="BK326" s="2051"/>
      <c r="BL326" s="2051"/>
      <c r="BM326" s="2051"/>
      <c r="BN326" s="2051"/>
      <c r="BO326" s="2051"/>
      <c r="BP326" s="2051"/>
      <c r="BQ326" s="2051"/>
      <c r="BR326" s="2051"/>
      <c r="BS326" s="2051"/>
      <c r="BT326" s="2051"/>
      <c r="BU326" s="2051"/>
      <c r="BV326" s="2051"/>
      <c r="BW326" s="2051"/>
      <c r="BX326" s="2051"/>
      <c r="BY326" s="2051"/>
      <c r="BZ326" s="2051"/>
      <c r="CA326" s="2051"/>
      <c r="CB326" s="2051"/>
      <c r="CC326" s="2051"/>
      <c r="CD326" s="2051"/>
      <c r="CE326" s="2051"/>
      <c r="CF326" s="2051"/>
      <c r="CG326" s="2051"/>
      <c r="CH326" s="2051"/>
      <c r="CI326" s="2051"/>
      <c r="CJ326" s="2051"/>
      <c r="CK326" s="2051"/>
      <c r="CL326" s="2051"/>
      <c r="CM326" s="2051"/>
      <c r="CN326" s="2051"/>
      <c r="CO326" s="2051"/>
      <c r="CP326" s="2051"/>
      <c r="CQ326" s="2051"/>
      <c r="CR326" s="2051"/>
      <c r="CS326" s="2051"/>
      <c r="CT326" s="2051"/>
      <c r="CU326" s="2051"/>
      <c r="CV326" s="2051"/>
      <c r="CW326" s="2051"/>
      <c r="CX326" s="2051"/>
      <c r="CY326" s="2051"/>
      <c r="CZ326" s="2051"/>
      <c r="DA326" s="2051"/>
      <c r="DB326" s="2051"/>
      <c r="DC326" s="2051"/>
      <c r="DD326" s="2051"/>
      <c r="DE326" s="2051"/>
      <c r="DF326" s="2051"/>
      <c r="DG326" s="2051"/>
      <c r="DH326" s="2051"/>
      <c r="DI326" s="2051"/>
      <c r="DJ326" s="2051"/>
      <c r="DK326" s="2051"/>
      <c r="DL326" s="2051"/>
      <c r="DM326" s="2051"/>
      <c r="DN326" s="2051"/>
      <c r="DO326" s="2051"/>
      <c r="DP326" s="2051"/>
      <c r="DQ326" s="2051"/>
      <c r="DR326" s="2051"/>
      <c r="DS326" s="2051"/>
      <c r="DT326" s="2051"/>
      <c r="DU326" s="2051"/>
      <c r="DV326" s="2051"/>
      <c r="DW326" s="2051"/>
      <c r="DX326" s="2051"/>
      <c r="DY326" s="2051"/>
      <c r="DZ326" s="2051"/>
      <c r="EA326" s="2051"/>
      <c r="EB326" s="2051"/>
      <c r="EC326" s="2051"/>
      <c r="ED326" s="2051"/>
      <c r="EE326" s="2051"/>
      <c r="EF326" s="2051"/>
      <c r="EG326" s="2051"/>
      <c r="EH326" s="2051"/>
      <c r="EI326" s="2051"/>
      <c r="EJ326" s="2051"/>
      <c r="EK326" s="2051"/>
      <c r="EL326" s="2051"/>
    </row>
  </sheetData>
  <mergeCells count="27">
    <mergeCell ref="C98:F98"/>
    <mergeCell ref="AC1:AC3"/>
    <mergeCell ref="AD1:AD3"/>
    <mergeCell ref="AE1:AE3"/>
    <mergeCell ref="AF1:AF3"/>
    <mergeCell ref="C58:F58"/>
    <mergeCell ref="C87:F87"/>
    <mergeCell ref="C91:E91"/>
    <mergeCell ref="C94:F94"/>
    <mergeCell ref="C96:F96"/>
    <mergeCell ref="C97:F97"/>
    <mergeCell ref="S3:T3"/>
    <mergeCell ref="U3:V3"/>
    <mergeCell ref="X3:Y3"/>
    <mergeCell ref="Z3:AA3"/>
    <mergeCell ref="C11:F11"/>
    <mergeCell ref="C30:F30"/>
    <mergeCell ref="A2:A3"/>
    <mergeCell ref="B2:B3"/>
    <mergeCell ref="C2:F3"/>
    <mergeCell ref="G2:M2"/>
    <mergeCell ref="N2:W2"/>
    <mergeCell ref="X2:AB2"/>
    <mergeCell ref="G3:H3"/>
    <mergeCell ref="I3:J3"/>
    <mergeCell ref="N3:O3"/>
    <mergeCell ref="P3:Q3"/>
  </mergeCells>
  <conditionalFormatting sqref="L1:L1048576 R1:R1048576 AB5:AF5 AB93:AF1048576 AB92 AB91:AF91 AB90 AB89:AF89 AB88 AB87:AF87 AB86 AB84:AF85 AB83 AB81:AF82 AB80 AB79:AF79 AB78 AB77:AF77 AB76 AB75:AF75 AB74 AB73:AF73 AB72 AB71:AF71 AB70 AB69:AF69 AB68 AB67:AF67 AB66 AB65:AF65 AB64 AB62:AF63 AB61 AB60:AF60 AB59 AB58:AF58 AB57 AB51:AF56 AB50 AB49:AF49 AB48 AB46:AF47 AB45 AB32:AF44 AB31 AB30:AF30 AB29 AB28:AF28 AB27 AB26:AF26 AB25 AB23:AF24 AB22 AB21:AF21 AB20 AB19:AF19 AB18 AB17:AF17 AB16 AB15:AF15 AB14 AB13:AF13 AB12 AB9:AF11 AB8 AB7:AF7 AB6 AB1:AB4">
    <cfRule type="cellIs" dxfId="26" priority="11" operator="greaterThan">
      <formula>0</formula>
    </cfRule>
  </conditionalFormatting>
  <conditionalFormatting sqref="AC1:AF3">
    <cfRule type="cellIs" dxfId="25" priority="10" operator="greaterThan">
      <formula>0</formula>
    </cfRule>
  </conditionalFormatting>
  <conditionalFormatting sqref="AC1:AF3">
    <cfRule type="cellIs" dxfId="24" priority="9" operator="greaterThan">
      <formula>0</formula>
    </cfRule>
  </conditionalFormatting>
  <conditionalFormatting sqref="AC1:AF3">
    <cfRule type="cellIs" dxfId="23" priority="8" operator="greaterThan">
      <formula>0</formula>
    </cfRule>
  </conditionalFormatting>
  <conditionalFormatting sqref="AC92:AF92">
    <cfRule type="cellIs" dxfId="22" priority="7" operator="greaterThan">
      <formula>0</formula>
    </cfRule>
  </conditionalFormatting>
  <conditionalFormatting sqref="AC83:AF83 AC86:AF86 AC88:AF88 AC90:AF90">
    <cfRule type="cellIs" dxfId="21" priority="6" operator="greaterThan">
      <formula>0</formula>
    </cfRule>
  </conditionalFormatting>
  <conditionalFormatting sqref="AC72:AF72 AC74:AF74 AC76:AF76 AC78:AF78 AC80:AF80">
    <cfRule type="cellIs" dxfId="20" priority="5" operator="greaterThan">
      <formula>0</formula>
    </cfRule>
  </conditionalFormatting>
  <conditionalFormatting sqref="AC59:AF59 AC61:AF61 AC64:AF64 AC66:AF66 AC68:AF68 AC70:AF70">
    <cfRule type="cellIs" dxfId="19" priority="4" operator="greaterThan">
      <formula>0</formula>
    </cfRule>
  </conditionalFormatting>
  <conditionalFormatting sqref="AC45:AF45 AC48:AF48 AC50:AF50 AC57:AF57">
    <cfRule type="cellIs" dxfId="18" priority="3" operator="greaterThan">
      <formula>0</formula>
    </cfRule>
  </conditionalFormatting>
  <conditionalFormatting sqref="AC16:AF16 AC18:AF18 AC20:AF20 AC22:AF22 AC25:AF25 AC27:AF27 AC29:AF29 AC31:AF31">
    <cfRule type="cellIs" dxfId="17" priority="2" operator="greaterThan">
      <formula>0</formula>
    </cfRule>
  </conditionalFormatting>
  <conditionalFormatting sqref="AC4:AF4 AC6:AF6 AC8:AF8 AC12:AF12 AC14:AF14">
    <cfRule type="cellIs" dxfId="16" priority="1" operator="greaterThan">
      <formula>0</formula>
    </cfRule>
  </conditionalFormatting>
  <printOptions horizontalCentered="1"/>
  <pageMargins left="0.23622047244094491" right="0.23622047244094491" top="0.19685039370078741" bottom="0.35433070866141736" header="0.15748031496062992" footer="0.15748031496062992"/>
  <pageSetup paperSize="9" scale="62" firstPageNumber="29" orientation="landscape" useFirstPageNumber="1" r:id="rId1"/>
  <headerFooter alignWithMargins="0"/>
  <rowBreaks count="1" manualBreakCount="1">
    <brk id="28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C3010"/>
  <sheetViews>
    <sheetView showGridLines="0" view="pageBreakPreview" topLeftCell="A28" zoomScaleNormal="120" zoomScaleSheetLayoutView="100" workbookViewId="0">
      <selection activeCell="Q51" sqref="Q51:Q52"/>
    </sheetView>
  </sheetViews>
  <sheetFormatPr defaultRowHeight="12.75"/>
  <cols>
    <col min="1" max="1" width="8.7109375" style="2472" customWidth="1"/>
    <col min="2" max="2" width="38.28515625" style="2473" customWidth="1"/>
    <col min="3" max="3" width="6.28515625" style="2474" customWidth="1"/>
    <col min="4" max="4" width="2" style="2474" customWidth="1"/>
    <col min="5" max="5" width="7.7109375" style="2475" customWidth="1"/>
    <col min="6" max="6" width="2" style="2476" customWidth="1"/>
    <col min="7" max="7" width="9.85546875" style="2465" customWidth="1"/>
    <col min="8" max="8" width="6.28515625" style="2476" customWidth="1"/>
    <col min="9" max="9" width="0.85546875" style="2476" customWidth="1"/>
    <col min="10" max="10" width="7.7109375" style="2476" customWidth="1"/>
    <col min="11" max="11" width="0.85546875" style="2476" customWidth="1"/>
    <col min="12" max="12" width="9.85546875" style="2465" customWidth="1"/>
    <col min="13" max="13" width="6.28515625" style="2474" customWidth="1"/>
    <col min="14" max="14" width="0.85546875" style="2476" customWidth="1"/>
    <col min="15" max="15" width="7.7109375" style="2477" customWidth="1"/>
    <col min="16" max="16" width="0.85546875" style="2478" customWidth="1"/>
    <col min="17" max="17" width="9.85546875" style="2465" customWidth="1"/>
    <col min="18" max="18" width="7.7109375" style="2461" customWidth="1"/>
    <col min="19" max="19" width="0.85546875" style="1909" customWidth="1"/>
    <col min="20" max="20" width="7.7109375" style="2464" customWidth="1"/>
    <col min="21" max="21" width="0.85546875" style="2471" customWidth="1"/>
    <col min="22" max="22" width="9.85546875" style="2463" customWidth="1"/>
    <col min="23" max="26" width="15.7109375" style="2466" customWidth="1"/>
    <col min="27" max="34" width="9.140625" style="2467" customWidth="1"/>
    <col min="35" max="16384" width="9.140625" style="2467"/>
  </cols>
  <sheetData>
    <row r="1" spans="1:28" s="2274" customFormat="1" ht="15.75" customHeight="1" thickBot="1">
      <c r="A1" s="2261"/>
      <c r="B1" s="2262" t="s">
        <v>2982</v>
      </c>
      <c r="C1" s="2263"/>
      <c r="D1" s="2264"/>
      <c r="E1" s="2265"/>
      <c r="F1" s="2266"/>
      <c r="G1" s="2267"/>
      <c r="H1" s="2268"/>
      <c r="I1" s="2268"/>
      <c r="J1" s="2269"/>
      <c r="K1" s="2270"/>
      <c r="L1" s="2267"/>
      <c r="M1" s="2271"/>
      <c r="N1" s="2272"/>
      <c r="O1" s="2272"/>
      <c r="P1" s="2272"/>
      <c r="Q1" s="4063"/>
      <c r="R1" s="4064"/>
      <c r="S1" s="4064"/>
      <c r="T1" s="4064"/>
      <c r="U1" s="4064"/>
      <c r="V1" s="4064"/>
      <c r="W1" s="3702" t="s">
        <v>3034</v>
      </c>
      <c r="X1" s="3702" t="s">
        <v>3035</v>
      </c>
      <c r="Y1" s="3702" t="s">
        <v>3036</v>
      </c>
      <c r="Z1" s="4113" t="s">
        <v>3037</v>
      </c>
      <c r="AA1" s="2273"/>
    </row>
    <row r="2" spans="1:28" s="2276" customFormat="1" ht="24.75" customHeight="1" thickBot="1">
      <c r="A2" s="4065" t="s">
        <v>0</v>
      </c>
      <c r="B2" s="4067" t="s">
        <v>2983</v>
      </c>
      <c r="C2" s="3988" t="s">
        <v>2984</v>
      </c>
      <c r="D2" s="3989"/>
      <c r="E2" s="3989"/>
      <c r="F2" s="3989"/>
      <c r="G2" s="3990"/>
      <c r="H2" s="4072" t="s">
        <v>2985</v>
      </c>
      <c r="I2" s="4073"/>
      <c r="J2" s="4073"/>
      <c r="K2" s="4073"/>
      <c r="L2" s="4073"/>
      <c r="M2" s="4073"/>
      <c r="N2" s="4073"/>
      <c r="O2" s="4073"/>
      <c r="P2" s="4073"/>
      <c r="Q2" s="4074"/>
      <c r="R2" s="4075" t="s">
        <v>2986</v>
      </c>
      <c r="S2" s="4076"/>
      <c r="T2" s="4079" t="s">
        <v>12</v>
      </c>
      <c r="U2" s="4080"/>
      <c r="V2" s="4083" t="s">
        <v>13</v>
      </c>
      <c r="W2" s="3703"/>
      <c r="X2" s="3703"/>
      <c r="Y2" s="3703"/>
      <c r="Z2" s="4114"/>
      <c r="AA2" s="2275"/>
    </row>
    <row r="3" spans="1:28" s="2276" customFormat="1" ht="50.1" customHeight="1" thickBot="1">
      <c r="A3" s="4066"/>
      <c r="B3" s="4068"/>
      <c r="C3" s="4069"/>
      <c r="D3" s="4070"/>
      <c r="E3" s="4070"/>
      <c r="F3" s="4070"/>
      <c r="G3" s="4071"/>
      <c r="H3" s="4085" t="s">
        <v>2987</v>
      </c>
      <c r="I3" s="4086"/>
      <c r="J3" s="4087" t="s">
        <v>2988</v>
      </c>
      <c r="K3" s="4086"/>
      <c r="L3" s="2277" t="s">
        <v>2989</v>
      </c>
      <c r="M3" s="4085" t="s">
        <v>2987</v>
      </c>
      <c r="N3" s="4086"/>
      <c r="O3" s="4087" t="s">
        <v>2988</v>
      </c>
      <c r="P3" s="4086"/>
      <c r="Q3" s="2277" t="s">
        <v>2989</v>
      </c>
      <c r="R3" s="4077"/>
      <c r="S3" s="4078"/>
      <c r="T3" s="4081"/>
      <c r="U3" s="4082"/>
      <c r="V3" s="4084"/>
      <c r="W3" s="4112"/>
      <c r="X3" s="4112"/>
      <c r="Y3" s="4112"/>
      <c r="Z3" s="4115"/>
      <c r="AA3" s="2275"/>
    </row>
    <row r="4" spans="1:28" s="2287" customFormat="1" ht="15.75" customHeight="1">
      <c r="A4" s="2231">
        <v>8748</v>
      </c>
      <c r="B4" s="1178" t="s">
        <v>2990</v>
      </c>
      <c r="C4" s="4088" t="s">
        <v>2991</v>
      </c>
      <c r="D4" s="4089"/>
      <c r="E4" s="4089"/>
      <c r="F4" s="4089"/>
      <c r="G4" s="4090"/>
      <c r="H4" s="1174">
        <v>0.5</v>
      </c>
      <c r="I4" s="2233"/>
      <c r="J4" s="2234">
        <v>124</v>
      </c>
      <c r="K4" s="2234"/>
      <c r="L4" s="2258"/>
      <c r="M4" s="2234">
        <v>25</v>
      </c>
      <c r="N4" s="1175"/>
      <c r="O4" s="2278">
        <v>2675</v>
      </c>
      <c r="P4" s="2234"/>
      <c r="Q4" s="2258"/>
      <c r="R4" s="2279"/>
      <c r="S4" s="2280"/>
      <c r="T4" s="2281"/>
      <c r="U4" s="2282"/>
      <c r="V4" s="2283"/>
      <c r="W4" s="2284"/>
      <c r="X4" s="2285">
        <f>J4*L4</f>
        <v>0</v>
      </c>
      <c r="Y4" s="2285">
        <f>O4*Q4</f>
        <v>0</v>
      </c>
      <c r="Z4" s="2286"/>
    </row>
    <row r="5" spans="1:28" s="2287" customFormat="1" ht="27" customHeight="1">
      <c r="A5" s="2288">
        <v>8725</v>
      </c>
      <c r="B5" s="1050" t="s">
        <v>2992</v>
      </c>
      <c r="C5" s="4091" t="s">
        <v>2993</v>
      </c>
      <c r="D5" s="4092"/>
      <c r="E5" s="4092"/>
      <c r="F5" s="4092"/>
      <c r="G5" s="4093"/>
      <c r="H5" s="2289">
        <v>0.5</v>
      </c>
      <c r="I5" s="2290"/>
      <c r="J5" s="2291">
        <v>106</v>
      </c>
      <c r="K5" s="2291"/>
      <c r="L5" s="2292"/>
      <c r="M5" s="2291">
        <v>25</v>
      </c>
      <c r="N5" s="2293"/>
      <c r="O5" s="2294">
        <v>2250</v>
      </c>
      <c r="P5" s="2291"/>
      <c r="Q5" s="2292"/>
      <c r="R5" s="2295"/>
      <c r="S5" s="2296"/>
      <c r="T5" s="2297"/>
      <c r="U5" s="2298"/>
      <c r="V5" s="2299"/>
      <c r="W5" s="2284"/>
      <c r="X5" s="2285">
        <f t="shared" ref="X5" si="0">J5*L5</f>
        <v>0</v>
      </c>
      <c r="Y5" s="2285">
        <f t="shared" ref="Y5" si="1">O5*Q5</f>
        <v>0</v>
      </c>
      <c r="Z5" s="2286"/>
    </row>
    <row r="6" spans="1:28" s="2287" customFormat="1" ht="27" customHeight="1" thickBot="1">
      <c r="A6" s="2300">
        <v>9518</v>
      </c>
      <c r="B6" s="2239" t="s">
        <v>2994</v>
      </c>
      <c r="C6" s="4094" t="s">
        <v>2086</v>
      </c>
      <c r="D6" s="4095"/>
      <c r="E6" s="4095"/>
      <c r="F6" s="4095"/>
      <c r="G6" s="4096"/>
      <c r="H6" s="4097" t="s">
        <v>2995</v>
      </c>
      <c r="I6" s="4098"/>
      <c r="J6" s="4098"/>
      <c r="K6" s="4098"/>
      <c r="L6" s="4098"/>
      <c r="M6" s="4098"/>
      <c r="N6" s="4098"/>
      <c r="O6" s="4098"/>
      <c r="P6" s="4098"/>
      <c r="Q6" s="4099"/>
      <c r="R6" s="2301">
        <v>0.2</v>
      </c>
      <c r="S6" s="2302"/>
      <c r="T6" s="2303">
        <v>2627</v>
      </c>
      <c r="U6" s="2304"/>
      <c r="V6" s="2305"/>
      <c r="W6" s="2284"/>
      <c r="X6" s="2284"/>
      <c r="Y6" s="2284"/>
      <c r="Z6" s="1831">
        <f t="shared" ref="Z6" si="2">T6*V6</f>
        <v>0</v>
      </c>
      <c r="AA6" s="2306"/>
    </row>
    <row r="7" spans="1:28" s="2287" customFormat="1" ht="8.25" customHeight="1" thickBot="1">
      <c r="A7" s="1099"/>
      <c r="B7" s="447"/>
      <c r="C7" s="1736"/>
      <c r="D7" s="1736"/>
      <c r="E7" s="1736"/>
      <c r="F7" s="1736"/>
      <c r="G7" s="2307"/>
      <c r="H7" s="1090"/>
      <c r="I7" s="1096"/>
      <c r="J7" s="1090"/>
      <c r="K7" s="1090"/>
      <c r="L7" s="2307"/>
      <c r="M7" s="1090"/>
      <c r="N7" s="1090"/>
      <c r="O7" s="1090"/>
      <c r="P7" s="1090"/>
      <c r="Q7" s="2307"/>
      <c r="R7" s="1090"/>
      <c r="S7" s="1090"/>
      <c r="T7" s="1090"/>
      <c r="U7" s="447"/>
      <c r="V7" s="2153"/>
      <c r="W7" s="2308"/>
      <c r="X7" s="2309"/>
      <c r="Y7" s="2309"/>
      <c r="Z7" s="2309"/>
      <c r="AA7" s="2306"/>
      <c r="AB7" s="2306"/>
    </row>
    <row r="8" spans="1:28" s="2274" customFormat="1" ht="15.75" customHeight="1" thickBot="1">
      <c r="A8" s="2261"/>
      <c r="B8" s="2262" t="s">
        <v>2996</v>
      </c>
      <c r="C8" s="2263"/>
      <c r="D8" s="2264"/>
      <c r="E8" s="2265"/>
      <c r="F8" s="2266"/>
      <c r="G8" s="2267"/>
      <c r="H8" s="2268"/>
      <c r="I8" s="2268"/>
      <c r="J8" s="2269"/>
      <c r="K8" s="2270"/>
      <c r="L8" s="2267"/>
      <c r="M8" s="2271"/>
      <c r="N8" s="2272"/>
      <c r="O8" s="2272"/>
      <c r="P8" s="2272"/>
      <c r="Q8" s="4063"/>
      <c r="R8" s="4064"/>
      <c r="S8" s="4064"/>
      <c r="T8" s="4064"/>
      <c r="U8" s="4064"/>
      <c r="V8" s="4064"/>
      <c r="W8" s="2310"/>
      <c r="X8" s="2310"/>
      <c r="Y8" s="2310"/>
      <c r="Z8" s="2310"/>
      <c r="AA8" s="2273"/>
      <c r="AB8" s="2273"/>
    </row>
    <row r="9" spans="1:28" s="2276" customFormat="1" ht="50.1" customHeight="1" thickBot="1">
      <c r="A9" s="2311" t="s">
        <v>0</v>
      </c>
      <c r="B9" s="2312" t="s">
        <v>2983</v>
      </c>
      <c r="C9" s="4125" t="s">
        <v>2984</v>
      </c>
      <c r="D9" s="4126"/>
      <c r="E9" s="4126"/>
      <c r="F9" s="4126"/>
      <c r="G9" s="4126"/>
      <c r="H9" s="4126"/>
      <c r="I9" s="4126"/>
      <c r="J9" s="4126"/>
      <c r="K9" s="4126"/>
      <c r="L9" s="4126"/>
      <c r="M9" s="4126"/>
      <c r="N9" s="4126"/>
      <c r="O9" s="4126"/>
      <c r="P9" s="4126"/>
      <c r="Q9" s="4127"/>
      <c r="R9" s="2313" t="s">
        <v>2986</v>
      </c>
      <c r="S9" s="2314"/>
      <c r="T9" s="2315" t="s">
        <v>12</v>
      </c>
      <c r="U9" s="2316"/>
      <c r="V9" s="2317" t="s">
        <v>13</v>
      </c>
      <c r="W9" s="2318"/>
      <c r="X9" s="2318"/>
      <c r="Y9" s="2318"/>
      <c r="Z9" s="2318"/>
    </row>
    <row r="10" spans="1:28" s="2276" customFormat="1" ht="15.75" customHeight="1">
      <c r="A10" s="1661">
        <v>5888</v>
      </c>
      <c r="B10" s="2319" t="s">
        <v>2997</v>
      </c>
      <c r="C10" s="2320" t="s">
        <v>2998</v>
      </c>
      <c r="D10" s="1664"/>
      <c r="E10" s="1664"/>
      <c r="F10" s="1664"/>
      <c r="G10" s="2321"/>
      <c r="H10" s="1664"/>
      <c r="I10" s="1664"/>
      <c r="J10" s="1664"/>
      <c r="K10" s="1664"/>
      <c r="L10" s="2321"/>
      <c r="M10" s="1664"/>
      <c r="N10" s="1664"/>
      <c r="O10" s="1664"/>
      <c r="P10" s="1664"/>
      <c r="Q10" s="2321"/>
      <c r="R10" s="2322">
        <v>0.4</v>
      </c>
      <c r="S10" s="2323"/>
      <c r="T10" s="2324">
        <v>1235</v>
      </c>
      <c r="U10" s="2325"/>
      <c r="V10" s="2326"/>
      <c r="W10" s="2327"/>
      <c r="X10" s="2328"/>
      <c r="Y10" s="2286"/>
      <c r="Z10" s="1831">
        <f>T10*V10</f>
        <v>0</v>
      </c>
    </row>
    <row r="11" spans="1:28" s="2276" customFormat="1" ht="15.75" customHeight="1">
      <c r="A11" s="2329"/>
      <c r="B11" s="2330" t="s">
        <v>2999</v>
      </c>
      <c r="C11" s="2331"/>
      <c r="D11" s="2331"/>
      <c r="E11" s="2331"/>
      <c r="F11" s="2331"/>
      <c r="G11" s="2332"/>
      <c r="H11" s="2331"/>
      <c r="I11" s="2331"/>
      <c r="J11" s="2331"/>
      <c r="K11" s="2331"/>
      <c r="L11" s="2332"/>
      <c r="M11" s="2331"/>
      <c r="N11" s="2331"/>
      <c r="O11" s="2331"/>
      <c r="P11" s="2331"/>
      <c r="Q11" s="2332"/>
      <c r="R11" s="1058"/>
      <c r="S11" s="1058"/>
      <c r="T11" s="2333"/>
      <c r="U11" s="1058"/>
      <c r="V11" s="2334"/>
      <c r="W11" s="2335"/>
      <c r="X11" s="2328"/>
      <c r="Y11" s="2286"/>
      <c r="Z11" s="2286"/>
    </row>
    <row r="12" spans="1:28" s="2276" customFormat="1" ht="15.75" customHeight="1">
      <c r="A12" s="2336" t="s">
        <v>3000</v>
      </c>
      <c r="B12" s="2337" t="s">
        <v>3001</v>
      </c>
      <c r="C12" s="2338" t="s">
        <v>3002</v>
      </c>
      <c r="D12" s="2339"/>
      <c r="E12" s="2339"/>
      <c r="F12" s="2339"/>
      <c r="G12" s="2340"/>
      <c r="H12" s="2339"/>
      <c r="I12" s="2339"/>
      <c r="J12" s="2339"/>
      <c r="K12" s="2339"/>
      <c r="L12" s="2340"/>
      <c r="M12" s="2339"/>
      <c r="N12" s="2339"/>
      <c r="O12" s="2339"/>
      <c r="P12" s="2339"/>
      <c r="Q12" s="2340"/>
      <c r="R12" s="2289">
        <v>2</v>
      </c>
      <c r="S12" s="2291"/>
      <c r="T12" s="2341">
        <v>298</v>
      </c>
      <c r="U12" s="2342"/>
      <c r="V12" s="2343"/>
      <c r="W12" s="2344"/>
      <c r="X12" s="2328"/>
      <c r="Y12" s="2286"/>
      <c r="Z12" s="1831">
        <f t="shared" ref="Z12:Z14" si="3">T12*V12</f>
        <v>0</v>
      </c>
    </row>
    <row r="13" spans="1:28" s="2274" customFormat="1" ht="15.75" customHeight="1">
      <c r="A13" s="2288">
        <v>9949</v>
      </c>
      <c r="B13" s="440" t="s">
        <v>3003</v>
      </c>
      <c r="C13" s="2345" t="s">
        <v>3004</v>
      </c>
      <c r="D13" s="2346"/>
      <c r="E13" s="2347"/>
      <c r="F13" s="1058"/>
      <c r="G13" s="2334"/>
      <c r="H13" s="1058"/>
      <c r="I13" s="1058"/>
      <c r="J13" s="1058"/>
      <c r="K13" s="1058"/>
      <c r="L13" s="2334"/>
      <c r="M13" s="2346"/>
      <c r="N13" s="1058"/>
      <c r="O13" s="2348"/>
      <c r="P13" s="1058"/>
      <c r="Q13" s="2349"/>
      <c r="R13" s="502">
        <v>1</v>
      </c>
      <c r="S13" s="708"/>
      <c r="T13" s="2350">
        <v>288</v>
      </c>
      <c r="U13" s="1058"/>
      <c r="V13" s="2351"/>
      <c r="W13" s="2344"/>
      <c r="X13" s="2328"/>
      <c r="Y13" s="2286"/>
      <c r="Z13" s="1831">
        <f t="shared" si="3"/>
        <v>0</v>
      </c>
    </row>
    <row r="14" spans="1:28" s="448" customFormat="1" ht="15.75" customHeight="1" thickBot="1">
      <c r="A14" s="2336">
        <v>9979</v>
      </c>
      <c r="B14" s="2337" t="s">
        <v>2962</v>
      </c>
      <c r="C14" s="2345" t="s">
        <v>3005</v>
      </c>
      <c r="D14" s="2346"/>
      <c r="E14" s="2347"/>
      <c r="F14" s="1058"/>
      <c r="G14" s="2334"/>
      <c r="H14" s="1058"/>
      <c r="I14" s="1058"/>
      <c r="J14" s="1058"/>
      <c r="K14" s="1058"/>
      <c r="L14" s="2334"/>
      <c r="M14" s="2346"/>
      <c r="N14" s="1058"/>
      <c r="O14" s="2348"/>
      <c r="P14" s="1058"/>
      <c r="Q14" s="2349"/>
      <c r="R14" s="502">
        <v>0.03</v>
      </c>
      <c r="S14" s="708"/>
      <c r="T14" s="2350">
        <v>5341</v>
      </c>
      <c r="U14" s="1058"/>
      <c r="V14" s="2351"/>
      <c r="W14" s="2344"/>
      <c r="X14" s="2328"/>
      <c r="Y14" s="2286"/>
      <c r="Z14" s="1831">
        <f t="shared" si="3"/>
        <v>0</v>
      </c>
    </row>
    <row r="15" spans="1:28" s="2276" customFormat="1" ht="15.75" customHeight="1" thickBot="1">
      <c r="A15" s="2352"/>
      <c r="B15" s="2353" t="s">
        <v>3006</v>
      </c>
      <c r="C15" s="2354"/>
      <c r="D15" s="2354"/>
      <c r="E15" s="2354"/>
      <c r="F15" s="2354"/>
      <c r="G15" s="2355"/>
      <c r="H15" s="2354"/>
      <c r="I15" s="2354"/>
      <c r="J15" s="2354"/>
      <c r="K15" s="2354"/>
      <c r="L15" s="2355"/>
      <c r="M15" s="2354"/>
      <c r="N15" s="2354"/>
      <c r="O15" s="2354"/>
      <c r="P15" s="2354"/>
      <c r="Q15" s="2355"/>
      <c r="R15" s="543"/>
      <c r="S15" s="543"/>
      <c r="T15" s="543"/>
      <c r="U15" s="543"/>
      <c r="V15" s="2356"/>
      <c r="W15" s="2308"/>
      <c r="X15" s="2357"/>
      <c r="Y15" s="2309"/>
      <c r="Z15" s="2358"/>
    </row>
    <row r="16" spans="1:28" s="2287" customFormat="1" ht="8.25" customHeight="1" thickBot="1">
      <c r="A16" s="1099"/>
      <c r="B16" s="447"/>
      <c r="C16" s="1736"/>
      <c r="D16" s="1736"/>
      <c r="E16" s="1736"/>
      <c r="F16" s="1736"/>
      <c r="G16" s="2307"/>
      <c r="H16" s="1090"/>
      <c r="I16" s="1096"/>
      <c r="J16" s="1090"/>
      <c r="K16" s="1090"/>
      <c r="L16" s="2307"/>
      <c r="M16" s="1090"/>
      <c r="N16" s="1090"/>
      <c r="O16" s="1090"/>
      <c r="P16" s="1090"/>
      <c r="Q16" s="2307"/>
      <c r="R16" s="1090"/>
      <c r="S16" s="1090"/>
      <c r="T16" s="1090"/>
      <c r="U16" s="447"/>
      <c r="V16" s="2153"/>
      <c r="W16" s="2359"/>
      <c r="X16" s="2360"/>
      <c r="Y16" s="2310"/>
      <c r="Z16" s="2361"/>
      <c r="AA16" s="2306"/>
    </row>
    <row r="17" spans="1:29" s="2276" customFormat="1" ht="12" customHeight="1" thickBot="1">
      <c r="A17" s="4065" t="s">
        <v>0</v>
      </c>
      <c r="B17" s="4067" t="s">
        <v>2983</v>
      </c>
      <c r="C17" s="4102" t="s">
        <v>2985</v>
      </c>
      <c r="D17" s="4103"/>
      <c r="E17" s="4103"/>
      <c r="F17" s="4103"/>
      <c r="G17" s="4103"/>
      <c r="H17" s="4103"/>
      <c r="I17" s="4103"/>
      <c r="J17" s="4103"/>
      <c r="K17" s="4103"/>
      <c r="L17" s="4103"/>
      <c r="M17" s="4103"/>
      <c r="N17" s="4103"/>
      <c r="O17" s="4103"/>
      <c r="P17" s="4103"/>
      <c r="Q17" s="4104"/>
      <c r="R17" s="2362"/>
      <c r="S17" s="2362"/>
      <c r="T17" s="2362"/>
      <c r="U17" s="2362"/>
      <c r="V17" s="2153"/>
      <c r="W17" s="2310"/>
      <c r="X17" s="2360"/>
      <c r="Y17" s="2310"/>
      <c r="Z17" s="2361"/>
      <c r="AA17" s="2275"/>
    </row>
    <row r="18" spans="1:29" s="2276" customFormat="1" ht="50.1" customHeight="1" thickBot="1">
      <c r="A18" s="4100"/>
      <c r="B18" s="4101"/>
      <c r="C18" s="4105" t="s">
        <v>2987</v>
      </c>
      <c r="D18" s="4106"/>
      <c r="E18" s="4087" t="s">
        <v>2988</v>
      </c>
      <c r="F18" s="4086"/>
      <c r="G18" s="2277" t="s">
        <v>2989</v>
      </c>
      <c r="H18" s="4085" t="s">
        <v>2987</v>
      </c>
      <c r="I18" s="4086"/>
      <c r="J18" s="4087" t="s">
        <v>2988</v>
      </c>
      <c r="K18" s="4086"/>
      <c r="L18" s="2277" t="s">
        <v>2989</v>
      </c>
      <c r="M18" s="4085" t="s">
        <v>2987</v>
      </c>
      <c r="N18" s="4086"/>
      <c r="O18" s="4087" t="s">
        <v>2988</v>
      </c>
      <c r="P18" s="4086"/>
      <c r="Q18" s="2277" t="s">
        <v>2989</v>
      </c>
      <c r="R18" s="4119"/>
      <c r="S18" s="4120"/>
      <c r="T18" s="4121"/>
      <c r="U18" s="4120"/>
      <c r="V18" s="2363"/>
      <c r="W18" s="2318"/>
      <c r="X18" s="2364"/>
      <c r="Y18" s="2318"/>
      <c r="Z18" s="2365"/>
      <c r="AA18" s="2275"/>
      <c r="AB18" s="2275"/>
      <c r="AC18" s="2275"/>
    </row>
    <row r="19" spans="1:29" s="2276" customFormat="1" ht="15.75" customHeight="1">
      <c r="A19" s="2231">
        <v>8703</v>
      </c>
      <c r="B19" s="1178" t="s">
        <v>3007</v>
      </c>
      <c r="C19" s="2234">
        <v>0.3</v>
      </c>
      <c r="D19" s="2366"/>
      <c r="E19" s="2235">
        <v>98</v>
      </c>
      <c r="F19" s="2234"/>
      <c r="G19" s="2258"/>
      <c r="H19" s="2234">
        <v>0.7</v>
      </c>
      <c r="I19" s="2234"/>
      <c r="J19" s="2235">
        <v>213</v>
      </c>
      <c r="K19" s="2234"/>
      <c r="L19" s="2258"/>
      <c r="M19" s="1174">
        <v>20</v>
      </c>
      <c r="N19" s="2234">
        <v>19.8</v>
      </c>
      <c r="O19" s="2236">
        <v>5760</v>
      </c>
      <c r="P19" s="1177"/>
      <c r="Q19" s="2258"/>
      <c r="R19" s="1090"/>
      <c r="S19" s="1090"/>
      <c r="T19" s="1090"/>
      <c r="U19" s="447"/>
      <c r="V19" s="2153"/>
      <c r="W19" s="2198">
        <f>E19*G19</f>
        <v>0</v>
      </c>
      <c r="X19" s="2285">
        <f t="shared" ref="X19" si="4">J19*L19</f>
        <v>0</v>
      </c>
      <c r="Y19" s="2285">
        <f t="shared" ref="Y19" si="5">O19*Q19</f>
        <v>0</v>
      </c>
      <c r="Z19" s="2286"/>
      <c r="AA19" s="2275"/>
      <c r="AB19" s="2275"/>
      <c r="AC19" s="2275"/>
    </row>
    <row r="20" spans="1:29" s="2276" customFormat="1" ht="15.75" customHeight="1">
      <c r="A20" s="2329"/>
      <c r="B20" s="2330" t="s">
        <v>3008</v>
      </c>
      <c r="C20" s="2367"/>
      <c r="D20" s="2331"/>
      <c r="E20" s="2368"/>
      <c r="F20" s="2331"/>
      <c r="G20" s="2332"/>
      <c r="H20" s="2331"/>
      <c r="I20" s="2331"/>
      <c r="J20" s="2331"/>
      <c r="K20" s="2331"/>
      <c r="L20" s="2332"/>
      <c r="M20" s="2331"/>
      <c r="N20" s="2331"/>
      <c r="O20" s="2331"/>
      <c r="P20" s="2331"/>
      <c r="Q20" s="2369"/>
      <c r="R20" s="447"/>
      <c r="S20" s="447"/>
      <c r="T20" s="447"/>
      <c r="U20" s="447"/>
      <c r="V20" s="2153"/>
      <c r="W20" s="2335"/>
      <c r="X20" s="2284"/>
      <c r="Y20" s="2286"/>
      <c r="Z20" s="2370"/>
    </row>
    <row r="21" spans="1:29" s="2276" customFormat="1" ht="15.75" customHeight="1">
      <c r="A21" s="2336">
        <v>9946</v>
      </c>
      <c r="B21" s="2337" t="s">
        <v>2746</v>
      </c>
      <c r="C21" s="2291">
        <v>0.1</v>
      </c>
      <c r="D21" s="2371"/>
      <c r="E21" s="504">
        <v>87</v>
      </c>
      <c r="F21" s="2291"/>
      <c r="G21" s="2292"/>
      <c r="H21" s="2291">
        <v>5</v>
      </c>
      <c r="I21" s="2371"/>
      <c r="J21" s="2372">
        <v>2872</v>
      </c>
      <c r="K21" s="2291"/>
      <c r="L21" s="2292"/>
      <c r="M21" s="2295"/>
      <c r="N21" s="2296"/>
      <c r="O21" s="2297"/>
      <c r="P21" s="2298"/>
      <c r="Q21" s="2373"/>
      <c r="R21" s="1090"/>
      <c r="S21" s="1090"/>
      <c r="T21" s="1090"/>
      <c r="U21" s="447"/>
      <c r="V21" s="2153"/>
      <c r="W21" s="2198">
        <f t="shared" ref="W21:W23" si="6">E21*G21</f>
        <v>0</v>
      </c>
      <c r="X21" s="2285">
        <f t="shared" ref="X21:X23" si="7">J21*L21</f>
        <v>0</v>
      </c>
      <c r="Y21" s="2286"/>
      <c r="Z21" s="2370"/>
    </row>
    <row r="22" spans="1:29" s="2276" customFormat="1" ht="15.75" customHeight="1">
      <c r="A22" s="2288">
        <v>9947</v>
      </c>
      <c r="B22" s="1050" t="s">
        <v>2748</v>
      </c>
      <c r="C22" s="708">
        <v>0.02</v>
      </c>
      <c r="D22" s="441"/>
      <c r="E22" s="504">
        <v>44</v>
      </c>
      <c r="F22" s="708"/>
      <c r="G22" s="768"/>
      <c r="H22" s="708">
        <v>5</v>
      </c>
      <c r="I22" s="441"/>
      <c r="J22" s="2372">
        <v>6531</v>
      </c>
      <c r="K22" s="708"/>
      <c r="L22" s="768"/>
      <c r="M22" s="1170"/>
      <c r="N22" s="1167"/>
      <c r="O22" s="2374"/>
      <c r="P22" s="1172"/>
      <c r="Q22" s="1184"/>
      <c r="R22" s="1090"/>
      <c r="S22" s="1090"/>
      <c r="T22" s="1090"/>
      <c r="U22" s="447"/>
      <c r="V22" s="2153"/>
      <c r="W22" s="2198">
        <f t="shared" si="6"/>
        <v>0</v>
      </c>
      <c r="X22" s="2285">
        <f t="shared" si="7"/>
        <v>0</v>
      </c>
      <c r="Y22" s="2286"/>
      <c r="Z22" s="2370"/>
    </row>
    <row r="23" spans="1:29" s="2276" customFormat="1" ht="15.75" customHeight="1" thickBot="1">
      <c r="A23" s="2336">
        <v>9945</v>
      </c>
      <c r="B23" s="2337" t="s">
        <v>2750</v>
      </c>
      <c r="C23" s="2291">
        <v>0.1</v>
      </c>
      <c r="D23" s="2371"/>
      <c r="E23" s="2375">
        <v>72</v>
      </c>
      <c r="F23" s="2291"/>
      <c r="G23" s="2292"/>
      <c r="H23" s="2291">
        <v>5</v>
      </c>
      <c r="I23" s="2371"/>
      <c r="J23" s="2372">
        <v>2360</v>
      </c>
      <c r="K23" s="2291"/>
      <c r="L23" s="2292"/>
      <c r="M23" s="2295"/>
      <c r="N23" s="2296"/>
      <c r="O23" s="2297"/>
      <c r="P23" s="2298"/>
      <c r="Q23" s="2373"/>
      <c r="R23" s="1090"/>
      <c r="S23" s="1090"/>
      <c r="T23" s="1090"/>
      <c r="U23" s="447"/>
      <c r="V23" s="2153"/>
      <c r="W23" s="2198">
        <f t="shared" si="6"/>
        <v>0</v>
      </c>
      <c r="X23" s="2285">
        <f t="shared" si="7"/>
        <v>0</v>
      </c>
      <c r="Y23" s="2286"/>
      <c r="Z23" s="2370"/>
    </row>
    <row r="24" spans="1:29" s="2276" customFormat="1" ht="15.75" customHeight="1" thickBot="1">
      <c r="A24" s="2376"/>
      <c r="B24" s="4122" t="s">
        <v>3009</v>
      </c>
      <c r="C24" s="4123"/>
      <c r="D24" s="4123"/>
      <c r="E24" s="4123"/>
      <c r="F24" s="4123"/>
      <c r="G24" s="4123"/>
      <c r="H24" s="4123"/>
      <c r="I24" s="4123"/>
      <c r="J24" s="4123"/>
      <c r="K24" s="4123"/>
      <c r="L24" s="4123"/>
      <c r="M24" s="4123"/>
      <c r="N24" s="4123"/>
      <c r="O24" s="4123"/>
      <c r="P24" s="4123"/>
      <c r="Q24" s="4124"/>
      <c r="R24" s="2152"/>
      <c r="S24" s="447"/>
      <c r="T24" s="447"/>
      <c r="U24" s="447"/>
      <c r="V24" s="2153"/>
      <c r="W24" s="2308"/>
      <c r="X24" s="2358"/>
      <c r="Y24" s="2358"/>
      <c r="Z24" s="2358"/>
    </row>
    <row r="25" spans="1:29" s="2274" customFormat="1" ht="15.95" customHeight="1" thickBot="1">
      <c r="A25" s="2261"/>
      <c r="B25" s="2377" t="s">
        <v>3010</v>
      </c>
      <c r="C25" s="2263"/>
      <c r="D25" s="2264"/>
      <c r="E25" s="2265"/>
      <c r="F25" s="2266"/>
      <c r="G25" s="2267"/>
      <c r="H25" s="2268"/>
      <c r="I25" s="2268"/>
      <c r="J25" s="2269"/>
      <c r="K25" s="2270"/>
      <c r="L25" s="2267"/>
      <c r="M25" s="2271"/>
      <c r="N25" s="2272"/>
      <c r="O25" s="2272"/>
      <c r="P25" s="2272"/>
      <c r="Q25" s="4063"/>
      <c r="R25" s="4064"/>
      <c r="S25" s="4064"/>
      <c r="T25" s="4064"/>
      <c r="U25" s="4064"/>
      <c r="V25" s="4064"/>
      <c r="W25" s="2359"/>
      <c r="X25" s="2361"/>
      <c r="Y25" s="2361"/>
      <c r="Z25" s="2361"/>
    </row>
    <row r="26" spans="1:29" s="2276" customFormat="1" ht="12" customHeight="1" thickBot="1">
      <c r="A26" s="4065" t="s">
        <v>0</v>
      </c>
      <c r="B26" s="4067" t="s">
        <v>2983</v>
      </c>
      <c r="C26" s="4102" t="s">
        <v>2985</v>
      </c>
      <c r="D26" s="4103"/>
      <c r="E26" s="4103"/>
      <c r="F26" s="4103"/>
      <c r="G26" s="4103"/>
      <c r="H26" s="4103"/>
      <c r="I26" s="4103"/>
      <c r="J26" s="4103"/>
      <c r="K26" s="4103"/>
      <c r="L26" s="4103"/>
      <c r="M26" s="4107"/>
      <c r="N26" s="4107"/>
      <c r="O26" s="4107"/>
      <c r="P26" s="4107"/>
      <c r="Q26" s="4107"/>
      <c r="R26" s="4107"/>
      <c r="S26" s="4107"/>
      <c r="T26" s="4107"/>
      <c r="U26" s="4107"/>
      <c r="V26" s="4107"/>
      <c r="W26" s="2359"/>
      <c r="X26" s="2361"/>
      <c r="Y26" s="2361"/>
      <c r="Z26" s="2361"/>
    </row>
    <row r="27" spans="1:29" s="2276" customFormat="1" ht="51.75" customHeight="1" thickBot="1">
      <c r="A27" s="4100"/>
      <c r="B27" s="4101"/>
      <c r="C27" s="4105" t="s">
        <v>2987</v>
      </c>
      <c r="D27" s="4106"/>
      <c r="E27" s="4087" t="s">
        <v>2988</v>
      </c>
      <c r="F27" s="4086"/>
      <c r="G27" s="2277" t="s">
        <v>2989</v>
      </c>
      <c r="H27" s="4085" t="s">
        <v>2987</v>
      </c>
      <c r="I27" s="4086"/>
      <c r="J27" s="4087" t="s">
        <v>2988</v>
      </c>
      <c r="K27" s="4086"/>
      <c r="L27" s="2277" t="s">
        <v>2989</v>
      </c>
      <c r="M27" s="4085" t="s">
        <v>2987</v>
      </c>
      <c r="N27" s="4086"/>
      <c r="O27" s="4087" t="s">
        <v>2988</v>
      </c>
      <c r="P27" s="4086"/>
      <c r="Q27" s="2277" t="s">
        <v>2989</v>
      </c>
      <c r="R27" s="4085" t="s">
        <v>2987</v>
      </c>
      <c r="S27" s="4086"/>
      <c r="T27" s="4087" t="s">
        <v>2988</v>
      </c>
      <c r="U27" s="4086"/>
      <c r="V27" s="2378" t="s">
        <v>2989</v>
      </c>
      <c r="W27" s="2379"/>
      <c r="X27" s="2365"/>
      <c r="Y27" s="2365"/>
      <c r="Z27" s="2365"/>
    </row>
    <row r="28" spans="1:29" s="2276" customFormat="1" ht="15.75" customHeight="1">
      <c r="A28" s="2380">
        <v>8850</v>
      </c>
      <c r="B28" s="2381" t="s">
        <v>3011</v>
      </c>
      <c r="C28" s="2382">
        <v>0.5</v>
      </c>
      <c r="D28" s="2383"/>
      <c r="E28" s="2235">
        <v>75</v>
      </c>
      <c r="F28" s="2234"/>
      <c r="G28" s="2258"/>
      <c r="H28" s="2234">
        <v>1</v>
      </c>
      <c r="I28" s="2234"/>
      <c r="J28" s="2235">
        <v>140</v>
      </c>
      <c r="K28" s="2234"/>
      <c r="L28" s="2258"/>
      <c r="M28" s="1174">
        <v>10</v>
      </c>
      <c r="N28" s="1175"/>
      <c r="O28" s="2235">
        <v>1217</v>
      </c>
      <c r="P28" s="1177"/>
      <c r="Q28" s="2258"/>
      <c r="R28" s="1174">
        <v>25</v>
      </c>
      <c r="S28" s="1175"/>
      <c r="T28" s="2235">
        <v>3042</v>
      </c>
      <c r="U28" s="1177"/>
      <c r="V28" s="2384"/>
      <c r="W28" s="2198">
        <f t="shared" ref="W28:W31" si="8">E28*G28</f>
        <v>0</v>
      </c>
      <c r="X28" s="2285">
        <f t="shared" ref="X28:X31" si="9">J28*L28</f>
        <v>0</v>
      </c>
      <c r="Y28" s="2285">
        <f t="shared" ref="Y28:Y31" si="10">O28*Q28</f>
        <v>0</v>
      </c>
      <c r="Z28" s="1831">
        <f t="shared" ref="Z28:Z31" si="11">T28*V28</f>
        <v>0</v>
      </c>
    </row>
    <row r="29" spans="1:29" s="2276" customFormat="1" ht="15.75" customHeight="1">
      <c r="A29" s="2385">
        <v>8851</v>
      </c>
      <c r="B29" s="2386" t="s">
        <v>3012</v>
      </c>
      <c r="C29" s="2387">
        <v>0.5</v>
      </c>
      <c r="D29" s="2388"/>
      <c r="E29" s="443">
        <v>73</v>
      </c>
      <c r="F29" s="708"/>
      <c r="G29" s="768"/>
      <c r="H29" s="708">
        <v>1</v>
      </c>
      <c r="I29" s="708"/>
      <c r="J29" s="443">
        <v>138</v>
      </c>
      <c r="K29" s="708"/>
      <c r="L29" s="768"/>
      <c r="M29" s="502">
        <v>10</v>
      </c>
      <c r="N29" s="503"/>
      <c r="O29" s="443">
        <v>1196</v>
      </c>
      <c r="P29" s="505"/>
      <c r="Q29" s="768"/>
      <c r="R29" s="502">
        <v>25</v>
      </c>
      <c r="S29" s="503"/>
      <c r="T29" s="443">
        <v>2990</v>
      </c>
      <c r="U29" s="505"/>
      <c r="V29" s="2389"/>
      <c r="W29" s="2198">
        <f t="shared" si="8"/>
        <v>0</v>
      </c>
      <c r="X29" s="2285">
        <f t="shared" si="9"/>
        <v>0</v>
      </c>
      <c r="Y29" s="2285">
        <f t="shared" si="10"/>
        <v>0</v>
      </c>
      <c r="Z29" s="1831">
        <f t="shared" si="11"/>
        <v>0</v>
      </c>
    </row>
    <row r="30" spans="1:29" s="2276" customFormat="1" ht="15.75" customHeight="1">
      <c r="A30" s="2385">
        <v>8852</v>
      </c>
      <c r="B30" s="440" t="s">
        <v>3013</v>
      </c>
      <c r="C30" s="2387">
        <v>0.5</v>
      </c>
      <c r="D30" s="2388"/>
      <c r="E30" s="443">
        <v>68</v>
      </c>
      <c r="F30" s="708"/>
      <c r="G30" s="768"/>
      <c r="H30" s="708">
        <v>1</v>
      </c>
      <c r="I30" s="708"/>
      <c r="J30" s="443">
        <v>124</v>
      </c>
      <c r="K30" s="708"/>
      <c r="L30" s="768"/>
      <c r="M30" s="502">
        <v>10</v>
      </c>
      <c r="N30" s="503"/>
      <c r="O30" s="443">
        <v>1100</v>
      </c>
      <c r="P30" s="505"/>
      <c r="Q30" s="768"/>
      <c r="R30" s="1170"/>
      <c r="S30" s="1167"/>
      <c r="T30" s="2374"/>
      <c r="U30" s="1172"/>
      <c r="V30" s="1196"/>
      <c r="W30" s="2198">
        <f t="shared" si="8"/>
        <v>0</v>
      </c>
      <c r="X30" s="2285">
        <f t="shared" si="9"/>
        <v>0</v>
      </c>
      <c r="Y30" s="2285">
        <f t="shared" si="10"/>
        <v>0</v>
      </c>
      <c r="Z30" s="2370"/>
    </row>
    <row r="31" spans="1:29" s="2276" customFormat="1" ht="15.75" customHeight="1" thickBot="1">
      <c r="A31" s="2390">
        <v>8853</v>
      </c>
      <c r="B31" s="2391" t="s">
        <v>3014</v>
      </c>
      <c r="C31" s="2392">
        <v>0.5</v>
      </c>
      <c r="D31" s="2393"/>
      <c r="E31" s="1029">
        <v>75</v>
      </c>
      <c r="F31" s="1030"/>
      <c r="G31" s="1186"/>
      <c r="H31" s="1030">
        <v>1</v>
      </c>
      <c r="I31" s="1030"/>
      <c r="J31" s="1029">
        <v>140</v>
      </c>
      <c r="K31" s="1030"/>
      <c r="L31" s="1186"/>
      <c r="M31" s="542">
        <v>10</v>
      </c>
      <c r="N31" s="2394"/>
      <c r="O31" s="1029">
        <v>1217</v>
      </c>
      <c r="P31" s="1031"/>
      <c r="Q31" s="1186"/>
      <c r="R31" s="542">
        <v>25</v>
      </c>
      <c r="S31" s="2394"/>
      <c r="T31" s="1029">
        <v>3042</v>
      </c>
      <c r="U31" s="1031"/>
      <c r="V31" s="2395"/>
      <c r="W31" s="2198">
        <f t="shared" si="8"/>
        <v>0</v>
      </c>
      <c r="X31" s="2285">
        <f t="shared" si="9"/>
        <v>0</v>
      </c>
      <c r="Y31" s="2285">
        <f t="shared" si="10"/>
        <v>0</v>
      </c>
      <c r="Z31" s="1831">
        <f t="shared" si="11"/>
        <v>0</v>
      </c>
    </row>
    <row r="32" spans="1:29" s="2287" customFormat="1" ht="8.25" customHeight="1" thickBot="1">
      <c r="A32" s="1099"/>
      <c r="B32" s="447"/>
      <c r="C32" s="1736"/>
      <c r="D32" s="1736"/>
      <c r="E32" s="1736"/>
      <c r="F32" s="1736"/>
      <c r="G32" s="2307"/>
      <c r="H32" s="1090"/>
      <c r="I32" s="1096"/>
      <c r="J32" s="1090"/>
      <c r="K32" s="1090"/>
      <c r="L32" s="2307"/>
      <c r="M32" s="1090"/>
      <c r="N32" s="1090"/>
      <c r="O32" s="1090"/>
      <c r="P32" s="1090"/>
      <c r="Q32" s="2307"/>
      <c r="R32" s="1090"/>
      <c r="S32" s="1090"/>
      <c r="T32" s="1090"/>
      <c r="U32" s="447"/>
      <c r="V32" s="2153"/>
      <c r="W32" s="2308"/>
      <c r="X32" s="2309"/>
      <c r="Y32" s="2309"/>
      <c r="Z32" s="2358"/>
      <c r="AA32" s="2306"/>
    </row>
    <row r="33" spans="1:27" s="2274" customFormat="1" ht="15.95" customHeight="1" thickBot="1">
      <c r="A33" s="2261"/>
      <c r="B33" s="2262" t="s">
        <v>3015</v>
      </c>
      <c r="C33" s="2263"/>
      <c r="D33" s="2264"/>
      <c r="E33" s="2265"/>
      <c r="F33" s="2266"/>
      <c r="G33" s="2267"/>
      <c r="H33" s="2268"/>
      <c r="I33" s="2268"/>
      <c r="J33" s="2269"/>
      <c r="K33" s="2270"/>
      <c r="L33" s="2267"/>
      <c r="M33" s="2271"/>
      <c r="N33" s="2272"/>
      <c r="O33" s="2272"/>
      <c r="P33" s="2272"/>
      <c r="Q33" s="2396"/>
      <c r="R33" s="447"/>
      <c r="S33" s="447"/>
      <c r="T33" s="447"/>
      <c r="U33" s="447"/>
      <c r="V33" s="2153"/>
      <c r="W33" s="2310"/>
      <c r="X33" s="2310"/>
      <c r="Y33" s="2310"/>
      <c r="Z33" s="2361"/>
    </row>
    <row r="34" spans="1:27" s="2276" customFormat="1" ht="12" customHeight="1" thickBot="1">
      <c r="A34" s="4065" t="s">
        <v>0</v>
      </c>
      <c r="B34" s="4067" t="s">
        <v>2983</v>
      </c>
      <c r="C34" s="4102" t="s">
        <v>2985</v>
      </c>
      <c r="D34" s="4103"/>
      <c r="E34" s="4103"/>
      <c r="F34" s="4103"/>
      <c r="G34" s="4103"/>
      <c r="H34" s="4103"/>
      <c r="I34" s="4103"/>
      <c r="J34" s="4103"/>
      <c r="K34" s="4103"/>
      <c r="L34" s="4103"/>
      <c r="M34" s="4103"/>
      <c r="N34" s="4103"/>
      <c r="O34" s="4103"/>
      <c r="P34" s="4103"/>
      <c r="Q34" s="4104"/>
      <c r="R34" s="1099"/>
      <c r="S34" s="1099"/>
      <c r="T34" s="1099"/>
      <c r="U34" s="1099"/>
      <c r="V34" s="2153"/>
      <c r="W34" s="2310"/>
      <c r="X34" s="2310"/>
      <c r="Y34" s="2310"/>
      <c r="Z34" s="2361"/>
    </row>
    <row r="35" spans="1:27" s="2276" customFormat="1" ht="51.75" customHeight="1" thickBot="1">
      <c r="A35" s="4100"/>
      <c r="B35" s="4101"/>
      <c r="C35" s="4105" t="s">
        <v>3016</v>
      </c>
      <c r="D35" s="4106"/>
      <c r="E35" s="4087" t="s">
        <v>2988</v>
      </c>
      <c r="F35" s="4086"/>
      <c r="G35" s="2277" t="s">
        <v>2989</v>
      </c>
      <c r="H35" s="4085" t="s">
        <v>3016</v>
      </c>
      <c r="I35" s="4086"/>
      <c r="J35" s="4087" t="s">
        <v>2988</v>
      </c>
      <c r="K35" s="4086"/>
      <c r="L35" s="2277" t="s">
        <v>2989</v>
      </c>
      <c r="M35" s="4085" t="s">
        <v>3016</v>
      </c>
      <c r="N35" s="4086"/>
      <c r="O35" s="4087" t="s">
        <v>2988</v>
      </c>
      <c r="P35" s="4086"/>
      <c r="Q35" s="2277" t="s">
        <v>2989</v>
      </c>
      <c r="R35" s="2237"/>
      <c r="S35" s="448"/>
      <c r="T35" s="448"/>
      <c r="U35" s="448"/>
      <c r="V35" s="2260"/>
      <c r="W35" s="2310"/>
      <c r="X35" s="2310"/>
      <c r="Y35" s="2310"/>
      <c r="Z35" s="2361"/>
    </row>
    <row r="36" spans="1:27" s="2276" customFormat="1" ht="30" customHeight="1" thickBot="1">
      <c r="A36" s="2397"/>
      <c r="B36" s="2398" t="s">
        <v>3017</v>
      </c>
      <c r="C36" s="2399"/>
      <c r="D36" s="2400"/>
      <c r="E36" s="2401"/>
      <c r="F36" s="2401"/>
      <c r="G36" s="2402"/>
      <c r="H36" s="2401"/>
      <c r="I36" s="2401"/>
      <c r="J36" s="2401"/>
      <c r="K36" s="2401"/>
      <c r="L36" s="2403"/>
      <c r="M36" s="2399"/>
      <c r="N36" s="2401"/>
      <c r="O36" s="2401"/>
      <c r="P36" s="2404"/>
      <c r="Q36" s="2405"/>
      <c r="R36" s="2237"/>
      <c r="S36" s="448"/>
      <c r="T36" s="448"/>
      <c r="U36" s="448"/>
      <c r="V36" s="2260"/>
      <c r="W36" s="2318"/>
      <c r="X36" s="2318"/>
      <c r="Y36" s="2318"/>
      <c r="Z36" s="2365"/>
    </row>
    <row r="37" spans="1:27" s="448" customFormat="1" ht="15.75" customHeight="1">
      <c r="A37" s="2231">
        <v>8601</v>
      </c>
      <c r="B37" s="2232" t="s">
        <v>3018</v>
      </c>
      <c r="C37" s="1174">
        <v>0.1</v>
      </c>
      <c r="D37" s="2233"/>
      <c r="E37" s="2234">
        <v>24</v>
      </c>
      <c r="F37" s="2234"/>
      <c r="G37" s="2258"/>
      <c r="H37" s="1174">
        <v>0.3</v>
      </c>
      <c r="I37" s="2234"/>
      <c r="J37" s="2235">
        <v>166</v>
      </c>
      <c r="K37" s="2234"/>
      <c r="L37" s="2258"/>
      <c r="M37" s="1174">
        <v>20</v>
      </c>
      <c r="N37" s="1175"/>
      <c r="O37" s="2236">
        <v>3320</v>
      </c>
      <c r="P37" s="1177"/>
      <c r="Q37" s="2259"/>
      <c r="R37" s="2237"/>
      <c r="V37" s="2260"/>
      <c r="W37" s="2198">
        <f t="shared" ref="W37:W47" si="12">E37*G37</f>
        <v>0</v>
      </c>
      <c r="X37" s="2285">
        <f t="shared" ref="X37:X47" si="13">J37*L37</f>
        <v>0</v>
      </c>
      <c r="Y37" s="2285">
        <f t="shared" ref="Y37:Y38" si="14">O37*Q37</f>
        <v>0</v>
      </c>
      <c r="Z37" s="2286"/>
    </row>
    <row r="38" spans="1:27" s="2276" customFormat="1" ht="15.75" customHeight="1">
      <c r="A38" s="2288">
        <v>8613</v>
      </c>
      <c r="B38" s="440" t="s">
        <v>3019</v>
      </c>
      <c r="C38" s="502">
        <v>0.1</v>
      </c>
      <c r="D38" s="442"/>
      <c r="E38" s="708">
        <v>26</v>
      </c>
      <c r="F38" s="708"/>
      <c r="G38" s="768"/>
      <c r="H38" s="1170"/>
      <c r="I38" s="1169"/>
      <c r="J38" s="2374"/>
      <c r="K38" s="1169"/>
      <c r="L38" s="2406"/>
      <c r="M38" s="2289">
        <v>20</v>
      </c>
      <c r="N38" s="2293"/>
      <c r="O38" s="2341">
        <v>5320</v>
      </c>
      <c r="P38" s="2407"/>
      <c r="Q38" s="2408"/>
      <c r="R38" s="2237"/>
      <c r="S38" s="448"/>
      <c r="T38" s="448"/>
      <c r="U38" s="448"/>
      <c r="V38" s="2260"/>
      <c r="W38" s="2198">
        <f t="shared" si="12"/>
        <v>0</v>
      </c>
      <c r="X38" s="2284"/>
      <c r="Y38" s="2285">
        <f t="shared" si="14"/>
        <v>0</v>
      </c>
      <c r="Z38" s="2286"/>
    </row>
    <row r="39" spans="1:27" s="2276" customFormat="1" ht="15.75" customHeight="1">
      <c r="A39" s="2288">
        <v>8605</v>
      </c>
      <c r="B39" s="440" t="s">
        <v>3020</v>
      </c>
      <c r="C39" s="502">
        <v>0.15</v>
      </c>
      <c r="D39" s="442"/>
      <c r="E39" s="2291">
        <v>31</v>
      </c>
      <c r="F39" s="708"/>
      <c r="G39" s="768"/>
      <c r="H39" s="2387">
        <v>0.4</v>
      </c>
      <c r="I39" s="2409"/>
      <c r="J39" s="443">
        <v>81</v>
      </c>
      <c r="K39" s="2409"/>
      <c r="L39" s="768"/>
      <c r="M39" s="1170"/>
      <c r="N39" s="1167"/>
      <c r="O39" s="2374"/>
      <c r="P39" s="1172"/>
      <c r="Q39" s="2410"/>
      <c r="R39" s="2237"/>
      <c r="S39" s="448"/>
      <c r="T39" s="448"/>
      <c r="U39" s="448"/>
      <c r="V39" s="2260"/>
      <c r="W39" s="2198">
        <f t="shared" si="12"/>
        <v>0</v>
      </c>
      <c r="X39" s="2285">
        <f t="shared" si="13"/>
        <v>0</v>
      </c>
      <c r="Y39" s="2284"/>
      <c r="Z39" s="2286"/>
    </row>
    <row r="40" spans="1:27" s="2276" customFormat="1" ht="15.75" customHeight="1" thickBot="1">
      <c r="A40" s="2411">
        <v>8612</v>
      </c>
      <c r="B40" s="1060" t="s">
        <v>3021</v>
      </c>
      <c r="C40" s="542">
        <v>0.1</v>
      </c>
      <c r="D40" s="1028"/>
      <c r="E40" s="1030">
        <v>47</v>
      </c>
      <c r="F40" s="1030"/>
      <c r="G40" s="1186"/>
      <c r="H40" s="1069"/>
      <c r="I40" s="1070"/>
      <c r="J40" s="2412"/>
      <c r="K40" s="1070"/>
      <c r="L40" s="2413"/>
      <c r="M40" s="1069"/>
      <c r="N40" s="2414"/>
      <c r="O40" s="2412"/>
      <c r="P40" s="1072"/>
      <c r="Q40" s="2415"/>
      <c r="R40" s="2237"/>
      <c r="S40" s="448"/>
      <c r="T40" s="448"/>
      <c r="U40" s="448"/>
      <c r="V40" s="2260"/>
      <c r="W40" s="2198">
        <f t="shared" si="12"/>
        <v>0</v>
      </c>
      <c r="X40" s="2284"/>
      <c r="Y40" s="2284"/>
      <c r="Z40" s="2286"/>
    </row>
    <row r="41" spans="1:27" s="2276" customFormat="1" ht="30" customHeight="1" thickBot="1">
      <c r="A41" s="1735"/>
      <c r="B41" s="2416" t="s">
        <v>3022</v>
      </c>
      <c r="C41" s="1081"/>
      <c r="D41" s="1096"/>
      <c r="E41" s="1090"/>
      <c r="F41" s="1090"/>
      <c r="G41" s="2307"/>
      <c r="H41" s="2401"/>
      <c r="I41" s="2401"/>
      <c r="J41" s="2401"/>
      <c r="K41" s="2401"/>
      <c r="L41" s="2417"/>
      <c r="M41" s="2399"/>
      <c r="N41" s="2401"/>
      <c r="O41" s="2401"/>
      <c r="P41" s="2404"/>
      <c r="Q41" s="2418"/>
      <c r="R41" s="2237"/>
      <c r="S41" s="448"/>
      <c r="T41" s="448"/>
      <c r="U41" s="448"/>
      <c r="V41" s="2260"/>
      <c r="W41" s="2419"/>
      <c r="X41" s="2420"/>
      <c r="Y41" s="2420"/>
      <c r="Z41" s="2421"/>
    </row>
    <row r="42" spans="1:27" s="2276" customFormat="1" ht="15.75" customHeight="1">
      <c r="A42" s="2231">
        <v>8751</v>
      </c>
      <c r="B42" s="1178" t="s">
        <v>3023</v>
      </c>
      <c r="C42" s="1174">
        <v>0.3</v>
      </c>
      <c r="D42" s="2233"/>
      <c r="E42" s="2235">
        <v>68</v>
      </c>
      <c r="F42" s="2234"/>
      <c r="G42" s="2258"/>
      <c r="H42" s="2382">
        <v>0.7</v>
      </c>
      <c r="I42" s="2422"/>
      <c r="J42" s="2235">
        <v>135</v>
      </c>
      <c r="K42" s="2422"/>
      <c r="L42" s="2258"/>
      <c r="M42" s="2423"/>
      <c r="N42" s="2424"/>
      <c r="O42" s="2425"/>
      <c r="P42" s="2426"/>
      <c r="Q42" s="2427"/>
      <c r="R42" s="2237"/>
      <c r="S42" s="448"/>
      <c r="T42" s="448"/>
      <c r="U42" s="448"/>
      <c r="V42" s="2260"/>
      <c r="W42" s="2198">
        <f t="shared" si="12"/>
        <v>0</v>
      </c>
      <c r="X42" s="2285">
        <f t="shared" si="13"/>
        <v>0</v>
      </c>
      <c r="Y42" s="2284"/>
      <c r="Z42" s="2286"/>
    </row>
    <row r="43" spans="1:27" s="2276" customFormat="1" ht="15.75" customHeight="1" thickBot="1">
      <c r="A43" s="2411">
        <v>8752</v>
      </c>
      <c r="B43" s="1032" t="s">
        <v>3024</v>
      </c>
      <c r="C43" s="542">
        <v>0.3</v>
      </c>
      <c r="D43" s="1028"/>
      <c r="E43" s="2291">
        <v>68</v>
      </c>
      <c r="F43" s="1030"/>
      <c r="G43" s="1186"/>
      <c r="H43" s="2392">
        <v>0.7</v>
      </c>
      <c r="I43" s="2428"/>
      <c r="J43" s="1029">
        <v>135</v>
      </c>
      <c r="K43" s="1030"/>
      <c r="L43" s="1186"/>
      <c r="M43" s="2429"/>
      <c r="N43" s="1067"/>
      <c r="O43" s="2430"/>
      <c r="P43" s="2431"/>
      <c r="Q43" s="2415"/>
      <c r="R43" s="2237"/>
      <c r="S43" s="448"/>
      <c r="T43" s="448"/>
      <c r="U43" s="448"/>
      <c r="V43" s="2260"/>
      <c r="W43" s="2198">
        <f t="shared" si="12"/>
        <v>0</v>
      </c>
      <c r="X43" s="2285">
        <f t="shared" si="13"/>
        <v>0</v>
      </c>
      <c r="Y43" s="2284"/>
      <c r="Z43" s="2286"/>
    </row>
    <row r="44" spans="1:27" s="2276" customFormat="1" ht="30" customHeight="1" thickBot="1">
      <c r="A44" s="2432"/>
      <c r="B44" s="2433" t="s">
        <v>3025</v>
      </c>
      <c r="C44" s="1157"/>
      <c r="D44" s="1154"/>
      <c r="E44" s="1156"/>
      <c r="F44" s="1156"/>
      <c r="G44" s="1195"/>
      <c r="H44" s="2434"/>
      <c r="I44" s="2434"/>
      <c r="J44" s="2434"/>
      <c r="K44" s="2434"/>
      <c r="L44" s="1189"/>
      <c r="M44" s="2435"/>
      <c r="N44" s="2434"/>
      <c r="O44" s="2434"/>
      <c r="P44" s="2436"/>
      <c r="Q44" s="1183"/>
      <c r="R44" s="2237"/>
      <c r="S44" s="448"/>
      <c r="T44" s="448"/>
      <c r="U44" s="448"/>
      <c r="V44" s="2260"/>
      <c r="W44" s="2419"/>
      <c r="X44" s="2420"/>
      <c r="Y44" s="2420"/>
      <c r="Z44" s="2421"/>
    </row>
    <row r="45" spans="1:27" s="2276" customFormat="1" ht="15.75" customHeight="1">
      <c r="A45" s="2336">
        <v>8754</v>
      </c>
      <c r="B45" s="2337" t="s">
        <v>3026</v>
      </c>
      <c r="C45" s="2289">
        <v>0.4</v>
      </c>
      <c r="D45" s="2290"/>
      <c r="E45" s="2291">
        <v>18</v>
      </c>
      <c r="F45" s="2291"/>
      <c r="G45" s="2292"/>
      <c r="H45" s="1174">
        <v>0.8</v>
      </c>
      <c r="I45" s="2234"/>
      <c r="J45" s="2235">
        <v>33</v>
      </c>
      <c r="K45" s="2234"/>
      <c r="L45" s="2258"/>
      <c r="M45" s="2437"/>
      <c r="N45" s="2438"/>
      <c r="O45" s="2439"/>
      <c r="P45" s="2440"/>
      <c r="Q45" s="2441"/>
      <c r="R45" s="2442"/>
      <c r="S45" s="448"/>
      <c r="T45" s="448"/>
      <c r="U45" s="448"/>
      <c r="V45" s="2260"/>
      <c r="W45" s="2198">
        <f t="shared" si="12"/>
        <v>0</v>
      </c>
      <c r="X45" s="2285">
        <f t="shared" si="13"/>
        <v>0</v>
      </c>
      <c r="Y45" s="2284"/>
      <c r="Z45" s="2286"/>
    </row>
    <row r="46" spans="1:27" s="2276" customFormat="1" ht="15.75" customHeight="1">
      <c r="A46" s="2288">
        <v>8755</v>
      </c>
      <c r="B46" s="1050" t="s">
        <v>3027</v>
      </c>
      <c r="C46" s="502">
        <v>0.4</v>
      </c>
      <c r="D46" s="442"/>
      <c r="E46" s="2291">
        <v>23</v>
      </c>
      <c r="F46" s="708"/>
      <c r="G46" s="768"/>
      <c r="H46" s="502">
        <v>0.8</v>
      </c>
      <c r="I46" s="708"/>
      <c r="J46" s="443">
        <v>46</v>
      </c>
      <c r="K46" s="708"/>
      <c r="L46" s="768"/>
      <c r="M46" s="2443"/>
      <c r="N46" s="1054"/>
      <c r="O46" s="1056"/>
      <c r="P46" s="2444"/>
      <c r="Q46" s="2445"/>
      <c r="R46" s="2442"/>
      <c r="S46" s="448"/>
      <c r="T46" s="448"/>
      <c r="U46" s="448"/>
      <c r="V46" s="2260"/>
      <c r="W46" s="2198">
        <f t="shared" si="12"/>
        <v>0</v>
      </c>
      <c r="X46" s="2285">
        <f t="shared" si="13"/>
        <v>0</v>
      </c>
      <c r="Y46" s="2284"/>
      <c r="Z46" s="2286"/>
    </row>
    <row r="47" spans="1:27" s="2276" customFormat="1" ht="15.75" customHeight="1" thickBot="1">
      <c r="A47" s="2411">
        <v>8757</v>
      </c>
      <c r="B47" s="1032" t="s">
        <v>3028</v>
      </c>
      <c r="C47" s="542">
        <v>0.3</v>
      </c>
      <c r="D47" s="1028"/>
      <c r="E47" s="1029">
        <v>21</v>
      </c>
      <c r="F47" s="1030"/>
      <c r="G47" s="1186"/>
      <c r="H47" s="2392">
        <v>0.7</v>
      </c>
      <c r="I47" s="2428"/>
      <c r="J47" s="1029">
        <v>42</v>
      </c>
      <c r="K47" s="2428"/>
      <c r="L47" s="1186"/>
      <c r="M47" s="2429"/>
      <c r="N47" s="1067"/>
      <c r="O47" s="2430"/>
      <c r="P47" s="2431"/>
      <c r="Q47" s="2446"/>
      <c r="R47" s="2237"/>
      <c r="S47" s="448"/>
      <c r="T47" s="448"/>
      <c r="U47" s="448"/>
      <c r="V47" s="2260"/>
      <c r="W47" s="2198">
        <f t="shared" si="12"/>
        <v>0</v>
      </c>
      <c r="X47" s="2285">
        <f t="shared" si="13"/>
        <v>0</v>
      </c>
      <c r="Y47" s="2284"/>
      <c r="Z47" s="2286"/>
    </row>
    <row r="48" spans="1:27" s="2287" customFormat="1" ht="8.25" customHeight="1" thickBot="1">
      <c r="A48" s="1099"/>
      <c r="B48" s="447"/>
      <c r="C48" s="1736"/>
      <c r="D48" s="1736"/>
      <c r="E48" s="1736"/>
      <c r="F48" s="1736"/>
      <c r="G48" s="2307"/>
      <c r="H48" s="1090"/>
      <c r="I48" s="1096"/>
      <c r="J48" s="1090"/>
      <c r="K48" s="1090"/>
      <c r="L48" s="2307"/>
      <c r="M48" s="1090"/>
      <c r="N48" s="1090"/>
      <c r="O48" s="1090"/>
      <c r="P48" s="1090"/>
      <c r="Q48" s="2307"/>
      <c r="R48" s="1090"/>
      <c r="S48" s="1090"/>
      <c r="T48" s="1090"/>
      <c r="U48" s="447"/>
      <c r="V48" s="2153"/>
      <c r="W48" s="2309"/>
      <c r="X48" s="2309"/>
      <c r="Y48" s="2309"/>
      <c r="Z48" s="2309"/>
      <c r="AA48" s="2306"/>
    </row>
    <row r="49" spans="1:26" s="2274" customFormat="1" ht="15.95" customHeight="1" thickBot="1">
      <c r="A49" s="2261"/>
      <c r="B49" s="2262" t="s">
        <v>3029</v>
      </c>
      <c r="C49" s="2263"/>
      <c r="D49" s="2264"/>
      <c r="E49" s="2265"/>
      <c r="F49" s="2266"/>
      <c r="G49" s="2267"/>
      <c r="H49" s="2268"/>
      <c r="I49" s="2268"/>
      <c r="J49" s="2269"/>
      <c r="K49" s="2270"/>
      <c r="L49" s="2267"/>
      <c r="M49" s="2271"/>
      <c r="N49" s="2272"/>
      <c r="O49" s="2272"/>
      <c r="P49" s="2272"/>
      <c r="Q49" s="2396"/>
      <c r="R49" s="447"/>
      <c r="S49" s="447"/>
      <c r="T49" s="447"/>
      <c r="U49" s="447"/>
      <c r="V49" s="2153"/>
      <c r="W49" s="2310"/>
      <c r="X49" s="2310"/>
      <c r="Y49" s="2310"/>
      <c r="Z49" s="2310"/>
    </row>
    <row r="50" spans="1:26" s="2276" customFormat="1" ht="50.1" customHeight="1" thickBot="1">
      <c r="A50" s="2447" t="s">
        <v>0</v>
      </c>
      <c r="B50" s="2448" t="s">
        <v>2983</v>
      </c>
      <c r="C50" s="4116" t="s">
        <v>2984</v>
      </c>
      <c r="D50" s="4117"/>
      <c r="E50" s="4117"/>
      <c r="F50" s="4117"/>
      <c r="G50" s="4117"/>
      <c r="H50" s="4117"/>
      <c r="I50" s="4117"/>
      <c r="J50" s="4117"/>
      <c r="K50" s="4117"/>
      <c r="L50" s="4118"/>
      <c r="M50" s="4085" t="s">
        <v>3016</v>
      </c>
      <c r="N50" s="4086"/>
      <c r="O50" s="4087" t="s">
        <v>2988</v>
      </c>
      <c r="P50" s="4086"/>
      <c r="Q50" s="2277" t="s">
        <v>2989</v>
      </c>
      <c r="R50" s="2237"/>
      <c r="S50" s="448"/>
      <c r="T50" s="448"/>
      <c r="U50" s="448"/>
      <c r="V50" s="2260"/>
      <c r="W50" s="2318"/>
      <c r="X50" s="2318"/>
      <c r="Y50" s="2318"/>
      <c r="Z50" s="2318"/>
    </row>
    <row r="51" spans="1:26" s="2287" customFormat="1" ht="15.75" customHeight="1">
      <c r="A51" s="2231">
        <v>1780</v>
      </c>
      <c r="B51" s="1178" t="s">
        <v>3030</v>
      </c>
      <c r="C51" s="4088" t="s">
        <v>3031</v>
      </c>
      <c r="D51" s="4089"/>
      <c r="E51" s="4089"/>
      <c r="F51" s="4089"/>
      <c r="G51" s="4089"/>
      <c r="H51" s="4089"/>
      <c r="I51" s="4089"/>
      <c r="J51" s="4089"/>
      <c r="K51" s="4089"/>
      <c r="L51" s="4090"/>
      <c r="M51" s="2234">
        <v>0.5</v>
      </c>
      <c r="N51" s="1175"/>
      <c r="O51" s="2236">
        <v>166</v>
      </c>
      <c r="P51" s="2234"/>
      <c r="Q51" s="2258"/>
      <c r="R51" s="1090"/>
      <c r="S51" s="1090"/>
      <c r="T51" s="1090"/>
      <c r="U51" s="447"/>
      <c r="V51" s="2153"/>
      <c r="W51" s="2449"/>
      <c r="X51" s="2450"/>
      <c r="Y51" s="2479">
        <f t="shared" ref="Y51:Y52" si="15">O51*Q51</f>
        <v>0</v>
      </c>
      <c r="Z51" s="2451"/>
    </row>
    <row r="52" spans="1:26" s="2287" customFormat="1" ht="15.75" customHeight="1" thickBot="1">
      <c r="A52" s="2300">
        <v>1790</v>
      </c>
      <c r="B52" s="2239" t="s">
        <v>3032</v>
      </c>
      <c r="C52" s="4108" t="s">
        <v>3033</v>
      </c>
      <c r="D52" s="4109"/>
      <c r="E52" s="4109"/>
      <c r="F52" s="4109"/>
      <c r="G52" s="4110"/>
      <c r="H52" s="4109"/>
      <c r="I52" s="4109"/>
      <c r="J52" s="4109"/>
      <c r="K52" s="4109"/>
      <c r="L52" s="4111"/>
      <c r="M52" s="2452">
        <v>0.5</v>
      </c>
      <c r="N52" s="2302"/>
      <c r="O52" s="2240">
        <v>166</v>
      </c>
      <c r="P52" s="2452"/>
      <c r="Q52" s="1187"/>
      <c r="R52" s="1090"/>
      <c r="S52" s="1090"/>
      <c r="T52" s="1090"/>
      <c r="U52" s="447"/>
      <c r="V52" s="2153"/>
      <c r="W52" s="2453"/>
      <c r="X52" s="2454"/>
      <c r="Y52" s="2455">
        <f t="shared" si="15"/>
        <v>0</v>
      </c>
      <c r="Z52" s="2454"/>
    </row>
    <row r="53" spans="1:26" s="2276" customFormat="1" ht="35.25" customHeight="1" thickBot="1">
      <c r="A53" s="2456"/>
      <c r="B53" s="2457"/>
      <c r="C53" s="2458"/>
      <c r="D53" s="2458"/>
      <c r="E53" s="2459"/>
      <c r="F53" s="2458"/>
      <c r="G53" s="2481">
        <f>SUM(G4:G52)</f>
        <v>0</v>
      </c>
      <c r="H53" s="2482"/>
      <c r="I53" s="2482"/>
      <c r="J53" s="2483"/>
      <c r="K53" s="2484"/>
      <c r="L53" s="2481">
        <f>SUM(L4:L52)</f>
        <v>0</v>
      </c>
      <c r="M53" s="2482"/>
      <c r="N53" s="2482"/>
      <c r="O53" s="2485"/>
      <c r="P53" s="2486"/>
      <c r="Q53" s="2481">
        <f>SUM(Q4:Q52)</f>
        <v>0</v>
      </c>
      <c r="R53" s="1096"/>
      <c r="S53" s="1096"/>
      <c r="T53" s="1090"/>
      <c r="U53" s="447"/>
      <c r="V53" s="2480">
        <f>SUM(V4:V52)</f>
        <v>0</v>
      </c>
      <c r="W53" s="2487">
        <f>SUM(W4:W52)</f>
        <v>0</v>
      </c>
      <c r="X53" s="2487">
        <f>SUM(X4:X52)</f>
        <v>0</v>
      </c>
      <c r="Y53" s="2487">
        <f>SUM(Y4:Y52)</f>
        <v>0</v>
      </c>
      <c r="Z53" s="2487">
        <f>SUM(Z4:Z52)</f>
        <v>0</v>
      </c>
    </row>
    <row r="54" spans="1:26">
      <c r="A54" s="2460"/>
      <c r="B54" s="1737"/>
      <c r="C54" s="2461"/>
      <c r="D54" s="2461"/>
      <c r="E54" s="2462"/>
      <c r="F54" s="1909"/>
      <c r="G54" s="2463"/>
      <c r="H54" s="1909"/>
      <c r="I54" s="1909"/>
      <c r="J54" s="1909"/>
      <c r="K54" s="1909"/>
      <c r="L54" s="2463"/>
      <c r="M54" s="2461"/>
      <c r="N54" s="1909"/>
      <c r="O54" s="2464"/>
      <c r="P54" s="1908"/>
      <c r="U54" s="1908"/>
    </row>
    <row r="55" spans="1:26">
      <c r="A55" s="2468"/>
      <c r="B55" s="1737"/>
      <c r="C55" s="2461"/>
      <c r="D55" s="2461"/>
      <c r="E55" s="2462"/>
      <c r="F55" s="1909"/>
      <c r="G55" s="2463"/>
      <c r="H55" s="1909"/>
      <c r="I55" s="1909"/>
      <c r="J55" s="1909"/>
      <c r="K55" s="1909"/>
      <c r="L55" s="2463"/>
      <c r="M55" s="2461"/>
      <c r="N55" s="1909"/>
      <c r="O55" s="2464"/>
      <c r="P55" s="1908"/>
      <c r="U55" s="1908"/>
    </row>
    <row r="56" spans="1:26">
      <c r="A56" s="2468"/>
      <c r="B56" s="1737"/>
      <c r="C56" s="2461"/>
      <c r="D56" s="2461"/>
      <c r="E56" s="2462"/>
      <c r="F56" s="1909"/>
      <c r="G56" s="2463"/>
      <c r="H56" s="1909"/>
      <c r="I56" s="1909"/>
      <c r="J56" s="1909"/>
      <c r="K56" s="1909"/>
      <c r="L56" s="2463"/>
      <c r="M56" s="2461"/>
      <c r="N56" s="1909"/>
      <c r="O56" s="2464"/>
      <c r="P56" s="1908"/>
      <c r="U56" s="1908"/>
    </row>
    <row r="57" spans="1:26">
      <c r="A57" s="2468"/>
      <c r="B57" s="1737"/>
      <c r="C57" s="2461"/>
      <c r="D57" s="2461"/>
      <c r="E57" s="2462"/>
      <c r="F57" s="1909"/>
      <c r="G57" s="2463"/>
      <c r="H57" s="1909"/>
      <c r="I57" s="1909"/>
      <c r="J57" s="1909"/>
      <c r="K57" s="1909"/>
      <c r="L57" s="2463"/>
      <c r="M57" s="2461"/>
      <c r="N57" s="1909"/>
      <c r="O57" s="2464"/>
      <c r="P57" s="1908"/>
      <c r="U57" s="1908"/>
    </row>
    <row r="58" spans="1:26">
      <c r="A58" s="2468"/>
      <c r="B58" s="1737"/>
      <c r="C58" s="2461"/>
      <c r="D58" s="2461"/>
      <c r="E58" s="2462"/>
      <c r="F58" s="1909"/>
      <c r="G58" s="2463"/>
      <c r="H58" s="1909"/>
      <c r="I58" s="1909"/>
      <c r="J58" s="1909"/>
      <c r="K58" s="1909"/>
      <c r="L58" s="2463"/>
      <c r="M58" s="2461"/>
      <c r="N58" s="1909"/>
      <c r="O58" s="2464"/>
      <c r="P58" s="1908"/>
      <c r="U58" s="1908"/>
    </row>
    <row r="59" spans="1:26">
      <c r="A59" s="2468"/>
      <c r="B59" s="1737"/>
      <c r="C59" s="2461"/>
      <c r="D59" s="2461"/>
      <c r="E59" s="2462"/>
      <c r="F59" s="1909"/>
      <c r="G59" s="2463"/>
      <c r="H59" s="1909"/>
      <c r="I59" s="1909"/>
      <c r="J59" s="1909"/>
      <c r="K59" s="1909"/>
      <c r="L59" s="2463"/>
      <c r="M59" s="2461"/>
      <c r="N59" s="1909"/>
      <c r="O59" s="2464"/>
      <c r="P59" s="1908"/>
      <c r="U59" s="1908"/>
    </row>
    <row r="60" spans="1:26">
      <c r="A60" s="2468"/>
      <c r="B60" s="1737"/>
      <c r="C60" s="2461"/>
      <c r="D60" s="2461"/>
      <c r="E60" s="2462"/>
      <c r="F60" s="1909"/>
      <c r="G60" s="2463"/>
      <c r="H60" s="1909"/>
      <c r="I60" s="1909"/>
      <c r="J60" s="1909"/>
      <c r="K60" s="1909"/>
      <c r="L60" s="2463"/>
      <c r="M60" s="2461"/>
      <c r="N60" s="1909"/>
      <c r="O60" s="2464"/>
      <c r="P60" s="1908"/>
      <c r="U60" s="1908"/>
    </row>
    <row r="61" spans="1:26">
      <c r="A61" s="2468"/>
      <c r="B61" s="1737"/>
      <c r="C61" s="2461"/>
      <c r="D61" s="2461"/>
      <c r="E61" s="2462"/>
      <c r="F61" s="1909"/>
      <c r="G61" s="2463"/>
      <c r="H61" s="1909"/>
      <c r="I61" s="1909"/>
      <c r="J61" s="1909"/>
      <c r="K61" s="1909"/>
      <c r="L61" s="2463"/>
      <c r="M61" s="2461"/>
      <c r="N61" s="1909"/>
      <c r="O61" s="2464"/>
      <c r="P61" s="1908"/>
      <c r="U61" s="1908"/>
    </row>
    <row r="62" spans="1:26">
      <c r="A62" s="2468"/>
      <c r="B62" s="1737"/>
      <c r="C62" s="2461"/>
      <c r="D62" s="2461"/>
      <c r="E62" s="2462"/>
      <c r="F62" s="1909"/>
      <c r="G62" s="2463"/>
      <c r="H62" s="1909"/>
      <c r="I62" s="1909"/>
      <c r="J62" s="1909"/>
      <c r="K62" s="1909"/>
      <c r="L62" s="2463"/>
      <c r="M62" s="2461"/>
      <c r="N62" s="1909"/>
      <c r="O62" s="2464"/>
      <c r="P62" s="1908"/>
      <c r="U62" s="1908"/>
    </row>
    <row r="63" spans="1:26">
      <c r="A63" s="2468"/>
      <c r="B63" s="1737"/>
      <c r="C63" s="2461"/>
      <c r="D63" s="2461"/>
      <c r="E63" s="2462"/>
      <c r="F63" s="1909"/>
      <c r="G63" s="2463"/>
      <c r="H63" s="1909"/>
      <c r="I63" s="1909"/>
      <c r="J63" s="1909"/>
      <c r="K63" s="1909"/>
      <c r="L63" s="2463"/>
      <c r="M63" s="2461"/>
      <c r="N63" s="1909"/>
      <c r="O63" s="2464"/>
      <c r="P63" s="1908"/>
      <c r="U63" s="1908"/>
    </row>
    <row r="64" spans="1:26">
      <c r="A64" s="2468"/>
      <c r="B64" s="1737"/>
      <c r="C64" s="2461"/>
      <c r="D64" s="2461"/>
      <c r="E64" s="2462"/>
      <c r="F64" s="1909"/>
      <c r="G64" s="2463"/>
      <c r="H64" s="1909"/>
      <c r="I64" s="1909"/>
      <c r="J64" s="1909"/>
      <c r="K64" s="1909"/>
      <c r="L64" s="2463"/>
      <c r="M64" s="2461"/>
      <c r="N64" s="1909"/>
      <c r="O64" s="2464"/>
      <c r="P64" s="1908"/>
      <c r="U64" s="1908"/>
    </row>
    <row r="65" spans="1:26" s="2469" customFormat="1">
      <c r="A65" s="2468"/>
      <c r="B65" s="1737"/>
      <c r="C65" s="2461"/>
      <c r="D65" s="2461"/>
      <c r="E65" s="2462"/>
      <c r="F65" s="1909"/>
      <c r="G65" s="2463"/>
      <c r="H65" s="1909"/>
      <c r="I65" s="1909"/>
      <c r="J65" s="1909"/>
      <c r="K65" s="1909"/>
      <c r="L65" s="2463"/>
      <c r="M65" s="2461"/>
      <c r="N65" s="1909"/>
      <c r="O65" s="2464"/>
      <c r="P65" s="1908"/>
      <c r="Q65" s="2465"/>
      <c r="R65" s="2461"/>
      <c r="S65" s="1909"/>
      <c r="T65" s="2464"/>
      <c r="U65" s="1908"/>
      <c r="V65" s="2463"/>
      <c r="W65" s="2466"/>
      <c r="X65" s="2466"/>
      <c r="Y65" s="2466"/>
      <c r="Z65" s="2466"/>
    </row>
    <row r="66" spans="1:26" s="2469" customFormat="1">
      <c r="A66" s="2468"/>
      <c r="B66" s="1737"/>
      <c r="C66" s="2461"/>
      <c r="D66" s="2461"/>
      <c r="E66" s="2462"/>
      <c r="F66" s="1909"/>
      <c r="G66" s="2463"/>
      <c r="H66" s="1909"/>
      <c r="I66" s="1909"/>
      <c r="J66" s="1909"/>
      <c r="K66" s="1909"/>
      <c r="L66" s="2463"/>
      <c r="M66" s="2461"/>
      <c r="N66" s="1909"/>
      <c r="O66" s="2464"/>
      <c r="P66" s="1908"/>
      <c r="Q66" s="2465"/>
      <c r="R66" s="2461"/>
      <c r="S66" s="1909"/>
      <c r="T66" s="2464"/>
      <c r="U66" s="1908"/>
      <c r="V66" s="2463"/>
      <c r="W66" s="2466"/>
      <c r="X66" s="2466"/>
      <c r="Y66" s="2466"/>
      <c r="Z66" s="2466"/>
    </row>
    <row r="67" spans="1:26" s="2469" customFormat="1">
      <c r="A67" s="2468"/>
      <c r="B67" s="1737"/>
      <c r="C67" s="2461"/>
      <c r="D67" s="2461"/>
      <c r="E67" s="2462"/>
      <c r="F67" s="1909"/>
      <c r="G67" s="2463"/>
      <c r="H67" s="1909"/>
      <c r="I67" s="1909"/>
      <c r="J67" s="1909"/>
      <c r="K67" s="1909"/>
      <c r="L67" s="2463"/>
      <c r="M67" s="2461"/>
      <c r="N67" s="1909"/>
      <c r="O67" s="2464"/>
      <c r="P67" s="1908"/>
      <c r="Q67" s="2465"/>
      <c r="R67" s="2461"/>
      <c r="S67" s="1909"/>
      <c r="T67" s="2464"/>
      <c r="U67" s="1908"/>
      <c r="V67" s="2463"/>
      <c r="W67" s="2466"/>
      <c r="X67" s="2466"/>
      <c r="Y67" s="2466"/>
      <c r="Z67" s="2466"/>
    </row>
    <row r="68" spans="1:26" s="2469" customFormat="1">
      <c r="A68" s="2468"/>
      <c r="B68" s="1737"/>
      <c r="C68" s="2461"/>
      <c r="D68" s="2461"/>
      <c r="E68" s="2462"/>
      <c r="F68" s="1909"/>
      <c r="G68" s="2463"/>
      <c r="H68" s="1909"/>
      <c r="I68" s="1909"/>
      <c r="J68" s="1909"/>
      <c r="K68" s="1909"/>
      <c r="L68" s="2463"/>
      <c r="M68" s="2461"/>
      <c r="N68" s="1909"/>
      <c r="O68" s="2464"/>
      <c r="P68" s="1908"/>
      <c r="Q68" s="2465"/>
      <c r="R68" s="2461"/>
      <c r="S68" s="1909"/>
      <c r="T68" s="2464"/>
      <c r="U68" s="1908"/>
      <c r="V68" s="2463"/>
      <c r="W68" s="2466"/>
      <c r="X68" s="2466"/>
      <c r="Y68" s="2466"/>
      <c r="Z68" s="2466"/>
    </row>
    <row r="69" spans="1:26" s="2469" customFormat="1">
      <c r="A69" s="2468"/>
      <c r="B69" s="1737"/>
      <c r="C69" s="2461"/>
      <c r="D69" s="2461"/>
      <c r="E69" s="2462"/>
      <c r="F69" s="1909"/>
      <c r="G69" s="2463"/>
      <c r="H69" s="1909"/>
      <c r="I69" s="1909"/>
      <c r="J69" s="1909"/>
      <c r="K69" s="1909"/>
      <c r="L69" s="2463"/>
      <c r="M69" s="2461"/>
      <c r="N69" s="1909"/>
      <c r="O69" s="2464"/>
      <c r="P69" s="1908"/>
      <c r="Q69" s="2465"/>
      <c r="R69" s="2461"/>
      <c r="S69" s="1909"/>
      <c r="T69" s="2464"/>
      <c r="U69" s="1908"/>
      <c r="V69" s="2463"/>
      <c r="W69" s="2466"/>
      <c r="X69" s="2466"/>
      <c r="Y69" s="2466"/>
      <c r="Z69" s="2466"/>
    </row>
    <row r="70" spans="1:26" s="2469" customFormat="1">
      <c r="A70" s="2468"/>
      <c r="B70" s="1737"/>
      <c r="C70" s="2461"/>
      <c r="D70" s="2461"/>
      <c r="E70" s="2462"/>
      <c r="F70" s="1909"/>
      <c r="G70" s="2463"/>
      <c r="H70" s="1909"/>
      <c r="I70" s="1909"/>
      <c r="J70" s="1909"/>
      <c r="K70" s="1909"/>
      <c r="L70" s="2463"/>
      <c r="M70" s="2461"/>
      <c r="N70" s="1909"/>
      <c r="O70" s="2464"/>
      <c r="P70" s="1908"/>
      <c r="Q70" s="2465"/>
      <c r="R70" s="2461"/>
      <c r="S70" s="1909"/>
      <c r="T70" s="2464"/>
      <c r="U70" s="1908"/>
      <c r="V70" s="2463"/>
      <c r="W70" s="2466"/>
      <c r="X70" s="2466"/>
      <c r="Y70" s="2466"/>
      <c r="Z70" s="2466"/>
    </row>
    <row r="71" spans="1:26" s="2469" customFormat="1">
      <c r="A71" s="2468"/>
      <c r="B71" s="1737"/>
      <c r="C71" s="2461"/>
      <c r="D71" s="2461"/>
      <c r="E71" s="2462"/>
      <c r="F71" s="1909"/>
      <c r="G71" s="2463"/>
      <c r="H71" s="1909"/>
      <c r="I71" s="1909"/>
      <c r="J71" s="1909"/>
      <c r="K71" s="1909"/>
      <c r="L71" s="2463"/>
      <c r="M71" s="2461"/>
      <c r="N71" s="1909"/>
      <c r="O71" s="2464"/>
      <c r="P71" s="1908"/>
      <c r="Q71" s="2465"/>
      <c r="R71" s="2461"/>
      <c r="S71" s="1909"/>
      <c r="T71" s="2464"/>
      <c r="U71" s="1908"/>
      <c r="V71" s="2463"/>
      <c r="W71" s="2466"/>
      <c r="X71" s="2466"/>
      <c r="Y71" s="2466"/>
      <c r="Z71" s="2466"/>
    </row>
    <row r="72" spans="1:26" s="2469" customFormat="1">
      <c r="A72" s="2468"/>
      <c r="B72" s="1737"/>
      <c r="C72" s="2461"/>
      <c r="D72" s="2461"/>
      <c r="E72" s="2462"/>
      <c r="F72" s="1909"/>
      <c r="G72" s="2463"/>
      <c r="H72" s="1909"/>
      <c r="I72" s="1909"/>
      <c r="J72" s="1909"/>
      <c r="K72" s="1909"/>
      <c r="L72" s="2463"/>
      <c r="M72" s="2461"/>
      <c r="N72" s="1909"/>
      <c r="O72" s="2464"/>
      <c r="P72" s="1908"/>
      <c r="Q72" s="2465"/>
      <c r="R72" s="2461"/>
      <c r="S72" s="1909"/>
      <c r="T72" s="2464"/>
      <c r="U72" s="1908"/>
      <c r="V72" s="2463"/>
      <c r="W72" s="2466"/>
      <c r="X72" s="2466"/>
      <c r="Y72" s="2466"/>
      <c r="Z72" s="2466"/>
    </row>
    <row r="73" spans="1:26" s="2469" customFormat="1">
      <c r="A73" s="2468"/>
      <c r="B73" s="1737"/>
      <c r="C73" s="2461"/>
      <c r="D73" s="2461"/>
      <c r="E73" s="2462"/>
      <c r="F73" s="1909"/>
      <c r="G73" s="2463"/>
      <c r="H73" s="1909"/>
      <c r="I73" s="1909"/>
      <c r="J73" s="1909"/>
      <c r="K73" s="1909"/>
      <c r="L73" s="2463"/>
      <c r="M73" s="2461"/>
      <c r="N73" s="1909"/>
      <c r="O73" s="2464"/>
      <c r="P73" s="1908"/>
      <c r="Q73" s="2465"/>
      <c r="R73" s="2461"/>
      <c r="S73" s="1909"/>
      <c r="T73" s="2464"/>
      <c r="U73" s="1908"/>
      <c r="V73" s="2463"/>
      <c r="W73" s="2466"/>
      <c r="X73" s="2466"/>
      <c r="Y73" s="2466"/>
      <c r="Z73" s="2466"/>
    </row>
    <row r="74" spans="1:26" s="2469" customFormat="1">
      <c r="A74" s="2468"/>
      <c r="B74" s="1737"/>
      <c r="C74" s="2461"/>
      <c r="D74" s="2461"/>
      <c r="E74" s="2462"/>
      <c r="F74" s="1909"/>
      <c r="G74" s="2463"/>
      <c r="H74" s="1909"/>
      <c r="I74" s="1909"/>
      <c r="J74" s="1909"/>
      <c r="K74" s="1909"/>
      <c r="L74" s="2463"/>
      <c r="M74" s="2461"/>
      <c r="N74" s="1909"/>
      <c r="O74" s="2464"/>
      <c r="P74" s="1908"/>
      <c r="Q74" s="2465"/>
      <c r="R74" s="2461"/>
      <c r="S74" s="1909"/>
      <c r="T74" s="2464"/>
      <c r="U74" s="1908"/>
      <c r="V74" s="2463"/>
      <c r="W74" s="2466"/>
      <c r="X74" s="2466"/>
      <c r="Y74" s="2466"/>
      <c r="Z74" s="2466"/>
    </row>
    <row r="75" spans="1:26" s="2469" customFormat="1">
      <c r="A75" s="2468"/>
      <c r="B75" s="1737"/>
      <c r="C75" s="2461"/>
      <c r="D75" s="2461"/>
      <c r="E75" s="2462"/>
      <c r="F75" s="1909"/>
      <c r="G75" s="2463"/>
      <c r="H75" s="1909"/>
      <c r="I75" s="1909"/>
      <c r="J75" s="1909"/>
      <c r="K75" s="1909"/>
      <c r="L75" s="2463"/>
      <c r="M75" s="2461"/>
      <c r="N75" s="1909"/>
      <c r="O75" s="2464"/>
      <c r="P75" s="1908"/>
      <c r="Q75" s="2465"/>
      <c r="R75" s="2461"/>
      <c r="S75" s="1909"/>
      <c r="T75" s="2464"/>
      <c r="U75" s="1908"/>
      <c r="V75" s="2463"/>
      <c r="W75" s="2466"/>
      <c r="X75" s="2466"/>
      <c r="Y75" s="2466"/>
      <c r="Z75" s="2466"/>
    </row>
    <row r="76" spans="1:26" s="2469" customFormat="1">
      <c r="A76" s="2468"/>
      <c r="B76" s="1737"/>
      <c r="C76" s="2461"/>
      <c r="D76" s="2461"/>
      <c r="E76" s="2462"/>
      <c r="F76" s="1909"/>
      <c r="G76" s="2463"/>
      <c r="H76" s="1909"/>
      <c r="I76" s="1909"/>
      <c r="J76" s="1909"/>
      <c r="K76" s="1909"/>
      <c r="L76" s="2463"/>
      <c r="M76" s="2461"/>
      <c r="N76" s="1909"/>
      <c r="O76" s="2464"/>
      <c r="P76" s="1908"/>
      <c r="Q76" s="2465"/>
      <c r="R76" s="2461"/>
      <c r="S76" s="1909"/>
      <c r="T76" s="2464"/>
      <c r="U76" s="1908"/>
      <c r="V76" s="2463"/>
      <c r="W76" s="2466"/>
      <c r="X76" s="2466"/>
      <c r="Y76" s="2466"/>
      <c r="Z76" s="2466"/>
    </row>
    <row r="77" spans="1:26" s="2469" customFormat="1">
      <c r="A77" s="2468"/>
      <c r="B77" s="1737"/>
      <c r="C77" s="2461"/>
      <c r="D77" s="2461"/>
      <c r="E77" s="2462"/>
      <c r="F77" s="1909"/>
      <c r="G77" s="2463"/>
      <c r="H77" s="1909"/>
      <c r="I77" s="1909"/>
      <c r="J77" s="1909"/>
      <c r="K77" s="1909"/>
      <c r="L77" s="2463"/>
      <c r="M77" s="2461"/>
      <c r="N77" s="1909"/>
      <c r="O77" s="2464"/>
      <c r="P77" s="1908"/>
      <c r="Q77" s="2465"/>
      <c r="R77" s="2461"/>
      <c r="S77" s="1909"/>
      <c r="T77" s="2464"/>
      <c r="U77" s="1908"/>
      <c r="V77" s="2463"/>
      <c r="W77" s="2466"/>
      <c r="X77" s="2466"/>
      <c r="Y77" s="2466"/>
      <c r="Z77" s="2466"/>
    </row>
    <row r="78" spans="1:26" s="2469" customFormat="1">
      <c r="A78" s="2468"/>
      <c r="B78" s="1737"/>
      <c r="C78" s="2461"/>
      <c r="D78" s="2461"/>
      <c r="E78" s="2462"/>
      <c r="F78" s="1909"/>
      <c r="G78" s="2463"/>
      <c r="H78" s="1909"/>
      <c r="I78" s="1909"/>
      <c r="J78" s="1909"/>
      <c r="K78" s="1909"/>
      <c r="L78" s="2463"/>
      <c r="M78" s="2461"/>
      <c r="N78" s="1909"/>
      <c r="O78" s="2464"/>
      <c r="P78" s="1908"/>
      <c r="Q78" s="2465"/>
      <c r="R78" s="2461"/>
      <c r="S78" s="1909"/>
      <c r="T78" s="2464"/>
      <c r="U78" s="1908"/>
      <c r="V78" s="2463"/>
      <c r="W78" s="2466"/>
      <c r="X78" s="2466"/>
      <c r="Y78" s="2466"/>
      <c r="Z78" s="2466"/>
    </row>
    <row r="79" spans="1:26" s="2469" customFormat="1">
      <c r="A79" s="2468"/>
      <c r="B79" s="1737"/>
      <c r="C79" s="2461"/>
      <c r="D79" s="2461"/>
      <c r="E79" s="2462"/>
      <c r="F79" s="1909"/>
      <c r="G79" s="2463"/>
      <c r="H79" s="1909"/>
      <c r="I79" s="1909"/>
      <c r="J79" s="1909"/>
      <c r="K79" s="1909"/>
      <c r="L79" s="2463"/>
      <c r="M79" s="2461"/>
      <c r="N79" s="1909"/>
      <c r="O79" s="2464"/>
      <c r="P79" s="1908"/>
      <c r="Q79" s="2465"/>
      <c r="R79" s="2461"/>
      <c r="S79" s="1909"/>
      <c r="T79" s="2464"/>
      <c r="U79" s="1908"/>
      <c r="V79" s="2463"/>
      <c r="W79" s="2466"/>
      <c r="X79" s="2466"/>
      <c r="Y79" s="2466"/>
      <c r="Z79" s="2466"/>
    </row>
    <row r="80" spans="1:26" s="2469" customFormat="1">
      <c r="A80" s="2468"/>
      <c r="B80" s="1737"/>
      <c r="C80" s="2461"/>
      <c r="D80" s="2461"/>
      <c r="E80" s="2462"/>
      <c r="F80" s="1909"/>
      <c r="G80" s="2463"/>
      <c r="H80" s="1909"/>
      <c r="I80" s="1909"/>
      <c r="J80" s="1909"/>
      <c r="K80" s="1909"/>
      <c r="L80" s="2463"/>
      <c r="M80" s="2461"/>
      <c r="N80" s="1909"/>
      <c r="O80" s="2464"/>
      <c r="P80" s="1908"/>
      <c r="Q80" s="2465"/>
      <c r="R80" s="2461"/>
      <c r="S80" s="1909"/>
      <c r="T80" s="2464"/>
      <c r="U80" s="1908"/>
      <c r="V80" s="2463"/>
      <c r="W80" s="2466"/>
      <c r="X80" s="2466"/>
      <c r="Y80" s="2466"/>
      <c r="Z80" s="2466"/>
    </row>
    <row r="81" spans="1:26" s="2469" customFormat="1">
      <c r="A81" s="2468"/>
      <c r="B81" s="1737"/>
      <c r="C81" s="2461"/>
      <c r="D81" s="2461"/>
      <c r="E81" s="2462"/>
      <c r="F81" s="1909"/>
      <c r="G81" s="2463"/>
      <c r="H81" s="1909"/>
      <c r="I81" s="1909"/>
      <c r="J81" s="1909"/>
      <c r="K81" s="1909"/>
      <c r="L81" s="2463"/>
      <c r="M81" s="2461"/>
      <c r="N81" s="1909"/>
      <c r="O81" s="2464"/>
      <c r="P81" s="1908"/>
      <c r="Q81" s="2465"/>
      <c r="R81" s="2461"/>
      <c r="S81" s="1909"/>
      <c r="T81" s="2464"/>
      <c r="U81" s="1908"/>
      <c r="V81" s="2463"/>
      <c r="W81" s="2466"/>
      <c r="X81" s="2466"/>
      <c r="Y81" s="2466"/>
      <c r="Z81" s="2466"/>
    </row>
    <row r="82" spans="1:26" s="2469" customFormat="1">
      <c r="A82" s="2468"/>
      <c r="B82" s="1737"/>
      <c r="C82" s="2461"/>
      <c r="D82" s="2461"/>
      <c r="E82" s="2462"/>
      <c r="F82" s="1909"/>
      <c r="G82" s="2463"/>
      <c r="H82" s="1909"/>
      <c r="I82" s="1909"/>
      <c r="J82" s="1909"/>
      <c r="K82" s="1909"/>
      <c r="L82" s="2463"/>
      <c r="M82" s="2461"/>
      <c r="N82" s="1909"/>
      <c r="O82" s="2464"/>
      <c r="P82" s="1908"/>
      <c r="Q82" s="2465"/>
      <c r="R82" s="2461"/>
      <c r="S82" s="1909"/>
      <c r="T82" s="2464"/>
      <c r="U82" s="1908"/>
      <c r="V82" s="2463"/>
      <c r="W82" s="2466"/>
      <c r="X82" s="2466"/>
      <c r="Y82" s="2466"/>
      <c r="Z82" s="2466"/>
    </row>
    <row r="83" spans="1:26" s="2469" customFormat="1">
      <c r="A83" s="2468"/>
      <c r="B83" s="1737"/>
      <c r="C83" s="2461"/>
      <c r="D83" s="2461"/>
      <c r="E83" s="2462"/>
      <c r="F83" s="1909"/>
      <c r="G83" s="2463"/>
      <c r="H83" s="1909"/>
      <c r="I83" s="1909"/>
      <c r="J83" s="1909"/>
      <c r="K83" s="1909"/>
      <c r="L83" s="2463"/>
      <c r="M83" s="2461"/>
      <c r="N83" s="1909"/>
      <c r="O83" s="2464"/>
      <c r="P83" s="1908"/>
      <c r="Q83" s="2465"/>
      <c r="R83" s="2461"/>
      <c r="S83" s="1909"/>
      <c r="T83" s="2464"/>
      <c r="U83" s="1908"/>
      <c r="V83" s="2463"/>
      <c r="W83" s="2466"/>
      <c r="X83" s="2466"/>
      <c r="Y83" s="2466"/>
      <c r="Z83" s="2466"/>
    </row>
    <row r="84" spans="1:26" s="2469" customFormat="1">
      <c r="A84" s="2468"/>
      <c r="B84" s="1737"/>
      <c r="C84" s="2461"/>
      <c r="D84" s="2461"/>
      <c r="E84" s="2462"/>
      <c r="F84" s="1909"/>
      <c r="G84" s="2463"/>
      <c r="H84" s="1909"/>
      <c r="I84" s="1909"/>
      <c r="J84" s="1909"/>
      <c r="K84" s="1909"/>
      <c r="L84" s="2463"/>
      <c r="M84" s="2461"/>
      <c r="N84" s="1909"/>
      <c r="O84" s="2464"/>
      <c r="P84" s="1908"/>
      <c r="Q84" s="2465"/>
      <c r="R84" s="2461"/>
      <c r="S84" s="1909"/>
      <c r="T84" s="2464"/>
      <c r="U84" s="1908"/>
      <c r="V84" s="2463"/>
      <c r="W84" s="2466"/>
      <c r="X84" s="2466"/>
      <c r="Y84" s="2466"/>
      <c r="Z84" s="2466"/>
    </row>
    <row r="85" spans="1:26" s="2469" customFormat="1">
      <c r="A85" s="2468"/>
      <c r="B85" s="1737"/>
      <c r="C85" s="2461"/>
      <c r="D85" s="2461"/>
      <c r="E85" s="2462"/>
      <c r="F85" s="1909"/>
      <c r="G85" s="2463"/>
      <c r="H85" s="1909"/>
      <c r="I85" s="1909"/>
      <c r="J85" s="1909"/>
      <c r="K85" s="1909"/>
      <c r="L85" s="2463"/>
      <c r="M85" s="2461"/>
      <c r="N85" s="1909"/>
      <c r="O85" s="2464"/>
      <c r="P85" s="1908"/>
      <c r="Q85" s="2465"/>
      <c r="R85" s="2461"/>
      <c r="S85" s="1909"/>
      <c r="T85" s="2464"/>
      <c r="U85" s="1908"/>
      <c r="V85" s="2463"/>
      <c r="W85" s="2466"/>
      <c r="X85" s="2466"/>
      <c r="Y85" s="2466"/>
      <c r="Z85" s="2466"/>
    </row>
    <row r="86" spans="1:26" s="2469" customFormat="1">
      <c r="A86" s="2468"/>
      <c r="B86" s="1737"/>
      <c r="C86" s="2461"/>
      <c r="D86" s="2461"/>
      <c r="E86" s="2462"/>
      <c r="F86" s="1909"/>
      <c r="G86" s="2463"/>
      <c r="H86" s="1909"/>
      <c r="I86" s="1909"/>
      <c r="J86" s="1909"/>
      <c r="K86" s="1909"/>
      <c r="L86" s="2463"/>
      <c r="M86" s="2461"/>
      <c r="N86" s="1909"/>
      <c r="O86" s="2464"/>
      <c r="P86" s="1908"/>
      <c r="Q86" s="2465"/>
      <c r="R86" s="2461"/>
      <c r="S86" s="1909"/>
      <c r="T86" s="2464"/>
      <c r="U86" s="1908"/>
      <c r="V86" s="2463"/>
      <c r="W86" s="2466"/>
      <c r="X86" s="2466"/>
      <c r="Y86" s="2466"/>
      <c r="Z86" s="2466"/>
    </row>
    <row r="87" spans="1:26" s="2469" customFormat="1">
      <c r="A87" s="2468"/>
      <c r="B87" s="1737"/>
      <c r="C87" s="2461"/>
      <c r="D87" s="2461"/>
      <c r="E87" s="2462"/>
      <c r="F87" s="1909"/>
      <c r="G87" s="2463"/>
      <c r="H87" s="1909"/>
      <c r="I87" s="1909"/>
      <c r="J87" s="1909"/>
      <c r="K87" s="1909"/>
      <c r="L87" s="2463"/>
      <c r="M87" s="2461"/>
      <c r="N87" s="1909"/>
      <c r="O87" s="2464"/>
      <c r="P87" s="1908"/>
      <c r="Q87" s="2465"/>
      <c r="R87" s="2461"/>
      <c r="S87" s="1909"/>
      <c r="T87" s="2464"/>
      <c r="U87" s="1908"/>
      <c r="V87" s="2463"/>
      <c r="W87" s="2466"/>
      <c r="X87" s="2466"/>
      <c r="Y87" s="2466"/>
      <c r="Z87" s="2466"/>
    </row>
    <row r="88" spans="1:26" s="2469" customFormat="1">
      <c r="A88" s="2468"/>
      <c r="B88" s="1737"/>
      <c r="C88" s="2461"/>
      <c r="D88" s="2461"/>
      <c r="E88" s="2462"/>
      <c r="F88" s="1909"/>
      <c r="G88" s="2463"/>
      <c r="H88" s="1909"/>
      <c r="I88" s="1909"/>
      <c r="J88" s="1909"/>
      <c r="K88" s="1909"/>
      <c r="L88" s="2463"/>
      <c r="M88" s="2461"/>
      <c r="N88" s="1909"/>
      <c r="O88" s="2464"/>
      <c r="P88" s="1908"/>
      <c r="Q88" s="2465"/>
      <c r="R88" s="2461"/>
      <c r="S88" s="1909"/>
      <c r="T88" s="2464"/>
      <c r="U88" s="1908"/>
      <c r="V88" s="2463"/>
      <c r="W88" s="2466"/>
      <c r="X88" s="2466"/>
      <c r="Y88" s="2466"/>
      <c r="Z88" s="2466"/>
    </row>
    <row r="89" spans="1:26" s="2469" customFormat="1">
      <c r="A89" s="2468"/>
      <c r="B89" s="1737"/>
      <c r="C89" s="2461"/>
      <c r="D89" s="2461"/>
      <c r="E89" s="2462"/>
      <c r="F89" s="1909"/>
      <c r="G89" s="2463"/>
      <c r="H89" s="1909"/>
      <c r="I89" s="1909"/>
      <c r="J89" s="1909"/>
      <c r="K89" s="1909"/>
      <c r="L89" s="2463"/>
      <c r="M89" s="2461"/>
      <c r="N89" s="1909"/>
      <c r="O89" s="2464"/>
      <c r="P89" s="1908"/>
      <c r="Q89" s="2465"/>
      <c r="R89" s="2461"/>
      <c r="S89" s="1909"/>
      <c r="T89" s="2464"/>
      <c r="U89" s="1908"/>
      <c r="V89" s="2463"/>
      <c r="W89" s="2466"/>
      <c r="X89" s="2466"/>
      <c r="Y89" s="2466"/>
      <c r="Z89" s="2466"/>
    </row>
    <row r="90" spans="1:26" s="2469" customFormat="1">
      <c r="A90" s="2468"/>
      <c r="B90" s="1737"/>
      <c r="C90" s="2461"/>
      <c r="D90" s="2461"/>
      <c r="E90" s="2462"/>
      <c r="F90" s="1909"/>
      <c r="G90" s="2463"/>
      <c r="H90" s="1909"/>
      <c r="I90" s="1909"/>
      <c r="J90" s="1909"/>
      <c r="K90" s="1909"/>
      <c r="L90" s="2463"/>
      <c r="M90" s="2461"/>
      <c r="N90" s="1909"/>
      <c r="O90" s="2464"/>
      <c r="P90" s="1908"/>
      <c r="Q90" s="2465"/>
      <c r="R90" s="2461"/>
      <c r="S90" s="1909"/>
      <c r="T90" s="2464"/>
      <c r="U90" s="1908"/>
      <c r="V90" s="2463"/>
      <c r="W90" s="2466"/>
      <c r="X90" s="2466"/>
      <c r="Y90" s="2466"/>
      <c r="Z90" s="2466"/>
    </row>
    <row r="91" spans="1:26" s="2469" customFormat="1">
      <c r="A91" s="2468"/>
      <c r="B91" s="1737"/>
      <c r="C91" s="2461"/>
      <c r="D91" s="2461"/>
      <c r="E91" s="2462"/>
      <c r="F91" s="1909"/>
      <c r="G91" s="2463"/>
      <c r="H91" s="1909"/>
      <c r="I91" s="1909"/>
      <c r="J91" s="1909"/>
      <c r="K91" s="1909"/>
      <c r="L91" s="2463"/>
      <c r="M91" s="2461"/>
      <c r="N91" s="1909"/>
      <c r="O91" s="2464"/>
      <c r="P91" s="1908"/>
      <c r="Q91" s="2465"/>
      <c r="R91" s="2461"/>
      <c r="S91" s="1909"/>
      <c r="T91" s="2464"/>
      <c r="U91" s="1908"/>
      <c r="V91" s="2463"/>
      <c r="W91" s="2466"/>
      <c r="X91" s="2466"/>
      <c r="Y91" s="2466"/>
      <c r="Z91" s="2466"/>
    </row>
    <row r="92" spans="1:26" s="2469" customFormat="1">
      <c r="A92" s="2468"/>
      <c r="B92" s="1737"/>
      <c r="C92" s="2461"/>
      <c r="D92" s="2461"/>
      <c r="E92" s="2462"/>
      <c r="F92" s="1909"/>
      <c r="G92" s="2463"/>
      <c r="H92" s="1909"/>
      <c r="I92" s="1909"/>
      <c r="J92" s="1909"/>
      <c r="K92" s="1909"/>
      <c r="L92" s="2463"/>
      <c r="M92" s="2461"/>
      <c r="N92" s="1909"/>
      <c r="O92" s="2464"/>
      <c r="P92" s="1908"/>
      <c r="Q92" s="2465"/>
      <c r="R92" s="2461"/>
      <c r="S92" s="1909"/>
      <c r="T92" s="2464"/>
      <c r="U92" s="1908"/>
      <c r="V92" s="2463"/>
      <c r="W92" s="2466"/>
      <c r="X92" s="2466"/>
      <c r="Y92" s="2466"/>
      <c r="Z92" s="2466"/>
    </row>
    <row r="93" spans="1:26" s="2469" customFormat="1">
      <c r="A93" s="2468"/>
      <c r="B93" s="1737"/>
      <c r="C93" s="2461"/>
      <c r="D93" s="2461"/>
      <c r="E93" s="2462"/>
      <c r="F93" s="1909"/>
      <c r="G93" s="2463"/>
      <c r="H93" s="1909"/>
      <c r="I93" s="1909"/>
      <c r="J93" s="1909"/>
      <c r="K93" s="1909"/>
      <c r="L93" s="2463"/>
      <c r="M93" s="2461"/>
      <c r="N93" s="1909"/>
      <c r="O93" s="2464"/>
      <c r="P93" s="1908"/>
      <c r="Q93" s="2465"/>
      <c r="R93" s="2461"/>
      <c r="S93" s="1909"/>
      <c r="T93" s="2464"/>
      <c r="U93" s="1908"/>
      <c r="V93" s="2463"/>
      <c r="W93" s="2466"/>
      <c r="X93" s="2466"/>
      <c r="Y93" s="2466"/>
      <c r="Z93" s="2466"/>
    </row>
    <row r="94" spans="1:26" s="2469" customFormat="1">
      <c r="A94" s="2468"/>
      <c r="B94" s="1737"/>
      <c r="C94" s="2461"/>
      <c r="D94" s="2461"/>
      <c r="E94" s="2462"/>
      <c r="F94" s="1909"/>
      <c r="G94" s="2463"/>
      <c r="H94" s="1909"/>
      <c r="I94" s="1909"/>
      <c r="J94" s="1909"/>
      <c r="K94" s="1909"/>
      <c r="L94" s="2463"/>
      <c r="M94" s="2461"/>
      <c r="N94" s="1909"/>
      <c r="O94" s="2464"/>
      <c r="P94" s="1908"/>
      <c r="Q94" s="2465"/>
      <c r="R94" s="2461"/>
      <c r="S94" s="1909"/>
      <c r="T94" s="2464"/>
      <c r="U94" s="1908"/>
      <c r="V94" s="2463"/>
      <c r="W94" s="2466"/>
      <c r="X94" s="2466"/>
      <c r="Y94" s="2466"/>
      <c r="Z94" s="2466"/>
    </row>
    <row r="95" spans="1:26" s="2469" customFormat="1">
      <c r="A95" s="2468"/>
      <c r="B95" s="1737"/>
      <c r="C95" s="2461"/>
      <c r="D95" s="2461"/>
      <c r="E95" s="2462"/>
      <c r="F95" s="1909"/>
      <c r="G95" s="2463"/>
      <c r="H95" s="1909"/>
      <c r="I95" s="1909"/>
      <c r="J95" s="1909"/>
      <c r="K95" s="1909"/>
      <c r="L95" s="2463"/>
      <c r="M95" s="2461"/>
      <c r="N95" s="1909"/>
      <c r="O95" s="2464"/>
      <c r="P95" s="1908"/>
      <c r="Q95" s="2465"/>
      <c r="R95" s="2461"/>
      <c r="S95" s="1909"/>
      <c r="T95" s="2464"/>
      <c r="U95" s="1908"/>
      <c r="V95" s="2463"/>
      <c r="W95" s="2466"/>
      <c r="X95" s="2466"/>
      <c r="Y95" s="2466"/>
      <c r="Z95" s="2466"/>
    </row>
    <row r="96" spans="1:26" s="2469" customFormat="1">
      <c r="A96" s="2468"/>
      <c r="B96" s="1737"/>
      <c r="C96" s="2461"/>
      <c r="D96" s="2461"/>
      <c r="E96" s="2462"/>
      <c r="F96" s="1909"/>
      <c r="G96" s="2463"/>
      <c r="H96" s="1909"/>
      <c r="I96" s="1909"/>
      <c r="J96" s="1909"/>
      <c r="K96" s="1909"/>
      <c r="L96" s="2463"/>
      <c r="M96" s="2461"/>
      <c r="N96" s="1909"/>
      <c r="O96" s="2464"/>
      <c r="P96" s="1908"/>
      <c r="Q96" s="2465"/>
      <c r="R96" s="2461"/>
      <c r="S96" s="1909"/>
      <c r="T96" s="2464"/>
      <c r="U96" s="1908"/>
      <c r="V96" s="2463"/>
      <c r="W96" s="2466"/>
      <c r="X96" s="2466"/>
      <c r="Y96" s="2466"/>
      <c r="Z96" s="2466"/>
    </row>
    <row r="97" spans="1:26" s="2469" customFormat="1">
      <c r="A97" s="2468"/>
      <c r="B97" s="1737"/>
      <c r="C97" s="2461"/>
      <c r="D97" s="2461"/>
      <c r="E97" s="2462"/>
      <c r="F97" s="1909"/>
      <c r="G97" s="2463"/>
      <c r="H97" s="1909"/>
      <c r="I97" s="1909"/>
      <c r="J97" s="1909"/>
      <c r="K97" s="1909"/>
      <c r="L97" s="2463"/>
      <c r="M97" s="2461"/>
      <c r="N97" s="1909"/>
      <c r="O97" s="2464"/>
      <c r="P97" s="1908"/>
      <c r="Q97" s="2465"/>
      <c r="R97" s="2461"/>
      <c r="S97" s="1909"/>
      <c r="T97" s="2464"/>
      <c r="U97" s="1908"/>
      <c r="V97" s="2463"/>
      <c r="W97" s="2466"/>
      <c r="X97" s="2466"/>
      <c r="Y97" s="2466"/>
      <c r="Z97" s="2466"/>
    </row>
    <row r="98" spans="1:26" s="2469" customFormat="1">
      <c r="A98" s="2468"/>
      <c r="B98" s="1737"/>
      <c r="C98" s="2461"/>
      <c r="D98" s="2461"/>
      <c r="E98" s="2462"/>
      <c r="F98" s="1909"/>
      <c r="G98" s="2463"/>
      <c r="H98" s="1909"/>
      <c r="I98" s="1909"/>
      <c r="J98" s="1909"/>
      <c r="K98" s="1909"/>
      <c r="L98" s="2463"/>
      <c r="M98" s="2461"/>
      <c r="N98" s="1909"/>
      <c r="O98" s="2464"/>
      <c r="P98" s="1908"/>
      <c r="Q98" s="2465"/>
      <c r="R98" s="2461"/>
      <c r="S98" s="1909"/>
      <c r="T98" s="2464"/>
      <c r="U98" s="1908"/>
      <c r="V98" s="2463"/>
      <c r="W98" s="2466"/>
      <c r="X98" s="2466"/>
      <c r="Y98" s="2466"/>
      <c r="Z98" s="2466"/>
    </row>
    <row r="99" spans="1:26" s="2469" customFormat="1">
      <c r="A99" s="2468"/>
      <c r="B99" s="1737"/>
      <c r="C99" s="2461"/>
      <c r="D99" s="2461"/>
      <c r="E99" s="2462"/>
      <c r="F99" s="1909"/>
      <c r="G99" s="2463"/>
      <c r="H99" s="1909"/>
      <c r="I99" s="1909"/>
      <c r="J99" s="1909"/>
      <c r="K99" s="1909"/>
      <c r="L99" s="2463"/>
      <c r="M99" s="2461"/>
      <c r="N99" s="1909"/>
      <c r="O99" s="2464"/>
      <c r="P99" s="1908"/>
      <c r="Q99" s="2465"/>
      <c r="R99" s="2461"/>
      <c r="S99" s="1909"/>
      <c r="T99" s="2464"/>
      <c r="U99" s="1908"/>
      <c r="V99" s="2463"/>
      <c r="W99" s="2466"/>
      <c r="X99" s="2466"/>
      <c r="Y99" s="2466"/>
      <c r="Z99" s="2466"/>
    </row>
    <row r="100" spans="1:26" s="2469" customFormat="1">
      <c r="A100" s="2468"/>
      <c r="B100" s="1737"/>
      <c r="C100" s="2461"/>
      <c r="D100" s="2461"/>
      <c r="E100" s="2462"/>
      <c r="F100" s="1909"/>
      <c r="G100" s="2463"/>
      <c r="H100" s="1909"/>
      <c r="I100" s="1909"/>
      <c r="J100" s="1909"/>
      <c r="K100" s="1909"/>
      <c r="L100" s="2463"/>
      <c r="M100" s="2461"/>
      <c r="N100" s="1909"/>
      <c r="O100" s="2464"/>
      <c r="P100" s="1908"/>
      <c r="Q100" s="2465"/>
      <c r="R100" s="2461"/>
      <c r="S100" s="1909"/>
      <c r="T100" s="2464"/>
      <c r="U100" s="1908"/>
      <c r="V100" s="2463"/>
      <c r="W100" s="2466"/>
      <c r="X100" s="2466"/>
      <c r="Y100" s="2466"/>
      <c r="Z100" s="2466"/>
    </row>
    <row r="101" spans="1:26" s="2469" customFormat="1">
      <c r="A101" s="2468"/>
      <c r="B101" s="1737"/>
      <c r="C101" s="2461"/>
      <c r="D101" s="2461"/>
      <c r="E101" s="2462"/>
      <c r="F101" s="1909"/>
      <c r="G101" s="2463"/>
      <c r="H101" s="1909"/>
      <c r="I101" s="1909"/>
      <c r="J101" s="1909"/>
      <c r="K101" s="1909"/>
      <c r="L101" s="2463"/>
      <c r="M101" s="2461"/>
      <c r="N101" s="1909"/>
      <c r="O101" s="2464"/>
      <c r="P101" s="1908"/>
      <c r="Q101" s="2465"/>
      <c r="R101" s="2461"/>
      <c r="S101" s="1909"/>
      <c r="T101" s="2464"/>
      <c r="U101" s="1908"/>
      <c r="V101" s="2463"/>
      <c r="W101" s="2466"/>
      <c r="X101" s="2466"/>
      <c r="Y101" s="2466"/>
      <c r="Z101" s="2466"/>
    </row>
    <row r="102" spans="1:26" s="2469" customFormat="1">
      <c r="A102" s="2468"/>
      <c r="B102" s="1737"/>
      <c r="C102" s="2461"/>
      <c r="D102" s="2461"/>
      <c r="E102" s="2462"/>
      <c r="F102" s="1909"/>
      <c r="G102" s="2463"/>
      <c r="H102" s="1909"/>
      <c r="I102" s="1909"/>
      <c r="J102" s="1909"/>
      <c r="K102" s="1909"/>
      <c r="L102" s="2463"/>
      <c r="M102" s="2461"/>
      <c r="N102" s="1909"/>
      <c r="O102" s="2464"/>
      <c r="P102" s="1908"/>
      <c r="Q102" s="2465"/>
      <c r="R102" s="2461"/>
      <c r="S102" s="1909"/>
      <c r="T102" s="2464"/>
      <c r="U102" s="1908"/>
      <c r="V102" s="2463"/>
      <c r="W102" s="2466"/>
      <c r="X102" s="2466"/>
      <c r="Y102" s="2466"/>
      <c r="Z102" s="2466"/>
    </row>
    <row r="103" spans="1:26" s="2469" customFormat="1">
      <c r="A103" s="2468"/>
      <c r="B103" s="1737"/>
      <c r="C103" s="2461"/>
      <c r="D103" s="2461"/>
      <c r="E103" s="2462"/>
      <c r="F103" s="1909"/>
      <c r="G103" s="2463"/>
      <c r="H103" s="1909"/>
      <c r="I103" s="1909"/>
      <c r="J103" s="1909"/>
      <c r="K103" s="1909"/>
      <c r="L103" s="2463"/>
      <c r="M103" s="2461"/>
      <c r="N103" s="1909"/>
      <c r="O103" s="2464"/>
      <c r="P103" s="1908"/>
      <c r="Q103" s="2465"/>
      <c r="R103" s="2461"/>
      <c r="S103" s="1909"/>
      <c r="T103" s="2464"/>
      <c r="U103" s="1908"/>
      <c r="V103" s="2463"/>
      <c r="W103" s="2466"/>
      <c r="X103" s="2466"/>
      <c r="Y103" s="2466"/>
      <c r="Z103" s="2466"/>
    </row>
    <row r="104" spans="1:26" s="2469" customFormat="1">
      <c r="A104" s="2468"/>
      <c r="B104" s="1737"/>
      <c r="C104" s="2461"/>
      <c r="D104" s="2461"/>
      <c r="E104" s="2462"/>
      <c r="F104" s="1909"/>
      <c r="G104" s="2463"/>
      <c r="H104" s="1909"/>
      <c r="I104" s="1909"/>
      <c r="J104" s="1909"/>
      <c r="K104" s="1909"/>
      <c r="L104" s="2463"/>
      <c r="M104" s="2461"/>
      <c r="N104" s="1909"/>
      <c r="O104" s="2464"/>
      <c r="P104" s="1908"/>
      <c r="Q104" s="2465"/>
      <c r="R104" s="2461"/>
      <c r="S104" s="1909"/>
      <c r="T104" s="2464"/>
      <c r="U104" s="1908"/>
      <c r="V104" s="2463"/>
      <c r="W104" s="2466"/>
      <c r="X104" s="2466"/>
      <c r="Y104" s="2466"/>
      <c r="Z104" s="2466"/>
    </row>
    <row r="105" spans="1:26" s="2469" customFormat="1">
      <c r="A105" s="2468"/>
      <c r="B105" s="1737"/>
      <c r="C105" s="2461"/>
      <c r="D105" s="2461"/>
      <c r="E105" s="2462"/>
      <c r="F105" s="1909"/>
      <c r="G105" s="2463"/>
      <c r="H105" s="1909"/>
      <c r="I105" s="1909"/>
      <c r="J105" s="1909"/>
      <c r="K105" s="1909"/>
      <c r="L105" s="2463"/>
      <c r="M105" s="2461"/>
      <c r="N105" s="1909"/>
      <c r="O105" s="2464"/>
      <c r="P105" s="1908"/>
      <c r="Q105" s="2465"/>
      <c r="R105" s="2461"/>
      <c r="S105" s="1909"/>
      <c r="T105" s="2464"/>
      <c r="U105" s="1908"/>
      <c r="V105" s="2463"/>
      <c r="W105" s="2466"/>
      <c r="X105" s="2466"/>
      <c r="Y105" s="2466"/>
      <c r="Z105" s="2466"/>
    </row>
    <row r="106" spans="1:26" s="2469" customFormat="1">
      <c r="A106" s="2468"/>
      <c r="B106" s="1737"/>
      <c r="C106" s="2461"/>
      <c r="D106" s="2461"/>
      <c r="E106" s="2462"/>
      <c r="F106" s="1909"/>
      <c r="G106" s="2463"/>
      <c r="H106" s="1909"/>
      <c r="I106" s="1909"/>
      <c r="J106" s="1909"/>
      <c r="K106" s="1909"/>
      <c r="L106" s="2463"/>
      <c r="M106" s="2461"/>
      <c r="N106" s="1909"/>
      <c r="O106" s="2464"/>
      <c r="P106" s="1908"/>
      <c r="Q106" s="2465"/>
      <c r="R106" s="2461"/>
      <c r="S106" s="1909"/>
      <c r="T106" s="2464"/>
      <c r="U106" s="1908"/>
      <c r="V106" s="2463"/>
      <c r="W106" s="2466"/>
      <c r="X106" s="2466"/>
      <c r="Y106" s="2466"/>
      <c r="Z106" s="2466"/>
    </row>
    <row r="107" spans="1:26" s="2469" customFormat="1">
      <c r="A107" s="2468"/>
      <c r="B107" s="1737"/>
      <c r="C107" s="2461"/>
      <c r="D107" s="2461"/>
      <c r="E107" s="2462"/>
      <c r="F107" s="1909"/>
      <c r="G107" s="2463"/>
      <c r="H107" s="1909"/>
      <c r="I107" s="1909"/>
      <c r="J107" s="1909"/>
      <c r="K107" s="1909"/>
      <c r="L107" s="2463"/>
      <c r="M107" s="2461"/>
      <c r="N107" s="1909"/>
      <c r="O107" s="2464"/>
      <c r="P107" s="1908"/>
      <c r="Q107" s="2465"/>
      <c r="R107" s="2461"/>
      <c r="S107" s="1909"/>
      <c r="T107" s="2464"/>
      <c r="U107" s="1908"/>
      <c r="V107" s="2463"/>
      <c r="W107" s="2466"/>
      <c r="X107" s="2466"/>
      <c r="Y107" s="2466"/>
      <c r="Z107" s="2466"/>
    </row>
    <row r="108" spans="1:26" s="2469" customFormat="1">
      <c r="A108" s="2468"/>
      <c r="B108" s="1737"/>
      <c r="C108" s="2461"/>
      <c r="D108" s="2461"/>
      <c r="E108" s="2462"/>
      <c r="F108" s="1909"/>
      <c r="G108" s="2463"/>
      <c r="H108" s="1909"/>
      <c r="I108" s="1909"/>
      <c r="J108" s="1909"/>
      <c r="K108" s="1909"/>
      <c r="L108" s="2463"/>
      <c r="M108" s="2461"/>
      <c r="N108" s="1909"/>
      <c r="O108" s="2464"/>
      <c r="P108" s="1908"/>
      <c r="Q108" s="2465"/>
      <c r="R108" s="2461"/>
      <c r="S108" s="1909"/>
      <c r="T108" s="2464"/>
      <c r="U108" s="1908"/>
      <c r="V108" s="2463"/>
      <c r="W108" s="2466"/>
      <c r="X108" s="2466"/>
      <c r="Y108" s="2466"/>
      <c r="Z108" s="2466"/>
    </row>
    <row r="109" spans="1:26" s="2469" customFormat="1">
      <c r="A109" s="2468"/>
      <c r="B109" s="1737"/>
      <c r="C109" s="2461"/>
      <c r="D109" s="2461"/>
      <c r="E109" s="2462"/>
      <c r="F109" s="1909"/>
      <c r="G109" s="2463"/>
      <c r="H109" s="1909"/>
      <c r="I109" s="1909"/>
      <c r="J109" s="1909"/>
      <c r="K109" s="1909"/>
      <c r="L109" s="2463"/>
      <c r="M109" s="2461"/>
      <c r="N109" s="1909"/>
      <c r="O109" s="2464"/>
      <c r="P109" s="1908"/>
      <c r="Q109" s="2465"/>
      <c r="R109" s="2461"/>
      <c r="S109" s="1909"/>
      <c r="T109" s="2464"/>
      <c r="U109" s="1908"/>
      <c r="V109" s="2463"/>
      <c r="W109" s="2466"/>
      <c r="X109" s="2466"/>
      <c r="Y109" s="2466"/>
      <c r="Z109" s="2466"/>
    </row>
    <row r="110" spans="1:26" s="2469" customFormat="1">
      <c r="A110" s="2468"/>
      <c r="B110" s="1737"/>
      <c r="C110" s="2461"/>
      <c r="D110" s="2461"/>
      <c r="E110" s="2462"/>
      <c r="F110" s="1909"/>
      <c r="G110" s="2463"/>
      <c r="H110" s="1909"/>
      <c r="I110" s="1909"/>
      <c r="J110" s="1909"/>
      <c r="K110" s="1909"/>
      <c r="L110" s="2463"/>
      <c r="M110" s="2461"/>
      <c r="N110" s="1909"/>
      <c r="O110" s="2464"/>
      <c r="P110" s="1908"/>
      <c r="Q110" s="2465"/>
      <c r="R110" s="2461"/>
      <c r="S110" s="1909"/>
      <c r="T110" s="2464"/>
      <c r="U110" s="1908"/>
      <c r="V110" s="2463"/>
      <c r="W110" s="2466"/>
      <c r="X110" s="2466"/>
      <c r="Y110" s="2466"/>
      <c r="Z110" s="2466"/>
    </row>
    <row r="111" spans="1:26" s="2469" customFormat="1">
      <c r="A111" s="2468"/>
      <c r="B111" s="1737"/>
      <c r="C111" s="2461"/>
      <c r="D111" s="2461"/>
      <c r="E111" s="2462"/>
      <c r="F111" s="1909"/>
      <c r="G111" s="2463"/>
      <c r="H111" s="1909"/>
      <c r="I111" s="1909"/>
      <c r="J111" s="1909"/>
      <c r="K111" s="1909"/>
      <c r="L111" s="2463"/>
      <c r="M111" s="2461"/>
      <c r="N111" s="1909"/>
      <c r="O111" s="2464"/>
      <c r="P111" s="1908"/>
      <c r="Q111" s="2465"/>
      <c r="R111" s="2461"/>
      <c r="S111" s="1909"/>
      <c r="T111" s="2464"/>
      <c r="U111" s="1908"/>
      <c r="V111" s="2463"/>
      <c r="W111" s="2466"/>
      <c r="X111" s="2466"/>
      <c r="Y111" s="2466"/>
      <c r="Z111" s="2466"/>
    </row>
    <row r="112" spans="1:26" s="2469" customFormat="1">
      <c r="A112" s="2468"/>
      <c r="B112" s="1737"/>
      <c r="C112" s="2461"/>
      <c r="D112" s="2461"/>
      <c r="E112" s="2462"/>
      <c r="F112" s="1909"/>
      <c r="G112" s="2463"/>
      <c r="H112" s="1909"/>
      <c r="I112" s="1909"/>
      <c r="J112" s="1909"/>
      <c r="K112" s="1909"/>
      <c r="L112" s="2463"/>
      <c r="M112" s="2461"/>
      <c r="N112" s="1909"/>
      <c r="O112" s="2464"/>
      <c r="P112" s="1908"/>
      <c r="Q112" s="2465"/>
      <c r="R112" s="2461"/>
      <c r="S112" s="1909"/>
      <c r="T112" s="2464"/>
      <c r="U112" s="1908"/>
      <c r="V112" s="2463"/>
      <c r="W112" s="2466"/>
      <c r="X112" s="2466"/>
      <c r="Y112" s="2466"/>
      <c r="Z112" s="2466"/>
    </row>
    <row r="113" spans="1:26" s="2469" customFormat="1">
      <c r="A113" s="2468"/>
      <c r="B113" s="1737"/>
      <c r="C113" s="2461"/>
      <c r="D113" s="2461"/>
      <c r="E113" s="2462"/>
      <c r="F113" s="1909"/>
      <c r="G113" s="2463"/>
      <c r="H113" s="1909"/>
      <c r="I113" s="1909"/>
      <c r="J113" s="1909"/>
      <c r="K113" s="1909"/>
      <c r="L113" s="2463"/>
      <c r="M113" s="2461"/>
      <c r="N113" s="1909"/>
      <c r="O113" s="2464"/>
      <c r="P113" s="1908"/>
      <c r="Q113" s="2465"/>
      <c r="R113" s="2461"/>
      <c r="S113" s="1909"/>
      <c r="T113" s="2464"/>
      <c r="U113" s="1908"/>
      <c r="V113" s="2463"/>
      <c r="W113" s="2466"/>
      <c r="X113" s="2466"/>
      <c r="Y113" s="2466"/>
      <c r="Z113" s="2466"/>
    </row>
    <row r="114" spans="1:26" s="2469" customFormat="1">
      <c r="A114" s="2468"/>
      <c r="B114" s="1737"/>
      <c r="C114" s="2461"/>
      <c r="D114" s="2461"/>
      <c r="E114" s="2462"/>
      <c r="F114" s="1909"/>
      <c r="G114" s="2463"/>
      <c r="H114" s="1909"/>
      <c r="I114" s="1909"/>
      <c r="J114" s="1909"/>
      <c r="K114" s="1909"/>
      <c r="L114" s="2463"/>
      <c r="M114" s="2461"/>
      <c r="N114" s="1909"/>
      <c r="O114" s="2464"/>
      <c r="P114" s="1908"/>
      <c r="Q114" s="2465"/>
      <c r="R114" s="2461"/>
      <c r="S114" s="1909"/>
      <c r="T114" s="2464"/>
      <c r="U114" s="1908"/>
      <c r="V114" s="2463"/>
      <c r="W114" s="2466"/>
      <c r="X114" s="2466"/>
      <c r="Y114" s="2466"/>
      <c r="Z114" s="2466"/>
    </row>
    <row r="115" spans="1:26" s="2469" customFormat="1">
      <c r="A115" s="2468"/>
      <c r="B115" s="1737"/>
      <c r="C115" s="2461"/>
      <c r="D115" s="2461"/>
      <c r="E115" s="2462"/>
      <c r="F115" s="1909"/>
      <c r="G115" s="2463"/>
      <c r="H115" s="1909"/>
      <c r="I115" s="1909"/>
      <c r="J115" s="1909"/>
      <c r="K115" s="1909"/>
      <c r="L115" s="2463"/>
      <c r="M115" s="2461"/>
      <c r="N115" s="1909"/>
      <c r="O115" s="2464"/>
      <c r="P115" s="1908"/>
      <c r="Q115" s="2465"/>
      <c r="R115" s="2461"/>
      <c r="S115" s="1909"/>
      <c r="T115" s="2464"/>
      <c r="U115" s="1908"/>
      <c r="V115" s="2463"/>
      <c r="W115" s="2466"/>
      <c r="X115" s="2466"/>
      <c r="Y115" s="2466"/>
      <c r="Z115" s="2466"/>
    </row>
    <row r="116" spans="1:26" s="2469" customFormat="1">
      <c r="A116" s="2468"/>
      <c r="B116" s="1737"/>
      <c r="C116" s="2461"/>
      <c r="D116" s="2461"/>
      <c r="E116" s="2462"/>
      <c r="F116" s="1909"/>
      <c r="G116" s="2463"/>
      <c r="H116" s="1909"/>
      <c r="I116" s="1909"/>
      <c r="J116" s="1909"/>
      <c r="K116" s="1909"/>
      <c r="L116" s="2463"/>
      <c r="M116" s="2461"/>
      <c r="N116" s="1909"/>
      <c r="O116" s="2464"/>
      <c r="P116" s="1908"/>
      <c r="Q116" s="2465"/>
      <c r="R116" s="2461"/>
      <c r="S116" s="1909"/>
      <c r="T116" s="2464"/>
      <c r="U116" s="1908"/>
      <c r="V116" s="2463"/>
      <c r="W116" s="2466"/>
      <c r="X116" s="2466"/>
      <c r="Y116" s="2466"/>
      <c r="Z116" s="2466"/>
    </row>
    <row r="117" spans="1:26" s="2469" customFormat="1">
      <c r="A117" s="2468"/>
      <c r="B117" s="1737"/>
      <c r="C117" s="2461"/>
      <c r="D117" s="2461"/>
      <c r="E117" s="2462"/>
      <c r="F117" s="1909"/>
      <c r="G117" s="2463"/>
      <c r="H117" s="1909"/>
      <c r="I117" s="1909"/>
      <c r="J117" s="1909"/>
      <c r="K117" s="1909"/>
      <c r="L117" s="2463"/>
      <c r="M117" s="2461"/>
      <c r="N117" s="1909"/>
      <c r="O117" s="2464"/>
      <c r="P117" s="1908"/>
      <c r="Q117" s="2465"/>
      <c r="R117" s="2461"/>
      <c r="S117" s="1909"/>
      <c r="T117" s="2464"/>
      <c r="U117" s="1908"/>
      <c r="V117" s="2463"/>
      <c r="W117" s="2466"/>
      <c r="X117" s="2466"/>
      <c r="Y117" s="2466"/>
      <c r="Z117" s="2466"/>
    </row>
    <row r="118" spans="1:26" s="2469" customFormat="1">
      <c r="A118" s="2468"/>
      <c r="B118" s="1737"/>
      <c r="C118" s="2461"/>
      <c r="D118" s="2461"/>
      <c r="E118" s="2462"/>
      <c r="F118" s="1909"/>
      <c r="G118" s="2463"/>
      <c r="H118" s="1909"/>
      <c r="I118" s="1909"/>
      <c r="J118" s="1909"/>
      <c r="K118" s="1909"/>
      <c r="L118" s="2463"/>
      <c r="M118" s="2461"/>
      <c r="N118" s="1909"/>
      <c r="O118" s="2464"/>
      <c r="P118" s="1908"/>
      <c r="Q118" s="2465"/>
      <c r="R118" s="2461"/>
      <c r="S118" s="1909"/>
      <c r="T118" s="2464"/>
      <c r="U118" s="1908"/>
      <c r="V118" s="2463"/>
      <c r="W118" s="2466"/>
      <c r="X118" s="2466"/>
      <c r="Y118" s="2466"/>
      <c r="Z118" s="2466"/>
    </row>
    <row r="119" spans="1:26" s="2469" customFormat="1">
      <c r="A119" s="2468"/>
      <c r="B119" s="1737"/>
      <c r="C119" s="2461"/>
      <c r="D119" s="2461"/>
      <c r="E119" s="2462"/>
      <c r="F119" s="1909"/>
      <c r="G119" s="2463"/>
      <c r="H119" s="1909"/>
      <c r="I119" s="1909"/>
      <c r="J119" s="1909"/>
      <c r="K119" s="1909"/>
      <c r="L119" s="2463"/>
      <c r="M119" s="2461"/>
      <c r="N119" s="1909"/>
      <c r="O119" s="2464"/>
      <c r="P119" s="1908"/>
      <c r="Q119" s="2465"/>
      <c r="R119" s="2461"/>
      <c r="S119" s="1909"/>
      <c r="T119" s="2464"/>
      <c r="U119" s="1908"/>
      <c r="V119" s="2463"/>
      <c r="W119" s="2466"/>
      <c r="X119" s="2466"/>
      <c r="Y119" s="2466"/>
      <c r="Z119" s="2466"/>
    </row>
    <row r="120" spans="1:26" s="2469" customFormat="1">
      <c r="A120" s="2468"/>
      <c r="B120" s="1737"/>
      <c r="C120" s="2461"/>
      <c r="D120" s="2461"/>
      <c r="E120" s="2462"/>
      <c r="F120" s="1909"/>
      <c r="G120" s="2463"/>
      <c r="H120" s="1909"/>
      <c r="I120" s="1909"/>
      <c r="J120" s="1909"/>
      <c r="K120" s="1909"/>
      <c r="L120" s="2463"/>
      <c r="M120" s="2461"/>
      <c r="N120" s="1909"/>
      <c r="O120" s="2464"/>
      <c r="P120" s="1908"/>
      <c r="Q120" s="2465"/>
      <c r="R120" s="2461"/>
      <c r="S120" s="1909"/>
      <c r="T120" s="2464"/>
      <c r="U120" s="1908"/>
      <c r="V120" s="2463"/>
      <c r="W120" s="2466"/>
      <c r="X120" s="2466"/>
      <c r="Y120" s="2466"/>
      <c r="Z120" s="2466"/>
    </row>
    <row r="121" spans="1:26" s="2469" customFormat="1">
      <c r="A121" s="2468"/>
      <c r="B121" s="1737"/>
      <c r="C121" s="2461"/>
      <c r="D121" s="2461"/>
      <c r="E121" s="2462"/>
      <c r="F121" s="1909"/>
      <c r="G121" s="2463"/>
      <c r="H121" s="1909"/>
      <c r="I121" s="1909"/>
      <c r="J121" s="1909"/>
      <c r="K121" s="1909"/>
      <c r="L121" s="2463"/>
      <c r="M121" s="2461"/>
      <c r="N121" s="1909"/>
      <c r="O121" s="2464"/>
      <c r="P121" s="1908"/>
      <c r="Q121" s="2465"/>
      <c r="R121" s="2461"/>
      <c r="S121" s="1909"/>
      <c r="T121" s="2464"/>
      <c r="U121" s="1908"/>
      <c r="V121" s="2463"/>
      <c r="W121" s="2466"/>
      <c r="X121" s="2466"/>
      <c r="Y121" s="2466"/>
      <c r="Z121" s="2466"/>
    </row>
    <row r="122" spans="1:26" s="2469" customFormat="1">
      <c r="A122" s="2468"/>
      <c r="B122" s="1737"/>
      <c r="C122" s="2461"/>
      <c r="D122" s="2461"/>
      <c r="E122" s="2462"/>
      <c r="F122" s="1909"/>
      <c r="G122" s="2463"/>
      <c r="H122" s="1909"/>
      <c r="I122" s="1909"/>
      <c r="J122" s="1909"/>
      <c r="K122" s="1909"/>
      <c r="L122" s="2463"/>
      <c r="M122" s="2461"/>
      <c r="N122" s="1909"/>
      <c r="O122" s="2464"/>
      <c r="P122" s="1908"/>
      <c r="Q122" s="2465"/>
      <c r="R122" s="2461"/>
      <c r="S122" s="1909"/>
      <c r="T122" s="2464"/>
      <c r="U122" s="1908"/>
      <c r="V122" s="2463"/>
      <c r="W122" s="2466"/>
      <c r="X122" s="2466"/>
      <c r="Y122" s="2466"/>
      <c r="Z122" s="2466"/>
    </row>
    <row r="123" spans="1:26" s="2469" customFormat="1">
      <c r="A123" s="2468"/>
      <c r="B123" s="1737"/>
      <c r="C123" s="2461"/>
      <c r="D123" s="2461"/>
      <c r="E123" s="2462"/>
      <c r="F123" s="1909"/>
      <c r="G123" s="2463"/>
      <c r="H123" s="1909"/>
      <c r="I123" s="1909"/>
      <c r="J123" s="1909"/>
      <c r="K123" s="1909"/>
      <c r="L123" s="2463"/>
      <c r="M123" s="2461"/>
      <c r="N123" s="1909"/>
      <c r="O123" s="2464"/>
      <c r="P123" s="1908"/>
      <c r="Q123" s="2465"/>
      <c r="R123" s="2461"/>
      <c r="S123" s="1909"/>
      <c r="T123" s="2464"/>
      <c r="U123" s="1908"/>
      <c r="V123" s="2463"/>
      <c r="W123" s="2466"/>
      <c r="X123" s="2466"/>
      <c r="Y123" s="2466"/>
      <c r="Z123" s="2466"/>
    </row>
    <row r="124" spans="1:26" s="2469" customFormat="1">
      <c r="A124" s="2468"/>
      <c r="B124" s="1737"/>
      <c r="C124" s="2461"/>
      <c r="D124" s="2461"/>
      <c r="E124" s="2462"/>
      <c r="F124" s="1909"/>
      <c r="G124" s="2463"/>
      <c r="H124" s="1909"/>
      <c r="I124" s="1909"/>
      <c r="J124" s="1909"/>
      <c r="K124" s="1909"/>
      <c r="L124" s="2463"/>
      <c r="M124" s="2461"/>
      <c r="N124" s="1909"/>
      <c r="O124" s="2464"/>
      <c r="P124" s="1908"/>
      <c r="Q124" s="2465"/>
      <c r="R124" s="2461"/>
      <c r="S124" s="1909"/>
      <c r="T124" s="2464"/>
      <c r="U124" s="1908"/>
      <c r="V124" s="2463"/>
      <c r="W124" s="2466"/>
      <c r="X124" s="2466"/>
      <c r="Y124" s="2466"/>
      <c r="Z124" s="2466"/>
    </row>
    <row r="125" spans="1:26" s="2469" customFormat="1">
      <c r="A125" s="2468"/>
      <c r="B125" s="1737"/>
      <c r="C125" s="2461"/>
      <c r="D125" s="2461"/>
      <c r="E125" s="2462"/>
      <c r="F125" s="1909"/>
      <c r="G125" s="2463"/>
      <c r="H125" s="1909"/>
      <c r="I125" s="1909"/>
      <c r="J125" s="1909"/>
      <c r="K125" s="1909"/>
      <c r="L125" s="2463"/>
      <c r="M125" s="2461"/>
      <c r="N125" s="1909"/>
      <c r="O125" s="2464"/>
      <c r="P125" s="1908"/>
      <c r="Q125" s="2465"/>
      <c r="R125" s="2461"/>
      <c r="S125" s="1909"/>
      <c r="T125" s="2464"/>
      <c r="U125" s="1908"/>
      <c r="V125" s="2463"/>
      <c r="W125" s="2466"/>
      <c r="X125" s="2466"/>
      <c r="Y125" s="2466"/>
      <c r="Z125" s="2466"/>
    </row>
    <row r="126" spans="1:26" s="2469" customFormat="1">
      <c r="A126" s="2468"/>
      <c r="B126" s="1737"/>
      <c r="C126" s="2461"/>
      <c r="D126" s="2461"/>
      <c r="E126" s="2462"/>
      <c r="F126" s="1909"/>
      <c r="G126" s="2463"/>
      <c r="H126" s="1909"/>
      <c r="I126" s="1909"/>
      <c r="J126" s="1909"/>
      <c r="K126" s="1909"/>
      <c r="L126" s="2463"/>
      <c r="M126" s="2461"/>
      <c r="N126" s="1909"/>
      <c r="O126" s="2464"/>
      <c r="P126" s="1908"/>
      <c r="Q126" s="2465"/>
      <c r="R126" s="2461"/>
      <c r="S126" s="1909"/>
      <c r="T126" s="2464"/>
      <c r="U126" s="1908"/>
      <c r="V126" s="2463"/>
      <c r="W126" s="2466"/>
      <c r="X126" s="2466"/>
      <c r="Y126" s="2466"/>
      <c r="Z126" s="2466"/>
    </row>
    <row r="127" spans="1:26" s="2469" customFormat="1">
      <c r="A127" s="2468"/>
      <c r="B127" s="1737"/>
      <c r="C127" s="2461"/>
      <c r="D127" s="2461"/>
      <c r="E127" s="2462"/>
      <c r="F127" s="1909"/>
      <c r="G127" s="2463"/>
      <c r="H127" s="1909"/>
      <c r="I127" s="1909"/>
      <c r="J127" s="1909"/>
      <c r="K127" s="1909"/>
      <c r="L127" s="2463"/>
      <c r="M127" s="2461"/>
      <c r="N127" s="1909"/>
      <c r="O127" s="2464"/>
      <c r="P127" s="1908"/>
      <c r="Q127" s="2465"/>
      <c r="R127" s="2461"/>
      <c r="S127" s="1909"/>
      <c r="T127" s="2464"/>
      <c r="U127" s="1908"/>
      <c r="V127" s="2463"/>
      <c r="W127" s="2466"/>
      <c r="X127" s="2466"/>
      <c r="Y127" s="2466"/>
      <c r="Z127" s="2466"/>
    </row>
    <row r="128" spans="1:26" s="2469" customFormat="1">
      <c r="A128" s="2468"/>
      <c r="B128" s="1737"/>
      <c r="C128" s="2461"/>
      <c r="D128" s="2461"/>
      <c r="E128" s="2462"/>
      <c r="F128" s="1909"/>
      <c r="G128" s="2463"/>
      <c r="H128" s="1909"/>
      <c r="I128" s="1909"/>
      <c r="J128" s="1909"/>
      <c r="K128" s="1909"/>
      <c r="L128" s="2463"/>
      <c r="M128" s="2461"/>
      <c r="N128" s="1909"/>
      <c r="O128" s="2464"/>
      <c r="P128" s="1908"/>
      <c r="Q128" s="2465"/>
      <c r="R128" s="2461"/>
      <c r="S128" s="1909"/>
      <c r="T128" s="2464"/>
      <c r="U128" s="1908"/>
      <c r="V128" s="2463"/>
      <c r="W128" s="2466"/>
      <c r="X128" s="2466"/>
      <c r="Y128" s="2466"/>
      <c r="Z128" s="2466"/>
    </row>
    <row r="129" spans="1:26" s="2469" customFormat="1">
      <c r="A129" s="2468"/>
      <c r="B129" s="1737"/>
      <c r="C129" s="2461"/>
      <c r="D129" s="2461"/>
      <c r="E129" s="2462"/>
      <c r="F129" s="1909"/>
      <c r="G129" s="2463"/>
      <c r="H129" s="1909"/>
      <c r="I129" s="1909"/>
      <c r="J129" s="1909"/>
      <c r="K129" s="1909"/>
      <c r="L129" s="2463"/>
      <c r="M129" s="2461"/>
      <c r="N129" s="1909"/>
      <c r="O129" s="2464"/>
      <c r="P129" s="1908"/>
      <c r="Q129" s="2465"/>
      <c r="R129" s="2461"/>
      <c r="S129" s="1909"/>
      <c r="T129" s="2464"/>
      <c r="U129" s="1908"/>
      <c r="V129" s="2463"/>
      <c r="W129" s="2466"/>
      <c r="X129" s="2466"/>
      <c r="Y129" s="2466"/>
      <c r="Z129" s="2466"/>
    </row>
    <row r="130" spans="1:26" s="2469" customFormat="1">
      <c r="A130" s="2468"/>
      <c r="B130" s="1737"/>
      <c r="C130" s="2461"/>
      <c r="D130" s="2461"/>
      <c r="E130" s="2462"/>
      <c r="F130" s="1909"/>
      <c r="G130" s="2463"/>
      <c r="H130" s="1909"/>
      <c r="I130" s="1909"/>
      <c r="J130" s="1909"/>
      <c r="K130" s="1909"/>
      <c r="L130" s="2463"/>
      <c r="M130" s="2461"/>
      <c r="N130" s="1909"/>
      <c r="O130" s="2464"/>
      <c r="P130" s="1908"/>
      <c r="Q130" s="2465"/>
      <c r="R130" s="2461"/>
      <c r="S130" s="1909"/>
      <c r="T130" s="2464"/>
      <c r="U130" s="1908"/>
      <c r="V130" s="2463"/>
      <c r="W130" s="2466"/>
      <c r="X130" s="2466"/>
      <c r="Y130" s="2466"/>
      <c r="Z130" s="2466"/>
    </row>
    <row r="131" spans="1:26" s="2469" customFormat="1">
      <c r="A131" s="2468"/>
      <c r="B131" s="1737"/>
      <c r="C131" s="2461"/>
      <c r="D131" s="2461"/>
      <c r="E131" s="2462"/>
      <c r="F131" s="1909"/>
      <c r="G131" s="2463"/>
      <c r="H131" s="1909"/>
      <c r="I131" s="1909"/>
      <c r="J131" s="1909"/>
      <c r="K131" s="1909"/>
      <c r="L131" s="2463"/>
      <c r="M131" s="2461"/>
      <c r="N131" s="1909"/>
      <c r="O131" s="2464"/>
      <c r="P131" s="1908"/>
      <c r="Q131" s="2465"/>
      <c r="R131" s="2461"/>
      <c r="S131" s="1909"/>
      <c r="T131" s="2464"/>
      <c r="U131" s="1908"/>
      <c r="V131" s="2463"/>
      <c r="W131" s="2466"/>
      <c r="X131" s="2466"/>
      <c r="Y131" s="2466"/>
      <c r="Z131" s="2466"/>
    </row>
    <row r="132" spans="1:26" s="2469" customFormat="1">
      <c r="A132" s="2468"/>
      <c r="B132" s="1737"/>
      <c r="C132" s="2461"/>
      <c r="D132" s="2461"/>
      <c r="E132" s="2462"/>
      <c r="F132" s="1909"/>
      <c r="G132" s="2463"/>
      <c r="H132" s="1909"/>
      <c r="I132" s="1909"/>
      <c r="J132" s="1909"/>
      <c r="K132" s="1909"/>
      <c r="L132" s="2463"/>
      <c r="M132" s="2461"/>
      <c r="N132" s="1909"/>
      <c r="O132" s="2464"/>
      <c r="P132" s="1908"/>
      <c r="Q132" s="2465"/>
      <c r="R132" s="2461"/>
      <c r="S132" s="1909"/>
      <c r="T132" s="2464"/>
      <c r="U132" s="1908"/>
      <c r="V132" s="2463"/>
      <c r="W132" s="2466"/>
      <c r="X132" s="2466"/>
      <c r="Y132" s="2466"/>
      <c r="Z132" s="2466"/>
    </row>
    <row r="133" spans="1:26" s="2469" customFormat="1">
      <c r="A133" s="2468"/>
      <c r="B133" s="1737"/>
      <c r="C133" s="2461"/>
      <c r="D133" s="2461"/>
      <c r="E133" s="2462"/>
      <c r="F133" s="1909"/>
      <c r="G133" s="2463"/>
      <c r="H133" s="1909"/>
      <c r="I133" s="1909"/>
      <c r="J133" s="1909"/>
      <c r="K133" s="1909"/>
      <c r="L133" s="2463"/>
      <c r="M133" s="2461"/>
      <c r="N133" s="1909"/>
      <c r="O133" s="2464"/>
      <c r="P133" s="1908"/>
      <c r="Q133" s="2465"/>
      <c r="R133" s="2461"/>
      <c r="S133" s="1909"/>
      <c r="T133" s="2464"/>
      <c r="U133" s="1908"/>
      <c r="V133" s="2463"/>
      <c r="W133" s="2466"/>
      <c r="X133" s="2466"/>
      <c r="Y133" s="2466"/>
      <c r="Z133" s="2466"/>
    </row>
    <row r="134" spans="1:26" s="2469" customFormat="1">
      <c r="A134" s="2468"/>
      <c r="B134" s="1737"/>
      <c r="C134" s="2461"/>
      <c r="D134" s="2461"/>
      <c r="E134" s="2462"/>
      <c r="F134" s="1909"/>
      <c r="G134" s="2463"/>
      <c r="H134" s="1909"/>
      <c r="I134" s="1909"/>
      <c r="J134" s="1909"/>
      <c r="K134" s="1909"/>
      <c r="L134" s="2463"/>
      <c r="M134" s="2461"/>
      <c r="N134" s="1909"/>
      <c r="O134" s="2464"/>
      <c r="P134" s="1908"/>
      <c r="Q134" s="2465"/>
      <c r="R134" s="2461"/>
      <c r="S134" s="1909"/>
      <c r="T134" s="2464"/>
      <c r="U134" s="1908"/>
      <c r="V134" s="2463"/>
      <c r="W134" s="2466"/>
      <c r="X134" s="2466"/>
      <c r="Y134" s="2466"/>
      <c r="Z134" s="2466"/>
    </row>
    <row r="135" spans="1:26" s="2469" customFormat="1">
      <c r="A135" s="2468"/>
      <c r="B135" s="1737"/>
      <c r="C135" s="2461"/>
      <c r="D135" s="2461"/>
      <c r="E135" s="2462"/>
      <c r="F135" s="1909"/>
      <c r="G135" s="2463"/>
      <c r="H135" s="1909"/>
      <c r="I135" s="1909"/>
      <c r="J135" s="1909"/>
      <c r="K135" s="1909"/>
      <c r="L135" s="2463"/>
      <c r="M135" s="2461"/>
      <c r="N135" s="1909"/>
      <c r="O135" s="2464"/>
      <c r="P135" s="1908"/>
      <c r="Q135" s="2465"/>
      <c r="R135" s="2461"/>
      <c r="S135" s="1909"/>
      <c r="T135" s="2464"/>
      <c r="U135" s="1908"/>
      <c r="V135" s="2463"/>
      <c r="W135" s="2466"/>
      <c r="X135" s="2466"/>
      <c r="Y135" s="2466"/>
      <c r="Z135" s="2466"/>
    </row>
    <row r="136" spans="1:26" s="2469" customFormat="1">
      <c r="A136" s="2468"/>
      <c r="B136" s="1737"/>
      <c r="C136" s="2461"/>
      <c r="D136" s="2461"/>
      <c r="E136" s="2462"/>
      <c r="F136" s="1909"/>
      <c r="G136" s="2463"/>
      <c r="H136" s="1909"/>
      <c r="I136" s="1909"/>
      <c r="J136" s="1909"/>
      <c r="K136" s="1909"/>
      <c r="L136" s="2463"/>
      <c r="M136" s="2461"/>
      <c r="N136" s="1909"/>
      <c r="O136" s="2464"/>
      <c r="P136" s="1908"/>
      <c r="Q136" s="2465"/>
      <c r="R136" s="2461"/>
      <c r="S136" s="1909"/>
      <c r="T136" s="2464"/>
      <c r="U136" s="1908"/>
      <c r="V136" s="2463"/>
      <c r="W136" s="2466"/>
      <c r="X136" s="2466"/>
      <c r="Y136" s="2466"/>
      <c r="Z136" s="2466"/>
    </row>
    <row r="137" spans="1:26" s="2469" customFormat="1">
      <c r="A137" s="2468"/>
      <c r="B137" s="1737"/>
      <c r="C137" s="2461"/>
      <c r="D137" s="2461"/>
      <c r="E137" s="2462"/>
      <c r="F137" s="1909"/>
      <c r="G137" s="2463"/>
      <c r="H137" s="1909"/>
      <c r="I137" s="1909"/>
      <c r="J137" s="1909"/>
      <c r="K137" s="1909"/>
      <c r="L137" s="2463"/>
      <c r="M137" s="2461"/>
      <c r="N137" s="1909"/>
      <c r="O137" s="2464"/>
      <c r="P137" s="1908"/>
      <c r="Q137" s="2465"/>
      <c r="R137" s="2461"/>
      <c r="S137" s="1909"/>
      <c r="T137" s="2464"/>
      <c r="U137" s="1908"/>
      <c r="V137" s="2463"/>
      <c r="W137" s="2466"/>
      <c r="X137" s="2466"/>
      <c r="Y137" s="2466"/>
      <c r="Z137" s="2466"/>
    </row>
    <row r="138" spans="1:26" s="2469" customFormat="1">
      <c r="A138" s="2468"/>
      <c r="B138" s="1737"/>
      <c r="C138" s="2461"/>
      <c r="D138" s="2461"/>
      <c r="E138" s="2462"/>
      <c r="F138" s="1909"/>
      <c r="G138" s="2463"/>
      <c r="H138" s="1909"/>
      <c r="I138" s="1909"/>
      <c r="J138" s="1909"/>
      <c r="K138" s="1909"/>
      <c r="L138" s="2463"/>
      <c r="M138" s="2461"/>
      <c r="N138" s="1909"/>
      <c r="O138" s="2464"/>
      <c r="P138" s="1908"/>
      <c r="Q138" s="2465"/>
      <c r="R138" s="2461"/>
      <c r="S138" s="1909"/>
      <c r="T138" s="2464"/>
      <c r="U138" s="1908"/>
      <c r="V138" s="2463"/>
      <c r="W138" s="2466"/>
      <c r="X138" s="2466"/>
      <c r="Y138" s="2466"/>
      <c r="Z138" s="2466"/>
    </row>
    <row r="139" spans="1:26" s="2469" customFormat="1">
      <c r="A139" s="2468"/>
      <c r="B139" s="1737"/>
      <c r="C139" s="2461"/>
      <c r="D139" s="2461"/>
      <c r="E139" s="2462"/>
      <c r="F139" s="1909"/>
      <c r="G139" s="2463"/>
      <c r="H139" s="1909"/>
      <c r="I139" s="1909"/>
      <c r="J139" s="1909"/>
      <c r="K139" s="1909"/>
      <c r="L139" s="2463"/>
      <c r="M139" s="2461"/>
      <c r="N139" s="1909"/>
      <c r="O139" s="2464"/>
      <c r="P139" s="1908"/>
      <c r="Q139" s="2465"/>
      <c r="R139" s="2461"/>
      <c r="S139" s="1909"/>
      <c r="T139" s="2464"/>
      <c r="U139" s="1908"/>
      <c r="V139" s="2463"/>
      <c r="W139" s="2466"/>
      <c r="X139" s="2466"/>
      <c r="Y139" s="2466"/>
      <c r="Z139" s="2466"/>
    </row>
    <row r="140" spans="1:26" s="2469" customFormat="1">
      <c r="A140" s="2468"/>
      <c r="B140" s="1737"/>
      <c r="C140" s="2461"/>
      <c r="D140" s="2461"/>
      <c r="E140" s="2462"/>
      <c r="F140" s="1909"/>
      <c r="G140" s="2463"/>
      <c r="H140" s="1909"/>
      <c r="I140" s="1909"/>
      <c r="J140" s="1909"/>
      <c r="K140" s="1909"/>
      <c r="L140" s="2463"/>
      <c r="M140" s="2461"/>
      <c r="N140" s="1909"/>
      <c r="O140" s="2464"/>
      <c r="P140" s="1908"/>
      <c r="Q140" s="2465"/>
      <c r="R140" s="2461"/>
      <c r="S140" s="1909"/>
      <c r="T140" s="2464"/>
      <c r="U140" s="1908"/>
      <c r="V140" s="2463"/>
      <c r="W140" s="2466"/>
      <c r="X140" s="2466"/>
      <c r="Y140" s="2466"/>
      <c r="Z140" s="2466"/>
    </row>
    <row r="141" spans="1:26" s="2469" customFormat="1">
      <c r="A141" s="2468"/>
      <c r="B141" s="1737"/>
      <c r="C141" s="2461"/>
      <c r="D141" s="2461"/>
      <c r="E141" s="2462"/>
      <c r="F141" s="1909"/>
      <c r="G141" s="2463"/>
      <c r="H141" s="1909"/>
      <c r="I141" s="1909"/>
      <c r="J141" s="1909"/>
      <c r="K141" s="1909"/>
      <c r="L141" s="2463"/>
      <c r="M141" s="2461"/>
      <c r="N141" s="1909"/>
      <c r="O141" s="2464"/>
      <c r="P141" s="1908"/>
      <c r="Q141" s="2465"/>
      <c r="R141" s="2461"/>
      <c r="S141" s="1909"/>
      <c r="T141" s="2464"/>
      <c r="U141" s="1908"/>
      <c r="V141" s="2463"/>
      <c r="W141" s="2466"/>
      <c r="X141" s="2466"/>
      <c r="Y141" s="2466"/>
      <c r="Z141" s="2466"/>
    </row>
    <row r="142" spans="1:26" s="2469" customFormat="1">
      <c r="A142" s="2468"/>
      <c r="B142" s="1737"/>
      <c r="C142" s="2461"/>
      <c r="D142" s="2461"/>
      <c r="E142" s="2462"/>
      <c r="F142" s="1909"/>
      <c r="G142" s="2463"/>
      <c r="H142" s="1909"/>
      <c r="I142" s="1909"/>
      <c r="J142" s="1909"/>
      <c r="K142" s="1909"/>
      <c r="L142" s="2463"/>
      <c r="M142" s="2461"/>
      <c r="N142" s="1909"/>
      <c r="O142" s="2464"/>
      <c r="P142" s="1908"/>
      <c r="Q142" s="2465"/>
      <c r="R142" s="2461"/>
      <c r="S142" s="1909"/>
      <c r="T142" s="2464"/>
      <c r="U142" s="1908"/>
      <c r="V142" s="2463"/>
      <c r="W142" s="2466"/>
      <c r="X142" s="2466"/>
      <c r="Y142" s="2466"/>
      <c r="Z142" s="2466"/>
    </row>
    <row r="143" spans="1:26" s="2469" customFormat="1">
      <c r="A143" s="2468"/>
      <c r="B143" s="1737"/>
      <c r="C143" s="2461"/>
      <c r="D143" s="2461"/>
      <c r="E143" s="2462"/>
      <c r="F143" s="1909"/>
      <c r="G143" s="2463"/>
      <c r="H143" s="1909"/>
      <c r="I143" s="1909"/>
      <c r="J143" s="1909"/>
      <c r="K143" s="1909"/>
      <c r="L143" s="2463"/>
      <c r="M143" s="2461"/>
      <c r="N143" s="1909"/>
      <c r="O143" s="2464"/>
      <c r="P143" s="1908"/>
      <c r="Q143" s="2465"/>
      <c r="R143" s="2461"/>
      <c r="S143" s="1909"/>
      <c r="T143" s="2464"/>
      <c r="U143" s="1908"/>
      <c r="V143" s="2463"/>
      <c r="W143" s="2466"/>
      <c r="X143" s="2466"/>
      <c r="Y143" s="2466"/>
      <c r="Z143" s="2466"/>
    </row>
    <row r="144" spans="1:26" s="2469" customFormat="1">
      <c r="A144" s="2468"/>
      <c r="B144" s="1737"/>
      <c r="C144" s="2461"/>
      <c r="D144" s="2461"/>
      <c r="E144" s="2462"/>
      <c r="F144" s="1909"/>
      <c r="G144" s="2463"/>
      <c r="H144" s="1909"/>
      <c r="I144" s="1909"/>
      <c r="J144" s="1909"/>
      <c r="K144" s="1909"/>
      <c r="L144" s="2463"/>
      <c r="M144" s="2461"/>
      <c r="N144" s="1909"/>
      <c r="O144" s="2464"/>
      <c r="P144" s="1908"/>
      <c r="Q144" s="2465"/>
      <c r="R144" s="2461"/>
      <c r="S144" s="1909"/>
      <c r="T144" s="2464"/>
      <c r="U144" s="1908"/>
      <c r="V144" s="2463"/>
      <c r="W144" s="2466"/>
      <c r="X144" s="2466"/>
      <c r="Y144" s="2466"/>
      <c r="Z144" s="2466"/>
    </row>
    <row r="145" spans="1:26" s="2469" customFormat="1">
      <c r="A145" s="2468"/>
      <c r="B145" s="1737"/>
      <c r="C145" s="2461"/>
      <c r="D145" s="2461"/>
      <c r="E145" s="2462"/>
      <c r="F145" s="1909"/>
      <c r="G145" s="2463"/>
      <c r="H145" s="1909"/>
      <c r="I145" s="1909"/>
      <c r="J145" s="1909"/>
      <c r="K145" s="1909"/>
      <c r="L145" s="2463"/>
      <c r="M145" s="2461"/>
      <c r="N145" s="1909"/>
      <c r="O145" s="2464"/>
      <c r="P145" s="1908"/>
      <c r="Q145" s="2465"/>
      <c r="R145" s="2461"/>
      <c r="S145" s="1909"/>
      <c r="T145" s="2464"/>
      <c r="U145" s="1908"/>
      <c r="V145" s="2463"/>
      <c r="W145" s="2466"/>
      <c r="X145" s="2466"/>
      <c r="Y145" s="2466"/>
      <c r="Z145" s="2466"/>
    </row>
    <row r="146" spans="1:26" s="2469" customFormat="1">
      <c r="A146" s="2468"/>
      <c r="B146" s="1737"/>
      <c r="C146" s="2461"/>
      <c r="D146" s="2461"/>
      <c r="E146" s="2462"/>
      <c r="F146" s="1909"/>
      <c r="G146" s="2463"/>
      <c r="H146" s="1909"/>
      <c r="I146" s="1909"/>
      <c r="J146" s="1909"/>
      <c r="K146" s="1909"/>
      <c r="L146" s="2463"/>
      <c r="M146" s="2461"/>
      <c r="N146" s="1909"/>
      <c r="O146" s="2464"/>
      <c r="P146" s="1908"/>
      <c r="Q146" s="2465"/>
      <c r="R146" s="2461"/>
      <c r="S146" s="1909"/>
      <c r="T146" s="2464"/>
      <c r="U146" s="1908"/>
      <c r="V146" s="2463"/>
      <c r="W146" s="2466"/>
      <c r="X146" s="2466"/>
      <c r="Y146" s="2466"/>
      <c r="Z146" s="2466"/>
    </row>
    <row r="147" spans="1:26" s="2469" customFormat="1">
      <c r="A147" s="2468"/>
      <c r="B147" s="1737"/>
      <c r="C147" s="2461"/>
      <c r="D147" s="2461"/>
      <c r="E147" s="2462"/>
      <c r="F147" s="1909"/>
      <c r="G147" s="2463"/>
      <c r="H147" s="1909"/>
      <c r="I147" s="1909"/>
      <c r="J147" s="1909"/>
      <c r="K147" s="1909"/>
      <c r="L147" s="2463"/>
      <c r="M147" s="2461"/>
      <c r="N147" s="1909"/>
      <c r="O147" s="2464"/>
      <c r="P147" s="1908"/>
      <c r="Q147" s="2465"/>
      <c r="R147" s="2461"/>
      <c r="S147" s="1909"/>
      <c r="T147" s="2464"/>
      <c r="U147" s="1908"/>
      <c r="V147" s="2463"/>
      <c r="W147" s="2466"/>
      <c r="X147" s="2466"/>
      <c r="Y147" s="2466"/>
      <c r="Z147" s="2466"/>
    </row>
    <row r="148" spans="1:26" s="2469" customFormat="1">
      <c r="A148" s="2468"/>
      <c r="B148" s="1737"/>
      <c r="C148" s="2461"/>
      <c r="D148" s="2461"/>
      <c r="E148" s="2462"/>
      <c r="F148" s="1909"/>
      <c r="G148" s="2463"/>
      <c r="H148" s="1909"/>
      <c r="I148" s="1909"/>
      <c r="J148" s="1909"/>
      <c r="K148" s="1909"/>
      <c r="L148" s="2463"/>
      <c r="M148" s="2461"/>
      <c r="N148" s="1909"/>
      <c r="O148" s="2464"/>
      <c r="P148" s="1908"/>
      <c r="Q148" s="2465"/>
      <c r="R148" s="2461"/>
      <c r="S148" s="1909"/>
      <c r="T148" s="2464"/>
      <c r="U148" s="1908"/>
      <c r="V148" s="2463"/>
      <c r="W148" s="2466"/>
      <c r="X148" s="2466"/>
      <c r="Y148" s="2466"/>
      <c r="Z148" s="2466"/>
    </row>
    <row r="149" spans="1:26" s="2469" customFormat="1">
      <c r="A149" s="2468"/>
      <c r="B149" s="1737"/>
      <c r="C149" s="2461"/>
      <c r="D149" s="2461"/>
      <c r="E149" s="2462"/>
      <c r="F149" s="1909"/>
      <c r="G149" s="2463"/>
      <c r="H149" s="1909"/>
      <c r="I149" s="1909"/>
      <c r="J149" s="1909"/>
      <c r="K149" s="1909"/>
      <c r="L149" s="2463"/>
      <c r="M149" s="2461"/>
      <c r="N149" s="1909"/>
      <c r="O149" s="2464"/>
      <c r="P149" s="1908"/>
      <c r="Q149" s="2465"/>
      <c r="R149" s="2461"/>
      <c r="S149" s="1909"/>
      <c r="T149" s="2464"/>
      <c r="U149" s="1908"/>
      <c r="V149" s="2463"/>
      <c r="W149" s="2466"/>
      <c r="X149" s="2466"/>
      <c r="Y149" s="2466"/>
      <c r="Z149" s="2466"/>
    </row>
    <row r="150" spans="1:26" s="2469" customFormat="1">
      <c r="A150" s="2468"/>
      <c r="B150" s="1737"/>
      <c r="C150" s="2461"/>
      <c r="D150" s="2461"/>
      <c r="E150" s="2462"/>
      <c r="F150" s="1909"/>
      <c r="G150" s="2463"/>
      <c r="H150" s="1909"/>
      <c r="I150" s="1909"/>
      <c r="J150" s="1909"/>
      <c r="K150" s="1909"/>
      <c r="L150" s="2463"/>
      <c r="M150" s="2461"/>
      <c r="N150" s="1909"/>
      <c r="O150" s="2464"/>
      <c r="P150" s="1908"/>
      <c r="Q150" s="2465"/>
      <c r="R150" s="2461"/>
      <c r="S150" s="1909"/>
      <c r="T150" s="2464"/>
      <c r="U150" s="1908"/>
      <c r="V150" s="2463"/>
      <c r="W150" s="2466"/>
      <c r="X150" s="2466"/>
      <c r="Y150" s="2466"/>
      <c r="Z150" s="2466"/>
    </row>
    <row r="151" spans="1:26" s="2469" customFormat="1">
      <c r="A151" s="2468"/>
      <c r="B151" s="1737"/>
      <c r="C151" s="2461"/>
      <c r="D151" s="2461"/>
      <c r="E151" s="2462"/>
      <c r="F151" s="1909"/>
      <c r="G151" s="2463"/>
      <c r="H151" s="1909"/>
      <c r="I151" s="1909"/>
      <c r="J151" s="1909"/>
      <c r="K151" s="1909"/>
      <c r="L151" s="2463"/>
      <c r="M151" s="2461"/>
      <c r="N151" s="1909"/>
      <c r="O151" s="2464"/>
      <c r="P151" s="1908"/>
      <c r="Q151" s="2465"/>
      <c r="R151" s="2461"/>
      <c r="S151" s="1909"/>
      <c r="T151" s="2464"/>
      <c r="U151" s="1908"/>
      <c r="V151" s="2463"/>
      <c r="W151" s="2466"/>
      <c r="X151" s="2466"/>
      <c r="Y151" s="2466"/>
      <c r="Z151" s="2466"/>
    </row>
    <row r="152" spans="1:26" s="2469" customFormat="1">
      <c r="A152" s="2468"/>
      <c r="B152" s="1737"/>
      <c r="C152" s="2461"/>
      <c r="D152" s="2461"/>
      <c r="E152" s="2462"/>
      <c r="F152" s="1909"/>
      <c r="G152" s="2463"/>
      <c r="H152" s="1909"/>
      <c r="I152" s="1909"/>
      <c r="J152" s="1909"/>
      <c r="K152" s="1909"/>
      <c r="L152" s="2463"/>
      <c r="M152" s="2461"/>
      <c r="N152" s="1909"/>
      <c r="O152" s="2464"/>
      <c r="P152" s="1908"/>
      <c r="Q152" s="2465"/>
      <c r="R152" s="2461"/>
      <c r="S152" s="1909"/>
      <c r="T152" s="2464"/>
      <c r="U152" s="1908"/>
      <c r="V152" s="2463"/>
      <c r="W152" s="2466"/>
      <c r="X152" s="2466"/>
      <c r="Y152" s="2466"/>
      <c r="Z152" s="2466"/>
    </row>
    <row r="153" spans="1:26" s="2469" customFormat="1">
      <c r="A153" s="2468"/>
      <c r="B153" s="1737"/>
      <c r="C153" s="2461"/>
      <c r="D153" s="2461"/>
      <c r="E153" s="2462"/>
      <c r="F153" s="1909"/>
      <c r="G153" s="2463"/>
      <c r="H153" s="1909"/>
      <c r="I153" s="1909"/>
      <c r="J153" s="1909"/>
      <c r="K153" s="1909"/>
      <c r="L153" s="2463"/>
      <c r="M153" s="2461"/>
      <c r="N153" s="1909"/>
      <c r="O153" s="2464"/>
      <c r="P153" s="1908"/>
      <c r="Q153" s="2465"/>
      <c r="R153" s="2461"/>
      <c r="S153" s="1909"/>
      <c r="T153" s="2464"/>
      <c r="U153" s="1908"/>
      <c r="V153" s="2463"/>
      <c r="W153" s="2466"/>
      <c r="X153" s="2466"/>
      <c r="Y153" s="2466"/>
      <c r="Z153" s="2466"/>
    </row>
    <row r="154" spans="1:26" s="2469" customFormat="1">
      <c r="A154" s="2468"/>
      <c r="B154" s="1737"/>
      <c r="C154" s="2461"/>
      <c r="D154" s="2461"/>
      <c r="E154" s="2462"/>
      <c r="F154" s="1909"/>
      <c r="G154" s="2463"/>
      <c r="H154" s="1909"/>
      <c r="I154" s="1909"/>
      <c r="J154" s="1909"/>
      <c r="K154" s="1909"/>
      <c r="L154" s="2463"/>
      <c r="M154" s="2461"/>
      <c r="N154" s="1909"/>
      <c r="O154" s="2464"/>
      <c r="P154" s="1908"/>
      <c r="Q154" s="2465"/>
      <c r="R154" s="2461"/>
      <c r="S154" s="1909"/>
      <c r="T154" s="2464"/>
      <c r="U154" s="1908"/>
      <c r="V154" s="2463"/>
      <c r="W154" s="2466"/>
      <c r="X154" s="2466"/>
      <c r="Y154" s="2466"/>
      <c r="Z154" s="2466"/>
    </row>
    <row r="155" spans="1:26" s="2469" customFormat="1">
      <c r="A155" s="2468"/>
      <c r="B155" s="1737"/>
      <c r="C155" s="2461"/>
      <c r="D155" s="2461"/>
      <c r="E155" s="2462"/>
      <c r="F155" s="1909"/>
      <c r="G155" s="2463"/>
      <c r="H155" s="1909"/>
      <c r="I155" s="1909"/>
      <c r="J155" s="1909"/>
      <c r="K155" s="1909"/>
      <c r="L155" s="2463"/>
      <c r="M155" s="2461"/>
      <c r="N155" s="1909"/>
      <c r="O155" s="2464"/>
      <c r="P155" s="1908"/>
      <c r="Q155" s="2465"/>
      <c r="R155" s="2461"/>
      <c r="S155" s="1909"/>
      <c r="T155" s="2464"/>
      <c r="U155" s="1908"/>
      <c r="V155" s="2463"/>
      <c r="W155" s="2466"/>
      <c r="X155" s="2466"/>
      <c r="Y155" s="2466"/>
      <c r="Z155" s="2466"/>
    </row>
    <row r="156" spans="1:26" s="2469" customFormat="1">
      <c r="A156" s="2468"/>
      <c r="B156" s="1737"/>
      <c r="C156" s="2461"/>
      <c r="D156" s="2461"/>
      <c r="E156" s="2462"/>
      <c r="F156" s="1909"/>
      <c r="G156" s="2463"/>
      <c r="H156" s="1909"/>
      <c r="I156" s="1909"/>
      <c r="J156" s="1909"/>
      <c r="K156" s="1909"/>
      <c r="L156" s="2463"/>
      <c r="M156" s="2461"/>
      <c r="N156" s="1909"/>
      <c r="O156" s="2464"/>
      <c r="P156" s="1908"/>
      <c r="Q156" s="2465"/>
      <c r="R156" s="2461"/>
      <c r="S156" s="1909"/>
      <c r="T156" s="2464"/>
      <c r="U156" s="1908"/>
      <c r="V156" s="2463"/>
      <c r="W156" s="2466"/>
      <c r="X156" s="2466"/>
      <c r="Y156" s="2466"/>
      <c r="Z156" s="2466"/>
    </row>
    <row r="157" spans="1:26" s="2469" customFormat="1">
      <c r="A157" s="2468"/>
      <c r="B157" s="1737"/>
      <c r="C157" s="2461"/>
      <c r="D157" s="2461"/>
      <c r="E157" s="2462"/>
      <c r="F157" s="1909"/>
      <c r="G157" s="2463"/>
      <c r="H157" s="1909"/>
      <c r="I157" s="1909"/>
      <c r="J157" s="1909"/>
      <c r="K157" s="1909"/>
      <c r="L157" s="2463"/>
      <c r="M157" s="2461"/>
      <c r="N157" s="1909"/>
      <c r="O157" s="2464"/>
      <c r="P157" s="1908"/>
      <c r="Q157" s="2465"/>
      <c r="R157" s="2461"/>
      <c r="S157" s="1909"/>
      <c r="T157" s="2464"/>
      <c r="U157" s="1908"/>
      <c r="V157" s="2463"/>
      <c r="W157" s="2466"/>
      <c r="X157" s="2466"/>
      <c r="Y157" s="2466"/>
      <c r="Z157" s="2466"/>
    </row>
    <row r="158" spans="1:26" s="2469" customFormat="1">
      <c r="A158" s="2468"/>
      <c r="B158" s="1737"/>
      <c r="C158" s="2461"/>
      <c r="D158" s="2461"/>
      <c r="E158" s="2462"/>
      <c r="F158" s="1909"/>
      <c r="G158" s="2463"/>
      <c r="H158" s="1909"/>
      <c r="I158" s="1909"/>
      <c r="J158" s="1909"/>
      <c r="K158" s="1909"/>
      <c r="L158" s="2463"/>
      <c r="M158" s="2461"/>
      <c r="N158" s="1909"/>
      <c r="O158" s="2464"/>
      <c r="P158" s="1908"/>
      <c r="Q158" s="2465"/>
      <c r="R158" s="2461"/>
      <c r="S158" s="1909"/>
      <c r="T158" s="2464"/>
      <c r="U158" s="1908"/>
      <c r="V158" s="2463"/>
      <c r="W158" s="2466"/>
      <c r="X158" s="2466"/>
      <c r="Y158" s="2466"/>
      <c r="Z158" s="2466"/>
    </row>
    <row r="159" spans="1:26" s="2469" customFormat="1">
      <c r="A159" s="2468"/>
      <c r="B159" s="1737"/>
      <c r="C159" s="2461"/>
      <c r="D159" s="2461"/>
      <c r="E159" s="2462"/>
      <c r="F159" s="1909"/>
      <c r="G159" s="2463"/>
      <c r="H159" s="1909"/>
      <c r="I159" s="1909"/>
      <c r="J159" s="1909"/>
      <c r="K159" s="1909"/>
      <c r="L159" s="2463"/>
      <c r="M159" s="2461"/>
      <c r="N159" s="1909"/>
      <c r="O159" s="2464"/>
      <c r="P159" s="1908"/>
      <c r="Q159" s="2465"/>
      <c r="R159" s="2461"/>
      <c r="S159" s="1909"/>
      <c r="T159" s="2464"/>
      <c r="U159" s="1908"/>
      <c r="V159" s="2463"/>
      <c r="W159" s="2466"/>
      <c r="X159" s="2466"/>
      <c r="Y159" s="2466"/>
      <c r="Z159" s="2466"/>
    </row>
    <row r="160" spans="1:26" s="2469" customFormat="1">
      <c r="A160" s="2468"/>
      <c r="B160" s="1737"/>
      <c r="C160" s="2461"/>
      <c r="D160" s="2461"/>
      <c r="E160" s="2462"/>
      <c r="F160" s="1909"/>
      <c r="G160" s="2463"/>
      <c r="H160" s="1909"/>
      <c r="I160" s="1909"/>
      <c r="J160" s="1909"/>
      <c r="K160" s="1909"/>
      <c r="L160" s="2463"/>
      <c r="M160" s="2461"/>
      <c r="N160" s="1909"/>
      <c r="O160" s="2464"/>
      <c r="P160" s="1908"/>
      <c r="Q160" s="2465"/>
      <c r="R160" s="2461"/>
      <c r="S160" s="1909"/>
      <c r="T160" s="2464"/>
      <c r="U160" s="1908"/>
      <c r="V160" s="2463"/>
      <c r="W160" s="2466"/>
      <c r="X160" s="2466"/>
      <c r="Y160" s="2466"/>
      <c r="Z160" s="2466"/>
    </row>
    <row r="161" spans="1:26" s="2469" customFormat="1">
      <c r="A161" s="2468"/>
      <c r="B161" s="1737"/>
      <c r="C161" s="2461"/>
      <c r="D161" s="2461"/>
      <c r="E161" s="2462"/>
      <c r="F161" s="1909"/>
      <c r="G161" s="2463"/>
      <c r="H161" s="1909"/>
      <c r="I161" s="1909"/>
      <c r="J161" s="1909"/>
      <c r="K161" s="1909"/>
      <c r="L161" s="2463"/>
      <c r="M161" s="2461"/>
      <c r="N161" s="1909"/>
      <c r="O161" s="2464"/>
      <c r="P161" s="1908"/>
      <c r="Q161" s="2465"/>
      <c r="R161" s="2461"/>
      <c r="S161" s="1909"/>
      <c r="T161" s="2464"/>
      <c r="U161" s="1908"/>
      <c r="V161" s="2463"/>
      <c r="W161" s="2466"/>
      <c r="X161" s="2466"/>
      <c r="Y161" s="2466"/>
      <c r="Z161" s="2466"/>
    </row>
    <row r="162" spans="1:26" s="2469" customFormat="1">
      <c r="A162" s="2468"/>
      <c r="B162" s="1737"/>
      <c r="C162" s="2461"/>
      <c r="D162" s="2461"/>
      <c r="E162" s="2462"/>
      <c r="F162" s="1909"/>
      <c r="G162" s="2463"/>
      <c r="H162" s="1909"/>
      <c r="I162" s="1909"/>
      <c r="J162" s="1909"/>
      <c r="K162" s="1909"/>
      <c r="L162" s="2463"/>
      <c r="M162" s="2461"/>
      <c r="N162" s="1909"/>
      <c r="O162" s="2464"/>
      <c r="P162" s="1908"/>
      <c r="Q162" s="2465"/>
      <c r="R162" s="2461"/>
      <c r="S162" s="1909"/>
      <c r="T162" s="2464"/>
      <c r="U162" s="1908"/>
      <c r="V162" s="2463"/>
      <c r="W162" s="2466"/>
      <c r="X162" s="2466"/>
      <c r="Y162" s="2466"/>
      <c r="Z162" s="2466"/>
    </row>
    <row r="163" spans="1:26" s="2469" customFormat="1">
      <c r="A163" s="2468"/>
      <c r="B163" s="1737"/>
      <c r="C163" s="2461"/>
      <c r="D163" s="2461"/>
      <c r="E163" s="2462"/>
      <c r="F163" s="1909"/>
      <c r="G163" s="2463"/>
      <c r="H163" s="1909"/>
      <c r="I163" s="1909"/>
      <c r="J163" s="1909"/>
      <c r="K163" s="1909"/>
      <c r="L163" s="2463"/>
      <c r="M163" s="2461"/>
      <c r="N163" s="1909"/>
      <c r="O163" s="2464"/>
      <c r="P163" s="1908"/>
      <c r="Q163" s="2465"/>
      <c r="R163" s="2461"/>
      <c r="S163" s="1909"/>
      <c r="T163" s="2464"/>
      <c r="U163" s="1908"/>
      <c r="V163" s="2463"/>
      <c r="W163" s="2466"/>
      <c r="X163" s="2466"/>
      <c r="Y163" s="2466"/>
      <c r="Z163" s="2466"/>
    </row>
    <row r="164" spans="1:26" s="2469" customFormat="1">
      <c r="A164" s="2468"/>
      <c r="B164" s="1737"/>
      <c r="C164" s="2461"/>
      <c r="D164" s="2461"/>
      <c r="E164" s="2462"/>
      <c r="F164" s="1909"/>
      <c r="G164" s="2463"/>
      <c r="H164" s="1909"/>
      <c r="I164" s="1909"/>
      <c r="J164" s="1909"/>
      <c r="K164" s="1909"/>
      <c r="L164" s="2463"/>
      <c r="M164" s="2461"/>
      <c r="N164" s="1909"/>
      <c r="O164" s="2464"/>
      <c r="P164" s="1908"/>
      <c r="Q164" s="2465"/>
      <c r="R164" s="2461"/>
      <c r="S164" s="1909"/>
      <c r="T164" s="2464"/>
      <c r="U164" s="1908"/>
      <c r="V164" s="2463"/>
      <c r="W164" s="2466"/>
      <c r="X164" s="2466"/>
      <c r="Y164" s="2466"/>
      <c r="Z164" s="2466"/>
    </row>
    <row r="165" spans="1:26" s="2469" customFormat="1">
      <c r="A165" s="2468"/>
      <c r="B165" s="1737"/>
      <c r="C165" s="2461"/>
      <c r="D165" s="2461"/>
      <c r="E165" s="2462"/>
      <c r="F165" s="1909"/>
      <c r="G165" s="2463"/>
      <c r="H165" s="1909"/>
      <c r="I165" s="1909"/>
      <c r="J165" s="1909"/>
      <c r="K165" s="1909"/>
      <c r="L165" s="2463"/>
      <c r="M165" s="2461"/>
      <c r="N165" s="1909"/>
      <c r="O165" s="2464"/>
      <c r="P165" s="1908"/>
      <c r="Q165" s="2465"/>
      <c r="R165" s="2461"/>
      <c r="S165" s="1909"/>
      <c r="T165" s="2464"/>
      <c r="U165" s="1908"/>
      <c r="V165" s="2463"/>
      <c r="W165" s="2466"/>
      <c r="X165" s="2466"/>
      <c r="Y165" s="2466"/>
      <c r="Z165" s="2466"/>
    </row>
    <row r="166" spans="1:26" s="2469" customFormat="1">
      <c r="A166" s="2468"/>
      <c r="B166" s="1737"/>
      <c r="C166" s="2461"/>
      <c r="D166" s="2461"/>
      <c r="E166" s="2462"/>
      <c r="F166" s="1909"/>
      <c r="G166" s="2463"/>
      <c r="H166" s="1909"/>
      <c r="I166" s="1909"/>
      <c r="J166" s="1909"/>
      <c r="K166" s="1909"/>
      <c r="L166" s="2463"/>
      <c r="M166" s="2461"/>
      <c r="N166" s="1909"/>
      <c r="O166" s="2464"/>
      <c r="P166" s="1908"/>
      <c r="Q166" s="2465"/>
      <c r="R166" s="2461"/>
      <c r="S166" s="1909"/>
      <c r="T166" s="2464"/>
      <c r="U166" s="1908"/>
      <c r="V166" s="2463"/>
      <c r="W166" s="2466"/>
      <c r="X166" s="2466"/>
      <c r="Y166" s="2466"/>
      <c r="Z166" s="2466"/>
    </row>
    <row r="167" spans="1:26" s="2469" customFormat="1">
      <c r="A167" s="2468"/>
      <c r="B167" s="1737"/>
      <c r="C167" s="2461"/>
      <c r="D167" s="2461"/>
      <c r="E167" s="2462"/>
      <c r="F167" s="1909"/>
      <c r="G167" s="2463"/>
      <c r="H167" s="1909"/>
      <c r="I167" s="1909"/>
      <c r="J167" s="1909"/>
      <c r="K167" s="1909"/>
      <c r="L167" s="2463"/>
      <c r="M167" s="2461"/>
      <c r="N167" s="1909"/>
      <c r="O167" s="2464"/>
      <c r="P167" s="1908"/>
      <c r="Q167" s="2465"/>
      <c r="R167" s="2461"/>
      <c r="S167" s="1909"/>
      <c r="T167" s="2464"/>
      <c r="U167" s="1908"/>
      <c r="V167" s="2463"/>
      <c r="W167" s="2466"/>
      <c r="X167" s="2466"/>
      <c r="Y167" s="2466"/>
      <c r="Z167" s="2466"/>
    </row>
    <row r="168" spans="1:26" s="2469" customFormat="1">
      <c r="A168" s="2468"/>
      <c r="B168" s="1737"/>
      <c r="C168" s="2461"/>
      <c r="D168" s="2461"/>
      <c r="E168" s="2462"/>
      <c r="F168" s="1909"/>
      <c r="G168" s="2463"/>
      <c r="H168" s="1909"/>
      <c r="I168" s="1909"/>
      <c r="J168" s="1909"/>
      <c r="K168" s="1909"/>
      <c r="L168" s="2463"/>
      <c r="M168" s="2461"/>
      <c r="N168" s="1909"/>
      <c r="O168" s="2464"/>
      <c r="P168" s="1908"/>
      <c r="Q168" s="2465"/>
      <c r="R168" s="2461"/>
      <c r="S168" s="1909"/>
      <c r="T168" s="2464"/>
      <c r="U168" s="1908"/>
      <c r="V168" s="2463"/>
      <c r="W168" s="2466"/>
      <c r="X168" s="2466"/>
      <c r="Y168" s="2466"/>
      <c r="Z168" s="2466"/>
    </row>
    <row r="169" spans="1:26" s="2469" customFormat="1">
      <c r="A169" s="2468"/>
      <c r="B169" s="1737"/>
      <c r="C169" s="2461"/>
      <c r="D169" s="2461"/>
      <c r="E169" s="2462"/>
      <c r="F169" s="1909"/>
      <c r="G169" s="2463"/>
      <c r="H169" s="1909"/>
      <c r="I169" s="1909"/>
      <c r="J169" s="1909"/>
      <c r="K169" s="1909"/>
      <c r="L169" s="2463"/>
      <c r="M169" s="2461"/>
      <c r="N169" s="1909"/>
      <c r="O169" s="2464"/>
      <c r="P169" s="1908"/>
      <c r="Q169" s="2465"/>
      <c r="R169" s="2461"/>
      <c r="S169" s="1909"/>
      <c r="T169" s="2464"/>
      <c r="U169" s="1908"/>
      <c r="V169" s="2463"/>
      <c r="W169" s="2466"/>
      <c r="X169" s="2466"/>
      <c r="Y169" s="2466"/>
      <c r="Z169" s="2466"/>
    </row>
    <row r="170" spans="1:26" s="2469" customFormat="1">
      <c r="A170" s="2468"/>
      <c r="B170" s="1737"/>
      <c r="C170" s="2461"/>
      <c r="D170" s="2461"/>
      <c r="E170" s="2462"/>
      <c r="F170" s="1909"/>
      <c r="G170" s="2463"/>
      <c r="H170" s="1909"/>
      <c r="I170" s="1909"/>
      <c r="J170" s="1909"/>
      <c r="K170" s="1909"/>
      <c r="L170" s="2463"/>
      <c r="M170" s="2461"/>
      <c r="N170" s="1909"/>
      <c r="O170" s="2464"/>
      <c r="P170" s="1908"/>
      <c r="Q170" s="2465"/>
      <c r="R170" s="2461"/>
      <c r="S170" s="1909"/>
      <c r="T170" s="2464"/>
      <c r="U170" s="1908"/>
      <c r="V170" s="2463"/>
      <c r="W170" s="2466"/>
      <c r="X170" s="2466"/>
      <c r="Y170" s="2466"/>
      <c r="Z170" s="2466"/>
    </row>
    <row r="171" spans="1:26" s="2469" customFormat="1">
      <c r="A171" s="2468"/>
      <c r="B171" s="1737"/>
      <c r="C171" s="2461"/>
      <c r="D171" s="2461"/>
      <c r="E171" s="2462"/>
      <c r="F171" s="1909"/>
      <c r="G171" s="2463"/>
      <c r="H171" s="1909"/>
      <c r="I171" s="1909"/>
      <c r="J171" s="1909"/>
      <c r="K171" s="1909"/>
      <c r="L171" s="2463"/>
      <c r="M171" s="2461"/>
      <c r="N171" s="1909"/>
      <c r="O171" s="2464"/>
      <c r="P171" s="1908"/>
      <c r="Q171" s="2465"/>
      <c r="R171" s="2461"/>
      <c r="S171" s="1909"/>
      <c r="T171" s="2464"/>
      <c r="U171" s="1908"/>
      <c r="V171" s="2463"/>
      <c r="W171" s="2466"/>
      <c r="X171" s="2466"/>
      <c r="Y171" s="2466"/>
      <c r="Z171" s="2466"/>
    </row>
    <row r="172" spans="1:26" s="2469" customFormat="1">
      <c r="A172" s="2468"/>
      <c r="B172" s="1737"/>
      <c r="C172" s="2461"/>
      <c r="D172" s="2461"/>
      <c r="E172" s="2462"/>
      <c r="F172" s="1909"/>
      <c r="G172" s="2463"/>
      <c r="H172" s="1909"/>
      <c r="I172" s="1909"/>
      <c r="J172" s="1909"/>
      <c r="K172" s="1909"/>
      <c r="L172" s="2463"/>
      <c r="M172" s="2461"/>
      <c r="N172" s="1909"/>
      <c r="O172" s="2464"/>
      <c r="P172" s="1908"/>
      <c r="Q172" s="2465"/>
      <c r="R172" s="2461"/>
      <c r="S172" s="1909"/>
      <c r="T172" s="2464"/>
      <c r="U172" s="1908"/>
      <c r="V172" s="2463"/>
      <c r="W172" s="2466"/>
      <c r="X172" s="2466"/>
      <c r="Y172" s="2466"/>
      <c r="Z172" s="2466"/>
    </row>
    <row r="173" spans="1:26" s="2469" customFormat="1">
      <c r="A173" s="2468"/>
      <c r="B173" s="1737"/>
      <c r="C173" s="2461"/>
      <c r="D173" s="2461"/>
      <c r="E173" s="2462"/>
      <c r="F173" s="1909"/>
      <c r="G173" s="2463"/>
      <c r="H173" s="1909"/>
      <c r="I173" s="1909"/>
      <c r="J173" s="1909"/>
      <c r="K173" s="1909"/>
      <c r="L173" s="2463"/>
      <c r="M173" s="2461"/>
      <c r="N173" s="1909"/>
      <c r="O173" s="2464"/>
      <c r="P173" s="1908"/>
      <c r="Q173" s="2465"/>
      <c r="R173" s="2461"/>
      <c r="S173" s="1909"/>
      <c r="T173" s="2464"/>
      <c r="U173" s="1908"/>
      <c r="V173" s="2463"/>
      <c r="W173" s="2466"/>
      <c r="X173" s="2466"/>
      <c r="Y173" s="2466"/>
      <c r="Z173" s="2466"/>
    </row>
    <row r="174" spans="1:26" s="2469" customFormat="1">
      <c r="A174" s="2468"/>
      <c r="B174" s="1737"/>
      <c r="C174" s="2461"/>
      <c r="D174" s="2461"/>
      <c r="E174" s="2462"/>
      <c r="F174" s="1909"/>
      <c r="G174" s="2463"/>
      <c r="H174" s="1909"/>
      <c r="I174" s="1909"/>
      <c r="J174" s="1909"/>
      <c r="K174" s="1909"/>
      <c r="L174" s="2463"/>
      <c r="M174" s="2461"/>
      <c r="N174" s="1909"/>
      <c r="O174" s="2464"/>
      <c r="P174" s="1908"/>
      <c r="Q174" s="2465"/>
      <c r="R174" s="2461"/>
      <c r="S174" s="1909"/>
      <c r="T174" s="2464"/>
      <c r="U174" s="1908"/>
      <c r="V174" s="2463"/>
      <c r="W174" s="2466"/>
      <c r="X174" s="2466"/>
      <c r="Y174" s="2466"/>
      <c r="Z174" s="2466"/>
    </row>
    <row r="175" spans="1:26" s="2469" customFormat="1">
      <c r="A175" s="2468"/>
      <c r="B175" s="1737"/>
      <c r="C175" s="2461"/>
      <c r="D175" s="2461"/>
      <c r="E175" s="2462"/>
      <c r="F175" s="1909"/>
      <c r="G175" s="2463"/>
      <c r="H175" s="1909"/>
      <c r="I175" s="1909"/>
      <c r="J175" s="1909"/>
      <c r="K175" s="1909"/>
      <c r="L175" s="2463"/>
      <c r="M175" s="2461"/>
      <c r="N175" s="1909"/>
      <c r="O175" s="2464"/>
      <c r="P175" s="1908"/>
      <c r="Q175" s="2465"/>
      <c r="R175" s="2461"/>
      <c r="S175" s="1909"/>
      <c r="T175" s="2464"/>
      <c r="U175" s="1908"/>
      <c r="V175" s="2463"/>
      <c r="W175" s="2466"/>
      <c r="X175" s="2466"/>
      <c r="Y175" s="2466"/>
      <c r="Z175" s="2466"/>
    </row>
    <row r="176" spans="1:26" s="2469" customFormat="1">
      <c r="A176" s="2468"/>
      <c r="B176" s="1737"/>
      <c r="C176" s="2461"/>
      <c r="D176" s="2461"/>
      <c r="E176" s="2462"/>
      <c r="F176" s="1909"/>
      <c r="G176" s="2463"/>
      <c r="H176" s="1909"/>
      <c r="I176" s="1909"/>
      <c r="J176" s="1909"/>
      <c r="K176" s="1909"/>
      <c r="L176" s="2463"/>
      <c r="M176" s="2461"/>
      <c r="N176" s="1909"/>
      <c r="O176" s="2464"/>
      <c r="P176" s="1908"/>
      <c r="Q176" s="2465"/>
      <c r="R176" s="2461"/>
      <c r="S176" s="1909"/>
      <c r="T176" s="2464"/>
      <c r="U176" s="1908"/>
      <c r="V176" s="2463"/>
      <c r="W176" s="2466"/>
      <c r="X176" s="2466"/>
      <c r="Y176" s="2466"/>
      <c r="Z176" s="2466"/>
    </row>
    <row r="177" spans="1:26" s="2469" customFormat="1">
      <c r="A177" s="2468"/>
      <c r="B177" s="1737"/>
      <c r="C177" s="2461"/>
      <c r="D177" s="2461"/>
      <c r="E177" s="2462"/>
      <c r="F177" s="1909"/>
      <c r="G177" s="2463"/>
      <c r="H177" s="1909"/>
      <c r="I177" s="1909"/>
      <c r="J177" s="1909"/>
      <c r="K177" s="1909"/>
      <c r="L177" s="2463"/>
      <c r="M177" s="2461"/>
      <c r="N177" s="1909"/>
      <c r="O177" s="2464"/>
      <c r="P177" s="1908"/>
      <c r="Q177" s="2465"/>
      <c r="R177" s="2461"/>
      <c r="S177" s="1909"/>
      <c r="T177" s="2464"/>
      <c r="U177" s="1908"/>
      <c r="V177" s="2463"/>
      <c r="W177" s="2466"/>
      <c r="X177" s="2466"/>
      <c r="Y177" s="2466"/>
      <c r="Z177" s="2466"/>
    </row>
    <row r="178" spans="1:26" s="2469" customFormat="1">
      <c r="A178" s="2468"/>
      <c r="B178" s="1737"/>
      <c r="C178" s="2461"/>
      <c r="D178" s="2461"/>
      <c r="E178" s="2462"/>
      <c r="F178" s="1909"/>
      <c r="G178" s="2463"/>
      <c r="H178" s="1909"/>
      <c r="I178" s="1909"/>
      <c r="J178" s="1909"/>
      <c r="K178" s="1909"/>
      <c r="L178" s="2463"/>
      <c r="M178" s="2461"/>
      <c r="N178" s="1909"/>
      <c r="O178" s="2464"/>
      <c r="P178" s="1908"/>
      <c r="Q178" s="2465"/>
      <c r="R178" s="2461"/>
      <c r="S178" s="1909"/>
      <c r="T178" s="2464"/>
      <c r="U178" s="1908"/>
      <c r="V178" s="2463"/>
      <c r="W178" s="2466"/>
      <c r="X178" s="2466"/>
      <c r="Y178" s="2466"/>
      <c r="Z178" s="2466"/>
    </row>
    <row r="179" spans="1:26" s="2469" customFormat="1">
      <c r="A179" s="2468"/>
      <c r="B179" s="1737"/>
      <c r="C179" s="2461"/>
      <c r="D179" s="2461"/>
      <c r="E179" s="2462"/>
      <c r="F179" s="1909"/>
      <c r="G179" s="2463"/>
      <c r="H179" s="1909"/>
      <c r="I179" s="1909"/>
      <c r="J179" s="1909"/>
      <c r="K179" s="1909"/>
      <c r="L179" s="2463"/>
      <c r="M179" s="2461"/>
      <c r="N179" s="1909"/>
      <c r="O179" s="2464"/>
      <c r="P179" s="1908"/>
      <c r="Q179" s="2465"/>
      <c r="R179" s="2461"/>
      <c r="S179" s="1909"/>
      <c r="T179" s="2464"/>
      <c r="U179" s="1908"/>
      <c r="V179" s="2463"/>
      <c r="W179" s="2466"/>
      <c r="X179" s="2466"/>
      <c r="Y179" s="2466"/>
      <c r="Z179" s="2466"/>
    </row>
    <row r="180" spans="1:26" s="2469" customFormat="1">
      <c r="A180" s="2468"/>
      <c r="B180" s="1737"/>
      <c r="C180" s="2461"/>
      <c r="D180" s="2461"/>
      <c r="E180" s="2462"/>
      <c r="F180" s="1909"/>
      <c r="G180" s="2463"/>
      <c r="H180" s="1909"/>
      <c r="I180" s="1909"/>
      <c r="J180" s="1909"/>
      <c r="K180" s="1909"/>
      <c r="L180" s="2463"/>
      <c r="M180" s="2461"/>
      <c r="N180" s="1909"/>
      <c r="O180" s="2464"/>
      <c r="P180" s="1908"/>
      <c r="Q180" s="2465"/>
      <c r="R180" s="2461"/>
      <c r="S180" s="1909"/>
      <c r="T180" s="2464"/>
      <c r="U180" s="1908"/>
      <c r="V180" s="2463"/>
      <c r="W180" s="2466"/>
      <c r="X180" s="2466"/>
      <c r="Y180" s="2466"/>
      <c r="Z180" s="2466"/>
    </row>
    <row r="181" spans="1:26" s="2469" customFormat="1">
      <c r="A181" s="2468"/>
      <c r="B181" s="1737"/>
      <c r="C181" s="2461"/>
      <c r="D181" s="2461"/>
      <c r="E181" s="2462"/>
      <c r="F181" s="1909"/>
      <c r="G181" s="2463"/>
      <c r="H181" s="1909"/>
      <c r="I181" s="1909"/>
      <c r="J181" s="1909"/>
      <c r="K181" s="1909"/>
      <c r="L181" s="2463"/>
      <c r="M181" s="2461"/>
      <c r="N181" s="1909"/>
      <c r="O181" s="2464"/>
      <c r="P181" s="1908"/>
      <c r="Q181" s="2465"/>
      <c r="R181" s="2461"/>
      <c r="S181" s="1909"/>
      <c r="T181" s="2464"/>
      <c r="U181" s="1908"/>
      <c r="V181" s="2463"/>
      <c r="W181" s="2466"/>
      <c r="X181" s="2466"/>
      <c r="Y181" s="2466"/>
      <c r="Z181" s="2466"/>
    </row>
    <row r="182" spans="1:26" s="2469" customFormat="1">
      <c r="A182" s="2468"/>
      <c r="B182" s="1737"/>
      <c r="C182" s="2461"/>
      <c r="D182" s="2461"/>
      <c r="E182" s="2462"/>
      <c r="F182" s="1909"/>
      <c r="G182" s="2463"/>
      <c r="H182" s="1909"/>
      <c r="I182" s="1909"/>
      <c r="J182" s="1909"/>
      <c r="K182" s="1909"/>
      <c r="L182" s="2463"/>
      <c r="M182" s="2461"/>
      <c r="N182" s="1909"/>
      <c r="O182" s="2464"/>
      <c r="P182" s="1908"/>
      <c r="Q182" s="2465"/>
      <c r="R182" s="2461"/>
      <c r="S182" s="1909"/>
      <c r="T182" s="2464"/>
      <c r="U182" s="1908"/>
      <c r="V182" s="2463"/>
      <c r="W182" s="2466"/>
      <c r="X182" s="2466"/>
      <c r="Y182" s="2466"/>
      <c r="Z182" s="2466"/>
    </row>
    <row r="183" spans="1:26" s="2469" customFormat="1">
      <c r="A183" s="2468"/>
      <c r="B183" s="1737"/>
      <c r="C183" s="2461"/>
      <c r="D183" s="2461"/>
      <c r="E183" s="2462"/>
      <c r="F183" s="1909"/>
      <c r="G183" s="2463"/>
      <c r="H183" s="1909"/>
      <c r="I183" s="1909"/>
      <c r="J183" s="1909"/>
      <c r="K183" s="1909"/>
      <c r="L183" s="2463"/>
      <c r="M183" s="2461"/>
      <c r="N183" s="1909"/>
      <c r="O183" s="2464"/>
      <c r="P183" s="1908"/>
      <c r="Q183" s="2465"/>
      <c r="R183" s="2461"/>
      <c r="S183" s="1909"/>
      <c r="T183" s="2464"/>
      <c r="U183" s="1908"/>
      <c r="V183" s="2463"/>
      <c r="W183" s="2466"/>
      <c r="X183" s="2466"/>
      <c r="Y183" s="2466"/>
      <c r="Z183" s="2466"/>
    </row>
    <row r="184" spans="1:26" s="2469" customFormat="1">
      <c r="A184" s="2468"/>
      <c r="B184" s="1737"/>
      <c r="C184" s="2461"/>
      <c r="D184" s="2461"/>
      <c r="E184" s="2462"/>
      <c r="F184" s="1909"/>
      <c r="G184" s="2463"/>
      <c r="H184" s="1909"/>
      <c r="I184" s="1909"/>
      <c r="J184" s="1909"/>
      <c r="K184" s="1909"/>
      <c r="L184" s="2463"/>
      <c r="M184" s="2461"/>
      <c r="N184" s="1909"/>
      <c r="O184" s="2464"/>
      <c r="P184" s="1908"/>
      <c r="Q184" s="2465"/>
      <c r="R184" s="2461"/>
      <c r="S184" s="1909"/>
      <c r="T184" s="2464"/>
      <c r="U184" s="1908"/>
      <c r="V184" s="2463"/>
      <c r="W184" s="2466"/>
      <c r="X184" s="2466"/>
      <c r="Y184" s="2466"/>
      <c r="Z184" s="2466"/>
    </row>
    <row r="185" spans="1:26" s="2469" customFormat="1">
      <c r="A185" s="2468"/>
      <c r="B185" s="1737"/>
      <c r="C185" s="2461"/>
      <c r="D185" s="2461"/>
      <c r="E185" s="2462"/>
      <c r="F185" s="1909"/>
      <c r="G185" s="2463"/>
      <c r="H185" s="1909"/>
      <c r="I185" s="1909"/>
      <c r="J185" s="1909"/>
      <c r="K185" s="1909"/>
      <c r="L185" s="2463"/>
      <c r="M185" s="2461"/>
      <c r="N185" s="1909"/>
      <c r="O185" s="2464"/>
      <c r="P185" s="1908"/>
      <c r="Q185" s="2465"/>
      <c r="R185" s="2461"/>
      <c r="S185" s="1909"/>
      <c r="T185" s="2464"/>
      <c r="U185" s="1908"/>
      <c r="V185" s="2463"/>
      <c r="W185" s="2466"/>
      <c r="X185" s="2466"/>
      <c r="Y185" s="2466"/>
      <c r="Z185" s="2466"/>
    </row>
    <row r="186" spans="1:26" s="2469" customFormat="1">
      <c r="A186" s="2468"/>
      <c r="B186" s="1737"/>
      <c r="C186" s="2461"/>
      <c r="D186" s="2461"/>
      <c r="E186" s="2462"/>
      <c r="F186" s="1909"/>
      <c r="G186" s="2463"/>
      <c r="H186" s="1909"/>
      <c r="I186" s="1909"/>
      <c r="J186" s="1909"/>
      <c r="K186" s="1909"/>
      <c r="L186" s="2463"/>
      <c r="M186" s="2461"/>
      <c r="N186" s="1909"/>
      <c r="O186" s="2464"/>
      <c r="P186" s="1908"/>
      <c r="Q186" s="2465"/>
      <c r="R186" s="2461"/>
      <c r="S186" s="1909"/>
      <c r="T186" s="2464"/>
      <c r="U186" s="1908"/>
      <c r="V186" s="2463"/>
      <c r="W186" s="2466"/>
      <c r="X186" s="2466"/>
      <c r="Y186" s="2466"/>
      <c r="Z186" s="2466"/>
    </row>
    <row r="187" spans="1:26" s="2469" customFormat="1">
      <c r="A187" s="2468"/>
      <c r="B187" s="1737"/>
      <c r="C187" s="2461"/>
      <c r="D187" s="2461"/>
      <c r="E187" s="2462"/>
      <c r="F187" s="1909"/>
      <c r="G187" s="2463"/>
      <c r="H187" s="1909"/>
      <c r="I187" s="1909"/>
      <c r="J187" s="1909"/>
      <c r="K187" s="1909"/>
      <c r="L187" s="2463"/>
      <c r="M187" s="2461"/>
      <c r="N187" s="1909"/>
      <c r="O187" s="2464"/>
      <c r="P187" s="1908"/>
      <c r="Q187" s="2465"/>
      <c r="R187" s="2461"/>
      <c r="S187" s="1909"/>
      <c r="T187" s="2464"/>
      <c r="U187" s="1908"/>
      <c r="V187" s="2463"/>
      <c r="W187" s="2466"/>
      <c r="X187" s="2466"/>
      <c r="Y187" s="2466"/>
      <c r="Z187" s="2466"/>
    </row>
    <row r="188" spans="1:26" s="2469" customFormat="1">
      <c r="A188" s="2468"/>
      <c r="B188" s="1737"/>
      <c r="C188" s="2461"/>
      <c r="D188" s="2461"/>
      <c r="E188" s="2462"/>
      <c r="F188" s="1909"/>
      <c r="G188" s="2463"/>
      <c r="H188" s="1909"/>
      <c r="I188" s="1909"/>
      <c r="J188" s="1909"/>
      <c r="K188" s="1909"/>
      <c r="L188" s="2463"/>
      <c r="M188" s="2461"/>
      <c r="N188" s="1909"/>
      <c r="O188" s="2464"/>
      <c r="P188" s="1908"/>
      <c r="Q188" s="2465"/>
      <c r="R188" s="2461"/>
      <c r="S188" s="1909"/>
      <c r="T188" s="2464"/>
      <c r="U188" s="1908"/>
      <c r="V188" s="2463"/>
      <c r="W188" s="2466"/>
      <c r="X188" s="2466"/>
      <c r="Y188" s="2466"/>
      <c r="Z188" s="2466"/>
    </row>
    <row r="189" spans="1:26" s="2469" customFormat="1">
      <c r="A189" s="2468"/>
      <c r="B189" s="1737"/>
      <c r="C189" s="2461"/>
      <c r="D189" s="2461"/>
      <c r="E189" s="2462"/>
      <c r="F189" s="1909"/>
      <c r="G189" s="2463"/>
      <c r="H189" s="1909"/>
      <c r="I189" s="1909"/>
      <c r="J189" s="1909"/>
      <c r="K189" s="1909"/>
      <c r="L189" s="2463"/>
      <c r="M189" s="2461"/>
      <c r="N189" s="1909"/>
      <c r="O189" s="2464"/>
      <c r="P189" s="1908"/>
      <c r="Q189" s="2465"/>
      <c r="R189" s="2461"/>
      <c r="S189" s="1909"/>
      <c r="T189" s="2464"/>
      <c r="U189" s="1908"/>
      <c r="V189" s="2463"/>
      <c r="W189" s="2466"/>
      <c r="X189" s="2466"/>
      <c r="Y189" s="2466"/>
      <c r="Z189" s="2466"/>
    </row>
    <row r="190" spans="1:26" s="2469" customFormat="1">
      <c r="A190" s="2468"/>
      <c r="B190" s="1737"/>
      <c r="C190" s="2461"/>
      <c r="D190" s="2461"/>
      <c r="E190" s="2462"/>
      <c r="F190" s="1909"/>
      <c r="G190" s="2463"/>
      <c r="H190" s="1909"/>
      <c r="I190" s="1909"/>
      <c r="J190" s="1909"/>
      <c r="K190" s="1909"/>
      <c r="L190" s="2463"/>
      <c r="M190" s="2461"/>
      <c r="N190" s="1909"/>
      <c r="O190" s="2464"/>
      <c r="P190" s="1908"/>
      <c r="Q190" s="2465"/>
      <c r="R190" s="2461"/>
      <c r="S190" s="1909"/>
      <c r="T190" s="2464"/>
      <c r="U190" s="1908"/>
      <c r="V190" s="2463"/>
      <c r="W190" s="2466"/>
      <c r="X190" s="2466"/>
      <c r="Y190" s="2466"/>
      <c r="Z190" s="2466"/>
    </row>
    <row r="191" spans="1:26" s="2469" customFormat="1">
      <c r="A191" s="2468"/>
      <c r="B191" s="1737"/>
      <c r="C191" s="2461"/>
      <c r="D191" s="2461"/>
      <c r="E191" s="2462"/>
      <c r="F191" s="1909"/>
      <c r="G191" s="2463"/>
      <c r="H191" s="1909"/>
      <c r="I191" s="1909"/>
      <c r="J191" s="1909"/>
      <c r="K191" s="1909"/>
      <c r="L191" s="2463"/>
      <c r="M191" s="2461"/>
      <c r="N191" s="1909"/>
      <c r="O191" s="2464"/>
      <c r="P191" s="1908"/>
      <c r="Q191" s="2465"/>
      <c r="R191" s="2461"/>
      <c r="S191" s="1909"/>
      <c r="T191" s="2464"/>
      <c r="U191" s="1908"/>
      <c r="V191" s="2463"/>
      <c r="W191" s="2466"/>
      <c r="X191" s="2466"/>
      <c r="Y191" s="2466"/>
      <c r="Z191" s="2466"/>
    </row>
    <row r="192" spans="1:26" s="2469" customFormat="1">
      <c r="A192" s="2468"/>
      <c r="B192" s="1737"/>
      <c r="C192" s="2461"/>
      <c r="D192" s="2461"/>
      <c r="E192" s="2462"/>
      <c r="F192" s="1909"/>
      <c r="G192" s="2463"/>
      <c r="H192" s="1909"/>
      <c r="I192" s="1909"/>
      <c r="J192" s="1909"/>
      <c r="K192" s="1909"/>
      <c r="L192" s="2463"/>
      <c r="M192" s="2461"/>
      <c r="N192" s="1909"/>
      <c r="O192" s="2464"/>
      <c r="P192" s="1908"/>
      <c r="Q192" s="2465"/>
      <c r="R192" s="2461"/>
      <c r="S192" s="1909"/>
      <c r="T192" s="2464"/>
      <c r="U192" s="1908"/>
      <c r="V192" s="2463"/>
      <c r="W192" s="2466"/>
      <c r="X192" s="2466"/>
      <c r="Y192" s="2466"/>
      <c r="Z192" s="2466"/>
    </row>
    <row r="193" spans="1:26" s="2469" customFormat="1">
      <c r="A193" s="2468"/>
      <c r="B193" s="1737"/>
      <c r="C193" s="2461"/>
      <c r="D193" s="2461"/>
      <c r="E193" s="2462"/>
      <c r="F193" s="1909"/>
      <c r="G193" s="2463"/>
      <c r="H193" s="1909"/>
      <c r="I193" s="1909"/>
      <c r="J193" s="1909"/>
      <c r="K193" s="1909"/>
      <c r="L193" s="2463"/>
      <c r="M193" s="2461"/>
      <c r="N193" s="1909"/>
      <c r="O193" s="2464"/>
      <c r="P193" s="1908"/>
      <c r="Q193" s="2465"/>
      <c r="R193" s="2461"/>
      <c r="S193" s="1909"/>
      <c r="T193" s="2464"/>
      <c r="U193" s="1908"/>
      <c r="V193" s="2463"/>
      <c r="W193" s="2466"/>
      <c r="X193" s="2466"/>
      <c r="Y193" s="2466"/>
      <c r="Z193" s="2466"/>
    </row>
    <row r="194" spans="1:26" s="2469" customFormat="1">
      <c r="A194" s="2468"/>
      <c r="B194" s="1737"/>
      <c r="C194" s="2461"/>
      <c r="D194" s="2461"/>
      <c r="E194" s="2462"/>
      <c r="F194" s="1909"/>
      <c r="G194" s="2463"/>
      <c r="H194" s="1909"/>
      <c r="I194" s="1909"/>
      <c r="J194" s="1909"/>
      <c r="K194" s="1909"/>
      <c r="L194" s="2463"/>
      <c r="M194" s="2461"/>
      <c r="N194" s="1909"/>
      <c r="O194" s="2464"/>
      <c r="P194" s="1908"/>
      <c r="Q194" s="2465"/>
      <c r="R194" s="2461"/>
      <c r="S194" s="1909"/>
      <c r="T194" s="2464"/>
      <c r="U194" s="1908"/>
      <c r="V194" s="2463"/>
      <c r="W194" s="2466"/>
      <c r="X194" s="2466"/>
      <c r="Y194" s="2466"/>
      <c r="Z194" s="2466"/>
    </row>
    <row r="195" spans="1:26" s="2469" customFormat="1">
      <c r="A195" s="2468"/>
      <c r="B195" s="1737"/>
      <c r="C195" s="2461"/>
      <c r="D195" s="2461"/>
      <c r="E195" s="2462"/>
      <c r="F195" s="1909"/>
      <c r="G195" s="2463"/>
      <c r="H195" s="1909"/>
      <c r="I195" s="1909"/>
      <c r="J195" s="1909"/>
      <c r="K195" s="1909"/>
      <c r="L195" s="2463"/>
      <c r="M195" s="2461"/>
      <c r="N195" s="1909"/>
      <c r="O195" s="2464"/>
      <c r="P195" s="1908"/>
      <c r="Q195" s="2465"/>
      <c r="R195" s="2461"/>
      <c r="S195" s="1909"/>
      <c r="T195" s="2464"/>
      <c r="U195" s="1908"/>
      <c r="V195" s="2463"/>
      <c r="W195" s="2466"/>
      <c r="X195" s="2466"/>
      <c r="Y195" s="2466"/>
      <c r="Z195" s="2466"/>
    </row>
    <row r="196" spans="1:26" s="2469" customFormat="1">
      <c r="A196" s="2468"/>
      <c r="B196" s="1737"/>
      <c r="C196" s="2461"/>
      <c r="D196" s="2461"/>
      <c r="E196" s="2462"/>
      <c r="F196" s="1909"/>
      <c r="G196" s="2463"/>
      <c r="H196" s="1909"/>
      <c r="I196" s="1909"/>
      <c r="J196" s="1909"/>
      <c r="K196" s="1909"/>
      <c r="L196" s="2463"/>
      <c r="M196" s="2461"/>
      <c r="N196" s="1909"/>
      <c r="O196" s="2464"/>
      <c r="P196" s="1908"/>
      <c r="Q196" s="2465"/>
      <c r="R196" s="2461"/>
      <c r="S196" s="1909"/>
      <c r="T196" s="2464"/>
      <c r="U196" s="1908"/>
      <c r="V196" s="2463"/>
      <c r="W196" s="2466"/>
      <c r="X196" s="2466"/>
      <c r="Y196" s="2466"/>
      <c r="Z196" s="2466"/>
    </row>
    <row r="197" spans="1:26" s="2469" customFormat="1">
      <c r="A197" s="2468"/>
      <c r="B197" s="1737"/>
      <c r="C197" s="2461"/>
      <c r="D197" s="2461"/>
      <c r="E197" s="2462"/>
      <c r="F197" s="1909"/>
      <c r="G197" s="2463"/>
      <c r="H197" s="1909"/>
      <c r="I197" s="1909"/>
      <c r="J197" s="1909"/>
      <c r="K197" s="1909"/>
      <c r="L197" s="2463"/>
      <c r="M197" s="2461"/>
      <c r="N197" s="1909"/>
      <c r="O197" s="2464"/>
      <c r="P197" s="1908"/>
      <c r="Q197" s="2465"/>
      <c r="R197" s="2461"/>
      <c r="S197" s="1909"/>
      <c r="T197" s="2464"/>
      <c r="U197" s="1908"/>
      <c r="V197" s="2463"/>
      <c r="W197" s="2466"/>
      <c r="X197" s="2466"/>
      <c r="Y197" s="2466"/>
      <c r="Z197" s="2466"/>
    </row>
    <row r="198" spans="1:26" s="2469" customFormat="1">
      <c r="A198" s="2468"/>
      <c r="B198" s="1737"/>
      <c r="C198" s="2461"/>
      <c r="D198" s="2461"/>
      <c r="E198" s="2462"/>
      <c r="F198" s="1909"/>
      <c r="G198" s="2463"/>
      <c r="H198" s="1909"/>
      <c r="I198" s="1909"/>
      <c r="J198" s="1909"/>
      <c r="K198" s="1909"/>
      <c r="L198" s="2463"/>
      <c r="M198" s="2461"/>
      <c r="N198" s="1909"/>
      <c r="O198" s="2464"/>
      <c r="P198" s="1908"/>
      <c r="Q198" s="2465"/>
      <c r="R198" s="2461"/>
      <c r="S198" s="1909"/>
      <c r="T198" s="2464"/>
      <c r="U198" s="1908"/>
      <c r="V198" s="2463"/>
      <c r="W198" s="2466"/>
      <c r="X198" s="2466"/>
      <c r="Y198" s="2466"/>
      <c r="Z198" s="2466"/>
    </row>
    <row r="199" spans="1:26" s="2469" customFormat="1">
      <c r="A199" s="2468"/>
      <c r="B199" s="1737"/>
      <c r="C199" s="2461"/>
      <c r="D199" s="2461"/>
      <c r="E199" s="2462"/>
      <c r="F199" s="1909"/>
      <c r="G199" s="2463"/>
      <c r="H199" s="1909"/>
      <c r="I199" s="1909"/>
      <c r="J199" s="1909"/>
      <c r="K199" s="1909"/>
      <c r="L199" s="2463"/>
      <c r="M199" s="2461"/>
      <c r="N199" s="1909"/>
      <c r="O199" s="2464"/>
      <c r="P199" s="1908"/>
      <c r="Q199" s="2465"/>
      <c r="R199" s="2461"/>
      <c r="S199" s="1909"/>
      <c r="T199" s="2464"/>
      <c r="U199" s="1908"/>
      <c r="V199" s="2463"/>
      <c r="W199" s="2466"/>
      <c r="X199" s="2466"/>
      <c r="Y199" s="2466"/>
      <c r="Z199" s="2466"/>
    </row>
    <row r="200" spans="1:26" s="2469" customFormat="1">
      <c r="A200" s="2468"/>
      <c r="B200" s="1737"/>
      <c r="C200" s="2461"/>
      <c r="D200" s="2461"/>
      <c r="E200" s="2462"/>
      <c r="F200" s="1909"/>
      <c r="G200" s="2463"/>
      <c r="H200" s="1909"/>
      <c r="I200" s="1909"/>
      <c r="J200" s="1909"/>
      <c r="K200" s="1909"/>
      <c r="L200" s="2463"/>
      <c r="M200" s="2461"/>
      <c r="N200" s="1909"/>
      <c r="O200" s="2464"/>
      <c r="P200" s="1908"/>
      <c r="Q200" s="2465"/>
      <c r="R200" s="2461"/>
      <c r="S200" s="1909"/>
      <c r="T200" s="2464"/>
      <c r="U200" s="1908"/>
      <c r="V200" s="2463"/>
      <c r="W200" s="2466"/>
      <c r="X200" s="2466"/>
      <c r="Y200" s="2466"/>
      <c r="Z200" s="2466"/>
    </row>
    <row r="201" spans="1:26" s="2469" customFormat="1">
      <c r="A201" s="2468"/>
      <c r="B201" s="1737"/>
      <c r="C201" s="2461"/>
      <c r="D201" s="2461"/>
      <c r="E201" s="2462"/>
      <c r="F201" s="1909"/>
      <c r="G201" s="2463"/>
      <c r="H201" s="1909"/>
      <c r="I201" s="1909"/>
      <c r="J201" s="1909"/>
      <c r="K201" s="1909"/>
      <c r="L201" s="2463"/>
      <c r="M201" s="2461"/>
      <c r="N201" s="1909"/>
      <c r="O201" s="2464"/>
      <c r="P201" s="1908"/>
      <c r="Q201" s="2465"/>
      <c r="R201" s="2461"/>
      <c r="S201" s="1909"/>
      <c r="T201" s="2464"/>
      <c r="U201" s="1908"/>
      <c r="V201" s="2463"/>
      <c r="W201" s="2466"/>
      <c r="X201" s="2466"/>
      <c r="Y201" s="2466"/>
      <c r="Z201" s="2466"/>
    </row>
    <row r="202" spans="1:26" s="2469" customFormat="1">
      <c r="A202" s="2468"/>
      <c r="B202" s="1737"/>
      <c r="C202" s="2461"/>
      <c r="D202" s="2461"/>
      <c r="E202" s="2462"/>
      <c r="F202" s="1909"/>
      <c r="G202" s="2463"/>
      <c r="H202" s="1909"/>
      <c r="I202" s="1909"/>
      <c r="J202" s="1909"/>
      <c r="K202" s="1909"/>
      <c r="L202" s="2463"/>
      <c r="M202" s="2461"/>
      <c r="N202" s="1909"/>
      <c r="O202" s="2464"/>
      <c r="P202" s="1908"/>
      <c r="Q202" s="2465"/>
      <c r="R202" s="2461"/>
      <c r="S202" s="1909"/>
      <c r="T202" s="2464"/>
      <c r="U202" s="1908"/>
      <c r="V202" s="2463"/>
      <c r="W202" s="2466"/>
      <c r="X202" s="2466"/>
      <c r="Y202" s="2466"/>
      <c r="Z202" s="2466"/>
    </row>
    <row r="203" spans="1:26" s="2469" customFormat="1">
      <c r="A203" s="2468"/>
      <c r="B203" s="1737"/>
      <c r="C203" s="2461"/>
      <c r="D203" s="2461"/>
      <c r="E203" s="2462"/>
      <c r="F203" s="1909"/>
      <c r="G203" s="2463"/>
      <c r="H203" s="1909"/>
      <c r="I203" s="1909"/>
      <c r="J203" s="1909"/>
      <c r="K203" s="1909"/>
      <c r="L203" s="2463"/>
      <c r="M203" s="2461"/>
      <c r="N203" s="1909"/>
      <c r="O203" s="2464"/>
      <c r="P203" s="1908"/>
      <c r="Q203" s="2465"/>
      <c r="R203" s="2461"/>
      <c r="S203" s="1909"/>
      <c r="T203" s="2464"/>
      <c r="U203" s="1908"/>
      <c r="V203" s="2463"/>
      <c r="W203" s="2466"/>
      <c r="X203" s="2466"/>
      <c r="Y203" s="2466"/>
      <c r="Z203" s="2466"/>
    </row>
    <row r="204" spans="1:26" s="2469" customFormat="1">
      <c r="A204" s="2468"/>
      <c r="B204" s="1737"/>
      <c r="C204" s="2461"/>
      <c r="D204" s="2461"/>
      <c r="E204" s="2462"/>
      <c r="F204" s="1909"/>
      <c r="G204" s="2463"/>
      <c r="H204" s="1909"/>
      <c r="I204" s="1909"/>
      <c r="J204" s="1909"/>
      <c r="K204" s="1909"/>
      <c r="L204" s="2463"/>
      <c r="M204" s="2461"/>
      <c r="N204" s="1909"/>
      <c r="O204" s="2464"/>
      <c r="P204" s="1908"/>
      <c r="Q204" s="2465"/>
      <c r="R204" s="2461"/>
      <c r="S204" s="1909"/>
      <c r="T204" s="2464"/>
      <c r="U204" s="1908"/>
      <c r="V204" s="2463"/>
      <c r="W204" s="2466"/>
      <c r="X204" s="2466"/>
      <c r="Y204" s="2466"/>
      <c r="Z204" s="2466"/>
    </row>
    <row r="205" spans="1:26" s="2469" customFormat="1">
      <c r="A205" s="2468"/>
      <c r="B205" s="1737"/>
      <c r="C205" s="2461"/>
      <c r="D205" s="2461"/>
      <c r="E205" s="2462"/>
      <c r="F205" s="1909"/>
      <c r="G205" s="2463"/>
      <c r="H205" s="1909"/>
      <c r="I205" s="1909"/>
      <c r="J205" s="1909"/>
      <c r="K205" s="1909"/>
      <c r="L205" s="2463"/>
      <c r="M205" s="2461"/>
      <c r="N205" s="1909"/>
      <c r="O205" s="2464"/>
      <c r="P205" s="1908"/>
      <c r="Q205" s="2465"/>
      <c r="R205" s="2461"/>
      <c r="S205" s="1909"/>
      <c r="T205" s="2464"/>
      <c r="U205" s="1908"/>
      <c r="V205" s="2463"/>
      <c r="W205" s="2466"/>
      <c r="X205" s="2466"/>
      <c r="Y205" s="2466"/>
      <c r="Z205" s="2466"/>
    </row>
    <row r="206" spans="1:26" s="2469" customFormat="1">
      <c r="A206" s="2468"/>
      <c r="B206" s="1737"/>
      <c r="C206" s="2461"/>
      <c r="D206" s="2461"/>
      <c r="E206" s="2462"/>
      <c r="F206" s="1909"/>
      <c r="G206" s="2463"/>
      <c r="H206" s="1909"/>
      <c r="I206" s="1909"/>
      <c r="J206" s="1909"/>
      <c r="K206" s="1909"/>
      <c r="L206" s="2463"/>
      <c r="M206" s="2461"/>
      <c r="N206" s="1909"/>
      <c r="O206" s="2464"/>
      <c r="P206" s="1908"/>
      <c r="Q206" s="2465"/>
      <c r="R206" s="2461"/>
      <c r="S206" s="1909"/>
      <c r="T206" s="2464"/>
      <c r="U206" s="1908"/>
      <c r="V206" s="2463"/>
      <c r="W206" s="2466"/>
      <c r="X206" s="2466"/>
      <c r="Y206" s="2466"/>
      <c r="Z206" s="2466"/>
    </row>
    <row r="207" spans="1:26" s="2469" customFormat="1">
      <c r="A207" s="2468"/>
      <c r="B207" s="1737"/>
      <c r="C207" s="2461"/>
      <c r="D207" s="2461"/>
      <c r="E207" s="2462"/>
      <c r="F207" s="1909"/>
      <c r="G207" s="2463"/>
      <c r="H207" s="1909"/>
      <c r="I207" s="1909"/>
      <c r="J207" s="1909"/>
      <c r="K207" s="1909"/>
      <c r="L207" s="2463"/>
      <c r="M207" s="2461"/>
      <c r="N207" s="1909"/>
      <c r="O207" s="2464"/>
      <c r="P207" s="1908"/>
      <c r="Q207" s="2465"/>
      <c r="R207" s="2461"/>
      <c r="S207" s="1909"/>
      <c r="T207" s="2464"/>
      <c r="U207" s="1908"/>
      <c r="V207" s="2463"/>
      <c r="W207" s="2466"/>
      <c r="X207" s="2466"/>
      <c r="Y207" s="2466"/>
      <c r="Z207" s="2466"/>
    </row>
    <row r="208" spans="1:26" s="2469" customFormat="1">
      <c r="A208" s="2468"/>
      <c r="B208" s="1737"/>
      <c r="C208" s="2461"/>
      <c r="D208" s="2461"/>
      <c r="E208" s="2462"/>
      <c r="F208" s="1909"/>
      <c r="G208" s="2463"/>
      <c r="H208" s="1909"/>
      <c r="I208" s="1909"/>
      <c r="J208" s="1909"/>
      <c r="K208" s="1909"/>
      <c r="L208" s="2463"/>
      <c r="M208" s="2461"/>
      <c r="N208" s="1909"/>
      <c r="O208" s="2464"/>
      <c r="P208" s="1908"/>
      <c r="Q208" s="2465"/>
      <c r="R208" s="2461"/>
      <c r="S208" s="1909"/>
      <c r="T208" s="2464"/>
      <c r="U208" s="1908"/>
      <c r="V208" s="2463"/>
      <c r="W208" s="2466"/>
      <c r="X208" s="2466"/>
      <c r="Y208" s="2466"/>
      <c r="Z208" s="2466"/>
    </row>
    <row r="209" spans="1:26" s="2469" customFormat="1">
      <c r="A209" s="2468"/>
      <c r="B209" s="1737"/>
      <c r="C209" s="2461"/>
      <c r="D209" s="2461"/>
      <c r="E209" s="2462"/>
      <c r="F209" s="1909"/>
      <c r="G209" s="2463"/>
      <c r="H209" s="1909"/>
      <c r="I209" s="1909"/>
      <c r="J209" s="1909"/>
      <c r="K209" s="1909"/>
      <c r="L209" s="2463"/>
      <c r="M209" s="2461"/>
      <c r="N209" s="1909"/>
      <c r="O209" s="2464"/>
      <c r="P209" s="1908"/>
      <c r="Q209" s="2465"/>
      <c r="R209" s="2461"/>
      <c r="S209" s="1909"/>
      <c r="T209" s="2464"/>
      <c r="U209" s="1908"/>
      <c r="V209" s="2463"/>
      <c r="W209" s="2466"/>
      <c r="X209" s="2466"/>
      <c r="Y209" s="2466"/>
      <c r="Z209" s="2466"/>
    </row>
    <row r="210" spans="1:26" s="2469" customFormat="1">
      <c r="A210" s="2468"/>
      <c r="B210" s="1737"/>
      <c r="C210" s="2461"/>
      <c r="D210" s="2461"/>
      <c r="E210" s="2462"/>
      <c r="F210" s="1909"/>
      <c r="G210" s="2463"/>
      <c r="H210" s="1909"/>
      <c r="I210" s="1909"/>
      <c r="J210" s="1909"/>
      <c r="K210" s="1909"/>
      <c r="L210" s="2463"/>
      <c r="M210" s="2461"/>
      <c r="N210" s="1909"/>
      <c r="O210" s="2464"/>
      <c r="P210" s="1908"/>
      <c r="Q210" s="2465"/>
      <c r="R210" s="2461"/>
      <c r="S210" s="1909"/>
      <c r="T210" s="2464"/>
      <c r="U210" s="1908"/>
      <c r="V210" s="2463"/>
      <c r="W210" s="2466"/>
      <c r="X210" s="2466"/>
      <c r="Y210" s="2466"/>
      <c r="Z210" s="2466"/>
    </row>
    <row r="211" spans="1:26" s="2469" customFormat="1">
      <c r="A211" s="2468"/>
      <c r="B211" s="1737"/>
      <c r="C211" s="2461"/>
      <c r="D211" s="2461"/>
      <c r="E211" s="2462"/>
      <c r="F211" s="1909"/>
      <c r="G211" s="2463"/>
      <c r="H211" s="1909"/>
      <c r="I211" s="1909"/>
      <c r="J211" s="1909"/>
      <c r="K211" s="1909"/>
      <c r="L211" s="2463"/>
      <c r="M211" s="2461"/>
      <c r="N211" s="1909"/>
      <c r="O211" s="2464"/>
      <c r="P211" s="1908"/>
      <c r="Q211" s="2465"/>
      <c r="R211" s="2461"/>
      <c r="S211" s="1909"/>
      <c r="T211" s="2464"/>
      <c r="U211" s="1908"/>
      <c r="V211" s="2463"/>
      <c r="W211" s="2466"/>
      <c r="X211" s="2466"/>
      <c r="Y211" s="2466"/>
      <c r="Z211" s="2466"/>
    </row>
    <row r="212" spans="1:26" s="2469" customFormat="1">
      <c r="A212" s="2468"/>
      <c r="B212" s="1737"/>
      <c r="C212" s="2461"/>
      <c r="D212" s="2461"/>
      <c r="E212" s="2462"/>
      <c r="F212" s="1909"/>
      <c r="G212" s="2463"/>
      <c r="H212" s="1909"/>
      <c r="I212" s="1909"/>
      <c r="J212" s="1909"/>
      <c r="K212" s="1909"/>
      <c r="L212" s="2463"/>
      <c r="M212" s="2461"/>
      <c r="N212" s="1909"/>
      <c r="O212" s="2464"/>
      <c r="P212" s="1908"/>
      <c r="Q212" s="2465"/>
      <c r="R212" s="2461"/>
      <c r="S212" s="1909"/>
      <c r="T212" s="2464"/>
      <c r="U212" s="1908"/>
      <c r="V212" s="2463"/>
      <c r="W212" s="2466"/>
      <c r="X212" s="2466"/>
      <c r="Y212" s="2466"/>
      <c r="Z212" s="2466"/>
    </row>
    <row r="213" spans="1:26" s="2469" customFormat="1">
      <c r="A213" s="2468"/>
      <c r="B213" s="1737"/>
      <c r="C213" s="2461"/>
      <c r="D213" s="2461"/>
      <c r="E213" s="2462"/>
      <c r="F213" s="1909"/>
      <c r="G213" s="2463"/>
      <c r="H213" s="1909"/>
      <c r="I213" s="1909"/>
      <c r="J213" s="1909"/>
      <c r="K213" s="1909"/>
      <c r="L213" s="2463"/>
      <c r="M213" s="2461"/>
      <c r="N213" s="1909"/>
      <c r="O213" s="2464"/>
      <c r="P213" s="1908"/>
      <c r="Q213" s="2465"/>
      <c r="R213" s="2461"/>
      <c r="S213" s="1909"/>
      <c r="T213" s="2464"/>
      <c r="U213" s="1908"/>
      <c r="V213" s="2463"/>
      <c r="W213" s="2466"/>
      <c r="X213" s="2466"/>
      <c r="Y213" s="2466"/>
      <c r="Z213" s="2466"/>
    </row>
    <row r="214" spans="1:26" s="2469" customFormat="1">
      <c r="A214" s="2468"/>
      <c r="B214" s="1737"/>
      <c r="C214" s="2461"/>
      <c r="D214" s="2461"/>
      <c r="E214" s="2462"/>
      <c r="F214" s="1909"/>
      <c r="G214" s="2463"/>
      <c r="H214" s="1909"/>
      <c r="I214" s="1909"/>
      <c r="J214" s="1909"/>
      <c r="K214" s="1909"/>
      <c r="L214" s="2463"/>
      <c r="M214" s="2461"/>
      <c r="N214" s="1909"/>
      <c r="O214" s="2464"/>
      <c r="P214" s="1908"/>
      <c r="Q214" s="2465"/>
      <c r="R214" s="2461"/>
      <c r="S214" s="1909"/>
      <c r="T214" s="2464"/>
      <c r="U214" s="1908"/>
      <c r="V214" s="2463"/>
      <c r="W214" s="2466"/>
      <c r="X214" s="2466"/>
      <c r="Y214" s="2466"/>
      <c r="Z214" s="2466"/>
    </row>
    <row r="215" spans="1:26" s="2469" customFormat="1">
      <c r="A215" s="2468"/>
      <c r="B215" s="1737"/>
      <c r="C215" s="2461"/>
      <c r="D215" s="2461"/>
      <c r="E215" s="2462"/>
      <c r="F215" s="1909"/>
      <c r="G215" s="2463"/>
      <c r="H215" s="1909"/>
      <c r="I215" s="1909"/>
      <c r="J215" s="1909"/>
      <c r="K215" s="1909"/>
      <c r="L215" s="2463"/>
      <c r="M215" s="2461"/>
      <c r="N215" s="1909"/>
      <c r="O215" s="2464"/>
      <c r="P215" s="1908"/>
      <c r="Q215" s="2465"/>
      <c r="R215" s="2461"/>
      <c r="S215" s="1909"/>
      <c r="T215" s="2464"/>
      <c r="U215" s="1908"/>
      <c r="V215" s="2463"/>
      <c r="W215" s="2466"/>
      <c r="X215" s="2466"/>
      <c r="Y215" s="2466"/>
      <c r="Z215" s="2466"/>
    </row>
    <row r="216" spans="1:26" s="2469" customFormat="1">
      <c r="A216" s="2468"/>
      <c r="B216" s="1737"/>
      <c r="C216" s="2461"/>
      <c r="D216" s="2461"/>
      <c r="E216" s="2462"/>
      <c r="F216" s="1909"/>
      <c r="G216" s="2463"/>
      <c r="H216" s="1909"/>
      <c r="I216" s="1909"/>
      <c r="J216" s="1909"/>
      <c r="K216" s="1909"/>
      <c r="L216" s="2463"/>
      <c r="M216" s="2461"/>
      <c r="N216" s="1909"/>
      <c r="O216" s="2464"/>
      <c r="P216" s="1908"/>
      <c r="Q216" s="2465"/>
      <c r="R216" s="2461"/>
      <c r="S216" s="1909"/>
      <c r="T216" s="2464"/>
      <c r="U216" s="1908"/>
      <c r="V216" s="2463"/>
      <c r="W216" s="2466"/>
      <c r="X216" s="2466"/>
      <c r="Y216" s="2466"/>
      <c r="Z216" s="2466"/>
    </row>
    <row r="217" spans="1:26" s="2469" customFormat="1">
      <c r="A217" s="2468"/>
      <c r="B217" s="1737"/>
      <c r="C217" s="2461"/>
      <c r="D217" s="2461"/>
      <c r="E217" s="2462"/>
      <c r="F217" s="1909"/>
      <c r="G217" s="2463"/>
      <c r="H217" s="1909"/>
      <c r="I217" s="1909"/>
      <c r="J217" s="1909"/>
      <c r="K217" s="1909"/>
      <c r="L217" s="2463"/>
      <c r="M217" s="2461"/>
      <c r="N217" s="1909"/>
      <c r="O217" s="2464"/>
      <c r="P217" s="1908"/>
      <c r="Q217" s="2465"/>
      <c r="R217" s="2461"/>
      <c r="S217" s="1909"/>
      <c r="T217" s="2464"/>
      <c r="U217" s="1908"/>
      <c r="V217" s="2463"/>
      <c r="W217" s="2466"/>
      <c r="X217" s="2466"/>
      <c r="Y217" s="2466"/>
      <c r="Z217" s="2466"/>
    </row>
    <row r="218" spans="1:26" s="2469" customFormat="1">
      <c r="A218" s="2468"/>
      <c r="B218" s="1737"/>
      <c r="C218" s="2461"/>
      <c r="D218" s="2461"/>
      <c r="E218" s="2462"/>
      <c r="F218" s="1909"/>
      <c r="G218" s="2463"/>
      <c r="H218" s="1909"/>
      <c r="I218" s="1909"/>
      <c r="J218" s="1909"/>
      <c r="K218" s="1909"/>
      <c r="L218" s="2463"/>
      <c r="M218" s="2461"/>
      <c r="N218" s="1909"/>
      <c r="O218" s="2464"/>
      <c r="P218" s="1908"/>
      <c r="Q218" s="2465"/>
      <c r="R218" s="2461"/>
      <c r="S218" s="1909"/>
      <c r="T218" s="2464"/>
      <c r="U218" s="1908"/>
      <c r="V218" s="2463"/>
      <c r="W218" s="2466"/>
      <c r="X218" s="2466"/>
      <c r="Y218" s="2466"/>
      <c r="Z218" s="2466"/>
    </row>
    <row r="219" spans="1:26" s="2469" customFormat="1">
      <c r="A219" s="2468"/>
      <c r="B219" s="1737"/>
      <c r="C219" s="2461"/>
      <c r="D219" s="2461"/>
      <c r="E219" s="2462"/>
      <c r="F219" s="1909"/>
      <c r="G219" s="2463"/>
      <c r="H219" s="1909"/>
      <c r="I219" s="1909"/>
      <c r="J219" s="1909"/>
      <c r="K219" s="1909"/>
      <c r="L219" s="2463"/>
      <c r="M219" s="2461"/>
      <c r="N219" s="1909"/>
      <c r="O219" s="2464"/>
      <c r="P219" s="1908"/>
      <c r="Q219" s="2465"/>
      <c r="R219" s="2461"/>
      <c r="S219" s="1909"/>
      <c r="T219" s="2464"/>
      <c r="U219" s="1908"/>
      <c r="V219" s="2463"/>
      <c r="W219" s="2466"/>
      <c r="X219" s="2466"/>
      <c r="Y219" s="2466"/>
      <c r="Z219" s="2466"/>
    </row>
    <row r="220" spans="1:26" s="2469" customFormat="1">
      <c r="A220" s="2468"/>
      <c r="B220" s="1737"/>
      <c r="C220" s="2461"/>
      <c r="D220" s="2461"/>
      <c r="E220" s="2462"/>
      <c r="F220" s="1909"/>
      <c r="G220" s="2463"/>
      <c r="H220" s="1909"/>
      <c r="I220" s="1909"/>
      <c r="J220" s="1909"/>
      <c r="K220" s="1909"/>
      <c r="L220" s="2463"/>
      <c r="M220" s="2461"/>
      <c r="N220" s="1909"/>
      <c r="O220" s="2464"/>
      <c r="P220" s="1908"/>
      <c r="Q220" s="2465"/>
      <c r="R220" s="2461"/>
      <c r="S220" s="1909"/>
      <c r="T220" s="2464"/>
      <c r="U220" s="1908"/>
      <c r="V220" s="2463"/>
      <c r="W220" s="2466"/>
      <c r="X220" s="2466"/>
      <c r="Y220" s="2466"/>
      <c r="Z220" s="2466"/>
    </row>
    <row r="221" spans="1:26" s="2469" customFormat="1">
      <c r="A221" s="2468"/>
      <c r="B221" s="1737"/>
      <c r="C221" s="2461"/>
      <c r="D221" s="2461"/>
      <c r="E221" s="2462"/>
      <c r="F221" s="1909"/>
      <c r="G221" s="2463"/>
      <c r="H221" s="1909"/>
      <c r="I221" s="1909"/>
      <c r="J221" s="1909"/>
      <c r="K221" s="1909"/>
      <c r="L221" s="2463"/>
      <c r="M221" s="2461"/>
      <c r="N221" s="1909"/>
      <c r="O221" s="2464"/>
      <c r="P221" s="1908"/>
      <c r="Q221" s="2465"/>
      <c r="R221" s="2461"/>
      <c r="S221" s="1909"/>
      <c r="T221" s="2464"/>
      <c r="U221" s="1908"/>
      <c r="V221" s="2463"/>
      <c r="W221" s="2466"/>
      <c r="X221" s="2466"/>
      <c r="Y221" s="2466"/>
      <c r="Z221" s="2466"/>
    </row>
    <row r="222" spans="1:26" s="2469" customFormat="1">
      <c r="A222" s="2468"/>
      <c r="B222" s="1737"/>
      <c r="C222" s="2461"/>
      <c r="D222" s="2461"/>
      <c r="E222" s="2462"/>
      <c r="F222" s="1909"/>
      <c r="G222" s="2463"/>
      <c r="H222" s="1909"/>
      <c r="I222" s="1909"/>
      <c r="J222" s="1909"/>
      <c r="K222" s="1909"/>
      <c r="L222" s="2463"/>
      <c r="M222" s="2461"/>
      <c r="N222" s="1909"/>
      <c r="O222" s="2464"/>
      <c r="P222" s="1908"/>
      <c r="Q222" s="2465"/>
      <c r="R222" s="2461"/>
      <c r="S222" s="1909"/>
      <c r="T222" s="2464"/>
      <c r="U222" s="1908"/>
      <c r="V222" s="2463"/>
      <c r="W222" s="2466"/>
      <c r="X222" s="2466"/>
      <c r="Y222" s="2466"/>
      <c r="Z222" s="2466"/>
    </row>
    <row r="223" spans="1:26" s="2469" customFormat="1">
      <c r="A223" s="2468"/>
      <c r="B223" s="1737"/>
      <c r="C223" s="2461"/>
      <c r="D223" s="2461"/>
      <c r="E223" s="2462"/>
      <c r="F223" s="1909"/>
      <c r="G223" s="2463"/>
      <c r="H223" s="1909"/>
      <c r="I223" s="1909"/>
      <c r="J223" s="1909"/>
      <c r="K223" s="1909"/>
      <c r="L223" s="2463"/>
      <c r="M223" s="2461"/>
      <c r="N223" s="1909"/>
      <c r="O223" s="2464"/>
      <c r="P223" s="1908"/>
      <c r="Q223" s="2465"/>
      <c r="R223" s="2461"/>
      <c r="S223" s="1909"/>
      <c r="T223" s="2464"/>
      <c r="U223" s="1908"/>
      <c r="V223" s="2463"/>
      <c r="W223" s="2466"/>
      <c r="X223" s="2466"/>
      <c r="Y223" s="2466"/>
      <c r="Z223" s="2466"/>
    </row>
    <row r="224" spans="1:26" s="2469" customFormat="1">
      <c r="A224" s="2468"/>
      <c r="B224" s="1737"/>
      <c r="C224" s="2461"/>
      <c r="D224" s="2461"/>
      <c r="E224" s="2462"/>
      <c r="F224" s="1909"/>
      <c r="G224" s="2463"/>
      <c r="H224" s="1909"/>
      <c r="I224" s="1909"/>
      <c r="J224" s="1909"/>
      <c r="K224" s="1909"/>
      <c r="L224" s="2463"/>
      <c r="M224" s="2461"/>
      <c r="N224" s="1909"/>
      <c r="O224" s="2464"/>
      <c r="P224" s="1908"/>
      <c r="Q224" s="2465"/>
      <c r="R224" s="2461"/>
      <c r="S224" s="1909"/>
      <c r="T224" s="2464"/>
      <c r="U224" s="1908"/>
      <c r="V224" s="2463"/>
      <c r="W224" s="2466"/>
      <c r="X224" s="2466"/>
      <c r="Y224" s="2466"/>
      <c r="Z224" s="2466"/>
    </row>
    <row r="225" spans="1:26" s="2469" customFormat="1">
      <c r="A225" s="2468"/>
      <c r="B225" s="1737"/>
      <c r="C225" s="2461"/>
      <c r="D225" s="2461"/>
      <c r="E225" s="2462"/>
      <c r="F225" s="1909"/>
      <c r="G225" s="2463"/>
      <c r="H225" s="1909"/>
      <c r="I225" s="1909"/>
      <c r="J225" s="1909"/>
      <c r="K225" s="1909"/>
      <c r="L225" s="2463"/>
      <c r="M225" s="2461"/>
      <c r="N225" s="1909"/>
      <c r="O225" s="2464"/>
      <c r="P225" s="1908"/>
      <c r="Q225" s="2465"/>
      <c r="R225" s="2461"/>
      <c r="S225" s="1909"/>
      <c r="T225" s="2464"/>
      <c r="U225" s="1908"/>
      <c r="V225" s="2463"/>
      <c r="W225" s="2466"/>
      <c r="X225" s="2466"/>
      <c r="Y225" s="2466"/>
      <c r="Z225" s="2466"/>
    </row>
    <row r="226" spans="1:26" s="2469" customFormat="1">
      <c r="A226" s="2468"/>
      <c r="B226" s="1737"/>
      <c r="C226" s="2461"/>
      <c r="D226" s="2461"/>
      <c r="E226" s="2462"/>
      <c r="F226" s="1909"/>
      <c r="G226" s="2463"/>
      <c r="H226" s="1909"/>
      <c r="I226" s="1909"/>
      <c r="J226" s="1909"/>
      <c r="K226" s="1909"/>
      <c r="L226" s="2463"/>
      <c r="M226" s="2461"/>
      <c r="N226" s="1909"/>
      <c r="O226" s="2464"/>
      <c r="P226" s="1908"/>
      <c r="Q226" s="2465"/>
      <c r="R226" s="2461"/>
      <c r="S226" s="1909"/>
      <c r="T226" s="2464"/>
      <c r="U226" s="1908"/>
      <c r="V226" s="2463"/>
      <c r="W226" s="2466"/>
      <c r="X226" s="2466"/>
      <c r="Y226" s="2466"/>
      <c r="Z226" s="2466"/>
    </row>
    <row r="227" spans="1:26" s="2469" customFormat="1">
      <c r="A227" s="2468"/>
      <c r="B227" s="1737"/>
      <c r="C227" s="2461"/>
      <c r="D227" s="2461"/>
      <c r="E227" s="2462"/>
      <c r="F227" s="1909"/>
      <c r="G227" s="2463"/>
      <c r="H227" s="1909"/>
      <c r="I227" s="1909"/>
      <c r="J227" s="1909"/>
      <c r="K227" s="1909"/>
      <c r="L227" s="2463"/>
      <c r="M227" s="2461"/>
      <c r="N227" s="1909"/>
      <c r="O227" s="2464"/>
      <c r="P227" s="1908"/>
      <c r="Q227" s="2465"/>
      <c r="R227" s="2461"/>
      <c r="S227" s="1909"/>
      <c r="T227" s="2464"/>
      <c r="U227" s="1908"/>
      <c r="V227" s="2463"/>
      <c r="W227" s="2466"/>
      <c r="X227" s="2466"/>
      <c r="Y227" s="2466"/>
      <c r="Z227" s="2466"/>
    </row>
    <row r="228" spans="1:26" s="2469" customFormat="1">
      <c r="A228" s="2468"/>
      <c r="B228" s="1737"/>
      <c r="C228" s="2461"/>
      <c r="D228" s="2461"/>
      <c r="E228" s="2462"/>
      <c r="F228" s="1909"/>
      <c r="G228" s="2463"/>
      <c r="H228" s="1909"/>
      <c r="I228" s="1909"/>
      <c r="J228" s="1909"/>
      <c r="K228" s="1909"/>
      <c r="L228" s="2463"/>
      <c r="M228" s="2461"/>
      <c r="N228" s="1909"/>
      <c r="O228" s="2464"/>
      <c r="P228" s="1908"/>
      <c r="Q228" s="2465"/>
      <c r="R228" s="2461"/>
      <c r="S228" s="1909"/>
      <c r="T228" s="2464"/>
      <c r="U228" s="1908"/>
      <c r="V228" s="2463"/>
      <c r="W228" s="2466"/>
      <c r="X228" s="2466"/>
      <c r="Y228" s="2466"/>
      <c r="Z228" s="2466"/>
    </row>
    <row r="229" spans="1:26" s="2469" customFormat="1">
      <c r="A229" s="2468"/>
      <c r="B229" s="1737"/>
      <c r="C229" s="2461"/>
      <c r="D229" s="2461"/>
      <c r="E229" s="2462"/>
      <c r="F229" s="1909"/>
      <c r="G229" s="2463"/>
      <c r="H229" s="1909"/>
      <c r="I229" s="1909"/>
      <c r="J229" s="1909"/>
      <c r="K229" s="1909"/>
      <c r="L229" s="2463"/>
      <c r="M229" s="2461"/>
      <c r="N229" s="1909"/>
      <c r="O229" s="2464"/>
      <c r="P229" s="1908"/>
      <c r="Q229" s="2465"/>
      <c r="R229" s="2461"/>
      <c r="S229" s="1909"/>
      <c r="T229" s="2464"/>
      <c r="U229" s="1908"/>
      <c r="V229" s="2463"/>
      <c r="W229" s="2466"/>
      <c r="X229" s="2466"/>
      <c r="Y229" s="2466"/>
      <c r="Z229" s="2466"/>
    </row>
    <row r="230" spans="1:26" s="2469" customFormat="1">
      <c r="A230" s="2468"/>
      <c r="B230" s="1737"/>
      <c r="C230" s="2461"/>
      <c r="D230" s="2461"/>
      <c r="E230" s="2462"/>
      <c r="F230" s="1909"/>
      <c r="G230" s="2463"/>
      <c r="H230" s="1909"/>
      <c r="I230" s="1909"/>
      <c r="J230" s="1909"/>
      <c r="K230" s="1909"/>
      <c r="L230" s="2463"/>
      <c r="M230" s="2461"/>
      <c r="N230" s="1909"/>
      <c r="O230" s="2464"/>
      <c r="P230" s="1908"/>
      <c r="Q230" s="2465"/>
      <c r="R230" s="2461"/>
      <c r="S230" s="1909"/>
      <c r="T230" s="2464"/>
      <c r="U230" s="1908"/>
      <c r="V230" s="2463"/>
      <c r="W230" s="2466"/>
      <c r="X230" s="2466"/>
      <c r="Y230" s="2466"/>
      <c r="Z230" s="2466"/>
    </row>
    <row r="231" spans="1:26" s="2469" customFormat="1">
      <c r="A231" s="2468"/>
      <c r="B231" s="1737"/>
      <c r="C231" s="2461"/>
      <c r="D231" s="2461"/>
      <c r="E231" s="2462"/>
      <c r="F231" s="1909"/>
      <c r="G231" s="2463"/>
      <c r="H231" s="1909"/>
      <c r="I231" s="1909"/>
      <c r="J231" s="1909"/>
      <c r="K231" s="1909"/>
      <c r="L231" s="2463"/>
      <c r="M231" s="2461"/>
      <c r="N231" s="1909"/>
      <c r="O231" s="2464"/>
      <c r="P231" s="1908"/>
      <c r="Q231" s="2465"/>
      <c r="R231" s="2461"/>
      <c r="S231" s="1909"/>
      <c r="T231" s="2464"/>
      <c r="U231" s="1908"/>
      <c r="V231" s="2463"/>
      <c r="W231" s="2466"/>
      <c r="X231" s="2466"/>
      <c r="Y231" s="2466"/>
      <c r="Z231" s="2466"/>
    </row>
    <row r="232" spans="1:26" s="2469" customFormat="1">
      <c r="A232" s="2468"/>
      <c r="B232" s="1737"/>
      <c r="C232" s="2461"/>
      <c r="D232" s="2461"/>
      <c r="E232" s="2462"/>
      <c r="F232" s="1909"/>
      <c r="G232" s="2463"/>
      <c r="H232" s="1909"/>
      <c r="I232" s="1909"/>
      <c r="J232" s="1909"/>
      <c r="K232" s="1909"/>
      <c r="L232" s="2463"/>
      <c r="M232" s="2461"/>
      <c r="N232" s="1909"/>
      <c r="O232" s="2464"/>
      <c r="P232" s="1908"/>
      <c r="Q232" s="2465"/>
      <c r="R232" s="2461"/>
      <c r="S232" s="1909"/>
      <c r="T232" s="2464"/>
      <c r="U232" s="1908"/>
      <c r="V232" s="2463"/>
      <c r="W232" s="2466"/>
      <c r="X232" s="2466"/>
      <c r="Y232" s="2466"/>
      <c r="Z232" s="2466"/>
    </row>
    <row r="233" spans="1:26" s="2469" customFormat="1">
      <c r="A233" s="2468"/>
      <c r="B233" s="1737"/>
      <c r="C233" s="2461"/>
      <c r="D233" s="2461"/>
      <c r="E233" s="2462"/>
      <c r="F233" s="1909"/>
      <c r="G233" s="2463"/>
      <c r="H233" s="1909"/>
      <c r="I233" s="1909"/>
      <c r="J233" s="1909"/>
      <c r="K233" s="1909"/>
      <c r="L233" s="2463"/>
      <c r="M233" s="2461"/>
      <c r="N233" s="1909"/>
      <c r="O233" s="2464"/>
      <c r="P233" s="1908"/>
      <c r="Q233" s="2465"/>
      <c r="R233" s="2461"/>
      <c r="S233" s="1909"/>
      <c r="T233" s="2464"/>
      <c r="U233" s="1908"/>
      <c r="V233" s="2463"/>
      <c r="W233" s="2466"/>
      <c r="X233" s="2466"/>
      <c r="Y233" s="2466"/>
      <c r="Z233" s="2466"/>
    </row>
    <row r="234" spans="1:26" s="2469" customFormat="1">
      <c r="A234" s="2468"/>
      <c r="B234" s="1737"/>
      <c r="C234" s="2461"/>
      <c r="D234" s="2461"/>
      <c r="E234" s="2462"/>
      <c r="F234" s="1909"/>
      <c r="G234" s="2463"/>
      <c r="H234" s="1909"/>
      <c r="I234" s="1909"/>
      <c r="J234" s="1909"/>
      <c r="K234" s="1909"/>
      <c r="L234" s="2463"/>
      <c r="M234" s="2461"/>
      <c r="N234" s="1909"/>
      <c r="O234" s="2464"/>
      <c r="P234" s="1908"/>
      <c r="Q234" s="2465"/>
      <c r="R234" s="2461"/>
      <c r="S234" s="1909"/>
      <c r="T234" s="2464"/>
      <c r="U234" s="1908"/>
      <c r="V234" s="2463"/>
      <c r="W234" s="2466"/>
      <c r="X234" s="2466"/>
      <c r="Y234" s="2466"/>
      <c r="Z234" s="2466"/>
    </row>
    <row r="235" spans="1:26" s="2469" customFormat="1">
      <c r="A235" s="2468"/>
      <c r="B235" s="1737"/>
      <c r="C235" s="2461"/>
      <c r="D235" s="2461"/>
      <c r="E235" s="2462"/>
      <c r="F235" s="1909"/>
      <c r="G235" s="2463"/>
      <c r="H235" s="1909"/>
      <c r="I235" s="1909"/>
      <c r="J235" s="1909"/>
      <c r="K235" s="1909"/>
      <c r="L235" s="2463"/>
      <c r="M235" s="2461"/>
      <c r="N235" s="1909"/>
      <c r="O235" s="2464"/>
      <c r="P235" s="1908"/>
      <c r="Q235" s="2465"/>
      <c r="R235" s="2461"/>
      <c r="S235" s="1909"/>
      <c r="T235" s="2464"/>
      <c r="U235" s="1908"/>
      <c r="V235" s="2463"/>
      <c r="W235" s="2466"/>
      <c r="X235" s="2466"/>
      <c r="Y235" s="2466"/>
      <c r="Z235" s="2466"/>
    </row>
    <row r="236" spans="1:26" s="2469" customFormat="1">
      <c r="A236" s="2468"/>
      <c r="B236" s="1737"/>
      <c r="C236" s="2461"/>
      <c r="D236" s="2461"/>
      <c r="E236" s="2462"/>
      <c r="F236" s="1909"/>
      <c r="G236" s="2463"/>
      <c r="H236" s="1909"/>
      <c r="I236" s="1909"/>
      <c r="J236" s="1909"/>
      <c r="K236" s="1909"/>
      <c r="L236" s="2463"/>
      <c r="M236" s="2461"/>
      <c r="N236" s="1909"/>
      <c r="O236" s="2464"/>
      <c r="P236" s="1908"/>
      <c r="Q236" s="2465"/>
      <c r="R236" s="2461"/>
      <c r="S236" s="1909"/>
      <c r="T236" s="2464"/>
      <c r="U236" s="1908"/>
      <c r="V236" s="2463"/>
      <c r="W236" s="2466"/>
      <c r="X236" s="2466"/>
      <c r="Y236" s="2466"/>
      <c r="Z236" s="2466"/>
    </row>
    <row r="237" spans="1:26" s="2469" customFormat="1">
      <c r="A237" s="2468"/>
      <c r="B237" s="1737"/>
      <c r="C237" s="2461"/>
      <c r="D237" s="2461"/>
      <c r="E237" s="2462"/>
      <c r="F237" s="1909"/>
      <c r="G237" s="2463"/>
      <c r="H237" s="1909"/>
      <c r="I237" s="1909"/>
      <c r="J237" s="1909"/>
      <c r="K237" s="1909"/>
      <c r="L237" s="2463"/>
      <c r="M237" s="2461"/>
      <c r="N237" s="1909"/>
      <c r="O237" s="2464"/>
      <c r="P237" s="1908"/>
      <c r="Q237" s="2465"/>
      <c r="R237" s="2461"/>
      <c r="S237" s="1909"/>
      <c r="T237" s="2464"/>
      <c r="U237" s="1908"/>
      <c r="V237" s="2463"/>
      <c r="W237" s="2466"/>
      <c r="X237" s="2466"/>
      <c r="Y237" s="2466"/>
      <c r="Z237" s="2466"/>
    </row>
    <row r="238" spans="1:26" s="2469" customFormat="1">
      <c r="A238" s="2468"/>
      <c r="B238" s="1737"/>
      <c r="C238" s="2461"/>
      <c r="D238" s="2461"/>
      <c r="E238" s="2462"/>
      <c r="F238" s="1909"/>
      <c r="G238" s="2463"/>
      <c r="H238" s="1909"/>
      <c r="I238" s="1909"/>
      <c r="J238" s="1909"/>
      <c r="K238" s="1909"/>
      <c r="L238" s="2463"/>
      <c r="M238" s="2461"/>
      <c r="N238" s="1909"/>
      <c r="O238" s="2464"/>
      <c r="P238" s="1908"/>
      <c r="Q238" s="2465"/>
      <c r="R238" s="2461"/>
      <c r="S238" s="1909"/>
      <c r="T238" s="2464"/>
      <c r="U238" s="1908"/>
      <c r="V238" s="2463"/>
      <c r="W238" s="2466"/>
      <c r="X238" s="2466"/>
      <c r="Y238" s="2466"/>
      <c r="Z238" s="2466"/>
    </row>
    <row r="239" spans="1:26" s="2469" customFormat="1">
      <c r="A239" s="2468"/>
      <c r="B239" s="1737"/>
      <c r="C239" s="2461"/>
      <c r="D239" s="2461"/>
      <c r="E239" s="2462"/>
      <c r="F239" s="1909"/>
      <c r="G239" s="2463"/>
      <c r="H239" s="1909"/>
      <c r="I239" s="1909"/>
      <c r="J239" s="1909"/>
      <c r="K239" s="1909"/>
      <c r="L239" s="2463"/>
      <c r="M239" s="2461"/>
      <c r="N239" s="1909"/>
      <c r="O239" s="2464"/>
      <c r="P239" s="1908"/>
      <c r="Q239" s="2465"/>
      <c r="R239" s="2461"/>
      <c r="S239" s="1909"/>
      <c r="T239" s="2464"/>
      <c r="U239" s="1908"/>
      <c r="V239" s="2463"/>
      <c r="W239" s="2466"/>
      <c r="X239" s="2466"/>
      <c r="Y239" s="2466"/>
      <c r="Z239" s="2466"/>
    </row>
    <row r="240" spans="1:26" s="2469" customFormat="1">
      <c r="A240" s="2468"/>
      <c r="B240" s="1737"/>
      <c r="C240" s="2461"/>
      <c r="D240" s="2461"/>
      <c r="E240" s="2462"/>
      <c r="F240" s="1909"/>
      <c r="G240" s="2463"/>
      <c r="H240" s="1909"/>
      <c r="I240" s="1909"/>
      <c r="J240" s="1909"/>
      <c r="K240" s="1909"/>
      <c r="L240" s="2463"/>
      <c r="M240" s="2461"/>
      <c r="N240" s="1909"/>
      <c r="O240" s="2464"/>
      <c r="P240" s="1908"/>
      <c r="Q240" s="2465"/>
      <c r="R240" s="2461"/>
      <c r="S240" s="1909"/>
      <c r="T240" s="2464"/>
      <c r="U240" s="1908"/>
      <c r="V240" s="2463"/>
      <c r="W240" s="2466"/>
      <c r="X240" s="2466"/>
      <c r="Y240" s="2466"/>
      <c r="Z240" s="2466"/>
    </row>
    <row r="241" spans="1:26" s="2469" customFormat="1">
      <c r="A241" s="2468"/>
      <c r="B241" s="1737"/>
      <c r="C241" s="2461"/>
      <c r="D241" s="2461"/>
      <c r="E241" s="2462"/>
      <c r="F241" s="1909"/>
      <c r="G241" s="2463"/>
      <c r="H241" s="1909"/>
      <c r="I241" s="1909"/>
      <c r="J241" s="1909"/>
      <c r="K241" s="1909"/>
      <c r="L241" s="2463"/>
      <c r="M241" s="2461"/>
      <c r="N241" s="1909"/>
      <c r="O241" s="2464"/>
      <c r="P241" s="1908"/>
      <c r="Q241" s="2465"/>
      <c r="R241" s="2461"/>
      <c r="S241" s="1909"/>
      <c r="T241" s="2464"/>
      <c r="U241" s="1908"/>
      <c r="V241" s="2463"/>
      <c r="W241" s="2466"/>
      <c r="X241" s="2466"/>
      <c r="Y241" s="2466"/>
      <c r="Z241" s="2466"/>
    </row>
    <row r="242" spans="1:26" s="2469" customFormat="1">
      <c r="A242" s="2468"/>
      <c r="B242" s="1737"/>
      <c r="C242" s="2461"/>
      <c r="D242" s="2461"/>
      <c r="E242" s="2462"/>
      <c r="F242" s="1909"/>
      <c r="G242" s="2463"/>
      <c r="H242" s="1909"/>
      <c r="I242" s="1909"/>
      <c r="J242" s="1909"/>
      <c r="K242" s="1909"/>
      <c r="L242" s="2463"/>
      <c r="M242" s="2461"/>
      <c r="N242" s="1909"/>
      <c r="O242" s="2464"/>
      <c r="P242" s="1908"/>
      <c r="Q242" s="2465"/>
      <c r="R242" s="2461"/>
      <c r="S242" s="1909"/>
      <c r="T242" s="2464"/>
      <c r="U242" s="1908"/>
      <c r="V242" s="2463"/>
      <c r="W242" s="2466"/>
      <c r="X242" s="2466"/>
      <c r="Y242" s="2466"/>
      <c r="Z242" s="2466"/>
    </row>
    <row r="243" spans="1:26" s="2469" customFormat="1">
      <c r="A243" s="2468"/>
      <c r="B243" s="1737"/>
      <c r="C243" s="2461"/>
      <c r="D243" s="2461"/>
      <c r="E243" s="2462"/>
      <c r="F243" s="1909"/>
      <c r="G243" s="2463"/>
      <c r="H243" s="1909"/>
      <c r="I243" s="1909"/>
      <c r="J243" s="1909"/>
      <c r="K243" s="1909"/>
      <c r="L243" s="2463"/>
      <c r="M243" s="2461"/>
      <c r="N243" s="1909"/>
      <c r="O243" s="2464"/>
      <c r="P243" s="1908"/>
      <c r="Q243" s="2465"/>
      <c r="R243" s="2461"/>
      <c r="S243" s="1909"/>
      <c r="T243" s="2464"/>
      <c r="U243" s="1908"/>
      <c r="V243" s="2463"/>
      <c r="W243" s="2466"/>
      <c r="X243" s="2466"/>
      <c r="Y243" s="2466"/>
      <c r="Z243" s="2466"/>
    </row>
    <row r="244" spans="1:26" s="2469" customFormat="1">
      <c r="A244" s="2468"/>
      <c r="B244" s="1737"/>
      <c r="C244" s="2461"/>
      <c r="D244" s="2461"/>
      <c r="E244" s="2462"/>
      <c r="F244" s="1909"/>
      <c r="G244" s="2463"/>
      <c r="H244" s="1909"/>
      <c r="I244" s="1909"/>
      <c r="J244" s="1909"/>
      <c r="K244" s="1909"/>
      <c r="L244" s="2463"/>
      <c r="M244" s="2461"/>
      <c r="N244" s="1909"/>
      <c r="O244" s="2464"/>
      <c r="P244" s="1908"/>
      <c r="Q244" s="2465"/>
      <c r="R244" s="2461"/>
      <c r="S244" s="1909"/>
      <c r="T244" s="2464"/>
      <c r="U244" s="1908"/>
      <c r="V244" s="2463"/>
      <c r="W244" s="2466"/>
      <c r="X244" s="2466"/>
      <c r="Y244" s="2466"/>
      <c r="Z244" s="2466"/>
    </row>
    <row r="245" spans="1:26" s="2469" customFormat="1">
      <c r="A245" s="2468"/>
      <c r="B245" s="1737"/>
      <c r="C245" s="2461"/>
      <c r="D245" s="2461"/>
      <c r="E245" s="2462"/>
      <c r="F245" s="1909"/>
      <c r="G245" s="2463"/>
      <c r="H245" s="1909"/>
      <c r="I245" s="1909"/>
      <c r="J245" s="1909"/>
      <c r="K245" s="1909"/>
      <c r="L245" s="2463"/>
      <c r="M245" s="2461"/>
      <c r="N245" s="1909"/>
      <c r="O245" s="2464"/>
      <c r="P245" s="1908"/>
      <c r="Q245" s="2465"/>
      <c r="R245" s="2461"/>
      <c r="S245" s="1909"/>
      <c r="T245" s="2464"/>
      <c r="U245" s="1908"/>
      <c r="V245" s="2463"/>
      <c r="W245" s="2466"/>
      <c r="X245" s="2466"/>
      <c r="Y245" s="2466"/>
      <c r="Z245" s="2466"/>
    </row>
    <row r="246" spans="1:26" s="2469" customFormat="1">
      <c r="A246" s="2468"/>
      <c r="B246" s="1737"/>
      <c r="C246" s="2461"/>
      <c r="D246" s="2461"/>
      <c r="E246" s="2462"/>
      <c r="F246" s="1909"/>
      <c r="G246" s="2463"/>
      <c r="H246" s="1909"/>
      <c r="I246" s="1909"/>
      <c r="J246" s="1909"/>
      <c r="K246" s="1909"/>
      <c r="L246" s="2463"/>
      <c r="M246" s="2461"/>
      <c r="N246" s="1909"/>
      <c r="O246" s="2464"/>
      <c r="P246" s="1908"/>
      <c r="Q246" s="2465"/>
      <c r="R246" s="2461"/>
      <c r="S246" s="1909"/>
      <c r="T246" s="2464"/>
      <c r="U246" s="1908"/>
      <c r="V246" s="2463"/>
      <c r="W246" s="2466"/>
      <c r="X246" s="2466"/>
      <c r="Y246" s="2466"/>
      <c r="Z246" s="2466"/>
    </row>
    <row r="247" spans="1:26" s="2469" customFormat="1">
      <c r="A247" s="2468"/>
      <c r="B247" s="1737"/>
      <c r="C247" s="2461"/>
      <c r="D247" s="2461"/>
      <c r="E247" s="2462"/>
      <c r="F247" s="1909"/>
      <c r="G247" s="2463"/>
      <c r="H247" s="1909"/>
      <c r="I247" s="1909"/>
      <c r="J247" s="1909"/>
      <c r="K247" s="1909"/>
      <c r="L247" s="2463"/>
      <c r="M247" s="2461"/>
      <c r="N247" s="1909"/>
      <c r="O247" s="2464"/>
      <c r="P247" s="1908"/>
      <c r="Q247" s="2465"/>
      <c r="R247" s="2461"/>
      <c r="S247" s="1909"/>
      <c r="T247" s="2464"/>
      <c r="U247" s="1908"/>
      <c r="V247" s="2463"/>
      <c r="W247" s="2466"/>
      <c r="X247" s="2466"/>
      <c r="Y247" s="2466"/>
      <c r="Z247" s="2466"/>
    </row>
    <row r="248" spans="1:26" s="2469" customFormat="1">
      <c r="A248" s="2468"/>
      <c r="B248" s="1737"/>
      <c r="C248" s="2461"/>
      <c r="D248" s="2461"/>
      <c r="E248" s="2462"/>
      <c r="F248" s="1909"/>
      <c r="G248" s="2463"/>
      <c r="H248" s="1909"/>
      <c r="I248" s="1909"/>
      <c r="J248" s="1909"/>
      <c r="K248" s="1909"/>
      <c r="L248" s="2463"/>
      <c r="M248" s="2461"/>
      <c r="N248" s="1909"/>
      <c r="O248" s="2464"/>
      <c r="P248" s="1908"/>
      <c r="Q248" s="2465"/>
      <c r="R248" s="2461"/>
      <c r="S248" s="1909"/>
      <c r="T248" s="2464"/>
      <c r="U248" s="1908"/>
      <c r="V248" s="2463"/>
      <c r="W248" s="2466"/>
      <c r="X248" s="2466"/>
      <c r="Y248" s="2466"/>
      <c r="Z248" s="2466"/>
    </row>
    <row r="249" spans="1:26" s="2469" customFormat="1">
      <c r="A249" s="2468"/>
      <c r="B249" s="1737"/>
      <c r="C249" s="2461"/>
      <c r="D249" s="2461"/>
      <c r="E249" s="2462"/>
      <c r="F249" s="1909"/>
      <c r="G249" s="2463"/>
      <c r="H249" s="1909"/>
      <c r="I249" s="1909"/>
      <c r="J249" s="1909"/>
      <c r="K249" s="1909"/>
      <c r="L249" s="2463"/>
      <c r="M249" s="2461"/>
      <c r="N249" s="1909"/>
      <c r="O249" s="2464"/>
      <c r="P249" s="1908"/>
      <c r="Q249" s="2465"/>
      <c r="R249" s="2461"/>
      <c r="S249" s="1909"/>
      <c r="T249" s="2464"/>
      <c r="U249" s="1908"/>
      <c r="V249" s="2463"/>
      <c r="W249" s="2466"/>
      <c r="X249" s="2466"/>
      <c r="Y249" s="2466"/>
      <c r="Z249" s="2466"/>
    </row>
    <row r="250" spans="1:26" s="2469" customFormat="1">
      <c r="A250" s="2468"/>
      <c r="B250" s="1737"/>
      <c r="C250" s="2461"/>
      <c r="D250" s="2461"/>
      <c r="E250" s="2462"/>
      <c r="F250" s="1909"/>
      <c r="G250" s="2463"/>
      <c r="H250" s="1909"/>
      <c r="I250" s="1909"/>
      <c r="J250" s="1909"/>
      <c r="K250" s="1909"/>
      <c r="L250" s="2463"/>
      <c r="M250" s="2461"/>
      <c r="N250" s="1909"/>
      <c r="O250" s="2464"/>
      <c r="P250" s="1908"/>
      <c r="Q250" s="2465"/>
      <c r="R250" s="2461"/>
      <c r="S250" s="1909"/>
      <c r="T250" s="2464"/>
      <c r="U250" s="1908"/>
      <c r="V250" s="2463"/>
      <c r="W250" s="2466"/>
      <c r="X250" s="2466"/>
      <c r="Y250" s="2466"/>
      <c r="Z250" s="2466"/>
    </row>
    <row r="251" spans="1:26" s="2469" customFormat="1">
      <c r="A251" s="2468"/>
      <c r="B251" s="1737"/>
      <c r="C251" s="2461"/>
      <c r="D251" s="2461"/>
      <c r="E251" s="2462"/>
      <c r="F251" s="1909"/>
      <c r="G251" s="2463"/>
      <c r="H251" s="1909"/>
      <c r="I251" s="1909"/>
      <c r="J251" s="1909"/>
      <c r="K251" s="1909"/>
      <c r="L251" s="2463"/>
      <c r="M251" s="2461"/>
      <c r="N251" s="1909"/>
      <c r="O251" s="2464"/>
      <c r="P251" s="1908"/>
      <c r="Q251" s="2465"/>
      <c r="R251" s="2461"/>
      <c r="S251" s="1909"/>
      <c r="T251" s="2464"/>
      <c r="U251" s="1908"/>
      <c r="V251" s="2463"/>
      <c r="W251" s="2466"/>
      <c r="X251" s="2466"/>
      <c r="Y251" s="2466"/>
      <c r="Z251" s="2466"/>
    </row>
    <row r="252" spans="1:26" s="2469" customFormat="1">
      <c r="A252" s="2468"/>
      <c r="B252" s="1737"/>
      <c r="C252" s="2461"/>
      <c r="D252" s="2461"/>
      <c r="E252" s="2462"/>
      <c r="F252" s="1909"/>
      <c r="G252" s="2463"/>
      <c r="H252" s="1909"/>
      <c r="I252" s="1909"/>
      <c r="J252" s="1909"/>
      <c r="K252" s="1909"/>
      <c r="L252" s="2463"/>
      <c r="M252" s="2461"/>
      <c r="N252" s="1909"/>
      <c r="O252" s="2464"/>
      <c r="P252" s="1908"/>
      <c r="Q252" s="2465"/>
      <c r="R252" s="2461"/>
      <c r="S252" s="1909"/>
      <c r="T252" s="2464"/>
      <c r="U252" s="1908"/>
      <c r="V252" s="2463"/>
      <c r="W252" s="2466"/>
      <c r="X252" s="2466"/>
      <c r="Y252" s="2466"/>
      <c r="Z252" s="2466"/>
    </row>
    <row r="253" spans="1:26" s="2469" customFormat="1">
      <c r="A253" s="2468"/>
      <c r="B253" s="1737"/>
      <c r="C253" s="2461"/>
      <c r="D253" s="2461"/>
      <c r="E253" s="2462"/>
      <c r="F253" s="1909"/>
      <c r="G253" s="2463"/>
      <c r="H253" s="1909"/>
      <c r="I253" s="1909"/>
      <c r="J253" s="1909"/>
      <c r="K253" s="1909"/>
      <c r="L253" s="2463"/>
      <c r="M253" s="2461"/>
      <c r="N253" s="1909"/>
      <c r="O253" s="2464"/>
      <c r="P253" s="1908"/>
      <c r="Q253" s="2465"/>
      <c r="R253" s="2461"/>
      <c r="S253" s="1909"/>
      <c r="T253" s="2464"/>
      <c r="U253" s="1908"/>
      <c r="V253" s="2463"/>
      <c r="W253" s="2466"/>
      <c r="X253" s="2466"/>
      <c r="Y253" s="2466"/>
      <c r="Z253" s="2466"/>
    </row>
    <row r="254" spans="1:26" s="2469" customFormat="1">
      <c r="A254" s="2468"/>
      <c r="B254" s="1737"/>
      <c r="C254" s="2461"/>
      <c r="D254" s="2461"/>
      <c r="E254" s="2462"/>
      <c r="F254" s="1909"/>
      <c r="G254" s="2463"/>
      <c r="H254" s="1909"/>
      <c r="I254" s="1909"/>
      <c r="J254" s="1909"/>
      <c r="K254" s="1909"/>
      <c r="L254" s="2463"/>
      <c r="M254" s="2461"/>
      <c r="N254" s="1909"/>
      <c r="O254" s="2464"/>
      <c r="P254" s="1908"/>
      <c r="Q254" s="2465"/>
      <c r="R254" s="2461"/>
      <c r="S254" s="1909"/>
      <c r="T254" s="2464"/>
      <c r="U254" s="1908"/>
      <c r="V254" s="2463"/>
      <c r="W254" s="2466"/>
      <c r="X254" s="2466"/>
      <c r="Y254" s="2466"/>
      <c r="Z254" s="2466"/>
    </row>
    <row r="255" spans="1:26" s="2469" customFormat="1">
      <c r="A255" s="2468"/>
      <c r="B255" s="1737"/>
      <c r="C255" s="2461"/>
      <c r="D255" s="2461"/>
      <c r="E255" s="2462"/>
      <c r="F255" s="1909"/>
      <c r="G255" s="2463"/>
      <c r="H255" s="1909"/>
      <c r="I255" s="1909"/>
      <c r="J255" s="1909"/>
      <c r="K255" s="1909"/>
      <c r="L255" s="2463"/>
      <c r="M255" s="2461"/>
      <c r="N255" s="1909"/>
      <c r="O255" s="2464"/>
      <c r="P255" s="1908"/>
      <c r="Q255" s="2465"/>
      <c r="R255" s="2461"/>
      <c r="S255" s="1909"/>
      <c r="T255" s="2464"/>
      <c r="U255" s="1908"/>
      <c r="V255" s="2463"/>
      <c r="W255" s="2466"/>
      <c r="X255" s="2466"/>
      <c r="Y255" s="2466"/>
      <c r="Z255" s="2466"/>
    </row>
    <row r="256" spans="1:26" s="2469" customFormat="1">
      <c r="A256" s="2468"/>
      <c r="B256" s="1737"/>
      <c r="C256" s="2461"/>
      <c r="D256" s="2461"/>
      <c r="E256" s="2462"/>
      <c r="F256" s="1909"/>
      <c r="G256" s="2463"/>
      <c r="H256" s="1909"/>
      <c r="I256" s="1909"/>
      <c r="J256" s="1909"/>
      <c r="K256" s="1909"/>
      <c r="L256" s="2463"/>
      <c r="M256" s="2461"/>
      <c r="N256" s="1909"/>
      <c r="O256" s="2464"/>
      <c r="P256" s="1908"/>
      <c r="Q256" s="2465"/>
      <c r="R256" s="2461"/>
      <c r="S256" s="1909"/>
      <c r="T256" s="2464"/>
      <c r="U256" s="1908"/>
      <c r="V256" s="2463"/>
      <c r="W256" s="2466"/>
      <c r="X256" s="2466"/>
      <c r="Y256" s="2466"/>
      <c r="Z256" s="2466"/>
    </row>
    <row r="257" spans="1:26" s="2469" customFormat="1">
      <c r="A257" s="2468"/>
      <c r="B257" s="1737"/>
      <c r="C257" s="2461"/>
      <c r="D257" s="2461"/>
      <c r="E257" s="2462"/>
      <c r="F257" s="1909"/>
      <c r="G257" s="2463"/>
      <c r="H257" s="1909"/>
      <c r="I257" s="1909"/>
      <c r="J257" s="1909"/>
      <c r="K257" s="1909"/>
      <c r="L257" s="2463"/>
      <c r="M257" s="2461"/>
      <c r="N257" s="1909"/>
      <c r="O257" s="2464"/>
      <c r="P257" s="1908"/>
      <c r="Q257" s="2465"/>
      <c r="R257" s="2461"/>
      <c r="S257" s="1909"/>
      <c r="T257" s="2464"/>
      <c r="U257" s="1908"/>
      <c r="V257" s="2463"/>
      <c r="W257" s="2466"/>
      <c r="X257" s="2466"/>
      <c r="Y257" s="2466"/>
      <c r="Z257" s="2466"/>
    </row>
    <row r="258" spans="1:26" s="2469" customFormat="1">
      <c r="A258" s="2468"/>
      <c r="B258" s="1737"/>
      <c r="C258" s="2461"/>
      <c r="D258" s="2461"/>
      <c r="E258" s="2462"/>
      <c r="F258" s="1909"/>
      <c r="G258" s="2463"/>
      <c r="H258" s="1909"/>
      <c r="I258" s="1909"/>
      <c r="J258" s="1909"/>
      <c r="K258" s="1909"/>
      <c r="L258" s="2463"/>
      <c r="M258" s="2461"/>
      <c r="N258" s="1909"/>
      <c r="O258" s="2464"/>
      <c r="P258" s="1908"/>
      <c r="Q258" s="2465"/>
      <c r="R258" s="2461"/>
      <c r="S258" s="1909"/>
      <c r="T258" s="2464"/>
      <c r="U258" s="1908"/>
      <c r="V258" s="2463"/>
      <c r="W258" s="2466"/>
      <c r="X258" s="2466"/>
      <c r="Y258" s="2466"/>
      <c r="Z258" s="2466"/>
    </row>
    <row r="259" spans="1:26" s="2469" customFormat="1">
      <c r="A259" s="2468"/>
      <c r="B259" s="1737"/>
      <c r="C259" s="2461"/>
      <c r="D259" s="2461"/>
      <c r="E259" s="2462"/>
      <c r="F259" s="1909"/>
      <c r="G259" s="2463"/>
      <c r="H259" s="1909"/>
      <c r="I259" s="1909"/>
      <c r="J259" s="1909"/>
      <c r="K259" s="1909"/>
      <c r="L259" s="2463"/>
      <c r="M259" s="2461"/>
      <c r="N259" s="1909"/>
      <c r="O259" s="2464"/>
      <c r="P259" s="1908"/>
      <c r="Q259" s="2465"/>
      <c r="R259" s="2461"/>
      <c r="S259" s="1909"/>
      <c r="T259" s="2464"/>
      <c r="U259" s="1908"/>
      <c r="V259" s="2463"/>
      <c r="W259" s="2466"/>
      <c r="X259" s="2466"/>
      <c r="Y259" s="2466"/>
      <c r="Z259" s="2466"/>
    </row>
    <row r="260" spans="1:26" s="2469" customFormat="1">
      <c r="A260" s="2468"/>
      <c r="B260" s="1737"/>
      <c r="C260" s="2461"/>
      <c r="D260" s="2461"/>
      <c r="E260" s="2462"/>
      <c r="F260" s="1909"/>
      <c r="G260" s="2463"/>
      <c r="H260" s="1909"/>
      <c r="I260" s="1909"/>
      <c r="J260" s="1909"/>
      <c r="K260" s="1909"/>
      <c r="L260" s="2463"/>
      <c r="M260" s="2461"/>
      <c r="N260" s="1909"/>
      <c r="O260" s="2464"/>
      <c r="P260" s="1908"/>
      <c r="Q260" s="2465"/>
      <c r="R260" s="2461"/>
      <c r="S260" s="1909"/>
      <c r="T260" s="2464"/>
      <c r="U260" s="1908"/>
      <c r="V260" s="2463"/>
      <c r="W260" s="2466"/>
      <c r="X260" s="2466"/>
      <c r="Y260" s="2466"/>
      <c r="Z260" s="2466"/>
    </row>
    <row r="261" spans="1:26" s="2469" customFormat="1">
      <c r="A261" s="2468"/>
      <c r="B261" s="1737"/>
      <c r="C261" s="2461"/>
      <c r="D261" s="2461"/>
      <c r="E261" s="2462"/>
      <c r="F261" s="1909"/>
      <c r="G261" s="2463"/>
      <c r="H261" s="1909"/>
      <c r="I261" s="1909"/>
      <c r="J261" s="1909"/>
      <c r="K261" s="1909"/>
      <c r="L261" s="2463"/>
      <c r="M261" s="2461"/>
      <c r="N261" s="1909"/>
      <c r="O261" s="2464"/>
      <c r="P261" s="1908"/>
      <c r="Q261" s="2465"/>
      <c r="R261" s="2461"/>
      <c r="S261" s="1909"/>
      <c r="T261" s="2464"/>
      <c r="U261" s="1908"/>
      <c r="V261" s="2463"/>
      <c r="W261" s="2466"/>
      <c r="X261" s="2466"/>
      <c r="Y261" s="2466"/>
      <c r="Z261" s="2466"/>
    </row>
    <row r="262" spans="1:26" s="2469" customFormat="1">
      <c r="A262" s="2468"/>
      <c r="B262" s="1737"/>
      <c r="C262" s="2461"/>
      <c r="D262" s="2461"/>
      <c r="E262" s="2462"/>
      <c r="F262" s="1909"/>
      <c r="G262" s="2463"/>
      <c r="H262" s="1909"/>
      <c r="I262" s="1909"/>
      <c r="J262" s="1909"/>
      <c r="K262" s="1909"/>
      <c r="L262" s="2463"/>
      <c r="M262" s="2461"/>
      <c r="N262" s="1909"/>
      <c r="O262" s="2464"/>
      <c r="P262" s="1908"/>
      <c r="Q262" s="2465"/>
      <c r="R262" s="2461"/>
      <c r="S262" s="1909"/>
      <c r="T262" s="2464"/>
      <c r="U262" s="1908"/>
      <c r="V262" s="2463"/>
      <c r="W262" s="2466"/>
      <c r="X262" s="2466"/>
      <c r="Y262" s="2466"/>
      <c r="Z262" s="2466"/>
    </row>
    <row r="263" spans="1:26" s="2469" customFormat="1">
      <c r="A263" s="2468"/>
      <c r="B263" s="1737"/>
      <c r="C263" s="2461"/>
      <c r="D263" s="2461"/>
      <c r="E263" s="2462"/>
      <c r="F263" s="1909"/>
      <c r="G263" s="2463"/>
      <c r="H263" s="1909"/>
      <c r="I263" s="1909"/>
      <c r="J263" s="1909"/>
      <c r="K263" s="1909"/>
      <c r="L263" s="2463"/>
      <c r="M263" s="2461"/>
      <c r="N263" s="1909"/>
      <c r="O263" s="2464"/>
      <c r="P263" s="1908"/>
      <c r="Q263" s="2465"/>
      <c r="R263" s="2461"/>
      <c r="S263" s="1909"/>
      <c r="T263" s="2464"/>
      <c r="U263" s="1908"/>
      <c r="V263" s="2463"/>
      <c r="W263" s="2466"/>
      <c r="X263" s="2466"/>
      <c r="Y263" s="2466"/>
      <c r="Z263" s="2466"/>
    </row>
    <row r="264" spans="1:26" s="2469" customFormat="1">
      <c r="A264" s="2468"/>
      <c r="B264" s="1737"/>
      <c r="C264" s="2461"/>
      <c r="D264" s="2461"/>
      <c r="E264" s="2462"/>
      <c r="F264" s="1909"/>
      <c r="G264" s="2463"/>
      <c r="H264" s="1909"/>
      <c r="I264" s="1909"/>
      <c r="J264" s="1909"/>
      <c r="K264" s="1909"/>
      <c r="L264" s="2463"/>
      <c r="M264" s="2461"/>
      <c r="N264" s="1909"/>
      <c r="O264" s="2464"/>
      <c r="P264" s="1908"/>
      <c r="Q264" s="2465"/>
      <c r="R264" s="2461"/>
      <c r="S264" s="1909"/>
      <c r="T264" s="2464"/>
      <c r="U264" s="1908"/>
      <c r="V264" s="2463"/>
      <c r="W264" s="2466"/>
      <c r="X264" s="2466"/>
      <c r="Y264" s="2466"/>
      <c r="Z264" s="2466"/>
    </row>
    <row r="265" spans="1:26" s="2469" customFormat="1">
      <c r="A265" s="2468"/>
      <c r="B265" s="1737"/>
      <c r="C265" s="2461"/>
      <c r="D265" s="2461"/>
      <c r="E265" s="2462"/>
      <c r="F265" s="1909"/>
      <c r="G265" s="2463"/>
      <c r="H265" s="1909"/>
      <c r="I265" s="1909"/>
      <c r="J265" s="1909"/>
      <c r="K265" s="1909"/>
      <c r="L265" s="2463"/>
      <c r="M265" s="2461"/>
      <c r="N265" s="1909"/>
      <c r="O265" s="2464"/>
      <c r="P265" s="1908"/>
      <c r="Q265" s="2465"/>
      <c r="R265" s="2461"/>
      <c r="S265" s="1909"/>
      <c r="T265" s="2464"/>
      <c r="U265" s="1908"/>
      <c r="V265" s="2463"/>
      <c r="W265" s="2466"/>
      <c r="X265" s="2466"/>
      <c r="Y265" s="2466"/>
      <c r="Z265" s="2466"/>
    </row>
    <row r="266" spans="1:26" s="2469" customFormat="1">
      <c r="A266" s="2468"/>
      <c r="B266" s="1737"/>
      <c r="C266" s="2461"/>
      <c r="D266" s="2461"/>
      <c r="E266" s="2462"/>
      <c r="F266" s="1909"/>
      <c r="G266" s="2463"/>
      <c r="H266" s="1909"/>
      <c r="I266" s="1909"/>
      <c r="J266" s="1909"/>
      <c r="K266" s="1909"/>
      <c r="L266" s="2463"/>
      <c r="M266" s="2461"/>
      <c r="N266" s="1909"/>
      <c r="O266" s="2464"/>
      <c r="P266" s="1908"/>
      <c r="Q266" s="2465"/>
      <c r="R266" s="2461"/>
      <c r="S266" s="1909"/>
      <c r="T266" s="2464"/>
      <c r="U266" s="1908"/>
      <c r="V266" s="2463"/>
      <c r="W266" s="2466"/>
      <c r="X266" s="2466"/>
      <c r="Y266" s="2466"/>
      <c r="Z266" s="2466"/>
    </row>
    <row r="267" spans="1:26" s="2469" customFormat="1">
      <c r="A267" s="2468"/>
      <c r="B267" s="1737"/>
      <c r="C267" s="2461"/>
      <c r="D267" s="2461"/>
      <c r="E267" s="2462"/>
      <c r="F267" s="1909"/>
      <c r="G267" s="2463"/>
      <c r="H267" s="1909"/>
      <c r="I267" s="1909"/>
      <c r="J267" s="1909"/>
      <c r="K267" s="1909"/>
      <c r="L267" s="2463"/>
      <c r="M267" s="2461"/>
      <c r="N267" s="1909"/>
      <c r="O267" s="2464"/>
      <c r="P267" s="1908"/>
      <c r="Q267" s="2465"/>
      <c r="R267" s="2461"/>
      <c r="S267" s="1909"/>
      <c r="T267" s="2464"/>
      <c r="U267" s="1908"/>
      <c r="V267" s="2463"/>
      <c r="W267" s="2466"/>
      <c r="X267" s="2466"/>
      <c r="Y267" s="2466"/>
      <c r="Z267" s="2466"/>
    </row>
    <row r="268" spans="1:26" s="2469" customFormat="1">
      <c r="A268" s="2468"/>
      <c r="B268" s="1737"/>
      <c r="C268" s="2461"/>
      <c r="D268" s="2461"/>
      <c r="E268" s="2462"/>
      <c r="F268" s="1909"/>
      <c r="G268" s="2463"/>
      <c r="H268" s="1909"/>
      <c r="I268" s="1909"/>
      <c r="J268" s="1909"/>
      <c r="K268" s="1909"/>
      <c r="L268" s="2463"/>
      <c r="M268" s="2461"/>
      <c r="N268" s="1909"/>
      <c r="O268" s="2464"/>
      <c r="P268" s="1908"/>
      <c r="Q268" s="2465"/>
      <c r="R268" s="2461"/>
      <c r="S268" s="1909"/>
      <c r="T268" s="2464"/>
      <c r="U268" s="1908"/>
      <c r="V268" s="2463"/>
      <c r="W268" s="2466"/>
      <c r="X268" s="2466"/>
      <c r="Y268" s="2466"/>
      <c r="Z268" s="2466"/>
    </row>
    <row r="269" spans="1:26" s="2469" customFormat="1">
      <c r="A269" s="2468"/>
      <c r="B269" s="1737"/>
      <c r="C269" s="2461"/>
      <c r="D269" s="2461"/>
      <c r="E269" s="2462"/>
      <c r="F269" s="1909"/>
      <c r="G269" s="2463"/>
      <c r="H269" s="1909"/>
      <c r="I269" s="1909"/>
      <c r="J269" s="1909"/>
      <c r="K269" s="1909"/>
      <c r="L269" s="2463"/>
      <c r="M269" s="2461"/>
      <c r="N269" s="1909"/>
      <c r="O269" s="2464"/>
      <c r="P269" s="1908"/>
      <c r="Q269" s="2465"/>
      <c r="R269" s="2461"/>
      <c r="S269" s="1909"/>
      <c r="T269" s="2464"/>
      <c r="U269" s="1908"/>
      <c r="V269" s="2463"/>
      <c r="W269" s="2466"/>
      <c r="X269" s="2466"/>
      <c r="Y269" s="2466"/>
      <c r="Z269" s="2466"/>
    </row>
    <row r="270" spans="1:26" s="2469" customFormat="1">
      <c r="A270" s="2468"/>
      <c r="B270" s="1737"/>
      <c r="C270" s="2461"/>
      <c r="D270" s="2461"/>
      <c r="E270" s="2462"/>
      <c r="F270" s="1909"/>
      <c r="G270" s="2463"/>
      <c r="H270" s="1909"/>
      <c r="I270" s="1909"/>
      <c r="J270" s="1909"/>
      <c r="K270" s="1909"/>
      <c r="L270" s="2463"/>
      <c r="M270" s="2461"/>
      <c r="N270" s="1909"/>
      <c r="O270" s="2464"/>
      <c r="P270" s="1908"/>
      <c r="Q270" s="2465"/>
      <c r="R270" s="2461"/>
      <c r="S270" s="1909"/>
      <c r="T270" s="2464"/>
      <c r="U270" s="1908"/>
      <c r="V270" s="2463"/>
      <c r="W270" s="2466"/>
      <c r="X270" s="2466"/>
      <c r="Y270" s="2466"/>
      <c r="Z270" s="2466"/>
    </row>
    <row r="271" spans="1:26" s="2469" customFormat="1">
      <c r="A271" s="2468"/>
      <c r="B271" s="1737"/>
      <c r="C271" s="2461"/>
      <c r="D271" s="2461"/>
      <c r="E271" s="2462"/>
      <c r="F271" s="1909"/>
      <c r="G271" s="2463"/>
      <c r="H271" s="1909"/>
      <c r="I271" s="1909"/>
      <c r="J271" s="1909"/>
      <c r="K271" s="1909"/>
      <c r="L271" s="2463"/>
      <c r="M271" s="2461"/>
      <c r="N271" s="1909"/>
      <c r="O271" s="2464"/>
      <c r="P271" s="1908"/>
      <c r="Q271" s="2465"/>
      <c r="R271" s="2461"/>
      <c r="S271" s="1909"/>
      <c r="T271" s="2464"/>
      <c r="U271" s="1908"/>
      <c r="V271" s="2463"/>
      <c r="W271" s="2466"/>
      <c r="X271" s="2466"/>
      <c r="Y271" s="2466"/>
      <c r="Z271" s="2466"/>
    </row>
    <row r="272" spans="1:26" s="2469" customFormat="1">
      <c r="A272" s="2468"/>
      <c r="B272" s="1737"/>
      <c r="C272" s="2461"/>
      <c r="D272" s="2461"/>
      <c r="E272" s="2462"/>
      <c r="F272" s="1909"/>
      <c r="G272" s="2463"/>
      <c r="H272" s="1909"/>
      <c r="I272" s="1909"/>
      <c r="J272" s="1909"/>
      <c r="K272" s="1909"/>
      <c r="L272" s="2463"/>
      <c r="M272" s="2461"/>
      <c r="N272" s="1909"/>
      <c r="O272" s="2464"/>
      <c r="P272" s="1908"/>
      <c r="Q272" s="2465"/>
      <c r="R272" s="2461"/>
      <c r="S272" s="1909"/>
      <c r="T272" s="2464"/>
      <c r="U272" s="1908"/>
      <c r="V272" s="2463"/>
      <c r="W272" s="2466"/>
      <c r="X272" s="2466"/>
      <c r="Y272" s="2466"/>
      <c r="Z272" s="2466"/>
    </row>
    <row r="273" spans="1:26" s="2469" customFormat="1">
      <c r="A273" s="2468"/>
      <c r="B273" s="1737"/>
      <c r="C273" s="2461"/>
      <c r="D273" s="2461"/>
      <c r="E273" s="2462"/>
      <c r="F273" s="1909"/>
      <c r="G273" s="2463"/>
      <c r="H273" s="1909"/>
      <c r="I273" s="1909"/>
      <c r="J273" s="1909"/>
      <c r="K273" s="1909"/>
      <c r="L273" s="2463"/>
      <c r="M273" s="2461"/>
      <c r="N273" s="1909"/>
      <c r="O273" s="2464"/>
      <c r="P273" s="1908"/>
      <c r="Q273" s="2465"/>
      <c r="R273" s="2461"/>
      <c r="S273" s="1909"/>
      <c r="T273" s="2464"/>
      <c r="U273" s="1908"/>
      <c r="V273" s="2463"/>
      <c r="W273" s="2466"/>
      <c r="X273" s="2466"/>
      <c r="Y273" s="2466"/>
      <c r="Z273" s="2466"/>
    </row>
    <row r="274" spans="1:26" s="2469" customFormat="1">
      <c r="A274" s="2468"/>
      <c r="B274" s="1737"/>
      <c r="C274" s="2461"/>
      <c r="D274" s="2461"/>
      <c r="E274" s="2462"/>
      <c r="F274" s="1909"/>
      <c r="G274" s="2463"/>
      <c r="H274" s="1909"/>
      <c r="I274" s="1909"/>
      <c r="J274" s="1909"/>
      <c r="K274" s="1909"/>
      <c r="L274" s="2463"/>
      <c r="M274" s="2461"/>
      <c r="N274" s="1909"/>
      <c r="O274" s="2464"/>
      <c r="P274" s="1908"/>
      <c r="Q274" s="2465"/>
      <c r="R274" s="2461"/>
      <c r="S274" s="1909"/>
      <c r="T274" s="2464"/>
      <c r="U274" s="1908"/>
      <c r="V274" s="2463"/>
      <c r="W274" s="2466"/>
      <c r="X274" s="2466"/>
      <c r="Y274" s="2466"/>
      <c r="Z274" s="2466"/>
    </row>
    <row r="275" spans="1:26" s="2469" customFormat="1">
      <c r="A275" s="2468"/>
      <c r="B275" s="1737"/>
      <c r="C275" s="2461"/>
      <c r="D275" s="2461"/>
      <c r="E275" s="2462"/>
      <c r="F275" s="1909"/>
      <c r="G275" s="2463"/>
      <c r="H275" s="1909"/>
      <c r="I275" s="1909"/>
      <c r="J275" s="1909"/>
      <c r="K275" s="1909"/>
      <c r="L275" s="2463"/>
      <c r="M275" s="2461"/>
      <c r="N275" s="1909"/>
      <c r="O275" s="2464"/>
      <c r="P275" s="1908"/>
      <c r="Q275" s="2465"/>
      <c r="R275" s="2461"/>
      <c r="S275" s="1909"/>
      <c r="T275" s="2464"/>
      <c r="U275" s="1908"/>
      <c r="V275" s="2463"/>
      <c r="W275" s="2466"/>
      <c r="X275" s="2466"/>
      <c r="Y275" s="2466"/>
      <c r="Z275" s="2466"/>
    </row>
    <row r="276" spans="1:26" s="2469" customFormat="1">
      <c r="A276" s="2468"/>
      <c r="B276" s="1737"/>
      <c r="C276" s="2461"/>
      <c r="D276" s="2461"/>
      <c r="E276" s="2462"/>
      <c r="F276" s="1909"/>
      <c r="G276" s="2463"/>
      <c r="H276" s="1909"/>
      <c r="I276" s="1909"/>
      <c r="J276" s="1909"/>
      <c r="K276" s="1909"/>
      <c r="L276" s="2463"/>
      <c r="M276" s="2461"/>
      <c r="N276" s="1909"/>
      <c r="O276" s="1738"/>
      <c r="P276" s="1908"/>
      <c r="Q276" s="2465"/>
      <c r="R276" s="2461"/>
      <c r="S276" s="1909"/>
      <c r="T276" s="1738"/>
      <c r="U276" s="1908"/>
      <c r="V276" s="2463"/>
      <c r="W276" s="2466"/>
      <c r="X276" s="2466"/>
      <c r="Y276" s="2466"/>
      <c r="Z276" s="2466"/>
    </row>
    <row r="277" spans="1:26" s="2469" customFormat="1">
      <c r="A277" s="2468"/>
      <c r="B277" s="1737"/>
      <c r="C277" s="2461"/>
      <c r="D277" s="2461"/>
      <c r="E277" s="2462"/>
      <c r="F277" s="1909"/>
      <c r="G277" s="2463"/>
      <c r="H277" s="1909"/>
      <c r="I277" s="1909"/>
      <c r="J277" s="1909"/>
      <c r="K277" s="1909"/>
      <c r="L277" s="2463"/>
      <c r="M277" s="2461"/>
      <c r="N277" s="1909"/>
      <c r="O277" s="2464"/>
      <c r="P277" s="1908"/>
      <c r="Q277" s="2465"/>
      <c r="R277" s="2461"/>
      <c r="S277" s="1909"/>
      <c r="T277" s="2464"/>
      <c r="U277" s="1908"/>
      <c r="V277" s="2463"/>
      <c r="W277" s="2466"/>
      <c r="X277" s="2466"/>
      <c r="Y277" s="2466"/>
      <c r="Z277" s="2466"/>
    </row>
    <row r="278" spans="1:26" s="2469" customFormat="1">
      <c r="A278" s="2468"/>
      <c r="B278" s="1737"/>
      <c r="C278" s="2461"/>
      <c r="D278" s="2461"/>
      <c r="E278" s="2462"/>
      <c r="F278" s="1909"/>
      <c r="G278" s="2463"/>
      <c r="H278" s="1909"/>
      <c r="I278" s="1909"/>
      <c r="J278" s="1909"/>
      <c r="K278" s="1909"/>
      <c r="L278" s="2463"/>
      <c r="M278" s="2461"/>
      <c r="N278" s="1909"/>
      <c r="O278" s="2464"/>
      <c r="P278" s="1908"/>
      <c r="Q278" s="2465"/>
      <c r="R278" s="2461"/>
      <c r="S278" s="1909"/>
      <c r="T278" s="2464"/>
      <c r="U278" s="1908"/>
      <c r="V278" s="2463"/>
      <c r="W278" s="2466"/>
      <c r="X278" s="2466"/>
      <c r="Y278" s="2466"/>
      <c r="Z278" s="2466"/>
    </row>
    <row r="279" spans="1:26" s="2469" customFormat="1">
      <c r="A279" s="2468"/>
      <c r="B279" s="1737"/>
      <c r="C279" s="2461"/>
      <c r="D279" s="2461"/>
      <c r="E279" s="2462"/>
      <c r="F279" s="1909"/>
      <c r="G279" s="2463"/>
      <c r="H279" s="1909"/>
      <c r="I279" s="1909"/>
      <c r="J279" s="1909"/>
      <c r="K279" s="1909"/>
      <c r="L279" s="2463"/>
      <c r="M279" s="2461"/>
      <c r="N279" s="1909"/>
      <c r="O279" s="2464"/>
      <c r="P279" s="1908"/>
      <c r="Q279" s="2465"/>
      <c r="R279" s="2461"/>
      <c r="S279" s="1909"/>
      <c r="T279" s="2464"/>
      <c r="U279" s="1908"/>
      <c r="V279" s="2463"/>
      <c r="W279" s="2466"/>
      <c r="X279" s="2466"/>
      <c r="Y279" s="2466"/>
      <c r="Z279" s="2466"/>
    </row>
    <row r="280" spans="1:26" s="2469" customFormat="1">
      <c r="A280" s="2468"/>
      <c r="B280" s="1737"/>
      <c r="C280" s="2461"/>
      <c r="D280" s="2461"/>
      <c r="E280" s="2462"/>
      <c r="F280" s="1909"/>
      <c r="G280" s="2463"/>
      <c r="H280" s="1909"/>
      <c r="I280" s="1909"/>
      <c r="J280" s="1909"/>
      <c r="K280" s="1909"/>
      <c r="L280" s="2463"/>
      <c r="M280" s="2461"/>
      <c r="N280" s="1909"/>
      <c r="O280" s="2464"/>
      <c r="P280" s="1908"/>
      <c r="Q280" s="2465"/>
      <c r="R280" s="2461"/>
      <c r="S280" s="1909"/>
      <c r="T280" s="2464"/>
      <c r="U280" s="1908"/>
      <c r="V280" s="2463"/>
      <c r="W280" s="2466"/>
      <c r="X280" s="2466"/>
      <c r="Y280" s="2466"/>
      <c r="Z280" s="2466"/>
    </row>
    <row r="281" spans="1:26" s="2469" customFormat="1">
      <c r="A281" s="2468"/>
      <c r="B281" s="1737"/>
      <c r="C281" s="2461"/>
      <c r="D281" s="2461"/>
      <c r="E281" s="2462"/>
      <c r="F281" s="1909"/>
      <c r="G281" s="2463"/>
      <c r="H281" s="1909"/>
      <c r="I281" s="1909"/>
      <c r="J281" s="1909"/>
      <c r="K281" s="1909"/>
      <c r="L281" s="2463"/>
      <c r="M281" s="2461"/>
      <c r="N281" s="1909"/>
      <c r="O281" s="2464"/>
      <c r="P281" s="1908"/>
      <c r="Q281" s="2465"/>
      <c r="R281" s="2461"/>
      <c r="S281" s="1909"/>
      <c r="T281" s="2464"/>
      <c r="U281" s="1908"/>
      <c r="V281" s="2463"/>
      <c r="W281" s="2466"/>
      <c r="X281" s="2466"/>
      <c r="Y281" s="2466"/>
      <c r="Z281" s="2466"/>
    </row>
    <row r="282" spans="1:26" s="2469" customFormat="1">
      <c r="A282" s="2468"/>
      <c r="B282" s="1737"/>
      <c r="C282" s="2461"/>
      <c r="D282" s="2461"/>
      <c r="E282" s="2462"/>
      <c r="F282" s="1909"/>
      <c r="G282" s="2463"/>
      <c r="H282" s="1909"/>
      <c r="I282" s="1909"/>
      <c r="J282" s="1909"/>
      <c r="K282" s="1909"/>
      <c r="L282" s="2463"/>
      <c r="M282" s="2461"/>
      <c r="N282" s="1909"/>
      <c r="O282" s="2464"/>
      <c r="P282" s="1908"/>
      <c r="Q282" s="2465"/>
      <c r="R282" s="2461"/>
      <c r="S282" s="1909"/>
      <c r="T282" s="2464"/>
      <c r="U282" s="1908"/>
      <c r="V282" s="2463"/>
      <c r="W282" s="2466"/>
      <c r="X282" s="2466"/>
      <c r="Y282" s="2466"/>
      <c r="Z282" s="2466"/>
    </row>
    <row r="283" spans="1:26" s="2469" customFormat="1">
      <c r="A283" s="2468"/>
      <c r="B283" s="1737"/>
      <c r="C283" s="2461"/>
      <c r="D283" s="2461"/>
      <c r="E283" s="2462"/>
      <c r="F283" s="1909"/>
      <c r="G283" s="2463"/>
      <c r="H283" s="1909"/>
      <c r="I283" s="1909"/>
      <c r="J283" s="1909"/>
      <c r="K283" s="1909"/>
      <c r="L283" s="2463"/>
      <c r="M283" s="2461"/>
      <c r="N283" s="1909"/>
      <c r="O283" s="2464"/>
      <c r="P283" s="1908"/>
      <c r="Q283" s="2465"/>
      <c r="R283" s="2461"/>
      <c r="S283" s="1909"/>
      <c r="T283" s="2464"/>
      <c r="U283" s="1908"/>
      <c r="V283" s="2463"/>
      <c r="W283" s="2466"/>
      <c r="X283" s="2466"/>
      <c r="Y283" s="2466"/>
      <c r="Z283" s="2466"/>
    </row>
    <row r="284" spans="1:26" s="2469" customFormat="1">
      <c r="A284" s="2468"/>
      <c r="B284" s="1737"/>
      <c r="C284" s="2461"/>
      <c r="D284" s="2461"/>
      <c r="E284" s="2462"/>
      <c r="F284" s="1909"/>
      <c r="G284" s="2463"/>
      <c r="H284" s="1909"/>
      <c r="I284" s="1909"/>
      <c r="J284" s="1909"/>
      <c r="K284" s="1909"/>
      <c r="L284" s="2463"/>
      <c r="M284" s="2461"/>
      <c r="N284" s="1909"/>
      <c r="O284" s="2464"/>
      <c r="P284" s="1908"/>
      <c r="Q284" s="2465"/>
      <c r="R284" s="2461"/>
      <c r="S284" s="1909"/>
      <c r="T284" s="2464"/>
      <c r="U284" s="1908"/>
      <c r="V284" s="2463"/>
      <c r="W284" s="2466"/>
      <c r="X284" s="2466"/>
      <c r="Y284" s="2466"/>
      <c r="Z284" s="2466"/>
    </row>
    <row r="285" spans="1:26" s="2469" customFormat="1">
      <c r="A285" s="2468"/>
      <c r="B285" s="1737"/>
      <c r="C285" s="2461"/>
      <c r="D285" s="2461"/>
      <c r="E285" s="2462"/>
      <c r="F285" s="1909"/>
      <c r="G285" s="2463"/>
      <c r="H285" s="1909"/>
      <c r="I285" s="1909"/>
      <c r="J285" s="1909"/>
      <c r="K285" s="1909"/>
      <c r="L285" s="2463"/>
      <c r="M285" s="2461"/>
      <c r="N285" s="1909"/>
      <c r="O285" s="2464"/>
      <c r="P285" s="1908"/>
      <c r="Q285" s="2465"/>
      <c r="R285" s="2461"/>
      <c r="S285" s="1909"/>
      <c r="T285" s="2464"/>
      <c r="U285" s="1908"/>
      <c r="V285" s="2463"/>
      <c r="W285" s="2466"/>
      <c r="X285" s="2466"/>
      <c r="Y285" s="2466"/>
      <c r="Z285" s="2466"/>
    </row>
    <row r="286" spans="1:26" s="2469" customFormat="1">
      <c r="A286" s="2468"/>
      <c r="B286" s="1737"/>
      <c r="C286" s="2461"/>
      <c r="D286" s="2461"/>
      <c r="E286" s="2462"/>
      <c r="F286" s="1909"/>
      <c r="G286" s="2463"/>
      <c r="H286" s="1909"/>
      <c r="I286" s="1909"/>
      <c r="J286" s="1909"/>
      <c r="K286" s="1909"/>
      <c r="L286" s="2463"/>
      <c r="M286" s="2461"/>
      <c r="N286" s="1909"/>
      <c r="O286" s="2464"/>
      <c r="P286" s="1908"/>
      <c r="Q286" s="2465"/>
      <c r="R286" s="2461"/>
      <c r="S286" s="1909"/>
      <c r="T286" s="2464"/>
      <c r="U286" s="1908"/>
      <c r="V286" s="2463"/>
      <c r="W286" s="2466"/>
      <c r="X286" s="2466"/>
      <c r="Y286" s="2466"/>
      <c r="Z286" s="2466"/>
    </row>
    <row r="287" spans="1:26" s="2469" customFormat="1">
      <c r="A287" s="2468"/>
      <c r="B287" s="1737"/>
      <c r="C287" s="2461"/>
      <c r="D287" s="2461"/>
      <c r="E287" s="2462"/>
      <c r="F287" s="1909"/>
      <c r="G287" s="2463"/>
      <c r="H287" s="1909"/>
      <c r="I287" s="1909"/>
      <c r="J287" s="1909"/>
      <c r="K287" s="1909"/>
      <c r="L287" s="2463"/>
      <c r="M287" s="2461"/>
      <c r="N287" s="1909"/>
      <c r="O287" s="2464"/>
      <c r="P287" s="1908"/>
      <c r="Q287" s="2465"/>
      <c r="R287" s="2461"/>
      <c r="S287" s="1909"/>
      <c r="T287" s="2464"/>
      <c r="U287" s="1908"/>
      <c r="V287" s="2463"/>
      <c r="W287" s="2466"/>
      <c r="X287" s="2466"/>
      <c r="Y287" s="2466"/>
      <c r="Z287" s="2466"/>
    </row>
    <row r="288" spans="1:26" s="2469" customFormat="1">
      <c r="A288" s="2468"/>
      <c r="B288" s="1737"/>
      <c r="C288" s="2461"/>
      <c r="D288" s="2461"/>
      <c r="E288" s="2462"/>
      <c r="F288" s="1909"/>
      <c r="G288" s="2463"/>
      <c r="H288" s="1909"/>
      <c r="I288" s="1909"/>
      <c r="J288" s="1909"/>
      <c r="K288" s="1909"/>
      <c r="L288" s="2463"/>
      <c r="M288" s="2461"/>
      <c r="N288" s="1909"/>
      <c r="O288" s="2464"/>
      <c r="P288" s="1908"/>
      <c r="Q288" s="2465"/>
      <c r="R288" s="2461"/>
      <c r="S288" s="1909"/>
      <c r="T288" s="2464"/>
      <c r="U288" s="1908"/>
      <c r="V288" s="2463"/>
      <c r="W288" s="2466"/>
      <c r="X288" s="2466"/>
      <c r="Y288" s="2466"/>
      <c r="Z288" s="2466"/>
    </row>
    <row r="289" spans="1:26" s="2469" customFormat="1">
      <c r="A289" s="2468"/>
      <c r="B289" s="1737"/>
      <c r="C289" s="2461"/>
      <c r="D289" s="2461"/>
      <c r="E289" s="2462"/>
      <c r="F289" s="1909"/>
      <c r="G289" s="2463"/>
      <c r="H289" s="1909"/>
      <c r="I289" s="1909"/>
      <c r="J289" s="1909"/>
      <c r="K289" s="1909"/>
      <c r="L289" s="2463"/>
      <c r="M289" s="2461"/>
      <c r="N289" s="1909"/>
      <c r="O289" s="2464"/>
      <c r="P289" s="1908"/>
      <c r="Q289" s="2465"/>
      <c r="R289" s="2461"/>
      <c r="S289" s="1909"/>
      <c r="T289" s="2464"/>
      <c r="U289" s="1908"/>
      <c r="V289" s="2463"/>
      <c r="W289" s="2466"/>
      <c r="X289" s="2466"/>
      <c r="Y289" s="2466"/>
      <c r="Z289" s="2466"/>
    </row>
    <row r="290" spans="1:26" s="2469" customFormat="1">
      <c r="A290" s="2468"/>
      <c r="B290" s="1737"/>
      <c r="C290" s="2461"/>
      <c r="D290" s="2461"/>
      <c r="E290" s="2462"/>
      <c r="F290" s="1909"/>
      <c r="G290" s="2463"/>
      <c r="H290" s="1909"/>
      <c r="I290" s="1909"/>
      <c r="J290" s="1909"/>
      <c r="K290" s="1909"/>
      <c r="L290" s="2463"/>
      <c r="M290" s="2461"/>
      <c r="N290" s="1909"/>
      <c r="O290" s="2464"/>
      <c r="P290" s="1908"/>
      <c r="Q290" s="2465"/>
      <c r="R290" s="2461"/>
      <c r="S290" s="1909"/>
      <c r="T290" s="2464"/>
      <c r="U290" s="1908"/>
      <c r="V290" s="2463"/>
      <c r="W290" s="2466"/>
      <c r="X290" s="2466"/>
      <c r="Y290" s="2466"/>
      <c r="Z290" s="2466"/>
    </row>
    <row r="291" spans="1:26" s="2469" customFormat="1">
      <c r="A291" s="2468"/>
      <c r="B291" s="1737"/>
      <c r="C291" s="2461"/>
      <c r="D291" s="2461"/>
      <c r="E291" s="2462"/>
      <c r="F291" s="1909"/>
      <c r="G291" s="2463"/>
      <c r="H291" s="1909"/>
      <c r="I291" s="1909"/>
      <c r="J291" s="1909"/>
      <c r="K291" s="1909"/>
      <c r="L291" s="2463"/>
      <c r="M291" s="2461"/>
      <c r="N291" s="1909"/>
      <c r="O291" s="2464"/>
      <c r="P291" s="1908"/>
      <c r="Q291" s="2465"/>
      <c r="R291" s="2461"/>
      <c r="S291" s="1909"/>
      <c r="T291" s="2464"/>
      <c r="U291" s="1908"/>
      <c r="V291" s="2463"/>
      <c r="W291" s="2466"/>
      <c r="X291" s="2466"/>
      <c r="Y291" s="2466"/>
      <c r="Z291" s="2466"/>
    </row>
    <row r="292" spans="1:26" s="2469" customFormat="1">
      <c r="A292" s="2468"/>
      <c r="B292" s="1737"/>
      <c r="C292" s="2461"/>
      <c r="D292" s="2461"/>
      <c r="E292" s="2462"/>
      <c r="F292" s="1909"/>
      <c r="G292" s="2463"/>
      <c r="H292" s="1909"/>
      <c r="I292" s="1909"/>
      <c r="J292" s="1909"/>
      <c r="K292" s="1909"/>
      <c r="L292" s="2463"/>
      <c r="M292" s="2461"/>
      <c r="N292" s="1909"/>
      <c r="O292" s="1738"/>
      <c r="P292" s="1908"/>
      <c r="Q292" s="2465"/>
      <c r="R292" s="2461"/>
      <c r="S292" s="1909"/>
      <c r="T292" s="1738"/>
      <c r="U292" s="1908"/>
      <c r="V292" s="2463"/>
      <c r="W292" s="2466"/>
      <c r="X292" s="2466"/>
      <c r="Y292" s="2466"/>
      <c r="Z292" s="2466"/>
    </row>
    <row r="293" spans="1:26" s="2469" customFormat="1">
      <c r="A293" s="2468"/>
      <c r="B293" s="1737"/>
      <c r="C293" s="2461"/>
      <c r="D293" s="2461"/>
      <c r="E293" s="2462"/>
      <c r="F293" s="1909"/>
      <c r="G293" s="2463"/>
      <c r="H293" s="1909"/>
      <c r="I293" s="1909"/>
      <c r="J293" s="1909"/>
      <c r="K293" s="1909"/>
      <c r="L293" s="2463"/>
      <c r="M293" s="2461"/>
      <c r="N293" s="1909"/>
      <c r="O293" s="2464"/>
      <c r="P293" s="1908"/>
      <c r="Q293" s="2465"/>
      <c r="R293" s="2461"/>
      <c r="S293" s="1909"/>
      <c r="T293" s="2464"/>
      <c r="U293" s="1908"/>
      <c r="V293" s="2463"/>
      <c r="W293" s="2466"/>
      <c r="X293" s="2466"/>
      <c r="Y293" s="2466"/>
      <c r="Z293" s="2466"/>
    </row>
    <row r="294" spans="1:26" s="2469" customFormat="1">
      <c r="A294" s="2468"/>
      <c r="B294" s="1737"/>
      <c r="C294" s="2461"/>
      <c r="D294" s="2461"/>
      <c r="E294" s="2462"/>
      <c r="F294" s="1909"/>
      <c r="G294" s="2463"/>
      <c r="H294" s="1909"/>
      <c r="I294" s="1909"/>
      <c r="J294" s="1909"/>
      <c r="K294" s="1909"/>
      <c r="L294" s="2463"/>
      <c r="M294" s="2461"/>
      <c r="N294" s="1909"/>
      <c r="O294" s="2464"/>
      <c r="P294" s="1908"/>
      <c r="Q294" s="2465"/>
      <c r="R294" s="2461"/>
      <c r="S294" s="1909"/>
      <c r="T294" s="2464"/>
      <c r="U294" s="1908"/>
      <c r="V294" s="2463"/>
      <c r="W294" s="2466"/>
      <c r="X294" s="2466"/>
      <c r="Y294" s="2466"/>
      <c r="Z294" s="2466"/>
    </row>
    <row r="295" spans="1:26" s="2469" customFormat="1">
      <c r="A295" s="2468"/>
      <c r="B295" s="1737"/>
      <c r="C295" s="2461"/>
      <c r="D295" s="2461"/>
      <c r="E295" s="2462"/>
      <c r="F295" s="1909"/>
      <c r="G295" s="2463"/>
      <c r="H295" s="1909"/>
      <c r="I295" s="1909"/>
      <c r="J295" s="1909"/>
      <c r="K295" s="1909"/>
      <c r="L295" s="2463"/>
      <c r="M295" s="2461"/>
      <c r="N295" s="1909"/>
      <c r="O295" s="2464"/>
      <c r="P295" s="1908"/>
      <c r="Q295" s="2465"/>
      <c r="R295" s="2461"/>
      <c r="S295" s="1909"/>
      <c r="T295" s="2464"/>
      <c r="U295" s="1908"/>
      <c r="V295" s="2463"/>
      <c r="W295" s="2466"/>
      <c r="X295" s="2466"/>
      <c r="Y295" s="2466"/>
      <c r="Z295" s="2466"/>
    </row>
    <row r="296" spans="1:26" s="2469" customFormat="1">
      <c r="A296" s="2468"/>
      <c r="B296" s="1737"/>
      <c r="C296" s="2461"/>
      <c r="D296" s="2461"/>
      <c r="E296" s="2462"/>
      <c r="F296" s="1909"/>
      <c r="G296" s="2463"/>
      <c r="H296" s="1909"/>
      <c r="I296" s="1909"/>
      <c r="J296" s="1909"/>
      <c r="K296" s="1909"/>
      <c r="L296" s="2463"/>
      <c r="M296" s="2461"/>
      <c r="N296" s="1909"/>
      <c r="O296" s="2464"/>
      <c r="P296" s="1908"/>
      <c r="Q296" s="2465"/>
      <c r="R296" s="2461"/>
      <c r="S296" s="1909"/>
      <c r="T296" s="2464"/>
      <c r="U296" s="1908"/>
      <c r="V296" s="2463"/>
      <c r="W296" s="2466"/>
      <c r="X296" s="2466"/>
      <c r="Y296" s="2466"/>
      <c r="Z296" s="2466"/>
    </row>
    <row r="297" spans="1:26" s="2469" customFormat="1">
      <c r="A297" s="2468"/>
      <c r="B297" s="1737"/>
      <c r="C297" s="2461"/>
      <c r="D297" s="2461"/>
      <c r="E297" s="2462"/>
      <c r="F297" s="1909"/>
      <c r="G297" s="2463"/>
      <c r="H297" s="1909"/>
      <c r="I297" s="1909"/>
      <c r="J297" s="1909"/>
      <c r="K297" s="1909"/>
      <c r="L297" s="2463"/>
      <c r="M297" s="2461"/>
      <c r="N297" s="1909"/>
      <c r="O297" s="2464"/>
      <c r="P297" s="1908"/>
      <c r="Q297" s="2465"/>
      <c r="R297" s="2461"/>
      <c r="S297" s="1909"/>
      <c r="T297" s="2464"/>
      <c r="U297" s="1908"/>
      <c r="V297" s="2463"/>
      <c r="W297" s="2466"/>
      <c r="X297" s="2466"/>
      <c r="Y297" s="2466"/>
      <c r="Z297" s="2466"/>
    </row>
    <row r="298" spans="1:26" s="2469" customFormat="1">
      <c r="A298" s="2468"/>
      <c r="B298" s="1737"/>
      <c r="C298" s="2461"/>
      <c r="D298" s="2461"/>
      <c r="E298" s="2462"/>
      <c r="F298" s="1909"/>
      <c r="G298" s="2463"/>
      <c r="H298" s="1909"/>
      <c r="I298" s="1909"/>
      <c r="J298" s="1909"/>
      <c r="K298" s="1909"/>
      <c r="L298" s="2463"/>
      <c r="M298" s="2461"/>
      <c r="N298" s="1909"/>
      <c r="O298" s="2464"/>
      <c r="P298" s="1908"/>
      <c r="Q298" s="2465"/>
      <c r="R298" s="2461"/>
      <c r="S298" s="1909"/>
      <c r="T298" s="2464"/>
      <c r="U298" s="1908"/>
      <c r="V298" s="2463"/>
      <c r="W298" s="2466"/>
      <c r="X298" s="2466"/>
      <c r="Y298" s="2466"/>
      <c r="Z298" s="2466"/>
    </row>
    <row r="299" spans="1:26" s="2469" customFormat="1">
      <c r="A299" s="2468"/>
      <c r="B299" s="1737"/>
      <c r="C299" s="2461"/>
      <c r="D299" s="2461"/>
      <c r="E299" s="2462"/>
      <c r="F299" s="1909"/>
      <c r="G299" s="2463"/>
      <c r="H299" s="1909"/>
      <c r="I299" s="1909"/>
      <c r="J299" s="1909"/>
      <c r="K299" s="1909"/>
      <c r="L299" s="2463"/>
      <c r="M299" s="2461"/>
      <c r="N299" s="1909"/>
      <c r="O299" s="2464"/>
      <c r="P299" s="1908"/>
      <c r="Q299" s="2465"/>
      <c r="R299" s="2461"/>
      <c r="S299" s="1909"/>
      <c r="T299" s="2464"/>
      <c r="U299" s="1908"/>
      <c r="V299" s="2463"/>
      <c r="W299" s="2466"/>
      <c r="X299" s="2466"/>
      <c r="Y299" s="2466"/>
      <c r="Z299" s="2466"/>
    </row>
    <row r="300" spans="1:26" s="2469" customFormat="1">
      <c r="A300" s="2468"/>
      <c r="B300" s="1737"/>
      <c r="C300" s="2461"/>
      <c r="D300" s="2461"/>
      <c r="E300" s="2462"/>
      <c r="F300" s="1909"/>
      <c r="G300" s="2463"/>
      <c r="H300" s="1909"/>
      <c r="I300" s="1909"/>
      <c r="J300" s="1909"/>
      <c r="K300" s="1909"/>
      <c r="L300" s="2463"/>
      <c r="M300" s="2461"/>
      <c r="N300" s="1909"/>
      <c r="O300" s="2464"/>
      <c r="P300" s="1908"/>
      <c r="Q300" s="2465"/>
      <c r="R300" s="2461"/>
      <c r="S300" s="1909"/>
      <c r="T300" s="2464"/>
      <c r="U300" s="1908"/>
      <c r="V300" s="2463"/>
      <c r="W300" s="2466"/>
      <c r="X300" s="2466"/>
      <c r="Y300" s="2466"/>
      <c r="Z300" s="2466"/>
    </row>
    <row r="301" spans="1:26" s="2469" customFormat="1">
      <c r="A301" s="2468"/>
      <c r="B301" s="1737"/>
      <c r="C301" s="2461"/>
      <c r="D301" s="2461"/>
      <c r="E301" s="2462"/>
      <c r="F301" s="1909"/>
      <c r="G301" s="2463"/>
      <c r="H301" s="1909"/>
      <c r="I301" s="1909"/>
      <c r="J301" s="1909"/>
      <c r="K301" s="1909"/>
      <c r="L301" s="2463"/>
      <c r="M301" s="2461"/>
      <c r="N301" s="1909"/>
      <c r="O301" s="2464"/>
      <c r="P301" s="1908"/>
      <c r="Q301" s="2465"/>
      <c r="R301" s="2461"/>
      <c r="S301" s="1909"/>
      <c r="T301" s="2464"/>
      <c r="U301" s="1908"/>
      <c r="V301" s="2463"/>
      <c r="W301" s="2466"/>
      <c r="X301" s="2466"/>
      <c r="Y301" s="2466"/>
      <c r="Z301" s="2466"/>
    </row>
    <row r="302" spans="1:26" s="2469" customFormat="1">
      <c r="A302" s="2468"/>
      <c r="B302" s="1737"/>
      <c r="C302" s="2461"/>
      <c r="D302" s="2461"/>
      <c r="E302" s="2462"/>
      <c r="F302" s="1909"/>
      <c r="G302" s="2463"/>
      <c r="H302" s="1909"/>
      <c r="I302" s="1909"/>
      <c r="J302" s="1909"/>
      <c r="K302" s="1909"/>
      <c r="L302" s="2463"/>
      <c r="M302" s="2461"/>
      <c r="N302" s="1909"/>
      <c r="O302" s="2464"/>
      <c r="P302" s="1908"/>
      <c r="Q302" s="2465"/>
      <c r="R302" s="2461"/>
      <c r="S302" s="1909"/>
      <c r="T302" s="2464"/>
      <c r="U302" s="1908"/>
      <c r="V302" s="2463"/>
      <c r="W302" s="2466"/>
      <c r="X302" s="2466"/>
      <c r="Y302" s="2466"/>
      <c r="Z302" s="2466"/>
    </row>
    <row r="303" spans="1:26" s="2469" customFormat="1">
      <c r="A303" s="2468"/>
      <c r="B303" s="1737"/>
      <c r="C303" s="2461"/>
      <c r="D303" s="2461"/>
      <c r="E303" s="2462"/>
      <c r="F303" s="1909"/>
      <c r="G303" s="2463"/>
      <c r="H303" s="1909"/>
      <c r="I303" s="1909"/>
      <c r="J303" s="1909"/>
      <c r="K303" s="1909"/>
      <c r="L303" s="2463"/>
      <c r="M303" s="2461"/>
      <c r="N303" s="1909"/>
      <c r="O303" s="2464"/>
      <c r="P303" s="1908"/>
      <c r="Q303" s="2465"/>
      <c r="R303" s="2461"/>
      <c r="S303" s="1909"/>
      <c r="T303" s="2464"/>
      <c r="U303" s="1908"/>
      <c r="V303" s="2463"/>
      <c r="W303" s="2466"/>
      <c r="X303" s="2466"/>
      <c r="Y303" s="2466"/>
      <c r="Z303" s="2466"/>
    </row>
    <row r="304" spans="1:26" s="2469" customFormat="1">
      <c r="A304" s="2468"/>
      <c r="B304" s="1737"/>
      <c r="C304" s="2461"/>
      <c r="D304" s="2461"/>
      <c r="E304" s="2462"/>
      <c r="F304" s="1909"/>
      <c r="G304" s="2463"/>
      <c r="H304" s="1909"/>
      <c r="I304" s="1909"/>
      <c r="J304" s="1909"/>
      <c r="K304" s="1909"/>
      <c r="L304" s="2463"/>
      <c r="M304" s="2461"/>
      <c r="N304" s="1909"/>
      <c r="O304" s="2464"/>
      <c r="P304" s="1908"/>
      <c r="Q304" s="2465"/>
      <c r="R304" s="2461"/>
      <c r="S304" s="1909"/>
      <c r="T304" s="2464"/>
      <c r="U304" s="1908"/>
      <c r="V304" s="2463"/>
      <c r="W304" s="2466"/>
      <c r="X304" s="2466"/>
      <c r="Y304" s="2466"/>
      <c r="Z304" s="2466"/>
    </row>
    <row r="305" spans="1:26" s="2469" customFormat="1">
      <c r="A305" s="2468"/>
      <c r="B305" s="1737"/>
      <c r="C305" s="2461"/>
      <c r="D305" s="2461"/>
      <c r="E305" s="2462"/>
      <c r="F305" s="1909"/>
      <c r="G305" s="2463"/>
      <c r="H305" s="1909"/>
      <c r="I305" s="1909"/>
      <c r="J305" s="1909"/>
      <c r="K305" s="1909"/>
      <c r="L305" s="2463"/>
      <c r="M305" s="2461"/>
      <c r="N305" s="1909"/>
      <c r="O305" s="2464"/>
      <c r="P305" s="1908"/>
      <c r="Q305" s="2465"/>
      <c r="R305" s="2461"/>
      <c r="S305" s="1909"/>
      <c r="T305" s="2464"/>
      <c r="U305" s="1908"/>
      <c r="V305" s="2463"/>
      <c r="W305" s="2466"/>
      <c r="X305" s="2466"/>
      <c r="Y305" s="2466"/>
      <c r="Z305" s="2466"/>
    </row>
    <row r="306" spans="1:26" s="2469" customFormat="1">
      <c r="A306" s="2468"/>
      <c r="B306" s="1737"/>
      <c r="C306" s="2461"/>
      <c r="D306" s="2461"/>
      <c r="E306" s="2462"/>
      <c r="F306" s="1909"/>
      <c r="G306" s="2463"/>
      <c r="H306" s="1909"/>
      <c r="I306" s="1909"/>
      <c r="J306" s="1909"/>
      <c r="K306" s="1909"/>
      <c r="L306" s="2463"/>
      <c r="M306" s="2461"/>
      <c r="N306" s="1909"/>
      <c r="O306" s="2464"/>
      <c r="P306" s="1908"/>
      <c r="Q306" s="2465"/>
      <c r="R306" s="2461"/>
      <c r="S306" s="1909"/>
      <c r="T306" s="2464"/>
      <c r="U306" s="1908"/>
      <c r="V306" s="2463"/>
      <c r="W306" s="2466"/>
      <c r="X306" s="2466"/>
      <c r="Y306" s="2466"/>
      <c r="Z306" s="2466"/>
    </row>
    <row r="307" spans="1:26" s="2469" customFormat="1">
      <c r="A307" s="2468"/>
      <c r="B307" s="1737"/>
      <c r="C307" s="2461"/>
      <c r="D307" s="2461"/>
      <c r="E307" s="2462"/>
      <c r="F307" s="1909"/>
      <c r="G307" s="2463"/>
      <c r="H307" s="1909"/>
      <c r="I307" s="1909"/>
      <c r="J307" s="1909"/>
      <c r="K307" s="1909"/>
      <c r="L307" s="2463"/>
      <c r="M307" s="2461"/>
      <c r="N307" s="1909"/>
      <c r="O307" s="2464"/>
      <c r="P307" s="1908"/>
      <c r="Q307" s="2465"/>
      <c r="R307" s="2461"/>
      <c r="S307" s="1909"/>
      <c r="T307" s="2464"/>
      <c r="U307" s="1908"/>
      <c r="V307" s="2463"/>
      <c r="W307" s="2466"/>
      <c r="X307" s="2466"/>
      <c r="Y307" s="2466"/>
      <c r="Z307" s="2466"/>
    </row>
    <row r="308" spans="1:26" s="2469" customFormat="1">
      <c r="A308" s="2468"/>
      <c r="B308" s="1737"/>
      <c r="C308" s="2461"/>
      <c r="D308" s="2461"/>
      <c r="E308" s="2462"/>
      <c r="F308" s="1909"/>
      <c r="G308" s="2463"/>
      <c r="H308" s="1909"/>
      <c r="I308" s="1909"/>
      <c r="J308" s="1909"/>
      <c r="K308" s="1909"/>
      <c r="L308" s="2463"/>
      <c r="M308" s="2461"/>
      <c r="N308" s="1909"/>
      <c r="O308" s="2464"/>
      <c r="P308" s="1908"/>
      <c r="Q308" s="2465"/>
      <c r="R308" s="2461"/>
      <c r="S308" s="1909"/>
      <c r="T308" s="2464"/>
      <c r="U308" s="1908"/>
      <c r="V308" s="2463"/>
      <c r="W308" s="2466"/>
      <c r="X308" s="2466"/>
      <c r="Y308" s="2466"/>
      <c r="Z308" s="2466"/>
    </row>
    <row r="309" spans="1:26" s="2469" customFormat="1">
      <c r="A309" s="2468"/>
      <c r="B309" s="1737"/>
      <c r="C309" s="2461"/>
      <c r="D309" s="2461"/>
      <c r="E309" s="2462"/>
      <c r="F309" s="1909"/>
      <c r="G309" s="2463"/>
      <c r="H309" s="1909"/>
      <c r="I309" s="1909"/>
      <c r="J309" s="1909"/>
      <c r="K309" s="1909"/>
      <c r="L309" s="2463"/>
      <c r="M309" s="2461"/>
      <c r="N309" s="1909"/>
      <c r="O309" s="2464"/>
      <c r="P309" s="1908"/>
      <c r="Q309" s="2465"/>
      <c r="R309" s="2461"/>
      <c r="S309" s="1909"/>
      <c r="T309" s="2464"/>
      <c r="U309" s="1908"/>
      <c r="V309" s="2463"/>
      <c r="W309" s="2466"/>
      <c r="X309" s="2466"/>
      <c r="Y309" s="2466"/>
      <c r="Z309" s="2466"/>
    </row>
    <row r="310" spans="1:26" s="2469" customFormat="1">
      <c r="A310" s="2468"/>
      <c r="B310" s="1737"/>
      <c r="C310" s="2461"/>
      <c r="D310" s="2461"/>
      <c r="E310" s="2462"/>
      <c r="F310" s="1909"/>
      <c r="G310" s="2463"/>
      <c r="H310" s="1909"/>
      <c r="I310" s="1909"/>
      <c r="J310" s="1909"/>
      <c r="K310" s="1909"/>
      <c r="L310" s="2463"/>
      <c r="M310" s="2461"/>
      <c r="N310" s="1909"/>
      <c r="O310" s="2464"/>
      <c r="P310" s="1908"/>
      <c r="Q310" s="2465"/>
      <c r="R310" s="2461"/>
      <c r="S310" s="1909"/>
      <c r="T310" s="2464"/>
      <c r="U310" s="1908"/>
      <c r="V310" s="2463"/>
      <c r="W310" s="2466"/>
      <c r="X310" s="2466"/>
      <c r="Y310" s="2466"/>
      <c r="Z310" s="2466"/>
    </row>
    <row r="311" spans="1:26" s="2469" customFormat="1">
      <c r="A311" s="2468"/>
      <c r="B311" s="1737"/>
      <c r="C311" s="2461"/>
      <c r="D311" s="2461"/>
      <c r="E311" s="2462"/>
      <c r="F311" s="1909"/>
      <c r="G311" s="2463"/>
      <c r="H311" s="1909"/>
      <c r="I311" s="1909"/>
      <c r="J311" s="1909"/>
      <c r="K311" s="1909"/>
      <c r="L311" s="2463"/>
      <c r="M311" s="2461"/>
      <c r="N311" s="1909"/>
      <c r="O311" s="2464"/>
      <c r="P311" s="1908"/>
      <c r="Q311" s="2465"/>
      <c r="R311" s="2461"/>
      <c r="S311" s="1909"/>
      <c r="T311" s="2464"/>
      <c r="U311" s="1908"/>
      <c r="V311" s="2463"/>
      <c r="W311" s="2466"/>
      <c r="X311" s="2466"/>
      <c r="Y311" s="2466"/>
      <c r="Z311" s="2466"/>
    </row>
    <row r="312" spans="1:26" s="2469" customFormat="1">
      <c r="A312" s="2468"/>
      <c r="B312" s="1737"/>
      <c r="C312" s="2461"/>
      <c r="D312" s="2461"/>
      <c r="E312" s="2462"/>
      <c r="F312" s="1909"/>
      <c r="G312" s="2463"/>
      <c r="H312" s="1909"/>
      <c r="I312" s="1909"/>
      <c r="J312" s="1909"/>
      <c r="K312" s="1909"/>
      <c r="L312" s="2463"/>
      <c r="M312" s="2461"/>
      <c r="N312" s="1909"/>
      <c r="O312" s="2464"/>
      <c r="P312" s="1908"/>
      <c r="Q312" s="2465"/>
      <c r="R312" s="2461"/>
      <c r="S312" s="1909"/>
      <c r="T312" s="2464"/>
      <c r="U312" s="1908"/>
      <c r="V312" s="2463"/>
      <c r="W312" s="2466"/>
      <c r="X312" s="2466"/>
      <c r="Y312" s="2466"/>
      <c r="Z312" s="2466"/>
    </row>
    <row r="313" spans="1:26" s="2469" customFormat="1">
      <c r="A313" s="2468"/>
      <c r="B313" s="1737"/>
      <c r="C313" s="2461"/>
      <c r="D313" s="2461"/>
      <c r="E313" s="2462"/>
      <c r="F313" s="1909"/>
      <c r="G313" s="2463"/>
      <c r="H313" s="1909"/>
      <c r="I313" s="1909"/>
      <c r="J313" s="1909"/>
      <c r="K313" s="1909"/>
      <c r="L313" s="2463"/>
      <c r="M313" s="2461"/>
      <c r="N313" s="1909"/>
      <c r="O313" s="2464"/>
      <c r="P313" s="1908"/>
      <c r="Q313" s="2465"/>
      <c r="R313" s="2461"/>
      <c r="S313" s="1909"/>
      <c r="T313" s="2464"/>
      <c r="U313" s="1908"/>
      <c r="V313" s="2463"/>
      <c r="W313" s="2466"/>
      <c r="X313" s="2466"/>
      <c r="Y313" s="2466"/>
      <c r="Z313" s="2466"/>
    </row>
    <row r="314" spans="1:26" s="2469" customFormat="1">
      <c r="A314" s="2468"/>
      <c r="B314" s="1737"/>
      <c r="C314" s="2461"/>
      <c r="D314" s="2461"/>
      <c r="E314" s="2462"/>
      <c r="F314" s="1909"/>
      <c r="G314" s="2463"/>
      <c r="H314" s="1909"/>
      <c r="I314" s="1909"/>
      <c r="J314" s="1909"/>
      <c r="K314" s="1909"/>
      <c r="L314" s="2463"/>
      <c r="M314" s="2461"/>
      <c r="N314" s="1909"/>
      <c r="O314" s="2470"/>
      <c r="P314" s="1908"/>
      <c r="Q314" s="2465"/>
      <c r="R314" s="2461"/>
      <c r="S314" s="1909"/>
      <c r="T314" s="2470"/>
      <c r="U314" s="1908"/>
      <c r="V314" s="2463"/>
      <c r="W314" s="2466"/>
      <c r="X314" s="2466"/>
      <c r="Y314" s="2466"/>
      <c r="Z314" s="2466"/>
    </row>
    <row r="315" spans="1:26" s="2469" customFormat="1">
      <c r="A315" s="2468"/>
      <c r="B315" s="1737"/>
      <c r="C315" s="2461"/>
      <c r="D315" s="2461"/>
      <c r="E315" s="2462"/>
      <c r="F315" s="1909"/>
      <c r="G315" s="2463"/>
      <c r="H315" s="1909"/>
      <c r="I315" s="1909"/>
      <c r="J315" s="1909"/>
      <c r="K315" s="1909"/>
      <c r="L315" s="2463"/>
      <c r="M315" s="2461"/>
      <c r="N315" s="1909"/>
      <c r="O315" s="2462"/>
      <c r="P315" s="1909"/>
      <c r="Q315" s="2465"/>
      <c r="R315" s="2461"/>
      <c r="S315" s="1909"/>
      <c r="T315" s="2462"/>
      <c r="U315" s="1909"/>
      <c r="V315" s="2463"/>
      <c r="W315" s="2466"/>
      <c r="X315" s="2466"/>
      <c r="Y315" s="2466"/>
      <c r="Z315" s="2466"/>
    </row>
    <row r="316" spans="1:26" s="2469" customFormat="1">
      <c r="A316" s="2468"/>
      <c r="B316" s="1737"/>
      <c r="C316" s="2461"/>
      <c r="D316" s="2461"/>
      <c r="E316" s="2462"/>
      <c r="F316" s="1909"/>
      <c r="G316" s="2463"/>
      <c r="H316" s="1909"/>
      <c r="I316" s="1909"/>
      <c r="J316" s="1909"/>
      <c r="K316" s="1909"/>
      <c r="L316" s="2463"/>
      <c r="M316" s="2461"/>
      <c r="N316" s="1909"/>
      <c r="O316" s="2462"/>
      <c r="P316" s="1909"/>
      <c r="Q316" s="2465"/>
      <c r="R316" s="2461"/>
      <c r="S316" s="1909"/>
      <c r="T316" s="2462"/>
      <c r="U316" s="1909"/>
      <c r="V316" s="2463"/>
      <c r="W316" s="2466"/>
      <c r="X316" s="2466"/>
      <c r="Y316" s="2466"/>
      <c r="Z316" s="2466"/>
    </row>
    <row r="317" spans="1:26" s="2469" customFormat="1">
      <c r="A317" s="2468"/>
      <c r="B317" s="1737"/>
      <c r="C317" s="2461"/>
      <c r="D317" s="2461"/>
      <c r="E317" s="2462"/>
      <c r="F317" s="1909"/>
      <c r="G317" s="2463"/>
      <c r="H317" s="1909"/>
      <c r="I317" s="1909"/>
      <c r="J317" s="1909"/>
      <c r="K317" s="1909"/>
      <c r="L317" s="2463"/>
      <c r="M317" s="2461"/>
      <c r="N317" s="1909"/>
      <c r="O317" s="2462"/>
      <c r="P317" s="1909"/>
      <c r="Q317" s="2465"/>
      <c r="R317" s="2461"/>
      <c r="S317" s="1909"/>
      <c r="T317" s="2462"/>
      <c r="U317" s="1909"/>
      <c r="V317" s="2463"/>
      <c r="W317" s="2466"/>
      <c r="X317" s="2466"/>
      <c r="Y317" s="2466"/>
      <c r="Z317" s="2466"/>
    </row>
    <row r="318" spans="1:26" s="2469" customFormat="1">
      <c r="A318" s="2468"/>
      <c r="B318" s="1737"/>
      <c r="C318" s="2461"/>
      <c r="D318" s="2461"/>
      <c r="E318" s="2462"/>
      <c r="F318" s="1909"/>
      <c r="G318" s="2463"/>
      <c r="H318" s="1909"/>
      <c r="I318" s="1909"/>
      <c r="J318" s="1909"/>
      <c r="K318" s="1909"/>
      <c r="L318" s="2463"/>
      <c r="M318" s="2461"/>
      <c r="N318" s="1909"/>
      <c r="O318" s="2462"/>
      <c r="P318" s="1909"/>
      <c r="Q318" s="2465"/>
      <c r="R318" s="2461"/>
      <c r="S318" s="1909"/>
      <c r="T318" s="2462"/>
      <c r="U318" s="1909"/>
      <c r="V318" s="2463"/>
      <c r="W318" s="2466"/>
      <c r="X318" s="2466"/>
      <c r="Y318" s="2466"/>
      <c r="Z318" s="2466"/>
    </row>
    <row r="319" spans="1:26" s="2469" customFormat="1">
      <c r="A319" s="2468"/>
      <c r="B319" s="1737"/>
      <c r="C319" s="2461"/>
      <c r="D319" s="2461"/>
      <c r="E319" s="2462"/>
      <c r="F319" s="1909"/>
      <c r="G319" s="2463"/>
      <c r="H319" s="1909"/>
      <c r="I319" s="1909"/>
      <c r="J319" s="1909"/>
      <c r="K319" s="1909"/>
      <c r="L319" s="2463"/>
      <c r="M319" s="2461"/>
      <c r="N319" s="1909"/>
      <c r="O319" s="2470"/>
      <c r="P319" s="1909"/>
      <c r="Q319" s="2465"/>
      <c r="R319" s="2461"/>
      <c r="S319" s="1909"/>
      <c r="T319" s="2470"/>
      <c r="U319" s="1909"/>
      <c r="V319" s="2463"/>
      <c r="W319" s="2466"/>
      <c r="X319" s="2466"/>
      <c r="Y319" s="2466"/>
      <c r="Z319" s="2466"/>
    </row>
    <row r="320" spans="1:26" s="2469" customFormat="1">
      <c r="A320" s="2468"/>
      <c r="B320" s="1737"/>
      <c r="C320" s="2461"/>
      <c r="D320" s="2461"/>
      <c r="E320" s="2462"/>
      <c r="F320" s="1909"/>
      <c r="G320" s="2463"/>
      <c r="H320" s="1909"/>
      <c r="I320" s="1909"/>
      <c r="J320" s="1909"/>
      <c r="K320" s="1909"/>
      <c r="L320" s="2463"/>
      <c r="M320" s="2461"/>
      <c r="N320" s="1909"/>
      <c r="O320" s="2470"/>
      <c r="P320" s="1909"/>
      <c r="Q320" s="2465"/>
      <c r="R320" s="2461"/>
      <c r="S320" s="1909"/>
      <c r="T320" s="2470"/>
      <c r="U320" s="1909"/>
      <c r="V320" s="2463"/>
      <c r="W320" s="2466"/>
      <c r="X320" s="2466"/>
      <c r="Y320" s="2466"/>
      <c r="Z320" s="2466"/>
    </row>
    <row r="321" spans="1:26" s="2469" customFormat="1">
      <c r="A321" s="2468"/>
      <c r="B321" s="1737"/>
      <c r="C321" s="2461"/>
      <c r="D321" s="2461"/>
      <c r="E321" s="2462"/>
      <c r="F321" s="1909"/>
      <c r="G321" s="2463"/>
      <c r="H321" s="1909"/>
      <c r="I321" s="1909"/>
      <c r="J321" s="1909"/>
      <c r="K321" s="1909"/>
      <c r="L321" s="2463"/>
      <c r="M321" s="2461"/>
      <c r="N321" s="1909"/>
      <c r="O321" s="2470"/>
      <c r="P321" s="1909"/>
      <c r="Q321" s="2465"/>
      <c r="R321" s="2461"/>
      <c r="S321" s="1909"/>
      <c r="T321" s="2470"/>
      <c r="U321" s="1909"/>
      <c r="V321" s="2463"/>
      <c r="W321" s="2466"/>
      <c r="X321" s="2466"/>
      <c r="Y321" s="2466"/>
      <c r="Z321" s="2466"/>
    </row>
    <row r="322" spans="1:26" s="2469" customFormat="1">
      <c r="A322" s="2468"/>
      <c r="B322" s="1737"/>
      <c r="C322" s="2461"/>
      <c r="D322" s="2461"/>
      <c r="E322" s="2462"/>
      <c r="F322" s="1909"/>
      <c r="G322" s="2463"/>
      <c r="H322" s="1909"/>
      <c r="I322" s="1909"/>
      <c r="J322" s="1909"/>
      <c r="K322" s="1909"/>
      <c r="L322" s="2463"/>
      <c r="M322" s="2461"/>
      <c r="N322" s="1909"/>
      <c r="O322" s="2470"/>
      <c r="P322" s="1909"/>
      <c r="Q322" s="2465"/>
      <c r="R322" s="2461"/>
      <c r="S322" s="1909"/>
      <c r="T322" s="2470"/>
      <c r="U322" s="1909"/>
      <c r="V322" s="2463"/>
      <c r="W322" s="2466"/>
      <c r="X322" s="2466"/>
      <c r="Y322" s="2466"/>
      <c r="Z322" s="2466"/>
    </row>
    <row r="323" spans="1:26" s="2469" customFormat="1">
      <c r="A323" s="2468"/>
      <c r="B323" s="1737"/>
      <c r="C323" s="2461"/>
      <c r="D323" s="2461"/>
      <c r="E323" s="2462"/>
      <c r="F323" s="1909"/>
      <c r="G323" s="2463"/>
      <c r="H323" s="1909"/>
      <c r="I323" s="1909"/>
      <c r="J323" s="1909"/>
      <c r="K323" s="1909"/>
      <c r="L323" s="2463"/>
      <c r="M323" s="2461"/>
      <c r="N323" s="1909"/>
      <c r="O323" s="2470"/>
      <c r="P323" s="1909"/>
      <c r="Q323" s="2465"/>
      <c r="R323" s="2461"/>
      <c r="S323" s="1909"/>
      <c r="T323" s="2470"/>
      <c r="U323" s="1909"/>
      <c r="V323" s="2463"/>
      <c r="W323" s="2466"/>
      <c r="X323" s="2466"/>
      <c r="Y323" s="2466"/>
      <c r="Z323" s="2466"/>
    </row>
    <row r="324" spans="1:26" s="2469" customFormat="1">
      <c r="A324" s="2468"/>
      <c r="B324" s="1737"/>
      <c r="C324" s="2461"/>
      <c r="D324" s="2461"/>
      <c r="E324" s="2462"/>
      <c r="F324" s="1909"/>
      <c r="G324" s="2463"/>
      <c r="H324" s="1909"/>
      <c r="I324" s="1909"/>
      <c r="J324" s="1909"/>
      <c r="K324" s="1909"/>
      <c r="L324" s="2463"/>
      <c r="M324" s="2461"/>
      <c r="N324" s="1909"/>
      <c r="O324" s="2470"/>
      <c r="P324" s="1909"/>
      <c r="Q324" s="2465"/>
      <c r="R324" s="2461"/>
      <c r="S324" s="1909"/>
      <c r="T324" s="2470"/>
      <c r="U324" s="1909"/>
      <c r="V324" s="2463"/>
      <c r="W324" s="2466"/>
      <c r="X324" s="2466"/>
      <c r="Y324" s="2466"/>
      <c r="Z324" s="2466"/>
    </row>
    <row r="325" spans="1:26" s="2469" customFormat="1">
      <c r="A325" s="2468"/>
      <c r="B325" s="1737"/>
      <c r="C325" s="2461"/>
      <c r="D325" s="2461"/>
      <c r="E325" s="2462"/>
      <c r="F325" s="1909"/>
      <c r="G325" s="2463"/>
      <c r="H325" s="1909"/>
      <c r="I325" s="1909"/>
      <c r="J325" s="1909"/>
      <c r="K325" s="1909"/>
      <c r="L325" s="2463"/>
      <c r="M325" s="2461"/>
      <c r="N325" s="1909"/>
      <c r="O325" s="2470"/>
      <c r="P325" s="1909"/>
      <c r="Q325" s="2465"/>
      <c r="R325" s="2461"/>
      <c r="S325" s="1909"/>
      <c r="T325" s="2470"/>
      <c r="U325" s="1909"/>
      <c r="V325" s="2463"/>
      <c r="W325" s="2466"/>
      <c r="X325" s="2466"/>
      <c r="Y325" s="2466"/>
      <c r="Z325" s="2466"/>
    </row>
    <row r="326" spans="1:26" s="2469" customFormat="1">
      <c r="A326" s="2468"/>
      <c r="B326" s="1737"/>
      <c r="C326" s="2461"/>
      <c r="D326" s="2461"/>
      <c r="E326" s="2462"/>
      <c r="F326" s="1909"/>
      <c r="G326" s="2463"/>
      <c r="H326" s="1909"/>
      <c r="I326" s="1909"/>
      <c r="J326" s="1909"/>
      <c r="K326" s="1909"/>
      <c r="L326" s="2463"/>
      <c r="M326" s="2461"/>
      <c r="N326" s="1909"/>
      <c r="O326" s="2470"/>
      <c r="P326" s="1909"/>
      <c r="Q326" s="2465"/>
      <c r="R326" s="2461"/>
      <c r="S326" s="1909"/>
      <c r="T326" s="2470"/>
      <c r="U326" s="1909"/>
      <c r="V326" s="2463"/>
      <c r="W326" s="2466"/>
      <c r="X326" s="2466"/>
      <c r="Y326" s="2466"/>
      <c r="Z326" s="2466"/>
    </row>
    <row r="327" spans="1:26" s="2469" customFormat="1">
      <c r="A327" s="2468"/>
      <c r="B327" s="1737"/>
      <c r="C327" s="2461"/>
      <c r="D327" s="2461"/>
      <c r="E327" s="2462"/>
      <c r="F327" s="1909"/>
      <c r="G327" s="2463"/>
      <c r="H327" s="1909"/>
      <c r="I327" s="1909"/>
      <c r="J327" s="1909"/>
      <c r="K327" s="1909"/>
      <c r="L327" s="2463"/>
      <c r="M327" s="2461"/>
      <c r="N327" s="1909"/>
      <c r="O327" s="2470"/>
      <c r="P327" s="1909"/>
      <c r="Q327" s="2465"/>
      <c r="R327" s="2461"/>
      <c r="S327" s="1909"/>
      <c r="T327" s="2470"/>
      <c r="U327" s="1909"/>
      <c r="V327" s="2463"/>
      <c r="W327" s="2466"/>
      <c r="X327" s="2466"/>
      <c r="Y327" s="2466"/>
      <c r="Z327" s="2466"/>
    </row>
    <row r="328" spans="1:26" s="2469" customFormat="1">
      <c r="A328" s="2468"/>
      <c r="B328" s="1737"/>
      <c r="C328" s="2461"/>
      <c r="D328" s="2461"/>
      <c r="E328" s="2462"/>
      <c r="F328" s="1909"/>
      <c r="G328" s="2463"/>
      <c r="H328" s="1909"/>
      <c r="I328" s="1909"/>
      <c r="J328" s="1909"/>
      <c r="K328" s="1909"/>
      <c r="L328" s="2463"/>
      <c r="M328" s="2461"/>
      <c r="N328" s="1909"/>
      <c r="O328" s="2470"/>
      <c r="P328" s="1909"/>
      <c r="Q328" s="2465"/>
      <c r="R328" s="2461"/>
      <c r="S328" s="1909"/>
      <c r="T328" s="2470"/>
      <c r="U328" s="1909"/>
      <c r="V328" s="2463"/>
      <c r="W328" s="2466"/>
      <c r="X328" s="2466"/>
      <c r="Y328" s="2466"/>
      <c r="Z328" s="2466"/>
    </row>
    <row r="329" spans="1:26" s="2469" customFormat="1">
      <c r="A329" s="2468"/>
      <c r="B329" s="1737"/>
      <c r="C329" s="2461"/>
      <c r="D329" s="2461"/>
      <c r="E329" s="2462"/>
      <c r="F329" s="1909"/>
      <c r="G329" s="2463"/>
      <c r="H329" s="1909"/>
      <c r="I329" s="1909"/>
      <c r="J329" s="1909"/>
      <c r="K329" s="1909"/>
      <c r="L329" s="2463"/>
      <c r="M329" s="2461"/>
      <c r="N329" s="1909"/>
      <c r="O329" s="2470"/>
      <c r="P329" s="1909"/>
      <c r="Q329" s="2465"/>
      <c r="R329" s="2461"/>
      <c r="S329" s="1909"/>
      <c r="T329" s="2470"/>
      <c r="U329" s="1909"/>
      <c r="V329" s="2463"/>
      <c r="W329" s="2466"/>
      <c r="X329" s="2466"/>
      <c r="Y329" s="2466"/>
      <c r="Z329" s="2466"/>
    </row>
    <row r="330" spans="1:26" s="2469" customFormat="1">
      <c r="A330" s="2468"/>
      <c r="B330" s="1737"/>
      <c r="C330" s="2461"/>
      <c r="D330" s="2461"/>
      <c r="E330" s="2462"/>
      <c r="F330" s="1909"/>
      <c r="G330" s="2463"/>
      <c r="H330" s="1909"/>
      <c r="I330" s="1909"/>
      <c r="J330" s="1909"/>
      <c r="K330" s="1909"/>
      <c r="L330" s="2463"/>
      <c r="M330" s="2461"/>
      <c r="N330" s="1909"/>
      <c r="O330" s="2470"/>
      <c r="P330" s="1909"/>
      <c r="Q330" s="2465"/>
      <c r="R330" s="2461"/>
      <c r="S330" s="1909"/>
      <c r="T330" s="2470"/>
      <c r="U330" s="1909"/>
      <c r="V330" s="2463"/>
      <c r="W330" s="2466"/>
      <c r="X330" s="2466"/>
      <c r="Y330" s="2466"/>
      <c r="Z330" s="2466"/>
    </row>
    <row r="331" spans="1:26" s="2469" customFormat="1">
      <c r="A331" s="2468"/>
      <c r="B331" s="1737"/>
      <c r="C331" s="2461"/>
      <c r="D331" s="2461"/>
      <c r="E331" s="2462"/>
      <c r="F331" s="1909"/>
      <c r="G331" s="2463"/>
      <c r="H331" s="1909"/>
      <c r="I331" s="1909"/>
      <c r="J331" s="1909"/>
      <c r="K331" s="1909"/>
      <c r="L331" s="2463"/>
      <c r="M331" s="2461"/>
      <c r="N331" s="1909"/>
      <c r="O331" s="2470"/>
      <c r="P331" s="1909"/>
      <c r="Q331" s="2465"/>
      <c r="R331" s="2461"/>
      <c r="S331" s="1909"/>
      <c r="T331" s="2470"/>
      <c r="U331" s="1909"/>
      <c r="V331" s="2463"/>
      <c r="W331" s="2466"/>
      <c r="X331" s="2466"/>
      <c r="Y331" s="2466"/>
      <c r="Z331" s="2466"/>
    </row>
    <row r="332" spans="1:26" s="2469" customFormat="1">
      <c r="A332" s="2468"/>
      <c r="B332" s="1737"/>
      <c r="C332" s="2461"/>
      <c r="D332" s="2461"/>
      <c r="E332" s="2462"/>
      <c r="F332" s="1909"/>
      <c r="G332" s="2463"/>
      <c r="H332" s="1909"/>
      <c r="I332" s="1909"/>
      <c r="J332" s="1909"/>
      <c r="K332" s="1909"/>
      <c r="L332" s="2463"/>
      <c r="M332" s="2461"/>
      <c r="N332" s="1909"/>
      <c r="O332" s="2470"/>
      <c r="P332" s="1909"/>
      <c r="Q332" s="2465"/>
      <c r="R332" s="2461"/>
      <c r="S332" s="1909"/>
      <c r="T332" s="2470"/>
      <c r="U332" s="1909"/>
      <c r="V332" s="2463"/>
      <c r="W332" s="2466"/>
      <c r="X332" s="2466"/>
      <c r="Y332" s="2466"/>
      <c r="Z332" s="2466"/>
    </row>
    <row r="333" spans="1:26" s="2469" customFormat="1">
      <c r="A333" s="2468"/>
      <c r="B333" s="1737"/>
      <c r="C333" s="2461"/>
      <c r="D333" s="2461"/>
      <c r="E333" s="2462"/>
      <c r="F333" s="1909"/>
      <c r="G333" s="2463"/>
      <c r="H333" s="1909"/>
      <c r="I333" s="1909"/>
      <c r="J333" s="1909"/>
      <c r="K333" s="1909"/>
      <c r="L333" s="2463"/>
      <c r="M333" s="2461"/>
      <c r="N333" s="1909"/>
      <c r="O333" s="2470"/>
      <c r="P333" s="1909"/>
      <c r="Q333" s="2465"/>
      <c r="R333" s="2461"/>
      <c r="S333" s="1909"/>
      <c r="T333" s="2470"/>
      <c r="U333" s="1909"/>
      <c r="V333" s="2463"/>
      <c r="W333" s="2466"/>
      <c r="X333" s="2466"/>
      <c r="Y333" s="2466"/>
      <c r="Z333" s="2466"/>
    </row>
    <row r="334" spans="1:26" s="2469" customFormat="1">
      <c r="A334" s="2468"/>
      <c r="B334" s="1737"/>
      <c r="C334" s="2461"/>
      <c r="D334" s="2461"/>
      <c r="E334" s="2462"/>
      <c r="F334" s="1909"/>
      <c r="G334" s="2463"/>
      <c r="H334" s="1909"/>
      <c r="I334" s="1909"/>
      <c r="J334" s="1909"/>
      <c r="K334" s="1909"/>
      <c r="L334" s="2463"/>
      <c r="M334" s="2461"/>
      <c r="N334" s="1909"/>
      <c r="O334" s="2470"/>
      <c r="P334" s="1909"/>
      <c r="Q334" s="2465"/>
      <c r="R334" s="2461"/>
      <c r="S334" s="1909"/>
      <c r="T334" s="2470"/>
      <c r="U334" s="1909"/>
      <c r="V334" s="2463"/>
      <c r="W334" s="2466"/>
      <c r="X334" s="2466"/>
      <c r="Y334" s="2466"/>
      <c r="Z334" s="2466"/>
    </row>
    <row r="335" spans="1:26" s="2469" customFormat="1">
      <c r="A335" s="2468"/>
      <c r="B335" s="1737"/>
      <c r="C335" s="2461"/>
      <c r="D335" s="2461"/>
      <c r="E335" s="2462"/>
      <c r="F335" s="1909"/>
      <c r="G335" s="2463"/>
      <c r="H335" s="1909"/>
      <c r="I335" s="1909"/>
      <c r="J335" s="1909"/>
      <c r="K335" s="1909"/>
      <c r="L335" s="2463"/>
      <c r="M335" s="2461"/>
      <c r="N335" s="1909"/>
      <c r="O335" s="2470"/>
      <c r="P335" s="1909"/>
      <c r="Q335" s="2465"/>
      <c r="R335" s="2461"/>
      <c r="S335" s="1909"/>
      <c r="T335" s="2470"/>
      <c r="U335" s="1909"/>
      <c r="V335" s="2463"/>
      <c r="W335" s="2466"/>
      <c r="X335" s="2466"/>
      <c r="Y335" s="2466"/>
      <c r="Z335" s="2466"/>
    </row>
    <row r="336" spans="1:26" s="2469" customFormat="1">
      <c r="A336" s="2468"/>
      <c r="B336" s="1737"/>
      <c r="C336" s="2461"/>
      <c r="D336" s="2461"/>
      <c r="E336" s="2462"/>
      <c r="F336" s="1909"/>
      <c r="G336" s="2463"/>
      <c r="H336" s="1909"/>
      <c r="I336" s="1909"/>
      <c r="J336" s="1909"/>
      <c r="K336" s="1909"/>
      <c r="L336" s="2463"/>
      <c r="M336" s="2461"/>
      <c r="N336" s="1909"/>
      <c r="O336" s="2470"/>
      <c r="P336" s="1909"/>
      <c r="Q336" s="2465"/>
      <c r="R336" s="2461"/>
      <c r="S336" s="1909"/>
      <c r="T336" s="2470"/>
      <c r="U336" s="1909"/>
      <c r="V336" s="2463"/>
      <c r="W336" s="2466"/>
      <c r="X336" s="2466"/>
      <c r="Y336" s="2466"/>
      <c r="Z336" s="2466"/>
    </row>
    <row r="337" spans="1:26" s="2469" customFormat="1">
      <c r="A337" s="2468"/>
      <c r="B337" s="1737"/>
      <c r="C337" s="2461"/>
      <c r="D337" s="2461"/>
      <c r="E337" s="2462"/>
      <c r="F337" s="1909"/>
      <c r="G337" s="2463"/>
      <c r="H337" s="1909"/>
      <c r="I337" s="1909"/>
      <c r="J337" s="1909"/>
      <c r="K337" s="1909"/>
      <c r="L337" s="2463"/>
      <c r="M337" s="2461"/>
      <c r="N337" s="1909"/>
      <c r="O337" s="2470"/>
      <c r="P337" s="1909"/>
      <c r="Q337" s="2465"/>
      <c r="R337" s="2461"/>
      <c r="S337" s="1909"/>
      <c r="T337" s="2470"/>
      <c r="U337" s="1909"/>
      <c r="V337" s="2463"/>
      <c r="W337" s="2466"/>
      <c r="X337" s="2466"/>
      <c r="Y337" s="2466"/>
      <c r="Z337" s="2466"/>
    </row>
    <row r="338" spans="1:26" s="2469" customFormat="1">
      <c r="A338" s="2468"/>
      <c r="B338" s="1737"/>
      <c r="C338" s="2461"/>
      <c r="D338" s="2461"/>
      <c r="E338" s="2462"/>
      <c r="F338" s="1909"/>
      <c r="G338" s="2463"/>
      <c r="H338" s="1909"/>
      <c r="I338" s="1909"/>
      <c r="J338" s="1909"/>
      <c r="K338" s="1909"/>
      <c r="L338" s="2463"/>
      <c r="M338" s="2461"/>
      <c r="N338" s="1909"/>
      <c r="O338" s="2470"/>
      <c r="P338" s="1909"/>
      <c r="Q338" s="2465"/>
      <c r="R338" s="2461"/>
      <c r="S338" s="1909"/>
      <c r="T338" s="2470"/>
      <c r="U338" s="1909"/>
      <c r="V338" s="2463"/>
      <c r="W338" s="2466"/>
      <c r="X338" s="2466"/>
      <c r="Y338" s="2466"/>
      <c r="Z338" s="2466"/>
    </row>
    <row r="339" spans="1:26" s="2469" customFormat="1">
      <c r="A339" s="2468"/>
      <c r="B339" s="1737"/>
      <c r="C339" s="2461"/>
      <c r="D339" s="2461"/>
      <c r="E339" s="2462"/>
      <c r="F339" s="1909"/>
      <c r="G339" s="2463"/>
      <c r="H339" s="1909"/>
      <c r="I339" s="1909"/>
      <c r="J339" s="1909"/>
      <c r="K339" s="1909"/>
      <c r="L339" s="2463"/>
      <c r="M339" s="2461"/>
      <c r="N339" s="1909"/>
      <c r="O339" s="2470"/>
      <c r="P339" s="1909"/>
      <c r="Q339" s="2465"/>
      <c r="R339" s="2461"/>
      <c r="S339" s="1909"/>
      <c r="T339" s="2470"/>
      <c r="U339" s="1909"/>
      <c r="V339" s="2463"/>
      <c r="W339" s="2466"/>
      <c r="X339" s="2466"/>
      <c r="Y339" s="2466"/>
      <c r="Z339" s="2466"/>
    </row>
    <row r="340" spans="1:26" s="2469" customFormat="1">
      <c r="A340" s="2468"/>
      <c r="B340" s="1737"/>
      <c r="C340" s="2461"/>
      <c r="D340" s="2461"/>
      <c r="E340" s="2462"/>
      <c r="F340" s="1909"/>
      <c r="G340" s="2463"/>
      <c r="H340" s="1909"/>
      <c r="I340" s="1909"/>
      <c r="J340" s="1909"/>
      <c r="K340" s="1909"/>
      <c r="L340" s="2463"/>
      <c r="M340" s="2461"/>
      <c r="N340" s="1909"/>
      <c r="O340" s="2470"/>
      <c r="P340" s="1909"/>
      <c r="Q340" s="2465"/>
      <c r="R340" s="2461"/>
      <c r="S340" s="1909"/>
      <c r="T340" s="2470"/>
      <c r="U340" s="1909"/>
      <c r="V340" s="2463"/>
      <c r="W340" s="2466"/>
      <c r="X340" s="2466"/>
      <c r="Y340" s="2466"/>
      <c r="Z340" s="2466"/>
    </row>
    <row r="341" spans="1:26" s="2469" customFormat="1">
      <c r="A341" s="2468"/>
      <c r="B341" s="1737"/>
      <c r="C341" s="2461"/>
      <c r="D341" s="2461"/>
      <c r="E341" s="2462"/>
      <c r="F341" s="1909"/>
      <c r="G341" s="2463"/>
      <c r="H341" s="1909"/>
      <c r="I341" s="1909"/>
      <c r="J341" s="1909"/>
      <c r="K341" s="1909"/>
      <c r="L341" s="2463"/>
      <c r="M341" s="2461"/>
      <c r="N341" s="1909"/>
      <c r="O341" s="2470"/>
      <c r="P341" s="1909"/>
      <c r="Q341" s="2465"/>
      <c r="R341" s="2461"/>
      <c r="S341" s="1909"/>
      <c r="T341" s="2470"/>
      <c r="U341" s="1909"/>
      <c r="V341" s="2463"/>
      <c r="W341" s="2466"/>
      <c r="X341" s="2466"/>
      <c r="Y341" s="2466"/>
      <c r="Z341" s="2466"/>
    </row>
    <row r="342" spans="1:26" s="2469" customFormat="1">
      <c r="A342" s="2468"/>
      <c r="B342" s="1737"/>
      <c r="C342" s="2461"/>
      <c r="D342" s="2461"/>
      <c r="E342" s="2462"/>
      <c r="F342" s="1909"/>
      <c r="G342" s="2463"/>
      <c r="H342" s="1909"/>
      <c r="I342" s="1909"/>
      <c r="J342" s="1909"/>
      <c r="K342" s="1909"/>
      <c r="L342" s="2463"/>
      <c r="M342" s="2461"/>
      <c r="N342" s="1909"/>
      <c r="O342" s="2470"/>
      <c r="P342" s="1909"/>
      <c r="Q342" s="2465"/>
      <c r="R342" s="2461"/>
      <c r="S342" s="1909"/>
      <c r="T342" s="2470"/>
      <c r="U342" s="1909"/>
      <c r="V342" s="2463"/>
      <c r="W342" s="2466"/>
      <c r="X342" s="2466"/>
      <c r="Y342" s="2466"/>
      <c r="Z342" s="2466"/>
    </row>
    <row r="343" spans="1:26" s="2469" customFormat="1">
      <c r="A343" s="2468"/>
      <c r="B343" s="1737"/>
      <c r="C343" s="2461"/>
      <c r="D343" s="2461"/>
      <c r="E343" s="2462"/>
      <c r="F343" s="1909"/>
      <c r="G343" s="2463"/>
      <c r="H343" s="1909"/>
      <c r="I343" s="1909"/>
      <c r="J343" s="1909"/>
      <c r="K343" s="1909"/>
      <c r="L343" s="2463"/>
      <c r="M343" s="2461"/>
      <c r="N343" s="1909"/>
      <c r="O343" s="2470"/>
      <c r="P343" s="1909"/>
      <c r="Q343" s="2465"/>
      <c r="R343" s="2461"/>
      <c r="S343" s="1909"/>
      <c r="T343" s="2470"/>
      <c r="U343" s="1909"/>
      <c r="V343" s="2463"/>
      <c r="W343" s="2466"/>
      <c r="X343" s="2466"/>
      <c r="Y343" s="2466"/>
      <c r="Z343" s="2466"/>
    </row>
    <row r="344" spans="1:26" s="2469" customFormat="1">
      <c r="A344" s="2468"/>
      <c r="B344" s="1737"/>
      <c r="C344" s="2461"/>
      <c r="D344" s="2461"/>
      <c r="E344" s="2462"/>
      <c r="F344" s="1909"/>
      <c r="G344" s="2463"/>
      <c r="H344" s="1909"/>
      <c r="I344" s="1909"/>
      <c r="J344" s="1909"/>
      <c r="K344" s="1909"/>
      <c r="L344" s="2463"/>
      <c r="M344" s="2461"/>
      <c r="N344" s="1909"/>
      <c r="O344" s="2470"/>
      <c r="P344" s="1909"/>
      <c r="Q344" s="2465"/>
      <c r="R344" s="2461"/>
      <c r="S344" s="1909"/>
      <c r="T344" s="2470"/>
      <c r="U344" s="1909"/>
      <c r="V344" s="2463"/>
      <c r="W344" s="2466"/>
      <c r="X344" s="2466"/>
      <c r="Y344" s="2466"/>
      <c r="Z344" s="2466"/>
    </row>
    <row r="345" spans="1:26" s="2469" customFormat="1">
      <c r="A345" s="2468"/>
      <c r="B345" s="1737"/>
      <c r="C345" s="2461"/>
      <c r="D345" s="2461"/>
      <c r="E345" s="2462"/>
      <c r="F345" s="1909"/>
      <c r="G345" s="2463"/>
      <c r="H345" s="1909"/>
      <c r="I345" s="1909"/>
      <c r="J345" s="1909"/>
      <c r="K345" s="1909"/>
      <c r="L345" s="2463"/>
      <c r="M345" s="2461"/>
      <c r="N345" s="1909"/>
      <c r="O345" s="2470"/>
      <c r="P345" s="1909"/>
      <c r="Q345" s="2465"/>
      <c r="R345" s="2461"/>
      <c r="S345" s="1909"/>
      <c r="T345" s="2470"/>
      <c r="U345" s="1909"/>
      <c r="V345" s="2463"/>
      <c r="W345" s="2466"/>
      <c r="X345" s="2466"/>
      <c r="Y345" s="2466"/>
      <c r="Z345" s="2466"/>
    </row>
    <row r="346" spans="1:26" s="2469" customFormat="1">
      <c r="A346" s="2468"/>
      <c r="B346" s="1737"/>
      <c r="C346" s="2461"/>
      <c r="D346" s="2461"/>
      <c r="E346" s="2462"/>
      <c r="F346" s="1909"/>
      <c r="G346" s="2463"/>
      <c r="H346" s="1909"/>
      <c r="I346" s="1909"/>
      <c r="J346" s="1909"/>
      <c r="K346" s="1909"/>
      <c r="L346" s="2463"/>
      <c r="M346" s="2461"/>
      <c r="N346" s="1909"/>
      <c r="O346" s="2470"/>
      <c r="P346" s="1909"/>
      <c r="Q346" s="2465"/>
      <c r="R346" s="2461"/>
      <c r="S346" s="1909"/>
      <c r="T346" s="2470"/>
      <c r="U346" s="1909"/>
      <c r="V346" s="2463"/>
      <c r="W346" s="2466"/>
      <c r="X346" s="2466"/>
      <c r="Y346" s="2466"/>
      <c r="Z346" s="2466"/>
    </row>
    <row r="347" spans="1:26" s="2469" customFormat="1">
      <c r="A347" s="2468"/>
      <c r="B347" s="1737"/>
      <c r="C347" s="2461"/>
      <c r="D347" s="2461"/>
      <c r="E347" s="2462"/>
      <c r="F347" s="1909"/>
      <c r="G347" s="2463"/>
      <c r="H347" s="1909"/>
      <c r="I347" s="1909"/>
      <c r="J347" s="1909"/>
      <c r="K347" s="1909"/>
      <c r="L347" s="2463"/>
      <c r="M347" s="2461"/>
      <c r="N347" s="1909"/>
      <c r="O347" s="2470"/>
      <c r="P347" s="1909"/>
      <c r="Q347" s="2465"/>
      <c r="R347" s="2461"/>
      <c r="S347" s="1909"/>
      <c r="T347" s="2470"/>
      <c r="U347" s="1909"/>
      <c r="V347" s="2463"/>
      <c r="W347" s="2466"/>
      <c r="X347" s="2466"/>
      <c r="Y347" s="2466"/>
      <c r="Z347" s="2466"/>
    </row>
    <row r="348" spans="1:26" s="2469" customFormat="1">
      <c r="A348" s="2468"/>
      <c r="B348" s="1737"/>
      <c r="C348" s="2461"/>
      <c r="D348" s="2461"/>
      <c r="E348" s="2462"/>
      <c r="F348" s="1909"/>
      <c r="G348" s="2463"/>
      <c r="H348" s="1909"/>
      <c r="I348" s="1909"/>
      <c r="J348" s="1909"/>
      <c r="K348" s="1909"/>
      <c r="L348" s="2463"/>
      <c r="M348" s="2461"/>
      <c r="N348" s="1909"/>
      <c r="O348" s="2470"/>
      <c r="P348" s="1909"/>
      <c r="Q348" s="2465"/>
      <c r="R348" s="2461"/>
      <c r="S348" s="1909"/>
      <c r="T348" s="2470"/>
      <c r="U348" s="1909"/>
      <c r="V348" s="2463"/>
      <c r="W348" s="2466"/>
      <c r="X348" s="2466"/>
      <c r="Y348" s="2466"/>
      <c r="Z348" s="2466"/>
    </row>
    <row r="349" spans="1:26" s="2469" customFormat="1">
      <c r="A349" s="2468"/>
      <c r="B349" s="1737"/>
      <c r="C349" s="2461"/>
      <c r="D349" s="2461"/>
      <c r="E349" s="2462"/>
      <c r="F349" s="1909"/>
      <c r="G349" s="2463"/>
      <c r="H349" s="1909"/>
      <c r="I349" s="1909"/>
      <c r="J349" s="1909"/>
      <c r="K349" s="1909"/>
      <c r="L349" s="2463"/>
      <c r="M349" s="2461"/>
      <c r="N349" s="1909"/>
      <c r="O349" s="2470"/>
      <c r="P349" s="1909"/>
      <c r="Q349" s="2465"/>
      <c r="R349" s="2461"/>
      <c r="S349" s="1909"/>
      <c r="T349" s="2470"/>
      <c r="U349" s="1909"/>
      <c r="V349" s="2463"/>
      <c r="W349" s="2466"/>
      <c r="X349" s="2466"/>
      <c r="Y349" s="2466"/>
      <c r="Z349" s="2466"/>
    </row>
    <row r="350" spans="1:26" s="2469" customFormat="1">
      <c r="A350" s="2468"/>
      <c r="B350" s="1737"/>
      <c r="C350" s="2461"/>
      <c r="D350" s="2461"/>
      <c r="E350" s="2462"/>
      <c r="F350" s="1909"/>
      <c r="G350" s="2463"/>
      <c r="H350" s="1909"/>
      <c r="I350" s="1909"/>
      <c r="J350" s="1909"/>
      <c r="K350" s="1909"/>
      <c r="L350" s="2463"/>
      <c r="M350" s="2461"/>
      <c r="N350" s="1909"/>
      <c r="O350" s="2470"/>
      <c r="P350" s="1909"/>
      <c r="Q350" s="2465"/>
      <c r="R350" s="2461"/>
      <c r="S350" s="1909"/>
      <c r="T350" s="2470"/>
      <c r="U350" s="1909"/>
      <c r="V350" s="2463"/>
      <c r="W350" s="2466"/>
      <c r="X350" s="2466"/>
      <c r="Y350" s="2466"/>
      <c r="Z350" s="2466"/>
    </row>
    <row r="351" spans="1:26" s="2469" customFormat="1">
      <c r="A351" s="2468"/>
      <c r="B351" s="1737"/>
      <c r="C351" s="2461"/>
      <c r="D351" s="2461"/>
      <c r="E351" s="2462"/>
      <c r="F351" s="1909"/>
      <c r="G351" s="2463"/>
      <c r="H351" s="1909"/>
      <c r="I351" s="1909"/>
      <c r="J351" s="1909"/>
      <c r="K351" s="1909"/>
      <c r="L351" s="2463"/>
      <c r="M351" s="2461"/>
      <c r="N351" s="1909"/>
      <c r="O351" s="2470"/>
      <c r="P351" s="1909"/>
      <c r="Q351" s="2465"/>
      <c r="R351" s="2461"/>
      <c r="S351" s="1909"/>
      <c r="T351" s="2470"/>
      <c r="U351" s="1909"/>
      <c r="V351" s="2463"/>
      <c r="W351" s="2466"/>
      <c r="X351" s="2466"/>
      <c r="Y351" s="2466"/>
      <c r="Z351" s="2466"/>
    </row>
    <row r="352" spans="1:26" s="2469" customFormat="1">
      <c r="A352" s="2468"/>
      <c r="B352" s="1737"/>
      <c r="C352" s="2461"/>
      <c r="D352" s="2461"/>
      <c r="E352" s="2462"/>
      <c r="F352" s="1909"/>
      <c r="G352" s="2463"/>
      <c r="H352" s="1909"/>
      <c r="I352" s="1909"/>
      <c r="J352" s="1909"/>
      <c r="K352" s="1909"/>
      <c r="L352" s="2463"/>
      <c r="M352" s="2461"/>
      <c r="N352" s="1909"/>
      <c r="O352" s="2470"/>
      <c r="P352" s="1909"/>
      <c r="Q352" s="2465"/>
      <c r="R352" s="2461"/>
      <c r="S352" s="1909"/>
      <c r="T352" s="2470"/>
      <c r="U352" s="1909"/>
      <c r="V352" s="2463"/>
      <c r="W352" s="2466"/>
      <c r="X352" s="2466"/>
      <c r="Y352" s="2466"/>
      <c r="Z352" s="2466"/>
    </row>
    <row r="353" spans="1:26" s="2469" customFormat="1">
      <c r="A353" s="2468"/>
      <c r="B353" s="1737"/>
      <c r="C353" s="2461"/>
      <c r="D353" s="2461"/>
      <c r="E353" s="2462"/>
      <c r="F353" s="1909"/>
      <c r="G353" s="2463"/>
      <c r="H353" s="1909"/>
      <c r="I353" s="1909"/>
      <c r="J353" s="1909"/>
      <c r="K353" s="1909"/>
      <c r="L353" s="2463"/>
      <c r="M353" s="2461"/>
      <c r="N353" s="1909"/>
      <c r="O353" s="2470"/>
      <c r="P353" s="1909"/>
      <c r="Q353" s="2465"/>
      <c r="R353" s="2461"/>
      <c r="S353" s="1909"/>
      <c r="T353" s="2470"/>
      <c r="U353" s="1909"/>
      <c r="V353" s="2463"/>
      <c r="W353" s="2466"/>
      <c r="X353" s="2466"/>
      <c r="Y353" s="2466"/>
      <c r="Z353" s="2466"/>
    </row>
    <row r="354" spans="1:26" s="2469" customFormat="1">
      <c r="A354" s="2468"/>
      <c r="B354" s="1737"/>
      <c r="C354" s="2461"/>
      <c r="D354" s="2461"/>
      <c r="E354" s="2462"/>
      <c r="F354" s="1909"/>
      <c r="G354" s="2463"/>
      <c r="H354" s="1909"/>
      <c r="I354" s="1909"/>
      <c r="J354" s="1909"/>
      <c r="K354" s="1909"/>
      <c r="L354" s="2463"/>
      <c r="M354" s="2461"/>
      <c r="N354" s="1909"/>
      <c r="O354" s="2470"/>
      <c r="P354" s="1909"/>
      <c r="Q354" s="2465"/>
      <c r="R354" s="2461"/>
      <c r="S354" s="1909"/>
      <c r="T354" s="2470"/>
      <c r="U354" s="1909"/>
      <c r="V354" s="2463"/>
      <c r="W354" s="2466"/>
      <c r="X354" s="2466"/>
      <c r="Y354" s="2466"/>
      <c r="Z354" s="2466"/>
    </row>
    <row r="355" spans="1:26" s="2469" customFormat="1">
      <c r="A355" s="2468"/>
      <c r="B355" s="1737"/>
      <c r="C355" s="2461"/>
      <c r="D355" s="2461"/>
      <c r="E355" s="2462"/>
      <c r="F355" s="1909"/>
      <c r="G355" s="2463"/>
      <c r="H355" s="1909"/>
      <c r="I355" s="1909"/>
      <c r="J355" s="1909"/>
      <c r="K355" s="1909"/>
      <c r="L355" s="2463"/>
      <c r="M355" s="2461"/>
      <c r="N355" s="1909"/>
      <c r="O355" s="2470"/>
      <c r="P355" s="1909"/>
      <c r="Q355" s="2465"/>
      <c r="R355" s="2461"/>
      <c r="S355" s="1909"/>
      <c r="T355" s="2470"/>
      <c r="U355" s="1909"/>
      <c r="V355" s="2463"/>
      <c r="W355" s="2466"/>
      <c r="X355" s="2466"/>
      <c r="Y355" s="2466"/>
      <c r="Z355" s="2466"/>
    </row>
    <row r="356" spans="1:26" s="2469" customFormat="1">
      <c r="A356" s="2468"/>
      <c r="B356" s="1737"/>
      <c r="C356" s="2461"/>
      <c r="D356" s="2461"/>
      <c r="E356" s="2462"/>
      <c r="F356" s="1909"/>
      <c r="G356" s="2463"/>
      <c r="H356" s="1909"/>
      <c r="I356" s="1909"/>
      <c r="J356" s="1909"/>
      <c r="K356" s="1909"/>
      <c r="L356" s="2463"/>
      <c r="M356" s="2461"/>
      <c r="N356" s="1909"/>
      <c r="O356" s="2470"/>
      <c r="P356" s="1909"/>
      <c r="Q356" s="2465"/>
      <c r="R356" s="2461"/>
      <c r="S356" s="1909"/>
      <c r="T356" s="2470"/>
      <c r="U356" s="1909"/>
      <c r="V356" s="2463"/>
      <c r="W356" s="2466"/>
      <c r="X356" s="2466"/>
      <c r="Y356" s="2466"/>
      <c r="Z356" s="2466"/>
    </row>
    <row r="357" spans="1:26" s="2469" customFormat="1">
      <c r="A357" s="2468"/>
      <c r="B357" s="1737"/>
      <c r="C357" s="2461"/>
      <c r="D357" s="2461"/>
      <c r="E357" s="2462"/>
      <c r="F357" s="1909"/>
      <c r="G357" s="2463"/>
      <c r="H357" s="1909"/>
      <c r="I357" s="1909"/>
      <c r="J357" s="1909"/>
      <c r="K357" s="1909"/>
      <c r="L357" s="2463"/>
      <c r="M357" s="2461"/>
      <c r="N357" s="1909"/>
      <c r="O357" s="2470"/>
      <c r="P357" s="1909"/>
      <c r="Q357" s="2465"/>
      <c r="R357" s="2461"/>
      <c r="S357" s="1909"/>
      <c r="T357" s="2470"/>
      <c r="U357" s="1909"/>
      <c r="V357" s="2463"/>
      <c r="W357" s="2466"/>
      <c r="X357" s="2466"/>
      <c r="Y357" s="2466"/>
      <c r="Z357" s="2466"/>
    </row>
    <row r="358" spans="1:26" s="2469" customFormat="1">
      <c r="A358" s="2468"/>
      <c r="B358" s="1737"/>
      <c r="C358" s="2461"/>
      <c r="D358" s="2461"/>
      <c r="E358" s="2462"/>
      <c r="F358" s="1909"/>
      <c r="G358" s="2463"/>
      <c r="H358" s="1909"/>
      <c r="I358" s="1909"/>
      <c r="J358" s="1909"/>
      <c r="K358" s="1909"/>
      <c r="L358" s="2463"/>
      <c r="M358" s="2461"/>
      <c r="N358" s="1909"/>
      <c r="O358" s="2470"/>
      <c r="P358" s="1909"/>
      <c r="Q358" s="2465"/>
      <c r="R358" s="2461"/>
      <c r="S358" s="1909"/>
      <c r="T358" s="2470"/>
      <c r="U358" s="1909"/>
      <c r="V358" s="2463"/>
      <c r="W358" s="2466"/>
      <c r="X358" s="2466"/>
      <c r="Y358" s="2466"/>
      <c r="Z358" s="2466"/>
    </row>
    <row r="359" spans="1:26" s="2469" customFormat="1">
      <c r="A359" s="2468"/>
      <c r="B359" s="1737"/>
      <c r="C359" s="2461"/>
      <c r="D359" s="2461"/>
      <c r="E359" s="2462"/>
      <c r="F359" s="1909"/>
      <c r="G359" s="2463"/>
      <c r="H359" s="1909"/>
      <c r="I359" s="1909"/>
      <c r="J359" s="1909"/>
      <c r="K359" s="1909"/>
      <c r="L359" s="2463"/>
      <c r="M359" s="2461"/>
      <c r="N359" s="1909"/>
      <c r="O359" s="2470"/>
      <c r="P359" s="1909"/>
      <c r="Q359" s="2465"/>
      <c r="R359" s="2461"/>
      <c r="S359" s="1909"/>
      <c r="T359" s="2470"/>
      <c r="U359" s="1909"/>
      <c r="V359" s="2463"/>
      <c r="W359" s="2466"/>
      <c r="X359" s="2466"/>
      <c r="Y359" s="2466"/>
      <c r="Z359" s="2466"/>
    </row>
    <row r="360" spans="1:26" s="2469" customFormat="1">
      <c r="A360" s="2468"/>
      <c r="B360" s="1737"/>
      <c r="C360" s="2463" t="s">
        <v>3038</v>
      </c>
      <c r="D360" s="2461"/>
      <c r="E360" s="2462"/>
      <c r="F360" s="1909"/>
      <c r="G360" s="2463"/>
      <c r="H360" s="1909"/>
      <c r="I360" s="1909"/>
      <c r="J360" s="1909"/>
      <c r="K360" s="1909"/>
      <c r="L360" s="2463"/>
      <c r="M360" s="2461"/>
      <c r="N360" s="1909"/>
      <c r="O360" s="2470"/>
      <c r="P360" s="1909"/>
      <c r="Q360" s="2465"/>
      <c r="R360" s="2461"/>
      <c r="S360" s="1909"/>
      <c r="T360" s="2470"/>
      <c r="U360" s="1909"/>
      <c r="V360" s="2463"/>
      <c r="W360" s="2466"/>
      <c r="X360" s="2466"/>
      <c r="Y360" s="2466"/>
      <c r="Z360" s="2466"/>
    </row>
    <row r="361" spans="1:26" s="2469" customFormat="1">
      <c r="A361" s="2468"/>
      <c r="B361" s="1737"/>
      <c r="C361" s="2463" t="s">
        <v>3039</v>
      </c>
      <c r="D361" s="2461"/>
      <c r="E361" s="2462"/>
      <c r="F361" s="1909"/>
      <c r="G361" s="2463"/>
      <c r="H361" s="1909"/>
      <c r="I361" s="1909"/>
      <c r="J361" s="1909"/>
      <c r="K361" s="1909"/>
      <c r="L361" s="2463"/>
      <c r="M361" s="2461"/>
      <c r="N361" s="1909"/>
      <c r="O361" s="2470"/>
      <c r="P361" s="1909"/>
      <c r="Q361" s="2465"/>
      <c r="R361" s="2461"/>
      <c r="S361" s="1909"/>
      <c r="T361" s="2470"/>
      <c r="U361" s="1909"/>
      <c r="V361" s="2463"/>
      <c r="W361" s="2466"/>
      <c r="X361" s="2466"/>
      <c r="Y361" s="2466"/>
      <c r="Z361" s="2466"/>
    </row>
    <row r="362" spans="1:26" s="2469" customFormat="1">
      <c r="A362" s="2468"/>
      <c r="B362" s="1737"/>
      <c r="C362" s="2461"/>
      <c r="D362" s="2461"/>
      <c r="E362" s="2462"/>
      <c r="F362" s="1909"/>
      <c r="G362" s="2463"/>
      <c r="H362" s="1909"/>
      <c r="I362" s="1909"/>
      <c r="J362" s="1909"/>
      <c r="K362" s="1909"/>
      <c r="L362" s="2463"/>
      <c r="M362" s="2461"/>
      <c r="N362" s="1909"/>
      <c r="O362" s="2470"/>
      <c r="P362" s="1909"/>
      <c r="Q362" s="2465"/>
      <c r="R362" s="2461"/>
      <c r="S362" s="1909"/>
      <c r="T362" s="2470"/>
      <c r="U362" s="1909"/>
      <c r="V362" s="2463"/>
      <c r="W362" s="2466"/>
      <c r="X362" s="2466"/>
      <c r="Y362" s="2466"/>
      <c r="Z362" s="2466"/>
    </row>
    <row r="363" spans="1:26" s="2469" customFormat="1">
      <c r="A363" s="2468"/>
      <c r="B363" s="1737"/>
      <c r="C363" s="2461"/>
      <c r="D363" s="2461"/>
      <c r="E363" s="2462"/>
      <c r="F363" s="1909"/>
      <c r="G363" s="2463"/>
      <c r="H363" s="1909"/>
      <c r="I363" s="1909"/>
      <c r="J363" s="1909"/>
      <c r="K363" s="1909"/>
      <c r="L363" s="2463"/>
      <c r="M363" s="2461"/>
      <c r="N363" s="1909"/>
      <c r="O363" s="2470"/>
      <c r="P363" s="1909"/>
      <c r="Q363" s="2465"/>
      <c r="R363" s="2461"/>
      <c r="S363" s="1909"/>
      <c r="T363" s="2470"/>
      <c r="U363" s="1909"/>
      <c r="V363" s="2463"/>
      <c r="W363" s="2466"/>
      <c r="X363" s="2466"/>
      <c r="Y363" s="2466"/>
      <c r="Z363" s="2466"/>
    </row>
    <row r="364" spans="1:26" s="2469" customFormat="1">
      <c r="A364" s="2468"/>
      <c r="B364" s="1737"/>
      <c r="C364" s="2461"/>
      <c r="D364" s="2461"/>
      <c r="E364" s="2462"/>
      <c r="F364" s="1909"/>
      <c r="G364" s="2463"/>
      <c r="H364" s="1909"/>
      <c r="I364" s="1909"/>
      <c r="J364" s="1909"/>
      <c r="K364" s="1909"/>
      <c r="L364" s="2463"/>
      <c r="M364" s="2461"/>
      <c r="N364" s="1909"/>
      <c r="O364" s="2470"/>
      <c r="P364" s="1909"/>
      <c r="Q364" s="2465"/>
      <c r="R364" s="2461"/>
      <c r="S364" s="1909"/>
      <c r="T364" s="2470"/>
      <c r="U364" s="1909"/>
      <c r="V364" s="2463"/>
      <c r="W364" s="2466"/>
      <c r="X364" s="2466"/>
      <c r="Y364" s="2466"/>
      <c r="Z364" s="2466"/>
    </row>
    <row r="365" spans="1:26" s="2469" customFormat="1">
      <c r="A365" s="2468"/>
      <c r="B365" s="1737"/>
      <c r="C365" s="2461"/>
      <c r="D365" s="2461"/>
      <c r="E365" s="2462"/>
      <c r="F365" s="1909"/>
      <c r="G365" s="2463"/>
      <c r="H365" s="1909"/>
      <c r="I365" s="1909"/>
      <c r="J365" s="1909"/>
      <c r="K365" s="1909"/>
      <c r="L365" s="2463"/>
      <c r="M365" s="2461"/>
      <c r="N365" s="1909"/>
      <c r="O365" s="2470"/>
      <c r="P365" s="1909"/>
      <c r="Q365" s="2465"/>
      <c r="R365" s="2461"/>
      <c r="S365" s="1909"/>
      <c r="T365" s="2470"/>
      <c r="U365" s="1909"/>
      <c r="V365" s="2463"/>
      <c r="W365" s="2466"/>
      <c r="X365" s="2466"/>
      <c r="Y365" s="2466"/>
      <c r="Z365" s="2466"/>
    </row>
    <row r="366" spans="1:26" s="2469" customFormat="1">
      <c r="A366" s="2468"/>
      <c r="B366" s="1737"/>
      <c r="C366" s="2461"/>
      <c r="D366" s="2461"/>
      <c r="E366" s="2462"/>
      <c r="F366" s="1909"/>
      <c r="G366" s="2463"/>
      <c r="H366" s="1909"/>
      <c r="I366" s="1909"/>
      <c r="J366" s="1909"/>
      <c r="K366" s="1909"/>
      <c r="L366" s="2463"/>
      <c r="M366" s="2461"/>
      <c r="N366" s="1909"/>
      <c r="O366" s="2470"/>
      <c r="P366" s="1909"/>
      <c r="Q366" s="2465"/>
      <c r="R366" s="2461"/>
      <c r="S366" s="1909"/>
      <c r="T366" s="2470"/>
      <c r="U366" s="1909"/>
      <c r="V366" s="2463"/>
      <c r="W366" s="2466"/>
      <c r="X366" s="2466"/>
      <c r="Y366" s="2466"/>
      <c r="Z366" s="2466"/>
    </row>
    <row r="367" spans="1:26" s="2469" customFormat="1">
      <c r="A367" s="2468"/>
      <c r="B367" s="1737"/>
      <c r="C367" s="2461"/>
      <c r="D367" s="2461"/>
      <c r="E367" s="2462"/>
      <c r="F367" s="1909"/>
      <c r="G367" s="2463"/>
      <c r="H367" s="1909"/>
      <c r="I367" s="1909"/>
      <c r="J367" s="1909"/>
      <c r="K367" s="1909"/>
      <c r="L367" s="2463"/>
      <c r="M367" s="2461"/>
      <c r="N367" s="1909"/>
      <c r="O367" s="2470"/>
      <c r="P367" s="1909"/>
      <c r="Q367" s="2465"/>
      <c r="R367" s="2461"/>
      <c r="S367" s="1909"/>
      <c r="T367" s="2470"/>
      <c r="U367" s="1909"/>
      <c r="V367" s="2463"/>
      <c r="W367" s="2466"/>
      <c r="X367" s="2466"/>
      <c r="Y367" s="2466"/>
      <c r="Z367" s="2466"/>
    </row>
    <row r="368" spans="1:26" s="2469" customFormat="1">
      <c r="A368" s="2468"/>
      <c r="B368" s="1737"/>
      <c r="C368" s="2461"/>
      <c r="D368" s="2461"/>
      <c r="E368" s="2462"/>
      <c r="F368" s="1909"/>
      <c r="G368" s="2463"/>
      <c r="H368" s="1909"/>
      <c r="I368" s="1909"/>
      <c r="J368" s="1909"/>
      <c r="K368" s="1909"/>
      <c r="L368" s="2463"/>
      <c r="M368" s="2461"/>
      <c r="N368" s="1909"/>
      <c r="O368" s="2470"/>
      <c r="P368" s="1909"/>
      <c r="Q368" s="2465"/>
      <c r="R368" s="2461"/>
      <c r="S368" s="1909"/>
      <c r="T368" s="2470"/>
      <c r="U368" s="1909"/>
      <c r="V368" s="2463"/>
      <c r="W368" s="2466"/>
      <c r="X368" s="2466"/>
      <c r="Y368" s="2466"/>
      <c r="Z368" s="2466"/>
    </row>
    <row r="369" spans="1:26" s="2469" customFormat="1">
      <c r="A369" s="2468"/>
      <c r="B369" s="1737"/>
      <c r="C369" s="2461"/>
      <c r="D369" s="2461"/>
      <c r="E369" s="2462"/>
      <c r="F369" s="1909"/>
      <c r="G369" s="2463"/>
      <c r="H369" s="1909"/>
      <c r="I369" s="1909"/>
      <c r="J369" s="1909"/>
      <c r="K369" s="1909"/>
      <c r="L369" s="2463"/>
      <c r="M369" s="2461"/>
      <c r="N369" s="1909"/>
      <c r="O369" s="2470"/>
      <c r="P369" s="1909"/>
      <c r="Q369" s="2465"/>
      <c r="R369" s="2461"/>
      <c r="S369" s="1909"/>
      <c r="T369" s="2470"/>
      <c r="U369" s="1909"/>
      <c r="V369" s="2463"/>
      <c r="W369" s="2466"/>
      <c r="X369" s="2466"/>
      <c r="Y369" s="2466"/>
      <c r="Z369" s="2466"/>
    </row>
    <row r="370" spans="1:26" s="2469" customFormat="1">
      <c r="A370" s="2468"/>
      <c r="B370" s="1737"/>
      <c r="C370" s="2461"/>
      <c r="D370" s="2461"/>
      <c r="E370" s="2462"/>
      <c r="F370" s="1909"/>
      <c r="G370" s="2463"/>
      <c r="H370" s="1909"/>
      <c r="I370" s="1909"/>
      <c r="J370" s="1909"/>
      <c r="K370" s="1909"/>
      <c r="L370" s="2463"/>
      <c r="M370" s="2461"/>
      <c r="N370" s="1909"/>
      <c r="O370" s="2470"/>
      <c r="P370" s="1909"/>
      <c r="Q370" s="2465"/>
      <c r="R370" s="2461"/>
      <c r="S370" s="1909"/>
      <c r="T370" s="2470"/>
      <c r="U370" s="1909"/>
      <c r="V370" s="2463"/>
      <c r="W370" s="2466"/>
      <c r="X370" s="2466"/>
      <c r="Y370" s="2466"/>
      <c r="Z370" s="2466"/>
    </row>
    <row r="371" spans="1:26" s="2469" customFormat="1">
      <c r="A371" s="2468"/>
      <c r="B371" s="1737"/>
      <c r="C371" s="2461"/>
      <c r="D371" s="2461"/>
      <c r="E371" s="2462"/>
      <c r="F371" s="1909"/>
      <c r="G371" s="2463"/>
      <c r="H371" s="1909"/>
      <c r="I371" s="1909"/>
      <c r="J371" s="1909"/>
      <c r="K371" s="1909"/>
      <c r="L371" s="2463"/>
      <c r="M371" s="2461"/>
      <c r="N371" s="1909"/>
      <c r="O371" s="2470"/>
      <c r="P371" s="1909"/>
      <c r="Q371" s="2465"/>
      <c r="R371" s="2461"/>
      <c r="S371" s="1909"/>
      <c r="T371" s="2470"/>
      <c r="U371" s="1909"/>
      <c r="V371" s="2463"/>
      <c r="W371" s="2466"/>
      <c r="X371" s="2466"/>
      <c r="Y371" s="2466"/>
      <c r="Z371" s="2466"/>
    </row>
    <row r="372" spans="1:26" s="2469" customFormat="1">
      <c r="A372" s="2468"/>
      <c r="B372" s="1737"/>
      <c r="C372" s="2461"/>
      <c r="D372" s="2461"/>
      <c r="E372" s="2462"/>
      <c r="F372" s="1909"/>
      <c r="G372" s="2463"/>
      <c r="H372" s="1909"/>
      <c r="I372" s="1909"/>
      <c r="J372" s="1909"/>
      <c r="K372" s="1909"/>
      <c r="L372" s="2463"/>
      <c r="M372" s="2461"/>
      <c r="N372" s="1909"/>
      <c r="O372" s="2470"/>
      <c r="P372" s="1909"/>
      <c r="Q372" s="2465"/>
      <c r="R372" s="2461"/>
      <c r="S372" s="1909"/>
      <c r="T372" s="2470"/>
      <c r="U372" s="1909"/>
      <c r="V372" s="2463"/>
      <c r="W372" s="2466"/>
      <c r="X372" s="2466"/>
      <c r="Y372" s="2466"/>
      <c r="Z372" s="2466"/>
    </row>
    <row r="373" spans="1:26" s="2469" customFormat="1">
      <c r="A373" s="2468"/>
      <c r="B373" s="1737"/>
      <c r="C373" s="2461"/>
      <c r="D373" s="2461"/>
      <c r="E373" s="2462"/>
      <c r="F373" s="1909"/>
      <c r="G373" s="2463"/>
      <c r="H373" s="1909"/>
      <c r="I373" s="1909"/>
      <c r="J373" s="1909"/>
      <c r="K373" s="1909"/>
      <c r="L373" s="2463"/>
      <c r="M373" s="2461"/>
      <c r="N373" s="1909"/>
      <c r="O373" s="2470"/>
      <c r="P373" s="1909"/>
      <c r="Q373" s="2465"/>
      <c r="R373" s="2461"/>
      <c r="S373" s="1909"/>
      <c r="T373" s="2470"/>
      <c r="U373" s="1909"/>
      <c r="V373" s="2463"/>
      <c r="W373" s="2466"/>
      <c r="X373" s="2466"/>
      <c r="Y373" s="2466"/>
      <c r="Z373" s="2466"/>
    </row>
    <row r="374" spans="1:26" s="2469" customFormat="1">
      <c r="A374" s="2468"/>
      <c r="B374" s="1737"/>
      <c r="C374" s="2461"/>
      <c r="D374" s="2461"/>
      <c r="E374" s="2462"/>
      <c r="F374" s="1909"/>
      <c r="G374" s="2463"/>
      <c r="H374" s="1909"/>
      <c r="I374" s="1909"/>
      <c r="J374" s="1909"/>
      <c r="K374" s="1909"/>
      <c r="L374" s="2463"/>
      <c r="M374" s="2461"/>
      <c r="N374" s="1909"/>
      <c r="O374" s="2470"/>
      <c r="P374" s="1909"/>
      <c r="Q374" s="2465"/>
      <c r="R374" s="2461"/>
      <c r="S374" s="1909"/>
      <c r="T374" s="2470"/>
      <c r="U374" s="1909"/>
      <c r="V374" s="2463"/>
      <c r="W374" s="2466"/>
      <c r="X374" s="2466"/>
      <c r="Y374" s="2466"/>
      <c r="Z374" s="2466"/>
    </row>
    <row r="375" spans="1:26" s="2469" customFormat="1">
      <c r="A375" s="2468"/>
      <c r="B375" s="1737"/>
      <c r="C375" s="2461"/>
      <c r="D375" s="2461"/>
      <c r="E375" s="2462"/>
      <c r="F375" s="1909"/>
      <c r="G375" s="2463"/>
      <c r="H375" s="1909"/>
      <c r="I375" s="1909"/>
      <c r="J375" s="1909"/>
      <c r="K375" s="1909"/>
      <c r="L375" s="2463"/>
      <c r="M375" s="2461"/>
      <c r="N375" s="1909"/>
      <c r="O375" s="2470"/>
      <c r="P375" s="1909"/>
      <c r="Q375" s="2465"/>
      <c r="R375" s="2461"/>
      <c r="S375" s="1909"/>
      <c r="T375" s="2470"/>
      <c r="U375" s="1909"/>
      <c r="V375" s="2463"/>
      <c r="W375" s="2466"/>
      <c r="X375" s="2466"/>
      <c r="Y375" s="2466"/>
      <c r="Z375" s="2466"/>
    </row>
    <row r="376" spans="1:26" s="2469" customFormat="1">
      <c r="A376" s="2468"/>
      <c r="B376" s="1737"/>
      <c r="C376" s="2461"/>
      <c r="D376" s="2461"/>
      <c r="E376" s="2462"/>
      <c r="F376" s="1909"/>
      <c r="G376" s="2463"/>
      <c r="H376" s="1909"/>
      <c r="I376" s="1909"/>
      <c r="J376" s="1909"/>
      <c r="K376" s="1909"/>
      <c r="L376" s="2463"/>
      <c r="M376" s="2461"/>
      <c r="N376" s="1909"/>
      <c r="O376" s="2470"/>
      <c r="P376" s="1909"/>
      <c r="Q376" s="2465"/>
      <c r="R376" s="2461"/>
      <c r="S376" s="1909"/>
      <c r="T376" s="2470"/>
      <c r="U376" s="1909"/>
      <c r="V376" s="2463"/>
      <c r="W376" s="2466"/>
      <c r="X376" s="2466"/>
      <c r="Y376" s="2466"/>
      <c r="Z376" s="2466"/>
    </row>
    <row r="377" spans="1:26" s="2469" customFormat="1">
      <c r="A377" s="2468"/>
      <c r="B377" s="1737"/>
      <c r="C377" s="2461"/>
      <c r="D377" s="2461"/>
      <c r="E377" s="2462"/>
      <c r="F377" s="1909"/>
      <c r="G377" s="2463"/>
      <c r="H377" s="1909"/>
      <c r="I377" s="1909"/>
      <c r="J377" s="1909"/>
      <c r="K377" s="1909"/>
      <c r="L377" s="2463"/>
      <c r="M377" s="2461"/>
      <c r="N377" s="1909"/>
      <c r="O377" s="2470"/>
      <c r="P377" s="1909"/>
      <c r="Q377" s="2465"/>
      <c r="R377" s="2461"/>
      <c r="S377" s="1909"/>
      <c r="T377" s="2470"/>
      <c r="U377" s="1909"/>
      <c r="V377" s="2463"/>
      <c r="W377" s="2466"/>
      <c r="X377" s="2466"/>
      <c r="Y377" s="2466"/>
      <c r="Z377" s="2466"/>
    </row>
    <row r="378" spans="1:26" s="2469" customFormat="1">
      <c r="A378" s="2468"/>
      <c r="B378" s="1737"/>
      <c r="C378" s="2461"/>
      <c r="D378" s="2461"/>
      <c r="E378" s="2462"/>
      <c r="F378" s="1909"/>
      <c r="G378" s="2463"/>
      <c r="H378" s="1909"/>
      <c r="I378" s="1909"/>
      <c r="J378" s="1909"/>
      <c r="K378" s="1909"/>
      <c r="L378" s="2463"/>
      <c r="M378" s="2461"/>
      <c r="N378" s="1909"/>
      <c r="O378" s="2470"/>
      <c r="P378" s="1909"/>
      <c r="Q378" s="2465"/>
      <c r="R378" s="2461"/>
      <c r="S378" s="1909"/>
      <c r="T378" s="2470"/>
      <c r="U378" s="1909"/>
      <c r="V378" s="2463"/>
      <c r="W378" s="2466"/>
      <c r="X378" s="2466"/>
      <c r="Y378" s="2466"/>
      <c r="Z378" s="2466"/>
    </row>
    <row r="379" spans="1:26" s="2469" customFormat="1">
      <c r="A379" s="2468"/>
      <c r="B379" s="1737"/>
      <c r="C379" s="2461"/>
      <c r="D379" s="2461"/>
      <c r="E379" s="2462"/>
      <c r="F379" s="1909"/>
      <c r="G379" s="2463"/>
      <c r="H379" s="1909"/>
      <c r="I379" s="1909"/>
      <c r="J379" s="1909"/>
      <c r="K379" s="1909"/>
      <c r="L379" s="2463"/>
      <c r="M379" s="2461"/>
      <c r="N379" s="1909"/>
      <c r="O379" s="2470"/>
      <c r="P379" s="1909"/>
      <c r="Q379" s="2465"/>
      <c r="R379" s="2461"/>
      <c r="S379" s="1909"/>
      <c r="T379" s="2470"/>
      <c r="U379" s="1909"/>
      <c r="V379" s="2463"/>
      <c r="W379" s="2466"/>
      <c r="X379" s="2466"/>
      <c r="Y379" s="2466"/>
      <c r="Z379" s="2466"/>
    </row>
    <row r="380" spans="1:26" s="2469" customFormat="1">
      <c r="A380" s="2468"/>
      <c r="B380" s="1737"/>
      <c r="C380" s="2461"/>
      <c r="D380" s="2461"/>
      <c r="E380" s="2462"/>
      <c r="F380" s="1909"/>
      <c r="G380" s="2463"/>
      <c r="H380" s="1909"/>
      <c r="I380" s="1909"/>
      <c r="J380" s="1909"/>
      <c r="K380" s="1909"/>
      <c r="L380" s="2463"/>
      <c r="M380" s="2461"/>
      <c r="N380" s="1909"/>
      <c r="O380" s="2470"/>
      <c r="P380" s="1909"/>
      <c r="Q380" s="2465"/>
      <c r="R380" s="2461"/>
      <c r="S380" s="1909"/>
      <c r="T380" s="2470"/>
      <c r="U380" s="1909"/>
      <c r="V380" s="2463"/>
      <c r="W380" s="2466"/>
      <c r="X380" s="2466"/>
      <c r="Y380" s="2466"/>
      <c r="Z380" s="2466"/>
    </row>
    <row r="381" spans="1:26" s="2469" customFormat="1">
      <c r="A381" s="2468"/>
      <c r="B381" s="1737"/>
      <c r="C381" s="2461"/>
      <c r="D381" s="2461"/>
      <c r="E381" s="2462"/>
      <c r="F381" s="1909"/>
      <c r="G381" s="2463"/>
      <c r="H381" s="1909"/>
      <c r="I381" s="1909"/>
      <c r="J381" s="1909"/>
      <c r="K381" s="1909"/>
      <c r="L381" s="2463"/>
      <c r="M381" s="2461"/>
      <c r="N381" s="1909"/>
      <c r="O381" s="2470"/>
      <c r="P381" s="1909"/>
      <c r="Q381" s="2465"/>
      <c r="R381" s="2461"/>
      <c r="S381" s="1909"/>
      <c r="T381" s="2470"/>
      <c r="U381" s="1909"/>
      <c r="V381" s="2463"/>
      <c r="W381" s="2466"/>
      <c r="X381" s="2466"/>
      <c r="Y381" s="2466"/>
      <c r="Z381" s="2466"/>
    </row>
    <row r="382" spans="1:26" s="2469" customFormat="1">
      <c r="A382" s="2468"/>
      <c r="B382" s="1737"/>
      <c r="C382" s="2461"/>
      <c r="D382" s="2461"/>
      <c r="E382" s="2462"/>
      <c r="F382" s="1909"/>
      <c r="G382" s="2463"/>
      <c r="H382" s="1909"/>
      <c r="I382" s="1909"/>
      <c r="J382" s="1909"/>
      <c r="K382" s="1909"/>
      <c r="L382" s="2463"/>
      <c r="M382" s="2461"/>
      <c r="N382" s="1909"/>
      <c r="O382" s="2470"/>
      <c r="P382" s="1909"/>
      <c r="Q382" s="2465"/>
      <c r="R382" s="2461"/>
      <c r="S382" s="1909"/>
      <c r="T382" s="2470"/>
      <c r="U382" s="1909"/>
      <c r="V382" s="2463"/>
      <c r="W382" s="2466"/>
      <c r="X382" s="2466"/>
      <c r="Y382" s="2466"/>
      <c r="Z382" s="2466"/>
    </row>
    <row r="383" spans="1:26" s="2469" customFormat="1">
      <c r="A383" s="2468"/>
      <c r="B383" s="1737"/>
      <c r="C383" s="2461"/>
      <c r="D383" s="2461"/>
      <c r="E383" s="2462"/>
      <c r="F383" s="1909"/>
      <c r="G383" s="2463"/>
      <c r="H383" s="1909"/>
      <c r="I383" s="1909"/>
      <c r="J383" s="1909"/>
      <c r="K383" s="1909"/>
      <c r="L383" s="2463"/>
      <c r="M383" s="2461"/>
      <c r="N383" s="1909"/>
      <c r="O383" s="2470"/>
      <c r="P383" s="1909"/>
      <c r="Q383" s="2465"/>
      <c r="R383" s="2461"/>
      <c r="S383" s="1909"/>
      <c r="T383" s="2470"/>
      <c r="U383" s="1909"/>
      <c r="V383" s="2463"/>
      <c r="W383" s="2466"/>
      <c r="X383" s="2466"/>
      <c r="Y383" s="2466"/>
      <c r="Z383" s="2466"/>
    </row>
    <row r="384" spans="1:26" s="2469" customFormat="1">
      <c r="A384" s="2468"/>
      <c r="B384" s="1737"/>
      <c r="C384" s="2461"/>
      <c r="D384" s="2461"/>
      <c r="E384" s="2462"/>
      <c r="F384" s="1909"/>
      <c r="G384" s="2463"/>
      <c r="H384" s="1909"/>
      <c r="I384" s="1909"/>
      <c r="J384" s="1909"/>
      <c r="K384" s="1909"/>
      <c r="L384" s="2463"/>
      <c r="M384" s="2461"/>
      <c r="N384" s="1909"/>
      <c r="O384" s="2470"/>
      <c r="P384" s="1909"/>
      <c r="Q384" s="2465"/>
      <c r="R384" s="2461"/>
      <c r="S384" s="1909"/>
      <c r="T384" s="2470"/>
      <c r="U384" s="1909"/>
      <c r="V384" s="2463"/>
      <c r="W384" s="2466"/>
      <c r="X384" s="2466"/>
      <c r="Y384" s="2466"/>
      <c r="Z384" s="2466"/>
    </row>
    <row r="385" spans="1:26" s="2469" customFormat="1">
      <c r="A385" s="2468"/>
      <c r="B385" s="1737"/>
      <c r="C385" s="2461"/>
      <c r="D385" s="2461"/>
      <c r="E385" s="2462"/>
      <c r="F385" s="1909"/>
      <c r="G385" s="2463"/>
      <c r="H385" s="1909"/>
      <c r="I385" s="1909"/>
      <c r="J385" s="1909"/>
      <c r="K385" s="1909"/>
      <c r="L385" s="2463"/>
      <c r="M385" s="2461"/>
      <c r="N385" s="1909"/>
      <c r="O385" s="2470"/>
      <c r="P385" s="1909"/>
      <c r="Q385" s="2465"/>
      <c r="R385" s="2461"/>
      <c r="S385" s="1909"/>
      <c r="T385" s="2470"/>
      <c r="U385" s="1909"/>
      <c r="V385" s="2463"/>
      <c r="W385" s="2466"/>
      <c r="X385" s="2466"/>
      <c r="Y385" s="2466"/>
      <c r="Z385" s="2466"/>
    </row>
    <row r="386" spans="1:26" s="2469" customFormat="1">
      <c r="A386" s="2468"/>
      <c r="B386" s="1737"/>
      <c r="C386" s="2461"/>
      <c r="D386" s="2461"/>
      <c r="E386" s="2462"/>
      <c r="F386" s="1909"/>
      <c r="G386" s="2463"/>
      <c r="H386" s="1909"/>
      <c r="I386" s="1909"/>
      <c r="J386" s="1909"/>
      <c r="K386" s="1909"/>
      <c r="L386" s="2463"/>
      <c r="M386" s="2461"/>
      <c r="N386" s="1909"/>
      <c r="O386" s="2470"/>
      <c r="P386" s="1909"/>
      <c r="Q386" s="2465"/>
      <c r="R386" s="2461"/>
      <c r="S386" s="1909"/>
      <c r="T386" s="2470"/>
      <c r="U386" s="1909"/>
      <c r="V386" s="2463"/>
      <c r="W386" s="2466"/>
      <c r="X386" s="2466"/>
      <c r="Y386" s="2466"/>
      <c r="Z386" s="2466"/>
    </row>
    <row r="387" spans="1:26" s="2469" customFormat="1">
      <c r="A387" s="2468"/>
      <c r="B387" s="1737"/>
      <c r="C387" s="2461"/>
      <c r="D387" s="2461"/>
      <c r="E387" s="2462"/>
      <c r="F387" s="1909"/>
      <c r="G387" s="2463"/>
      <c r="H387" s="1909"/>
      <c r="I387" s="1909"/>
      <c r="J387" s="1909"/>
      <c r="K387" s="1909"/>
      <c r="L387" s="2463"/>
      <c r="M387" s="2461"/>
      <c r="N387" s="1909"/>
      <c r="O387" s="2470"/>
      <c r="P387" s="1909"/>
      <c r="Q387" s="2465"/>
      <c r="R387" s="2461"/>
      <c r="S387" s="1909"/>
      <c r="T387" s="2470"/>
      <c r="U387" s="1909"/>
      <c r="V387" s="2463"/>
      <c r="W387" s="2466"/>
      <c r="X387" s="2466"/>
      <c r="Y387" s="2466"/>
      <c r="Z387" s="2466"/>
    </row>
    <row r="388" spans="1:26" s="2469" customFormat="1">
      <c r="A388" s="2468"/>
      <c r="B388" s="1737"/>
      <c r="C388" s="2461"/>
      <c r="D388" s="2461"/>
      <c r="E388" s="2462"/>
      <c r="F388" s="1909"/>
      <c r="G388" s="2463"/>
      <c r="H388" s="1909"/>
      <c r="I388" s="1909"/>
      <c r="J388" s="1909"/>
      <c r="K388" s="1909"/>
      <c r="L388" s="2463"/>
      <c r="M388" s="2461"/>
      <c r="N388" s="1909"/>
      <c r="O388" s="2470"/>
      <c r="P388" s="1909"/>
      <c r="Q388" s="2465"/>
      <c r="R388" s="2461"/>
      <c r="S388" s="1909"/>
      <c r="T388" s="2470"/>
      <c r="U388" s="1909"/>
      <c r="V388" s="2463"/>
      <c r="W388" s="2466"/>
      <c r="X388" s="2466"/>
      <c r="Y388" s="2466"/>
      <c r="Z388" s="2466"/>
    </row>
    <row r="389" spans="1:26" s="2469" customFormat="1">
      <c r="A389" s="2468"/>
      <c r="B389" s="1737"/>
      <c r="C389" s="2461"/>
      <c r="D389" s="2461"/>
      <c r="E389" s="2462"/>
      <c r="F389" s="1909"/>
      <c r="G389" s="2463"/>
      <c r="H389" s="1909"/>
      <c r="I389" s="1909"/>
      <c r="J389" s="1909"/>
      <c r="K389" s="1909"/>
      <c r="L389" s="2463"/>
      <c r="M389" s="2461"/>
      <c r="N389" s="1909"/>
      <c r="O389" s="2470"/>
      <c r="P389" s="1909"/>
      <c r="Q389" s="2465"/>
      <c r="R389" s="2461"/>
      <c r="S389" s="1909"/>
      <c r="T389" s="2470"/>
      <c r="U389" s="1909"/>
      <c r="V389" s="2463"/>
      <c r="W389" s="2466"/>
      <c r="X389" s="2466"/>
      <c r="Y389" s="2466"/>
      <c r="Z389" s="2466"/>
    </row>
    <row r="390" spans="1:26" s="2469" customFormat="1">
      <c r="A390" s="2468"/>
      <c r="B390" s="1737"/>
      <c r="C390" s="2461"/>
      <c r="D390" s="2461"/>
      <c r="E390" s="2462"/>
      <c r="F390" s="1909"/>
      <c r="G390" s="2463"/>
      <c r="H390" s="1909"/>
      <c r="I390" s="1909"/>
      <c r="J390" s="1909"/>
      <c r="K390" s="1909"/>
      <c r="L390" s="2463"/>
      <c r="M390" s="2461"/>
      <c r="N390" s="1909"/>
      <c r="O390" s="2470"/>
      <c r="P390" s="1909"/>
      <c r="Q390" s="2465"/>
      <c r="R390" s="2461"/>
      <c r="S390" s="1909"/>
      <c r="T390" s="2470"/>
      <c r="U390" s="1909"/>
      <c r="V390" s="2463"/>
      <c r="W390" s="2466"/>
      <c r="X390" s="2466"/>
      <c r="Y390" s="2466"/>
      <c r="Z390" s="2466"/>
    </row>
    <row r="391" spans="1:26" s="2469" customFormat="1">
      <c r="A391" s="2468"/>
      <c r="B391" s="1737"/>
      <c r="C391" s="2461"/>
      <c r="D391" s="2461"/>
      <c r="E391" s="2462"/>
      <c r="F391" s="1909"/>
      <c r="G391" s="2463"/>
      <c r="H391" s="1909"/>
      <c r="I391" s="1909"/>
      <c r="J391" s="1909"/>
      <c r="K391" s="1909"/>
      <c r="L391" s="2463"/>
      <c r="M391" s="2461"/>
      <c r="N391" s="1909"/>
      <c r="O391" s="2470"/>
      <c r="P391" s="1909"/>
      <c r="Q391" s="2465"/>
      <c r="R391" s="2461"/>
      <c r="S391" s="1909"/>
      <c r="T391" s="2470"/>
      <c r="U391" s="1909"/>
      <c r="V391" s="2463"/>
      <c r="W391" s="2466"/>
      <c r="X391" s="2466"/>
      <c r="Y391" s="2466"/>
      <c r="Z391" s="2466"/>
    </row>
    <row r="392" spans="1:26" s="2469" customFormat="1">
      <c r="A392" s="2468"/>
      <c r="B392" s="1737"/>
      <c r="C392" s="2461"/>
      <c r="D392" s="2461"/>
      <c r="E392" s="2462"/>
      <c r="F392" s="1909"/>
      <c r="G392" s="2463"/>
      <c r="H392" s="1909"/>
      <c r="I392" s="1909"/>
      <c r="J392" s="1909"/>
      <c r="K392" s="1909"/>
      <c r="L392" s="2463"/>
      <c r="M392" s="2461"/>
      <c r="N392" s="1909"/>
      <c r="O392" s="2470"/>
      <c r="P392" s="1909"/>
      <c r="Q392" s="2465"/>
      <c r="R392" s="2461"/>
      <c r="S392" s="1909"/>
      <c r="T392" s="2470"/>
      <c r="U392" s="1909"/>
      <c r="V392" s="2463"/>
      <c r="W392" s="2466"/>
      <c r="X392" s="2466"/>
      <c r="Y392" s="2466"/>
      <c r="Z392" s="2466"/>
    </row>
    <row r="393" spans="1:26" s="2469" customFormat="1">
      <c r="A393" s="2468"/>
      <c r="B393" s="1737"/>
      <c r="C393" s="2461"/>
      <c r="D393" s="2461"/>
      <c r="E393" s="2462"/>
      <c r="F393" s="1909"/>
      <c r="G393" s="2463"/>
      <c r="H393" s="1909"/>
      <c r="I393" s="1909"/>
      <c r="J393" s="1909"/>
      <c r="K393" s="1909"/>
      <c r="L393" s="2463"/>
      <c r="M393" s="2461"/>
      <c r="N393" s="1909"/>
      <c r="O393" s="2470"/>
      <c r="P393" s="1909"/>
      <c r="Q393" s="2465"/>
      <c r="R393" s="2461"/>
      <c r="S393" s="1909"/>
      <c r="T393" s="2470"/>
      <c r="U393" s="1909"/>
      <c r="V393" s="2463"/>
      <c r="W393" s="2466"/>
      <c r="X393" s="2466"/>
      <c r="Y393" s="2466"/>
      <c r="Z393" s="2466"/>
    </row>
    <row r="394" spans="1:26" s="2469" customFormat="1">
      <c r="A394" s="2468"/>
      <c r="B394" s="1737"/>
      <c r="C394" s="2461"/>
      <c r="D394" s="2461"/>
      <c r="E394" s="2462"/>
      <c r="F394" s="1909"/>
      <c r="G394" s="2463"/>
      <c r="H394" s="1909"/>
      <c r="I394" s="1909"/>
      <c r="J394" s="1909"/>
      <c r="K394" s="1909"/>
      <c r="L394" s="2463"/>
      <c r="M394" s="2461"/>
      <c r="N394" s="1909"/>
      <c r="O394" s="2470"/>
      <c r="P394" s="1909"/>
      <c r="Q394" s="2465"/>
      <c r="R394" s="2461"/>
      <c r="S394" s="1909"/>
      <c r="T394" s="2470"/>
      <c r="U394" s="1909"/>
      <c r="V394" s="2463"/>
      <c r="W394" s="2466"/>
      <c r="X394" s="2466"/>
      <c r="Y394" s="2466"/>
      <c r="Z394" s="2466"/>
    </row>
    <row r="395" spans="1:26" s="2469" customFormat="1">
      <c r="A395" s="2468"/>
      <c r="B395" s="1737"/>
      <c r="C395" s="2461"/>
      <c r="D395" s="2461"/>
      <c r="E395" s="2462"/>
      <c r="F395" s="1909"/>
      <c r="G395" s="2463"/>
      <c r="H395" s="1909"/>
      <c r="I395" s="1909"/>
      <c r="J395" s="1909"/>
      <c r="K395" s="1909"/>
      <c r="L395" s="2463"/>
      <c r="M395" s="2461"/>
      <c r="N395" s="1909"/>
      <c r="O395" s="2470"/>
      <c r="P395" s="1909"/>
      <c r="Q395" s="2465"/>
      <c r="R395" s="2461"/>
      <c r="S395" s="1909"/>
      <c r="T395" s="2470"/>
      <c r="U395" s="1909"/>
      <c r="V395" s="2463"/>
      <c r="W395" s="2466"/>
      <c r="X395" s="2466"/>
      <c r="Y395" s="2466"/>
      <c r="Z395" s="2466"/>
    </row>
    <row r="396" spans="1:26" s="2469" customFormat="1">
      <c r="A396" s="2468"/>
      <c r="B396" s="1737"/>
      <c r="C396" s="2461"/>
      <c r="D396" s="2461"/>
      <c r="E396" s="2462"/>
      <c r="F396" s="1909"/>
      <c r="G396" s="2463"/>
      <c r="H396" s="1909"/>
      <c r="I396" s="1909"/>
      <c r="J396" s="1909"/>
      <c r="K396" s="1909"/>
      <c r="L396" s="2463"/>
      <c r="M396" s="2461"/>
      <c r="N396" s="1909"/>
      <c r="O396" s="2470"/>
      <c r="P396" s="1909"/>
      <c r="Q396" s="2465"/>
      <c r="R396" s="2461"/>
      <c r="S396" s="1909"/>
      <c r="T396" s="2470"/>
      <c r="U396" s="1909"/>
      <c r="V396" s="2463"/>
      <c r="W396" s="2466"/>
      <c r="X396" s="2466"/>
      <c r="Y396" s="2466"/>
      <c r="Z396" s="2466"/>
    </row>
    <row r="397" spans="1:26" s="2469" customFormat="1">
      <c r="A397" s="2468"/>
      <c r="B397" s="1737"/>
      <c r="C397" s="2461"/>
      <c r="D397" s="2461"/>
      <c r="E397" s="2462"/>
      <c r="F397" s="1909"/>
      <c r="G397" s="2463"/>
      <c r="H397" s="1909"/>
      <c r="I397" s="1909"/>
      <c r="J397" s="1909"/>
      <c r="K397" s="1909"/>
      <c r="L397" s="2463"/>
      <c r="M397" s="2461"/>
      <c r="N397" s="1909"/>
      <c r="O397" s="2470"/>
      <c r="P397" s="1909"/>
      <c r="Q397" s="2465"/>
      <c r="R397" s="2461"/>
      <c r="S397" s="1909"/>
      <c r="T397" s="2470"/>
      <c r="U397" s="1909"/>
      <c r="V397" s="2463"/>
      <c r="W397" s="2466"/>
      <c r="X397" s="2466"/>
      <c r="Y397" s="2466"/>
      <c r="Z397" s="2466"/>
    </row>
    <row r="398" spans="1:26" s="2469" customFormat="1">
      <c r="A398" s="2468"/>
      <c r="B398" s="1737"/>
      <c r="C398" s="2461"/>
      <c r="D398" s="2461"/>
      <c r="E398" s="2462"/>
      <c r="F398" s="1909"/>
      <c r="G398" s="2463"/>
      <c r="H398" s="1909"/>
      <c r="I398" s="1909"/>
      <c r="J398" s="1909"/>
      <c r="K398" s="1909"/>
      <c r="L398" s="2463"/>
      <c r="M398" s="2461"/>
      <c r="N398" s="1909"/>
      <c r="O398" s="2464"/>
      <c r="P398" s="1909"/>
      <c r="Q398" s="2465"/>
      <c r="R398" s="2461"/>
      <c r="S398" s="1909"/>
      <c r="T398" s="2464"/>
      <c r="U398" s="1909"/>
      <c r="V398" s="2463"/>
      <c r="W398" s="2466"/>
      <c r="X398" s="2466"/>
      <c r="Y398" s="2466"/>
      <c r="Z398" s="2466"/>
    </row>
    <row r="399" spans="1:26" s="2469" customFormat="1">
      <c r="A399" s="2468"/>
      <c r="B399" s="1737"/>
      <c r="C399" s="2461"/>
      <c r="D399" s="2461"/>
      <c r="E399" s="2462"/>
      <c r="F399" s="1909"/>
      <c r="G399" s="2463"/>
      <c r="H399" s="1909"/>
      <c r="I399" s="1909"/>
      <c r="J399" s="1909"/>
      <c r="K399" s="1909"/>
      <c r="L399" s="2463"/>
      <c r="M399" s="2461"/>
      <c r="N399" s="1909"/>
      <c r="O399" s="2464"/>
      <c r="P399" s="1909"/>
      <c r="Q399" s="2465"/>
      <c r="R399" s="2461"/>
      <c r="S399" s="1909"/>
      <c r="T399" s="2464"/>
      <c r="U399" s="1909"/>
      <c r="V399" s="2463"/>
      <c r="W399" s="2466"/>
      <c r="X399" s="2466"/>
      <c r="Y399" s="2466"/>
      <c r="Z399" s="2466"/>
    </row>
    <row r="400" spans="1:26" s="2469" customFormat="1">
      <c r="A400" s="2468"/>
      <c r="B400" s="1737"/>
      <c r="C400" s="2461"/>
      <c r="D400" s="2461"/>
      <c r="E400" s="2462"/>
      <c r="F400" s="1909"/>
      <c r="G400" s="2463"/>
      <c r="H400" s="1909"/>
      <c r="I400" s="1909"/>
      <c r="J400" s="1909"/>
      <c r="K400" s="1909"/>
      <c r="L400" s="2463"/>
      <c r="M400" s="2461"/>
      <c r="N400" s="1909"/>
      <c r="O400" s="2464"/>
      <c r="P400" s="1909"/>
      <c r="Q400" s="2465"/>
      <c r="R400" s="2461"/>
      <c r="S400" s="1909"/>
      <c r="T400" s="2464"/>
      <c r="U400" s="1909"/>
      <c r="V400" s="2463"/>
      <c r="W400" s="2466"/>
      <c r="X400" s="2466"/>
      <c r="Y400" s="2466"/>
      <c r="Z400" s="2466"/>
    </row>
    <row r="401" spans="1:26" s="2469" customFormat="1">
      <c r="A401" s="2468"/>
      <c r="B401" s="1737"/>
      <c r="C401" s="2461"/>
      <c r="D401" s="2461"/>
      <c r="E401" s="2462"/>
      <c r="F401" s="1909"/>
      <c r="G401" s="2463"/>
      <c r="H401" s="1909"/>
      <c r="I401" s="1909"/>
      <c r="J401" s="1909"/>
      <c r="K401" s="1909"/>
      <c r="L401" s="2463"/>
      <c r="M401" s="2461"/>
      <c r="N401" s="1909"/>
      <c r="O401" s="2464"/>
      <c r="P401" s="1909"/>
      <c r="Q401" s="2465"/>
      <c r="R401" s="2461"/>
      <c r="S401" s="1909"/>
      <c r="T401" s="2464"/>
      <c r="U401" s="1909"/>
      <c r="V401" s="2463"/>
      <c r="W401" s="2466"/>
      <c r="X401" s="2466"/>
      <c r="Y401" s="2466"/>
      <c r="Z401" s="2466"/>
    </row>
    <row r="402" spans="1:26" s="2469" customFormat="1">
      <c r="A402" s="2468"/>
      <c r="B402" s="1737"/>
      <c r="C402" s="2461"/>
      <c r="D402" s="2461"/>
      <c r="E402" s="2462"/>
      <c r="F402" s="1909"/>
      <c r="G402" s="2463"/>
      <c r="H402" s="1909"/>
      <c r="I402" s="1909"/>
      <c r="J402" s="1909"/>
      <c r="K402" s="1909"/>
      <c r="L402" s="2463"/>
      <c r="M402" s="2461"/>
      <c r="N402" s="1909"/>
      <c r="O402" s="2464"/>
      <c r="P402" s="1909"/>
      <c r="Q402" s="2465"/>
      <c r="R402" s="2461"/>
      <c r="S402" s="1909"/>
      <c r="T402" s="2464"/>
      <c r="U402" s="1909"/>
      <c r="V402" s="2463"/>
      <c r="W402" s="2466"/>
      <c r="X402" s="2466"/>
      <c r="Y402" s="2466"/>
      <c r="Z402" s="2466"/>
    </row>
    <row r="403" spans="1:26" s="2469" customFormat="1">
      <c r="A403" s="2468"/>
      <c r="B403" s="1737"/>
      <c r="C403" s="2461"/>
      <c r="D403" s="2461"/>
      <c r="E403" s="2462"/>
      <c r="F403" s="1909"/>
      <c r="G403" s="2463"/>
      <c r="H403" s="1909"/>
      <c r="I403" s="1909"/>
      <c r="J403" s="1909"/>
      <c r="K403" s="1909"/>
      <c r="L403" s="2463"/>
      <c r="M403" s="2461"/>
      <c r="N403" s="1909"/>
      <c r="O403" s="2464"/>
      <c r="P403" s="1909"/>
      <c r="Q403" s="2465"/>
      <c r="R403" s="2461"/>
      <c r="S403" s="1909"/>
      <c r="T403" s="2464"/>
      <c r="U403" s="1909"/>
      <c r="V403" s="2463"/>
      <c r="W403" s="2466"/>
      <c r="X403" s="2466"/>
      <c r="Y403" s="2466"/>
      <c r="Z403" s="2466"/>
    </row>
    <row r="404" spans="1:26" s="2469" customFormat="1">
      <c r="A404" s="2468"/>
      <c r="B404" s="1737"/>
      <c r="C404" s="2461"/>
      <c r="D404" s="2461"/>
      <c r="E404" s="2462"/>
      <c r="F404" s="1909"/>
      <c r="G404" s="2463"/>
      <c r="H404" s="1909"/>
      <c r="I404" s="1909"/>
      <c r="J404" s="1909"/>
      <c r="K404" s="1909"/>
      <c r="L404" s="2463"/>
      <c r="M404" s="2461"/>
      <c r="N404" s="1909"/>
      <c r="O404" s="2464"/>
      <c r="P404" s="1909"/>
      <c r="Q404" s="2465"/>
      <c r="R404" s="2461"/>
      <c r="S404" s="1909"/>
      <c r="T404" s="2464"/>
      <c r="U404" s="1909"/>
      <c r="V404" s="2463"/>
      <c r="W404" s="2466"/>
      <c r="X404" s="2466"/>
      <c r="Y404" s="2466"/>
      <c r="Z404" s="2466"/>
    </row>
    <row r="405" spans="1:26" s="2469" customFormat="1">
      <c r="A405" s="2468"/>
      <c r="B405" s="1737"/>
      <c r="C405" s="2461"/>
      <c r="D405" s="2461"/>
      <c r="E405" s="2462"/>
      <c r="F405" s="1909"/>
      <c r="G405" s="2463"/>
      <c r="H405" s="1909"/>
      <c r="I405" s="1909"/>
      <c r="J405" s="1909"/>
      <c r="K405" s="1909"/>
      <c r="L405" s="2463"/>
      <c r="M405" s="2461"/>
      <c r="N405" s="1909"/>
      <c r="O405" s="2464"/>
      <c r="P405" s="1909"/>
      <c r="Q405" s="2465"/>
      <c r="R405" s="2461"/>
      <c r="S405" s="1909"/>
      <c r="T405" s="2464"/>
      <c r="U405" s="1909"/>
      <c r="V405" s="2463"/>
      <c r="W405" s="2466"/>
      <c r="X405" s="2466"/>
      <c r="Y405" s="2466"/>
      <c r="Z405" s="2466"/>
    </row>
    <row r="406" spans="1:26" s="2469" customFormat="1">
      <c r="A406" s="2468"/>
      <c r="B406" s="1737"/>
      <c r="C406" s="2461"/>
      <c r="D406" s="2461"/>
      <c r="E406" s="2462"/>
      <c r="F406" s="1909"/>
      <c r="G406" s="2463"/>
      <c r="H406" s="1909"/>
      <c r="I406" s="1909"/>
      <c r="J406" s="1909"/>
      <c r="K406" s="1909"/>
      <c r="L406" s="2463"/>
      <c r="M406" s="2461"/>
      <c r="N406" s="1909"/>
      <c r="O406" s="2464"/>
      <c r="P406" s="1909"/>
      <c r="Q406" s="2465"/>
      <c r="R406" s="2461"/>
      <c r="S406" s="1909"/>
      <c r="T406" s="2464"/>
      <c r="U406" s="1909"/>
      <c r="V406" s="2463"/>
      <c r="W406" s="2466"/>
      <c r="X406" s="2466"/>
      <c r="Y406" s="2466"/>
      <c r="Z406" s="2466"/>
    </row>
    <row r="407" spans="1:26" s="2469" customFormat="1">
      <c r="A407" s="2468"/>
      <c r="B407" s="1737"/>
      <c r="C407" s="2461"/>
      <c r="D407" s="2461"/>
      <c r="E407" s="2462"/>
      <c r="F407" s="1909"/>
      <c r="G407" s="2463"/>
      <c r="H407" s="1909"/>
      <c r="I407" s="1909"/>
      <c r="J407" s="1909"/>
      <c r="K407" s="1909"/>
      <c r="L407" s="2463"/>
      <c r="M407" s="2461"/>
      <c r="N407" s="1909"/>
      <c r="O407" s="2464"/>
      <c r="P407" s="1909"/>
      <c r="Q407" s="2465"/>
      <c r="R407" s="2461"/>
      <c r="S407" s="1909"/>
      <c r="T407" s="2464"/>
      <c r="U407" s="1909"/>
      <c r="V407" s="2463"/>
      <c r="W407" s="2466"/>
      <c r="X407" s="2466"/>
      <c r="Y407" s="2466"/>
      <c r="Z407" s="2466"/>
    </row>
    <row r="408" spans="1:26" s="2469" customFormat="1">
      <c r="A408" s="2468"/>
      <c r="B408" s="1737"/>
      <c r="C408" s="2461"/>
      <c r="D408" s="2461"/>
      <c r="E408" s="2462"/>
      <c r="F408" s="1909"/>
      <c r="G408" s="2463"/>
      <c r="H408" s="1909"/>
      <c r="I408" s="1909"/>
      <c r="J408" s="1909"/>
      <c r="K408" s="1909"/>
      <c r="L408" s="2463"/>
      <c r="M408" s="2461"/>
      <c r="N408" s="1909"/>
      <c r="O408" s="2464"/>
      <c r="P408" s="1909"/>
      <c r="Q408" s="2465"/>
      <c r="R408" s="2461"/>
      <c r="S408" s="1909"/>
      <c r="T408" s="2464"/>
      <c r="U408" s="1909"/>
      <c r="V408" s="2463"/>
      <c r="W408" s="2466"/>
      <c r="X408" s="2466"/>
      <c r="Y408" s="2466"/>
      <c r="Z408" s="2466"/>
    </row>
    <row r="409" spans="1:26" s="2469" customFormat="1">
      <c r="A409" s="2468"/>
      <c r="B409" s="1737"/>
      <c r="C409" s="2461"/>
      <c r="D409" s="2461"/>
      <c r="E409" s="2462"/>
      <c r="F409" s="1909"/>
      <c r="G409" s="2463"/>
      <c r="H409" s="1909"/>
      <c r="I409" s="1909"/>
      <c r="J409" s="1909"/>
      <c r="K409" s="1909"/>
      <c r="L409" s="2463"/>
      <c r="M409" s="2461"/>
      <c r="N409" s="1909"/>
      <c r="O409" s="2464"/>
      <c r="P409" s="1909"/>
      <c r="Q409" s="2465"/>
      <c r="R409" s="2461"/>
      <c r="S409" s="1909"/>
      <c r="T409" s="2464"/>
      <c r="U409" s="1909"/>
      <c r="V409" s="2463"/>
      <c r="W409" s="2466"/>
      <c r="X409" s="2466"/>
      <c r="Y409" s="2466"/>
      <c r="Z409" s="2466"/>
    </row>
    <row r="410" spans="1:26" s="2469" customFormat="1">
      <c r="A410" s="2468"/>
      <c r="B410" s="1737"/>
      <c r="C410" s="2461"/>
      <c r="D410" s="2461"/>
      <c r="E410" s="2462"/>
      <c r="F410" s="1909"/>
      <c r="G410" s="2463"/>
      <c r="H410" s="1909"/>
      <c r="I410" s="1909"/>
      <c r="J410" s="1909"/>
      <c r="K410" s="1909"/>
      <c r="L410" s="2463"/>
      <c r="M410" s="2461"/>
      <c r="N410" s="1909"/>
      <c r="O410" s="2464"/>
      <c r="P410" s="1909"/>
      <c r="Q410" s="2465"/>
      <c r="R410" s="2461"/>
      <c r="S410" s="1909"/>
      <c r="T410" s="2464"/>
      <c r="U410" s="1909"/>
      <c r="V410" s="2463"/>
      <c r="W410" s="2466"/>
      <c r="X410" s="2466"/>
      <c r="Y410" s="2466"/>
      <c r="Z410" s="2466"/>
    </row>
    <row r="411" spans="1:26" s="2469" customFormat="1">
      <c r="A411" s="2468"/>
      <c r="B411" s="1737"/>
      <c r="C411" s="2461"/>
      <c r="D411" s="2461"/>
      <c r="E411" s="2462"/>
      <c r="F411" s="1909"/>
      <c r="G411" s="2463"/>
      <c r="H411" s="1909"/>
      <c r="I411" s="1909"/>
      <c r="J411" s="1909"/>
      <c r="K411" s="1909"/>
      <c r="L411" s="2463"/>
      <c r="M411" s="2461"/>
      <c r="N411" s="1909"/>
      <c r="O411" s="2464"/>
      <c r="P411" s="1909"/>
      <c r="Q411" s="2465"/>
      <c r="R411" s="2461"/>
      <c r="S411" s="1909"/>
      <c r="T411" s="2464"/>
      <c r="U411" s="1909"/>
      <c r="V411" s="2463"/>
      <c r="W411" s="2466"/>
      <c r="X411" s="2466"/>
      <c r="Y411" s="2466"/>
      <c r="Z411" s="2466"/>
    </row>
    <row r="412" spans="1:26" s="2469" customFormat="1">
      <c r="A412" s="2468"/>
      <c r="B412" s="1737"/>
      <c r="C412" s="2461"/>
      <c r="D412" s="2461"/>
      <c r="E412" s="2462"/>
      <c r="F412" s="1909"/>
      <c r="G412" s="2463"/>
      <c r="H412" s="1909"/>
      <c r="I412" s="1909"/>
      <c r="J412" s="1909"/>
      <c r="K412" s="1909"/>
      <c r="L412" s="2463"/>
      <c r="M412" s="2461"/>
      <c r="N412" s="1909"/>
      <c r="O412" s="2464"/>
      <c r="P412" s="1909"/>
      <c r="Q412" s="2465"/>
      <c r="R412" s="2461"/>
      <c r="S412" s="1909"/>
      <c r="T412" s="2464"/>
      <c r="U412" s="1909"/>
      <c r="V412" s="2463"/>
      <c r="W412" s="2466"/>
      <c r="X412" s="2466"/>
      <c r="Y412" s="2466"/>
      <c r="Z412" s="2466"/>
    </row>
    <row r="413" spans="1:26" s="2469" customFormat="1">
      <c r="A413" s="2468"/>
      <c r="B413" s="1737"/>
      <c r="C413" s="2461"/>
      <c r="D413" s="2461"/>
      <c r="E413" s="2462"/>
      <c r="F413" s="1909"/>
      <c r="G413" s="2463"/>
      <c r="H413" s="1909"/>
      <c r="I413" s="1909"/>
      <c r="J413" s="1909"/>
      <c r="K413" s="1909"/>
      <c r="L413" s="2463"/>
      <c r="M413" s="2461"/>
      <c r="N413" s="1909"/>
      <c r="O413" s="2464"/>
      <c r="P413" s="1909"/>
      <c r="Q413" s="2465"/>
      <c r="R413" s="2461"/>
      <c r="S413" s="1909"/>
      <c r="T413" s="2464"/>
      <c r="U413" s="1909"/>
      <c r="V413" s="2463"/>
      <c r="W413" s="2466"/>
      <c r="X413" s="2466"/>
      <c r="Y413" s="2466"/>
      <c r="Z413" s="2466"/>
    </row>
    <row r="414" spans="1:26" s="2469" customFormat="1">
      <c r="A414" s="2468"/>
      <c r="B414" s="1737"/>
      <c r="C414" s="2461"/>
      <c r="D414" s="2461"/>
      <c r="E414" s="2462"/>
      <c r="F414" s="1909"/>
      <c r="G414" s="2463"/>
      <c r="H414" s="1909"/>
      <c r="I414" s="1909"/>
      <c r="J414" s="1909"/>
      <c r="K414" s="1909"/>
      <c r="L414" s="2463"/>
      <c r="M414" s="2461"/>
      <c r="N414" s="1909"/>
      <c r="O414" s="2464"/>
      <c r="P414" s="1909"/>
      <c r="Q414" s="2465"/>
      <c r="R414" s="2461"/>
      <c r="S414" s="1909"/>
      <c r="T414" s="2464"/>
      <c r="U414" s="1909"/>
      <c r="V414" s="2463"/>
      <c r="W414" s="2466"/>
      <c r="X414" s="2466"/>
      <c r="Y414" s="2466"/>
      <c r="Z414" s="2466"/>
    </row>
    <row r="415" spans="1:26" s="2469" customFormat="1">
      <c r="A415" s="2468"/>
      <c r="B415" s="1737"/>
      <c r="C415" s="2461"/>
      <c r="D415" s="2461"/>
      <c r="E415" s="2462"/>
      <c r="F415" s="1909"/>
      <c r="G415" s="2463"/>
      <c r="H415" s="1909"/>
      <c r="I415" s="1909"/>
      <c r="J415" s="1909"/>
      <c r="K415" s="1909"/>
      <c r="L415" s="2463"/>
      <c r="M415" s="2461"/>
      <c r="N415" s="1909"/>
      <c r="O415" s="2464"/>
      <c r="P415" s="1909"/>
      <c r="Q415" s="2465"/>
      <c r="R415" s="2461"/>
      <c r="S415" s="1909"/>
      <c r="T415" s="2464"/>
      <c r="U415" s="1909"/>
      <c r="V415" s="2463"/>
      <c r="W415" s="2466"/>
      <c r="X415" s="2466"/>
      <c r="Y415" s="2466"/>
      <c r="Z415" s="2466"/>
    </row>
    <row r="416" spans="1:26" s="2469" customFormat="1">
      <c r="A416" s="2468"/>
      <c r="B416" s="1737"/>
      <c r="C416" s="2461"/>
      <c r="D416" s="2461"/>
      <c r="E416" s="2462"/>
      <c r="F416" s="1909"/>
      <c r="G416" s="2463"/>
      <c r="H416" s="1909"/>
      <c r="I416" s="1909"/>
      <c r="J416" s="1909"/>
      <c r="K416" s="1909"/>
      <c r="L416" s="2463"/>
      <c r="M416" s="2461"/>
      <c r="N416" s="1909"/>
      <c r="O416" s="2464"/>
      <c r="P416" s="1909"/>
      <c r="Q416" s="2465"/>
      <c r="R416" s="2461"/>
      <c r="S416" s="1909"/>
      <c r="T416" s="2464"/>
      <c r="U416" s="1909"/>
      <c r="V416" s="2463"/>
      <c r="W416" s="2466"/>
      <c r="X416" s="2466"/>
      <c r="Y416" s="2466"/>
      <c r="Z416" s="2466"/>
    </row>
    <row r="417" spans="1:26" s="2469" customFormat="1">
      <c r="A417" s="2468"/>
      <c r="B417" s="1737"/>
      <c r="C417" s="2461"/>
      <c r="D417" s="2461"/>
      <c r="E417" s="2462"/>
      <c r="F417" s="1909"/>
      <c r="G417" s="2463"/>
      <c r="H417" s="1909"/>
      <c r="I417" s="1909"/>
      <c r="J417" s="1909"/>
      <c r="K417" s="1909"/>
      <c r="L417" s="2463"/>
      <c r="M417" s="2461"/>
      <c r="N417" s="1909"/>
      <c r="O417" s="2464"/>
      <c r="P417" s="1909"/>
      <c r="Q417" s="2465"/>
      <c r="R417" s="2461"/>
      <c r="S417" s="1909"/>
      <c r="T417" s="2464"/>
      <c r="U417" s="1909"/>
      <c r="V417" s="2463"/>
      <c r="W417" s="2466"/>
      <c r="X417" s="2466"/>
      <c r="Y417" s="2466"/>
      <c r="Z417" s="2466"/>
    </row>
    <row r="418" spans="1:26" s="2469" customFormat="1">
      <c r="A418" s="2468"/>
      <c r="B418" s="1737"/>
      <c r="C418" s="2461"/>
      <c r="D418" s="2461"/>
      <c r="E418" s="2462"/>
      <c r="F418" s="1909"/>
      <c r="G418" s="2463"/>
      <c r="H418" s="1909"/>
      <c r="I418" s="1909"/>
      <c r="J418" s="1909"/>
      <c r="K418" s="1909"/>
      <c r="L418" s="2463"/>
      <c r="M418" s="2461"/>
      <c r="N418" s="1909"/>
      <c r="O418" s="2464"/>
      <c r="P418" s="1909"/>
      <c r="Q418" s="2465"/>
      <c r="R418" s="2461"/>
      <c r="S418" s="1909"/>
      <c r="T418" s="2464"/>
      <c r="U418" s="1909"/>
      <c r="V418" s="2463"/>
      <c r="W418" s="2466"/>
      <c r="X418" s="2466"/>
      <c r="Y418" s="2466"/>
      <c r="Z418" s="2466"/>
    </row>
    <row r="419" spans="1:26" s="2469" customFormat="1">
      <c r="A419" s="2468"/>
      <c r="B419" s="1737"/>
      <c r="C419" s="2461"/>
      <c r="D419" s="2461"/>
      <c r="E419" s="2462"/>
      <c r="F419" s="1909"/>
      <c r="G419" s="2463"/>
      <c r="H419" s="1909"/>
      <c r="I419" s="1909"/>
      <c r="J419" s="1909"/>
      <c r="K419" s="1909"/>
      <c r="L419" s="2463"/>
      <c r="M419" s="2461"/>
      <c r="N419" s="1909"/>
      <c r="O419" s="2464"/>
      <c r="P419" s="1909"/>
      <c r="Q419" s="2465"/>
      <c r="R419" s="2461"/>
      <c r="S419" s="1909"/>
      <c r="T419" s="2464"/>
      <c r="U419" s="1909"/>
      <c r="V419" s="2463"/>
      <c r="W419" s="2466"/>
      <c r="X419" s="2466"/>
      <c r="Y419" s="2466"/>
      <c r="Z419" s="2466"/>
    </row>
    <row r="420" spans="1:26" s="2469" customFormat="1">
      <c r="A420" s="2468"/>
      <c r="B420" s="1737"/>
      <c r="C420" s="2461"/>
      <c r="D420" s="2461"/>
      <c r="E420" s="2462"/>
      <c r="F420" s="1909"/>
      <c r="G420" s="2463"/>
      <c r="H420" s="1909"/>
      <c r="I420" s="1909"/>
      <c r="J420" s="1909"/>
      <c r="K420" s="1909"/>
      <c r="L420" s="2463"/>
      <c r="M420" s="2461"/>
      <c r="N420" s="1909"/>
      <c r="O420" s="2464"/>
      <c r="P420" s="1909"/>
      <c r="Q420" s="2465"/>
      <c r="R420" s="2461"/>
      <c r="S420" s="1909"/>
      <c r="T420" s="2464"/>
      <c r="U420" s="1909"/>
      <c r="V420" s="2463"/>
      <c r="W420" s="2466"/>
      <c r="X420" s="2466"/>
      <c r="Y420" s="2466"/>
      <c r="Z420" s="2466"/>
    </row>
    <row r="421" spans="1:26" s="2469" customFormat="1">
      <c r="A421" s="2468"/>
      <c r="B421" s="1737"/>
      <c r="C421" s="2461"/>
      <c r="D421" s="2461"/>
      <c r="E421" s="2462"/>
      <c r="F421" s="1909"/>
      <c r="G421" s="2463"/>
      <c r="H421" s="1909"/>
      <c r="I421" s="1909"/>
      <c r="J421" s="1909"/>
      <c r="K421" s="1909"/>
      <c r="L421" s="2463"/>
      <c r="M421" s="2461"/>
      <c r="N421" s="1909"/>
      <c r="O421" s="2464"/>
      <c r="P421" s="1909"/>
      <c r="Q421" s="2465"/>
      <c r="R421" s="2461"/>
      <c r="S421" s="1909"/>
      <c r="T421" s="2464"/>
      <c r="U421" s="1909"/>
      <c r="V421" s="2463"/>
      <c r="W421" s="2466"/>
      <c r="X421" s="2466"/>
      <c r="Y421" s="2466"/>
      <c r="Z421" s="2466"/>
    </row>
    <row r="422" spans="1:26" s="2469" customFormat="1">
      <c r="A422" s="2468"/>
      <c r="B422" s="1737"/>
      <c r="C422" s="2461"/>
      <c r="D422" s="2461"/>
      <c r="E422" s="2462"/>
      <c r="F422" s="1909"/>
      <c r="G422" s="2463"/>
      <c r="H422" s="1909"/>
      <c r="I422" s="1909"/>
      <c r="J422" s="1909"/>
      <c r="K422" s="1909"/>
      <c r="L422" s="2463"/>
      <c r="M422" s="2461"/>
      <c r="N422" s="1909"/>
      <c r="O422" s="2464"/>
      <c r="P422" s="1909"/>
      <c r="Q422" s="2465"/>
      <c r="R422" s="2461"/>
      <c r="S422" s="1909"/>
      <c r="T422" s="2464"/>
      <c r="U422" s="1909"/>
      <c r="V422" s="2463"/>
      <c r="W422" s="2466"/>
      <c r="X422" s="2466"/>
      <c r="Y422" s="2466"/>
      <c r="Z422" s="2466"/>
    </row>
    <row r="423" spans="1:26" s="2469" customFormat="1">
      <c r="A423" s="2468"/>
      <c r="B423" s="1737"/>
      <c r="C423" s="2461"/>
      <c r="D423" s="2461"/>
      <c r="E423" s="2462"/>
      <c r="F423" s="1909"/>
      <c r="G423" s="2463"/>
      <c r="H423" s="1909"/>
      <c r="I423" s="1909"/>
      <c r="J423" s="1909"/>
      <c r="K423" s="1909"/>
      <c r="L423" s="2463"/>
      <c r="M423" s="2461"/>
      <c r="N423" s="1909"/>
      <c r="O423" s="2464"/>
      <c r="P423" s="1909"/>
      <c r="Q423" s="2465"/>
      <c r="R423" s="2461"/>
      <c r="S423" s="1909"/>
      <c r="T423" s="2464"/>
      <c r="U423" s="1909"/>
      <c r="V423" s="2463"/>
      <c r="W423" s="2466"/>
      <c r="X423" s="2466"/>
      <c r="Y423" s="2466"/>
      <c r="Z423" s="2466"/>
    </row>
    <row r="424" spans="1:26" s="2469" customFormat="1">
      <c r="A424" s="2468"/>
      <c r="B424" s="1737"/>
      <c r="C424" s="2461"/>
      <c r="D424" s="2461"/>
      <c r="E424" s="2462"/>
      <c r="F424" s="1909"/>
      <c r="G424" s="2463"/>
      <c r="H424" s="1909"/>
      <c r="I424" s="1909"/>
      <c r="J424" s="1909"/>
      <c r="K424" s="1909"/>
      <c r="L424" s="2463"/>
      <c r="M424" s="2461"/>
      <c r="N424" s="1909"/>
      <c r="O424" s="2464"/>
      <c r="P424" s="1909"/>
      <c r="Q424" s="2465"/>
      <c r="R424" s="2461"/>
      <c r="S424" s="1909"/>
      <c r="T424" s="2464"/>
      <c r="U424" s="1909"/>
      <c r="V424" s="2463"/>
      <c r="W424" s="2466"/>
      <c r="X424" s="2466"/>
      <c r="Y424" s="2466"/>
      <c r="Z424" s="2466"/>
    </row>
    <row r="425" spans="1:26" s="2469" customFormat="1">
      <c r="A425" s="2468"/>
      <c r="B425" s="1737"/>
      <c r="C425" s="2461"/>
      <c r="D425" s="2461"/>
      <c r="E425" s="2462"/>
      <c r="F425" s="1909"/>
      <c r="G425" s="2463"/>
      <c r="H425" s="1909"/>
      <c r="I425" s="1909"/>
      <c r="J425" s="1909"/>
      <c r="K425" s="1909"/>
      <c r="L425" s="2463"/>
      <c r="M425" s="2461"/>
      <c r="N425" s="1909"/>
      <c r="O425" s="2464"/>
      <c r="P425" s="1909"/>
      <c r="Q425" s="2465"/>
      <c r="R425" s="2461"/>
      <c r="S425" s="1909"/>
      <c r="T425" s="2464"/>
      <c r="U425" s="1909"/>
      <c r="V425" s="2463"/>
      <c r="W425" s="2466"/>
      <c r="X425" s="2466"/>
      <c r="Y425" s="2466"/>
      <c r="Z425" s="2466"/>
    </row>
    <row r="426" spans="1:26" s="2469" customFormat="1">
      <c r="A426" s="2468"/>
      <c r="B426" s="1737"/>
      <c r="C426" s="2461"/>
      <c r="D426" s="2461"/>
      <c r="E426" s="2462"/>
      <c r="F426" s="1909"/>
      <c r="G426" s="2463"/>
      <c r="H426" s="1909"/>
      <c r="I426" s="1909"/>
      <c r="J426" s="1909"/>
      <c r="K426" s="1909"/>
      <c r="L426" s="2463"/>
      <c r="M426" s="2461"/>
      <c r="N426" s="1909"/>
      <c r="O426" s="2464"/>
      <c r="P426" s="1909"/>
      <c r="Q426" s="2465"/>
      <c r="R426" s="2461"/>
      <c r="S426" s="1909"/>
      <c r="T426" s="2464"/>
      <c r="U426" s="1909"/>
      <c r="V426" s="2463"/>
      <c r="W426" s="2466"/>
      <c r="X426" s="2466"/>
      <c r="Y426" s="2466"/>
      <c r="Z426" s="2466"/>
    </row>
    <row r="427" spans="1:26" s="2469" customFormat="1">
      <c r="A427" s="2468"/>
      <c r="B427" s="1737"/>
      <c r="C427" s="2461"/>
      <c r="D427" s="2461"/>
      <c r="E427" s="2462"/>
      <c r="F427" s="1909"/>
      <c r="G427" s="2463"/>
      <c r="H427" s="1909"/>
      <c r="I427" s="1909"/>
      <c r="J427" s="1909"/>
      <c r="K427" s="1909"/>
      <c r="L427" s="2463"/>
      <c r="M427" s="2461"/>
      <c r="N427" s="1909"/>
      <c r="O427" s="2464"/>
      <c r="P427" s="1909"/>
      <c r="Q427" s="2465"/>
      <c r="R427" s="2461"/>
      <c r="S427" s="1909"/>
      <c r="T427" s="2464"/>
      <c r="U427" s="1909"/>
      <c r="V427" s="2463"/>
      <c r="W427" s="2466"/>
      <c r="X427" s="2466"/>
      <c r="Y427" s="2466"/>
      <c r="Z427" s="2466"/>
    </row>
    <row r="428" spans="1:26" s="2469" customFormat="1">
      <c r="A428" s="2468"/>
      <c r="B428" s="1737"/>
      <c r="C428" s="2461"/>
      <c r="D428" s="2461"/>
      <c r="E428" s="2462"/>
      <c r="F428" s="1909"/>
      <c r="G428" s="2463"/>
      <c r="H428" s="1909"/>
      <c r="I428" s="1909"/>
      <c r="J428" s="1909"/>
      <c r="K428" s="1909"/>
      <c r="L428" s="2463"/>
      <c r="M428" s="2461"/>
      <c r="N428" s="1909"/>
      <c r="O428" s="2464"/>
      <c r="P428" s="1909"/>
      <c r="Q428" s="2465"/>
      <c r="R428" s="2461"/>
      <c r="S428" s="1909"/>
      <c r="T428" s="2464"/>
      <c r="U428" s="1909"/>
      <c r="V428" s="2463"/>
      <c r="W428" s="2466"/>
      <c r="X428" s="2466"/>
      <c r="Y428" s="2466"/>
      <c r="Z428" s="2466"/>
    </row>
    <row r="429" spans="1:26" s="2469" customFormat="1">
      <c r="A429" s="2468"/>
      <c r="B429" s="1737"/>
      <c r="C429" s="2461"/>
      <c r="D429" s="2461"/>
      <c r="E429" s="2462"/>
      <c r="F429" s="1909"/>
      <c r="G429" s="2463"/>
      <c r="H429" s="1909"/>
      <c r="I429" s="1909"/>
      <c r="J429" s="1909"/>
      <c r="K429" s="1909"/>
      <c r="L429" s="2463"/>
      <c r="M429" s="2461"/>
      <c r="N429" s="1909"/>
      <c r="O429" s="2464"/>
      <c r="P429" s="1909"/>
      <c r="Q429" s="2465"/>
      <c r="R429" s="2461"/>
      <c r="S429" s="1909"/>
      <c r="T429" s="2464"/>
      <c r="U429" s="1909"/>
      <c r="V429" s="2463"/>
      <c r="W429" s="2466"/>
      <c r="X429" s="2466"/>
      <c r="Y429" s="2466"/>
      <c r="Z429" s="2466"/>
    </row>
    <row r="430" spans="1:26" s="2469" customFormat="1">
      <c r="A430" s="2468"/>
      <c r="B430" s="1737"/>
      <c r="C430" s="2461"/>
      <c r="D430" s="2461"/>
      <c r="E430" s="2462"/>
      <c r="F430" s="1909"/>
      <c r="G430" s="2463"/>
      <c r="H430" s="1909"/>
      <c r="I430" s="1909"/>
      <c r="J430" s="1909"/>
      <c r="K430" s="1909"/>
      <c r="L430" s="2463"/>
      <c r="M430" s="2461"/>
      <c r="N430" s="1909"/>
      <c r="O430" s="2464"/>
      <c r="P430" s="1909"/>
      <c r="Q430" s="2465"/>
      <c r="R430" s="2461"/>
      <c r="S430" s="1909"/>
      <c r="T430" s="2464"/>
      <c r="U430" s="1909"/>
      <c r="V430" s="2463"/>
      <c r="W430" s="2466"/>
      <c r="X430" s="2466"/>
      <c r="Y430" s="2466"/>
      <c r="Z430" s="2466"/>
    </row>
    <row r="431" spans="1:26" s="2469" customFormat="1">
      <c r="A431" s="2468"/>
      <c r="B431" s="1737"/>
      <c r="C431" s="2461"/>
      <c r="D431" s="2461"/>
      <c r="E431" s="2462"/>
      <c r="F431" s="1909"/>
      <c r="G431" s="2463"/>
      <c r="H431" s="1909"/>
      <c r="I431" s="1909"/>
      <c r="J431" s="1909"/>
      <c r="K431" s="1909"/>
      <c r="L431" s="2463"/>
      <c r="M431" s="2461"/>
      <c r="N431" s="1909"/>
      <c r="O431" s="2464"/>
      <c r="P431" s="1909"/>
      <c r="Q431" s="2465"/>
      <c r="R431" s="2461"/>
      <c r="S431" s="1909"/>
      <c r="T431" s="2464"/>
      <c r="U431" s="1909"/>
      <c r="V431" s="2463"/>
      <c r="W431" s="2466"/>
      <c r="X431" s="2466"/>
      <c r="Y431" s="2466"/>
      <c r="Z431" s="2466"/>
    </row>
    <row r="432" spans="1:26" s="2469" customFormat="1">
      <c r="A432" s="2468"/>
      <c r="B432" s="1737"/>
      <c r="C432" s="2461"/>
      <c r="D432" s="2461"/>
      <c r="E432" s="2462"/>
      <c r="F432" s="1909"/>
      <c r="G432" s="2463"/>
      <c r="H432" s="1909"/>
      <c r="I432" s="1909"/>
      <c r="J432" s="1909"/>
      <c r="K432" s="1909"/>
      <c r="L432" s="2463"/>
      <c r="M432" s="2461"/>
      <c r="N432" s="1909"/>
      <c r="O432" s="2464"/>
      <c r="P432" s="1909"/>
      <c r="Q432" s="2465"/>
      <c r="R432" s="2461"/>
      <c r="S432" s="1909"/>
      <c r="T432" s="2464"/>
      <c r="U432" s="1909"/>
      <c r="V432" s="2463"/>
      <c r="W432" s="2466"/>
      <c r="X432" s="2466"/>
      <c r="Y432" s="2466"/>
      <c r="Z432" s="2466"/>
    </row>
    <row r="433" spans="1:26" s="2469" customFormat="1">
      <c r="A433" s="2468"/>
      <c r="B433" s="1737"/>
      <c r="C433" s="2461"/>
      <c r="D433" s="2461"/>
      <c r="E433" s="2462"/>
      <c r="F433" s="1909"/>
      <c r="G433" s="2463"/>
      <c r="H433" s="1909"/>
      <c r="I433" s="1909"/>
      <c r="J433" s="1909"/>
      <c r="K433" s="1909"/>
      <c r="L433" s="2463"/>
      <c r="M433" s="2461"/>
      <c r="N433" s="1909"/>
      <c r="O433" s="2464"/>
      <c r="P433" s="1909"/>
      <c r="Q433" s="2465"/>
      <c r="R433" s="2461"/>
      <c r="S433" s="1909"/>
      <c r="T433" s="2464"/>
      <c r="U433" s="1909"/>
      <c r="V433" s="2463"/>
      <c r="W433" s="2466"/>
      <c r="X433" s="2466"/>
      <c r="Y433" s="2466"/>
      <c r="Z433" s="2466"/>
    </row>
    <row r="434" spans="1:26" s="2469" customFormat="1">
      <c r="A434" s="2468"/>
      <c r="B434" s="1737"/>
      <c r="C434" s="2461"/>
      <c r="D434" s="2461"/>
      <c r="E434" s="2462"/>
      <c r="F434" s="1909"/>
      <c r="G434" s="2463"/>
      <c r="H434" s="1909"/>
      <c r="I434" s="1909"/>
      <c r="J434" s="1909"/>
      <c r="K434" s="1909"/>
      <c r="L434" s="2463"/>
      <c r="M434" s="2461"/>
      <c r="N434" s="1909"/>
      <c r="O434" s="2464"/>
      <c r="P434" s="1909"/>
      <c r="Q434" s="2465"/>
      <c r="R434" s="2461"/>
      <c r="S434" s="1909"/>
      <c r="T434" s="2464"/>
      <c r="U434" s="1909"/>
      <c r="V434" s="2463"/>
      <c r="W434" s="2466"/>
      <c r="X434" s="2466"/>
      <c r="Y434" s="2466"/>
      <c r="Z434" s="2466"/>
    </row>
    <row r="435" spans="1:26" s="2469" customFormat="1">
      <c r="A435" s="2468"/>
      <c r="B435" s="1737"/>
      <c r="C435" s="2461"/>
      <c r="D435" s="2461"/>
      <c r="E435" s="2462"/>
      <c r="F435" s="1909"/>
      <c r="G435" s="2463"/>
      <c r="H435" s="1909"/>
      <c r="I435" s="1909"/>
      <c r="J435" s="1909"/>
      <c r="K435" s="1909"/>
      <c r="L435" s="2463"/>
      <c r="M435" s="2461"/>
      <c r="N435" s="1909"/>
      <c r="O435" s="2464"/>
      <c r="P435" s="1909"/>
      <c r="Q435" s="2465"/>
      <c r="R435" s="2461"/>
      <c r="S435" s="1909"/>
      <c r="T435" s="2464"/>
      <c r="U435" s="1909"/>
      <c r="V435" s="2463"/>
      <c r="W435" s="2466"/>
      <c r="X435" s="2466"/>
      <c r="Y435" s="2466"/>
      <c r="Z435" s="2466"/>
    </row>
    <row r="436" spans="1:26" s="2469" customFormat="1">
      <c r="A436" s="2468"/>
      <c r="B436" s="1737"/>
      <c r="C436" s="2461"/>
      <c r="D436" s="2461"/>
      <c r="E436" s="2462"/>
      <c r="F436" s="1909"/>
      <c r="G436" s="2463"/>
      <c r="H436" s="1909"/>
      <c r="I436" s="1909"/>
      <c r="J436" s="1909"/>
      <c r="K436" s="1909"/>
      <c r="L436" s="2463"/>
      <c r="M436" s="2461"/>
      <c r="N436" s="1909"/>
      <c r="O436" s="2464"/>
      <c r="P436" s="1909"/>
      <c r="Q436" s="2465"/>
      <c r="R436" s="2461"/>
      <c r="S436" s="1909"/>
      <c r="T436" s="2464"/>
      <c r="U436" s="1909"/>
      <c r="V436" s="2463"/>
      <c r="W436" s="2466"/>
      <c r="X436" s="2466"/>
      <c r="Y436" s="2466"/>
      <c r="Z436" s="2466"/>
    </row>
    <row r="437" spans="1:26" s="2469" customFormat="1">
      <c r="A437" s="2468"/>
      <c r="B437" s="1737"/>
      <c r="C437" s="2461"/>
      <c r="D437" s="2461"/>
      <c r="E437" s="2462"/>
      <c r="F437" s="1909"/>
      <c r="G437" s="2463"/>
      <c r="H437" s="1909"/>
      <c r="I437" s="1909"/>
      <c r="J437" s="1909"/>
      <c r="K437" s="1909"/>
      <c r="L437" s="2463"/>
      <c r="M437" s="2461"/>
      <c r="N437" s="1909"/>
      <c r="O437" s="2464"/>
      <c r="P437" s="1909"/>
      <c r="Q437" s="2465"/>
      <c r="R437" s="2461"/>
      <c r="S437" s="1909"/>
      <c r="T437" s="2464"/>
      <c r="U437" s="1909"/>
      <c r="V437" s="2463"/>
      <c r="W437" s="2466"/>
      <c r="X437" s="2466"/>
      <c r="Y437" s="2466"/>
      <c r="Z437" s="2466"/>
    </row>
    <row r="438" spans="1:26" s="2469" customFormat="1">
      <c r="A438" s="2468"/>
      <c r="B438" s="1737"/>
      <c r="C438" s="2461"/>
      <c r="D438" s="2461"/>
      <c r="E438" s="2462"/>
      <c r="F438" s="1909"/>
      <c r="G438" s="2463"/>
      <c r="H438" s="1909"/>
      <c r="I438" s="1909"/>
      <c r="J438" s="1909"/>
      <c r="K438" s="1909"/>
      <c r="L438" s="2463"/>
      <c r="M438" s="2461"/>
      <c r="N438" s="1909"/>
      <c r="O438" s="2464"/>
      <c r="P438" s="1909"/>
      <c r="Q438" s="2465"/>
      <c r="R438" s="2461"/>
      <c r="S438" s="1909"/>
      <c r="T438" s="2464"/>
      <c r="U438" s="1909"/>
      <c r="V438" s="2463"/>
      <c r="W438" s="2466"/>
      <c r="X438" s="2466"/>
      <c r="Y438" s="2466"/>
      <c r="Z438" s="2466"/>
    </row>
    <row r="439" spans="1:26" s="2469" customFormat="1">
      <c r="A439" s="2468"/>
      <c r="B439" s="1737"/>
      <c r="C439" s="2461"/>
      <c r="D439" s="2461"/>
      <c r="E439" s="2462"/>
      <c r="F439" s="1909"/>
      <c r="G439" s="2463"/>
      <c r="H439" s="1909"/>
      <c r="I439" s="1909"/>
      <c r="J439" s="1909"/>
      <c r="K439" s="1909"/>
      <c r="L439" s="2463"/>
      <c r="M439" s="2461"/>
      <c r="N439" s="1909"/>
      <c r="O439" s="2464"/>
      <c r="P439" s="1909"/>
      <c r="Q439" s="2465"/>
      <c r="R439" s="2461"/>
      <c r="S439" s="1909"/>
      <c r="T439" s="2464"/>
      <c r="U439" s="1909"/>
      <c r="V439" s="2463"/>
      <c r="W439" s="2466"/>
      <c r="X439" s="2466"/>
      <c r="Y439" s="2466"/>
      <c r="Z439" s="2466"/>
    </row>
    <row r="440" spans="1:26" s="2469" customFormat="1">
      <c r="A440" s="2468"/>
      <c r="B440" s="1737"/>
      <c r="C440" s="2461"/>
      <c r="D440" s="2461"/>
      <c r="E440" s="2462"/>
      <c r="F440" s="1909"/>
      <c r="G440" s="2463"/>
      <c r="H440" s="1909"/>
      <c r="I440" s="1909"/>
      <c r="J440" s="1909"/>
      <c r="K440" s="1909"/>
      <c r="L440" s="2463"/>
      <c r="M440" s="2461"/>
      <c r="N440" s="1909"/>
      <c r="O440" s="2464"/>
      <c r="P440" s="1909"/>
      <c r="Q440" s="2465"/>
      <c r="R440" s="2461"/>
      <c r="S440" s="1909"/>
      <c r="T440" s="2464"/>
      <c r="U440" s="1909"/>
      <c r="V440" s="2463"/>
      <c r="W440" s="2466"/>
      <c r="X440" s="2466"/>
      <c r="Y440" s="2466"/>
      <c r="Z440" s="2466"/>
    </row>
    <row r="441" spans="1:26" s="2469" customFormat="1">
      <c r="A441" s="2468"/>
      <c r="B441" s="1737"/>
      <c r="C441" s="2461"/>
      <c r="D441" s="2461"/>
      <c r="E441" s="2462"/>
      <c r="F441" s="1909"/>
      <c r="G441" s="2463"/>
      <c r="H441" s="1909"/>
      <c r="I441" s="1909"/>
      <c r="J441" s="1909"/>
      <c r="K441" s="1909"/>
      <c r="L441" s="2463"/>
      <c r="M441" s="2461"/>
      <c r="N441" s="1909"/>
      <c r="O441" s="2464"/>
      <c r="P441" s="2471"/>
      <c r="Q441" s="2465"/>
      <c r="R441" s="2461"/>
      <c r="S441" s="1909"/>
      <c r="T441" s="2464"/>
      <c r="U441" s="2471"/>
      <c r="V441" s="2463"/>
      <c r="W441" s="2466"/>
      <c r="X441" s="2466"/>
      <c r="Y441" s="2466"/>
      <c r="Z441" s="2466"/>
    </row>
    <row r="442" spans="1:26" s="2469" customFormat="1">
      <c r="A442" s="2468"/>
      <c r="B442" s="1737"/>
      <c r="C442" s="2461"/>
      <c r="D442" s="2461"/>
      <c r="E442" s="2462"/>
      <c r="F442" s="1909"/>
      <c r="G442" s="2463"/>
      <c r="H442" s="1909"/>
      <c r="I442" s="1909"/>
      <c r="J442" s="1909"/>
      <c r="K442" s="1909"/>
      <c r="L442" s="2463"/>
      <c r="M442" s="2461"/>
      <c r="N442" s="1909"/>
      <c r="O442" s="2464"/>
      <c r="P442" s="2471"/>
      <c r="Q442" s="2465"/>
      <c r="R442" s="2461"/>
      <c r="S442" s="1909"/>
      <c r="T442" s="2464"/>
      <c r="U442" s="2471"/>
      <c r="V442" s="2463"/>
      <c r="W442" s="2466"/>
      <c r="X442" s="2466"/>
      <c r="Y442" s="2466"/>
      <c r="Z442" s="2466"/>
    </row>
    <row r="443" spans="1:26" s="2469" customFormat="1">
      <c r="A443" s="2468"/>
      <c r="B443" s="1737"/>
      <c r="C443" s="2461"/>
      <c r="D443" s="2461"/>
      <c r="E443" s="2462"/>
      <c r="F443" s="1909"/>
      <c r="G443" s="2463"/>
      <c r="H443" s="1909"/>
      <c r="I443" s="1909"/>
      <c r="J443" s="1909"/>
      <c r="K443" s="1909"/>
      <c r="L443" s="2463"/>
      <c r="M443" s="2461"/>
      <c r="N443" s="1909"/>
      <c r="O443" s="2464"/>
      <c r="P443" s="2471"/>
      <c r="Q443" s="2465"/>
      <c r="R443" s="2461"/>
      <c r="S443" s="1909"/>
      <c r="T443" s="2464"/>
      <c r="U443" s="2471"/>
      <c r="V443" s="2463"/>
      <c r="W443" s="2466"/>
      <c r="X443" s="2466"/>
      <c r="Y443" s="2466"/>
      <c r="Z443" s="2466"/>
    </row>
    <row r="444" spans="1:26" s="2469" customFormat="1">
      <c r="A444" s="2468"/>
      <c r="B444" s="1737"/>
      <c r="C444" s="2461"/>
      <c r="D444" s="2461"/>
      <c r="E444" s="2462"/>
      <c r="F444" s="1909"/>
      <c r="G444" s="2463"/>
      <c r="H444" s="1909"/>
      <c r="I444" s="1909"/>
      <c r="J444" s="1909"/>
      <c r="K444" s="1909"/>
      <c r="L444" s="2463"/>
      <c r="M444" s="2461"/>
      <c r="N444" s="1909"/>
      <c r="O444" s="2464"/>
      <c r="P444" s="2471"/>
      <c r="Q444" s="2465"/>
      <c r="R444" s="2461"/>
      <c r="S444" s="1909"/>
      <c r="T444" s="2464"/>
      <c r="U444" s="2471"/>
      <c r="V444" s="2463"/>
      <c r="W444" s="2466"/>
      <c r="X444" s="2466"/>
      <c r="Y444" s="2466"/>
      <c r="Z444" s="2466"/>
    </row>
    <row r="445" spans="1:26" s="2469" customFormat="1">
      <c r="A445" s="2468"/>
      <c r="B445" s="1737"/>
      <c r="C445" s="2461"/>
      <c r="D445" s="2461"/>
      <c r="E445" s="2462"/>
      <c r="F445" s="1909"/>
      <c r="G445" s="2463"/>
      <c r="H445" s="1909"/>
      <c r="I445" s="1909"/>
      <c r="J445" s="1909"/>
      <c r="K445" s="1909"/>
      <c r="L445" s="2463"/>
      <c r="M445" s="2461"/>
      <c r="N445" s="1909"/>
      <c r="O445" s="2464"/>
      <c r="P445" s="2471"/>
      <c r="Q445" s="2465"/>
      <c r="R445" s="2461"/>
      <c r="S445" s="1909"/>
      <c r="T445" s="2464"/>
      <c r="U445" s="2471"/>
      <c r="V445" s="2463"/>
      <c r="W445" s="2466"/>
      <c r="X445" s="2466"/>
      <c r="Y445" s="2466"/>
      <c r="Z445" s="2466"/>
    </row>
    <row r="446" spans="1:26" s="2469" customFormat="1">
      <c r="A446" s="2468"/>
      <c r="B446" s="1737"/>
      <c r="C446" s="2461"/>
      <c r="D446" s="2461"/>
      <c r="E446" s="2462"/>
      <c r="F446" s="1909"/>
      <c r="G446" s="2463"/>
      <c r="H446" s="1909"/>
      <c r="I446" s="1909"/>
      <c r="J446" s="1909"/>
      <c r="K446" s="1909"/>
      <c r="L446" s="2463"/>
      <c r="M446" s="2461"/>
      <c r="N446" s="1909"/>
      <c r="O446" s="2464"/>
      <c r="P446" s="2471"/>
      <c r="Q446" s="2465"/>
      <c r="R446" s="2461"/>
      <c r="S446" s="1909"/>
      <c r="T446" s="2464"/>
      <c r="U446" s="2471"/>
      <c r="V446" s="2463"/>
      <c r="W446" s="2466"/>
      <c r="X446" s="2466"/>
      <c r="Y446" s="2466"/>
      <c r="Z446" s="2466"/>
    </row>
    <row r="447" spans="1:26" s="2469" customFormat="1">
      <c r="A447" s="2468"/>
      <c r="B447" s="1737"/>
      <c r="C447" s="2461"/>
      <c r="D447" s="2461"/>
      <c r="E447" s="2462"/>
      <c r="F447" s="1909"/>
      <c r="G447" s="2463"/>
      <c r="H447" s="1909"/>
      <c r="I447" s="1909"/>
      <c r="J447" s="1909"/>
      <c r="K447" s="1909"/>
      <c r="L447" s="2463"/>
      <c r="M447" s="2461"/>
      <c r="N447" s="1909"/>
      <c r="O447" s="2464"/>
      <c r="P447" s="2471"/>
      <c r="Q447" s="2465"/>
      <c r="R447" s="2461"/>
      <c r="S447" s="1909"/>
      <c r="T447" s="2464"/>
      <c r="U447" s="2471"/>
      <c r="V447" s="2463"/>
      <c r="W447" s="2466"/>
      <c r="X447" s="2466"/>
      <c r="Y447" s="2466"/>
      <c r="Z447" s="2466"/>
    </row>
    <row r="448" spans="1:26" s="2469" customFormat="1">
      <c r="A448" s="2468"/>
      <c r="B448" s="1737"/>
      <c r="C448" s="2461"/>
      <c r="D448" s="2461"/>
      <c r="E448" s="2462"/>
      <c r="F448" s="1909"/>
      <c r="G448" s="2463"/>
      <c r="H448" s="1909"/>
      <c r="I448" s="1909"/>
      <c r="J448" s="1909"/>
      <c r="K448" s="1909"/>
      <c r="L448" s="2463"/>
      <c r="M448" s="2461"/>
      <c r="N448" s="1909"/>
      <c r="O448" s="2464"/>
      <c r="P448" s="2471"/>
      <c r="Q448" s="2465"/>
      <c r="R448" s="2461"/>
      <c r="S448" s="1909"/>
      <c r="T448" s="2464"/>
      <c r="U448" s="2471"/>
      <c r="V448" s="2463"/>
      <c r="W448" s="2466"/>
      <c r="X448" s="2466"/>
      <c r="Y448" s="2466"/>
      <c r="Z448" s="2466"/>
    </row>
    <row r="449" spans="1:26" s="2469" customFormat="1">
      <c r="A449" s="2468"/>
      <c r="B449" s="1737"/>
      <c r="C449" s="2461"/>
      <c r="D449" s="2461"/>
      <c r="E449" s="2462"/>
      <c r="F449" s="1909"/>
      <c r="G449" s="2463"/>
      <c r="H449" s="1909"/>
      <c r="I449" s="1909"/>
      <c r="J449" s="1909"/>
      <c r="K449" s="1909"/>
      <c r="L449" s="2463"/>
      <c r="M449" s="2461"/>
      <c r="N449" s="1909"/>
      <c r="O449" s="2464"/>
      <c r="P449" s="2471"/>
      <c r="Q449" s="2465"/>
      <c r="R449" s="2461"/>
      <c r="S449" s="1909"/>
      <c r="T449" s="2464"/>
      <c r="U449" s="2471"/>
      <c r="V449" s="2463"/>
      <c r="W449" s="2466"/>
      <c r="X449" s="2466"/>
      <c r="Y449" s="2466"/>
      <c r="Z449" s="2466"/>
    </row>
    <row r="450" spans="1:26" s="2469" customFormat="1">
      <c r="A450" s="2468"/>
      <c r="B450" s="1737"/>
      <c r="C450" s="2461"/>
      <c r="D450" s="2461"/>
      <c r="E450" s="2462"/>
      <c r="F450" s="1909"/>
      <c r="G450" s="2463"/>
      <c r="H450" s="1909"/>
      <c r="I450" s="1909"/>
      <c r="J450" s="1909"/>
      <c r="K450" s="1909"/>
      <c r="L450" s="2463"/>
      <c r="M450" s="2461"/>
      <c r="N450" s="1909"/>
      <c r="O450" s="2464"/>
      <c r="P450" s="2471"/>
      <c r="Q450" s="2465"/>
      <c r="R450" s="2461"/>
      <c r="S450" s="1909"/>
      <c r="T450" s="2464"/>
      <c r="U450" s="2471"/>
      <c r="V450" s="2463"/>
      <c r="W450" s="2466"/>
      <c r="X450" s="2466"/>
      <c r="Y450" s="2466"/>
      <c r="Z450" s="2466"/>
    </row>
    <row r="451" spans="1:26" s="2469" customFormat="1">
      <c r="A451" s="2468"/>
      <c r="B451" s="1737"/>
      <c r="C451" s="2461"/>
      <c r="D451" s="2461"/>
      <c r="E451" s="2462"/>
      <c r="F451" s="1909"/>
      <c r="G451" s="2463"/>
      <c r="H451" s="1909"/>
      <c r="I451" s="1909"/>
      <c r="J451" s="1909"/>
      <c r="K451" s="1909"/>
      <c r="L451" s="2463"/>
      <c r="M451" s="2461"/>
      <c r="N451" s="1909"/>
      <c r="O451" s="2464"/>
      <c r="P451" s="2471"/>
      <c r="Q451" s="2465"/>
      <c r="R451" s="2461"/>
      <c r="S451" s="1909"/>
      <c r="T451" s="2464"/>
      <c r="U451" s="2471"/>
      <c r="V451" s="2463"/>
      <c r="W451" s="2466"/>
      <c r="X451" s="2466"/>
      <c r="Y451" s="2466"/>
      <c r="Z451" s="2466"/>
    </row>
    <row r="452" spans="1:26" s="2469" customFormat="1">
      <c r="A452" s="2468"/>
      <c r="B452" s="1737"/>
      <c r="C452" s="2461"/>
      <c r="D452" s="2461"/>
      <c r="E452" s="2462"/>
      <c r="F452" s="1909"/>
      <c r="G452" s="2463"/>
      <c r="H452" s="1909"/>
      <c r="I452" s="1909"/>
      <c r="J452" s="1909"/>
      <c r="K452" s="1909"/>
      <c r="L452" s="2463"/>
      <c r="M452" s="2461"/>
      <c r="N452" s="1909"/>
      <c r="O452" s="2464"/>
      <c r="P452" s="2471"/>
      <c r="Q452" s="2465"/>
      <c r="R452" s="2461"/>
      <c r="S452" s="1909"/>
      <c r="T452" s="2464"/>
      <c r="U452" s="2471"/>
      <c r="V452" s="2463"/>
      <c r="W452" s="2466"/>
      <c r="X452" s="2466"/>
      <c r="Y452" s="2466"/>
      <c r="Z452" s="2466"/>
    </row>
    <row r="453" spans="1:26" s="2469" customFormat="1">
      <c r="A453" s="2468"/>
      <c r="B453" s="1737"/>
      <c r="C453" s="2461"/>
      <c r="D453" s="2461"/>
      <c r="E453" s="2462"/>
      <c r="F453" s="1909"/>
      <c r="G453" s="2463"/>
      <c r="H453" s="1909"/>
      <c r="I453" s="1909"/>
      <c r="J453" s="1909"/>
      <c r="K453" s="1909"/>
      <c r="L453" s="2463"/>
      <c r="M453" s="2461"/>
      <c r="N453" s="1909"/>
      <c r="O453" s="2464"/>
      <c r="P453" s="2471"/>
      <c r="Q453" s="2465"/>
      <c r="R453" s="2461"/>
      <c r="S453" s="1909"/>
      <c r="T453" s="2464"/>
      <c r="U453" s="2471"/>
      <c r="V453" s="2463"/>
      <c r="W453" s="2466"/>
      <c r="X453" s="2466"/>
      <c r="Y453" s="2466"/>
      <c r="Z453" s="2466"/>
    </row>
    <row r="454" spans="1:26" s="2469" customFormat="1">
      <c r="A454" s="2468"/>
      <c r="B454" s="1737"/>
      <c r="C454" s="2461"/>
      <c r="D454" s="2461"/>
      <c r="E454" s="2462"/>
      <c r="F454" s="1909"/>
      <c r="G454" s="2463"/>
      <c r="H454" s="1909"/>
      <c r="I454" s="1909"/>
      <c r="J454" s="1909"/>
      <c r="K454" s="1909"/>
      <c r="L454" s="2463"/>
      <c r="M454" s="2461"/>
      <c r="N454" s="1909"/>
      <c r="O454" s="2464"/>
      <c r="P454" s="2471"/>
      <c r="Q454" s="2465"/>
      <c r="R454" s="2461"/>
      <c r="S454" s="1909"/>
      <c r="T454" s="2464"/>
      <c r="U454" s="2471"/>
      <c r="V454" s="2463"/>
      <c r="W454" s="2466"/>
      <c r="X454" s="2466"/>
      <c r="Y454" s="2466"/>
      <c r="Z454" s="2466"/>
    </row>
    <row r="455" spans="1:26" s="2469" customFormat="1">
      <c r="A455" s="2468"/>
      <c r="B455" s="1737"/>
      <c r="C455" s="2461"/>
      <c r="D455" s="2461"/>
      <c r="E455" s="2462"/>
      <c r="F455" s="1909"/>
      <c r="G455" s="2463"/>
      <c r="H455" s="1909"/>
      <c r="I455" s="1909"/>
      <c r="J455" s="1909"/>
      <c r="K455" s="1909"/>
      <c r="L455" s="2463"/>
      <c r="M455" s="2461"/>
      <c r="N455" s="1909"/>
      <c r="O455" s="2464"/>
      <c r="P455" s="2471"/>
      <c r="Q455" s="2465"/>
      <c r="R455" s="2461"/>
      <c r="S455" s="1909"/>
      <c r="T455" s="2464"/>
      <c r="U455" s="2471"/>
      <c r="V455" s="2463"/>
      <c r="W455" s="2466"/>
      <c r="X455" s="2466"/>
      <c r="Y455" s="2466"/>
      <c r="Z455" s="2466"/>
    </row>
    <row r="456" spans="1:26" s="2469" customFormat="1">
      <c r="A456" s="2468"/>
      <c r="B456" s="1737"/>
      <c r="C456" s="2461"/>
      <c r="D456" s="2461"/>
      <c r="E456" s="2462"/>
      <c r="F456" s="1909"/>
      <c r="G456" s="2463"/>
      <c r="H456" s="1909"/>
      <c r="I456" s="1909"/>
      <c r="J456" s="1909"/>
      <c r="K456" s="1909"/>
      <c r="L456" s="2463"/>
      <c r="M456" s="2461"/>
      <c r="N456" s="1909"/>
      <c r="O456" s="2464"/>
      <c r="P456" s="2471"/>
      <c r="Q456" s="2465"/>
      <c r="R456" s="2461"/>
      <c r="S456" s="1909"/>
      <c r="T456" s="2464"/>
      <c r="U456" s="2471"/>
      <c r="V456" s="2463"/>
      <c r="W456" s="2466"/>
      <c r="X456" s="2466"/>
      <c r="Y456" s="2466"/>
      <c r="Z456" s="2466"/>
    </row>
    <row r="457" spans="1:26" s="2469" customFormat="1">
      <c r="A457" s="2468"/>
      <c r="B457" s="1737"/>
      <c r="C457" s="2461"/>
      <c r="D457" s="2461"/>
      <c r="E457" s="2462"/>
      <c r="F457" s="1909"/>
      <c r="G457" s="2463"/>
      <c r="H457" s="1909"/>
      <c r="I457" s="1909"/>
      <c r="J457" s="1909"/>
      <c r="K457" s="1909"/>
      <c r="L457" s="2463"/>
      <c r="M457" s="2461"/>
      <c r="N457" s="1909"/>
      <c r="O457" s="2464"/>
      <c r="P457" s="2471"/>
      <c r="Q457" s="2465"/>
      <c r="R457" s="2461"/>
      <c r="S457" s="1909"/>
      <c r="T457" s="2464"/>
      <c r="U457" s="2471"/>
      <c r="V457" s="2463"/>
      <c r="W457" s="2466"/>
      <c r="X457" s="2466"/>
      <c r="Y457" s="2466"/>
      <c r="Z457" s="2466"/>
    </row>
    <row r="458" spans="1:26" s="2469" customFormat="1">
      <c r="A458" s="2468"/>
      <c r="B458" s="1737"/>
      <c r="C458" s="2461"/>
      <c r="D458" s="2461"/>
      <c r="E458" s="2462"/>
      <c r="F458" s="1909"/>
      <c r="G458" s="2463"/>
      <c r="H458" s="1909"/>
      <c r="I458" s="1909"/>
      <c r="J458" s="1909"/>
      <c r="K458" s="1909"/>
      <c r="L458" s="2463"/>
      <c r="M458" s="2461"/>
      <c r="N458" s="1909"/>
      <c r="O458" s="2464"/>
      <c r="P458" s="2471"/>
      <c r="Q458" s="2465"/>
      <c r="R458" s="2461"/>
      <c r="S458" s="1909"/>
      <c r="T458" s="2464"/>
      <c r="U458" s="2471"/>
      <c r="V458" s="2463"/>
      <c r="W458" s="2466"/>
      <c r="X458" s="2466"/>
      <c r="Y458" s="2466"/>
      <c r="Z458" s="2466"/>
    </row>
    <row r="459" spans="1:26" s="2469" customFormat="1">
      <c r="A459" s="2468"/>
      <c r="B459" s="1737"/>
      <c r="C459" s="2461"/>
      <c r="D459" s="2461"/>
      <c r="E459" s="2462"/>
      <c r="F459" s="1909"/>
      <c r="G459" s="2463"/>
      <c r="H459" s="1909"/>
      <c r="I459" s="1909"/>
      <c r="J459" s="1909"/>
      <c r="K459" s="1909"/>
      <c r="L459" s="2463"/>
      <c r="M459" s="2461"/>
      <c r="N459" s="1909"/>
      <c r="O459" s="2464"/>
      <c r="P459" s="2471"/>
      <c r="Q459" s="2465"/>
      <c r="R459" s="2461"/>
      <c r="S459" s="1909"/>
      <c r="T459" s="2464"/>
      <c r="U459" s="2471"/>
      <c r="V459" s="2463"/>
      <c r="W459" s="2466"/>
      <c r="X459" s="2466"/>
      <c r="Y459" s="2466"/>
      <c r="Z459" s="2466"/>
    </row>
    <row r="460" spans="1:26" s="2469" customFormat="1">
      <c r="A460" s="2468"/>
      <c r="B460" s="1737"/>
      <c r="C460" s="2461"/>
      <c r="D460" s="2461"/>
      <c r="E460" s="2462"/>
      <c r="F460" s="1909"/>
      <c r="G460" s="2463"/>
      <c r="H460" s="1909"/>
      <c r="I460" s="1909"/>
      <c r="J460" s="1909"/>
      <c r="K460" s="1909"/>
      <c r="L460" s="2463"/>
      <c r="M460" s="2461"/>
      <c r="N460" s="1909"/>
      <c r="O460" s="2464"/>
      <c r="P460" s="2471"/>
      <c r="Q460" s="2465"/>
      <c r="R460" s="2461"/>
      <c r="S460" s="1909"/>
      <c r="T460" s="2464"/>
      <c r="U460" s="2471"/>
      <c r="V460" s="2463"/>
      <c r="W460" s="2466"/>
      <c r="X460" s="2466"/>
      <c r="Y460" s="2466"/>
      <c r="Z460" s="2466"/>
    </row>
    <row r="461" spans="1:26" s="2469" customFormat="1">
      <c r="A461" s="2468"/>
      <c r="B461" s="1737"/>
      <c r="C461" s="2461"/>
      <c r="D461" s="2461"/>
      <c r="E461" s="2462"/>
      <c r="F461" s="1909"/>
      <c r="G461" s="2463"/>
      <c r="H461" s="1909"/>
      <c r="I461" s="1909"/>
      <c r="J461" s="1909"/>
      <c r="K461" s="1909"/>
      <c r="L461" s="2463"/>
      <c r="M461" s="2461"/>
      <c r="N461" s="1909"/>
      <c r="O461" s="2464"/>
      <c r="P461" s="2471"/>
      <c r="Q461" s="2465"/>
      <c r="R461" s="2461"/>
      <c r="S461" s="1909"/>
      <c r="T461" s="2464"/>
      <c r="U461" s="2471"/>
      <c r="V461" s="2463"/>
      <c r="W461" s="2466"/>
      <c r="X461" s="2466"/>
      <c r="Y461" s="2466"/>
      <c r="Z461" s="2466"/>
    </row>
    <row r="462" spans="1:26" s="2469" customFormat="1">
      <c r="A462" s="2468"/>
      <c r="B462" s="1737"/>
      <c r="C462" s="2461"/>
      <c r="D462" s="2461"/>
      <c r="E462" s="2462"/>
      <c r="F462" s="1909"/>
      <c r="G462" s="2463"/>
      <c r="H462" s="1909"/>
      <c r="I462" s="1909"/>
      <c r="J462" s="1909"/>
      <c r="K462" s="1909"/>
      <c r="L462" s="2463"/>
      <c r="M462" s="2461"/>
      <c r="N462" s="1909"/>
      <c r="O462" s="2464"/>
      <c r="P462" s="2471"/>
      <c r="Q462" s="2465"/>
      <c r="R462" s="2461"/>
      <c r="S462" s="1909"/>
      <c r="T462" s="2464"/>
      <c r="U462" s="2471"/>
      <c r="V462" s="2463"/>
      <c r="W462" s="2466"/>
      <c r="X462" s="2466"/>
      <c r="Y462" s="2466"/>
      <c r="Z462" s="2466"/>
    </row>
    <row r="463" spans="1:26" s="2469" customFormat="1">
      <c r="A463" s="2468"/>
      <c r="B463" s="1737"/>
      <c r="C463" s="2461"/>
      <c r="D463" s="2461"/>
      <c r="E463" s="2462"/>
      <c r="F463" s="1909"/>
      <c r="G463" s="2463"/>
      <c r="H463" s="1909"/>
      <c r="I463" s="1909"/>
      <c r="J463" s="1909"/>
      <c r="K463" s="1909"/>
      <c r="L463" s="2463"/>
      <c r="M463" s="2461"/>
      <c r="N463" s="1909"/>
      <c r="O463" s="2464"/>
      <c r="P463" s="2471"/>
      <c r="Q463" s="2465"/>
      <c r="R463" s="2461"/>
      <c r="S463" s="1909"/>
      <c r="T463" s="2464"/>
      <c r="U463" s="2471"/>
      <c r="V463" s="2463"/>
      <c r="W463" s="2466"/>
      <c r="X463" s="2466"/>
      <c r="Y463" s="2466"/>
      <c r="Z463" s="2466"/>
    </row>
    <row r="464" spans="1:26" s="2469" customFormat="1">
      <c r="A464" s="2468"/>
      <c r="B464" s="1737"/>
      <c r="C464" s="2461"/>
      <c r="D464" s="2461"/>
      <c r="E464" s="2462"/>
      <c r="F464" s="1909"/>
      <c r="G464" s="2463"/>
      <c r="H464" s="1909"/>
      <c r="I464" s="1909"/>
      <c r="J464" s="1909"/>
      <c r="K464" s="1909"/>
      <c r="L464" s="2463"/>
      <c r="M464" s="2461"/>
      <c r="N464" s="1909"/>
      <c r="O464" s="2464"/>
      <c r="P464" s="2471"/>
      <c r="Q464" s="2465"/>
      <c r="R464" s="2461"/>
      <c r="S464" s="1909"/>
      <c r="T464" s="2464"/>
      <c r="U464" s="2471"/>
      <c r="V464" s="2463"/>
      <c r="W464" s="2466"/>
      <c r="X464" s="2466"/>
      <c r="Y464" s="2466"/>
      <c r="Z464" s="2466"/>
    </row>
    <row r="465" spans="1:26" s="2469" customFormat="1">
      <c r="A465" s="2468"/>
      <c r="B465" s="1737"/>
      <c r="C465" s="2461"/>
      <c r="D465" s="2461"/>
      <c r="E465" s="2462"/>
      <c r="F465" s="1909"/>
      <c r="G465" s="2463"/>
      <c r="H465" s="1909"/>
      <c r="I465" s="1909"/>
      <c r="J465" s="1909"/>
      <c r="K465" s="1909"/>
      <c r="L465" s="2463"/>
      <c r="M465" s="2461"/>
      <c r="N465" s="1909"/>
      <c r="O465" s="2464"/>
      <c r="P465" s="2471"/>
      <c r="Q465" s="2465"/>
      <c r="R465" s="2461"/>
      <c r="S465" s="1909"/>
      <c r="T465" s="2464"/>
      <c r="U465" s="2471"/>
      <c r="V465" s="2463"/>
      <c r="W465" s="2466"/>
      <c r="X465" s="2466"/>
      <c r="Y465" s="2466"/>
      <c r="Z465" s="2466"/>
    </row>
    <row r="466" spans="1:26" s="2469" customFormat="1">
      <c r="A466" s="2468"/>
      <c r="B466" s="1737"/>
      <c r="C466" s="2461"/>
      <c r="D466" s="2461"/>
      <c r="E466" s="2462"/>
      <c r="F466" s="1909"/>
      <c r="G466" s="2463"/>
      <c r="H466" s="1909"/>
      <c r="I466" s="1909"/>
      <c r="J466" s="1909"/>
      <c r="K466" s="1909"/>
      <c r="L466" s="2463"/>
      <c r="M466" s="2461"/>
      <c r="N466" s="1909"/>
      <c r="O466" s="2464"/>
      <c r="P466" s="2471"/>
      <c r="Q466" s="2465"/>
      <c r="R466" s="2461"/>
      <c r="S466" s="1909"/>
      <c r="T466" s="2464"/>
      <c r="U466" s="2471"/>
      <c r="V466" s="2463"/>
      <c r="W466" s="2466"/>
      <c r="X466" s="2466"/>
      <c r="Y466" s="2466"/>
      <c r="Z466" s="2466"/>
    </row>
    <row r="467" spans="1:26" s="2469" customFormat="1">
      <c r="A467" s="2468"/>
      <c r="B467" s="1737"/>
      <c r="C467" s="2461"/>
      <c r="D467" s="2461"/>
      <c r="E467" s="2462"/>
      <c r="F467" s="1909"/>
      <c r="G467" s="2463"/>
      <c r="H467" s="1909"/>
      <c r="I467" s="1909"/>
      <c r="J467" s="1909"/>
      <c r="K467" s="1909"/>
      <c r="L467" s="2463"/>
      <c r="M467" s="2461"/>
      <c r="N467" s="1909"/>
      <c r="O467" s="2464"/>
      <c r="P467" s="2471"/>
      <c r="Q467" s="2465"/>
      <c r="R467" s="2461"/>
      <c r="S467" s="1909"/>
      <c r="T467" s="2464"/>
      <c r="U467" s="2471"/>
      <c r="V467" s="2463"/>
      <c r="W467" s="2466"/>
      <c r="X467" s="2466"/>
      <c r="Y467" s="2466"/>
      <c r="Z467" s="2466"/>
    </row>
    <row r="468" spans="1:26" s="2469" customFormat="1">
      <c r="A468" s="2468"/>
      <c r="B468" s="1737"/>
      <c r="C468" s="2461"/>
      <c r="D468" s="2461"/>
      <c r="E468" s="2462"/>
      <c r="F468" s="1909"/>
      <c r="G468" s="2463"/>
      <c r="H468" s="1909"/>
      <c r="I468" s="1909"/>
      <c r="J468" s="1909"/>
      <c r="K468" s="1909"/>
      <c r="L468" s="2463"/>
      <c r="M468" s="2461"/>
      <c r="N468" s="1909"/>
      <c r="O468" s="2464"/>
      <c r="P468" s="2471"/>
      <c r="Q468" s="2465"/>
      <c r="R468" s="2461"/>
      <c r="S468" s="1909"/>
      <c r="T468" s="2464"/>
      <c r="U468" s="2471"/>
      <c r="V468" s="2463"/>
      <c r="W468" s="2466"/>
      <c r="X468" s="2466"/>
      <c r="Y468" s="2466"/>
      <c r="Z468" s="2466"/>
    </row>
    <row r="469" spans="1:26" s="2469" customFormat="1">
      <c r="A469" s="2468"/>
      <c r="B469" s="1737"/>
      <c r="C469" s="2461"/>
      <c r="D469" s="2461"/>
      <c r="E469" s="2462"/>
      <c r="F469" s="1909"/>
      <c r="G469" s="2463"/>
      <c r="H469" s="1909"/>
      <c r="I469" s="1909"/>
      <c r="J469" s="1909"/>
      <c r="K469" s="1909"/>
      <c r="L469" s="2463"/>
      <c r="M469" s="2461"/>
      <c r="N469" s="1909"/>
      <c r="O469" s="2464"/>
      <c r="P469" s="2471"/>
      <c r="Q469" s="2465"/>
      <c r="R469" s="2461"/>
      <c r="S469" s="1909"/>
      <c r="T469" s="2464"/>
      <c r="U469" s="2471"/>
      <c r="V469" s="2463"/>
      <c r="W469" s="2466"/>
      <c r="X469" s="2466"/>
      <c r="Y469" s="2466"/>
      <c r="Z469" s="2466"/>
    </row>
    <row r="470" spans="1:26" s="2469" customFormat="1">
      <c r="A470" s="2468"/>
      <c r="B470" s="1737"/>
      <c r="C470" s="2461"/>
      <c r="D470" s="2461"/>
      <c r="E470" s="2462"/>
      <c r="F470" s="1909"/>
      <c r="G470" s="2463"/>
      <c r="H470" s="1909"/>
      <c r="I470" s="1909"/>
      <c r="J470" s="1909"/>
      <c r="K470" s="1909"/>
      <c r="L470" s="2463"/>
      <c r="M470" s="2461"/>
      <c r="N470" s="1909"/>
      <c r="O470" s="2464"/>
      <c r="P470" s="2471"/>
      <c r="Q470" s="2465"/>
      <c r="R470" s="2461"/>
      <c r="S470" s="1909"/>
      <c r="T470" s="2464"/>
      <c r="U470" s="2471"/>
      <c r="V470" s="2463"/>
      <c r="W470" s="2466"/>
      <c r="X470" s="2466"/>
      <c r="Y470" s="2466"/>
      <c r="Z470" s="2466"/>
    </row>
    <row r="471" spans="1:26" s="2469" customFormat="1">
      <c r="A471" s="2468"/>
      <c r="B471" s="1737"/>
      <c r="C471" s="2461"/>
      <c r="D471" s="2461"/>
      <c r="E471" s="2462"/>
      <c r="F471" s="1909"/>
      <c r="G471" s="2463"/>
      <c r="H471" s="1909"/>
      <c r="I471" s="1909"/>
      <c r="J471" s="1909"/>
      <c r="K471" s="1909"/>
      <c r="L471" s="2463"/>
      <c r="M471" s="2461"/>
      <c r="N471" s="1909"/>
      <c r="O471" s="2464"/>
      <c r="P471" s="2471"/>
      <c r="Q471" s="2465"/>
      <c r="R471" s="2461"/>
      <c r="S471" s="1909"/>
      <c r="T471" s="2464"/>
      <c r="U471" s="2471"/>
      <c r="V471" s="2463"/>
      <c r="W471" s="2466"/>
      <c r="X471" s="2466"/>
      <c r="Y471" s="2466"/>
      <c r="Z471" s="2466"/>
    </row>
    <row r="472" spans="1:26" s="2469" customFormat="1">
      <c r="A472" s="2468"/>
      <c r="B472" s="1737"/>
      <c r="C472" s="2461"/>
      <c r="D472" s="2461"/>
      <c r="E472" s="2462"/>
      <c r="F472" s="1909"/>
      <c r="G472" s="2463"/>
      <c r="H472" s="1909"/>
      <c r="I472" s="1909"/>
      <c r="J472" s="1909"/>
      <c r="K472" s="1909"/>
      <c r="L472" s="2463"/>
      <c r="M472" s="2461"/>
      <c r="N472" s="1909"/>
      <c r="O472" s="2464"/>
      <c r="P472" s="2471"/>
      <c r="Q472" s="2465"/>
      <c r="R472" s="2461"/>
      <c r="S472" s="1909"/>
      <c r="T472" s="2464"/>
      <c r="U472" s="2471"/>
      <c r="V472" s="2463"/>
      <c r="W472" s="2466"/>
      <c r="X472" s="2466"/>
      <c r="Y472" s="2466"/>
      <c r="Z472" s="2466"/>
    </row>
    <row r="473" spans="1:26" s="2469" customFormat="1">
      <c r="A473" s="2468"/>
      <c r="B473" s="1737"/>
      <c r="C473" s="2461"/>
      <c r="D473" s="2461"/>
      <c r="E473" s="2462"/>
      <c r="F473" s="1909"/>
      <c r="G473" s="2463"/>
      <c r="H473" s="1909"/>
      <c r="I473" s="1909"/>
      <c r="J473" s="1909"/>
      <c r="K473" s="1909"/>
      <c r="L473" s="2463"/>
      <c r="M473" s="2461"/>
      <c r="N473" s="1909"/>
      <c r="O473" s="2464"/>
      <c r="P473" s="2471"/>
      <c r="Q473" s="2465"/>
      <c r="R473" s="2461"/>
      <c r="S473" s="1909"/>
      <c r="T473" s="2464"/>
      <c r="U473" s="2471"/>
      <c r="V473" s="2463"/>
      <c r="W473" s="2466"/>
      <c r="X473" s="2466"/>
      <c r="Y473" s="2466"/>
      <c r="Z473" s="2466"/>
    </row>
    <row r="474" spans="1:26" s="2469" customFormat="1">
      <c r="A474" s="2468"/>
      <c r="B474" s="1737"/>
      <c r="C474" s="2461"/>
      <c r="D474" s="2461"/>
      <c r="E474" s="2462"/>
      <c r="F474" s="1909"/>
      <c r="G474" s="2463"/>
      <c r="H474" s="1909"/>
      <c r="I474" s="1909"/>
      <c r="J474" s="1909"/>
      <c r="K474" s="1909"/>
      <c r="L474" s="2463"/>
      <c r="M474" s="2461"/>
      <c r="N474" s="1909"/>
      <c r="O474" s="2464"/>
      <c r="P474" s="2471"/>
      <c r="Q474" s="2465"/>
      <c r="R474" s="2461"/>
      <c r="S474" s="1909"/>
      <c r="T474" s="2464"/>
      <c r="U474" s="2471"/>
      <c r="V474" s="2463"/>
      <c r="W474" s="2466"/>
      <c r="X474" s="2466"/>
      <c r="Y474" s="2466"/>
      <c r="Z474" s="2466"/>
    </row>
    <row r="475" spans="1:26" s="2469" customFormat="1">
      <c r="A475" s="2468"/>
      <c r="B475" s="1737"/>
      <c r="C475" s="2461"/>
      <c r="D475" s="2461"/>
      <c r="E475" s="2462"/>
      <c r="F475" s="1909"/>
      <c r="G475" s="2463"/>
      <c r="H475" s="1909"/>
      <c r="I475" s="1909"/>
      <c r="J475" s="1909"/>
      <c r="K475" s="1909"/>
      <c r="L475" s="2463"/>
      <c r="M475" s="2461"/>
      <c r="N475" s="1909"/>
      <c r="O475" s="2464"/>
      <c r="P475" s="2471"/>
      <c r="Q475" s="2465"/>
      <c r="R475" s="2461"/>
      <c r="S475" s="1909"/>
      <c r="T475" s="2464"/>
      <c r="U475" s="2471"/>
      <c r="V475" s="2463"/>
      <c r="W475" s="2466"/>
      <c r="X475" s="2466"/>
      <c r="Y475" s="2466"/>
      <c r="Z475" s="2466"/>
    </row>
    <row r="476" spans="1:26" s="2469" customFormat="1">
      <c r="A476" s="2468"/>
      <c r="B476" s="1737"/>
      <c r="C476" s="2461"/>
      <c r="D476" s="2461"/>
      <c r="E476" s="2462"/>
      <c r="F476" s="1909"/>
      <c r="G476" s="2463"/>
      <c r="H476" s="1909"/>
      <c r="I476" s="1909"/>
      <c r="J476" s="1909"/>
      <c r="K476" s="1909"/>
      <c r="L476" s="2463"/>
      <c r="M476" s="2461"/>
      <c r="N476" s="1909"/>
      <c r="O476" s="2464"/>
      <c r="P476" s="2471"/>
      <c r="Q476" s="2465"/>
      <c r="R476" s="2461"/>
      <c r="S476" s="1909"/>
      <c r="T476" s="2464"/>
      <c r="U476" s="2471"/>
      <c r="V476" s="2463"/>
      <c r="W476" s="2466"/>
      <c r="X476" s="2466"/>
      <c r="Y476" s="2466"/>
      <c r="Z476" s="2466"/>
    </row>
    <row r="477" spans="1:26" s="2469" customFormat="1">
      <c r="A477" s="2468"/>
      <c r="B477" s="1737"/>
      <c r="C477" s="2461"/>
      <c r="D477" s="2461"/>
      <c r="E477" s="2462"/>
      <c r="F477" s="1909"/>
      <c r="G477" s="2463"/>
      <c r="H477" s="1909"/>
      <c r="I477" s="1909"/>
      <c r="J477" s="1909"/>
      <c r="K477" s="1909"/>
      <c r="L477" s="2463"/>
      <c r="M477" s="2461"/>
      <c r="N477" s="1909"/>
      <c r="O477" s="2464"/>
      <c r="P477" s="2471"/>
      <c r="Q477" s="2465"/>
      <c r="R477" s="2461"/>
      <c r="S477" s="1909"/>
      <c r="T477" s="2464"/>
      <c r="U477" s="2471"/>
      <c r="V477" s="2463"/>
      <c r="W477" s="2466"/>
      <c r="X477" s="2466"/>
      <c r="Y477" s="2466"/>
      <c r="Z477" s="2466"/>
    </row>
    <row r="478" spans="1:26" s="2469" customFormat="1">
      <c r="A478" s="2468"/>
      <c r="B478" s="1737"/>
      <c r="C478" s="2461"/>
      <c r="D478" s="2461"/>
      <c r="E478" s="2462"/>
      <c r="F478" s="1909"/>
      <c r="G478" s="2463"/>
      <c r="H478" s="1909"/>
      <c r="I478" s="1909"/>
      <c r="J478" s="1909"/>
      <c r="K478" s="1909"/>
      <c r="L478" s="2463"/>
      <c r="M478" s="2461"/>
      <c r="N478" s="1909"/>
      <c r="O478" s="2464"/>
      <c r="P478" s="2471"/>
      <c r="Q478" s="2465"/>
      <c r="R478" s="2461"/>
      <c r="S478" s="1909"/>
      <c r="T478" s="2464"/>
      <c r="U478" s="2471"/>
      <c r="V478" s="2463"/>
      <c r="W478" s="2466"/>
      <c r="X478" s="2466"/>
      <c r="Y478" s="2466"/>
      <c r="Z478" s="2466"/>
    </row>
    <row r="479" spans="1:26" s="2469" customFormat="1">
      <c r="A479" s="2468"/>
      <c r="B479" s="1737"/>
      <c r="C479" s="2461"/>
      <c r="D479" s="2461"/>
      <c r="E479" s="2462"/>
      <c r="F479" s="1909"/>
      <c r="G479" s="2463"/>
      <c r="H479" s="1909"/>
      <c r="I479" s="1909"/>
      <c r="J479" s="1909"/>
      <c r="K479" s="1909"/>
      <c r="L479" s="2463"/>
      <c r="M479" s="2461"/>
      <c r="N479" s="1909"/>
      <c r="O479" s="2464"/>
      <c r="P479" s="2471"/>
      <c r="Q479" s="2465"/>
      <c r="R479" s="2461"/>
      <c r="S479" s="1909"/>
      <c r="T479" s="2464"/>
      <c r="U479" s="2471"/>
      <c r="V479" s="2463"/>
      <c r="W479" s="2466"/>
      <c r="X479" s="2466"/>
      <c r="Y479" s="2466"/>
      <c r="Z479" s="2466"/>
    </row>
    <row r="480" spans="1:26" s="2469" customFormat="1">
      <c r="A480" s="2468"/>
      <c r="B480" s="1737"/>
      <c r="C480" s="2461"/>
      <c r="D480" s="2461"/>
      <c r="E480" s="2462"/>
      <c r="F480" s="1909"/>
      <c r="G480" s="2463"/>
      <c r="H480" s="1909"/>
      <c r="I480" s="1909"/>
      <c r="J480" s="1909"/>
      <c r="K480" s="1909"/>
      <c r="L480" s="2463"/>
      <c r="M480" s="2461"/>
      <c r="N480" s="1909"/>
      <c r="O480" s="2464"/>
      <c r="P480" s="2471"/>
      <c r="Q480" s="2465"/>
      <c r="R480" s="2461"/>
      <c r="S480" s="1909"/>
      <c r="T480" s="2464"/>
      <c r="U480" s="2471"/>
      <c r="V480" s="2463"/>
      <c r="W480" s="2466"/>
      <c r="X480" s="2466"/>
      <c r="Y480" s="2466"/>
      <c r="Z480" s="2466"/>
    </row>
    <row r="481" spans="1:26" s="2469" customFormat="1">
      <c r="A481" s="2468"/>
      <c r="B481" s="1737"/>
      <c r="C481" s="2461"/>
      <c r="D481" s="2461"/>
      <c r="E481" s="2462"/>
      <c r="F481" s="1909"/>
      <c r="G481" s="2463"/>
      <c r="H481" s="1909"/>
      <c r="I481" s="1909"/>
      <c r="J481" s="1909"/>
      <c r="K481" s="1909"/>
      <c r="L481" s="2463"/>
      <c r="M481" s="2461"/>
      <c r="N481" s="1909"/>
      <c r="O481" s="2464"/>
      <c r="P481" s="2471"/>
      <c r="Q481" s="2465"/>
      <c r="R481" s="2461"/>
      <c r="S481" s="1909"/>
      <c r="T481" s="2464"/>
      <c r="U481" s="2471"/>
      <c r="V481" s="2463"/>
      <c r="W481" s="2466"/>
      <c r="X481" s="2466"/>
      <c r="Y481" s="2466"/>
      <c r="Z481" s="2466"/>
    </row>
    <row r="482" spans="1:26" s="2469" customFormat="1">
      <c r="A482" s="2468"/>
      <c r="B482" s="1737"/>
      <c r="C482" s="2461"/>
      <c r="D482" s="2461"/>
      <c r="E482" s="2462"/>
      <c r="F482" s="1909"/>
      <c r="G482" s="2463"/>
      <c r="H482" s="1909"/>
      <c r="I482" s="1909"/>
      <c r="J482" s="1909"/>
      <c r="K482" s="1909"/>
      <c r="L482" s="2463"/>
      <c r="M482" s="2461"/>
      <c r="N482" s="1909"/>
      <c r="O482" s="2464"/>
      <c r="P482" s="2471"/>
      <c r="Q482" s="2465"/>
      <c r="R482" s="2461"/>
      <c r="S482" s="1909"/>
      <c r="T482" s="2464"/>
      <c r="U482" s="2471"/>
      <c r="V482" s="2463"/>
      <c r="W482" s="2466"/>
      <c r="X482" s="2466"/>
      <c r="Y482" s="2466"/>
      <c r="Z482" s="2466"/>
    </row>
    <row r="483" spans="1:26" s="2469" customFormat="1">
      <c r="A483" s="2468"/>
      <c r="B483" s="1737"/>
      <c r="C483" s="2461"/>
      <c r="D483" s="2461"/>
      <c r="E483" s="2462"/>
      <c r="F483" s="1909"/>
      <c r="G483" s="2463"/>
      <c r="H483" s="1909"/>
      <c r="I483" s="1909"/>
      <c r="J483" s="1909"/>
      <c r="K483" s="1909"/>
      <c r="L483" s="2463"/>
      <c r="M483" s="2461"/>
      <c r="N483" s="1909"/>
      <c r="O483" s="2464"/>
      <c r="P483" s="2471"/>
      <c r="Q483" s="2465"/>
      <c r="R483" s="2461"/>
      <c r="S483" s="1909"/>
      <c r="T483" s="2464"/>
      <c r="U483" s="2471"/>
      <c r="V483" s="2463"/>
      <c r="W483" s="2466"/>
      <c r="X483" s="2466"/>
      <c r="Y483" s="2466"/>
      <c r="Z483" s="2466"/>
    </row>
    <row r="484" spans="1:26" s="2469" customFormat="1">
      <c r="A484" s="2468"/>
      <c r="B484" s="1737"/>
      <c r="C484" s="2461"/>
      <c r="D484" s="2461"/>
      <c r="E484" s="2462"/>
      <c r="F484" s="1909"/>
      <c r="G484" s="2463"/>
      <c r="H484" s="1909"/>
      <c r="I484" s="1909"/>
      <c r="J484" s="1909"/>
      <c r="K484" s="1909"/>
      <c r="L484" s="2463"/>
      <c r="M484" s="2461"/>
      <c r="N484" s="1909"/>
      <c r="O484" s="2464"/>
      <c r="P484" s="2471"/>
      <c r="Q484" s="2465"/>
      <c r="R484" s="2461"/>
      <c r="S484" s="1909"/>
      <c r="T484" s="2464"/>
      <c r="U484" s="2471"/>
      <c r="V484" s="2463"/>
      <c r="W484" s="2466"/>
      <c r="X484" s="2466"/>
      <c r="Y484" s="2466"/>
      <c r="Z484" s="2466"/>
    </row>
    <row r="485" spans="1:26" s="2469" customFormat="1">
      <c r="A485" s="2468"/>
      <c r="B485" s="1737"/>
      <c r="C485" s="2461"/>
      <c r="D485" s="2461"/>
      <c r="E485" s="2462"/>
      <c r="F485" s="1909"/>
      <c r="G485" s="2463"/>
      <c r="H485" s="1909"/>
      <c r="I485" s="1909"/>
      <c r="J485" s="1909"/>
      <c r="K485" s="1909"/>
      <c r="L485" s="2463"/>
      <c r="M485" s="2461"/>
      <c r="N485" s="1909"/>
      <c r="O485" s="2464"/>
      <c r="P485" s="2471"/>
      <c r="Q485" s="2465"/>
      <c r="R485" s="2461"/>
      <c r="S485" s="1909"/>
      <c r="T485" s="2464"/>
      <c r="U485" s="2471"/>
      <c r="V485" s="2463"/>
      <c r="W485" s="2466"/>
      <c r="X485" s="2466"/>
      <c r="Y485" s="2466"/>
      <c r="Z485" s="2466"/>
    </row>
    <row r="486" spans="1:26" s="2469" customFormat="1">
      <c r="A486" s="2468"/>
      <c r="B486" s="1737"/>
      <c r="C486" s="2461"/>
      <c r="D486" s="2461"/>
      <c r="E486" s="2462"/>
      <c r="F486" s="1909"/>
      <c r="G486" s="2463"/>
      <c r="H486" s="1909"/>
      <c r="I486" s="1909"/>
      <c r="J486" s="1909"/>
      <c r="K486" s="1909"/>
      <c r="L486" s="2463"/>
      <c r="M486" s="2461"/>
      <c r="N486" s="1909"/>
      <c r="O486" s="2464"/>
      <c r="P486" s="2471"/>
      <c r="Q486" s="2465"/>
      <c r="R486" s="2461"/>
      <c r="S486" s="1909"/>
      <c r="T486" s="2464"/>
      <c r="U486" s="2471"/>
      <c r="V486" s="2463"/>
      <c r="W486" s="2466"/>
      <c r="X486" s="2466"/>
      <c r="Y486" s="2466"/>
      <c r="Z486" s="2466"/>
    </row>
    <row r="487" spans="1:26" s="2469" customFormat="1">
      <c r="A487" s="2468"/>
      <c r="B487" s="1737"/>
      <c r="C487" s="2461"/>
      <c r="D487" s="2461"/>
      <c r="E487" s="2462"/>
      <c r="F487" s="1909"/>
      <c r="G487" s="2463"/>
      <c r="H487" s="1909"/>
      <c r="I487" s="1909"/>
      <c r="J487" s="1909"/>
      <c r="K487" s="1909"/>
      <c r="L487" s="2463"/>
      <c r="M487" s="2461"/>
      <c r="N487" s="1909"/>
      <c r="O487" s="2464"/>
      <c r="P487" s="2471"/>
      <c r="Q487" s="2465"/>
      <c r="R487" s="2461"/>
      <c r="S487" s="1909"/>
      <c r="T487" s="2464"/>
      <c r="U487" s="2471"/>
      <c r="V487" s="2463"/>
      <c r="W487" s="2466"/>
      <c r="X487" s="2466"/>
      <c r="Y487" s="2466"/>
      <c r="Z487" s="2466"/>
    </row>
    <row r="488" spans="1:26" s="2469" customFormat="1">
      <c r="A488" s="2468"/>
      <c r="B488" s="1737"/>
      <c r="C488" s="2461"/>
      <c r="D488" s="2461"/>
      <c r="E488" s="2462"/>
      <c r="F488" s="1909"/>
      <c r="G488" s="2463"/>
      <c r="H488" s="1909"/>
      <c r="I488" s="1909"/>
      <c r="J488" s="1909"/>
      <c r="K488" s="1909"/>
      <c r="L488" s="2463"/>
      <c r="M488" s="2461"/>
      <c r="N488" s="1909"/>
      <c r="O488" s="2464"/>
      <c r="P488" s="2471"/>
      <c r="Q488" s="2465"/>
      <c r="R488" s="2461"/>
      <c r="S488" s="1909"/>
      <c r="T488" s="2464"/>
      <c r="U488" s="2471"/>
      <c r="V488" s="2463"/>
      <c r="W488" s="2466"/>
      <c r="X488" s="2466"/>
      <c r="Y488" s="2466"/>
      <c r="Z488" s="2466"/>
    </row>
    <row r="489" spans="1:26" s="2469" customFormat="1">
      <c r="A489" s="2468"/>
      <c r="B489" s="1737"/>
      <c r="C489" s="2461"/>
      <c r="D489" s="2461"/>
      <c r="E489" s="2462"/>
      <c r="F489" s="1909"/>
      <c r="G489" s="2463"/>
      <c r="H489" s="1909"/>
      <c r="I489" s="1909"/>
      <c r="J489" s="1909"/>
      <c r="K489" s="1909"/>
      <c r="L489" s="2463"/>
      <c r="M489" s="2461"/>
      <c r="N489" s="1909"/>
      <c r="O489" s="2464"/>
      <c r="P489" s="2471"/>
      <c r="Q489" s="2465"/>
      <c r="R489" s="2461"/>
      <c r="S489" s="1909"/>
      <c r="T489" s="2464"/>
      <c r="U489" s="2471"/>
      <c r="V489" s="2463"/>
      <c r="W489" s="2466"/>
      <c r="X489" s="2466"/>
      <c r="Y489" s="2466"/>
      <c r="Z489" s="2466"/>
    </row>
    <row r="490" spans="1:26" s="2469" customFormat="1">
      <c r="A490" s="2468"/>
      <c r="B490" s="1737"/>
      <c r="C490" s="2461"/>
      <c r="D490" s="2461"/>
      <c r="E490" s="2462"/>
      <c r="F490" s="1909"/>
      <c r="G490" s="2463"/>
      <c r="H490" s="1909"/>
      <c r="I490" s="1909"/>
      <c r="J490" s="1909"/>
      <c r="K490" s="1909"/>
      <c r="L490" s="2463"/>
      <c r="M490" s="2461"/>
      <c r="N490" s="1909"/>
      <c r="O490" s="2464"/>
      <c r="P490" s="2471"/>
      <c r="Q490" s="2465"/>
      <c r="R490" s="2461"/>
      <c r="S490" s="1909"/>
      <c r="T490" s="2464"/>
      <c r="U490" s="2471"/>
      <c r="V490" s="2463"/>
      <c r="W490" s="2466"/>
      <c r="X490" s="2466"/>
      <c r="Y490" s="2466"/>
      <c r="Z490" s="2466"/>
    </row>
    <row r="491" spans="1:26" s="2469" customFormat="1">
      <c r="A491" s="2468"/>
      <c r="B491" s="1737"/>
      <c r="C491" s="2461"/>
      <c r="D491" s="2461"/>
      <c r="E491" s="2462"/>
      <c r="F491" s="1909"/>
      <c r="G491" s="2463"/>
      <c r="H491" s="1909"/>
      <c r="I491" s="1909"/>
      <c r="J491" s="1909"/>
      <c r="K491" s="1909"/>
      <c r="L491" s="2463"/>
      <c r="M491" s="2461"/>
      <c r="N491" s="1909"/>
      <c r="O491" s="2464"/>
      <c r="P491" s="2471"/>
      <c r="Q491" s="2465"/>
      <c r="R491" s="2461"/>
      <c r="S491" s="1909"/>
      <c r="T491" s="2464"/>
      <c r="U491" s="2471"/>
      <c r="V491" s="2463"/>
      <c r="W491" s="2466"/>
      <c r="X491" s="2466"/>
      <c r="Y491" s="2466"/>
      <c r="Z491" s="2466"/>
    </row>
    <row r="492" spans="1:26" s="2469" customFormat="1">
      <c r="A492" s="2468"/>
      <c r="B492" s="1737"/>
      <c r="C492" s="2461"/>
      <c r="D492" s="2461"/>
      <c r="E492" s="2462"/>
      <c r="F492" s="1909"/>
      <c r="G492" s="2463"/>
      <c r="H492" s="1909"/>
      <c r="I492" s="1909"/>
      <c r="J492" s="1909"/>
      <c r="K492" s="1909"/>
      <c r="L492" s="2463"/>
      <c r="M492" s="2461"/>
      <c r="N492" s="1909"/>
      <c r="O492" s="2464"/>
      <c r="P492" s="2471"/>
      <c r="Q492" s="2465"/>
      <c r="R492" s="2461"/>
      <c r="S492" s="1909"/>
      <c r="T492" s="2464"/>
      <c r="U492" s="2471"/>
      <c r="V492" s="2463"/>
      <c r="W492" s="2466"/>
      <c r="X492" s="2466"/>
      <c r="Y492" s="2466"/>
      <c r="Z492" s="2466"/>
    </row>
    <row r="493" spans="1:26" s="2469" customFormat="1">
      <c r="A493" s="2468"/>
      <c r="B493" s="1737"/>
      <c r="C493" s="2461"/>
      <c r="D493" s="2461"/>
      <c r="E493" s="2462"/>
      <c r="F493" s="1909"/>
      <c r="G493" s="2463"/>
      <c r="H493" s="1909"/>
      <c r="I493" s="1909"/>
      <c r="J493" s="1909"/>
      <c r="K493" s="1909"/>
      <c r="L493" s="2463"/>
      <c r="M493" s="2461"/>
      <c r="N493" s="1909"/>
      <c r="O493" s="2464"/>
      <c r="P493" s="2471"/>
      <c r="Q493" s="2465"/>
      <c r="R493" s="2461"/>
      <c r="S493" s="1909"/>
      <c r="T493" s="2464"/>
      <c r="U493" s="2471"/>
      <c r="V493" s="2463"/>
      <c r="W493" s="2466"/>
      <c r="X493" s="2466"/>
      <c r="Y493" s="2466"/>
      <c r="Z493" s="2466"/>
    </row>
    <row r="494" spans="1:26" s="2469" customFormat="1">
      <c r="A494" s="2468"/>
      <c r="B494" s="1737"/>
      <c r="C494" s="2461"/>
      <c r="D494" s="2461"/>
      <c r="E494" s="2462"/>
      <c r="F494" s="1909"/>
      <c r="G494" s="2463"/>
      <c r="H494" s="1909"/>
      <c r="I494" s="1909"/>
      <c r="J494" s="1909"/>
      <c r="K494" s="1909"/>
      <c r="L494" s="2463"/>
      <c r="M494" s="2461"/>
      <c r="N494" s="1909"/>
      <c r="O494" s="2464"/>
      <c r="P494" s="2471"/>
      <c r="Q494" s="2465"/>
      <c r="R494" s="2461"/>
      <c r="S494" s="1909"/>
      <c r="T494" s="2464"/>
      <c r="U494" s="2471"/>
      <c r="V494" s="2463"/>
      <c r="W494" s="2466"/>
      <c r="X494" s="2466"/>
      <c r="Y494" s="2466"/>
      <c r="Z494" s="2466"/>
    </row>
    <row r="495" spans="1:26" s="2469" customFormat="1">
      <c r="A495" s="2468"/>
      <c r="B495" s="1737"/>
      <c r="C495" s="2461"/>
      <c r="D495" s="2461"/>
      <c r="E495" s="2462"/>
      <c r="F495" s="1909"/>
      <c r="G495" s="2463"/>
      <c r="H495" s="1909"/>
      <c r="I495" s="1909"/>
      <c r="J495" s="1909"/>
      <c r="K495" s="1909"/>
      <c r="L495" s="2463"/>
      <c r="M495" s="2461"/>
      <c r="N495" s="1909"/>
      <c r="O495" s="2464"/>
      <c r="P495" s="2471"/>
      <c r="Q495" s="2465"/>
      <c r="R495" s="2461"/>
      <c r="S495" s="1909"/>
      <c r="T495" s="2464"/>
      <c r="U495" s="2471"/>
      <c r="V495" s="2463"/>
      <c r="W495" s="2466"/>
      <c r="X495" s="2466"/>
      <c r="Y495" s="2466"/>
      <c r="Z495" s="2466"/>
    </row>
    <row r="496" spans="1:26" s="2469" customFormat="1">
      <c r="A496" s="2468"/>
      <c r="B496" s="1737"/>
      <c r="C496" s="2461"/>
      <c r="D496" s="2461"/>
      <c r="E496" s="2462"/>
      <c r="F496" s="1909"/>
      <c r="G496" s="2463"/>
      <c r="H496" s="1909"/>
      <c r="I496" s="1909"/>
      <c r="J496" s="1909"/>
      <c r="K496" s="1909"/>
      <c r="L496" s="2463"/>
      <c r="M496" s="2461"/>
      <c r="N496" s="1909"/>
      <c r="O496" s="2464"/>
      <c r="P496" s="2471"/>
      <c r="Q496" s="2465"/>
      <c r="R496" s="2461"/>
      <c r="S496" s="1909"/>
      <c r="T496" s="2464"/>
      <c r="U496" s="2471"/>
      <c r="V496" s="2463"/>
      <c r="W496" s="2466"/>
      <c r="X496" s="2466"/>
      <c r="Y496" s="2466"/>
      <c r="Z496" s="2466"/>
    </row>
    <row r="497" spans="1:26" s="2469" customFormat="1">
      <c r="A497" s="2468"/>
      <c r="B497" s="1737"/>
      <c r="C497" s="2461"/>
      <c r="D497" s="2461"/>
      <c r="E497" s="2462"/>
      <c r="F497" s="1909"/>
      <c r="G497" s="2463"/>
      <c r="H497" s="1909"/>
      <c r="I497" s="1909"/>
      <c r="J497" s="1909"/>
      <c r="K497" s="1909"/>
      <c r="L497" s="2463"/>
      <c r="M497" s="2461"/>
      <c r="N497" s="1909"/>
      <c r="O497" s="2464"/>
      <c r="P497" s="2471"/>
      <c r="Q497" s="2465"/>
      <c r="R497" s="2461"/>
      <c r="S497" s="1909"/>
      <c r="T497" s="2464"/>
      <c r="U497" s="2471"/>
      <c r="V497" s="2463"/>
      <c r="W497" s="2466"/>
      <c r="X497" s="2466"/>
      <c r="Y497" s="2466"/>
      <c r="Z497" s="2466"/>
    </row>
    <row r="498" spans="1:26" s="2469" customFormat="1">
      <c r="A498" s="2468"/>
      <c r="B498" s="1737"/>
      <c r="C498" s="2461"/>
      <c r="D498" s="2461"/>
      <c r="E498" s="2462"/>
      <c r="F498" s="1909"/>
      <c r="G498" s="2463"/>
      <c r="H498" s="1909"/>
      <c r="I498" s="1909"/>
      <c r="J498" s="1909"/>
      <c r="K498" s="1909"/>
      <c r="L498" s="2463"/>
      <c r="M498" s="2461"/>
      <c r="N498" s="1909"/>
      <c r="O498" s="2464"/>
      <c r="P498" s="2471"/>
      <c r="Q498" s="2465"/>
      <c r="R498" s="2461"/>
      <c r="S498" s="1909"/>
      <c r="T498" s="2464"/>
      <c r="U498" s="2471"/>
      <c r="V498" s="2463"/>
      <c r="W498" s="2466"/>
      <c r="X498" s="2466"/>
      <c r="Y498" s="2466"/>
      <c r="Z498" s="2466"/>
    </row>
    <row r="499" spans="1:26" s="2469" customFormat="1">
      <c r="A499" s="2468"/>
      <c r="B499" s="1737"/>
      <c r="C499" s="2461"/>
      <c r="D499" s="2461"/>
      <c r="E499" s="2462"/>
      <c r="F499" s="1909"/>
      <c r="G499" s="2463"/>
      <c r="H499" s="1909"/>
      <c r="I499" s="1909"/>
      <c r="J499" s="1909"/>
      <c r="K499" s="1909"/>
      <c r="L499" s="2463"/>
      <c r="M499" s="2461"/>
      <c r="N499" s="1909"/>
      <c r="O499" s="2464"/>
      <c r="P499" s="2471"/>
      <c r="Q499" s="2465"/>
      <c r="R499" s="2461"/>
      <c r="S499" s="1909"/>
      <c r="T499" s="2464"/>
      <c r="U499" s="2471"/>
      <c r="V499" s="2463"/>
      <c r="W499" s="2466"/>
      <c r="X499" s="2466"/>
      <c r="Y499" s="2466"/>
      <c r="Z499" s="2466"/>
    </row>
    <row r="500" spans="1:26" s="2469" customFormat="1">
      <c r="A500" s="2468"/>
      <c r="B500" s="1737"/>
      <c r="C500" s="2461"/>
      <c r="D500" s="2461"/>
      <c r="E500" s="2462"/>
      <c r="F500" s="1909"/>
      <c r="G500" s="2463"/>
      <c r="H500" s="1909"/>
      <c r="I500" s="1909"/>
      <c r="J500" s="1909"/>
      <c r="K500" s="1909"/>
      <c r="L500" s="2463"/>
      <c r="M500" s="2461"/>
      <c r="N500" s="1909"/>
      <c r="O500" s="2464"/>
      <c r="P500" s="2471"/>
      <c r="Q500" s="2465"/>
      <c r="R500" s="2461"/>
      <c r="S500" s="1909"/>
      <c r="T500" s="2464"/>
      <c r="U500" s="2471"/>
      <c r="V500" s="2463"/>
      <c r="W500" s="2466"/>
      <c r="X500" s="2466"/>
      <c r="Y500" s="2466"/>
      <c r="Z500" s="2466"/>
    </row>
    <row r="501" spans="1:26" s="2469" customFormat="1">
      <c r="A501" s="2468"/>
      <c r="B501" s="1737"/>
      <c r="C501" s="2461"/>
      <c r="D501" s="2461"/>
      <c r="E501" s="2462"/>
      <c r="F501" s="1909"/>
      <c r="G501" s="2463"/>
      <c r="H501" s="1909"/>
      <c r="I501" s="1909"/>
      <c r="J501" s="1909"/>
      <c r="K501" s="1909"/>
      <c r="L501" s="2463"/>
      <c r="M501" s="2461"/>
      <c r="N501" s="1909"/>
      <c r="O501" s="2464"/>
      <c r="P501" s="2471"/>
      <c r="Q501" s="2465"/>
      <c r="R501" s="2461"/>
      <c r="S501" s="1909"/>
      <c r="T501" s="2464"/>
      <c r="U501" s="2471"/>
      <c r="V501" s="2463"/>
      <c r="W501" s="2466"/>
      <c r="X501" s="2466"/>
      <c r="Y501" s="2466"/>
      <c r="Z501" s="2466"/>
    </row>
    <row r="502" spans="1:26" s="2469" customFormat="1">
      <c r="A502" s="2468"/>
      <c r="B502" s="1737"/>
      <c r="C502" s="2461"/>
      <c r="D502" s="2461"/>
      <c r="E502" s="2462"/>
      <c r="F502" s="1909"/>
      <c r="G502" s="2463"/>
      <c r="H502" s="1909"/>
      <c r="I502" s="1909"/>
      <c r="J502" s="1909"/>
      <c r="K502" s="1909"/>
      <c r="L502" s="2463"/>
      <c r="M502" s="2461"/>
      <c r="N502" s="1909"/>
      <c r="O502" s="2464"/>
      <c r="P502" s="2471"/>
      <c r="Q502" s="2465"/>
      <c r="R502" s="2461"/>
      <c r="S502" s="1909"/>
      <c r="T502" s="2464"/>
      <c r="U502" s="2471"/>
      <c r="V502" s="2463"/>
      <c r="W502" s="2466"/>
      <c r="X502" s="2466"/>
      <c r="Y502" s="2466"/>
      <c r="Z502" s="2466"/>
    </row>
    <row r="503" spans="1:26" s="2469" customFormat="1">
      <c r="A503" s="2468"/>
      <c r="B503" s="1737"/>
      <c r="C503" s="2461"/>
      <c r="D503" s="2461"/>
      <c r="E503" s="2462"/>
      <c r="F503" s="1909"/>
      <c r="G503" s="2463"/>
      <c r="H503" s="1909"/>
      <c r="I503" s="1909"/>
      <c r="J503" s="1909"/>
      <c r="K503" s="1909"/>
      <c r="L503" s="2463"/>
      <c r="M503" s="2461"/>
      <c r="N503" s="1909"/>
      <c r="O503" s="2464"/>
      <c r="P503" s="2471"/>
      <c r="Q503" s="2465"/>
      <c r="R503" s="2461"/>
      <c r="S503" s="1909"/>
      <c r="T503" s="2464"/>
      <c r="U503" s="2471"/>
      <c r="V503" s="2463"/>
      <c r="W503" s="2466"/>
      <c r="X503" s="2466"/>
      <c r="Y503" s="2466"/>
      <c r="Z503" s="2466"/>
    </row>
    <row r="504" spans="1:26" s="2469" customFormat="1">
      <c r="A504" s="2468"/>
      <c r="B504" s="1737"/>
      <c r="C504" s="2461"/>
      <c r="D504" s="2461"/>
      <c r="E504" s="2462"/>
      <c r="F504" s="1909"/>
      <c r="G504" s="2463"/>
      <c r="H504" s="1909"/>
      <c r="I504" s="1909"/>
      <c r="J504" s="1909"/>
      <c r="K504" s="1909"/>
      <c r="L504" s="2463"/>
      <c r="M504" s="2461"/>
      <c r="N504" s="1909"/>
      <c r="O504" s="2464"/>
      <c r="P504" s="2471"/>
      <c r="Q504" s="2465"/>
      <c r="R504" s="2461"/>
      <c r="S504" s="1909"/>
      <c r="T504" s="2464"/>
      <c r="U504" s="2471"/>
      <c r="V504" s="2463"/>
      <c r="W504" s="2466"/>
      <c r="X504" s="2466"/>
      <c r="Y504" s="2466"/>
      <c r="Z504" s="2466"/>
    </row>
    <row r="505" spans="1:26" s="2469" customFormat="1">
      <c r="A505" s="2468"/>
      <c r="B505" s="1737"/>
      <c r="C505" s="2461"/>
      <c r="D505" s="2461"/>
      <c r="E505" s="2462"/>
      <c r="F505" s="1909"/>
      <c r="G505" s="2463"/>
      <c r="H505" s="1909"/>
      <c r="I505" s="1909"/>
      <c r="J505" s="1909"/>
      <c r="K505" s="1909"/>
      <c r="L505" s="2463"/>
      <c r="M505" s="2461"/>
      <c r="N505" s="1909"/>
      <c r="O505" s="2464"/>
      <c r="P505" s="2471"/>
      <c r="Q505" s="2465"/>
      <c r="R505" s="2461"/>
      <c r="S505" s="1909"/>
      <c r="T505" s="2464"/>
      <c r="U505" s="2471"/>
      <c r="V505" s="2463"/>
      <c r="W505" s="2466"/>
      <c r="X505" s="2466"/>
      <c r="Y505" s="2466"/>
      <c r="Z505" s="2466"/>
    </row>
    <row r="506" spans="1:26" s="2469" customFormat="1">
      <c r="A506" s="2468"/>
      <c r="B506" s="1737"/>
      <c r="C506" s="2461"/>
      <c r="D506" s="2461"/>
      <c r="E506" s="2462"/>
      <c r="F506" s="1909"/>
      <c r="G506" s="2463"/>
      <c r="H506" s="1909"/>
      <c r="I506" s="1909"/>
      <c r="J506" s="1909"/>
      <c r="K506" s="1909"/>
      <c r="L506" s="2463"/>
      <c r="M506" s="2461"/>
      <c r="N506" s="1909"/>
      <c r="O506" s="2464"/>
      <c r="P506" s="2471"/>
      <c r="Q506" s="2465"/>
      <c r="R506" s="2461"/>
      <c r="S506" s="1909"/>
      <c r="T506" s="2464"/>
      <c r="U506" s="2471"/>
      <c r="V506" s="2463"/>
      <c r="W506" s="2466"/>
      <c r="X506" s="2466"/>
      <c r="Y506" s="2466"/>
      <c r="Z506" s="2466"/>
    </row>
    <row r="507" spans="1:26" s="2469" customFormat="1">
      <c r="A507" s="2468"/>
      <c r="B507" s="1737"/>
      <c r="C507" s="2461"/>
      <c r="D507" s="2461"/>
      <c r="E507" s="2462"/>
      <c r="F507" s="1909"/>
      <c r="G507" s="2463"/>
      <c r="H507" s="1909"/>
      <c r="I507" s="1909"/>
      <c r="J507" s="1909"/>
      <c r="K507" s="1909"/>
      <c r="L507" s="2463"/>
      <c r="M507" s="2461"/>
      <c r="N507" s="1909"/>
      <c r="O507" s="2464"/>
      <c r="P507" s="2471"/>
      <c r="Q507" s="2465"/>
      <c r="R507" s="2461"/>
      <c r="S507" s="1909"/>
      <c r="T507" s="2464"/>
      <c r="U507" s="2471"/>
      <c r="V507" s="2463"/>
      <c r="W507" s="2466"/>
      <c r="X507" s="2466"/>
      <c r="Y507" s="2466"/>
      <c r="Z507" s="2466"/>
    </row>
    <row r="508" spans="1:26" s="2469" customFormat="1">
      <c r="A508" s="2468"/>
      <c r="B508" s="1737"/>
      <c r="C508" s="2461"/>
      <c r="D508" s="2461"/>
      <c r="E508" s="2462"/>
      <c r="F508" s="1909"/>
      <c r="G508" s="2463"/>
      <c r="H508" s="1909"/>
      <c r="I508" s="1909"/>
      <c r="J508" s="1909"/>
      <c r="K508" s="1909"/>
      <c r="L508" s="2463"/>
      <c r="M508" s="2461"/>
      <c r="N508" s="1909"/>
      <c r="O508" s="2464"/>
      <c r="P508" s="2471"/>
      <c r="Q508" s="2465"/>
      <c r="R508" s="2461"/>
      <c r="S508" s="1909"/>
      <c r="T508" s="2464"/>
      <c r="U508" s="2471"/>
      <c r="V508" s="2463"/>
      <c r="W508" s="2466"/>
      <c r="X508" s="2466"/>
      <c r="Y508" s="2466"/>
      <c r="Z508" s="2466"/>
    </row>
    <row r="509" spans="1:26" s="2469" customFormat="1">
      <c r="A509" s="2468"/>
      <c r="B509" s="1737"/>
      <c r="C509" s="2461"/>
      <c r="D509" s="2461"/>
      <c r="E509" s="2462"/>
      <c r="F509" s="1909"/>
      <c r="G509" s="2463"/>
      <c r="H509" s="1909"/>
      <c r="I509" s="1909"/>
      <c r="J509" s="1909"/>
      <c r="K509" s="1909"/>
      <c r="L509" s="2463"/>
      <c r="M509" s="2461"/>
      <c r="N509" s="1909"/>
      <c r="O509" s="2464"/>
      <c r="P509" s="2471"/>
      <c r="Q509" s="2465"/>
      <c r="R509" s="2461"/>
      <c r="S509" s="1909"/>
      <c r="T509" s="2464"/>
      <c r="U509" s="2471"/>
      <c r="V509" s="2463"/>
      <c r="W509" s="2466"/>
      <c r="X509" s="2466"/>
      <c r="Y509" s="2466"/>
      <c r="Z509" s="2466"/>
    </row>
    <row r="510" spans="1:26" s="2469" customFormat="1">
      <c r="A510" s="2468"/>
      <c r="B510" s="1737"/>
      <c r="C510" s="2461"/>
      <c r="D510" s="2461"/>
      <c r="E510" s="2462"/>
      <c r="F510" s="1909"/>
      <c r="G510" s="2463"/>
      <c r="H510" s="1909"/>
      <c r="I510" s="1909"/>
      <c r="J510" s="1909"/>
      <c r="K510" s="1909"/>
      <c r="L510" s="2463"/>
      <c r="M510" s="2461"/>
      <c r="N510" s="1909"/>
      <c r="O510" s="2464"/>
      <c r="P510" s="2471"/>
      <c r="Q510" s="2465"/>
      <c r="R510" s="2461"/>
      <c r="S510" s="1909"/>
      <c r="T510" s="2464"/>
      <c r="U510" s="2471"/>
      <c r="V510" s="2463"/>
      <c r="W510" s="2466"/>
      <c r="X510" s="2466"/>
      <c r="Y510" s="2466"/>
      <c r="Z510" s="2466"/>
    </row>
    <row r="511" spans="1:26" s="2469" customFormat="1">
      <c r="A511" s="2468"/>
      <c r="B511" s="1737"/>
      <c r="C511" s="2461"/>
      <c r="D511" s="2461"/>
      <c r="E511" s="2462"/>
      <c r="F511" s="1909"/>
      <c r="G511" s="2463"/>
      <c r="H511" s="1909"/>
      <c r="I511" s="1909"/>
      <c r="J511" s="1909"/>
      <c r="K511" s="1909"/>
      <c r="L511" s="2463"/>
      <c r="M511" s="2461"/>
      <c r="N511" s="1909"/>
      <c r="O511" s="2464"/>
      <c r="P511" s="2471"/>
      <c r="Q511" s="2465"/>
      <c r="R511" s="2461"/>
      <c r="S511" s="1909"/>
      <c r="T511" s="2464"/>
      <c r="U511" s="2471"/>
      <c r="V511" s="2463"/>
      <c r="W511" s="2466"/>
      <c r="X511" s="2466"/>
      <c r="Y511" s="2466"/>
      <c r="Z511" s="2466"/>
    </row>
    <row r="512" spans="1:26" s="2469" customFormat="1">
      <c r="A512" s="2468"/>
      <c r="B512" s="1737"/>
      <c r="C512" s="2461"/>
      <c r="D512" s="2461"/>
      <c r="E512" s="2462"/>
      <c r="F512" s="1909"/>
      <c r="G512" s="2463"/>
      <c r="H512" s="1909"/>
      <c r="I512" s="1909"/>
      <c r="J512" s="1909"/>
      <c r="K512" s="1909"/>
      <c r="L512" s="2463"/>
      <c r="M512" s="2461"/>
      <c r="N512" s="1909"/>
      <c r="O512" s="2464"/>
      <c r="P512" s="2471"/>
      <c r="Q512" s="2465"/>
      <c r="R512" s="2461"/>
      <c r="S512" s="1909"/>
      <c r="T512" s="2464"/>
      <c r="U512" s="2471"/>
      <c r="V512" s="2463"/>
      <c r="W512" s="2466"/>
      <c r="X512" s="2466"/>
      <c r="Y512" s="2466"/>
      <c r="Z512" s="2466"/>
    </row>
    <row r="513" spans="1:26" s="2469" customFormat="1">
      <c r="A513" s="2468"/>
      <c r="B513" s="1737"/>
      <c r="C513" s="2461"/>
      <c r="D513" s="2461"/>
      <c r="E513" s="2462"/>
      <c r="F513" s="1909"/>
      <c r="G513" s="2463"/>
      <c r="H513" s="1909"/>
      <c r="I513" s="1909"/>
      <c r="J513" s="1909"/>
      <c r="K513" s="1909"/>
      <c r="L513" s="2463"/>
      <c r="M513" s="2461"/>
      <c r="N513" s="1909"/>
      <c r="O513" s="2464"/>
      <c r="P513" s="2471"/>
      <c r="Q513" s="2465"/>
      <c r="R513" s="2461"/>
      <c r="S513" s="1909"/>
      <c r="T513" s="2464"/>
      <c r="U513" s="2471"/>
      <c r="V513" s="2463"/>
      <c r="W513" s="2466"/>
      <c r="X513" s="2466"/>
      <c r="Y513" s="2466"/>
      <c r="Z513" s="2466"/>
    </row>
    <row r="514" spans="1:26" s="2469" customFormat="1">
      <c r="A514" s="2468"/>
      <c r="B514" s="1737"/>
      <c r="C514" s="2461"/>
      <c r="D514" s="2461"/>
      <c r="E514" s="2462"/>
      <c r="F514" s="1909"/>
      <c r="G514" s="2463"/>
      <c r="H514" s="1909"/>
      <c r="I514" s="1909"/>
      <c r="J514" s="1909"/>
      <c r="K514" s="1909"/>
      <c r="L514" s="2463"/>
      <c r="M514" s="2461"/>
      <c r="N514" s="1909"/>
      <c r="O514" s="2464"/>
      <c r="P514" s="2471"/>
      <c r="Q514" s="2465"/>
      <c r="R514" s="2461"/>
      <c r="S514" s="1909"/>
      <c r="T514" s="2464"/>
      <c r="U514" s="2471"/>
      <c r="V514" s="2463"/>
      <c r="W514" s="2466"/>
      <c r="X514" s="2466"/>
      <c r="Y514" s="2466"/>
      <c r="Z514" s="2466"/>
    </row>
    <row r="515" spans="1:26" s="2469" customFormat="1">
      <c r="A515" s="2468"/>
      <c r="B515" s="1737"/>
      <c r="C515" s="2461"/>
      <c r="D515" s="2461"/>
      <c r="E515" s="2462"/>
      <c r="F515" s="1909"/>
      <c r="G515" s="2463"/>
      <c r="H515" s="1909"/>
      <c r="I515" s="1909"/>
      <c r="J515" s="1909"/>
      <c r="K515" s="1909"/>
      <c r="L515" s="2463"/>
      <c r="M515" s="2461"/>
      <c r="N515" s="1909"/>
      <c r="O515" s="2464"/>
      <c r="P515" s="2471"/>
      <c r="Q515" s="2465"/>
      <c r="R515" s="2461"/>
      <c r="S515" s="1909"/>
      <c r="T515" s="2464"/>
      <c r="U515" s="2471"/>
      <c r="V515" s="2463"/>
      <c r="W515" s="2466"/>
      <c r="X515" s="2466"/>
      <c r="Y515" s="2466"/>
      <c r="Z515" s="2466"/>
    </row>
    <row r="516" spans="1:26" s="2469" customFormat="1">
      <c r="A516" s="2468"/>
      <c r="B516" s="1737"/>
      <c r="C516" s="2461"/>
      <c r="D516" s="2461"/>
      <c r="E516" s="2462"/>
      <c r="F516" s="1909"/>
      <c r="G516" s="2463"/>
      <c r="H516" s="1909"/>
      <c r="I516" s="1909"/>
      <c r="J516" s="1909"/>
      <c r="K516" s="1909"/>
      <c r="L516" s="2463"/>
      <c r="M516" s="2461"/>
      <c r="N516" s="1909"/>
      <c r="O516" s="2464"/>
      <c r="P516" s="2471"/>
      <c r="Q516" s="2465"/>
      <c r="R516" s="2461"/>
      <c r="S516" s="1909"/>
      <c r="T516" s="2464"/>
      <c r="U516" s="2471"/>
      <c r="V516" s="2463"/>
      <c r="W516" s="2466"/>
      <c r="X516" s="2466"/>
      <c r="Y516" s="2466"/>
      <c r="Z516" s="2466"/>
    </row>
    <row r="517" spans="1:26" s="2469" customFormat="1">
      <c r="A517" s="2468"/>
      <c r="B517" s="1737"/>
      <c r="C517" s="2461"/>
      <c r="D517" s="2461"/>
      <c r="E517" s="2462"/>
      <c r="F517" s="1909"/>
      <c r="G517" s="2463"/>
      <c r="H517" s="1909"/>
      <c r="I517" s="1909"/>
      <c r="J517" s="1909"/>
      <c r="K517" s="1909"/>
      <c r="L517" s="2463"/>
      <c r="M517" s="2461"/>
      <c r="N517" s="1909"/>
      <c r="O517" s="2464"/>
      <c r="P517" s="2471"/>
      <c r="Q517" s="2465"/>
      <c r="R517" s="2461"/>
      <c r="S517" s="1909"/>
      <c r="T517" s="2464"/>
      <c r="U517" s="2471"/>
      <c r="V517" s="2463"/>
      <c r="W517" s="2466"/>
      <c r="X517" s="2466"/>
      <c r="Y517" s="2466"/>
      <c r="Z517" s="2466"/>
    </row>
    <row r="518" spans="1:26" s="2469" customFormat="1">
      <c r="A518" s="2468"/>
      <c r="B518" s="1737"/>
      <c r="C518" s="2461"/>
      <c r="D518" s="2461"/>
      <c r="E518" s="2462"/>
      <c r="F518" s="1909"/>
      <c r="G518" s="2463"/>
      <c r="H518" s="1909"/>
      <c r="I518" s="1909"/>
      <c r="J518" s="1909"/>
      <c r="K518" s="1909"/>
      <c r="L518" s="2463"/>
      <c r="M518" s="2461"/>
      <c r="N518" s="1909"/>
      <c r="O518" s="2464"/>
      <c r="P518" s="2471"/>
      <c r="Q518" s="2465"/>
      <c r="R518" s="2461"/>
      <c r="S518" s="1909"/>
      <c r="T518" s="2464"/>
      <c r="U518" s="2471"/>
      <c r="V518" s="2463"/>
      <c r="W518" s="2466"/>
      <c r="X518" s="2466"/>
      <c r="Y518" s="2466"/>
      <c r="Z518" s="2466"/>
    </row>
    <row r="519" spans="1:26" s="2469" customFormat="1">
      <c r="A519" s="2468"/>
      <c r="B519" s="1737"/>
      <c r="C519" s="2461"/>
      <c r="D519" s="2461"/>
      <c r="E519" s="2462"/>
      <c r="F519" s="1909"/>
      <c r="G519" s="2463"/>
      <c r="H519" s="1909"/>
      <c r="I519" s="1909"/>
      <c r="J519" s="1909"/>
      <c r="K519" s="1909"/>
      <c r="L519" s="2463"/>
      <c r="M519" s="2461"/>
      <c r="N519" s="1909"/>
      <c r="O519" s="2464"/>
      <c r="P519" s="2471"/>
      <c r="Q519" s="2465"/>
      <c r="R519" s="2461"/>
      <c r="S519" s="1909"/>
      <c r="T519" s="2464"/>
      <c r="U519" s="2471"/>
      <c r="V519" s="2463"/>
      <c r="W519" s="2466"/>
      <c r="X519" s="2466"/>
      <c r="Y519" s="2466"/>
      <c r="Z519" s="2466"/>
    </row>
    <row r="520" spans="1:26" s="2469" customFormat="1">
      <c r="A520" s="2468"/>
      <c r="B520" s="1737"/>
      <c r="C520" s="2461"/>
      <c r="D520" s="2461"/>
      <c r="E520" s="2462"/>
      <c r="F520" s="1909"/>
      <c r="G520" s="2463"/>
      <c r="H520" s="1909"/>
      <c r="I520" s="1909"/>
      <c r="J520" s="1909"/>
      <c r="K520" s="1909"/>
      <c r="L520" s="2463"/>
      <c r="M520" s="2461"/>
      <c r="N520" s="1909"/>
      <c r="O520" s="2464"/>
      <c r="P520" s="2471"/>
      <c r="Q520" s="2465"/>
      <c r="R520" s="2461"/>
      <c r="S520" s="1909"/>
      <c r="T520" s="2464"/>
      <c r="U520" s="2471"/>
      <c r="V520" s="2463"/>
      <c r="W520" s="2466"/>
      <c r="X520" s="2466"/>
      <c r="Y520" s="2466"/>
      <c r="Z520" s="2466"/>
    </row>
    <row r="521" spans="1:26" s="2469" customFormat="1">
      <c r="A521" s="2468"/>
      <c r="B521" s="1737"/>
      <c r="C521" s="2461"/>
      <c r="D521" s="2461"/>
      <c r="E521" s="2462"/>
      <c r="F521" s="1909"/>
      <c r="G521" s="2463"/>
      <c r="H521" s="1909"/>
      <c r="I521" s="1909"/>
      <c r="J521" s="1909"/>
      <c r="K521" s="1909"/>
      <c r="L521" s="2463"/>
      <c r="M521" s="2461"/>
      <c r="N521" s="1909"/>
      <c r="O521" s="2464"/>
      <c r="P521" s="2471"/>
      <c r="Q521" s="2465"/>
      <c r="R521" s="2461"/>
      <c r="S521" s="1909"/>
      <c r="T521" s="2464"/>
      <c r="U521" s="2471"/>
      <c r="V521" s="2463"/>
      <c r="W521" s="2466"/>
      <c r="X521" s="2466"/>
      <c r="Y521" s="2466"/>
      <c r="Z521" s="2466"/>
    </row>
    <row r="522" spans="1:26" s="2469" customFormat="1">
      <c r="A522" s="2468"/>
      <c r="B522" s="1737"/>
      <c r="C522" s="2461"/>
      <c r="D522" s="2461"/>
      <c r="E522" s="2462"/>
      <c r="F522" s="1909"/>
      <c r="G522" s="2463"/>
      <c r="H522" s="1909"/>
      <c r="I522" s="1909"/>
      <c r="J522" s="1909"/>
      <c r="K522" s="1909"/>
      <c r="L522" s="2463"/>
      <c r="M522" s="2461"/>
      <c r="N522" s="1909"/>
      <c r="O522" s="2464"/>
      <c r="P522" s="2471"/>
      <c r="Q522" s="2465"/>
      <c r="R522" s="2461"/>
      <c r="S522" s="1909"/>
      <c r="T522" s="2464"/>
      <c r="U522" s="2471"/>
      <c r="V522" s="2463"/>
      <c r="W522" s="2466"/>
      <c r="X522" s="2466"/>
      <c r="Y522" s="2466"/>
      <c r="Z522" s="2466"/>
    </row>
    <row r="523" spans="1:26" s="2469" customFormat="1">
      <c r="A523" s="2468"/>
      <c r="B523" s="1737"/>
      <c r="C523" s="2461"/>
      <c r="D523" s="2461"/>
      <c r="E523" s="2462"/>
      <c r="F523" s="1909"/>
      <c r="G523" s="2463"/>
      <c r="H523" s="1909"/>
      <c r="I523" s="1909"/>
      <c r="J523" s="1909"/>
      <c r="K523" s="1909"/>
      <c r="L523" s="2463"/>
      <c r="M523" s="2461"/>
      <c r="N523" s="1909"/>
      <c r="O523" s="2464"/>
      <c r="P523" s="2471"/>
      <c r="Q523" s="2465"/>
      <c r="R523" s="2461"/>
      <c r="S523" s="1909"/>
      <c r="T523" s="2464"/>
      <c r="U523" s="2471"/>
      <c r="V523" s="2463"/>
      <c r="W523" s="2466"/>
      <c r="X523" s="2466"/>
      <c r="Y523" s="2466"/>
      <c r="Z523" s="2466"/>
    </row>
    <row r="524" spans="1:26" s="2469" customFormat="1">
      <c r="A524" s="2468"/>
      <c r="B524" s="1737"/>
      <c r="C524" s="2461"/>
      <c r="D524" s="2461"/>
      <c r="E524" s="2462"/>
      <c r="F524" s="1909"/>
      <c r="G524" s="2463"/>
      <c r="H524" s="1909"/>
      <c r="I524" s="1909"/>
      <c r="J524" s="1909"/>
      <c r="K524" s="1909"/>
      <c r="L524" s="2463"/>
      <c r="M524" s="2461"/>
      <c r="N524" s="1909"/>
      <c r="O524" s="2464"/>
      <c r="P524" s="2471"/>
      <c r="Q524" s="2465"/>
      <c r="R524" s="2461"/>
      <c r="S524" s="1909"/>
      <c r="T524" s="2464"/>
      <c r="U524" s="2471"/>
      <c r="V524" s="2463"/>
      <c r="W524" s="2466"/>
      <c r="X524" s="2466"/>
      <c r="Y524" s="2466"/>
      <c r="Z524" s="2466"/>
    </row>
    <row r="525" spans="1:26" s="2469" customFormat="1">
      <c r="A525" s="2468"/>
      <c r="B525" s="1737"/>
      <c r="C525" s="2461"/>
      <c r="D525" s="2461"/>
      <c r="E525" s="2462"/>
      <c r="F525" s="1909"/>
      <c r="G525" s="2463"/>
      <c r="H525" s="1909"/>
      <c r="I525" s="1909"/>
      <c r="J525" s="1909"/>
      <c r="K525" s="1909"/>
      <c r="L525" s="2463"/>
      <c r="M525" s="2461"/>
      <c r="N525" s="1909"/>
      <c r="O525" s="2464"/>
      <c r="P525" s="2471"/>
      <c r="Q525" s="2465"/>
      <c r="R525" s="2461"/>
      <c r="S525" s="1909"/>
      <c r="T525" s="2464"/>
      <c r="U525" s="2471"/>
      <c r="V525" s="2463"/>
      <c r="W525" s="2466"/>
      <c r="X525" s="2466"/>
      <c r="Y525" s="2466"/>
      <c r="Z525" s="2466"/>
    </row>
    <row r="526" spans="1:26" s="2469" customFormat="1">
      <c r="A526" s="2468"/>
      <c r="B526" s="1737"/>
      <c r="C526" s="2461"/>
      <c r="D526" s="2461"/>
      <c r="E526" s="2462"/>
      <c r="F526" s="1909"/>
      <c r="G526" s="2463"/>
      <c r="H526" s="1909"/>
      <c r="I526" s="1909"/>
      <c r="J526" s="1909"/>
      <c r="K526" s="1909"/>
      <c r="L526" s="2463"/>
      <c r="M526" s="2461"/>
      <c r="N526" s="1909"/>
      <c r="O526" s="2464"/>
      <c r="P526" s="2471"/>
      <c r="Q526" s="2465"/>
      <c r="R526" s="2461"/>
      <c r="S526" s="1909"/>
      <c r="T526" s="2464"/>
      <c r="U526" s="2471"/>
      <c r="V526" s="2463"/>
      <c r="W526" s="2466"/>
      <c r="X526" s="2466"/>
      <c r="Y526" s="2466"/>
      <c r="Z526" s="2466"/>
    </row>
    <row r="527" spans="1:26" s="2469" customFormat="1">
      <c r="A527" s="2468"/>
      <c r="B527" s="1737"/>
      <c r="C527" s="2461"/>
      <c r="D527" s="2461"/>
      <c r="E527" s="2462"/>
      <c r="F527" s="1909"/>
      <c r="G527" s="2463"/>
      <c r="H527" s="1909"/>
      <c r="I527" s="1909"/>
      <c r="J527" s="1909"/>
      <c r="K527" s="1909"/>
      <c r="L527" s="2463"/>
      <c r="M527" s="2461"/>
      <c r="N527" s="1909"/>
      <c r="O527" s="2464"/>
      <c r="P527" s="2471"/>
      <c r="Q527" s="2465"/>
      <c r="R527" s="2461"/>
      <c r="S527" s="1909"/>
      <c r="T527" s="2464"/>
      <c r="U527" s="2471"/>
      <c r="V527" s="2463"/>
      <c r="W527" s="2466"/>
      <c r="X527" s="2466"/>
      <c r="Y527" s="2466"/>
      <c r="Z527" s="2466"/>
    </row>
    <row r="528" spans="1:26" s="2469" customFormat="1">
      <c r="A528" s="2468"/>
      <c r="B528" s="1737"/>
      <c r="C528" s="2461"/>
      <c r="D528" s="2461"/>
      <c r="E528" s="2462"/>
      <c r="F528" s="1909"/>
      <c r="G528" s="2463"/>
      <c r="H528" s="1909"/>
      <c r="I528" s="1909"/>
      <c r="J528" s="1909"/>
      <c r="K528" s="1909"/>
      <c r="L528" s="2463"/>
      <c r="M528" s="2461"/>
      <c r="N528" s="1909"/>
      <c r="O528" s="2464"/>
      <c r="P528" s="2471"/>
      <c r="Q528" s="2465"/>
      <c r="R528" s="2461"/>
      <c r="S528" s="1909"/>
      <c r="T528" s="2464"/>
      <c r="U528" s="2471"/>
      <c r="V528" s="2463"/>
      <c r="W528" s="2466"/>
      <c r="X528" s="2466"/>
      <c r="Y528" s="2466"/>
      <c r="Z528" s="2466"/>
    </row>
    <row r="529" spans="1:26" s="2469" customFormat="1">
      <c r="A529" s="2468"/>
      <c r="B529" s="1737"/>
      <c r="C529" s="2461"/>
      <c r="D529" s="2461"/>
      <c r="E529" s="2462"/>
      <c r="F529" s="1909"/>
      <c r="G529" s="2463"/>
      <c r="H529" s="1909"/>
      <c r="I529" s="1909"/>
      <c r="J529" s="1909"/>
      <c r="K529" s="1909"/>
      <c r="L529" s="2463"/>
      <c r="M529" s="2461"/>
      <c r="N529" s="1909"/>
      <c r="O529" s="2464"/>
      <c r="P529" s="2471"/>
      <c r="Q529" s="2465"/>
      <c r="R529" s="2461"/>
      <c r="S529" s="1909"/>
      <c r="T529" s="2464"/>
      <c r="U529" s="2471"/>
      <c r="V529" s="2463"/>
      <c r="W529" s="2466"/>
      <c r="X529" s="2466"/>
      <c r="Y529" s="2466"/>
      <c r="Z529" s="2466"/>
    </row>
    <row r="530" spans="1:26" s="2469" customFormat="1">
      <c r="A530" s="2468"/>
      <c r="B530" s="1737"/>
      <c r="C530" s="2461"/>
      <c r="D530" s="2461"/>
      <c r="E530" s="2462"/>
      <c r="F530" s="1909"/>
      <c r="G530" s="2463"/>
      <c r="H530" s="1909"/>
      <c r="I530" s="1909"/>
      <c r="J530" s="1909"/>
      <c r="K530" s="1909"/>
      <c r="L530" s="2463"/>
      <c r="M530" s="2461"/>
      <c r="N530" s="1909"/>
      <c r="O530" s="2464"/>
      <c r="P530" s="2471"/>
      <c r="Q530" s="2465"/>
      <c r="R530" s="2461"/>
      <c r="S530" s="1909"/>
      <c r="T530" s="2464"/>
      <c r="U530" s="2471"/>
      <c r="V530" s="2463"/>
      <c r="W530" s="2466"/>
      <c r="X530" s="2466"/>
      <c r="Y530" s="2466"/>
      <c r="Z530" s="2466"/>
    </row>
    <row r="531" spans="1:26" s="2469" customFormat="1">
      <c r="A531" s="2468"/>
      <c r="B531" s="1737"/>
      <c r="C531" s="2461"/>
      <c r="D531" s="2461"/>
      <c r="E531" s="2462"/>
      <c r="F531" s="1909"/>
      <c r="G531" s="2463"/>
      <c r="H531" s="1909"/>
      <c r="I531" s="1909"/>
      <c r="J531" s="1909"/>
      <c r="K531" s="1909"/>
      <c r="L531" s="2463"/>
      <c r="M531" s="2461"/>
      <c r="N531" s="1909"/>
      <c r="O531" s="2464"/>
      <c r="P531" s="2471"/>
      <c r="Q531" s="2465"/>
      <c r="R531" s="2461"/>
      <c r="S531" s="1909"/>
      <c r="T531" s="2464"/>
      <c r="U531" s="2471"/>
      <c r="V531" s="2463"/>
      <c r="W531" s="2466"/>
      <c r="X531" s="2466"/>
      <c r="Y531" s="2466"/>
      <c r="Z531" s="2466"/>
    </row>
    <row r="532" spans="1:26" s="2469" customFormat="1">
      <c r="A532" s="2468"/>
      <c r="B532" s="1737"/>
      <c r="C532" s="2461"/>
      <c r="D532" s="2461"/>
      <c r="E532" s="2462"/>
      <c r="F532" s="1909"/>
      <c r="G532" s="2463"/>
      <c r="H532" s="1909"/>
      <c r="I532" s="1909"/>
      <c r="J532" s="1909"/>
      <c r="K532" s="1909"/>
      <c r="L532" s="2463"/>
      <c r="M532" s="2461"/>
      <c r="N532" s="1909"/>
      <c r="O532" s="2464"/>
      <c r="P532" s="2471"/>
      <c r="Q532" s="2465"/>
      <c r="R532" s="2461"/>
      <c r="S532" s="1909"/>
      <c r="T532" s="2464"/>
      <c r="U532" s="2471"/>
      <c r="V532" s="2463"/>
      <c r="W532" s="2466"/>
      <c r="X532" s="2466"/>
      <c r="Y532" s="2466"/>
      <c r="Z532" s="2466"/>
    </row>
    <row r="533" spans="1:26" s="2469" customFormat="1">
      <c r="A533" s="2468"/>
      <c r="B533" s="1737"/>
      <c r="C533" s="2461"/>
      <c r="D533" s="2461"/>
      <c r="E533" s="2462"/>
      <c r="F533" s="1909"/>
      <c r="G533" s="2463"/>
      <c r="H533" s="1909"/>
      <c r="I533" s="1909"/>
      <c r="J533" s="1909"/>
      <c r="K533" s="1909"/>
      <c r="L533" s="2463"/>
      <c r="M533" s="2461"/>
      <c r="N533" s="1909"/>
      <c r="O533" s="2464"/>
      <c r="P533" s="2471"/>
      <c r="Q533" s="2465"/>
      <c r="R533" s="2461"/>
      <c r="S533" s="1909"/>
      <c r="T533" s="2464"/>
      <c r="U533" s="2471"/>
      <c r="V533" s="2463"/>
      <c r="W533" s="2466"/>
      <c r="X533" s="2466"/>
      <c r="Y533" s="2466"/>
      <c r="Z533" s="2466"/>
    </row>
    <row r="534" spans="1:26" s="2469" customFormat="1">
      <c r="A534" s="2468"/>
      <c r="B534" s="1737"/>
      <c r="C534" s="2461"/>
      <c r="D534" s="2461"/>
      <c r="E534" s="2462"/>
      <c r="F534" s="1909"/>
      <c r="G534" s="2463"/>
      <c r="H534" s="1909"/>
      <c r="I534" s="1909"/>
      <c r="J534" s="1909"/>
      <c r="K534" s="1909"/>
      <c r="L534" s="2463"/>
      <c r="M534" s="2461"/>
      <c r="N534" s="1909"/>
      <c r="O534" s="2464"/>
      <c r="P534" s="2471"/>
      <c r="Q534" s="2465"/>
      <c r="R534" s="2461"/>
      <c r="S534" s="1909"/>
      <c r="T534" s="2464"/>
      <c r="U534" s="2471"/>
      <c r="V534" s="2463"/>
      <c r="W534" s="2466"/>
      <c r="X534" s="2466"/>
      <c r="Y534" s="2466"/>
      <c r="Z534" s="2466"/>
    </row>
    <row r="535" spans="1:26" s="2469" customFormat="1">
      <c r="A535" s="2468"/>
      <c r="B535" s="1737"/>
      <c r="C535" s="2461"/>
      <c r="D535" s="2461"/>
      <c r="E535" s="2462"/>
      <c r="F535" s="1909"/>
      <c r="G535" s="2463"/>
      <c r="H535" s="1909"/>
      <c r="I535" s="1909"/>
      <c r="J535" s="1909"/>
      <c r="K535" s="1909"/>
      <c r="L535" s="2463"/>
      <c r="M535" s="2461"/>
      <c r="N535" s="1909"/>
      <c r="O535" s="2464"/>
      <c r="P535" s="2471"/>
      <c r="Q535" s="2465"/>
      <c r="R535" s="2461"/>
      <c r="S535" s="1909"/>
      <c r="T535" s="2464"/>
      <c r="U535" s="2471"/>
      <c r="V535" s="2463"/>
      <c r="W535" s="2466"/>
      <c r="X535" s="2466"/>
      <c r="Y535" s="2466"/>
      <c r="Z535" s="2466"/>
    </row>
    <row r="536" spans="1:26" s="2469" customFormat="1">
      <c r="A536" s="2468"/>
      <c r="B536" s="1737"/>
      <c r="C536" s="2461"/>
      <c r="D536" s="2461"/>
      <c r="E536" s="2462"/>
      <c r="F536" s="1909"/>
      <c r="G536" s="2463"/>
      <c r="H536" s="1909"/>
      <c r="I536" s="1909"/>
      <c r="J536" s="1909"/>
      <c r="K536" s="1909"/>
      <c r="L536" s="2463"/>
      <c r="M536" s="2461"/>
      <c r="N536" s="1909"/>
      <c r="O536" s="2464"/>
      <c r="P536" s="2471"/>
      <c r="Q536" s="2465"/>
      <c r="R536" s="2461"/>
      <c r="S536" s="1909"/>
      <c r="T536" s="2464"/>
      <c r="U536" s="2471"/>
      <c r="V536" s="2463"/>
      <c r="W536" s="2466"/>
      <c r="X536" s="2466"/>
      <c r="Y536" s="2466"/>
      <c r="Z536" s="2466"/>
    </row>
    <row r="537" spans="1:26" s="2469" customFormat="1">
      <c r="A537" s="2468"/>
      <c r="B537" s="1737"/>
      <c r="C537" s="2461"/>
      <c r="D537" s="2461"/>
      <c r="E537" s="2462"/>
      <c r="F537" s="1909"/>
      <c r="G537" s="2463"/>
      <c r="H537" s="1909"/>
      <c r="I537" s="1909"/>
      <c r="J537" s="1909"/>
      <c r="K537" s="1909"/>
      <c r="L537" s="2463"/>
      <c r="M537" s="2461"/>
      <c r="N537" s="1909"/>
      <c r="O537" s="2464"/>
      <c r="P537" s="2471"/>
      <c r="Q537" s="2465"/>
      <c r="R537" s="2461"/>
      <c r="S537" s="1909"/>
      <c r="T537" s="2464"/>
      <c r="U537" s="2471"/>
      <c r="V537" s="2463"/>
      <c r="W537" s="2466"/>
      <c r="X537" s="2466"/>
      <c r="Y537" s="2466"/>
      <c r="Z537" s="2466"/>
    </row>
    <row r="538" spans="1:26" s="2469" customFormat="1">
      <c r="A538" s="2468"/>
      <c r="B538" s="1737"/>
      <c r="C538" s="2461"/>
      <c r="D538" s="2461"/>
      <c r="E538" s="2462"/>
      <c r="F538" s="1909"/>
      <c r="G538" s="2463"/>
      <c r="H538" s="1909"/>
      <c r="I538" s="1909"/>
      <c r="J538" s="1909"/>
      <c r="K538" s="1909"/>
      <c r="L538" s="2463"/>
      <c r="M538" s="2461"/>
      <c r="N538" s="1909"/>
      <c r="O538" s="2464"/>
      <c r="P538" s="2471"/>
      <c r="Q538" s="2465"/>
      <c r="R538" s="2461"/>
      <c r="S538" s="1909"/>
      <c r="T538" s="2464"/>
      <c r="U538" s="2471"/>
      <c r="V538" s="2463"/>
      <c r="W538" s="2466"/>
      <c r="X538" s="2466"/>
      <c r="Y538" s="2466"/>
      <c r="Z538" s="2466"/>
    </row>
    <row r="539" spans="1:26" s="2469" customFormat="1">
      <c r="A539" s="2468"/>
      <c r="B539" s="1737"/>
      <c r="C539" s="2461"/>
      <c r="D539" s="2461"/>
      <c r="E539" s="2462"/>
      <c r="F539" s="1909"/>
      <c r="G539" s="2463"/>
      <c r="H539" s="1909"/>
      <c r="I539" s="1909"/>
      <c r="J539" s="1909"/>
      <c r="K539" s="1909"/>
      <c r="L539" s="2463"/>
      <c r="M539" s="2461"/>
      <c r="N539" s="1909"/>
      <c r="O539" s="2464"/>
      <c r="P539" s="2471"/>
      <c r="Q539" s="2465"/>
      <c r="R539" s="2461"/>
      <c r="S539" s="1909"/>
      <c r="T539" s="2464"/>
      <c r="U539" s="2471"/>
      <c r="V539" s="2463"/>
      <c r="W539" s="2466"/>
      <c r="X539" s="2466"/>
      <c r="Y539" s="2466"/>
      <c r="Z539" s="2466"/>
    </row>
    <row r="540" spans="1:26" s="2469" customFormat="1">
      <c r="A540" s="2468"/>
      <c r="B540" s="1737"/>
      <c r="C540" s="2461"/>
      <c r="D540" s="2461"/>
      <c r="E540" s="2462"/>
      <c r="F540" s="1909"/>
      <c r="G540" s="2463"/>
      <c r="H540" s="1909"/>
      <c r="I540" s="1909"/>
      <c r="J540" s="1909"/>
      <c r="K540" s="1909"/>
      <c r="L540" s="2463"/>
      <c r="M540" s="2461"/>
      <c r="N540" s="1909"/>
      <c r="O540" s="2464"/>
      <c r="P540" s="2471"/>
      <c r="Q540" s="2465"/>
      <c r="R540" s="2461"/>
      <c r="S540" s="1909"/>
      <c r="T540" s="2464"/>
      <c r="U540" s="2471"/>
      <c r="V540" s="2463"/>
      <c r="W540" s="2466"/>
      <c r="X540" s="2466"/>
      <c r="Y540" s="2466"/>
      <c r="Z540" s="2466"/>
    </row>
    <row r="541" spans="1:26" s="2469" customFormat="1">
      <c r="A541" s="2468"/>
      <c r="B541" s="1737"/>
      <c r="C541" s="2461"/>
      <c r="D541" s="2461"/>
      <c r="E541" s="2462"/>
      <c r="F541" s="1909"/>
      <c r="G541" s="2463"/>
      <c r="H541" s="1909"/>
      <c r="I541" s="1909"/>
      <c r="J541" s="1909"/>
      <c r="K541" s="1909"/>
      <c r="L541" s="2463"/>
      <c r="M541" s="2461"/>
      <c r="N541" s="1909"/>
      <c r="O541" s="2464"/>
      <c r="P541" s="2471"/>
      <c r="Q541" s="2465"/>
      <c r="R541" s="2461"/>
      <c r="S541" s="1909"/>
      <c r="T541" s="2464"/>
      <c r="U541" s="2471"/>
      <c r="V541" s="2463"/>
      <c r="W541" s="2466"/>
      <c r="X541" s="2466"/>
      <c r="Y541" s="2466"/>
      <c r="Z541" s="2466"/>
    </row>
    <row r="542" spans="1:26" s="2469" customFormat="1">
      <c r="A542" s="2468"/>
      <c r="B542" s="1737"/>
      <c r="C542" s="2461"/>
      <c r="D542" s="2461"/>
      <c r="E542" s="2462"/>
      <c r="F542" s="1909"/>
      <c r="G542" s="2463"/>
      <c r="H542" s="1909"/>
      <c r="I542" s="1909"/>
      <c r="J542" s="1909"/>
      <c r="K542" s="1909"/>
      <c r="L542" s="2463"/>
      <c r="M542" s="2461"/>
      <c r="N542" s="1909"/>
      <c r="O542" s="2464"/>
      <c r="P542" s="2471"/>
      <c r="Q542" s="2465"/>
      <c r="R542" s="2461"/>
      <c r="S542" s="1909"/>
      <c r="T542" s="2464"/>
      <c r="U542" s="2471"/>
      <c r="V542" s="2463"/>
      <c r="W542" s="2466"/>
      <c r="X542" s="2466"/>
      <c r="Y542" s="2466"/>
      <c r="Z542" s="2466"/>
    </row>
    <row r="543" spans="1:26" s="2469" customFormat="1">
      <c r="A543" s="2468"/>
      <c r="B543" s="1737"/>
      <c r="C543" s="2461"/>
      <c r="D543" s="2461"/>
      <c r="E543" s="2462"/>
      <c r="F543" s="1909"/>
      <c r="G543" s="2463"/>
      <c r="H543" s="1909"/>
      <c r="I543" s="1909"/>
      <c r="J543" s="1909"/>
      <c r="K543" s="1909"/>
      <c r="L543" s="2463"/>
      <c r="M543" s="2461"/>
      <c r="N543" s="1909"/>
      <c r="O543" s="2464"/>
      <c r="P543" s="2471"/>
      <c r="Q543" s="2465"/>
      <c r="R543" s="2461"/>
      <c r="S543" s="1909"/>
      <c r="T543" s="2464"/>
      <c r="U543" s="2471"/>
      <c r="V543" s="2463"/>
      <c r="W543" s="2466"/>
      <c r="X543" s="2466"/>
      <c r="Y543" s="2466"/>
      <c r="Z543" s="2466"/>
    </row>
    <row r="544" spans="1:26" s="2469" customFormat="1">
      <c r="A544" s="2468"/>
      <c r="B544" s="1737"/>
      <c r="C544" s="2461"/>
      <c r="D544" s="2461"/>
      <c r="E544" s="2462"/>
      <c r="F544" s="1909"/>
      <c r="G544" s="2463"/>
      <c r="H544" s="1909"/>
      <c r="I544" s="1909"/>
      <c r="J544" s="1909"/>
      <c r="K544" s="1909"/>
      <c r="L544" s="2463"/>
      <c r="M544" s="2461"/>
      <c r="N544" s="1909"/>
      <c r="O544" s="2464"/>
      <c r="P544" s="2471"/>
      <c r="Q544" s="2465"/>
      <c r="R544" s="2461"/>
      <c r="S544" s="1909"/>
      <c r="T544" s="2464"/>
      <c r="U544" s="2471"/>
      <c r="V544" s="2463"/>
      <c r="W544" s="2466"/>
      <c r="X544" s="2466"/>
      <c r="Y544" s="2466"/>
      <c r="Z544" s="2466"/>
    </row>
    <row r="545" spans="1:26" s="2469" customFormat="1">
      <c r="A545" s="2468"/>
      <c r="B545" s="1737"/>
      <c r="C545" s="2461"/>
      <c r="D545" s="2461"/>
      <c r="E545" s="2462"/>
      <c r="F545" s="1909"/>
      <c r="G545" s="2463"/>
      <c r="H545" s="1909"/>
      <c r="I545" s="1909"/>
      <c r="J545" s="1909"/>
      <c r="K545" s="1909"/>
      <c r="L545" s="2463"/>
      <c r="M545" s="2461"/>
      <c r="N545" s="1909"/>
      <c r="O545" s="2464"/>
      <c r="P545" s="2471"/>
      <c r="Q545" s="2465"/>
      <c r="R545" s="2461"/>
      <c r="S545" s="1909"/>
      <c r="T545" s="2464"/>
      <c r="U545" s="2471"/>
      <c r="V545" s="2463"/>
      <c r="W545" s="2466"/>
      <c r="X545" s="2466"/>
      <c r="Y545" s="2466"/>
      <c r="Z545" s="2466"/>
    </row>
    <row r="546" spans="1:26" s="2469" customFormat="1">
      <c r="A546" s="2468"/>
      <c r="B546" s="1737"/>
      <c r="C546" s="2461"/>
      <c r="D546" s="2461"/>
      <c r="E546" s="2462"/>
      <c r="F546" s="1909"/>
      <c r="G546" s="2463"/>
      <c r="H546" s="1909"/>
      <c r="I546" s="1909"/>
      <c r="J546" s="1909"/>
      <c r="K546" s="1909"/>
      <c r="L546" s="2463"/>
      <c r="M546" s="2461"/>
      <c r="N546" s="1909"/>
      <c r="O546" s="2464"/>
      <c r="P546" s="2471"/>
      <c r="Q546" s="2465"/>
      <c r="R546" s="2461"/>
      <c r="S546" s="1909"/>
      <c r="T546" s="2464"/>
      <c r="U546" s="2471"/>
      <c r="V546" s="2463"/>
      <c r="W546" s="2466"/>
      <c r="X546" s="2466"/>
      <c r="Y546" s="2466"/>
      <c r="Z546" s="2466"/>
    </row>
    <row r="547" spans="1:26" s="2469" customFormat="1">
      <c r="A547" s="2468"/>
      <c r="B547" s="1737"/>
      <c r="C547" s="2461"/>
      <c r="D547" s="2461"/>
      <c r="E547" s="2462"/>
      <c r="F547" s="1909"/>
      <c r="G547" s="2463"/>
      <c r="H547" s="1909"/>
      <c r="I547" s="1909"/>
      <c r="J547" s="1909"/>
      <c r="K547" s="1909"/>
      <c r="L547" s="2463"/>
      <c r="M547" s="2461"/>
      <c r="N547" s="1909"/>
      <c r="O547" s="2464"/>
      <c r="P547" s="2471"/>
      <c r="Q547" s="2465"/>
      <c r="R547" s="2461"/>
      <c r="S547" s="1909"/>
      <c r="T547" s="2464"/>
      <c r="U547" s="2471"/>
      <c r="V547" s="2463"/>
      <c r="W547" s="2466"/>
      <c r="X547" s="2466"/>
      <c r="Y547" s="2466"/>
      <c r="Z547" s="2466"/>
    </row>
    <row r="548" spans="1:26" s="2469" customFormat="1">
      <c r="A548" s="2468"/>
      <c r="B548" s="1737"/>
      <c r="C548" s="2461"/>
      <c r="D548" s="2461"/>
      <c r="E548" s="2462"/>
      <c r="F548" s="1909"/>
      <c r="G548" s="2463"/>
      <c r="H548" s="1909"/>
      <c r="I548" s="1909"/>
      <c r="J548" s="1909"/>
      <c r="K548" s="1909"/>
      <c r="L548" s="2463"/>
      <c r="M548" s="2461"/>
      <c r="N548" s="1909"/>
      <c r="O548" s="2464"/>
      <c r="P548" s="2471"/>
      <c r="Q548" s="2465"/>
      <c r="R548" s="2461"/>
      <c r="S548" s="1909"/>
      <c r="T548" s="2464"/>
      <c r="U548" s="2471"/>
      <c r="V548" s="2463"/>
      <c r="W548" s="2466"/>
      <c r="X548" s="2466"/>
      <c r="Y548" s="2466"/>
      <c r="Z548" s="2466"/>
    </row>
    <row r="549" spans="1:26" s="2469" customFormat="1">
      <c r="A549" s="2468"/>
      <c r="B549" s="1737"/>
      <c r="C549" s="2461"/>
      <c r="D549" s="2461"/>
      <c r="E549" s="2462"/>
      <c r="F549" s="1909"/>
      <c r="G549" s="2463"/>
      <c r="H549" s="1909"/>
      <c r="I549" s="1909"/>
      <c r="J549" s="1909"/>
      <c r="K549" s="1909"/>
      <c r="L549" s="2463"/>
      <c r="M549" s="2461"/>
      <c r="N549" s="1909"/>
      <c r="O549" s="2464"/>
      <c r="P549" s="2471"/>
      <c r="Q549" s="2465"/>
      <c r="R549" s="2461"/>
      <c r="S549" s="1909"/>
      <c r="T549" s="2464"/>
      <c r="U549" s="2471"/>
      <c r="V549" s="2463"/>
      <c r="W549" s="2466"/>
      <c r="X549" s="2466"/>
      <c r="Y549" s="2466"/>
      <c r="Z549" s="2466"/>
    </row>
    <row r="550" spans="1:26" s="2469" customFormat="1">
      <c r="A550" s="2468"/>
      <c r="B550" s="1737"/>
      <c r="C550" s="2461"/>
      <c r="D550" s="2461"/>
      <c r="E550" s="2462"/>
      <c r="F550" s="1909"/>
      <c r="G550" s="2463"/>
      <c r="H550" s="1909"/>
      <c r="I550" s="1909"/>
      <c r="J550" s="1909"/>
      <c r="K550" s="1909"/>
      <c r="L550" s="2463"/>
      <c r="M550" s="2461"/>
      <c r="N550" s="1909"/>
      <c r="O550" s="2464"/>
      <c r="P550" s="2471"/>
      <c r="Q550" s="2465"/>
      <c r="R550" s="2461"/>
      <c r="S550" s="1909"/>
      <c r="T550" s="2464"/>
      <c r="U550" s="2471"/>
      <c r="V550" s="2463"/>
      <c r="W550" s="2466"/>
      <c r="X550" s="2466"/>
      <c r="Y550" s="2466"/>
      <c r="Z550" s="2466"/>
    </row>
    <row r="551" spans="1:26" s="2469" customFormat="1">
      <c r="A551" s="2468"/>
      <c r="B551" s="1737"/>
      <c r="C551" s="2461"/>
      <c r="D551" s="2461"/>
      <c r="E551" s="2462"/>
      <c r="F551" s="1909"/>
      <c r="G551" s="2463"/>
      <c r="H551" s="1909"/>
      <c r="I551" s="1909"/>
      <c r="J551" s="1909"/>
      <c r="K551" s="1909"/>
      <c r="L551" s="2463"/>
      <c r="M551" s="2461"/>
      <c r="N551" s="1909"/>
      <c r="O551" s="2464"/>
      <c r="P551" s="2471"/>
      <c r="Q551" s="2465"/>
      <c r="R551" s="2461"/>
      <c r="S551" s="1909"/>
      <c r="T551" s="2464"/>
      <c r="U551" s="2471"/>
      <c r="V551" s="2463"/>
      <c r="W551" s="2466"/>
      <c r="X551" s="2466"/>
      <c r="Y551" s="2466"/>
      <c r="Z551" s="2466"/>
    </row>
    <row r="552" spans="1:26" s="2469" customFormat="1">
      <c r="A552" s="2468"/>
      <c r="B552" s="1737"/>
      <c r="C552" s="2461"/>
      <c r="D552" s="2461"/>
      <c r="E552" s="2462"/>
      <c r="F552" s="1909"/>
      <c r="G552" s="2463"/>
      <c r="H552" s="1909"/>
      <c r="I552" s="1909"/>
      <c r="J552" s="1909"/>
      <c r="K552" s="1909"/>
      <c r="L552" s="2463"/>
      <c r="M552" s="2461"/>
      <c r="N552" s="1909"/>
      <c r="O552" s="2464"/>
      <c r="P552" s="2471"/>
      <c r="Q552" s="2465"/>
      <c r="R552" s="2461"/>
      <c r="S552" s="1909"/>
      <c r="T552" s="2464"/>
      <c r="U552" s="2471"/>
      <c r="V552" s="2463"/>
      <c r="W552" s="2466"/>
      <c r="X552" s="2466"/>
      <c r="Y552" s="2466"/>
      <c r="Z552" s="2466"/>
    </row>
    <row r="553" spans="1:26" s="2469" customFormat="1">
      <c r="A553" s="2468"/>
      <c r="B553" s="1737"/>
      <c r="C553" s="2461"/>
      <c r="D553" s="2461"/>
      <c r="E553" s="2462"/>
      <c r="F553" s="1909"/>
      <c r="G553" s="2463"/>
      <c r="H553" s="1909"/>
      <c r="I553" s="1909"/>
      <c r="J553" s="1909"/>
      <c r="K553" s="1909"/>
      <c r="L553" s="2463"/>
      <c r="M553" s="2461"/>
      <c r="N553" s="1909"/>
      <c r="O553" s="2464"/>
      <c r="P553" s="2471"/>
      <c r="Q553" s="2465"/>
      <c r="R553" s="2461"/>
      <c r="S553" s="1909"/>
      <c r="T553" s="2464"/>
      <c r="U553" s="2471"/>
      <c r="V553" s="2463"/>
      <c r="W553" s="2466"/>
      <c r="X553" s="2466"/>
      <c r="Y553" s="2466"/>
      <c r="Z553" s="2466"/>
    </row>
    <row r="554" spans="1:26" s="2469" customFormat="1">
      <c r="A554" s="2468"/>
      <c r="B554" s="1737"/>
      <c r="C554" s="2461"/>
      <c r="D554" s="2461"/>
      <c r="E554" s="2462"/>
      <c r="F554" s="1909"/>
      <c r="G554" s="2463"/>
      <c r="H554" s="1909"/>
      <c r="I554" s="1909"/>
      <c r="J554" s="1909"/>
      <c r="K554" s="1909"/>
      <c r="L554" s="2463"/>
      <c r="M554" s="2461"/>
      <c r="N554" s="1909"/>
      <c r="O554" s="2464"/>
      <c r="P554" s="2471"/>
      <c r="Q554" s="2465"/>
      <c r="R554" s="2461"/>
      <c r="S554" s="1909"/>
      <c r="T554" s="2464"/>
      <c r="U554" s="2471"/>
      <c r="V554" s="2463"/>
      <c r="W554" s="2466"/>
      <c r="X554" s="2466"/>
      <c r="Y554" s="2466"/>
      <c r="Z554" s="2466"/>
    </row>
    <row r="555" spans="1:26" s="2469" customFormat="1">
      <c r="A555" s="2468"/>
      <c r="B555" s="1737"/>
      <c r="C555" s="2461"/>
      <c r="D555" s="2461"/>
      <c r="E555" s="2462"/>
      <c r="F555" s="1909"/>
      <c r="G555" s="2463"/>
      <c r="H555" s="1909"/>
      <c r="I555" s="1909"/>
      <c r="J555" s="1909"/>
      <c r="K555" s="1909"/>
      <c r="L555" s="2463"/>
      <c r="M555" s="2461"/>
      <c r="N555" s="1909"/>
      <c r="O555" s="2464"/>
      <c r="P555" s="2471"/>
      <c r="Q555" s="2465"/>
      <c r="R555" s="2461"/>
      <c r="S555" s="1909"/>
      <c r="T555" s="2464"/>
      <c r="U555" s="2471"/>
      <c r="V555" s="2463"/>
      <c r="W555" s="2466"/>
      <c r="X555" s="2466"/>
      <c r="Y555" s="2466"/>
      <c r="Z555" s="2466"/>
    </row>
    <row r="556" spans="1:26" s="2469" customFormat="1">
      <c r="A556" s="2468"/>
      <c r="B556" s="1737"/>
      <c r="C556" s="2461"/>
      <c r="D556" s="2461"/>
      <c r="E556" s="2462"/>
      <c r="F556" s="1909"/>
      <c r="G556" s="2463"/>
      <c r="H556" s="1909"/>
      <c r="I556" s="1909"/>
      <c r="J556" s="1909"/>
      <c r="K556" s="1909"/>
      <c r="L556" s="2463"/>
      <c r="M556" s="2461"/>
      <c r="N556" s="1909"/>
      <c r="O556" s="2464"/>
      <c r="P556" s="2471"/>
      <c r="Q556" s="2465"/>
      <c r="R556" s="2461"/>
      <c r="S556" s="1909"/>
      <c r="T556" s="2464"/>
      <c r="U556" s="2471"/>
      <c r="V556" s="2463"/>
      <c r="W556" s="2466"/>
      <c r="X556" s="2466"/>
      <c r="Y556" s="2466"/>
      <c r="Z556" s="2466"/>
    </row>
    <row r="557" spans="1:26" s="2469" customFormat="1">
      <c r="A557" s="2468"/>
      <c r="B557" s="1737"/>
      <c r="C557" s="2461"/>
      <c r="D557" s="2461"/>
      <c r="E557" s="2462"/>
      <c r="F557" s="1909"/>
      <c r="G557" s="2463"/>
      <c r="H557" s="1909"/>
      <c r="I557" s="1909"/>
      <c r="J557" s="1909"/>
      <c r="K557" s="1909"/>
      <c r="L557" s="2463"/>
      <c r="M557" s="2461"/>
      <c r="N557" s="1909"/>
      <c r="O557" s="2464"/>
      <c r="P557" s="2471"/>
      <c r="Q557" s="2465"/>
      <c r="R557" s="2461"/>
      <c r="S557" s="1909"/>
      <c r="T557" s="2464"/>
      <c r="U557" s="2471"/>
      <c r="V557" s="2463"/>
      <c r="W557" s="2466"/>
      <c r="X557" s="2466"/>
      <c r="Y557" s="2466"/>
      <c r="Z557" s="2466"/>
    </row>
    <row r="558" spans="1:26" s="2469" customFormat="1">
      <c r="A558" s="2468"/>
      <c r="B558" s="1737"/>
      <c r="C558" s="2461"/>
      <c r="D558" s="2461"/>
      <c r="E558" s="2462"/>
      <c r="F558" s="1909"/>
      <c r="G558" s="2463"/>
      <c r="H558" s="1909"/>
      <c r="I558" s="1909"/>
      <c r="J558" s="1909"/>
      <c r="K558" s="1909"/>
      <c r="L558" s="2463"/>
      <c r="M558" s="2461"/>
      <c r="N558" s="1909"/>
      <c r="O558" s="2464"/>
      <c r="P558" s="2471"/>
      <c r="Q558" s="2465"/>
      <c r="R558" s="2461"/>
      <c r="S558" s="1909"/>
      <c r="T558" s="2464"/>
      <c r="U558" s="2471"/>
      <c r="V558" s="2463"/>
      <c r="W558" s="2466"/>
      <c r="X558" s="2466"/>
      <c r="Y558" s="2466"/>
      <c r="Z558" s="2466"/>
    </row>
    <row r="559" spans="1:26" s="2469" customFormat="1">
      <c r="A559" s="2468"/>
      <c r="B559" s="1737"/>
      <c r="C559" s="2461"/>
      <c r="D559" s="2461"/>
      <c r="E559" s="2462"/>
      <c r="F559" s="1909"/>
      <c r="G559" s="2463"/>
      <c r="H559" s="1909"/>
      <c r="I559" s="1909"/>
      <c r="J559" s="1909"/>
      <c r="K559" s="1909"/>
      <c r="L559" s="2463"/>
      <c r="M559" s="2461"/>
      <c r="N559" s="1909"/>
      <c r="O559" s="2464"/>
      <c r="P559" s="2471"/>
      <c r="Q559" s="2465"/>
      <c r="R559" s="2461"/>
      <c r="S559" s="1909"/>
      <c r="T559" s="2464"/>
      <c r="U559" s="2471"/>
      <c r="V559" s="2463"/>
      <c r="W559" s="2466"/>
      <c r="X559" s="2466"/>
      <c r="Y559" s="2466"/>
      <c r="Z559" s="2466"/>
    </row>
    <row r="560" spans="1:26" s="2469" customFormat="1">
      <c r="A560" s="2468"/>
      <c r="B560" s="1737"/>
      <c r="C560" s="2461"/>
      <c r="D560" s="2461"/>
      <c r="E560" s="2462"/>
      <c r="F560" s="1909"/>
      <c r="G560" s="2463"/>
      <c r="H560" s="1909"/>
      <c r="I560" s="1909"/>
      <c r="J560" s="1909"/>
      <c r="K560" s="1909"/>
      <c r="L560" s="2463"/>
      <c r="M560" s="2461"/>
      <c r="N560" s="1909"/>
      <c r="O560" s="2464"/>
      <c r="P560" s="2471"/>
      <c r="Q560" s="2465"/>
      <c r="R560" s="2461"/>
      <c r="S560" s="1909"/>
      <c r="T560" s="2464"/>
      <c r="U560" s="2471"/>
      <c r="V560" s="2463"/>
      <c r="W560" s="2466"/>
      <c r="X560" s="2466"/>
      <c r="Y560" s="2466"/>
      <c r="Z560" s="2466"/>
    </row>
    <row r="561" spans="1:26" s="2469" customFormat="1">
      <c r="A561" s="2468"/>
      <c r="B561" s="1737"/>
      <c r="C561" s="2461"/>
      <c r="D561" s="2461"/>
      <c r="E561" s="2462"/>
      <c r="F561" s="1909"/>
      <c r="G561" s="2463"/>
      <c r="H561" s="1909"/>
      <c r="I561" s="1909"/>
      <c r="J561" s="1909"/>
      <c r="K561" s="1909"/>
      <c r="L561" s="2463"/>
      <c r="M561" s="2461"/>
      <c r="N561" s="1909"/>
      <c r="O561" s="2464"/>
      <c r="P561" s="2471"/>
      <c r="Q561" s="2465"/>
      <c r="R561" s="2461"/>
      <c r="S561" s="1909"/>
      <c r="T561" s="2464"/>
      <c r="U561" s="2471"/>
      <c r="V561" s="2463"/>
      <c r="W561" s="2466"/>
      <c r="X561" s="2466"/>
      <c r="Y561" s="2466"/>
      <c r="Z561" s="2466"/>
    </row>
    <row r="562" spans="1:26" s="2469" customFormat="1">
      <c r="A562" s="2468"/>
      <c r="B562" s="1737"/>
      <c r="C562" s="2461"/>
      <c r="D562" s="2461"/>
      <c r="E562" s="2462"/>
      <c r="F562" s="1909"/>
      <c r="G562" s="2463"/>
      <c r="H562" s="1909"/>
      <c r="I562" s="1909"/>
      <c r="J562" s="1909"/>
      <c r="K562" s="1909"/>
      <c r="L562" s="2463"/>
      <c r="M562" s="2461"/>
      <c r="N562" s="1909"/>
      <c r="O562" s="2464"/>
      <c r="P562" s="2471"/>
      <c r="Q562" s="2465"/>
      <c r="R562" s="2461"/>
      <c r="S562" s="1909"/>
      <c r="T562" s="2464"/>
      <c r="U562" s="2471"/>
      <c r="V562" s="2463"/>
      <c r="W562" s="2466"/>
      <c r="X562" s="2466"/>
      <c r="Y562" s="2466"/>
      <c r="Z562" s="2466"/>
    </row>
    <row r="563" spans="1:26" s="2469" customFormat="1">
      <c r="A563" s="2468"/>
      <c r="B563" s="1737"/>
      <c r="C563" s="2461"/>
      <c r="D563" s="2461"/>
      <c r="E563" s="2462"/>
      <c r="F563" s="1909"/>
      <c r="G563" s="2463"/>
      <c r="H563" s="1909"/>
      <c r="I563" s="1909"/>
      <c r="J563" s="1909"/>
      <c r="K563" s="1909"/>
      <c r="L563" s="2463"/>
      <c r="M563" s="2461"/>
      <c r="N563" s="1909"/>
      <c r="O563" s="2464"/>
      <c r="P563" s="2471"/>
      <c r="Q563" s="2465"/>
      <c r="R563" s="2461"/>
      <c r="S563" s="1909"/>
      <c r="T563" s="2464"/>
      <c r="U563" s="2471"/>
      <c r="V563" s="2463"/>
      <c r="W563" s="2466"/>
      <c r="X563" s="2466"/>
      <c r="Y563" s="2466"/>
      <c r="Z563" s="2466"/>
    </row>
    <row r="564" spans="1:26" s="2469" customFormat="1">
      <c r="A564" s="2468"/>
      <c r="B564" s="1737"/>
      <c r="C564" s="2461"/>
      <c r="D564" s="2461"/>
      <c r="E564" s="2462"/>
      <c r="F564" s="1909"/>
      <c r="G564" s="2463"/>
      <c r="H564" s="1909"/>
      <c r="I564" s="1909"/>
      <c r="J564" s="1909"/>
      <c r="K564" s="1909"/>
      <c r="L564" s="2463"/>
      <c r="M564" s="2461"/>
      <c r="N564" s="1909"/>
      <c r="O564" s="2464"/>
      <c r="P564" s="2471"/>
      <c r="Q564" s="2465"/>
      <c r="R564" s="2461"/>
      <c r="S564" s="1909"/>
      <c r="T564" s="2464"/>
      <c r="U564" s="2471"/>
      <c r="V564" s="2463"/>
      <c r="W564" s="2466"/>
      <c r="X564" s="2466"/>
      <c r="Y564" s="2466"/>
      <c r="Z564" s="2466"/>
    </row>
    <row r="565" spans="1:26" s="2469" customFormat="1">
      <c r="A565" s="2468"/>
      <c r="B565" s="1737"/>
      <c r="C565" s="2461"/>
      <c r="D565" s="2461"/>
      <c r="E565" s="2462"/>
      <c r="F565" s="1909"/>
      <c r="G565" s="2463"/>
      <c r="H565" s="1909"/>
      <c r="I565" s="1909"/>
      <c r="J565" s="1909"/>
      <c r="K565" s="1909"/>
      <c r="L565" s="2463"/>
      <c r="M565" s="2461"/>
      <c r="N565" s="1909"/>
      <c r="O565" s="2464"/>
      <c r="P565" s="2471"/>
      <c r="Q565" s="2465"/>
      <c r="R565" s="2461"/>
      <c r="S565" s="1909"/>
      <c r="T565" s="2464"/>
      <c r="U565" s="2471"/>
      <c r="V565" s="2463"/>
      <c r="W565" s="2466"/>
      <c r="X565" s="2466"/>
      <c r="Y565" s="2466"/>
      <c r="Z565" s="2466"/>
    </row>
    <row r="566" spans="1:26" s="2469" customFormat="1">
      <c r="A566" s="2468"/>
      <c r="B566" s="1737"/>
      <c r="C566" s="2461"/>
      <c r="D566" s="2461"/>
      <c r="E566" s="2462"/>
      <c r="F566" s="1909"/>
      <c r="G566" s="2463"/>
      <c r="H566" s="1909"/>
      <c r="I566" s="1909"/>
      <c r="J566" s="1909"/>
      <c r="K566" s="1909"/>
      <c r="L566" s="2463"/>
      <c r="M566" s="2461"/>
      <c r="N566" s="1909"/>
      <c r="O566" s="2464"/>
      <c r="P566" s="2471"/>
      <c r="Q566" s="2465"/>
      <c r="R566" s="2461"/>
      <c r="S566" s="1909"/>
      <c r="T566" s="2464"/>
      <c r="U566" s="2471"/>
      <c r="V566" s="2463"/>
      <c r="W566" s="2466"/>
      <c r="X566" s="2466"/>
      <c r="Y566" s="2466"/>
      <c r="Z566" s="2466"/>
    </row>
    <row r="567" spans="1:26" s="2469" customFormat="1">
      <c r="A567" s="2468"/>
      <c r="B567" s="1737"/>
      <c r="C567" s="2461"/>
      <c r="D567" s="2461"/>
      <c r="E567" s="2462"/>
      <c r="F567" s="1909"/>
      <c r="G567" s="2463"/>
      <c r="H567" s="1909"/>
      <c r="I567" s="1909"/>
      <c r="J567" s="1909"/>
      <c r="K567" s="1909"/>
      <c r="L567" s="2463"/>
      <c r="M567" s="2461"/>
      <c r="N567" s="1909"/>
      <c r="O567" s="2464"/>
      <c r="P567" s="2471"/>
      <c r="Q567" s="2465"/>
      <c r="R567" s="2461"/>
      <c r="S567" s="1909"/>
      <c r="T567" s="2464"/>
      <c r="U567" s="2471"/>
      <c r="V567" s="2463"/>
      <c r="W567" s="2466"/>
      <c r="X567" s="2466"/>
      <c r="Y567" s="2466"/>
      <c r="Z567" s="2466"/>
    </row>
    <row r="568" spans="1:26" s="2469" customFormat="1">
      <c r="A568" s="2468"/>
      <c r="B568" s="1737"/>
      <c r="C568" s="2461"/>
      <c r="D568" s="2461"/>
      <c r="E568" s="2462"/>
      <c r="F568" s="1909"/>
      <c r="G568" s="2463"/>
      <c r="H568" s="1909"/>
      <c r="I568" s="1909"/>
      <c r="J568" s="1909"/>
      <c r="K568" s="1909"/>
      <c r="L568" s="2463"/>
      <c r="M568" s="2461"/>
      <c r="N568" s="1909"/>
      <c r="O568" s="2464"/>
      <c r="P568" s="2471"/>
      <c r="Q568" s="2465"/>
      <c r="R568" s="2461"/>
      <c r="S568" s="1909"/>
      <c r="T568" s="2464"/>
      <c r="U568" s="2471"/>
      <c r="V568" s="2463"/>
      <c r="W568" s="2466"/>
      <c r="X568" s="2466"/>
      <c r="Y568" s="2466"/>
      <c r="Z568" s="2466"/>
    </row>
    <row r="569" spans="1:26" s="2469" customFormat="1">
      <c r="A569" s="2468"/>
      <c r="B569" s="1737"/>
      <c r="C569" s="2461"/>
      <c r="D569" s="2461"/>
      <c r="E569" s="2462"/>
      <c r="F569" s="1909"/>
      <c r="G569" s="2463"/>
      <c r="H569" s="1909"/>
      <c r="I569" s="1909"/>
      <c r="J569" s="1909"/>
      <c r="K569" s="1909"/>
      <c r="L569" s="2463"/>
      <c r="M569" s="2461"/>
      <c r="N569" s="1909"/>
      <c r="O569" s="2464"/>
      <c r="P569" s="2471"/>
      <c r="Q569" s="2465"/>
      <c r="R569" s="2461"/>
      <c r="S569" s="1909"/>
      <c r="T569" s="2464"/>
      <c r="U569" s="2471"/>
      <c r="V569" s="2463"/>
      <c r="W569" s="2466"/>
      <c r="X569" s="2466"/>
      <c r="Y569" s="2466"/>
      <c r="Z569" s="2466"/>
    </row>
    <row r="570" spans="1:26" s="2469" customFormat="1">
      <c r="A570" s="2468"/>
      <c r="B570" s="1737"/>
      <c r="C570" s="2461"/>
      <c r="D570" s="2461"/>
      <c r="E570" s="2462"/>
      <c r="F570" s="1909"/>
      <c r="G570" s="2463"/>
      <c r="H570" s="1909"/>
      <c r="I570" s="1909"/>
      <c r="J570" s="1909"/>
      <c r="K570" s="1909"/>
      <c r="L570" s="2463"/>
      <c r="M570" s="2461"/>
      <c r="N570" s="1909"/>
      <c r="O570" s="2464"/>
      <c r="P570" s="2471"/>
      <c r="Q570" s="2465"/>
      <c r="R570" s="2461"/>
      <c r="S570" s="1909"/>
      <c r="T570" s="2464"/>
      <c r="U570" s="2471"/>
      <c r="V570" s="2463"/>
      <c r="W570" s="2466"/>
      <c r="X570" s="2466"/>
      <c r="Y570" s="2466"/>
      <c r="Z570" s="2466"/>
    </row>
    <row r="571" spans="1:26" s="2469" customFormat="1">
      <c r="A571" s="2468"/>
      <c r="B571" s="1737"/>
      <c r="C571" s="2461"/>
      <c r="D571" s="2461"/>
      <c r="E571" s="2462"/>
      <c r="F571" s="1909"/>
      <c r="G571" s="2463"/>
      <c r="H571" s="1909"/>
      <c r="I571" s="1909"/>
      <c r="J571" s="1909"/>
      <c r="K571" s="1909"/>
      <c r="L571" s="2463"/>
      <c r="M571" s="2461"/>
      <c r="N571" s="1909"/>
      <c r="O571" s="2464"/>
      <c r="P571" s="2471"/>
      <c r="Q571" s="2465"/>
      <c r="R571" s="2461"/>
      <c r="S571" s="1909"/>
      <c r="T571" s="2464"/>
      <c r="U571" s="2471"/>
      <c r="V571" s="2463"/>
      <c r="W571" s="2466"/>
      <c r="X571" s="2466"/>
      <c r="Y571" s="2466"/>
      <c r="Z571" s="2466"/>
    </row>
    <row r="572" spans="1:26" s="2469" customFormat="1">
      <c r="A572" s="2468"/>
      <c r="B572" s="1737"/>
      <c r="C572" s="2461"/>
      <c r="D572" s="2461"/>
      <c r="E572" s="2462"/>
      <c r="F572" s="1909"/>
      <c r="G572" s="2463"/>
      <c r="H572" s="1909"/>
      <c r="I572" s="1909"/>
      <c r="J572" s="1909"/>
      <c r="K572" s="1909"/>
      <c r="L572" s="2463"/>
      <c r="M572" s="2461"/>
      <c r="N572" s="1909"/>
      <c r="O572" s="2464"/>
      <c r="P572" s="2471"/>
      <c r="Q572" s="2465"/>
      <c r="R572" s="2461"/>
      <c r="S572" s="1909"/>
      <c r="T572" s="2464"/>
      <c r="U572" s="2471"/>
      <c r="V572" s="2463"/>
      <c r="W572" s="2466"/>
      <c r="X572" s="2466"/>
      <c r="Y572" s="2466"/>
      <c r="Z572" s="2466"/>
    </row>
    <row r="573" spans="1:26" s="2469" customFormat="1">
      <c r="A573" s="2468"/>
      <c r="B573" s="1737"/>
      <c r="C573" s="2461"/>
      <c r="D573" s="2461"/>
      <c r="E573" s="2462"/>
      <c r="F573" s="1909"/>
      <c r="G573" s="2463"/>
      <c r="H573" s="1909"/>
      <c r="I573" s="1909"/>
      <c r="J573" s="1909"/>
      <c r="K573" s="1909"/>
      <c r="L573" s="2463"/>
      <c r="M573" s="2461"/>
      <c r="N573" s="1909"/>
      <c r="O573" s="2464"/>
      <c r="P573" s="2471"/>
      <c r="Q573" s="2465"/>
      <c r="R573" s="2461"/>
      <c r="S573" s="1909"/>
      <c r="T573" s="2464"/>
      <c r="U573" s="2471"/>
      <c r="V573" s="2463"/>
      <c r="W573" s="2466"/>
      <c r="X573" s="2466"/>
      <c r="Y573" s="2466"/>
      <c r="Z573" s="2466"/>
    </row>
    <row r="574" spans="1:26" s="2469" customFormat="1">
      <c r="A574" s="2468"/>
      <c r="B574" s="1737"/>
      <c r="C574" s="2461"/>
      <c r="D574" s="2461"/>
      <c r="E574" s="2462"/>
      <c r="F574" s="1909"/>
      <c r="G574" s="2463"/>
      <c r="H574" s="1909"/>
      <c r="I574" s="1909"/>
      <c r="J574" s="1909"/>
      <c r="K574" s="1909"/>
      <c r="L574" s="2463"/>
      <c r="M574" s="2461"/>
      <c r="N574" s="1909"/>
      <c r="O574" s="2464"/>
      <c r="P574" s="2471"/>
      <c r="Q574" s="2465"/>
      <c r="R574" s="2461"/>
      <c r="S574" s="1909"/>
      <c r="T574" s="2464"/>
      <c r="U574" s="2471"/>
      <c r="V574" s="2463"/>
      <c r="W574" s="2466"/>
      <c r="X574" s="2466"/>
      <c r="Y574" s="2466"/>
      <c r="Z574" s="2466"/>
    </row>
    <row r="575" spans="1:26" s="2469" customFormat="1">
      <c r="A575" s="2468"/>
      <c r="B575" s="1737"/>
      <c r="C575" s="2461"/>
      <c r="D575" s="2461"/>
      <c r="E575" s="2462"/>
      <c r="F575" s="1909"/>
      <c r="G575" s="2463"/>
      <c r="H575" s="1909"/>
      <c r="I575" s="1909"/>
      <c r="J575" s="1909"/>
      <c r="K575" s="1909"/>
      <c r="L575" s="2463"/>
      <c r="M575" s="2461"/>
      <c r="N575" s="1909"/>
      <c r="O575" s="2464"/>
      <c r="P575" s="2471"/>
      <c r="Q575" s="2465"/>
      <c r="R575" s="2461"/>
      <c r="S575" s="1909"/>
      <c r="T575" s="2464"/>
      <c r="U575" s="2471"/>
      <c r="V575" s="2463"/>
      <c r="W575" s="2466"/>
      <c r="X575" s="2466"/>
      <c r="Y575" s="2466"/>
      <c r="Z575" s="2466"/>
    </row>
    <row r="576" spans="1:26" s="2469" customFormat="1">
      <c r="A576" s="2468"/>
      <c r="B576" s="1737"/>
      <c r="C576" s="2461"/>
      <c r="D576" s="2461"/>
      <c r="E576" s="2462"/>
      <c r="F576" s="1909"/>
      <c r="G576" s="2463"/>
      <c r="H576" s="1909"/>
      <c r="I576" s="1909"/>
      <c r="J576" s="1909"/>
      <c r="K576" s="1909"/>
      <c r="L576" s="2463"/>
      <c r="M576" s="2461"/>
      <c r="N576" s="1909"/>
      <c r="O576" s="2464"/>
      <c r="P576" s="2471"/>
      <c r="Q576" s="2465"/>
      <c r="R576" s="2461"/>
      <c r="S576" s="1909"/>
      <c r="T576" s="2464"/>
      <c r="U576" s="2471"/>
      <c r="V576" s="2463"/>
      <c r="W576" s="2466"/>
      <c r="X576" s="2466"/>
      <c r="Y576" s="2466"/>
      <c r="Z576" s="2466"/>
    </row>
    <row r="577" spans="1:26" s="2469" customFormat="1">
      <c r="A577" s="2468"/>
      <c r="B577" s="1737"/>
      <c r="C577" s="2461"/>
      <c r="D577" s="2461"/>
      <c r="E577" s="2462"/>
      <c r="F577" s="1909"/>
      <c r="G577" s="2463"/>
      <c r="H577" s="1909"/>
      <c r="I577" s="1909"/>
      <c r="J577" s="1909"/>
      <c r="K577" s="1909"/>
      <c r="L577" s="2463"/>
      <c r="M577" s="2461"/>
      <c r="N577" s="1909"/>
      <c r="O577" s="2464"/>
      <c r="P577" s="2471"/>
      <c r="Q577" s="2465"/>
      <c r="R577" s="2461"/>
      <c r="S577" s="1909"/>
      <c r="T577" s="2464"/>
      <c r="U577" s="2471"/>
      <c r="V577" s="2463"/>
      <c r="W577" s="2466"/>
      <c r="X577" s="2466"/>
      <c r="Y577" s="2466"/>
      <c r="Z577" s="2466"/>
    </row>
    <row r="578" spans="1:26" s="2469" customFormat="1">
      <c r="A578" s="2468"/>
      <c r="B578" s="1737"/>
      <c r="C578" s="2461"/>
      <c r="D578" s="2461"/>
      <c r="E578" s="2462"/>
      <c r="F578" s="1909"/>
      <c r="G578" s="2463"/>
      <c r="H578" s="1909"/>
      <c r="I578" s="1909"/>
      <c r="J578" s="1909"/>
      <c r="K578" s="1909"/>
      <c r="L578" s="2463"/>
      <c r="M578" s="2461"/>
      <c r="N578" s="1909"/>
      <c r="O578" s="2464"/>
      <c r="P578" s="2471"/>
      <c r="Q578" s="2465"/>
      <c r="R578" s="2461"/>
      <c r="S578" s="1909"/>
      <c r="T578" s="2464"/>
      <c r="U578" s="2471"/>
      <c r="V578" s="2463"/>
      <c r="W578" s="2466"/>
      <c r="X578" s="2466"/>
      <c r="Y578" s="2466"/>
      <c r="Z578" s="2466"/>
    </row>
    <row r="579" spans="1:26" s="2469" customFormat="1">
      <c r="A579" s="2468"/>
      <c r="B579" s="1737"/>
      <c r="C579" s="2461"/>
      <c r="D579" s="2461"/>
      <c r="E579" s="2462"/>
      <c r="F579" s="1909"/>
      <c r="G579" s="2463"/>
      <c r="H579" s="1909"/>
      <c r="I579" s="1909"/>
      <c r="J579" s="1909"/>
      <c r="K579" s="1909"/>
      <c r="L579" s="2463"/>
      <c r="M579" s="2461"/>
      <c r="N579" s="1909"/>
      <c r="O579" s="2464"/>
      <c r="P579" s="2471"/>
      <c r="Q579" s="2465"/>
      <c r="R579" s="2461"/>
      <c r="S579" s="1909"/>
      <c r="T579" s="2464"/>
      <c r="U579" s="2471"/>
      <c r="V579" s="2463"/>
      <c r="W579" s="2466"/>
      <c r="X579" s="2466"/>
      <c r="Y579" s="2466"/>
      <c r="Z579" s="2466"/>
    </row>
    <row r="580" spans="1:26" s="2469" customFormat="1">
      <c r="A580" s="2468"/>
      <c r="B580" s="1737"/>
      <c r="C580" s="2461"/>
      <c r="D580" s="2461"/>
      <c r="E580" s="2462"/>
      <c r="F580" s="1909"/>
      <c r="G580" s="2463"/>
      <c r="H580" s="1909"/>
      <c r="I580" s="1909"/>
      <c r="J580" s="1909"/>
      <c r="K580" s="1909"/>
      <c r="L580" s="2463"/>
      <c r="M580" s="2461"/>
      <c r="N580" s="1909"/>
      <c r="O580" s="2464"/>
      <c r="P580" s="2471"/>
      <c r="Q580" s="2465"/>
      <c r="R580" s="2461"/>
      <c r="S580" s="1909"/>
      <c r="T580" s="2464"/>
      <c r="U580" s="2471"/>
      <c r="V580" s="2463"/>
      <c r="W580" s="2466"/>
      <c r="X580" s="2466"/>
      <c r="Y580" s="2466"/>
      <c r="Z580" s="2466"/>
    </row>
    <row r="581" spans="1:26" s="2469" customFormat="1">
      <c r="A581" s="2468"/>
      <c r="B581" s="1737"/>
      <c r="C581" s="2461"/>
      <c r="D581" s="2461"/>
      <c r="E581" s="2462"/>
      <c r="F581" s="1909"/>
      <c r="G581" s="2463"/>
      <c r="H581" s="1909"/>
      <c r="I581" s="1909"/>
      <c r="J581" s="1909"/>
      <c r="K581" s="1909"/>
      <c r="L581" s="2463"/>
      <c r="M581" s="2461"/>
      <c r="N581" s="1909"/>
      <c r="O581" s="2464"/>
      <c r="P581" s="2471"/>
      <c r="Q581" s="2465"/>
      <c r="R581" s="2461"/>
      <c r="S581" s="1909"/>
      <c r="T581" s="2464"/>
      <c r="U581" s="2471"/>
      <c r="V581" s="2463"/>
      <c r="W581" s="2466"/>
      <c r="X581" s="2466"/>
      <c r="Y581" s="2466"/>
      <c r="Z581" s="2466"/>
    </row>
    <row r="582" spans="1:26" s="2469" customFormat="1">
      <c r="A582" s="2468"/>
      <c r="B582" s="1737"/>
      <c r="C582" s="2461"/>
      <c r="D582" s="2461"/>
      <c r="E582" s="2462"/>
      <c r="F582" s="1909"/>
      <c r="G582" s="2463"/>
      <c r="H582" s="1909"/>
      <c r="I582" s="1909"/>
      <c r="J582" s="1909"/>
      <c r="K582" s="1909"/>
      <c r="L582" s="2463"/>
      <c r="M582" s="2461"/>
      <c r="N582" s="1909"/>
      <c r="O582" s="2464"/>
      <c r="P582" s="2471"/>
      <c r="Q582" s="2465"/>
      <c r="R582" s="2461"/>
      <c r="S582" s="1909"/>
      <c r="T582" s="2464"/>
      <c r="U582" s="2471"/>
      <c r="V582" s="2463"/>
      <c r="W582" s="2466"/>
      <c r="X582" s="2466"/>
      <c r="Y582" s="2466"/>
      <c r="Z582" s="2466"/>
    </row>
    <row r="583" spans="1:26" s="2469" customFormat="1">
      <c r="A583" s="2468"/>
      <c r="B583" s="1737"/>
      <c r="C583" s="2461"/>
      <c r="D583" s="2461"/>
      <c r="E583" s="2462"/>
      <c r="F583" s="1909"/>
      <c r="G583" s="2463"/>
      <c r="H583" s="1909"/>
      <c r="I583" s="1909"/>
      <c r="J583" s="1909"/>
      <c r="K583" s="1909"/>
      <c r="L583" s="2463"/>
      <c r="M583" s="2461"/>
      <c r="N583" s="1909"/>
      <c r="O583" s="2464"/>
      <c r="P583" s="2471"/>
      <c r="Q583" s="2465"/>
      <c r="R583" s="2461"/>
      <c r="S583" s="1909"/>
      <c r="T583" s="2464"/>
      <c r="U583" s="2471"/>
      <c r="V583" s="2463"/>
      <c r="W583" s="2466"/>
      <c r="X583" s="2466"/>
      <c r="Y583" s="2466"/>
      <c r="Z583" s="2466"/>
    </row>
    <row r="584" spans="1:26" s="2469" customFormat="1">
      <c r="A584" s="2468"/>
      <c r="B584" s="1737"/>
      <c r="C584" s="2461"/>
      <c r="D584" s="2461"/>
      <c r="E584" s="2462"/>
      <c r="F584" s="1909"/>
      <c r="G584" s="2463"/>
      <c r="H584" s="1909"/>
      <c r="I584" s="1909"/>
      <c r="J584" s="1909"/>
      <c r="K584" s="1909"/>
      <c r="L584" s="2463"/>
      <c r="M584" s="2461"/>
      <c r="N584" s="1909"/>
      <c r="O584" s="2464"/>
      <c r="P584" s="2471"/>
      <c r="Q584" s="2465"/>
      <c r="R584" s="2461"/>
      <c r="S584" s="1909"/>
      <c r="T584" s="2464"/>
      <c r="U584" s="2471"/>
      <c r="V584" s="2463"/>
      <c r="W584" s="2466"/>
      <c r="X584" s="2466"/>
      <c r="Y584" s="2466"/>
      <c r="Z584" s="2466"/>
    </row>
    <row r="585" spans="1:26" s="2469" customFormat="1">
      <c r="A585" s="2468"/>
      <c r="B585" s="1737"/>
      <c r="C585" s="2461"/>
      <c r="D585" s="2461"/>
      <c r="E585" s="2462"/>
      <c r="F585" s="1909"/>
      <c r="G585" s="2463"/>
      <c r="H585" s="1909"/>
      <c r="I585" s="1909"/>
      <c r="J585" s="1909"/>
      <c r="K585" s="1909"/>
      <c r="L585" s="2463"/>
      <c r="M585" s="2461"/>
      <c r="N585" s="1909"/>
      <c r="O585" s="2464"/>
      <c r="P585" s="2471"/>
      <c r="Q585" s="2465"/>
      <c r="R585" s="2461"/>
      <c r="S585" s="1909"/>
      <c r="T585" s="2464"/>
      <c r="U585" s="2471"/>
      <c r="V585" s="2463"/>
      <c r="W585" s="2466"/>
      <c r="X585" s="2466"/>
      <c r="Y585" s="2466"/>
      <c r="Z585" s="2466"/>
    </row>
    <row r="586" spans="1:26" s="2469" customFormat="1">
      <c r="A586" s="2468"/>
      <c r="B586" s="1737"/>
      <c r="C586" s="2461"/>
      <c r="D586" s="2461"/>
      <c r="E586" s="2462"/>
      <c r="F586" s="1909"/>
      <c r="G586" s="2463"/>
      <c r="H586" s="1909"/>
      <c r="I586" s="1909"/>
      <c r="J586" s="1909"/>
      <c r="K586" s="1909"/>
      <c r="L586" s="2463"/>
      <c r="M586" s="2461"/>
      <c r="N586" s="1909"/>
      <c r="O586" s="2464"/>
      <c r="P586" s="2471"/>
      <c r="Q586" s="2465"/>
      <c r="R586" s="2461"/>
      <c r="S586" s="1909"/>
      <c r="T586" s="2464"/>
      <c r="U586" s="2471"/>
      <c r="V586" s="2463"/>
      <c r="W586" s="2466"/>
      <c r="X586" s="2466"/>
      <c r="Y586" s="2466"/>
      <c r="Z586" s="2466"/>
    </row>
    <row r="587" spans="1:26" s="2469" customFormat="1">
      <c r="A587" s="2468"/>
      <c r="B587" s="1737"/>
      <c r="C587" s="2461"/>
      <c r="D587" s="2461"/>
      <c r="E587" s="2462"/>
      <c r="F587" s="1909"/>
      <c r="G587" s="2463"/>
      <c r="H587" s="1909"/>
      <c r="I587" s="1909"/>
      <c r="J587" s="1909"/>
      <c r="K587" s="1909"/>
      <c r="L587" s="2463"/>
      <c r="M587" s="2461"/>
      <c r="N587" s="1909"/>
      <c r="O587" s="2464"/>
      <c r="P587" s="2471"/>
      <c r="Q587" s="2465"/>
      <c r="R587" s="2461"/>
      <c r="S587" s="1909"/>
      <c r="T587" s="2464"/>
      <c r="U587" s="2471"/>
      <c r="V587" s="2463"/>
      <c r="W587" s="2466"/>
      <c r="X587" s="2466"/>
      <c r="Y587" s="2466"/>
      <c r="Z587" s="2466"/>
    </row>
    <row r="588" spans="1:26" s="2469" customFormat="1">
      <c r="A588" s="2468"/>
      <c r="B588" s="1737"/>
      <c r="C588" s="2461"/>
      <c r="D588" s="2461"/>
      <c r="E588" s="2462"/>
      <c r="F588" s="1909"/>
      <c r="G588" s="2463"/>
      <c r="H588" s="1909"/>
      <c r="I588" s="1909"/>
      <c r="J588" s="1909"/>
      <c r="K588" s="1909"/>
      <c r="L588" s="2463"/>
      <c r="M588" s="2461"/>
      <c r="N588" s="1909"/>
      <c r="O588" s="2464"/>
      <c r="P588" s="2471"/>
      <c r="Q588" s="2465"/>
      <c r="R588" s="2461"/>
      <c r="S588" s="1909"/>
      <c r="T588" s="2464"/>
      <c r="U588" s="2471"/>
      <c r="V588" s="2463"/>
      <c r="W588" s="2466"/>
      <c r="X588" s="2466"/>
      <c r="Y588" s="2466"/>
      <c r="Z588" s="2466"/>
    </row>
    <row r="589" spans="1:26" s="2469" customFormat="1">
      <c r="A589" s="2468"/>
      <c r="B589" s="1737"/>
      <c r="C589" s="2461"/>
      <c r="D589" s="2461"/>
      <c r="E589" s="2462"/>
      <c r="F589" s="1909"/>
      <c r="G589" s="2463"/>
      <c r="H589" s="1909"/>
      <c r="I589" s="1909"/>
      <c r="J589" s="1909"/>
      <c r="K589" s="1909"/>
      <c r="L589" s="2463"/>
      <c r="M589" s="2461"/>
      <c r="N589" s="1909"/>
      <c r="O589" s="2464"/>
      <c r="P589" s="2471"/>
      <c r="Q589" s="2465"/>
      <c r="R589" s="2461"/>
      <c r="S589" s="1909"/>
      <c r="T589" s="2464"/>
      <c r="U589" s="2471"/>
      <c r="V589" s="2463"/>
      <c r="W589" s="2466"/>
      <c r="X589" s="2466"/>
      <c r="Y589" s="2466"/>
      <c r="Z589" s="2466"/>
    </row>
    <row r="590" spans="1:26" s="2469" customFormat="1">
      <c r="A590" s="2468"/>
      <c r="B590" s="1737"/>
      <c r="C590" s="2461"/>
      <c r="D590" s="2461"/>
      <c r="E590" s="2462"/>
      <c r="F590" s="1909"/>
      <c r="G590" s="2463"/>
      <c r="H590" s="1909"/>
      <c r="I590" s="1909"/>
      <c r="J590" s="1909"/>
      <c r="K590" s="1909"/>
      <c r="L590" s="2463"/>
      <c r="M590" s="2461"/>
      <c r="N590" s="1909"/>
      <c r="O590" s="2464"/>
      <c r="P590" s="2471"/>
      <c r="Q590" s="2465"/>
      <c r="R590" s="2461"/>
      <c r="S590" s="1909"/>
      <c r="T590" s="2464"/>
      <c r="U590" s="2471"/>
      <c r="V590" s="2463"/>
      <c r="W590" s="2466"/>
      <c r="X590" s="2466"/>
      <c r="Y590" s="2466"/>
      <c r="Z590" s="2466"/>
    </row>
    <row r="591" spans="1:26" s="2469" customFormat="1">
      <c r="A591" s="2468"/>
      <c r="B591" s="1737"/>
      <c r="C591" s="2461"/>
      <c r="D591" s="2461"/>
      <c r="E591" s="2462"/>
      <c r="F591" s="1909"/>
      <c r="G591" s="2463"/>
      <c r="H591" s="1909"/>
      <c r="I591" s="1909"/>
      <c r="J591" s="1909"/>
      <c r="K591" s="1909"/>
      <c r="L591" s="2463"/>
      <c r="M591" s="2461"/>
      <c r="N591" s="1909"/>
      <c r="O591" s="2464"/>
      <c r="P591" s="2471"/>
      <c r="Q591" s="2465"/>
      <c r="R591" s="2461"/>
      <c r="S591" s="1909"/>
      <c r="T591" s="2464"/>
      <c r="U591" s="2471"/>
      <c r="V591" s="2463"/>
      <c r="W591" s="2466"/>
      <c r="X591" s="2466"/>
      <c r="Y591" s="2466"/>
      <c r="Z591" s="2466"/>
    </row>
    <row r="592" spans="1:26" s="2469" customFormat="1">
      <c r="A592" s="2468"/>
      <c r="B592" s="1737"/>
      <c r="C592" s="2461"/>
      <c r="D592" s="2461"/>
      <c r="E592" s="2462"/>
      <c r="F592" s="1909"/>
      <c r="G592" s="2463"/>
      <c r="H592" s="1909"/>
      <c r="I592" s="1909"/>
      <c r="J592" s="1909"/>
      <c r="K592" s="1909"/>
      <c r="L592" s="2463"/>
      <c r="M592" s="2461"/>
      <c r="N592" s="1909"/>
      <c r="O592" s="2464"/>
      <c r="P592" s="2471"/>
      <c r="Q592" s="2465"/>
      <c r="R592" s="2461"/>
      <c r="S592" s="1909"/>
      <c r="T592" s="2464"/>
      <c r="U592" s="2471"/>
      <c r="V592" s="2463"/>
      <c r="W592" s="2466"/>
      <c r="X592" s="2466"/>
      <c r="Y592" s="2466"/>
      <c r="Z592" s="2466"/>
    </row>
    <row r="593" spans="1:26" s="2469" customFormat="1">
      <c r="A593" s="2468"/>
      <c r="B593" s="1737"/>
      <c r="C593" s="2461"/>
      <c r="D593" s="2461"/>
      <c r="E593" s="2462"/>
      <c r="F593" s="1909"/>
      <c r="G593" s="2463"/>
      <c r="H593" s="1909"/>
      <c r="I593" s="1909"/>
      <c r="J593" s="1909"/>
      <c r="K593" s="1909"/>
      <c r="L593" s="2463"/>
      <c r="M593" s="2461"/>
      <c r="N593" s="1909"/>
      <c r="O593" s="2464"/>
      <c r="P593" s="2471"/>
      <c r="Q593" s="2465"/>
      <c r="R593" s="2461"/>
      <c r="S593" s="1909"/>
      <c r="T593" s="2464"/>
      <c r="U593" s="2471"/>
      <c r="V593" s="2463"/>
      <c r="W593" s="2466"/>
      <c r="X593" s="2466"/>
      <c r="Y593" s="2466"/>
      <c r="Z593" s="2466"/>
    </row>
    <row r="594" spans="1:26" s="2469" customFormat="1">
      <c r="A594" s="2468"/>
      <c r="B594" s="1737"/>
      <c r="C594" s="2461"/>
      <c r="D594" s="2461"/>
      <c r="E594" s="2462"/>
      <c r="F594" s="1909"/>
      <c r="G594" s="2463"/>
      <c r="H594" s="1909"/>
      <c r="I594" s="1909"/>
      <c r="J594" s="1909"/>
      <c r="K594" s="1909"/>
      <c r="L594" s="2463"/>
      <c r="M594" s="2461"/>
      <c r="N594" s="1909"/>
      <c r="O594" s="2464"/>
      <c r="P594" s="2471"/>
      <c r="Q594" s="2465"/>
      <c r="R594" s="2461"/>
      <c r="S594" s="1909"/>
      <c r="T594" s="2464"/>
      <c r="U594" s="2471"/>
      <c r="V594" s="2463"/>
      <c r="W594" s="2466"/>
      <c r="X594" s="2466"/>
      <c r="Y594" s="2466"/>
      <c r="Z594" s="2466"/>
    </row>
    <row r="595" spans="1:26" s="2469" customFormat="1">
      <c r="A595" s="2468"/>
      <c r="B595" s="1737"/>
      <c r="C595" s="2461"/>
      <c r="D595" s="2461"/>
      <c r="E595" s="2462"/>
      <c r="F595" s="1909"/>
      <c r="G595" s="2463"/>
      <c r="H595" s="1909"/>
      <c r="I595" s="1909"/>
      <c r="J595" s="1909"/>
      <c r="K595" s="1909"/>
      <c r="L595" s="2463"/>
      <c r="M595" s="2461"/>
      <c r="N595" s="1909"/>
      <c r="O595" s="2464"/>
      <c r="P595" s="2471"/>
      <c r="Q595" s="2465"/>
      <c r="R595" s="2461"/>
      <c r="S595" s="1909"/>
      <c r="T595" s="2464"/>
      <c r="U595" s="2471"/>
      <c r="V595" s="2463"/>
      <c r="W595" s="2466"/>
      <c r="X595" s="2466"/>
      <c r="Y595" s="2466"/>
      <c r="Z595" s="2466"/>
    </row>
    <row r="596" spans="1:26" s="2469" customFormat="1">
      <c r="A596" s="2468"/>
      <c r="B596" s="1737"/>
      <c r="C596" s="2461"/>
      <c r="D596" s="2461"/>
      <c r="E596" s="2462"/>
      <c r="F596" s="1909"/>
      <c r="G596" s="2463"/>
      <c r="H596" s="1909"/>
      <c r="I596" s="1909"/>
      <c r="J596" s="1909"/>
      <c r="K596" s="1909"/>
      <c r="L596" s="2463"/>
      <c r="M596" s="2461"/>
      <c r="N596" s="1909"/>
      <c r="O596" s="2464"/>
      <c r="P596" s="2471"/>
      <c r="Q596" s="2465"/>
      <c r="R596" s="2461"/>
      <c r="S596" s="1909"/>
      <c r="T596" s="2464"/>
      <c r="U596" s="2471"/>
      <c r="V596" s="2463"/>
      <c r="W596" s="2466"/>
      <c r="X596" s="2466"/>
      <c r="Y596" s="2466"/>
      <c r="Z596" s="2466"/>
    </row>
    <row r="597" spans="1:26" s="2469" customFormat="1">
      <c r="A597" s="2468"/>
      <c r="B597" s="1737"/>
      <c r="C597" s="2461"/>
      <c r="D597" s="2461"/>
      <c r="E597" s="2462"/>
      <c r="F597" s="1909"/>
      <c r="G597" s="2463"/>
      <c r="H597" s="1909"/>
      <c r="I597" s="1909"/>
      <c r="J597" s="1909"/>
      <c r="K597" s="1909"/>
      <c r="L597" s="2463"/>
      <c r="M597" s="2461"/>
      <c r="N597" s="1909"/>
      <c r="O597" s="2464"/>
      <c r="P597" s="2471"/>
      <c r="Q597" s="2465"/>
      <c r="R597" s="2461"/>
      <c r="S597" s="1909"/>
      <c r="T597" s="2464"/>
      <c r="U597" s="2471"/>
      <c r="V597" s="2463"/>
      <c r="W597" s="2466"/>
      <c r="X597" s="2466"/>
      <c r="Y597" s="2466"/>
      <c r="Z597" s="2466"/>
    </row>
    <row r="598" spans="1:26" s="2469" customFormat="1">
      <c r="A598" s="2468"/>
      <c r="B598" s="1737"/>
      <c r="C598" s="2461"/>
      <c r="D598" s="2461"/>
      <c r="E598" s="2462"/>
      <c r="F598" s="1909"/>
      <c r="G598" s="2463"/>
      <c r="H598" s="1909"/>
      <c r="I598" s="1909"/>
      <c r="J598" s="1909"/>
      <c r="K598" s="1909"/>
      <c r="L598" s="2463"/>
      <c r="M598" s="2461"/>
      <c r="N598" s="1909"/>
      <c r="O598" s="2464"/>
      <c r="P598" s="2471"/>
      <c r="Q598" s="2465"/>
      <c r="R598" s="2461"/>
      <c r="S598" s="1909"/>
      <c r="T598" s="2464"/>
      <c r="U598" s="2471"/>
      <c r="V598" s="2463"/>
      <c r="W598" s="2466"/>
      <c r="X598" s="2466"/>
      <c r="Y598" s="2466"/>
      <c r="Z598" s="2466"/>
    </row>
    <row r="599" spans="1:26" s="2469" customFormat="1">
      <c r="A599" s="2468"/>
      <c r="B599" s="1737"/>
      <c r="C599" s="2461"/>
      <c r="D599" s="2461"/>
      <c r="E599" s="2462"/>
      <c r="F599" s="1909"/>
      <c r="G599" s="2463"/>
      <c r="H599" s="1909"/>
      <c r="I599" s="1909"/>
      <c r="J599" s="1909"/>
      <c r="K599" s="1909"/>
      <c r="L599" s="2463"/>
      <c r="M599" s="2461"/>
      <c r="N599" s="1909"/>
      <c r="O599" s="2464"/>
      <c r="P599" s="2471"/>
      <c r="Q599" s="2465"/>
      <c r="R599" s="2461"/>
      <c r="S599" s="1909"/>
      <c r="T599" s="2464"/>
      <c r="U599" s="2471"/>
      <c r="V599" s="2463"/>
      <c r="W599" s="2466"/>
      <c r="X599" s="2466"/>
      <c r="Y599" s="2466"/>
      <c r="Z599" s="2466"/>
    </row>
    <row r="600" spans="1:26" s="2469" customFormat="1">
      <c r="A600" s="2468"/>
      <c r="B600" s="1737"/>
      <c r="C600" s="2461"/>
      <c r="D600" s="2461"/>
      <c r="E600" s="2462"/>
      <c r="F600" s="1909"/>
      <c r="G600" s="2463"/>
      <c r="H600" s="1909"/>
      <c r="I600" s="1909"/>
      <c r="J600" s="1909"/>
      <c r="K600" s="1909"/>
      <c r="L600" s="2463"/>
      <c r="M600" s="2461"/>
      <c r="N600" s="1909"/>
      <c r="O600" s="2464"/>
      <c r="P600" s="2471"/>
      <c r="Q600" s="2465"/>
      <c r="R600" s="2461"/>
      <c r="S600" s="1909"/>
      <c r="T600" s="2464"/>
      <c r="U600" s="2471"/>
      <c r="V600" s="2463"/>
      <c r="W600" s="2466"/>
      <c r="X600" s="2466"/>
      <c r="Y600" s="2466"/>
      <c r="Z600" s="2466"/>
    </row>
    <row r="601" spans="1:26" s="2469" customFormat="1">
      <c r="A601" s="2468"/>
      <c r="B601" s="1737"/>
      <c r="C601" s="2461"/>
      <c r="D601" s="2461"/>
      <c r="E601" s="2462"/>
      <c r="F601" s="1909"/>
      <c r="G601" s="2463"/>
      <c r="H601" s="1909"/>
      <c r="I601" s="1909"/>
      <c r="J601" s="1909"/>
      <c r="K601" s="1909"/>
      <c r="L601" s="2463"/>
      <c r="M601" s="2461"/>
      <c r="N601" s="1909"/>
      <c r="O601" s="2464"/>
      <c r="P601" s="2471"/>
      <c r="Q601" s="2465"/>
      <c r="R601" s="2461"/>
      <c r="S601" s="1909"/>
      <c r="T601" s="2464"/>
      <c r="U601" s="2471"/>
      <c r="V601" s="2463"/>
      <c r="W601" s="2466"/>
      <c r="X601" s="2466"/>
      <c r="Y601" s="2466"/>
      <c r="Z601" s="2466"/>
    </row>
    <row r="602" spans="1:26" s="2469" customFormat="1">
      <c r="A602" s="2468"/>
      <c r="B602" s="1737"/>
      <c r="C602" s="2461"/>
      <c r="D602" s="2461"/>
      <c r="E602" s="2462"/>
      <c r="F602" s="1909"/>
      <c r="G602" s="2463"/>
      <c r="H602" s="1909"/>
      <c r="I602" s="1909"/>
      <c r="J602" s="1909"/>
      <c r="K602" s="1909"/>
      <c r="L602" s="2463"/>
      <c r="M602" s="2461"/>
      <c r="N602" s="1909"/>
      <c r="O602" s="2464"/>
      <c r="P602" s="2471"/>
      <c r="Q602" s="2465"/>
      <c r="R602" s="2461"/>
      <c r="S602" s="1909"/>
      <c r="T602" s="2464"/>
      <c r="U602" s="2471"/>
      <c r="V602" s="2463"/>
      <c r="W602" s="2466"/>
      <c r="X602" s="2466"/>
      <c r="Y602" s="2466"/>
      <c r="Z602" s="2466"/>
    </row>
    <row r="603" spans="1:26" s="2469" customFormat="1">
      <c r="A603" s="2468"/>
      <c r="B603" s="1737"/>
      <c r="C603" s="2461"/>
      <c r="D603" s="2461"/>
      <c r="E603" s="2462"/>
      <c r="F603" s="1909"/>
      <c r="G603" s="2463"/>
      <c r="H603" s="1909"/>
      <c r="I603" s="1909"/>
      <c r="J603" s="1909"/>
      <c r="K603" s="1909"/>
      <c r="L603" s="2463"/>
      <c r="M603" s="2461"/>
      <c r="N603" s="1909"/>
      <c r="O603" s="2464"/>
      <c r="P603" s="2471"/>
      <c r="Q603" s="2465"/>
      <c r="R603" s="2461"/>
      <c r="S603" s="1909"/>
      <c r="T603" s="2464"/>
      <c r="U603" s="2471"/>
      <c r="V603" s="2463"/>
      <c r="W603" s="2466"/>
      <c r="X603" s="2466"/>
      <c r="Y603" s="2466"/>
      <c r="Z603" s="2466"/>
    </row>
    <row r="604" spans="1:26" s="2469" customFormat="1">
      <c r="A604" s="2468"/>
      <c r="B604" s="1737"/>
      <c r="C604" s="2461"/>
      <c r="D604" s="2461"/>
      <c r="E604" s="2462"/>
      <c r="F604" s="1909"/>
      <c r="G604" s="2463"/>
      <c r="H604" s="1909"/>
      <c r="I604" s="1909"/>
      <c r="J604" s="1909"/>
      <c r="K604" s="1909"/>
      <c r="L604" s="2463"/>
      <c r="M604" s="2461"/>
      <c r="N604" s="1909"/>
      <c r="O604" s="2464"/>
      <c r="P604" s="2471"/>
      <c r="Q604" s="2465"/>
      <c r="R604" s="2461"/>
      <c r="S604" s="1909"/>
      <c r="T604" s="2464"/>
      <c r="U604" s="2471"/>
      <c r="V604" s="2463"/>
      <c r="W604" s="2466"/>
      <c r="X604" s="2466"/>
      <c r="Y604" s="2466"/>
      <c r="Z604" s="2466"/>
    </row>
    <row r="605" spans="1:26" s="2469" customFormat="1">
      <c r="A605" s="2468"/>
      <c r="B605" s="1737"/>
      <c r="C605" s="2461"/>
      <c r="D605" s="2461"/>
      <c r="E605" s="2462"/>
      <c r="F605" s="1909"/>
      <c r="G605" s="2463"/>
      <c r="H605" s="1909"/>
      <c r="I605" s="1909"/>
      <c r="J605" s="1909"/>
      <c r="K605" s="1909"/>
      <c r="L605" s="2463"/>
      <c r="M605" s="2461"/>
      <c r="N605" s="1909"/>
      <c r="O605" s="2464"/>
      <c r="P605" s="2471"/>
      <c r="Q605" s="2465"/>
      <c r="R605" s="2461"/>
      <c r="S605" s="1909"/>
      <c r="T605" s="2464"/>
      <c r="U605" s="2471"/>
      <c r="V605" s="2463"/>
      <c r="W605" s="2466"/>
      <c r="X605" s="2466"/>
      <c r="Y605" s="2466"/>
      <c r="Z605" s="2466"/>
    </row>
    <row r="606" spans="1:26" s="2469" customFormat="1">
      <c r="A606" s="2468"/>
      <c r="B606" s="1737"/>
      <c r="C606" s="2461"/>
      <c r="D606" s="2461"/>
      <c r="E606" s="2462"/>
      <c r="F606" s="1909"/>
      <c r="G606" s="2463"/>
      <c r="H606" s="1909"/>
      <c r="I606" s="1909"/>
      <c r="J606" s="1909"/>
      <c r="K606" s="1909"/>
      <c r="L606" s="2463"/>
      <c r="M606" s="2461"/>
      <c r="N606" s="1909"/>
      <c r="O606" s="2464"/>
      <c r="P606" s="2471"/>
      <c r="Q606" s="2465"/>
      <c r="R606" s="2461"/>
      <c r="S606" s="1909"/>
      <c r="T606" s="2464"/>
      <c r="U606" s="2471"/>
      <c r="V606" s="2463"/>
      <c r="W606" s="2466"/>
      <c r="X606" s="2466"/>
      <c r="Y606" s="2466"/>
      <c r="Z606" s="2466"/>
    </row>
    <row r="607" spans="1:26" s="2469" customFormat="1">
      <c r="A607" s="2468"/>
      <c r="B607" s="1737"/>
      <c r="C607" s="2461"/>
      <c r="D607" s="2461"/>
      <c r="E607" s="2462"/>
      <c r="F607" s="1909"/>
      <c r="G607" s="2463"/>
      <c r="H607" s="1909"/>
      <c r="I607" s="1909"/>
      <c r="J607" s="1909"/>
      <c r="K607" s="1909"/>
      <c r="L607" s="2463"/>
      <c r="M607" s="2461"/>
      <c r="N607" s="1909"/>
      <c r="O607" s="2464"/>
      <c r="P607" s="2471"/>
      <c r="Q607" s="2465"/>
      <c r="R607" s="2461"/>
      <c r="S607" s="1909"/>
      <c r="T607" s="2464"/>
      <c r="U607" s="2471"/>
      <c r="V607" s="2463"/>
      <c r="W607" s="2466"/>
      <c r="X607" s="2466"/>
      <c r="Y607" s="2466"/>
      <c r="Z607" s="2466"/>
    </row>
    <row r="608" spans="1:26" s="2469" customFormat="1">
      <c r="A608" s="2468"/>
      <c r="B608" s="1737"/>
      <c r="C608" s="2461"/>
      <c r="D608" s="2461"/>
      <c r="E608" s="2462"/>
      <c r="F608" s="1909"/>
      <c r="G608" s="2463"/>
      <c r="H608" s="1909"/>
      <c r="I608" s="1909"/>
      <c r="J608" s="1909"/>
      <c r="K608" s="1909"/>
      <c r="L608" s="2463"/>
      <c r="M608" s="2461"/>
      <c r="N608" s="1909"/>
      <c r="O608" s="2464"/>
      <c r="P608" s="2471"/>
      <c r="Q608" s="2465"/>
      <c r="R608" s="2461"/>
      <c r="S608" s="1909"/>
      <c r="T608" s="2464"/>
      <c r="U608" s="2471"/>
      <c r="V608" s="2463"/>
      <c r="W608" s="2466"/>
      <c r="X608" s="2466"/>
      <c r="Y608" s="2466"/>
      <c r="Z608" s="2466"/>
    </row>
    <row r="609" spans="1:26" s="2469" customFormat="1">
      <c r="A609" s="2468"/>
      <c r="B609" s="1737"/>
      <c r="C609" s="2461"/>
      <c r="D609" s="2461"/>
      <c r="E609" s="2462"/>
      <c r="F609" s="1909"/>
      <c r="G609" s="2463"/>
      <c r="H609" s="1909"/>
      <c r="I609" s="1909"/>
      <c r="J609" s="1909"/>
      <c r="K609" s="1909"/>
      <c r="L609" s="2463"/>
      <c r="M609" s="2461"/>
      <c r="N609" s="1909"/>
      <c r="O609" s="2464"/>
      <c r="P609" s="2471"/>
      <c r="Q609" s="2465"/>
      <c r="R609" s="2461"/>
      <c r="S609" s="1909"/>
      <c r="T609" s="2464"/>
      <c r="U609" s="2471"/>
      <c r="V609" s="2463"/>
      <c r="W609" s="2466"/>
      <c r="X609" s="2466"/>
      <c r="Y609" s="2466"/>
      <c r="Z609" s="2466"/>
    </row>
    <row r="610" spans="1:26" s="2469" customFormat="1">
      <c r="A610" s="2468"/>
      <c r="B610" s="1737"/>
      <c r="C610" s="2461"/>
      <c r="D610" s="2461"/>
      <c r="E610" s="2462"/>
      <c r="F610" s="1909"/>
      <c r="G610" s="2463"/>
      <c r="H610" s="1909"/>
      <c r="I610" s="1909"/>
      <c r="J610" s="1909"/>
      <c r="K610" s="1909"/>
      <c r="L610" s="2463"/>
      <c r="M610" s="2461"/>
      <c r="N610" s="1909"/>
      <c r="O610" s="2464"/>
      <c r="P610" s="2471"/>
      <c r="Q610" s="2465"/>
      <c r="R610" s="2461"/>
      <c r="S610" s="1909"/>
      <c r="T610" s="2464"/>
      <c r="U610" s="2471"/>
      <c r="V610" s="2463"/>
      <c r="W610" s="2466"/>
      <c r="X610" s="2466"/>
      <c r="Y610" s="2466"/>
      <c r="Z610" s="2466"/>
    </row>
    <row r="611" spans="1:26" s="2469" customFormat="1">
      <c r="A611" s="2468"/>
      <c r="B611" s="1737"/>
      <c r="C611" s="2461"/>
      <c r="D611" s="2461"/>
      <c r="E611" s="2462"/>
      <c r="F611" s="1909"/>
      <c r="G611" s="2463"/>
      <c r="H611" s="1909"/>
      <c r="I611" s="1909"/>
      <c r="J611" s="1909"/>
      <c r="K611" s="1909"/>
      <c r="L611" s="2463"/>
      <c r="M611" s="2461"/>
      <c r="N611" s="1909"/>
      <c r="O611" s="2464"/>
      <c r="P611" s="2471"/>
      <c r="Q611" s="2465"/>
      <c r="R611" s="2461"/>
      <c r="S611" s="1909"/>
      <c r="T611" s="2464"/>
      <c r="U611" s="2471"/>
      <c r="V611" s="2463"/>
      <c r="W611" s="2466"/>
      <c r="X611" s="2466"/>
      <c r="Y611" s="2466"/>
      <c r="Z611" s="2466"/>
    </row>
    <row r="612" spans="1:26" s="2469" customFormat="1">
      <c r="A612" s="2468"/>
      <c r="B612" s="1737"/>
      <c r="C612" s="2461"/>
      <c r="D612" s="2461"/>
      <c r="E612" s="2462"/>
      <c r="F612" s="1909"/>
      <c r="G612" s="2463"/>
      <c r="H612" s="1909"/>
      <c r="I612" s="1909"/>
      <c r="J612" s="1909"/>
      <c r="K612" s="1909"/>
      <c r="L612" s="2463"/>
      <c r="M612" s="2461"/>
      <c r="N612" s="1909"/>
      <c r="O612" s="2464"/>
      <c r="P612" s="2471"/>
      <c r="Q612" s="2465"/>
      <c r="R612" s="2461"/>
      <c r="S612" s="1909"/>
      <c r="T612" s="2464"/>
      <c r="U612" s="2471"/>
      <c r="V612" s="2463"/>
      <c r="W612" s="2466"/>
      <c r="X612" s="2466"/>
      <c r="Y612" s="2466"/>
      <c r="Z612" s="2466"/>
    </row>
    <row r="613" spans="1:26" s="2469" customFormat="1">
      <c r="A613" s="2468"/>
      <c r="B613" s="1737"/>
      <c r="C613" s="2461"/>
      <c r="D613" s="2461"/>
      <c r="E613" s="2462"/>
      <c r="F613" s="1909"/>
      <c r="G613" s="2463"/>
      <c r="H613" s="1909"/>
      <c r="I613" s="1909"/>
      <c r="J613" s="1909"/>
      <c r="K613" s="1909"/>
      <c r="L613" s="2463"/>
      <c r="M613" s="2461"/>
      <c r="N613" s="1909"/>
      <c r="O613" s="2464"/>
      <c r="P613" s="2471"/>
      <c r="Q613" s="2465"/>
      <c r="R613" s="2461"/>
      <c r="S613" s="1909"/>
      <c r="T613" s="2464"/>
      <c r="U613" s="2471"/>
      <c r="V613" s="2463"/>
      <c r="W613" s="2466"/>
      <c r="X613" s="2466"/>
      <c r="Y613" s="2466"/>
      <c r="Z613" s="2466"/>
    </row>
    <row r="614" spans="1:26" s="2469" customFormat="1">
      <c r="A614" s="2468"/>
      <c r="B614" s="1737"/>
      <c r="C614" s="2461"/>
      <c r="D614" s="2461"/>
      <c r="E614" s="2462"/>
      <c r="F614" s="1909"/>
      <c r="G614" s="2463"/>
      <c r="H614" s="1909"/>
      <c r="I614" s="1909"/>
      <c r="J614" s="1909"/>
      <c r="K614" s="1909"/>
      <c r="L614" s="2463"/>
      <c r="M614" s="2461"/>
      <c r="N614" s="1909"/>
      <c r="O614" s="2464"/>
      <c r="P614" s="2471"/>
      <c r="Q614" s="2465"/>
      <c r="R614" s="2461"/>
      <c r="S614" s="1909"/>
      <c r="T614" s="2464"/>
      <c r="U614" s="2471"/>
      <c r="V614" s="2463"/>
      <c r="W614" s="2466"/>
      <c r="X614" s="2466"/>
      <c r="Y614" s="2466"/>
      <c r="Z614" s="2466"/>
    </row>
    <row r="615" spans="1:26" s="2469" customFormat="1">
      <c r="A615" s="2468"/>
      <c r="B615" s="1737"/>
      <c r="C615" s="2461"/>
      <c r="D615" s="2461"/>
      <c r="E615" s="2462"/>
      <c r="F615" s="1909"/>
      <c r="G615" s="2463"/>
      <c r="H615" s="1909"/>
      <c r="I615" s="1909"/>
      <c r="J615" s="1909"/>
      <c r="K615" s="1909"/>
      <c r="L615" s="2463"/>
      <c r="M615" s="2461"/>
      <c r="N615" s="1909"/>
      <c r="O615" s="2464"/>
      <c r="P615" s="2471"/>
      <c r="Q615" s="2465"/>
      <c r="R615" s="2461"/>
      <c r="S615" s="1909"/>
      <c r="T615" s="2464"/>
      <c r="U615" s="2471"/>
      <c r="V615" s="2463"/>
      <c r="W615" s="2466"/>
      <c r="X615" s="2466"/>
      <c r="Y615" s="2466"/>
      <c r="Z615" s="2466"/>
    </row>
    <row r="616" spans="1:26" s="2469" customFormat="1">
      <c r="A616" s="2468"/>
      <c r="B616" s="1737"/>
      <c r="C616" s="2461"/>
      <c r="D616" s="2461"/>
      <c r="E616" s="2462"/>
      <c r="F616" s="1909"/>
      <c r="G616" s="2463"/>
      <c r="H616" s="1909"/>
      <c r="I616" s="1909"/>
      <c r="J616" s="1909"/>
      <c r="K616" s="1909"/>
      <c r="L616" s="2463"/>
      <c r="M616" s="2461"/>
      <c r="N616" s="1909"/>
      <c r="O616" s="2464"/>
      <c r="P616" s="2471"/>
      <c r="Q616" s="2465"/>
      <c r="R616" s="2461"/>
      <c r="S616" s="1909"/>
      <c r="T616" s="2464"/>
      <c r="U616" s="2471"/>
      <c r="V616" s="2463"/>
      <c r="W616" s="2466"/>
      <c r="X616" s="2466"/>
      <c r="Y616" s="2466"/>
      <c r="Z616" s="2466"/>
    </row>
    <row r="617" spans="1:26" s="2469" customFormat="1">
      <c r="A617" s="2468"/>
      <c r="B617" s="1737"/>
      <c r="C617" s="2461"/>
      <c r="D617" s="2461"/>
      <c r="E617" s="2462"/>
      <c r="F617" s="1909"/>
      <c r="G617" s="2463"/>
      <c r="H617" s="1909"/>
      <c r="I617" s="1909"/>
      <c r="J617" s="1909"/>
      <c r="K617" s="1909"/>
      <c r="L617" s="2463"/>
      <c r="M617" s="2461"/>
      <c r="N617" s="1909"/>
      <c r="O617" s="2464"/>
      <c r="P617" s="2471"/>
      <c r="Q617" s="2465"/>
      <c r="R617" s="2461"/>
      <c r="S617" s="1909"/>
      <c r="T617" s="2464"/>
      <c r="U617" s="2471"/>
      <c r="V617" s="2463"/>
      <c r="W617" s="2466"/>
      <c r="X617" s="2466"/>
      <c r="Y617" s="2466"/>
      <c r="Z617" s="2466"/>
    </row>
    <row r="618" spans="1:26" s="2469" customFormat="1">
      <c r="A618" s="2468"/>
      <c r="B618" s="1737"/>
      <c r="C618" s="2461"/>
      <c r="D618" s="2461"/>
      <c r="E618" s="2462"/>
      <c r="F618" s="1909"/>
      <c r="G618" s="2463"/>
      <c r="H618" s="1909"/>
      <c r="I618" s="1909"/>
      <c r="J618" s="1909"/>
      <c r="K618" s="1909"/>
      <c r="L618" s="2463"/>
      <c r="M618" s="2461"/>
      <c r="N618" s="1909"/>
      <c r="O618" s="2464"/>
      <c r="P618" s="2471"/>
      <c r="Q618" s="2465"/>
      <c r="R618" s="2461"/>
      <c r="S618" s="1909"/>
      <c r="T618" s="2464"/>
      <c r="U618" s="2471"/>
      <c r="V618" s="2463"/>
      <c r="W618" s="2466"/>
      <c r="X618" s="2466"/>
      <c r="Y618" s="2466"/>
      <c r="Z618" s="2466"/>
    </row>
    <row r="619" spans="1:26" s="2469" customFormat="1">
      <c r="A619" s="2468"/>
      <c r="B619" s="1737"/>
      <c r="C619" s="2461"/>
      <c r="D619" s="2461"/>
      <c r="E619" s="2462"/>
      <c r="F619" s="1909"/>
      <c r="G619" s="2463"/>
      <c r="H619" s="1909"/>
      <c r="I619" s="1909"/>
      <c r="J619" s="1909"/>
      <c r="K619" s="1909"/>
      <c r="L619" s="2463"/>
      <c r="M619" s="2461"/>
      <c r="N619" s="1909"/>
      <c r="O619" s="2464"/>
      <c r="P619" s="2471"/>
      <c r="Q619" s="2465"/>
      <c r="R619" s="2461"/>
      <c r="S619" s="1909"/>
      <c r="T619" s="2464"/>
      <c r="U619" s="2471"/>
      <c r="V619" s="2463"/>
      <c r="W619" s="2466"/>
      <c r="X619" s="2466"/>
      <c r="Y619" s="2466"/>
      <c r="Z619" s="2466"/>
    </row>
    <row r="620" spans="1:26" s="2469" customFormat="1">
      <c r="A620" s="2468"/>
      <c r="B620" s="1737"/>
      <c r="C620" s="2461"/>
      <c r="D620" s="2461"/>
      <c r="E620" s="2462"/>
      <c r="F620" s="1909"/>
      <c r="G620" s="2463"/>
      <c r="H620" s="1909"/>
      <c r="I620" s="1909"/>
      <c r="J620" s="1909"/>
      <c r="K620" s="1909"/>
      <c r="L620" s="2463"/>
      <c r="M620" s="2461"/>
      <c r="N620" s="1909"/>
      <c r="O620" s="2464"/>
      <c r="P620" s="2471"/>
      <c r="Q620" s="2465"/>
      <c r="R620" s="2461"/>
      <c r="S620" s="1909"/>
      <c r="T620" s="2464"/>
      <c r="U620" s="2471"/>
      <c r="V620" s="2463"/>
      <c r="W620" s="2466"/>
      <c r="X620" s="2466"/>
      <c r="Y620" s="2466"/>
      <c r="Z620" s="2466"/>
    </row>
    <row r="621" spans="1:26" s="2469" customFormat="1">
      <c r="A621" s="2468"/>
      <c r="B621" s="1737"/>
      <c r="C621" s="2461"/>
      <c r="D621" s="2461"/>
      <c r="E621" s="2462"/>
      <c r="F621" s="1909"/>
      <c r="G621" s="2463"/>
      <c r="H621" s="1909"/>
      <c r="I621" s="1909"/>
      <c r="J621" s="1909"/>
      <c r="K621" s="1909"/>
      <c r="L621" s="2463"/>
      <c r="M621" s="2461"/>
      <c r="N621" s="1909"/>
      <c r="O621" s="2464"/>
      <c r="P621" s="2471"/>
      <c r="Q621" s="2465"/>
      <c r="R621" s="2461"/>
      <c r="S621" s="1909"/>
      <c r="T621" s="2464"/>
      <c r="U621" s="2471"/>
      <c r="V621" s="2463"/>
      <c r="W621" s="2466"/>
      <c r="X621" s="2466"/>
      <c r="Y621" s="2466"/>
      <c r="Z621" s="2466"/>
    </row>
    <row r="622" spans="1:26" s="2469" customFormat="1">
      <c r="A622" s="2468"/>
      <c r="B622" s="1737"/>
      <c r="C622" s="2461"/>
      <c r="D622" s="2461"/>
      <c r="E622" s="2462"/>
      <c r="F622" s="1909"/>
      <c r="G622" s="2463"/>
      <c r="H622" s="1909"/>
      <c r="I622" s="1909"/>
      <c r="J622" s="1909"/>
      <c r="K622" s="1909"/>
      <c r="L622" s="2463"/>
      <c r="M622" s="2461"/>
      <c r="N622" s="1909"/>
      <c r="O622" s="2464"/>
      <c r="P622" s="2471"/>
      <c r="Q622" s="2465"/>
      <c r="R622" s="2461"/>
      <c r="S622" s="1909"/>
      <c r="T622" s="2464"/>
      <c r="U622" s="2471"/>
      <c r="V622" s="2463"/>
      <c r="W622" s="2466"/>
      <c r="X622" s="2466"/>
      <c r="Y622" s="2466"/>
      <c r="Z622" s="2466"/>
    </row>
    <row r="623" spans="1:26" s="2469" customFormat="1">
      <c r="A623" s="2468"/>
      <c r="B623" s="1737"/>
      <c r="C623" s="2461"/>
      <c r="D623" s="2461"/>
      <c r="E623" s="2462"/>
      <c r="F623" s="1909"/>
      <c r="G623" s="2463"/>
      <c r="H623" s="1909"/>
      <c r="I623" s="1909"/>
      <c r="J623" s="1909"/>
      <c r="K623" s="1909"/>
      <c r="L623" s="2463"/>
      <c r="M623" s="2461"/>
      <c r="N623" s="1909"/>
      <c r="O623" s="2464"/>
      <c r="P623" s="2471"/>
      <c r="Q623" s="2465"/>
      <c r="R623" s="2461"/>
      <c r="S623" s="1909"/>
      <c r="T623" s="2464"/>
      <c r="U623" s="2471"/>
      <c r="V623" s="2463"/>
      <c r="W623" s="2466"/>
      <c r="X623" s="2466"/>
      <c r="Y623" s="2466"/>
      <c r="Z623" s="2466"/>
    </row>
    <row r="624" spans="1:26" s="2469" customFormat="1">
      <c r="A624" s="2468"/>
      <c r="B624" s="1737"/>
      <c r="C624" s="2461"/>
      <c r="D624" s="2461"/>
      <c r="E624" s="2462"/>
      <c r="F624" s="1909"/>
      <c r="G624" s="2463"/>
      <c r="H624" s="1909"/>
      <c r="I624" s="1909"/>
      <c r="J624" s="1909"/>
      <c r="K624" s="1909"/>
      <c r="L624" s="2463"/>
      <c r="M624" s="2461"/>
      <c r="N624" s="1909"/>
      <c r="O624" s="2464"/>
      <c r="P624" s="2471"/>
      <c r="Q624" s="2465"/>
      <c r="R624" s="2461"/>
      <c r="S624" s="1909"/>
      <c r="T624" s="2464"/>
      <c r="U624" s="2471"/>
      <c r="V624" s="2463"/>
      <c r="W624" s="2466"/>
      <c r="X624" s="2466"/>
      <c r="Y624" s="2466"/>
      <c r="Z624" s="2466"/>
    </row>
    <row r="625" spans="1:26" s="2469" customFormat="1">
      <c r="A625" s="2468"/>
      <c r="B625" s="1737"/>
      <c r="C625" s="2461"/>
      <c r="D625" s="2461"/>
      <c r="E625" s="2462"/>
      <c r="F625" s="1909"/>
      <c r="G625" s="2463"/>
      <c r="H625" s="1909"/>
      <c r="I625" s="1909"/>
      <c r="J625" s="1909"/>
      <c r="K625" s="1909"/>
      <c r="L625" s="2463"/>
      <c r="M625" s="2461"/>
      <c r="N625" s="1909"/>
      <c r="O625" s="2464"/>
      <c r="P625" s="2471"/>
      <c r="Q625" s="2465"/>
      <c r="R625" s="2461"/>
      <c r="S625" s="1909"/>
      <c r="T625" s="2464"/>
      <c r="U625" s="2471"/>
      <c r="V625" s="2463"/>
      <c r="W625" s="2466"/>
      <c r="X625" s="2466"/>
      <c r="Y625" s="2466"/>
      <c r="Z625" s="2466"/>
    </row>
    <row r="626" spans="1:26" s="2469" customFormat="1">
      <c r="A626" s="2468"/>
      <c r="B626" s="1737"/>
      <c r="C626" s="2461"/>
      <c r="D626" s="2461"/>
      <c r="E626" s="2462"/>
      <c r="F626" s="1909"/>
      <c r="G626" s="2463"/>
      <c r="H626" s="1909"/>
      <c r="I626" s="1909"/>
      <c r="J626" s="1909"/>
      <c r="K626" s="1909"/>
      <c r="L626" s="2463"/>
      <c r="M626" s="2461"/>
      <c r="N626" s="1909"/>
      <c r="O626" s="2464"/>
      <c r="P626" s="2471"/>
      <c r="Q626" s="2465"/>
      <c r="R626" s="2461"/>
      <c r="S626" s="1909"/>
      <c r="T626" s="2464"/>
      <c r="U626" s="2471"/>
      <c r="V626" s="2463"/>
      <c r="W626" s="2466"/>
      <c r="X626" s="2466"/>
      <c r="Y626" s="2466"/>
      <c r="Z626" s="2466"/>
    </row>
    <row r="627" spans="1:26" s="2469" customFormat="1">
      <c r="A627" s="2468"/>
      <c r="B627" s="1737"/>
      <c r="C627" s="2461"/>
      <c r="D627" s="2461"/>
      <c r="E627" s="2462"/>
      <c r="F627" s="1909"/>
      <c r="G627" s="2463"/>
      <c r="H627" s="1909"/>
      <c r="I627" s="1909"/>
      <c r="J627" s="1909"/>
      <c r="K627" s="1909"/>
      <c r="L627" s="2463"/>
      <c r="M627" s="2461"/>
      <c r="N627" s="1909"/>
      <c r="O627" s="2464"/>
      <c r="P627" s="2471"/>
      <c r="Q627" s="2465"/>
      <c r="R627" s="2461"/>
      <c r="S627" s="1909"/>
      <c r="T627" s="2464"/>
      <c r="U627" s="2471"/>
      <c r="V627" s="2463"/>
      <c r="W627" s="2466"/>
      <c r="X627" s="2466"/>
      <c r="Y627" s="2466"/>
      <c r="Z627" s="2466"/>
    </row>
    <row r="628" spans="1:26" s="2469" customFormat="1">
      <c r="A628" s="2468"/>
      <c r="B628" s="1737"/>
      <c r="C628" s="2461"/>
      <c r="D628" s="2461"/>
      <c r="E628" s="2462"/>
      <c r="F628" s="1909"/>
      <c r="G628" s="2463"/>
      <c r="H628" s="1909"/>
      <c r="I628" s="1909"/>
      <c r="J628" s="1909"/>
      <c r="K628" s="1909"/>
      <c r="L628" s="2463"/>
      <c r="M628" s="2461"/>
      <c r="N628" s="1909"/>
      <c r="O628" s="2464"/>
      <c r="P628" s="2471"/>
      <c r="Q628" s="2465"/>
      <c r="R628" s="2461"/>
      <c r="S628" s="1909"/>
      <c r="T628" s="2464"/>
      <c r="U628" s="2471"/>
      <c r="V628" s="2463"/>
      <c r="W628" s="2466"/>
      <c r="X628" s="2466"/>
      <c r="Y628" s="2466"/>
      <c r="Z628" s="2466"/>
    </row>
    <row r="629" spans="1:26" s="2469" customFormat="1">
      <c r="A629" s="2468"/>
      <c r="B629" s="1737"/>
      <c r="C629" s="2461"/>
      <c r="D629" s="2461"/>
      <c r="E629" s="2462"/>
      <c r="F629" s="1909"/>
      <c r="G629" s="2463"/>
      <c r="H629" s="1909"/>
      <c r="I629" s="1909"/>
      <c r="J629" s="1909"/>
      <c r="K629" s="1909"/>
      <c r="L629" s="2463"/>
      <c r="M629" s="2461"/>
      <c r="N629" s="1909"/>
      <c r="O629" s="2464"/>
      <c r="P629" s="2471"/>
      <c r="Q629" s="2465"/>
      <c r="R629" s="2461"/>
      <c r="S629" s="1909"/>
      <c r="T629" s="2464"/>
      <c r="U629" s="2471"/>
      <c r="V629" s="2463"/>
      <c r="W629" s="2466"/>
      <c r="X629" s="2466"/>
      <c r="Y629" s="2466"/>
      <c r="Z629" s="2466"/>
    </row>
    <row r="630" spans="1:26" s="2469" customFormat="1">
      <c r="A630" s="2468"/>
      <c r="B630" s="1737"/>
      <c r="C630" s="2461"/>
      <c r="D630" s="2461"/>
      <c r="E630" s="2462"/>
      <c r="F630" s="1909"/>
      <c r="G630" s="2463"/>
      <c r="H630" s="1909"/>
      <c r="I630" s="1909"/>
      <c r="J630" s="1909"/>
      <c r="K630" s="1909"/>
      <c r="L630" s="2463"/>
      <c r="M630" s="2461"/>
      <c r="N630" s="1909"/>
      <c r="O630" s="2464"/>
      <c r="P630" s="2471"/>
      <c r="Q630" s="2465"/>
      <c r="R630" s="2461"/>
      <c r="S630" s="1909"/>
      <c r="T630" s="2464"/>
      <c r="U630" s="2471"/>
      <c r="V630" s="2463"/>
      <c r="W630" s="2466"/>
      <c r="X630" s="2466"/>
      <c r="Y630" s="2466"/>
      <c r="Z630" s="2466"/>
    </row>
    <row r="631" spans="1:26" s="2469" customFormat="1">
      <c r="A631" s="2468"/>
      <c r="B631" s="1737"/>
      <c r="C631" s="2461"/>
      <c r="D631" s="2461"/>
      <c r="E631" s="2462"/>
      <c r="F631" s="1909"/>
      <c r="G631" s="2463"/>
      <c r="H631" s="1909"/>
      <c r="I631" s="1909"/>
      <c r="J631" s="1909"/>
      <c r="K631" s="1909"/>
      <c r="L631" s="2463"/>
      <c r="M631" s="2461"/>
      <c r="N631" s="1909"/>
      <c r="O631" s="2464"/>
      <c r="P631" s="2471"/>
      <c r="Q631" s="2465"/>
      <c r="R631" s="2461"/>
      <c r="S631" s="1909"/>
      <c r="T631" s="2464"/>
      <c r="U631" s="2471"/>
      <c r="V631" s="2463"/>
      <c r="W631" s="2466"/>
      <c r="X631" s="2466"/>
      <c r="Y631" s="2466"/>
      <c r="Z631" s="2466"/>
    </row>
    <row r="632" spans="1:26" s="2469" customFormat="1">
      <c r="A632" s="2468"/>
      <c r="B632" s="1737"/>
      <c r="C632" s="2461"/>
      <c r="D632" s="2461"/>
      <c r="E632" s="2462"/>
      <c r="F632" s="1909"/>
      <c r="G632" s="2463"/>
      <c r="H632" s="1909"/>
      <c r="I632" s="1909"/>
      <c r="J632" s="1909"/>
      <c r="K632" s="1909"/>
      <c r="L632" s="2463"/>
      <c r="M632" s="2461"/>
      <c r="N632" s="1909"/>
      <c r="O632" s="2464"/>
      <c r="P632" s="2471"/>
      <c r="Q632" s="2465"/>
      <c r="R632" s="2461"/>
      <c r="S632" s="1909"/>
      <c r="T632" s="2464"/>
      <c r="U632" s="2471"/>
      <c r="V632" s="2463"/>
      <c r="W632" s="2466"/>
      <c r="X632" s="2466"/>
      <c r="Y632" s="2466"/>
      <c r="Z632" s="2466"/>
    </row>
    <row r="633" spans="1:26" s="2469" customFormat="1">
      <c r="A633" s="2468"/>
      <c r="B633" s="1737"/>
      <c r="C633" s="2461"/>
      <c r="D633" s="2461"/>
      <c r="E633" s="2462"/>
      <c r="F633" s="1909"/>
      <c r="G633" s="2463"/>
      <c r="H633" s="1909"/>
      <c r="I633" s="1909"/>
      <c r="J633" s="1909"/>
      <c r="K633" s="1909"/>
      <c r="L633" s="2463"/>
      <c r="M633" s="2461"/>
      <c r="N633" s="1909"/>
      <c r="O633" s="2464"/>
      <c r="P633" s="2471"/>
      <c r="Q633" s="2465"/>
      <c r="R633" s="2461"/>
      <c r="S633" s="1909"/>
      <c r="T633" s="2464"/>
      <c r="U633" s="2471"/>
      <c r="V633" s="2463"/>
      <c r="W633" s="2466"/>
      <c r="X633" s="2466"/>
      <c r="Y633" s="2466"/>
      <c r="Z633" s="2466"/>
    </row>
    <row r="634" spans="1:26" s="2469" customFormat="1">
      <c r="A634" s="2468"/>
      <c r="B634" s="1737"/>
      <c r="C634" s="2461"/>
      <c r="D634" s="2461"/>
      <c r="E634" s="2462"/>
      <c r="F634" s="1909"/>
      <c r="G634" s="2463"/>
      <c r="H634" s="1909"/>
      <c r="I634" s="1909"/>
      <c r="J634" s="1909"/>
      <c r="K634" s="1909"/>
      <c r="L634" s="2463"/>
      <c r="M634" s="2461"/>
      <c r="N634" s="1909"/>
      <c r="O634" s="2464"/>
      <c r="P634" s="2471"/>
      <c r="Q634" s="2465"/>
      <c r="R634" s="2461"/>
      <c r="S634" s="1909"/>
      <c r="T634" s="2464"/>
      <c r="U634" s="2471"/>
      <c r="V634" s="2463"/>
      <c r="W634" s="2466"/>
      <c r="X634" s="2466"/>
      <c r="Y634" s="2466"/>
      <c r="Z634" s="2466"/>
    </row>
    <row r="635" spans="1:26" s="2469" customFormat="1">
      <c r="A635" s="2468"/>
      <c r="B635" s="1737"/>
      <c r="C635" s="2461"/>
      <c r="D635" s="2461"/>
      <c r="E635" s="2462"/>
      <c r="F635" s="1909"/>
      <c r="G635" s="2463"/>
      <c r="H635" s="1909"/>
      <c r="I635" s="1909"/>
      <c r="J635" s="1909"/>
      <c r="K635" s="1909"/>
      <c r="L635" s="2463"/>
      <c r="M635" s="2461"/>
      <c r="N635" s="1909"/>
      <c r="O635" s="2464"/>
      <c r="P635" s="2471"/>
      <c r="Q635" s="2465"/>
      <c r="R635" s="2461"/>
      <c r="S635" s="1909"/>
      <c r="T635" s="2464"/>
      <c r="U635" s="2471"/>
      <c r="V635" s="2463"/>
      <c r="W635" s="2466"/>
      <c r="X635" s="2466"/>
      <c r="Y635" s="2466"/>
      <c r="Z635" s="2466"/>
    </row>
    <row r="636" spans="1:26" s="2469" customFormat="1">
      <c r="A636" s="2468"/>
      <c r="B636" s="1737"/>
      <c r="C636" s="2461"/>
      <c r="D636" s="2461"/>
      <c r="E636" s="2462"/>
      <c r="F636" s="1909"/>
      <c r="G636" s="2463"/>
      <c r="H636" s="1909"/>
      <c r="I636" s="1909"/>
      <c r="J636" s="1909"/>
      <c r="K636" s="1909"/>
      <c r="L636" s="2463"/>
      <c r="M636" s="2461"/>
      <c r="N636" s="1909"/>
      <c r="O636" s="2464"/>
      <c r="P636" s="2471"/>
      <c r="Q636" s="2465"/>
      <c r="R636" s="2461"/>
      <c r="S636" s="1909"/>
      <c r="T636" s="2464"/>
      <c r="U636" s="2471"/>
      <c r="V636" s="2463"/>
      <c r="W636" s="2466"/>
      <c r="X636" s="2466"/>
      <c r="Y636" s="2466"/>
      <c r="Z636" s="2466"/>
    </row>
    <row r="637" spans="1:26" s="2469" customFormat="1">
      <c r="A637" s="2468"/>
      <c r="B637" s="1737"/>
      <c r="C637" s="2461"/>
      <c r="D637" s="2461"/>
      <c r="E637" s="2462"/>
      <c r="F637" s="1909"/>
      <c r="G637" s="2463"/>
      <c r="H637" s="1909"/>
      <c r="I637" s="1909"/>
      <c r="J637" s="1909"/>
      <c r="K637" s="1909"/>
      <c r="L637" s="2463"/>
      <c r="M637" s="2461"/>
      <c r="N637" s="1909"/>
      <c r="O637" s="2464"/>
      <c r="P637" s="2471"/>
      <c r="Q637" s="2465"/>
      <c r="R637" s="2461"/>
      <c r="S637" s="1909"/>
      <c r="T637" s="2464"/>
      <c r="U637" s="2471"/>
      <c r="V637" s="2463"/>
      <c r="W637" s="2466"/>
      <c r="X637" s="2466"/>
      <c r="Y637" s="2466"/>
      <c r="Z637" s="2466"/>
    </row>
    <row r="638" spans="1:26" s="2469" customFormat="1">
      <c r="A638" s="2468"/>
      <c r="B638" s="1737"/>
      <c r="C638" s="2461"/>
      <c r="D638" s="2461"/>
      <c r="E638" s="2462"/>
      <c r="F638" s="1909"/>
      <c r="G638" s="2463"/>
      <c r="H638" s="1909"/>
      <c r="I638" s="1909"/>
      <c r="J638" s="1909"/>
      <c r="K638" s="1909"/>
      <c r="L638" s="2463"/>
      <c r="M638" s="2461"/>
      <c r="N638" s="1909"/>
      <c r="O638" s="2464"/>
      <c r="P638" s="2471"/>
      <c r="Q638" s="2465"/>
      <c r="R638" s="2461"/>
      <c r="S638" s="1909"/>
      <c r="T638" s="2464"/>
      <c r="U638" s="2471"/>
      <c r="V638" s="2463"/>
      <c r="W638" s="2466"/>
      <c r="X638" s="2466"/>
      <c r="Y638" s="2466"/>
      <c r="Z638" s="2466"/>
    </row>
    <row r="639" spans="1:26" s="2469" customFormat="1">
      <c r="A639" s="2468"/>
      <c r="B639" s="1737"/>
      <c r="C639" s="2461"/>
      <c r="D639" s="2461"/>
      <c r="E639" s="2462"/>
      <c r="F639" s="1909"/>
      <c r="G639" s="2463"/>
      <c r="H639" s="1909"/>
      <c r="I639" s="1909"/>
      <c r="J639" s="1909"/>
      <c r="K639" s="1909"/>
      <c r="L639" s="2463"/>
      <c r="M639" s="2461"/>
      <c r="N639" s="1909"/>
      <c r="O639" s="2464"/>
      <c r="P639" s="2471"/>
      <c r="Q639" s="2465"/>
      <c r="R639" s="2461"/>
      <c r="S639" s="1909"/>
      <c r="T639" s="2464"/>
      <c r="U639" s="2471"/>
      <c r="V639" s="2463"/>
      <c r="W639" s="2466"/>
      <c r="X639" s="2466"/>
      <c r="Y639" s="2466"/>
      <c r="Z639" s="2466"/>
    </row>
    <row r="640" spans="1:26" s="2469" customFormat="1">
      <c r="A640" s="2468"/>
      <c r="B640" s="1737"/>
      <c r="C640" s="2461"/>
      <c r="D640" s="2461"/>
      <c r="E640" s="2462"/>
      <c r="F640" s="1909"/>
      <c r="G640" s="2463"/>
      <c r="H640" s="1909"/>
      <c r="I640" s="1909"/>
      <c r="J640" s="1909"/>
      <c r="K640" s="1909"/>
      <c r="L640" s="2463"/>
      <c r="M640" s="2461"/>
      <c r="N640" s="1909"/>
      <c r="O640" s="2464"/>
      <c r="P640" s="2471"/>
      <c r="Q640" s="2465"/>
      <c r="R640" s="2461"/>
      <c r="S640" s="1909"/>
      <c r="T640" s="2464"/>
      <c r="U640" s="2471"/>
      <c r="V640" s="2463"/>
      <c r="W640" s="2466"/>
      <c r="X640" s="2466"/>
      <c r="Y640" s="2466"/>
      <c r="Z640" s="2466"/>
    </row>
    <row r="641" spans="1:26" s="2469" customFormat="1">
      <c r="A641" s="2468"/>
      <c r="B641" s="1737"/>
      <c r="C641" s="2461"/>
      <c r="D641" s="2461"/>
      <c r="E641" s="2462"/>
      <c r="F641" s="1909"/>
      <c r="G641" s="2463"/>
      <c r="H641" s="1909"/>
      <c r="I641" s="1909"/>
      <c r="J641" s="1909"/>
      <c r="K641" s="1909"/>
      <c r="L641" s="2463"/>
      <c r="M641" s="2461"/>
      <c r="N641" s="1909"/>
      <c r="O641" s="2464"/>
      <c r="P641" s="2471"/>
      <c r="Q641" s="2465"/>
      <c r="R641" s="2461"/>
      <c r="S641" s="1909"/>
      <c r="T641" s="2464"/>
      <c r="U641" s="2471"/>
      <c r="V641" s="2463"/>
      <c r="W641" s="2466"/>
      <c r="X641" s="2466"/>
      <c r="Y641" s="2466"/>
      <c r="Z641" s="2466"/>
    </row>
    <row r="642" spans="1:26" s="2469" customFormat="1">
      <c r="A642" s="2468"/>
      <c r="B642" s="1737"/>
      <c r="C642" s="2461"/>
      <c r="D642" s="2461"/>
      <c r="E642" s="2462"/>
      <c r="F642" s="1909"/>
      <c r="G642" s="2463"/>
      <c r="H642" s="1909"/>
      <c r="I642" s="1909"/>
      <c r="J642" s="1909"/>
      <c r="K642" s="1909"/>
      <c r="L642" s="2463"/>
      <c r="M642" s="2461"/>
      <c r="N642" s="1909"/>
      <c r="O642" s="2464"/>
      <c r="P642" s="2471"/>
      <c r="Q642" s="2465"/>
      <c r="R642" s="2461"/>
      <c r="S642" s="1909"/>
      <c r="T642" s="2464"/>
      <c r="U642" s="2471"/>
      <c r="V642" s="2463"/>
      <c r="W642" s="2466"/>
      <c r="X642" s="2466"/>
      <c r="Y642" s="2466"/>
      <c r="Z642" s="2466"/>
    </row>
    <row r="643" spans="1:26" s="2469" customFormat="1">
      <c r="A643" s="2468"/>
      <c r="B643" s="1737"/>
      <c r="C643" s="2461"/>
      <c r="D643" s="2461"/>
      <c r="E643" s="2462"/>
      <c r="F643" s="1909"/>
      <c r="G643" s="2463"/>
      <c r="H643" s="1909"/>
      <c r="I643" s="1909"/>
      <c r="J643" s="1909"/>
      <c r="K643" s="1909"/>
      <c r="L643" s="2463"/>
      <c r="M643" s="2461"/>
      <c r="N643" s="1909"/>
      <c r="O643" s="2464"/>
      <c r="P643" s="2471"/>
      <c r="Q643" s="2465"/>
      <c r="R643" s="2461"/>
      <c r="S643" s="1909"/>
      <c r="T643" s="2464"/>
      <c r="U643" s="2471"/>
      <c r="V643" s="2463"/>
      <c r="W643" s="2466"/>
      <c r="X643" s="2466"/>
      <c r="Y643" s="2466"/>
      <c r="Z643" s="2466"/>
    </row>
    <row r="644" spans="1:26" s="2469" customFormat="1">
      <c r="A644" s="2468"/>
      <c r="B644" s="1737"/>
      <c r="C644" s="2461"/>
      <c r="D644" s="2461"/>
      <c r="E644" s="2462"/>
      <c r="F644" s="1909"/>
      <c r="G644" s="2463"/>
      <c r="H644" s="1909"/>
      <c r="I644" s="1909"/>
      <c r="J644" s="1909"/>
      <c r="K644" s="1909"/>
      <c r="L644" s="2463"/>
      <c r="M644" s="2461"/>
      <c r="N644" s="1909"/>
      <c r="O644" s="2464"/>
      <c r="P644" s="2471"/>
      <c r="Q644" s="2465"/>
      <c r="R644" s="2461"/>
      <c r="S644" s="1909"/>
      <c r="T644" s="2464"/>
      <c r="U644" s="2471"/>
      <c r="V644" s="2463"/>
      <c r="W644" s="2466"/>
      <c r="X644" s="2466"/>
      <c r="Y644" s="2466"/>
      <c r="Z644" s="2466"/>
    </row>
    <row r="645" spans="1:26" s="2469" customFormat="1">
      <c r="A645" s="2468"/>
      <c r="B645" s="1737"/>
      <c r="C645" s="2461"/>
      <c r="D645" s="2461"/>
      <c r="E645" s="2462"/>
      <c r="F645" s="1909"/>
      <c r="G645" s="2463"/>
      <c r="H645" s="1909"/>
      <c r="I645" s="1909"/>
      <c r="J645" s="1909"/>
      <c r="K645" s="1909"/>
      <c r="L645" s="2463"/>
      <c r="M645" s="2461"/>
      <c r="N645" s="1909"/>
      <c r="O645" s="2464"/>
      <c r="P645" s="2471"/>
      <c r="Q645" s="2465"/>
      <c r="R645" s="2461"/>
      <c r="S645" s="1909"/>
      <c r="T645" s="2464"/>
      <c r="U645" s="2471"/>
      <c r="V645" s="2463"/>
      <c r="W645" s="2466"/>
      <c r="X645" s="2466"/>
      <c r="Y645" s="2466"/>
      <c r="Z645" s="2466"/>
    </row>
    <row r="646" spans="1:26" s="2469" customFormat="1">
      <c r="A646" s="2468"/>
      <c r="B646" s="1737"/>
      <c r="C646" s="2461"/>
      <c r="D646" s="2461"/>
      <c r="E646" s="2462"/>
      <c r="F646" s="1909"/>
      <c r="G646" s="2463"/>
      <c r="H646" s="1909"/>
      <c r="I646" s="1909"/>
      <c r="J646" s="1909"/>
      <c r="K646" s="1909"/>
      <c r="L646" s="2463"/>
      <c r="M646" s="2461"/>
      <c r="N646" s="1909"/>
      <c r="O646" s="2464"/>
      <c r="P646" s="2471"/>
      <c r="Q646" s="2465"/>
      <c r="R646" s="2461"/>
      <c r="S646" s="1909"/>
      <c r="T646" s="2464"/>
      <c r="U646" s="2471"/>
      <c r="V646" s="2463"/>
      <c r="W646" s="2466"/>
      <c r="X646" s="2466"/>
      <c r="Y646" s="2466"/>
      <c r="Z646" s="2466"/>
    </row>
    <row r="647" spans="1:26" s="2469" customFormat="1">
      <c r="A647" s="2468"/>
      <c r="B647" s="1737"/>
      <c r="C647" s="2461"/>
      <c r="D647" s="2461"/>
      <c r="E647" s="2462"/>
      <c r="F647" s="1909"/>
      <c r="G647" s="2463"/>
      <c r="H647" s="1909"/>
      <c r="I647" s="1909"/>
      <c r="J647" s="1909"/>
      <c r="K647" s="1909"/>
      <c r="L647" s="2463"/>
      <c r="M647" s="2461"/>
      <c r="N647" s="1909"/>
      <c r="O647" s="2464"/>
      <c r="P647" s="2471"/>
      <c r="Q647" s="2465"/>
      <c r="R647" s="2461"/>
      <c r="S647" s="1909"/>
      <c r="T647" s="2464"/>
      <c r="U647" s="2471"/>
      <c r="V647" s="2463"/>
      <c r="W647" s="2466"/>
      <c r="X647" s="2466"/>
      <c r="Y647" s="2466"/>
      <c r="Z647" s="2466"/>
    </row>
    <row r="648" spans="1:26" s="2469" customFormat="1">
      <c r="A648" s="2468"/>
      <c r="B648" s="1737"/>
      <c r="C648" s="2461"/>
      <c r="D648" s="2461"/>
      <c r="E648" s="2462"/>
      <c r="F648" s="1909"/>
      <c r="G648" s="2463"/>
      <c r="H648" s="1909"/>
      <c r="I648" s="1909"/>
      <c r="J648" s="1909"/>
      <c r="K648" s="1909"/>
      <c r="L648" s="2463"/>
      <c r="M648" s="2461"/>
      <c r="N648" s="1909"/>
      <c r="O648" s="2464"/>
      <c r="P648" s="2471"/>
      <c r="Q648" s="2465"/>
      <c r="R648" s="2461"/>
      <c r="S648" s="1909"/>
      <c r="T648" s="2464"/>
      <c r="U648" s="2471"/>
      <c r="V648" s="2463"/>
      <c r="W648" s="2466"/>
      <c r="X648" s="2466"/>
      <c r="Y648" s="2466"/>
      <c r="Z648" s="2466"/>
    </row>
    <row r="649" spans="1:26" s="2469" customFormat="1">
      <c r="A649" s="2468"/>
      <c r="B649" s="1737"/>
      <c r="C649" s="2461"/>
      <c r="D649" s="2461"/>
      <c r="E649" s="2462"/>
      <c r="F649" s="1909"/>
      <c r="G649" s="2463"/>
      <c r="H649" s="1909"/>
      <c r="I649" s="1909"/>
      <c r="J649" s="1909"/>
      <c r="K649" s="1909"/>
      <c r="L649" s="2463"/>
      <c r="M649" s="2461"/>
      <c r="N649" s="1909"/>
      <c r="O649" s="2464"/>
      <c r="P649" s="2471"/>
      <c r="Q649" s="2465"/>
      <c r="R649" s="2461"/>
      <c r="S649" s="1909"/>
      <c r="T649" s="2464"/>
      <c r="U649" s="2471"/>
      <c r="V649" s="2463"/>
      <c r="W649" s="2466"/>
      <c r="X649" s="2466"/>
      <c r="Y649" s="2466"/>
      <c r="Z649" s="2466"/>
    </row>
    <row r="650" spans="1:26" s="2469" customFormat="1">
      <c r="A650" s="2468"/>
      <c r="B650" s="1737"/>
      <c r="C650" s="2461"/>
      <c r="D650" s="2461"/>
      <c r="E650" s="2462"/>
      <c r="F650" s="1909"/>
      <c r="G650" s="2463"/>
      <c r="H650" s="1909"/>
      <c r="I650" s="1909"/>
      <c r="J650" s="1909"/>
      <c r="K650" s="1909"/>
      <c r="L650" s="2463"/>
      <c r="M650" s="2461"/>
      <c r="N650" s="1909"/>
      <c r="O650" s="2464"/>
      <c r="P650" s="2471"/>
      <c r="Q650" s="2465"/>
      <c r="R650" s="2461"/>
      <c r="S650" s="1909"/>
      <c r="T650" s="2464"/>
      <c r="U650" s="2471"/>
      <c r="V650" s="2463"/>
      <c r="W650" s="2466"/>
      <c r="X650" s="2466"/>
      <c r="Y650" s="2466"/>
      <c r="Z650" s="2466"/>
    </row>
    <row r="651" spans="1:26" s="2469" customFormat="1">
      <c r="A651" s="2468"/>
      <c r="B651" s="1737"/>
      <c r="C651" s="2461"/>
      <c r="D651" s="2461"/>
      <c r="E651" s="2462"/>
      <c r="F651" s="1909"/>
      <c r="G651" s="2463"/>
      <c r="H651" s="1909"/>
      <c r="I651" s="1909"/>
      <c r="J651" s="1909"/>
      <c r="K651" s="1909"/>
      <c r="L651" s="2463"/>
      <c r="M651" s="2461"/>
      <c r="N651" s="1909"/>
      <c r="O651" s="2464"/>
      <c r="P651" s="2471"/>
      <c r="Q651" s="2465"/>
      <c r="R651" s="2461"/>
      <c r="S651" s="1909"/>
      <c r="T651" s="2464"/>
      <c r="U651" s="2471"/>
      <c r="V651" s="2463"/>
      <c r="W651" s="2466"/>
      <c r="X651" s="2466"/>
      <c r="Y651" s="2466"/>
      <c r="Z651" s="2466"/>
    </row>
    <row r="652" spans="1:26" s="2469" customFormat="1">
      <c r="A652" s="2468"/>
      <c r="B652" s="1737"/>
      <c r="C652" s="2461"/>
      <c r="D652" s="2461"/>
      <c r="E652" s="2462"/>
      <c r="F652" s="1909"/>
      <c r="G652" s="2463"/>
      <c r="H652" s="1909"/>
      <c r="I652" s="1909"/>
      <c r="J652" s="1909"/>
      <c r="K652" s="1909"/>
      <c r="L652" s="2463"/>
      <c r="M652" s="2461"/>
      <c r="N652" s="1909"/>
      <c r="O652" s="2464"/>
      <c r="P652" s="2471"/>
      <c r="Q652" s="2465"/>
      <c r="R652" s="2461"/>
      <c r="S652" s="1909"/>
      <c r="T652" s="2464"/>
      <c r="U652" s="2471"/>
      <c r="V652" s="2463"/>
      <c r="W652" s="2466"/>
      <c r="X652" s="2466"/>
      <c r="Y652" s="2466"/>
      <c r="Z652" s="2466"/>
    </row>
    <row r="653" spans="1:26" s="2469" customFormat="1">
      <c r="A653" s="2468"/>
      <c r="B653" s="1737"/>
      <c r="C653" s="2461"/>
      <c r="D653" s="2461"/>
      <c r="E653" s="2462"/>
      <c r="F653" s="1909"/>
      <c r="G653" s="2463"/>
      <c r="H653" s="1909"/>
      <c r="I653" s="1909"/>
      <c r="J653" s="1909"/>
      <c r="K653" s="1909"/>
      <c r="L653" s="2463"/>
      <c r="M653" s="2461"/>
      <c r="N653" s="1909"/>
      <c r="O653" s="2464"/>
      <c r="P653" s="2471"/>
      <c r="Q653" s="2465"/>
      <c r="R653" s="2461"/>
      <c r="S653" s="1909"/>
      <c r="T653" s="2464"/>
      <c r="U653" s="2471"/>
      <c r="V653" s="2463"/>
      <c r="W653" s="2466"/>
      <c r="X653" s="2466"/>
      <c r="Y653" s="2466"/>
      <c r="Z653" s="2466"/>
    </row>
    <row r="654" spans="1:26" s="2469" customFormat="1">
      <c r="A654" s="2468"/>
      <c r="B654" s="1737"/>
      <c r="C654" s="2461"/>
      <c r="D654" s="2461"/>
      <c r="E654" s="2462"/>
      <c r="F654" s="1909"/>
      <c r="G654" s="2463"/>
      <c r="H654" s="1909"/>
      <c r="I654" s="1909"/>
      <c r="J654" s="1909"/>
      <c r="K654" s="1909"/>
      <c r="L654" s="2463"/>
      <c r="M654" s="2461"/>
      <c r="N654" s="1909"/>
      <c r="O654" s="2464"/>
      <c r="P654" s="2471"/>
      <c r="Q654" s="2465"/>
      <c r="R654" s="2461"/>
      <c r="S654" s="1909"/>
      <c r="T654" s="2464"/>
      <c r="U654" s="2471"/>
      <c r="V654" s="2463"/>
      <c r="W654" s="2466"/>
      <c r="X654" s="2466"/>
      <c r="Y654" s="2466"/>
      <c r="Z654" s="2466"/>
    </row>
    <row r="655" spans="1:26" s="2469" customFormat="1">
      <c r="A655" s="2468"/>
      <c r="B655" s="1737"/>
      <c r="C655" s="2461"/>
      <c r="D655" s="2461"/>
      <c r="E655" s="2462"/>
      <c r="F655" s="1909"/>
      <c r="G655" s="2463"/>
      <c r="H655" s="1909"/>
      <c r="I655" s="1909"/>
      <c r="J655" s="1909"/>
      <c r="K655" s="1909"/>
      <c r="L655" s="2463"/>
      <c r="M655" s="2461"/>
      <c r="N655" s="1909"/>
      <c r="O655" s="2464"/>
      <c r="P655" s="2471"/>
      <c r="Q655" s="2465"/>
      <c r="R655" s="2461"/>
      <c r="S655" s="1909"/>
      <c r="T655" s="2464"/>
      <c r="U655" s="2471"/>
      <c r="V655" s="2463"/>
      <c r="W655" s="2466"/>
      <c r="X655" s="2466"/>
      <c r="Y655" s="2466"/>
      <c r="Z655" s="2466"/>
    </row>
    <row r="656" spans="1:26" s="2469" customFormat="1">
      <c r="A656" s="2468"/>
      <c r="B656" s="1737"/>
      <c r="C656" s="2461"/>
      <c r="D656" s="2461"/>
      <c r="E656" s="2462"/>
      <c r="F656" s="1909"/>
      <c r="G656" s="2463"/>
      <c r="H656" s="1909"/>
      <c r="I656" s="1909"/>
      <c r="J656" s="1909"/>
      <c r="K656" s="1909"/>
      <c r="L656" s="2463"/>
      <c r="M656" s="2461"/>
      <c r="N656" s="1909"/>
      <c r="O656" s="2464"/>
      <c r="P656" s="2471"/>
      <c r="Q656" s="2465"/>
      <c r="R656" s="2461"/>
      <c r="S656" s="1909"/>
      <c r="T656" s="2464"/>
      <c r="U656" s="2471"/>
      <c r="V656" s="2463"/>
      <c r="W656" s="2466"/>
      <c r="X656" s="2466"/>
      <c r="Y656" s="2466"/>
      <c r="Z656" s="2466"/>
    </row>
    <row r="657" spans="1:26" s="2469" customFormat="1">
      <c r="A657" s="2468"/>
      <c r="B657" s="1737"/>
      <c r="C657" s="2461"/>
      <c r="D657" s="2461"/>
      <c r="E657" s="2462"/>
      <c r="F657" s="1909"/>
      <c r="G657" s="2463"/>
      <c r="H657" s="1909"/>
      <c r="I657" s="1909"/>
      <c r="J657" s="1909"/>
      <c r="K657" s="1909"/>
      <c r="L657" s="2463"/>
      <c r="M657" s="2461"/>
      <c r="N657" s="1909"/>
      <c r="O657" s="2464"/>
      <c r="P657" s="2471"/>
      <c r="Q657" s="2465"/>
      <c r="R657" s="2461"/>
      <c r="S657" s="1909"/>
      <c r="T657" s="2464"/>
      <c r="U657" s="2471"/>
      <c r="V657" s="2463"/>
      <c r="W657" s="2466"/>
      <c r="X657" s="2466"/>
      <c r="Y657" s="2466"/>
      <c r="Z657" s="2466"/>
    </row>
    <row r="658" spans="1:26" s="2469" customFormat="1">
      <c r="A658" s="2468"/>
      <c r="B658" s="1737"/>
      <c r="C658" s="2461"/>
      <c r="D658" s="2461"/>
      <c r="E658" s="2462"/>
      <c r="F658" s="1909"/>
      <c r="G658" s="2463"/>
      <c r="H658" s="1909"/>
      <c r="I658" s="1909"/>
      <c r="J658" s="1909"/>
      <c r="K658" s="1909"/>
      <c r="L658" s="2463"/>
      <c r="M658" s="2461"/>
      <c r="N658" s="1909"/>
      <c r="O658" s="2464"/>
      <c r="P658" s="2471"/>
      <c r="Q658" s="2465"/>
      <c r="R658" s="2461"/>
      <c r="S658" s="1909"/>
      <c r="T658" s="2464"/>
      <c r="U658" s="2471"/>
      <c r="V658" s="2463"/>
      <c r="W658" s="2466"/>
      <c r="X658" s="2466"/>
      <c r="Y658" s="2466"/>
      <c r="Z658" s="2466"/>
    </row>
    <row r="659" spans="1:26" s="2469" customFormat="1">
      <c r="A659" s="2468"/>
      <c r="B659" s="1737"/>
      <c r="C659" s="2461"/>
      <c r="D659" s="2461"/>
      <c r="E659" s="2462"/>
      <c r="F659" s="1909"/>
      <c r="G659" s="2463"/>
      <c r="H659" s="1909"/>
      <c r="I659" s="1909"/>
      <c r="J659" s="1909"/>
      <c r="K659" s="1909"/>
      <c r="L659" s="2463"/>
      <c r="M659" s="2461"/>
      <c r="N659" s="1909"/>
      <c r="O659" s="2464"/>
      <c r="P659" s="2471"/>
      <c r="Q659" s="2465"/>
      <c r="R659" s="2461"/>
      <c r="S659" s="1909"/>
      <c r="T659" s="2464"/>
      <c r="U659" s="2471"/>
      <c r="V659" s="2463"/>
      <c r="W659" s="2466"/>
      <c r="X659" s="2466"/>
      <c r="Y659" s="2466"/>
      <c r="Z659" s="2466"/>
    </row>
    <row r="660" spans="1:26" s="2469" customFormat="1">
      <c r="A660" s="2468"/>
      <c r="B660" s="1737"/>
      <c r="C660" s="2461"/>
      <c r="D660" s="2461"/>
      <c r="E660" s="2462"/>
      <c r="F660" s="1909"/>
      <c r="G660" s="2463"/>
      <c r="H660" s="1909"/>
      <c r="I660" s="1909"/>
      <c r="J660" s="1909"/>
      <c r="K660" s="1909"/>
      <c r="L660" s="2463"/>
      <c r="M660" s="2461"/>
      <c r="N660" s="1909"/>
      <c r="O660" s="2464"/>
      <c r="P660" s="2471"/>
      <c r="Q660" s="2465"/>
      <c r="R660" s="2461"/>
      <c r="S660" s="1909"/>
      <c r="T660" s="2464"/>
      <c r="U660" s="2471"/>
      <c r="V660" s="2463"/>
      <c r="W660" s="2466"/>
      <c r="X660" s="2466"/>
      <c r="Y660" s="2466"/>
      <c r="Z660" s="2466"/>
    </row>
    <row r="661" spans="1:26" s="2469" customFormat="1">
      <c r="A661" s="2468"/>
      <c r="B661" s="1737"/>
      <c r="C661" s="2461"/>
      <c r="D661" s="2461"/>
      <c r="E661" s="2462"/>
      <c r="F661" s="1909"/>
      <c r="G661" s="2463"/>
      <c r="H661" s="1909"/>
      <c r="I661" s="1909"/>
      <c r="J661" s="1909"/>
      <c r="K661" s="1909"/>
      <c r="L661" s="2463"/>
      <c r="M661" s="2461"/>
      <c r="N661" s="1909"/>
      <c r="O661" s="2464"/>
      <c r="P661" s="2471"/>
      <c r="Q661" s="2465"/>
      <c r="R661" s="2461"/>
      <c r="S661" s="1909"/>
      <c r="T661" s="2464"/>
      <c r="U661" s="2471"/>
      <c r="V661" s="2463"/>
      <c r="W661" s="2466"/>
      <c r="X661" s="2466"/>
      <c r="Y661" s="2466"/>
      <c r="Z661" s="2466"/>
    </row>
    <row r="662" spans="1:26" s="2469" customFormat="1">
      <c r="A662" s="2468"/>
      <c r="B662" s="1737"/>
      <c r="C662" s="2461"/>
      <c r="D662" s="2461"/>
      <c r="E662" s="2462"/>
      <c r="F662" s="1909"/>
      <c r="G662" s="2463"/>
      <c r="H662" s="1909"/>
      <c r="I662" s="1909"/>
      <c r="J662" s="1909"/>
      <c r="K662" s="1909"/>
      <c r="L662" s="2463"/>
      <c r="M662" s="2461"/>
      <c r="N662" s="1909"/>
      <c r="O662" s="2464"/>
      <c r="P662" s="2471"/>
      <c r="Q662" s="2465"/>
      <c r="R662" s="2461"/>
      <c r="S662" s="1909"/>
      <c r="T662" s="2464"/>
      <c r="U662" s="2471"/>
      <c r="V662" s="2463"/>
      <c r="W662" s="2466"/>
      <c r="X662" s="2466"/>
      <c r="Y662" s="2466"/>
      <c r="Z662" s="2466"/>
    </row>
    <row r="663" spans="1:26" s="2469" customFormat="1">
      <c r="A663" s="2468"/>
      <c r="B663" s="1737"/>
      <c r="C663" s="2461"/>
      <c r="D663" s="2461"/>
      <c r="E663" s="2462"/>
      <c r="F663" s="1909"/>
      <c r="G663" s="2463"/>
      <c r="H663" s="1909"/>
      <c r="I663" s="1909"/>
      <c r="J663" s="1909"/>
      <c r="K663" s="1909"/>
      <c r="L663" s="2463"/>
      <c r="M663" s="2461"/>
      <c r="N663" s="1909"/>
      <c r="O663" s="2464"/>
      <c r="P663" s="2471"/>
      <c r="Q663" s="2465"/>
      <c r="R663" s="2461"/>
      <c r="S663" s="1909"/>
      <c r="T663" s="2464"/>
      <c r="U663" s="2471"/>
      <c r="V663" s="2463"/>
      <c r="W663" s="2466"/>
      <c r="X663" s="2466"/>
      <c r="Y663" s="2466"/>
      <c r="Z663" s="2466"/>
    </row>
    <row r="664" spans="1:26" s="2469" customFormat="1">
      <c r="A664" s="2468"/>
      <c r="B664" s="1737"/>
      <c r="C664" s="2461"/>
      <c r="D664" s="2461"/>
      <c r="E664" s="2462"/>
      <c r="F664" s="1909"/>
      <c r="G664" s="2463"/>
      <c r="H664" s="1909"/>
      <c r="I664" s="1909"/>
      <c r="J664" s="1909"/>
      <c r="K664" s="1909"/>
      <c r="L664" s="2463"/>
      <c r="M664" s="2461"/>
      <c r="N664" s="1909"/>
      <c r="O664" s="2464"/>
      <c r="P664" s="2471"/>
      <c r="Q664" s="2465"/>
      <c r="R664" s="2461"/>
      <c r="S664" s="1909"/>
      <c r="T664" s="2464"/>
      <c r="U664" s="2471"/>
      <c r="V664" s="2463"/>
      <c r="W664" s="2466"/>
      <c r="X664" s="2466"/>
      <c r="Y664" s="2466"/>
      <c r="Z664" s="2466"/>
    </row>
    <row r="665" spans="1:26" s="2469" customFormat="1">
      <c r="A665" s="2468"/>
      <c r="B665" s="1737"/>
      <c r="C665" s="2461"/>
      <c r="D665" s="2461"/>
      <c r="E665" s="2462"/>
      <c r="F665" s="1909"/>
      <c r="G665" s="2463"/>
      <c r="H665" s="1909"/>
      <c r="I665" s="1909"/>
      <c r="J665" s="1909"/>
      <c r="K665" s="1909"/>
      <c r="L665" s="2463"/>
      <c r="M665" s="2461"/>
      <c r="N665" s="1909"/>
      <c r="O665" s="2464"/>
      <c r="P665" s="2471"/>
      <c r="Q665" s="2465"/>
      <c r="R665" s="2461"/>
      <c r="S665" s="1909"/>
      <c r="T665" s="2464"/>
      <c r="U665" s="2471"/>
      <c r="V665" s="2463"/>
      <c r="W665" s="2466"/>
      <c r="X665" s="2466"/>
      <c r="Y665" s="2466"/>
      <c r="Z665" s="2466"/>
    </row>
    <row r="666" spans="1:26" s="2469" customFormat="1">
      <c r="A666" s="2468"/>
      <c r="B666" s="1737"/>
      <c r="C666" s="2461"/>
      <c r="D666" s="2461"/>
      <c r="E666" s="2462"/>
      <c r="F666" s="1909"/>
      <c r="G666" s="2463"/>
      <c r="H666" s="1909"/>
      <c r="I666" s="1909"/>
      <c r="J666" s="1909"/>
      <c r="K666" s="1909"/>
      <c r="L666" s="2463"/>
      <c r="M666" s="2461"/>
      <c r="N666" s="1909"/>
      <c r="O666" s="2464"/>
      <c r="P666" s="2471"/>
      <c r="Q666" s="2465"/>
      <c r="R666" s="2461"/>
      <c r="S666" s="1909"/>
      <c r="T666" s="2464"/>
      <c r="U666" s="2471"/>
      <c r="V666" s="2463"/>
      <c r="W666" s="2466"/>
      <c r="X666" s="2466"/>
      <c r="Y666" s="2466"/>
      <c r="Z666" s="2466"/>
    </row>
    <row r="667" spans="1:26" s="2469" customFormat="1">
      <c r="A667" s="2468"/>
      <c r="B667" s="1737"/>
      <c r="C667" s="2461"/>
      <c r="D667" s="2461"/>
      <c r="E667" s="2462"/>
      <c r="F667" s="1909"/>
      <c r="G667" s="2463"/>
      <c r="H667" s="1909"/>
      <c r="I667" s="1909"/>
      <c r="J667" s="1909"/>
      <c r="K667" s="1909"/>
      <c r="L667" s="2463"/>
      <c r="M667" s="2461"/>
      <c r="N667" s="1909"/>
      <c r="O667" s="2464"/>
      <c r="P667" s="2471"/>
      <c r="Q667" s="2465"/>
      <c r="R667" s="2461"/>
      <c r="S667" s="1909"/>
      <c r="T667" s="2464"/>
      <c r="U667" s="2471"/>
      <c r="V667" s="2463"/>
      <c r="W667" s="2466"/>
      <c r="X667" s="2466"/>
      <c r="Y667" s="2466"/>
      <c r="Z667" s="2466"/>
    </row>
    <row r="668" spans="1:26" s="2469" customFormat="1">
      <c r="A668" s="2468"/>
      <c r="B668" s="1737"/>
      <c r="C668" s="2461"/>
      <c r="D668" s="2461"/>
      <c r="E668" s="2462"/>
      <c r="F668" s="1909"/>
      <c r="G668" s="2463"/>
      <c r="H668" s="1909"/>
      <c r="I668" s="1909"/>
      <c r="J668" s="1909"/>
      <c r="K668" s="1909"/>
      <c r="L668" s="2463"/>
      <c r="M668" s="2461"/>
      <c r="N668" s="1909"/>
      <c r="O668" s="2464"/>
      <c r="P668" s="2471"/>
      <c r="Q668" s="2465"/>
      <c r="R668" s="2461"/>
      <c r="S668" s="1909"/>
      <c r="T668" s="2464"/>
      <c r="U668" s="2471"/>
      <c r="V668" s="2463"/>
      <c r="W668" s="2466"/>
      <c r="X668" s="2466"/>
      <c r="Y668" s="2466"/>
      <c r="Z668" s="2466"/>
    </row>
    <row r="669" spans="1:26" s="2469" customFormat="1">
      <c r="A669" s="2468"/>
      <c r="B669" s="1737"/>
      <c r="C669" s="2461"/>
      <c r="D669" s="2461"/>
      <c r="E669" s="2462"/>
      <c r="F669" s="1909"/>
      <c r="G669" s="2463"/>
      <c r="H669" s="1909"/>
      <c r="I669" s="1909"/>
      <c r="J669" s="1909"/>
      <c r="K669" s="1909"/>
      <c r="L669" s="2463"/>
      <c r="M669" s="2461"/>
      <c r="N669" s="1909"/>
      <c r="O669" s="2464"/>
      <c r="P669" s="2471"/>
      <c r="Q669" s="2465"/>
      <c r="R669" s="2461"/>
      <c r="S669" s="1909"/>
      <c r="T669" s="2464"/>
      <c r="U669" s="2471"/>
      <c r="V669" s="2463"/>
      <c r="W669" s="2466"/>
      <c r="X669" s="2466"/>
      <c r="Y669" s="2466"/>
      <c r="Z669" s="2466"/>
    </row>
    <row r="670" spans="1:26" s="2469" customFormat="1">
      <c r="A670" s="2468"/>
      <c r="B670" s="1737"/>
      <c r="C670" s="2461"/>
      <c r="D670" s="2461"/>
      <c r="E670" s="2462"/>
      <c r="F670" s="1909"/>
      <c r="G670" s="2463"/>
      <c r="H670" s="1909"/>
      <c r="I670" s="1909"/>
      <c r="J670" s="1909"/>
      <c r="K670" s="1909"/>
      <c r="L670" s="2463"/>
      <c r="M670" s="2461"/>
      <c r="N670" s="1909"/>
      <c r="O670" s="2464"/>
      <c r="P670" s="2471"/>
      <c r="Q670" s="2465"/>
      <c r="R670" s="2461"/>
      <c r="S670" s="1909"/>
      <c r="T670" s="2464"/>
      <c r="U670" s="2471"/>
      <c r="V670" s="2463"/>
      <c r="W670" s="2466"/>
      <c r="X670" s="2466"/>
      <c r="Y670" s="2466"/>
      <c r="Z670" s="2466"/>
    </row>
    <row r="671" spans="1:26" s="2469" customFormat="1">
      <c r="A671" s="2468"/>
      <c r="B671" s="1737"/>
      <c r="C671" s="2461"/>
      <c r="D671" s="2461"/>
      <c r="E671" s="2462"/>
      <c r="F671" s="1909"/>
      <c r="G671" s="2463"/>
      <c r="H671" s="1909"/>
      <c r="I671" s="1909"/>
      <c r="J671" s="1909"/>
      <c r="K671" s="1909"/>
      <c r="L671" s="2463"/>
      <c r="M671" s="2461"/>
      <c r="N671" s="1909"/>
      <c r="O671" s="2464"/>
      <c r="P671" s="2471"/>
      <c r="Q671" s="2465"/>
      <c r="R671" s="2461"/>
      <c r="S671" s="1909"/>
      <c r="T671" s="2464"/>
      <c r="U671" s="2471"/>
      <c r="V671" s="2463"/>
      <c r="W671" s="2466"/>
      <c r="X671" s="2466"/>
      <c r="Y671" s="2466"/>
      <c r="Z671" s="2466"/>
    </row>
    <row r="672" spans="1:26" s="2469" customFormat="1">
      <c r="A672" s="2468"/>
      <c r="B672" s="1737"/>
      <c r="C672" s="2461"/>
      <c r="D672" s="2461"/>
      <c r="E672" s="2462"/>
      <c r="F672" s="1909"/>
      <c r="G672" s="2463"/>
      <c r="H672" s="1909"/>
      <c r="I672" s="1909"/>
      <c r="J672" s="1909"/>
      <c r="K672" s="1909"/>
      <c r="L672" s="2463"/>
      <c r="M672" s="2461"/>
      <c r="N672" s="1909"/>
      <c r="O672" s="2464"/>
      <c r="P672" s="2471"/>
      <c r="Q672" s="2465"/>
      <c r="R672" s="2461"/>
      <c r="S672" s="1909"/>
      <c r="T672" s="2464"/>
      <c r="U672" s="2471"/>
      <c r="V672" s="2463"/>
      <c r="W672" s="2466"/>
      <c r="X672" s="2466"/>
      <c r="Y672" s="2466"/>
      <c r="Z672" s="2466"/>
    </row>
    <row r="673" spans="1:26" s="2469" customFormat="1">
      <c r="A673" s="2468"/>
      <c r="B673" s="1737"/>
      <c r="C673" s="2461"/>
      <c r="D673" s="2461"/>
      <c r="E673" s="2462"/>
      <c r="F673" s="1909"/>
      <c r="G673" s="2463"/>
      <c r="H673" s="1909"/>
      <c r="I673" s="1909"/>
      <c r="J673" s="1909"/>
      <c r="K673" s="1909"/>
      <c r="L673" s="2463"/>
      <c r="M673" s="2461"/>
      <c r="N673" s="1909"/>
      <c r="O673" s="2464"/>
      <c r="P673" s="2471"/>
      <c r="Q673" s="2465"/>
      <c r="R673" s="2461"/>
      <c r="S673" s="1909"/>
      <c r="T673" s="2464"/>
      <c r="U673" s="2471"/>
      <c r="V673" s="2463"/>
      <c r="W673" s="2466"/>
      <c r="X673" s="2466"/>
      <c r="Y673" s="2466"/>
      <c r="Z673" s="2466"/>
    </row>
    <row r="674" spans="1:26" s="2469" customFormat="1">
      <c r="A674" s="2468"/>
      <c r="B674" s="1737"/>
      <c r="C674" s="2461"/>
      <c r="D674" s="2461"/>
      <c r="E674" s="2462"/>
      <c r="F674" s="1909"/>
      <c r="G674" s="2463"/>
      <c r="H674" s="1909"/>
      <c r="I674" s="1909"/>
      <c r="J674" s="1909"/>
      <c r="K674" s="1909"/>
      <c r="L674" s="2463"/>
      <c r="M674" s="2461"/>
      <c r="N674" s="1909"/>
      <c r="O674" s="2464"/>
      <c r="P674" s="2471"/>
      <c r="Q674" s="2465"/>
      <c r="R674" s="2461"/>
      <c r="S674" s="1909"/>
      <c r="T674" s="2464"/>
      <c r="U674" s="2471"/>
      <c r="V674" s="2463"/>
      <c r="W674" s="2466"/>
      <c r="X674" s="2466"/>
      <c r="Y674" s="2466"/>
      <c r="Z674" s="2466"/>
    </row>
    <row r="675" spans="1:26" s="2469" customFormat="1">
      <c r="A675" s="2468"/>
      <c r="B675" s="1737"/>
      <c r="C675" s="2461"/>
      <c r="D675" s="2461"/>
      <c r="E675" s="2462"/>
      <c r="F675" s="1909"/>
      <c r="G675" s="2463"/>
      <c r="H675" s="1909"/>
      <c r="I675" s="1909"/>
      <c r="J675" s="1909"/>
      <c r="K675" s="1909"/>
      <c r="L675" s="2463"/>
      <c r="M675" s="2461"/>
      <c r="N675" s="1909"/>
      <c r="O675" s="2464"/>
      <c r="P675" s="2471"/>
      <c r="Q675" s="2465"/>
      <c r="R675" s="2461"/>
      <c r="S675" s="1909"/>
      <c r="T675" s="2464"/>
      <c r="U675" s="2471"/>
      <c r="V675" s="2463"/>
      <c r="W675" s="2466"/>
      <c r="X675" s="2466"/>
      <c r="Y675" s="2466"/>
      <c r="Z675" s="2466"/>
    </row>
    <row r="676" spans="1:26" s="2469" customFormat="1">
      <c r="A676" s="2468"/>
      <c r="B676" s="1737"/>
      <c r="C676" s="2461"/>
      <c r="D676" s="2461"/>
      <c r="E676" s="2462"/>
      <c r="F676" s="1909"/>
      <c r="G676" s="2463"/>
      <c r="H676" s="1909"/>
      <c r="I676" s="1909"/>
      <c r="J676" s="1909"/>
      <c r="K676" s="1909"/>
      <c r="L676" s="2463"/>
      <c r="M676" s="2461"/>
      <c r="N676" s="1909"/>
      <c r="O676" s="2464"/>
      <c r="P676" s="2471"/>
      <c r="Q676" s="2465"/>
      <c r="R676" s="2461"/>
      <c r="S676" s="1909"/>
      <c r="T676" s="2464"/>
      <c r="U676" s="2471"/>
      <c r="V676" s="2463"/>
      <c r="W676" s="2466"/>
      <c r="X676" s="2466"/>
      <c r="Y676" s="2466"/>
      <c r="Z676" s="2466"/>
    </row>
    <row r="677" spans="1:26" s="2469" customFormat="1">
      <c r="A677" s="2468"/>
      <c r="B677" s="1737"/>
      <c r="C677" s="2461"/>
      <c r="D677" s="2461"/>
      <c r="E677" s="2462"/>
      <c r="F677" s="1909"/>
      <c r="G677" s="2463"/>
      <c r="H677" s="1909"/>
      <c r="I677" s="1909"/>
      <c r="J677" s="1909"/>
      <c r="K677" s="1909"/>
      <c r="L677" s="2463"/>
      <c r="M677" s="2461"/>
      <c r="N677" s="1909"/>
      <c r="O677" s="2464"/>
      <c r="P677" s="2471"/>
      <c r="Q677" s="2465"/>
      <c r="R677" s="2461"/>
      <c r="S677" s="1909"/>
      <c r="T677" s="2464"/>
      <c r="U677" s="2471"/>
      <c r="V677" s="2463"/>
      <c r="W677" s="2466"/>
      <c r="X677" s="2466"/>
      <c r="Y677" s="2466"/>
      <c r="Z677" s="2466"/>
    </row>
    <row r="678" spans="1:26" s="2469" customFormat="1">
      <c r="A678" s="2468"/>
      <c r="B678" s="1737"/>
      <c r="C678" s="2461"/>
      <c r="D678" s="2461"/>
      <c r="E678" s="2462"/>
      <c r="F678" s="1909"/>
      <c r="G678" s="2463"/>
      <c r="H678" s="1909"/>
      <c r="I678" s="1909"/>
      <c r="J678" s="1909"/>
      <c r="K678" s="1909"/>
      <c r="L678" s="2463"/>
      <c r="M678" s="2461"/>
      <c r="N678" s="1909"/>
      <c r="O678" s="2464"/>
      <c r="P678" s="2471"/>
      <c r="Q678" s="2465"/>
      <c r="R678" s="2461"/>
      <c r="S678" s="1909"/>
      <c r="T678" s="2464"/>
      <c r="U678" s="2471"/>
      <c r="V678" s="2463"/>
      <c r="W678" s="2466"/>
      <c r="X678" s="2466"/>
      <c r="Y678" s="2466"/>
      <c r="Z678" s="2466"/>
    </row>
    <row r="679" spans="1:26" s="2469" customFormat="1">
      <c r="A679" s="2468"/>
      <c r="B679" s="1737"/>
      <c r="C679" s="2461"/>
      <c r="D679" s="2461"/>
      <c r="E679" s="2462"/>
      <c r="F679" s="1909"/>
      <c r="G679" s="2463"/>
      <c r="H679" s="1909"/>
      <c r="I679" s="1909"/>
      <c r="J679" s="1909"/>
      <c r="K679" s="1909"/>
      <c r="L679" s="2463"/>
      <c r="M679" s="2461"/>
      <c r="N679" s="1909"/>
      <c r="O679" s="2464"/>
      <c r="P679" s="2471"/>
      <c r="Q679" s="2465"/>
      <c r="R679" s="2461"/>
      <c r="S679" s="1909"/>
      <c r="T679" s="2464"/>
      <c r="U679" s="2471"/>
      <c r="V679" s="2463"/>
      <c r="W679" s="2466"/>
      <c r="X679" s="2466"/>
      <c r="Y679" s="2466"/>
      <c r="Z679" s="2466"/>
    </row>
    <row r="680" spans="1:26" s="2469" customFormat="1">
      <c r="A680" s="2468"/>
      <c r="B680" s="1737"/>
      <c r="C680" s="2461"/>
      <c r="D680" s="2461"/>
      <c r="E680" s="2462"/>
      <c r="F680" s="1909"/>
      <c r="G680" s="2463"/>
      <c r="H680" s="1909"/>
      <c r="I680" s="1909"/>
      <c r="J680" s="1909"/>
      <c r="K680" s="1909"/>
      <c r="L680" s="2463"/>
      <c r="M680" s="2461"/>
      <c r="N680" s="1909"/>
      <c r="O680" s="2464"/>
      <c r="P680" s="2471"/>
      <c r="Q680" s="2465"/>
      <c r="R680" s="2461"/>
      <c r="S680" s="1909"/>
      <c r="T680" s="2464"/>
      <c r="U680" s="2471"/>
      <c r="V680" s="2463"/>
      <c r="W680" s="2466"/>
      <c r="X680" s="2466"/>
      <c r="Y680" s="2466"/>
      <c r="Z680" s="2466"/>
    </row>
    <row r="681" spans="1:26" s="2469" customFormat="1">
      <c r="A681" s="2468"/>
      <c r="B681" s="1737"/>
      <c r="C681" s="2461"/>
      <c r="D681" s="2461"/>
      <c r="E681" s="2462"/>
      <c r="F681" s="1909"/>
      <c r="G681" s="2463"/>
      <c r="H681" s="1909"/>
      <c r="I681" s="1909"/>
      <c r="J681" s="1909"/>
      <c r="K681" s="1909"/>
      <c r="L681" s="2463"/>
      <c r="M681" s="2461"/>
      <c r="N681" s="1909"/>
      <c r="O681" s="2464"/>
      <c r="P681" s="2471"/>
      <c r="Q681" s="2465"/>
      <c r="R681" s="2461"/>
      <c r="S681" s="1909"/>
      <c r="T681" s="2464"/>
      <c r="U681" s="2471"/>
      <c r="V681" s="2463"/>
      <c r="W681" s="2466"/>
      <c r="X681" s="2466"/>
      <c r="Y681" s="2466"/>
      <c r="Z681" s="2466"/>
    </row>
    <row r="682" spans="1:26" s="2469" customFormat="1">
      <c r="A682" s="2468"/>
      <c r="B682" s="1737"/>
      <c r="C682" s="2461"/>
      <c r="D682" s="2461"/>
      <c r="E682" s="2462"/>
      <c r="F682" s="1909"/>
      <c r="G682" s="2463"/>
      <c r="H682" s="1909"/>
      <c r="I682" s="1909"/>
      <c r="J682" s="1909"/>
      <c r="K682" s="1909"/>
      <c r="L682" s="2463"/>
      <c r="M682" s="2461"/>
      <c r="N682" s="1909"/>
      <c r="O682" s="2464"/>
      <c r="P682" s="2471"/>
      <c r="Q682" s="2465"/>
      <c r="R682" s="2461"/>
      <c r="S682" s="1909"/>
      <c r="T682" s="2464"/>
      <c r="U682" s="2471"/>
      <c r="V682" s="2463"/>
      <c r="W682" s="2466"/>
      <c r="X682" s="2466"/>
      <c r="Y682" s="2466"/>
      <c r="Z682" s="2466"/>
    </row>
    <row r="683" spans="1:26" s="2469" customFormat="1">
      <c r="A683" s="2468"/>
      <c r="B683" s="1737"/>
      <c r="C683" s="2461"/>
      <c r="D683" s="2461"/>
      <c r="E683" s="2462"/>
      <c r="F683" s="1909"/>
      <c r="G683" s="2463"/>
      <c r="H683" s="1909"/>
      <c r="I683" s="1909"/>
      <c r="J683" s="1909"/>
      <c r="K683" s="1909"/>
      <c r="L683" s="2463"/>
      <c r="M683" s="2461"/>
      <c r="N683" s="1909"/>
      <c r="O683" s="2464"/>
      <c r="P683" s="2471"/>
      <c r="Q683" s="2465"/>
      <c r="R683" s="2461"/>
      <c r="S683" s="1909"/>
      <c r="T683" s="2464"/>
      <c r="U683" s="2471"/>
      <c r="V683" s="2463"/>
      <c r="W683" s="2466"/>
      <c r="X683" s="2466"/>
      <c r="Y683" s="2466"/>
      <c r="Z683" s="2466"/>
    </row>
    <row r="684" spans="1:26" s="2469" customFormat="1">
      <c r="A684" s="2468"/>
      <c r="B684" s="1737"/>
      <c r="C684" s="2461"/>
      <c r="D684" s="2461"/>
      <c r="E684" s="2462"/>
      <c r="F684" s="1909"/>
      <c r="G684" s="2463"/>
      <c r="H684" s="1909"/>
      <c r="I684" s="1909"/>
      <c r="J684" s="1909"/>
      <c r="K684" s="1909"/>
      <c r="L684" s="2463"/>
      <c r="M684" s="2461"/>
      <c r="N684" s="1909"/>
      <c r="O684" s="2464"/>
      <c r="P684" s="2471"/>
      <c r="Q684" s="2465"/>
      <c r="R684" s="2461"/>
      <c r="S684" s="1909"/>
      <c r="T684" s="2464"/>
      <c r="U684" s="2471"/>
      <c r="V684" s="2463"/>
      <c r="W684" s="2466"/>
      <c r="X684" s="2466"/>
      <c r="Y684" s="2466"/>
      <c r="Z684" s="2466"/>
    </row>
    <row r="685" spans="1:26" s="2469" customFormat="1">
      <c r="A685" s="2468"/>
      <c r="B685" s="1737"/>
      <c r="C685" s="2461"/>
      <c r="D685" s="2461"/>
      <c r="E685" s="2462"/>
      <c r="F685" s="1909"/>
      <c r="G685" s="2463"/>
      <c r="H685" s="1909"/>
      <c r="I685" s="1909"/>
      <c r="J685" s="1909"/>
      <c r="K685" s="1909"/>
      <c r="L685" s="2463"/>
      <c r="M685" s="2461"/>
      <c r="N685" s="1909"/>
      <c r="O685" s="2464"/>
      <c r="P685" s="2471"/>
      <c r="Q685" s="2465"/>
      <c r="R685" s="2461"/>
      <c r="S685" s="1909"/>
      <c r="T685" s="2464"/>
      <c r="U685" s="2471"/>
      <c r="V685" s="2463"/>
      <c r="W685" s="2466"/>
      <c r="X685" s="2466"/>
      <c r="Y685" s="2466"/>
      <c r="Z685" s="2466"/>
    </row>
    <row r="686" spans="1:26" s="2469" customFormat="1">
      <c r="A686" s="2468"/>
      <c r="B686" s="1737"/>
      <c r="C686" s="2461"/>
      <c r="D686" s="2461"/>
      <c r="E686" s="2462"/>
      <c r="F686" s="1909"/>
      <c r="G686" s="2463"/>
      <c r="H686" s="1909"/>
      <c r="I686" s="1909"/>
      <c r="J686" s="1909"/>
      <c r="K686" s="1909"/>
      <c r="L686" s="2463"/>
      <c r="M686" s="2461"/>
      <c r="N686" s="1909"/>
      <c r="O686" s="2464"/>
      <c r="P686" s="2471"/>
      <c r="Q686" s="2465"/>
      <c r="R686" s="2461"/>
      <c r="S686" s="1909"/>
      <c r="T686" s="2464"/>
      <c r="U686" s="2471"/>
      <c r="V686" s="2463"/>
      <c r="W686" s="2466"/>
      <c r="X686" s="2466"/>
      <c r="Y686" s="2466"/>
      <c r="Z686" s="2466"/>
    </row>
    <row r="687" spans="1:26" s="2469" customFormat="1">
      <c r="A687" s="2468"/>
      <c r="B687" s="1737"/>
      <c r="C687" s="2461"/>
      <c r="D687" s="2461"/>
      <c r="E687" s="2462"/>
      <c r="F687" s="1909"/>
      <c r="G687" s="2463"/>
      <c r="H687" s="1909"/>
      <c r="I687" s="1909"/>
      <c r="J687" s="1909"/>
      <c r="K687" s="1909"/>
      <c r="L687" s="2463"/>
      <c r="M687" s="2461"/>
      <c r="N687" s="1909"/>
      <c r="O687" s="2464"/>
      <c r="P687" s="2471"/>
      <c r="Q687" s="2465"/>
      <c r="R687" s="2461"/>
      <c r="S687" s="1909"/>
      <c r="T687" s="2464"/>
      <c r="U687" s="2471"/>
      <c r="V687" s="2463"/>
      <c r="W687" s="2466"/>
      <c r="X687" s="2466"/>
      <c r="Y687" s="2466"/>
      <c r="Z687" s="2466"/>
    </row>
    <row r="688" spans="1:26" s="2469" customFormat="1">
      <c r="A688" s="2468"/>
      <c r="B688" s="1737"/>
      <c r="C688" s="2461"/>
      <c r="D688" s="2461"/>
      <c r="E688" s="2462"/>
      <c r="F688" s="1909"/>
      <c r="G688" s="2463"/>
      <c r="H688" s="1909"/>
      <c r="I688" s="1909"/>
      <c r="J688" s="1909"/>
      <c r="K688" s="1909"/>
      <c r="L688" s="2463"/>
      <c r="M688" s="2461"/>
      <c r="N688" s="1909"/>
      <c r="O688" s="2464"/>
      <c r="P688" s="2471"/>
      <c r="Q688" s="2465"/>
      <c r="R688" s="2461"/>
      <c r="S688" s="1909"/>
      <c r="T688" s="2464"/>
      <c r="U688" s="2471"/>
      <c r="V688" s="2463"/>
      <c r="W688" s="2466"/>
      <c r="X688" s="2466"/>
      <c r="Y688" s="2466"/>
      <c r="Z688" s="2466"/>
    </row>
    <row r="689" spans="1:26" s="2469" customFormat="1">
      <c r="A689" s="2468"/>
      <c r="B689" s="1737"/>
      <c r="C689" s="2461"/>
      <c r="D689" s="2461"/>
      <c r="E689" s="2462"/>
      <c r="F689" s="1909"/>
      <c r="G689" s="2463"/>
      <c r="H689" s="1909"/>
      <c r="I689" s="1909"/>
      <c r="J689" s="1909"/>
      <c r="K689" s="1909"/>
      <c r="L689" s="2463"/>
      <c r="M689" s="2461"/>
      <c r="N689" s="1909"/>
      <c r="O689" s="2464"/>
      <c r="P689" s="2471"/>
      <c r="Q689" s="2465"/>
      <c r="R689" s="2461"/>
      <c r="S689" s="1909"/>
      <c r="T689" s="2464"/>
      <c r="U689" s="2471"/>
      <c r="V689" s="2463"/>
      <c r="W689" s="2466"/>
      <c r="X689" s="2466"/>
      <c r="Y689" s="2466"/>
      <c r="Z689" s="2466"/>
    </row>
    <row r="690" spans="1:26" s="2469" customFormat="1">
      <c r="A690" s="2468"/>
      <c r="B690" s="1737"/>
      <c r="C690" s="2461"/>
      <c r="D690" s="2461"/>
      <c r="E690" s="2462"/>
      <c r="F690" s="1909"/>
      <c r="G690" s="2463"/>
      <c r="H690" s="1909"/>
      <c r="I690" s="1909"/>
      <c r="J690" s="1909"/>
      <c r="K690" s="1909"/>
      <c r="L690" s="2463"/>
      <c r="M690" s="2461"/>
      <c r="N690" s="1909"/>
      <c r="O690" s="2464"/>
      <c r="P690" s="2471"/>
      <c r="Q690" s="2465"/>
      <c r="R690" s="2461"/>
      <c r="S690" s="1909"/>
      <c r="T690" s="2464"/>
      <c r="U690" s="2471"/>
      <c r="V690" s="2463"/>
      <c r="W690" s="2466"/>
      <c r="X690" s="2466"/>
      <c r="Y690" s="2466"/>
      <c r="Z690" s="2466"/>
    </row>
    <row r="691" spans="1:26" s="2469" customFormat="1">
      <c r="A691" s="2468"/>
      <c r="B691" s="1737"/>
      <c r="C691" s="2461"/>
      <c r="D691" s="2461"/>
      <c r="E691" s="2462"/>
      <c r="F691" s="1909"/>
      <c r="G691" s="2463"/>
      <c r="H691" s="1909"/>
      <c r="I691" s="1909"/>
      <c r="J691" s="1909"/>
      <c r="K691" s="1909"/>
      <c r="L691" s="2463"/>
      <c r="M691" s="2461"/>
      <c r="N691" s="1909"/>
      <c r="O691" s="2464"/>
      <c r="P691" s="2471"/>
      <c r="Q691" s="2465"/>
      <c r="R691" s="2461"/>
      <c r="S691" s="1909"/>
      <c r="T691" s="2464"/>
      <c r="U691" s="2471"/>
      <c r="V691" s="2463"/>
      <c r="W691" s="2466"/>
      <c r="X691" s="2466"/>
      <c r="Y691" s="2466"/>
      <c r="Z691" s="2466"/>
    </row>
    <row r="692" spans="1:26" s="2469" customFormat="1">
      <c r="A692" s="2468"/>
      <c r="B692" s="1737"/>
      <c r="C692" s="2461"/>
      <c r="D692" s="2461"/>
      <c r="E692" s="2462"/>
      <c r="F692" s="1909"/>
      <c r="G692" s="2463"/>
      <c r="H692" s="1909"/>
      <c r="I692" s="1909"/>
      <c r="J692" s="1909"/>
      <c r="K692" s="1909"/>
      <c r="L692" s="2463"/>
      <c r="M692" s="2461"/>
      <c r="N692" s="1909"/>
      <c r="O692" s="2464"/>
      <c r="P692" s="2471"/>
      <c r="Q692" s="2465"/>
      <c r="R692" s="2461"/>
      <c r="S692" s="1909"/>
      <c r="T692" s="2464"/>
      <c r="U692" s="2471"/>
      <c r="V692" s="2463"/>
      <c r="W692" s="2466"/>
      <c r="X692" s="2466"/>
      <c r="Y692" s="2466"/>
      <c r="Z692" s="2466"/>
    </row>
    <row r="693" spans="1:26" s="2469" customFormat="1">
      <c r="A693" s="2468"/>
      <c r="B693" s="1737"/>
      <c r="C693" s="2461"/>
      <c r="D693" s="2461"/>
      <c r="E693" s="2462"/>
      <c r="F693" s="1909"/>
      <c r="G693" s="2463"/>
      <c r="H693" s="1909"/>
      <c r="I693" s="1909"/>
      <c r="J693" s="1909"/>
      <c r="K693" s="1909"/>
      <c r="L693" s="2463"/>
      <c r="M693" s="2461"/>
      <c r="N693" s="1909"/>
      <c r="O693" s="2464"/>
      <c r="P693" s="2471"/>
      <c r="Q693" s="2465"/>
      <c r="R693" s="2461"/>
      <c r="S693" s="1909"/>
      <c r="T693" s="2464"/>
      <c r="U693" s="2471"/>
      <c r="V693" s="2463"/>
      <c r="W693" s="2466"/>
      <c r="X693" s="2466"/>
      <c r="Y693" s="2466"/>
      <c r="Z693" s="2466"/>
    </row>
    <row r="694" spans="1:26" s="2469" customFormat="1">
      <c r="A694" s="2468"/>
      <c r="B694" s="1737"/>
      <c r="C694" s="2461"/>
      <c r="D694" s="2461"/>
      <c r="E694" s="2462"/>
      <c r="F694" s="1909"/>
      <c r="G694" s="2463"/>
      <c r="H694" s="1909"/>
      <c r="I694" s="1909"/>
      <c r="J694" s="1909"/>
      <c r="K694" s="1909"/>
      <c r="L694" s="2463"/>
      <c r="M694" s="2461"/>
      <c r="N694" s="1909"/>
      <c r="O694" s="2464"/>
      <c r="P694" s="2471"/>
      <c r="Q694" s="2465"/>
      <c r="R694" s="2461"/>
      <c r="S694" s="1909"/>
      <c r="T694" s="2464"/>
      <c r="U694" s="2471"/>
      <c r="V694" s="2463"/>
      <c r="W694" s="2466"/>
      <c r="X694" s="2466"/>
      <c r="Y694" s="2466"/>
      <c r="Z694" s="2466"/>
    </row>
    <row r="695" spans="1:26" s="2469" customFormat="1">
      <c r="A695" s="2468"/>
      <c r="B695" s="1737"/>
      <c r="C695" s="2461"/>
      <c r="D695" s="2461"/>
      <c r="E695" s="2462"/>
      <c r="F695" s="1909"/>
      <c r="G695" s="2463"/>
      <c r="H695" s="1909"/>
      <c r="I695" s="1909"/>
      <c r="J695" s="1909"/>
      <c r="K695" s="1909"/>
      <c r="L695" s="2463"/>
      <c r="M695" s="2461"/>
      <c r="N695" s="1909"/>
      <c r="O695" s="2464"/>
      <c r="P695" s="2471"/>
      <c r="Q695" s="2465"/>
      <c r="R695" s="2461"/>
      <c r="S695" s="1909"/>
      <c r="T695" s="2464"/>
      <c r="U695" s="2471"/>
      <c r="V695" s="2463"/>
      <c r="W695" s="2466"/>
      <c r="X695" s="2466"/>
      <c r="Y695" s="2466"/>
      <c r="Z695" s="2466"/>
    </row>
    <row r="696" spans="1:26" s="2469" customFormat="1">
      <c r="A696" s="2468"/>
      <c r="B696" s="1737"/>
      <c r="C696" s="2461"/>
      <c r="D696" s="2461"/>
      <c r="E696" s="2462"/>
      <c r="F696" s="1909"/>
      <c r="G696" s="2463"/>
      <c r="H696" s="1909"/>
      <c r="I696" s="1909"/>
      <c r="J696" s="1909"/>
      <c r="K696" s="1909"/>
      <c r="L696" s="2463"/>
      <c r="M696" s="2461"/>
      <c r="N696" s="1909"/>
      <c r="O696" s="2464"/>
      <c r="P696" s="2471"/>
      <c r="Q696" s="2465"/>
      <c r="R696" s="2461"/>
      <c r="S696" s="1909"/>
      <c r="T696" s="2464"/>
      <c r="U696" s="2471"/>
      <c r="V696" s="2463"/>
      <c r="W696" s="2466"/>
      <c r="X696" s="2466"/>
      <c r="Y696" s="2466"/>
      <c r="Z696" s="2466"/>
    </row>
    <row r="697" spans="1:26" s="2469" customFormat="1">
      <c r="A697" s="2468"/>
      <c r="B697" s="1737"/>
      <c r="C697" s="2461"/>
      <c r="D697" s="2461"/>
      <c r="E697" s="2462"/>
      <c r="F697" s="1909"/>
      <c r="G697" s="2463"/>
      <c r="H697" s="1909"/>
      <c r="I697" s="1909"/>
      <c r="J697" s="1909"/>
      <c r="K697" s="1909"/>
      <c r="L697" s="2463"/>
      <c r="M697" s="2461"/>
      <c r="N697" s="1909"/>
      <c r="O697" s="2464"/>
      <c r="P697" s="2471"/>
      <c r="Q697" s="2465"/>
      <c r="R697" s="2461"/>
      <c r="S697" s="1909"/>
      <c r="T697" s="2464"/>
      <c r="U697" s="2471"/>
      <c r="V697" s="2463"/>
      <c r="W697" s="2466"/>
      <c r="X697" s="2466"/>
      <c r="Y697" s="2466"/>
      <c r="Z697" s="2466"/>
    </row>
    <row r="698" spans="1:26" s="2469" customFormat="1">
      <c r="A698" s="2468"/>
      <c r="B698" s="1737"/>
      <c r="C698" s="2461"/>
      <c r="D698" s="2461"/>
      <c r="E698" s="2462"/>
      <c r="F698" s="1909"/>
      <c r="G698" s="2463"/>
      <c r="H698" s="1909"/>
      <c r="I698" s="1909"/>
      <c r="J698" s="1909"/>
      <c r="K698" s="1909"/>
      <c r="L698" s="2463"/>
      <c r="M698" s="2461"/>
      <c r="N698" s="1909"/>
      <c r="O698" s="2464"/>
      <c r="P698" s="2471"/>
      <c r="Q698" s="2465"/>
      <c r="R698" s="2461"/>
      <c r="S698" s="1909"/>
      <c r="T698" s="2464"/>
      <c r="U698" s="2471"/>
      <c r="V698" s="2463"/>
      <c r="W698" s="2466"/>
      <c r="X698" s="2466"/>
      <c r="Y698" s="2466"/>
      <c r="Z698" s="2466"/>
    </row>
    <row r="699" spans="1:26" s="2469" customFormat="1">
      <c r="A699" s="2468"/>
      <c r="B699" s="1737"/>
      <c r="C699" s="2461"/>
      <c r="D699" s="2461"/>
      <c r="E699" s="2462"/>
      <c r="F699" s="1909"/>
      <c r="G699" s="2463"/>
      <c r="H699" s="1909"/>
      <c r="I699" s="1909"/>
      <c r="J699" s="1909"/>
      <c r="K699" s="1909"/>
      <c r="L699" s="2463"/>
      <c r="M699" s="2461"/>
      <c r="N699" s="1909"/>
      <c r="O699" s="2464"/>
      <c r="P699" s="2471"/>
      <c r="Q699" s="2465"/>
      <c r="R699" s="2461"/>
      <c r="S699" s="1909"/>
      <c r="T699" s="2464"/>
      <c r="U699" s="2471"/>
      <c r="V699" s="2463"/>
      <c r="W699" s="2466"/>
      <c r="X699" s="2466"/>
      <c r="Y699" s="2466"/>
      <c r="Z699" s="2466"/>
    </row>
    <row r="700" spans="1:26" s="2469" customFormat="1">
      <c r="A700" s="2468"/>
      <c r="B700" s="1737"/>
      <c r="C700" s="2461"/>
      <c r="D700" s="2461"/>
      <c r="E700" s="2462"/>
      <c r="F700" s="1909"/>
      <c r="G700" s="2463"/>
      <c r="H700" s="1909"/>
      <c r="I700" s="1909"/>
      <c r="J700" s="1909"/>
      <c r="K700" s="1909"/>
      <c r="L700" s="2463"/>
      <c r="M700" s="2461"/>
      <c r="N700" s="1909"/>
      <c r="O700" s="2464"/>
      <c r="P700" s="2471"/>
      <c r="Q700" s="2465"/>
      <c r="R700" s="2461"/>
      <c r="S700" s="1909"/>
      <c r="T700" s="2464"/>
      <c r="U700" s="2471"/>
      <c r="V700" s="2463"/>
      <c r="W700" s="2466"/>
      <c r="X700" s="2466"/>
      <c r="Y700" s="2466"/>
      <c r="Z700" s="2466"/>
    </row>
    <row r="701" spans="1:26" s="2469" customFormat="1">
      <c r="A701" s="2468"/>
      <c r="B701" s="1737"/>
      <c r="C701" s="2461"/>
      <c r="D701" s="2461"/>
      <c r="E701" s="2462"/>
      <c r="F701" s="1909"/>
      <c r="G701" s="2463"/>
      <c r="H701" s="1909"/>
      <c r="I701" s="1909"/>
      <c r="J701" s="1909"/>
      <c r="K701" s="1909"/>
      <c r="L701" s="2463"/>
      <c r="M701" s="2461"/>
      <c r="N701" s="1909"/>
      <c r="O701" s="2464"/>
      <c r="P701" s="2471"/>
      <c r="Q701" s="2465"/>
      <c r="R701" s="2461"/>
      <c r="S701" s="1909"/>
      <c r="T701" s="2464"/>
      <c r="U701" s="2471"/>
      <c r="V701" s="2463"/>
      <c r="W701" s="2466"/>
      <c r="X701" s="2466"/>
      <c r="Y701" s="2466"/>
      <c r="Z701" s="2466"/>
    </row>
    <row r="702" spans="1:26" s="2469" customFormat="1">
      <c r="A702" s="2468"/>
      <c r="B702" s="1737"/>
      <c r="C702" s="2461"/>
      <c r="D702" s="2461"/>
      <c r="E702" s="2462"/>
      <c r="F702" s="1909"/>
      <c r="G702" s="2463"/>
      <c r="H702" s="1909"/>
      <c r="I702" s="1909"/>
      <c r="J702" s="1909"/>
      <c r="K702" s="1909"/>
      <c r="L702" s="2463"/>
      <c r="M702" s="2461"/>
      <c r="N702" s="1909"/>
      <c r="O702" s="2464"/>
      <c r="P702" s="2471"/>
      <c r="Q702" s="2465"/>
      <c r="R702" s="2461"/>
      <c r="S702" s="1909"/>
      <c r="T702" s="2464"/>
      <c r="U702" s="2471"/>
      <c r="V702" s="2463"/>
      <c r="W702" s="2466"/>
      <c r="X702" s="2466"/>
      <c r="Y702" s="2466"/>
      <c r="Z702" s="2466"/>
    </row>
    <row r="703" spans="1:26" s="2469" customFormat="1">
      <c r="A703" s="2468"/>
      <c r="B703" s="1737"/>
      <c r="C703" s="2461"/>
      <c r="D703" s="2461"/>
      <c r="E703" s="2462"/>
      <c r="F703" s="1909"/>
      <c r="G703" s="2463"/>
      <c r="H703" s="1909"/>
      <c r="I703" s="1909"/>
      <c r="J703" s="1909"/>
      <c r="K703" s="1909"/>
      <c r="L703" s="2463"/>
      <c r="M703" s="2461"/>
      <c r="N703" s="1909"/>
      <c r="O703" s="2464"/>
      <c r="P703" s="2471"/>
      <c r="Q703" s="2465"/>
      <c r="R703" s="2461"/>
      <c r="S703" s="1909"/>
      <c r="T703" s="2464"/>
      <c r="U703" s="2471"/>
      <c r="V703" s="2463"/>
      <c r="W703" s="2466"/>
      <c r="X703" s="2466"/>
      <c r="Y703" s="2466"/>
      <c r="Z703" s="2466"/>
    </row>
    <row r="704" spans="1:26" s="2469" customFormat="1">
      <c r="A704" s="2468"/>
      <c r="B704" s="1737"/>
      <c r="C704" s="2461"/>
      <c r="D704" s="2461"/>
      <c r="E704" s="2462"/>
      <c r="F704" s="1909"/>
      <c r="G704" s="2463"/>
      <c r="H704" s="1909"/>
      <c r="I704" s="1909"/>
      <c r="J704" s="1909"/>
      <c r="K704" s="1909"/>
      <c r="L704" s="2463"/>
      <c r="M704" s="2461"/>
      <c r="N704" s="1909"/>
      <c r="O704" s="2464"/>
      <c r="P704" s="2471"/>
      <c r="Q704" s="2465"/>
      <c r="R704" s="2461"/>
      <c r="S704" s="1909"/>
      <c r="T704" s="2464"/>
      <c r="U704" s="2471"/>
      <c r="V704" s="2463"/>
      <c r="W704" s="2466"/>
      <c r="X704" s="2466"/>
      <c r="Y704" s="2466"/>
      <c r="Z704" s="2466"/>
    </row>
    <row r="705" spans="1:26" s="2469" customFormat="1">
      <c r="A705" s="2468"/>
      <c r="B705" s="1737"/>
      <c r="C705" s="2461"/>
      <c r="D705" s="2461"/>
      <c r="E705" s="2462"/>
      <c r="F705" s="1909"/>
      <c r="G705" s="2463"/>
      <c r="H705" s="1909"/>
      <c r="I705" s="1909"/>
      <c r="J705" s="1909"/>
      <c r="K705" s="1909"/>
      <c r="L705" s="2463"/>
      <c r="M705" s="2461"/>
      <c r="N705" s="1909"/>
      <c r="O705" s="2464"/>
      <c r="P705" s="2471"/>
      <c r="Q705" s="2465"/>
      <c r="R705" s="2461"/>
      <c r="S705" s="1909"/>
      <c r="T705" s="2464"/>
      <c r="U705" s="2471"/>
      <c r="V705" s="2463"/>
      <c r="W705" s="2466"/>
      <c r="X705" s="2466"/>
      <c r="Y705" s="2466"/>
      <c r="Z705" s="2466"/>
    </row>
    <row r="706" spans="1:26" s="2469" customFormat="1">
      <c r="A706" s="2468"/>
      <c r="B706" s="1737"/>
      <c r="C706" s="2461"/>
      <c r="D706" s="2461"/>
      <c r="E706" s="2462"/>
      <c r="F706" s="1909"/>
      <c r="G706" s="2463"/>
      <c r="H706" s="1909"/>
      <c r="I706" s="1909"/>
      <c r="J706" s="1909"/>
      <c r="K706" s="1909"/>
      <c r="L706" s="2463"/>
      <c r="M706" s="2461"/>
      <c r="N706" s="1909"/>
      <c r="O706" s="2464"/>
      <c r="P706" s="2471"/>
      <c r="Q706" s="2465"/>
      <c r="R706" s="2461"/>
      <c r="S706" s="1909"/>
      <c r="T706" s="2464"/>
      <c r="U706" s="2471"/>
      <c r="V706" s="2463"/>
      <c r="W706" s="2466"/>
      <c r="X706" s="2466"/>
      <c r="Y706" s="2466"/>
      <c r="Z706" s="2466"/>
    </row>
    <row r="707" spans="1:26" s="2469" customFormat="1">
      <c r="A707" s="2468"/>
      <c r="B707" s="1737"/>
      <c r="C707" s="2461"/>
      <c r="D707" s="2461"/>
      <c r="E707" s="2462"/>
      <c r="F707" s="1909"/>
      <c r="G707" s="2463"/>
      <c r="H707" s="1909"/>
      <c r="I707" s="1909"/>
      <c r="J707" s="1909"/>
      <c r="K707" s="1909"/>
      <c r="L707" s="2463"/>
      <c r="M707" s="2461"/>
      <c r="N707" s="1909"/>
      <c r="O707" s="2464"/>
      <c r="P707" s="2471"/>
      <c r="Q707" s="2465"/>
      <c r="R707" s="2461"/>
      <c r="S707" s="1909"/>
      <c r="T707" s="2464"/>
      <c r="U707" s="2471"/>
      <c r="V707" s="2463"/>
      <c r="W707" s="2466"/>
      <c r="X707" s="2466"/>
      <c r="Y707" s="2466"/>
      <c r="Z707" s="2466"/>
    </row>
    <row r="708" spans="1:26" s="2469" customFormat="1">
      <c r="A708" s="2468"/>
      <c r="B708" s="1737"/>
      <c r="C708" s="2461"/>
      <c r="D708" s="2461"/>
      <c r="E708" s="2462"/>
      <c r="F708" s="1909"/>
      <c r="G708" s="2463"/>
      <c r="H708" s="1909"/>
      <c r="I708" s="1909"/>
      <c r="J708" s="1909"/>
      <c r="K708" s="1909"/>
      <c r="L708" s="2463"/>
      <c r="M708" s="2461"/>
      <c r="N708" s="1909"/>
      <c r="O708" s="2464"/>
      <c r="P708" s="2471"/>
      <c r="Q708" s="2465"/>
      <c r="R708" s="2461"/>
      <c r="S708" s="1909"/>
      <c r="T708" s="2464"/>
      <c r="U708" s="2471"/>
      <c r="V708" s="2463"/>
      <c r="W708" s="2466"/>
      <c r="X708" s="2466"/>
      <c r="Y708" s="2466"/>
      <c r="Z708" s="2466"/>
    </row>
    <row r="709" spans="1:26" s="2469" customFormat="1">
      <c r="A709" s="2468"/>
      <c r="B709" s="1737"/>
      <c r="C709" s="2461"/>
      <c r="D709" s="2461"/>
      <c r="E709" s="2462"/>
      <c r="F709" s="1909"/>
      <c r="G709" s="2463"/>
      <c r="H709" s="1909"/>
      <c r="I709" s="1909"/>
      <c r="J709" s="1909"/>
      <c r="K709" s="1909"/>
      <c r="L709" s="2463"/>
      <c r="M709" s="2461"/>
      <c r="N709" s="1909"/>
      <c r="O709" s="2464"/>
      <c r="P709" s="2471"/>
      <c r="Q709" s="2465"/>
      <c r="R709" s="2461"/>
      <c r="S709" s="1909"/>
      <c r="T709" s="2464"/>
      <c r="U709" s="2471"/>
      <c r="V709" s="2463"/>
      <c r="W709" s="2466"/>
      <c r="X709" s="2466"/>
      <c r="Y709" s="2466"/>
      <c r="Z709" s="2466"/>
    </row>
    <row r="710" spans="1:26" s="2469" customFormat="1">
      <c r="A710" s="2468"/>
      <c r="B710" s="1737"/>
      <c r="C710" s="2461"/>
      <c r="D710" s="2461"/>
      <c r="E710" s="2462"/>
      <c r="F710" s="1909"/>
      <c r="G710" s="2463"/>
      <c r="H710" s="1909"/>
      <c r="I710" s="1909"/>
      <c r="J710" s="1909"/>
      <c r="K710" s="1909"/>
      <c r="L710" s="2463"/>
      <c r="M710" s="2461"/>
      <c r="N710" s="1909"/>
      <c r="O710" s="2464"/>
      <c r="P710" s="2471"/>
      <c r="Q710" s="2465"/>
      <c r="R710" s="2461"/>
      <c r="S710" s="1909"/>
      <c r="T710" s="2464"/>
      <c r="U710" s="2471"/>
      <c r="V710" s="2463"/>
      <c r="W710" s="2466"/>
      <c r="X710" s="2466"/>
      <c r="Y710" s="2466"/>
      <c r="Z710" s="2466"/>
    </row>
    <row r="711" spans="1:26" s="2469" customFormat="1">
      <c r="A711" s="2468"/>
      <c r="B711" s="1737"/>
      <c r="C711" s="2461"/>
      <c r="D711" s="2461"/>
      <c r="E711" s="2462"/>
      <c r="F711" s="1909"/>
      <c r="G711" s="2463"/>
      <c r="H711" s="1909"/>
      <c r="I711" s="1909"/>
      <c r="J711" s="1909"/>
      <c r="K711" s="1909"/>
      <c r="L711" s="2463"/>
      <c r="M711" s="2461"/>
      <c r="N711" s="1909"/>
      <c r="O711" s="2464"/>
      <c r="P711" s="2471"/>
      <c r="Q711" s="2465"/>
      <c r="R711" s="2461"/>
      <c r="S711" s="1909"/>
      <c r="T711" s="2464"/>
      <c r="U711" s="2471"/>
      <c r="V711" s="2463"/>
      <c r="W711" s="2466"/>
      <c r="X711" s="2466"/>
      <c r="Y711" s="2466"/>
      <c r="Z711" s="2466"/>
    </row>
    <row r="712" spans="1:26" s="2469" customFormat="1">
      <c r="A712" s="2468"/>
      <c r="B712" s="1737"/>
      <c r="C712" s="2461"/>
      <c r="D712" s="2461"/>
      <c r="E712" s="2462"/>
      <c r="F712" s="1909"/>
      <c r="G712" s="2463"/>
      <c r="H712" s="1909"/>
      <c r="I712" s="1909"/>
      <c r="J712" s="1909"/>
      <c r="K712" s="1909"/>
      <c r="L712" s="2463"/>
      <c r="M712" s="2461"/>
      <c r="N712" s="1909"/>
      <c r="O712" s="2464"/>
      <c r="P712" s="2471"/>
      <c r="Q712" s="2465"/>
      <c r="R712" s="2461"/>
      <c r="S712" s="1909"/>
      <c r="T712" s="2464"/>
      <c r="U712" s="2471"/>
      <c r="V712" s="2463"/>
      <c r="W712" s="2466"/>
      <c r="X712" s="2466"/>
      <c r="Y712" s="2466"/>
      <c r="Z712" s="2466"/>
    </row>
    <row r="713" spans="1:26" s="2469" customFormat="1">
      <c r="A713" s="2468"/>
      <c r="B713" s="1737"/>
      <c r="C713" s="2461"/>
      <c r="D713" s="2461"/>
      <c r="E713" s="2462"/>
      <c r="F713" s="1909"/>
      <c r="G713" s="2463"/>
      <c r="H713" s="1909"/>
      <c r="I713" s="1909"/>
      <c r="J713" s="1909"/>
      <c r="K713" s="1909"/>
      <c r="L713" s="2463"/>
      <c r="M713" s="2461"/>
      <c r="N713" s="1909"/>
      <c r="O713" s="2464"/>
      <c r="P713" s="2471"/>
      <c r="Q713" s="2465"/>
      <c r="R713" s="2461"/>
      <c r="S713" s="1909"/>
      <c r="T713" s="2464"/>
      <c r="U713" s="2471"/>
      <c r="V713" s="2463"/>
      <c r="W713" s="2466"/>
      <c r="X713" s="2466"/>
      <c r="Y713" s="2466"/>
      <c r="Z713" s="2466"/>
    </row>
    <row r="714" spans="1:26" s="2469" customFormat="1">
      <c r="A714" s="2468"/>
      <c r="B714" s="1737"/>
      <c r="C714" s="2461"/>
      <c r="D714" s="2461"/>
      <c r="E714" s="2462"/>
      <c r="F714" s="1909"/>
      <c r="G714" s="2463"/>
      <c r="H714" s="1909"/>
      <c r="I714" s="1909"/>
      <c r="J714" s="1909"/>
      <c r="K714" s="1909"/>
      <c r="L714" s="2463"/>
      <c r="M714" s="2461"/>
      <c r="N714" s="1909"/>
      <c r="O714" s="2464"/>
      <c r="P714" s="2471"/>
      <c r="Q714" s="2465"/>
      <c r="R714" s="2461"/>
      <c r="S714" s="1909"/>
      <c r="T714" s="2464"/>
      <c r="U714" s="2471"/>
      <c r="V714" s="2463"/>
      <c r="W714" s="2466"/>
      <c r="X714" s="2466"/>
      <c r="Y714" s="2466"/>
      <c r="Z714" s="2466"/>
    </row>
    <row r="715" spans="1:26" s="2469" customFormat="1">
      <c r="A715" s="2468"/>
      <c r="B715" s="1737"/>
      <c r="C715" s="2461"/>
      <c r="D715" s="2461"/>
      <c r="E715" s="2462"/>
      <c r="F715" s="1909"/>
      <c r="G715" s="2463"/>
      <c r="H715" s="1909"/>
      <c r="I715" s="1909"/>
      <c r="J715" s="1909"/>
      <c r="K715" s="1909"/>
      <c r="L715" s="2463"/>
      <c r="M715" s="2461"/>
      <c r="N715" s="1909"/>
      <c r="O715" s="2464"/>
      <c r="P715" s="2471"/>
      <c r="Q715" s="2465"/>
      <c r="R715" s="2461"/>
      <c r="S715" s="1909"/>
      <c r="T715" s="2464"/>
      <c r="U715" s="2471"/>
      <c r="V715" s="2463"/>
      <c r="W715" s="2466"/>
      <c r="X715" s="2466"/>
      <c r="Y715" s="2466"/>
      <c r="Z715" s="2466"/>
    </row>
    <row r="716" spans="1:26" s="2469" customFormat="1">
      <c r="A716" s="2468"/>
      <c r="B716" s="1737"/>
      <c r="C716" s="2461"/>
      <c r="D716" s="2461"/>
      <c r="E716" s="2462"/>
      <c r="F716" s="1909"/>
      <c r="G716" s="2463"/>
      <c r="H716" s="1909"/>
      <c r="I716" s="1909"/>
      <c r="J716" s="1909"/>
      <c r="K716" s="1909"/>
      <c r="L716" s="2463"/>
      <c r="M716" s="2461"/>
      <c r="N716" s="1909"/>
      <c r="O716" s="2464"/>
      <c r="P716" s="2471"/>
      <c r="Q716" s="2465"/>
      <c r="R716" s="2461"/>
      <c r="S716" s="1909"/>
      <c r="T716" s="2464"/>
      <c r="U716" s="2471"/>
      <c r="V716" s="2463"/>
      <c r="W716" s="2466"/>
      <c r="X716" s="2466"/>
      <c r="Y716" s="2466"/>
      <c r="Z716" s="2466"/>
    </row>
    <row r="717" spans="1:26" s="2469" customFormat="1">
      <c r="A717" s="2468"/>
      <c r="B717" s="1737"/>
      <c r="C717" s="2461"/>
      <c r="D717" s="2461"/>
      <c r="E717" s="2462"/>
      <c r="F717" s="1909"/>
      <c r="G717" s="2463"/>
      <c r="H717" s="1909"/>
      <c r="I717" s="1909"/>
      <c r="J717" s="1909"/>
      <c r="K717" s="1909"/>
      <c r="L717" s="2463"/>
      <c r="M717" s="2461"/>
      <c r="N717" s="1909"/>
      <c r="O717" s="2464"/>
      <c r="P717" s="2471"/>
      <c r="Q717" s="2465"/>
      <c r="R717" s="2461"/>
      <c r="S717" s="1909"/>
      <c r="T717" s="2464"/>
      <c r="U717" s="2471"/>
      <c r="V717" s="2463"/>
      <c r="W717" s="2466"/>
      <c r="X717" s="2466"/>
      <c r="Y717" s="2466"/>
      <c r="Z717" s="2466"/>
    </row>
    <row r="718" spans="1:26" s="2469" customFormat="1">
      <c r="A718" s="2468"/>
      <c r="B718" s="1737"/>
      <c r="C718" s="2461"/>
      <c r="D718" s="2461"/>
      <c r="E718" s="2462"/>
      <c r="F718" s="1909"/>
      <c r="G718" s="2463"/>
      <c r="H718" s="1909"/>
      <c r="I718" s="1909"/>
      <c r="J718" s="1909"/>
      <c r="K718" s="1909"/>
      <c r="L718" s="2463"/>
      <c r="M718" s="2461"/>
      <c r="N718" s="1909"/>
      <c r="O718" s="2464"/>
      <c r="P718" s="2471"/>
      <c r="Q718" s="2465"/>
      <c r="R718" s="2461"/>
      <c r="S718" s="1909"/>
      <c r="T718" s="2464"/>
      <c r="U718" s="2471"/>
      <c r="V718" s="2463"/>
      <c r="W718" s="2466"/>
      <c r="X718" s="2466"/>
      <c r="Y718" s="2466"/>
      <c r="Z718" s="2466"/>
    </row>
    <row r="719" spans="1:26" s="2469" customFormat="1">
      <c r="A719" s="2468"/>
      <c r="B719" s="1737"/>
      <c r="C719" s="2461"/>
      <c r="D719" s="2461"/>
      <c r="E719" s="2462"/>
      <c r="F719" s="1909"/>
      <c r="G719" s="2463"/>
      <c r="H719" s="1909"/>
      <c r="I719" s="1909"/>
      <c r="J719" s="1909"/>
      <c r="K719" s="1909"/>
      <c r="L719" s="2463"/>
      <c r="M719" s="2461"/>
      <c r="N719" s="1909"/>
      <c r="O719" s="2464"/>
      <c r="P719" s="2471"/>
      <c r="Q719" s="2465"/>
      <c r="R719" s="2461"/>
      <c r="S719" s="1909"/>
      <c r="T719" s="2464"/>
      <c r="U719" s="2471"/>
      <c r="V719" s="2463"/>
      <c r="W719" s="2466"/>
      <c r="X719" s="2466"/>
      <c r="Y719" s="2466"/>
      <c r="Z719" s="2466"/>
    </row>
    <row r="720" spans="1:26" s="2469" customFormat="1">
      <c r="A720" s="2468"/>
      <c r="B720" s="1737"/>
      <c r="C720" s="2461"/>
      <c r="D720" s="2461"/>
      <c r="E720" s="2462"/>
      <c r="F720" s="1909"/>
      <c r="G720" s="2463"/>
      <c r="H720" s="1909"/>
      <c r="I720" s="1909"/>
      <c r="J720" s="1909"/>
      <c r="K720" s="1909"/>
      <c r="L720" s="2463"/>
      <c r="M720" s="2461"/>
      <c r="N720" s="1909"/>
      <c r="O720" s="2464"/>
      <c r="P720" s="2471"/>
      <c r="Q720" s="2465"/>
      <c r="R720" s="2461"/>
      <c r="S720" s="1909"/>
      <c r="T720" s="2464"/>
      <c r="U720" s="2471"/>
      <c r="V720" s="2463"/>
      <c r="W720" s="2466"/>
      <c r="X720" s="2466"/>
      <c r="Y720" s="2466"/>
      <c r="Z720" s="2466"/>
    </row>
    <row r="721" spans="1:26" s="2469" customFormat="1">
      <c r="A721" s="2468"/>
      <c r="B721" s="1737"/>
      <c r="C721" s="2461"/>
      <c r="D721" s="2461"/>
      <c r="E721" s="2462"/>
      <c r="F721" s="1909"/>
      <c r="G721" s="2463"/>
      <c r="H721" s="1909"/>
      <c r="I721" s="1909"/>
      <c r="J721" s="1909"/>
      <c r="K721" s="1909"/>
      <c r="L721" s="2463"/>
      <c r="M721" s="2461"/>
      <c r="N721" s="1909"/>
      <c r="O721" s="2464"/>
      <c r="P721" s="2471"/>
      <c r="Q721" s="2465"/>
      <c r="R721" s="2461"/>
      <c r="S721" s="1909"/>
      <c r="T721" s="2464"/>
      <c r="U721" s="2471"/>
      <c r="V721" s="2463"/>
      <c r="W721" s="2466"/>
      <c r="X721" s="2466"/>
      <c r="Y721" s="2466"/>
      <c r="Z721" s="2466"/>
    </row>
    <row r="722" spans="1:26" s="2469" customFormat="1">
      <c r="A722" s="2468"/>
      <c r="B722" s="1737"/>
      <c r="C722" s="2461"/>
      <c r="D722" s="2461"/>
      <c r="E722" s="2462"/>
      <c r="F722" s="1909"/>
      <c r="G722" s="2463"/>
      <c r="H722" s="1909"/>
      <c r="I722" s="1909"/>
      <c r="J722" s="1909"/>
      <c r="K722" s="1909"/>
      <c r="L722" s="2463"/>
      <c r="M722" s="2461"/>
      <c r="N722" s="1909"/>
      <c r="O722" s="2464"/>
      <c r="P722" s="2471"/>
      <c r="Q722" s="2465"/>
      <c r="R722" s="2461"/>
      <c r="S722" s="1909"/>
      <c r="T722" s="2464"/>
      <c r="U722" s="2471"/>
      <c r="V722" s="2463"/>
      <c r="W722" s="2466"/>
      <c r="X722" s="2466"/>
      <c r="Y722" s="2466"/>
      <c r="Z722" s="2466"/>
    </row>
    <row r="723" spans="1:26" s="2469" customFormat="1">
      <c r="A723" s="2468"/>
      <c r="B723" s="1737"/>
      <c r="C723" s="2461"/>
      <c r="D723" s="2461"/>
      <c r="E723" s="2462"/>
      <c r="F723" s="1909"/>
      <c r="G723" s="2463"/>
      <c r="H723" s="1909"/>
      <c r="I723" s="1909"/>
      <c r="J723" s="1909"/>
      <c r="K723" s="1909"/>
      <c r="L723" s="2463"/>
      <c r="M723" s="2461"/>
      <c r="N723" s="1909"/>
      <c r="O723" s="2464"/>
      <c r="P723" s="2471"/>
      <c r="Q723" s="2465"/>
      <c r="R723" s="2461"/>
      <c r="S723" s="1909"/>
      <c r="T723" s="2464"/>
      <c r="U723" s="2471"/>
      <c r="V723" s="2463"/>
      <c r="W723" s="2466"/>
      <c r="X723" s="2466"/>
      <c r="Y723" s="2466"/>
      <c r="Z723" s="2466"/>
    </row>
    <row r="724" spans="1:26" s="2469" customFormat="1">
      <c r="A724" s="2468"/>
      <c r="B724" s="1737"/>
      <c r="C724" s="2461"/>
      <c r="D724" s="2461"/>
      <c r="E724" s="2462"/>
      <c r="F724" s="1909"/>
      <c r="G724" s="2463"/>
      <c r="H724" s="1909"/>
      <c r="I724" s="1909"/>
      <c r="J724" s="1909"/>
      <c r="K724" s="1909"/>
      <c r="L724" s="2463"/>
      <c r="M724" s="2461"/>
      <c r="N724" s="1909"/>
      <c r="O724" s="2464"/>
      <c r="P724" s="2471"/>
      <c r="Q724" s="2465"/>
      <c r="R724" s="2461"/>
      <c r="S724" s="1909"/>
      <c r="T724" s="2464"/>
      <c r="U724" s="2471"/>
      <c r="V724" s="2463"/>
      <c r="W724" s="2466"/>
      <c r="X724" s="2466"/>
      <c r="Y724" s="2466"/>
      <c r="Z724" s="2466"/>
    </row>
    <row r="725" spans="1:26" s="2469" customFormat="1">
      <c r="A725" s="2468"/>
      <c r="B725" s="1737"/>
      <c r="C725" s="2461"/>
      <c r="D725" s="2461"/>
      <c r="E725" s="2462"/>
      <c r="F725" s="1909"/>
      <c r="G725" s="2463"/>
      <c r="H725" s="1909"/>
      <c r="I725" s="1909"/>
      <c r="J725" s="1909"/>
      <c r="K725" s="1909"/>
      <c r="L725" s="2463"/>
      <c r="M725" s="2461"/>
      <c r="N725" s="1909"/>
      <c r="O725" s="2464"/>
      <c r="P725" s="2471"/>
      <c r="Q725" s="2465"/>
      <c r="R725" s="2461"/>
      <c r="S725" s="1909"/>
      <c r="T725" s="2464"/>
      <c r="U725" s="2471"/>
      <c r="V725" s="2463"/>
      <c r="W725" s="2466"/>
      <c r="X725" s="2466"/>
      <c r="Y725" s="2466"/>
      <c r="Z725" s="2466"/>
    </row>
    <row r="726" spans="1:26" s="2469" customFormat="1">
      <c r="A726" s="2468"/>
      <c r="B726" s="1737"/>
      <c r="C726" s="2461"/>
      <c r="D726" s="2461"/>
      <c r="E726" s="2462"/>
      <c r="F726" s="1909"/>
      <c r="G726" s="2463"/>
      <c r="H726" s="1909"/>
      <c r="I726" s="1909"/>
      <c r="J726" s="1909"/>
      <c r="K726" s="1909"/>
      <c r="L726" s="2463"/>
      <c r="M726" s="2461"/>
      <c r="N726" s="1909"/>
      <c r="O726" s="2464"/>
      <c r="P726" s="2471"/>
      <c r="Q726" s="2465"/>
      <c r="R726" s="2461"/>
      <c r="S726" s="1909"/>
      <c r="T726" s="2464"/>
      <c r="U726" s="2471"/>
      <c r="V726" s="2463"/>
      <c r="W726" s="2466"/>
      <c r="X726" s="2466"/>
      <c r="Y726" s="2466"/>
      <c r="Z726" s="2466"/>
    </row>
    <row r="727" spans="1:26" s="2469" customFormat="1">
      <c r="A727" s="2468"/>
      <c r="B727" s="1737"/>
      <c r="C727" s="2461"/>
      <c r="D727" s="2461"/>
      <c r="E727" s="2462"/>
      <c r="F727" s="1909"/>
      <c r="G727" s="2463"/>
      <c r="H727" s="1909"/>
      <c r="I727" s="1909"/>
      <c r="J727" s="1909"/>
      <c r="K727" s="1909"/>
      <c r="L727" s="2463"/>
      <c r="M727" s="2461"/>
      <c r="N727" s="1909"/>
      <c r="O727" s="2464"/>
      <c r="P727" s="2471"/>
      <c r="Q727" s="2465"/>
      <c r="R727" s="2461"/>
      <c r="S727" s="1909"/>
      <c r="T727" s="2464"/>
      <c r="U727" s="2471"/>
      <c r="V727" s="2463"/>
      <c r="W727" s="2466"/>
      <c r="X727" s="2466"/>
      <c r="Y727" s="2466"/>
      <c r="Z727" s="2466"/>
    </row>
    <row r="728" spans="1:26" s="2469" customFormat="1">
      <c r="A728" s="2468"/>
      <c r="B728" s="1737"/>
      <c r="C728" s="2461"/>
      <c r="D728" s="2461"/>
      <c r="E728" s="2462"/>
      <c r="F728" s="1909"/>
      <c r="G728" s="2463"/>
      <c r="H728" s="1909"/>
      <c r="I728" s="1909"/>
      <c r="J728" s="1909"/>
      <c r="K728" s="1909"/>
      <c r="L728" s="2463"/>
      <c r="M728" s="2461"/>
      <c r="N728" s="1909"/>
      <c r="O728" s="2464"/>
      <c r="P728" s="2471"/>
      <c r="Q728" s="2465"/>
      <c r="R728" s="2461"/>
      <c r="S728" s="1909"/>
      <c r="T728" s="2464"/>
      <c r="U728" s="2471"/>
      <c r="V728" s="2463"/>
      <c r="W728" s="2466"/>
      <c r="X728" s="2466"/>
      <c r="Y728" s="2466"/>
      <c r="Z728" s="2466"/>
    </row>
    <row r="729" spans="1:26" s="2469" customFormat="1">
      <c r="A729" s="2468"/>
      <c r="B729" s="1737"/>
      <c r="C729" s="2461"/>
      <c r="D729" s="2461"/>
      <c r="E729" s="2462"/>
      <c r="F729" s="1909"/>
      <c r="G729" s="2463"/>
      <c r="H729" s="1909"/>
      <c r="I729" s="1909"/>
      <c r="J729" s="1909"/>
      <c r="K729" s="1909"/>
      <c r="L729" s="2463"/>
      <c r="M729" s="2461"/>
      <c r="N729" s="1909"/>
      <c r="O729" s="2464"/>
      <c r="P729" s="2471"/>
      <c r="Q729" s="2465"/>
      <c r="R729" s="2461"/>
      <c r="S729" s="1909"/>
      <c r="T729" s="2464"/>
      <c r="U729" s="2471"/>
      <c r="V729" s="2463"/>
      <c r="W729" s="2466"/>
      <c r="X729" s="2466"/>
      <c r="Y729" s="2466"/>
      <c r="Z729" s="2466"/>
    </row>
    <row r="730" spans="1:26" s="2469" customFormat="1">
      <c r="A730" s="2468"/>
      <c r="B730" s="1737"/>
      <c r="C730" s="2461"/>
      <c r="D730" s="2461"/>
      <c r="E730" s="2462"/>
      <c r="F730" s="1909"/>
      <c r="G730" s="2463"/>
      <c r="H730" s="1909"/>
      <c r="I730" s="1909"/>
      <c r="J730" s="1909"/>
      <c r="K730" s="1909"/>
      <c r="L730" s="2463"/>
      <c r="M730" s="2461"/>
      <c r="N730" s="1909"/>
      <c r="O730" s="2464"/>
      <c r="P730" s="2471"/>
      <c r="Q730" s="2465"/>
      <c r="R730" s="2461"/>
      <c r="S730" s="1909"/>
      <c r="T730" s="2464"/>
      <c r="U730" s="2471"/>
      <c r="V730" s="2463"/>
      <c r="W730" s="2466"/>
      <c r="X730" s="2466"/>
      <c r="Y730" s="2466"/>
      <c r="Z730" s="2466"/>
    </row>
    <row r="731" spans="1:26" s="2469" customFormat="1">
      <c r="A731" s="2468"/>
      <c r="B731" s="1737"/>
      <c r="C731" s="2461"/>
      <c r="D731" s="2461"/>
      <c r="E731" s="2462"/>
      <c r="F731" s="1909"/>
      <c r="G731" s="2463"/>
      <c r="H731" s="1909"/>
      <c r="I731" s="1909"/>
      <c r="J731" s="1909"/>
      <c r="K731" s="1909"/>
      <c r="L731" s="2463"/>
      <c r="M731" s="2461"/>
      <c r="N731" s="1909"/>
      <c r="O731" s="2464"/>
      <c r="P731" s="2471"/>
      <c r="Q731" s="2465"/>
      <c r="R731" s="2461"/>
      <c r="S731" s="1909"/>
      <c r="T731" s="2464"/>
      <c r="U731" s="2471"/>
      <c r="V731" s="2463"/>
      <c r="W731" s="2466"/>
      <c r="X731" s="2466"/>
      <c r="Y731" s="2466"/>
      <c r="Z731" s="2466"/>
    </row>
    <row r="732" spans="1:26" s="2469" customFormat="1">
      <c r="A732" s="2468"/>
      <c r="B732" s="1737"/>
      <c r="C732" s="2461"/>
      <c r="D732" s="2461"/>
      <c r="E732" s="2462"/>
      <c r="F732" s="1909"/>
      <c r="G732" s="2463"/>
      <c r="H732" s="1909"/>
      <c r="I732" s="1909"/>
      <c r="J732" s="1909"/>
      <c r="K732" s="1909"/>
      <c r="L732" s="2463"/>
      <c r="M732" s="2461"/>
      <c r="N732" s="1909"/>
      <c r="O732" s="2464"/>
      <c r="P732" s="2471"/>
      <c r="Q732" s="2465"/>
      <c r="R732" s="2461"/>
      <c r="S732" s="1909"/>
      <c r="T732" s="2464"/>
      <c r="U732" s="2471"/>
      <c r="V732" s="2463"/>
      <c r="W732" s="2466"/>
      <c r="X732" s="2466"/>
      <c r="Y732" s="2466"/>
      <c r="Z732" s="2466"/>
    </row>
    <row r="733" spans="1:26" s="2469" customFormat="1">
      <c r="A733" s="2468"/>
      <c r="B733" s="1737"/>
      <c r="C733" s="2461"/>
      <c r="D733" s="2461"/>
      <c r="E733" s="2462"/>
      <c r="F733" s="1909"/>
      <c r="G733" s="2463"/>
      <c r="H733" s="1909"/>
      <c r="I733" s="1909"/>
      <c r="J733" s="1909"/>
      <c r="K733" s="1909"/>
      <c r="L733" s="2463"/>
      <c r="M733" s="2461"/>
      <c r="N733" s="1909"/>
      <c r="O733" s="2464"/>
      <c r="P733" s="2471"/>
      <c r="Q733" s="2465"/>
      <c r="R733" s="2461"/>
      <c r="S733" s="1909"/>
      <c r="T733" s="2464"/>
      <c r="U733" s="2471"/>
      <c r="V733" s="2463"/>
      <c r="W733" s="2466"/>
      <c r="X733" s="2466"/>
      <c r="Y733" s="2466"/>
      <c r="Z733" s="2466"/>
    </row>
    <row r="734" spans="1:26" s="2469" customFormat="1">
      <c r="A734" s="2468"/>
      <c r="B734" s="1737"/>
      <c r="C734" s="2461"/>
      <c r="D734" s="2461"/>
      <c r="E734" s="2462"/>
      <c r="F734" s="1909"/>
      <c r="G734" s="2463"/>
      <c r="H734" s="1909"/>
      <c r="I734" s="1909"/>
      <c r="J734" s="1909"/>
      <c r="K734" s="1909"/>
      <c r="L734" s="2463"/>
      <c r="M734" s="2461"/>
      <c r="N734" s="1909"/>
      <c r="O734" s="2464"/>
      <c r="P734" s="2471"/>
      <c r="Q734" s="2465"/>
      <c r="R734" s="2461"/>
      <c r="S734" s="1909"/>
      <c r="T734" s="2464"/>
      <c r="U734" s="2471"/>
      <c r="V734" s="2463"/>
      <c r="W734" s="2466"/>
      <c r="X734" s="2466"/>
      <c r="Y734" s="2466"/>
      <c r="Z734" s="2466"/>
    </row>
    <row r="735" spans="1:26" s="2469" customFormat="1">
      <c r="A735" s="2468"/>
      <c r="B735" s="1737"/>
      <c r="C735" s="2461"/>
      <c r="D735" s="2461"/>
      <c r="E735" s="2462"/>
      <c r="F735" s="1909"/>
      <c r="G735" s="2463"/>
      <c r="H735" s="1909"/>
      <c r="I735" s="1909"/>
      <c r="J735" s="1909"/>
      <c r="K735" s="1909"/>
      <c r="L735" s="2463"/>
      <c r="M735" s="2461"/>
      <c r="N735" s="1909"/>
      <c r="O735" s="2464"/>
      <c r="P735" s="2471"/>
      <c r="Q735" s="2465"/>
      <c r="R735" s="2461"/>
      <c r="S735" s="1909"/>
      <c r="T735" s="2464"/>
      <c r="U735" s="2471"/>
      <c r="V735" s="2463"/>
      <c r="W735" s="2466"/>
      <c r="X735" s="2466"/>
      <c r="Y735" s="2466"/>
      <c r="Z735" s="2466"/>
    </row>
    <row r="736" spans="1:26" s="2469" customFormat="1">
      <c r="A736" s="2468"/>
      <c r="B736" s="1737"/>
      <c r="C736" s="2461"/>
      <c r="D736" s="2461"/>
      <c r="E736" s="2462"/>
      <c r="F736" s="1909"/>
      <c r="G736" s="2463"/>
      <c r="H736" s="1909"/>
      <c r="I736" s="1909"/>
      <c r="J736" s="1909"/>
      <c r="K736" s="1909"/>
      <c r="L736" s="2463"/>
      <c r="M736" s="2461"/>
      <c r="N736" s="1909"/>
      <c r="O736" s="2464"/>
      <c r="P736" s="2471"/>
      <c r="Q736" s="2465"/>
      <c r="R736" s="2461"/>
      <c r="S736" s="1909"/>
      <c r="T736" s="2464"/>
      <c r="U736" s="2471"/>
      <c r="V736" s="2463"/>
      <c r="W736" s="2466"/>
      <c r="X736" s="2466"/>
      <c r="Y736" s="2466"/>
      <c r="Z736" s="2466"/>
    </row>
    <row r="737" spans="1:26" s="2469" customFormat="1">
      <c r="A737" s="2468"/>
      <c r="B737" s="1737"/>
      <c r="C737" s="2461"/>
      <c r="D737" s="2461"/>
      <c r="E737" s="2462"/>
      <c r="F737" s="1909"/>
      <c r="G737" s="2463"/>
      <c r="H737" s="1909"/>
      <c r="I737" s="1909"/>
      <c r="J737" s="1909"/>
      <c r="K737" s="1909"/>
      <c r="L737" s="2463"/>
      <c r="M737" s="2461"/>
      <c r="N737" s="1909"/>
      <c r="O737" s="2464"/>
      <c r="P737" s="2471"/>
      <c r="Q737" s="2465"/>
      <c r="R737" s="2461"/>
      <c r="S737" s="1909"/>
      <c r="T737" s="2464"/>
      <c r="U737" s="2471"/>
      <c r="V737" s="2463"/>
      <c r="W737" s="2466"/>
      <c r="X737" s="2466"/>
      <c r="Y737" s="2466"/>
      <c r="Z737" s="2466"/>
    </row>
    <row r="738" spans="1:26" s="2469" customFormat="1">
      <c r="A738" s="2468"/>
      <c r="B738" s="1737"/>
      <c r="C738" s="2461"/>
      <c r="D738" s="2461"/>
      <c r="E738" s="2462"/>
      <c r="F738" s="1909"/>
      <c r="G738" s="2463"/>
      <c r="H738" s="1909"/>
      <c r="I738" s="1909"/>
      <c r="J738" s="1909"/>
      <c r="K738" s="1909"/>
      <c r="L738" s="2463"/>
      <c r="M738" s="2461"/>
      <c r="N738" s="1909"/>
      <c r="O738" s="2464"/>
      <c r="P738" s="2471"/>
      <c r="Q738" s="2465"/>
      <c r="R738" s="2461"/>
      <c r="S738" s="1909"/>
      <c r="T738" s="2464"/>
      <c r="U738" s="2471"/>
      <c r="V738" s="2463"/>
      <c r="W738" s="2466"/>
      <c r="X738" s="2466"/>
      <c r="Y738" s="2466"/>
      <c r="Z738" s="2466"/>
    </row>
    <row r="739" spans="1:26" s="2469" customFormat="1">
      <c r="A739" s="2468"/>
      <c r="B739" s="1737"/>
      <c r="C739" s="2461"/>
      <c r="D739" s="2461"/>
      <c r="E739" s="2462"/>
      <c r="F739" s="1909"/>
      <c r="G739" s="2463"/>
      <c r="H739" s="1909"/>
      <c r="I739" s="1909"/>
      <c r="J739" s="1909"/>
      <c r="K739" s="1909"/>
      <c r="L739" s="2463"/>
      <c r="M739" s="2461"/>
      <c r="N739" s="1909"/>
      <c r="O739" s="2464"/>
      <c r="P739" s="2471"/>
      <c r="Q739" s="2465"/>
      <c r="R739" s="2461"/>
      <c r="S739" s="1909"/>
      <c r="T739" s="2464"/>
      <c r="U739" s="2471"/>
      <c r="V739" s="2463"/>
      <c r="W739" s="2466"/>
      <c r="X739" s="2466"/>
      <c r="Y739" s="2466"/>
      <c r="Z739" s="2466"/>
    </row>
    <row r="740" spans="1:26" s="2469" customFormat="1">
      <c r="A740" s="2468"/>
      <c r="B740" s="1737"/>
      <c r="C740" s="2461"/>
      <c r="D740" s="2461"/>
      <c r="E740" s="2462"/>
      <c r="F740" s="1909"/>
      <c r="G740" s="2463"/>
      <c r="H740" s="1909"/>
      <c r="I740" s="1909"/>
      <c r="J740" s="1909"/>
      <c r="K740" s="1909"/>
      <c r="L740" s="2463"/>
      <c r="M740" s="2461"/>
      <c r="N740" s="1909"/>
      <c r="O740" s="2464"/>
      <c r="P740" s="2471"/>
      <c r="Q740" s="2465"/>
      <c r="R740" s="2461"/>
      <c r="S740" s="1909"/>
      <c r="T740" s="2464"/>
      <c r="U740" s="2471"/>
      <c r="V740" s="2463"/>
      <c r="W740" s="2466"/>
      <c r="X740" s="2466"/>
      <c r="Y740" s="2466"/>
      <c r="Z740" s="2466"/>
    </row>
    <row r="741" spans="1:26" s="2469" customFormat="1">
      <c r="A741" s="2468"/>
      <c r="B741" s="1737"/>
      <c r="C741" s="2461"/>
      <c r="D741" s="2461"/>
      <c r="E741" s="2462"/>
      <c r="F741" s="1909"/>
      <c r="G741" s="2463"/>
      <c r="H741" s="1909"/>
      <c r="I741" s="1909"/>
      <c r="J741" s="1909"/>
      <c r="K741" s="1909"/>
      <c r="L741" s="2463"/>
      <c r="M741" s="2461"/>
      <c r="N741" s="1909"/>
      <c r="O741" s="2464"/>
      <c r="P741" s="2471"/>
      <c r="Q741" s="2465"/>
      <c r="R741" s="2461"/>
      <c r="S741" s="1909"/>
      <c r="T741" s="2464"/>
      <c r="U741" s="2471"/>
      <c r="V741" s="2463"/>
      <c r="W741" s="2466"/>
      <c r="X741" s="2466"/>
      <c r="Y741" s="2466"/>
      <c r="Z741" s="2466"/>
    </row>
    <row r="742" spans="1:26" s="2469" customFormat="1">
      <c r="A742" s="2468"/>
      <c r="B742" s="1737"/>
      <c r="C742" s="2461"/>
      <c r="D742" s="2461"/>
      <c r="E742" s="2462"/>
      <c r="F742" s="1909"/>
      <c r="G742" s="2463"/>
      <c r="H742" s="1909"/>
      <c r="I742" s="1909"/>
      <c r="J742" s="1909"/>
      <c r="K742" s="1909"/>
      <c r="L742" s="2463"/>
      <c r="M742" s="2461"/>
      <c r="N742" s="1909"/>
      <c r="O742" s="2464"/>
      <c r="P742" s="2471"/>
      <c r="Q742" s="2465"/>
      <c r="R742" s="2461"/>
      <c r="S742" s="1909"/>
      <c r="T742" s="2464"/>
      <c r="U742" s="2471"/>
      <c r="V742" s="2463"/>
      <c r="W742" s="2466"/>
      <c r="X742" s="2466"/>
      <c r="Y742" s="2466"/>
      <c r="Z742" s="2466"/>
    </row>
    <row r="743" spans="1:26" s="2469" customFormat="1">
      <c r="A743" s="2468"/>
      <c r="B743" s="1737"/>
      <c r="C743" s="2461"/>
      <c r="D743" s="2461"/>
      <c r="E743" s="2462"/>
      <c r="F743" s="1909"/>
      <c r="G743" s="2463"/>
      <c r="H743" s="1909"/>
      <c r="I743" s="1909"/>
      <c r="J743" s="1909"/>
      <c r="K743" s="1909"/>
      <c r="L743" s="2463"/>
      <c r="M743" s="2461"/>
      <c r="N743" s="1909"/>
      <c r="O743" s="2464"/>
      <c r="P743" s="2471"/>
      <c r="Q743" s="2465"/>
      <c r="R743" s="2461"/>
      <c r="S743" s="1909"/>
      <c r="T743" s="2464"/>
      <c r="U743" s="2471"/>
      <c r="V743" s="2463"/>
      <c r="W743" s="2466"/>
      <c r="X743" s="2466"/>
      <c r="Y743" s="2466"/>
      <c r="Z743" s="2466"/>
    </row>
    <row r="744" spans="1:26" s="2469" customFormat="1">
      <c r="A744" s="2468"/>
      <c r="B744" s="1737"/>
      <c r="C744" s="2461"/>
      <c r="D744" s="2461"/>
      <c r="E744" s="2462"/>
      <c r="F744" s="1909"/>
      <c r="G744" s="2463"/>
      <c r="H744" s="1909"/>
      <c r="I744" s="1909"/>
      <c r="J744" s="1909"/>
      <c r="K744" s="1909"/>
      <c r="L744" s="2463"/>
      <c r="M744" s="2461"/>
      <c r="N744" s="1909"/>
      <c r="O744" s="2464"/>
      <c r="P744" s="2471"/>
      <c r="Q744" s="2465"/>
      <c r="R744" s="2461"/>
      <c r="S744" s="1909"/>
      <c r="T744" s="2464"/>
      <c r="U744" s="2471"/>
      <c r="V744" s="2463"/>
      <c r="W744" s="2466"/>
      <c r="X744" s="2466"/>
      <c r="Y744" s="2466"/>
      <c r="Z744" s="2466"/>
    </row>
    <row r="745" spans="1:26" s="2469" customFormat="1">
      <c r="A745" s="2468"/>
      <c r="B745" s="1737"/>
      <c r="C745" s="2461"/>
      <c r="D745" s="2461"/>
      <c r="E745" s="2462"/>
      <c r="F745" s="1909"/>
      <c r="G745" s="2463"/>
      <c r="H745" s="1909"/>
      <c r="I745" s="1909"/>
      <c r="J745" s="1909"/>
      <c r="K745" s="1909"/>
      <c r="L745" s="2463"/>
      <c r="M745" s="2461"/>
      <c r="N745" s="1909"/>
      <c r="O745" s="2464"/>
      <c r="P745" s="2471"/>
      <c r="Q745" s="2465"/>
      <c r="R745" s="2461"/>
      <c r="S745" s="1909"/>
      <c r="T745" s="2464"/>
      <c r="U745" s="2471"/>
      <c r="V745" s="2463"/>
      <c r="W745" s="2466"/>
      <c r="X745" s="2466"/>
      <c r="Y745" s="2466"/>
      <c r="Z745" s="2466"/>
    </row>
    <row r="746" spans="1:26" s="2469" customFormat="1">
      <c r="A746" s="2468"/>
      <c r="B746" s="1737"/>
      <c r="C746" s="2461"/>
      <c r="D746" s="2461"/>
      <c r="E746" s="2462"/>
      <c r="F746" s="1909"/>
      <c r="G746" s="2463"/>
      <c r="H746" s="1909"/>
      <c r="I746" s="1909"/>
      <c r="J746" s="1909"/>
      <c r="K746" s="1909"/>
      <c r="L746" s="2463"/>
      <c r="M746" s="2461"/>
      <c r="N746" s="1909"/>
      <c r="O746" s="2464"/>
      <c r="P746" s="2471"/>
      <c r="Q746" s="2465"/>
      <c r="R746" s="2461"/>
      <c r="S746" s="1909"/>
      <c r="T746" s="2464"/>
      <c r="U746" s="2471"/>
      <c r="V746" s="2463"/>
      <c r="W746" s="2466"/>
      <c r="X746" s="2466"/>
      <c r="Y746" s="2466"/>
      <c r="Z746" s="2466"/>
    </row>
    <row r="747" spans="1:26" s="2469" customFormat="1">
      <c r="A747" s="2468"/>
      <c r="B747" s="1737"/>
      <c r="C747" s="2461"/>
      <c r="D747" s="2461"/>
      <c r="E747" s="2462"/>
      <c r="F747" s="1909"/>
      <c r="G747" s="2463"/>
      <c r="H747" s="1909"/>
      <c r="I747" s="1909"/>
      <c r="J747" s="1909"/>
      <c r="K747" s="1909"/>
      <c r="L747" s="2463"/>
      <c r="M747" s="2461"/>
      <c r="N747" s="1909"/>
      <c r="O747" s="2464"/>
      <c r="P747" s="2471"/>
      <c r="Q747" s="2465"/>
      <c r="R747" s="2461"/>
      <c r="S747" s="1909"/>
      <c r="T747" s="2464"/>
      <c r="U747" s="2471"/>
      <c r="V747" s="2463"/>
      <c r="W747" s="2466"/>
      <c r="X747" s="2466"/>
      <c r="Y747" s="2466"/>
      <c r="Z747" s="2466"/>
    </row>
    <row r="748" spans="1:26" s="2469" customFormat="1">
      <c r="A748" s="2468"/>
      <c r="B748" s="1737"/>
      <c r="C748" s="2461"/>
      <c r="D748" s="2461"/>
      <c r="E748" s="2462"/>
      <c r="F748" s="1909"/>
      <c r="G748" s="2463"/>
      <c r="H748" s="1909"/>
      <c r="I748" s="1909"/>
      <c r="J748" s="1909"/>
      <c r="K748" s="1909"/>
      <c r="L748" s="2463"/>
      <c r="M748" s="2461"/>
      <c r="N748" s="1909"/>
      <c r="O748" s="2464"/>
      <c r="P748" s="2471"/>
      <c r="Q748" s="2465"/>
      <c r="R748" s="2461"/>
      <c r="S748" s="1909"/>
      <c r="T748" s="2464"/>
      <c r="U748" s="2471"/>
      <c r="V748" s="2463"/>
      <c r="W748" s="2466"/>
      <c r="X748" s="2466"/>
      <c r="Y748" s="2466"/>
      <c r="Z748" s="2466"/>
    </row>
    <row r="749" spans="1:26" s="2469" customFormat="1">
      <c r="A749" s="2468"/>
      <c r="B749" s="1737"/>
      <c r="C749" s="2461"/>
      <c r="D749" s="2461"/>
      <c r="E749" s="2462"/>
      <c r="F749" s="1909"/>
      <c r="G749" s="2463"/>
      <c r="H749" s="1909"/>
      <c r="I749" s="1909"/>
      <c r="J749" s="1909"/>
      <c r="K749" s="1909"/>
      <c r="L749" s="2463"/>
      <c r="M749" s="2461"/>
      <c r="N749" s="1909"/>
      <c r="O749" s="2464"/>
      <c r="P749" s="2471"/>
      <c r="Q749" s="2465"/>
      <c r="R749" s="2461"/>
      <c r="S749" s="1909"/>
      <c r="T749" s="2464"/>
      <c r="U749" s="2471"/>
      <c r="V749" s="2463"/>
      <c r="W749" s="2466"/>
      <c r="X749" s="2466"/>
      <c r="Y749" s="2466"/>
      <c r="Z749" s="2466"/>
    </row>
    <row r="750" spans="1:26" s="2469" customFormat="1">
      <c r="A750" s="2468"/>
      <c r="B750" s="1737"/>
      <c r="C750" s="2461"/>
      <c r="D750" s="2461"/>
      <c r="E750" s="2462"/>
      <c r="F750" s="1909"/>
      <c r="G750" s="2463"/>
      <c r="H750" s="1909"/>
      <c r="I750" s="1909"/>
      <c r="J750" s="1909"/>
      <c r="K750" s="1909"/>
      <c r="L750" s="2463"/>
      <c r="M750" s="2461"/>
      <c r="N750" s="1909"/>
      <c r="O750" s="2464"/>
      <c r="P750" s="2471"/>
      <c r="Q750" s="2465"/>
      <c r="R750" s="2461"/>
      <c r="S750" s="1909"/>
      <c r="T750" s="2464"/>
      <c r="U750" s="2471"/>
      <c r="V750" s="2463"/>
      <c r="W750" s="2466"/>
      <c r="X750" s="2466"/>
      <c r="Y750" s="2466"/>
      <c r="Z750" s="2466"/>
    </row>
    <row r="751" spans="1:26" s="2469" customFormat="1">
      <c r="A751" s="2468"/>
      <c r="B751" s="1737"/>
      <c r="C751" s="2461"/>
      <c r="D751" s="2461"/>
      <c r="E751" s="2462"/>
      <c r="F751" s="1909"/>
      <c r="G751" s="2463"/>
      <c r="H751" s="1909"/>
      <c r="I751" s="1909"/>
      <c r="J751" s="1909"/>
      <c r="K751" s="1909"/>
      <c r="L751" s="2463"/>
      <c r="M751" s="2461"/>
      <c r="N751" s="1909"/>
      <c r="O751" s="2464"/>
      <c r="P751" s="2471"/>
      <c r="Q751" s="2465"/>
      <c r="R751" s="2461"/>
      <c r="S751" s="1909"/>
      <c r="T751" s="2464"/>
      <c r="U751" s="2471"/>
      <c r="V751" s="2463"/>
      <c r="W751" s="2466"/>
      <c r="X751" s="2466"/>
      <c r="Y751" s="2466"/>
      <c r="Z751" s="2466"/>
    </row>
    <row r="752" spans="1:26" s="2469" customFormat="1">
      <c r="A752" s="2468"/>
      <c r="B752" s="1737"/>
      <c r="C752" s="2461"/>
      <c r="D752" s="2461"/>
      <c r="E752" s="2462"/>
      <c r="F752" s="1909"/>
      <c r="G752" s="2463"/>
      <c r="H752" s="1909"/>
      <c r="I752" s="1909"/>
      <c r="J752" s="1909"/>
      <c r="K752" s="1909"/>
      <c r="L752" s="2463"/>
      <c r="M752" s="2461"/>
      <c r="N752" s="1909"/>
      <c r="O752" s="2464"/>
      <c r="P752" s="2471"/>
      <c r="Q752" s="2465"/>
      <c r="R752" s="2461"/>
      <c r="S752" s="1909"/>
      <c r="T752" s="2464"/>
      <c r="U752" s="2471"/>
      <c r="V752" s="2463"/>
      <c r="W752" s="2466"/>
      <c r="X752" s="2466"/>
      <c r="Y752" s="2466"/>
      <c r="Z752" s="2466"/>
    </row>
    <row r="753" spans="1:26" s="2469" customFormat="1">
      <c r="A753" s="2468"/>
      <c r="B753" s="1737"/>
      <c r="C753" s="2461"/>
      <c r="D753" s="2461"/>
      <c r="E753" s="2462"/>
      <c r="F753" s="1909"/>
      <c r="G753" s="2463"/>
      <c r="H753" s="1909"/>
      <c r="I753" s="1909"/>
      <c r="J753" s="1909"/>
      <c r="K753" s="1909"/>
      <c r="L753" s="2463"/>
      <c r="M753" s="2461"/>
      <c r="N753" s="1909"/>
      <c r="O753" s="2464"/>
      <c r="P753" s="2471"/>
      <c r="Q753" s="2465"/>
      <c r="R753" s="2461"/>
      <c r="S753" s="1909"/>
      <c r="T753" s="2464"/>
      <c r="U753" s="2471"/>
      <c r="V753" s="2463"/>
      <c r="W753" s="2466"/>
      <c r="X753" s="2466"/>
      <c r="Y753" s="2466"/>
      <c r="Z753" s="2466"/>
    </row>
    <row r="754" spans="1:26" s="2469" customFormat="1">
      <c r="A754" s="2468"/>
      <c r="B754" s="1737"/>
      <c r="C754" s="2461"/>
      <c r="D754" s="2461"/>
      <c r="E754" s="2462"/>
      <c r="F754" s="1909"/>
      <c r="G754" s="2463"/>
      <c r="H754" s="1909"/>
      <c r="I754" s="1909"/>
      <c r="J754" s="1909"/>
      <c r="K754" s="1909"/>
      <c r="L754" s="2463"/>
      <c r="M754" s="2461"/>
      <c r="N754" s="1909"/>
      <c r="O754" s="2464"/>
      <c r="P754" s="2471"/>
      <c r="Q754" s="2465"/>
      <c r="R754" s="2461"/>
      <c r="S754" s="1909"/>
      <c r="T754" s="2464"/>
      <c r="U754" s="2471"/>
      <c r="V754" s="2463"/>
      <c r="W754" s="2466"/>
      <c r="X754" s="2466"/>
      <c r="Y754" s="2466"/>
      <c r="Z754" s="2466"/>
    </row>
    <row r="755" spans="1:26" s="2469" customFormat="1">
      <c r="A755" s="2468"/>
      <c r="B755" s="1737"/>
      <c r="C755" s="2461"/>
      <c r="D755" s="2461"/>
      <c r="E755" s="2462"/>
      <c r="F755" s="1909"/>
      <c r="G755" s="2463"/>
      <c r="H755" s="1909"/>
      <c r="I755" s="1909"/>
      <c r="J755" s="1909"/>
      <c r="K755" s="1909"/>
      <c r="L755" s="2463"/>
      <c r="M755" s="2461"/>
      <c r="N755" s="1909"/>
      <c r="O755" s="2464"/>
      <c r="P755" s="2471"/>
      <c r="Q755" s="2465"/>
      <c r="R755" s="2461"/>
      <c r="S755" s="1909"/>
      <c r="T755" s="2464"/>
      <c r="U755" s="2471"/>
      <c r="V755" s="2463"/>
      <c r="W755" s="2466"/>
      <c r="X755" s="2466"/>
      <c r="Y755" s="2466"/>
      <c r="Z755" s="2466"/>
    </row>
    <row r="756" spans="1:26" s="2469" customFormat="1">
      <c r="A756" s="2468"/>
      <c r="B756" s="1737"/>
      <c r="C756" s="2461"/>
      <c r="D756" s="2461"/>
      <c r="E756" s="2462"/>
      <c r="F756" s="1909"/>
      <c r="G756" s="2463"/>
      <c r="H756" s="1909"/>
      <c r="I756" s="1909"/>
      <c r="J756" s="1909"/>
      <c r="K756" s="1909"/>
      <c r="L756" s="2463"/>
      <c r="M756" s="2461"/>
      <c r="N756" s="1909"/>
      <c r="O756" s="2464"/>
      <c r="P756" s="2471"/>
      <c r="Q756" s="2465"/>
      <c r="R756" s="2461"/>
      <c r="S756" s="1909"/>
      <c r="T756" s="2464"/>
      <c r="U756" s="2471"/>
      <c r="V756" s="2463"/>
      <c r="W756" s="2466"/>
      <c r="X756" s="2466"/>
      <c r="Y756" s="2466"/>
      <c r="Z756" s="2466"/>
    </row>
    <row r="757" spans="1:26" s="2469" customFormat="1">
      <c r="A757" s="2468"/>
      <c r="B757" s="1737"/>
      <c r="C757" s="2461"/>
      <c r="D757" s="2461"/>
      <c r="E757" s="2462"/>
      <c r="F757" s="1909"/>
      <c r="G757" s="2463"/>
      <c r="H757" s="1909"/>
      <c r="I757" s="1909"/>
      <c r="J757" s="1909"/>
      <c r="K757" s="1909"/>
      <c r="L757" s="2463"/>
      <c r="M757" s="2461"/>
      <c r="N757" s="1909"/>
      <c r="O757" s="2464"/>
      <c r="P757" s="2471"/>
      <c r="Q757" s="2465"/>
      <c r="R757" s="2461"/>
      <c r="S757" s="1909"/>
      <c r="T757" s="2464"/>
      <c r="U757" s="2471"/>
      <c r="V757" s="2463"/>
      <c r="W757" s="2466"/>
      <c r="X757" s="2466"/>
      <c r="Y757" s="2466"/>
      <c r="Z757" s="2466"/>
    </row>
    <row r="758" spans="1:26" s="2469" customFormat="1">
      <c r="A758" s="2468"/>
      <c r="B758" s="1737"/>
      <c r="C758" s="2461"/>
      <c r="D758" s="2461"/>
      <c r="E758" s="2462"/>
      <c r="F758" s="1909"/>
      <c r="G758" s="2463"/>
      <c r="H758" s="1909"/>
      <c r="I758" s="1909"/>
      <c r="J758" s="1909"/>
      <c r="K758" s="1909"/>
      <c r="L758" s="2463"/>
      <c r="M758" s="2461"/>
      <c r="N758" s="1909"/>
      <c r="O758" s="2464"/>
      <c r="P758" s="2471"/>
      <c r="Q758" s="2465"/>
      <c r="R758" s="2461"/>
      <c r="S758" s="1909"/>
      <c r="T758" s="2464"/>
      <c r="U758" s="2471"/>
      <c r="V758" s="2463"/>
      <c r="W758" s="2466"/>
      <c r="X758" s="2466"/>
      <c r="Y758" s="2466"/>
      <c r="Z758" s="2466"/>
    </row>
    <row r="759" spans="1:26" s="2469" customFormat="1">
      <c r="A759" s="2468"/>
      <c r="B759" s="1737"/>
      <c r="C759" s="2461"/>
      <c r="D759" s="2461"/>
      <c r="E759" s="2462"/>
      <c r="F759" s="1909"/>
      <c r="G759" s="2463"/>
      <c r="H759" s="1909"/>
      <c r="I759" s="1909"/>
      <c r="J759" s="1909"/>
      <c r="K759" s="1909"/>
      <c r="L759" s="2463"/>
      <c r="M759" s="2461"/>
      <c r="N759" s="1909"/>
      <c r="O759" s="2464"/>
      <c r="P759" s="2471"/>
      <c r="Q759" s="2465"/>
      <c r="R759" s="2461"/>
      <c r="S759" s="1909"/>
      <c r="T759" s="2464"/>
      <c r="U759" s="2471"/>
      <c r="V759" s="2463"/>
      <c r="W759" s="2466"/>
      <c r="X759" s="2466"/>
      <c r="Y759" s="2466"/>
      <c r="Z759" s="2466"/>
    </row>
    <row r="760" spans="1:26" s="2469" customFormat="1">
      <c r="A760" s="2468"/>
      <c r="B760" s="1737"/>
      <c r="C760" s="2461"/>
      <c r="D760" s="2461"/>
      <c r="E760" s="2462"/>
      <c r="F760" s="1909"/>
      <c r="G760" s="2463"/>
      <c r="H760" s="1909"/>
      <c r="I760" s="1909"/>
      <c r="J760" s="1909"/>
      <c r="K760" s="1909"/>
      <c r="L760" s="2463"/>
      <c r="M760" s="2461"/>
      <c r="N760" s="1909"/>
      <c r="O760" s="2464"/>
      <c r="P760" s="2471"/>
      <c r="Q760" s="2465"/>
      <c r="R760" s="2461"/>
      <c r="S760" s="1909"/>
      <c r="T760" s="2464"/>
      <c r="U760" s="2471"/>
      <c r="V760" s="2463"/>
      <c r="W760" s="2466"/>
      <c r="X760" s="2466"/>
      <c r="Y760" s="2466"/>
      <c r="Z760" s="2466"/>
    </row>
    <row r="761" spans="1:26" s="2469" customFormat="1">
      <c r="A761" s="2468"/>
      <c r="B761" s="1737"/>
      <c r="C761" s="2461"/>
      <c r="D761" s="2461"/>
      <c r="E761" s="2462"/>
      <c r="F761" s="1909"/>
      <c r="G761" s="2463"/>
      <c r="H761" s="1909"/>
      <c r="I761" s="1909"/>
      <c r="J761" s="1909"/>
      <c r="K761" s="1909"/>
      <c r="L761" s="2463"/>
      <c r="M761" s="2461"/>
      <c r="N761" s="1909"/>
      <c r="O761" s="2464"/>
      <c r="P761" s="2471"/>
      <c r="Q761" s="2465"/>
      <c r="R761" s="2461"/>
      <c r="S761" s="1909"/>
      <c r="T761" s="2464"/>
      <c r="U761" s="2471"/>
      <c r="V761" s="2463"/>
      <c r="W761" s="2466"/>
      <c r="X761" s="2466"/>
      <c r="Y761" s="2466"/>
      <c r="Z761" s="2466"/>
    </row>
    <row r="762" spans="1:26" s="2469" customFormat="1">
      <c r="A762" s="2468"/>
      <c r="B762" s="1737"/>
      <c r="C762" s="2461"/>
      <c r="D762" s="2461"/>
      <c r="E762" s="2462"/>
      <c r="F762" s="1909"/>
      <c r="G762" s="2463"/>
      <c r="H762" s="1909"/>
      <c r="I762" s="1909"/>
      <c r="J762" s="1909"/>
      <c r="K762" s="1909"/>
      <c r="L762" s="2463"/>
      <c r="M762" s="2461"/>
      <c r="N762" s="1909"/>
      <c r="O762" s="2464"/>
      <c r="P762" s="2471"/>
      <c r="Q762" s="2465"/>
      <c r="R762" s="2461"/>
      <c r="S762" s="1909"/>
      <c r="T762" s="2464"/>
      <c r="U762" s="2471"/>
      <c r="V762" s="2463"/>
      <c r="W762" s="2466"/>
      <c r="X762" s="2466"/>
      <c r="Y762" s="2466"/>
      <c r="Z762" s="2466"/>
    </row>
    <row r="763" spans="1:26" s="2469" customFormat="1">
      <c r="A763" s="2468"/>
      <c r="B763" s="1737"/>
      <c r="C763" s="2461"/>
      <c r="D763" s="2461"/>
      <c r="E763" s="2462"/>
      <c r="F763" s="1909"/>
      <c r="G763" s="2463"/>
      <c r="H763" s="1909"/>
      <c r="I763" s="1909"/>
      <c r="J763" s="1909"/>
      <c r="K763" s="1909"/>
      <c r="L763" s="2463"/>
      <c r="M763" s="2461"/>
      <c r="N763" s="1909"/>
      <c r="O763" s="2464"/>
      <c r="P763" s="2471"/>
      <c r="Q763" s="2465"/>
      <c r="R763" s="2461"/>
      <c r="S763" s="1909"/>
      <c r="T763" s="2464"/>
      <c r="U763" s="2471"/>
      <c r="V763" s="2463"/>
      <c r="W763" s="2466"/>
      <c r="X763" s="2466"/>
      <c r="Y763" s="2466"/>
      <c r="Z763" s="2466"/>
    </row>
    <row r="764" spans="1:26" s="2469" customFormat="1">
      <c r="A764" s="2468"/>
      <c r="B764" s="1737"/>
      <c r="C764" s="2461"/>
      <c r="D764" s="2461"/>
      <c r="E764" s="2462"/>
      <c r="F764" s="1909"/>
      <c r="G764" s="2463"/>
      <c r="H764" s="1909"/>
      <c r="I764" s="1909"/>
      <c r="J764" s="1909"/>
      <c r="K764" s="1909"/>
      <c r="L764" s="2463"/>
      <c r="M764" s="2461"/>
      <c r="N764" s="1909"/>
      <c r="O764" s="2464"/>
      <c r="P764" s="2471"/>
      <c r="Q764" s="2465"/>
      <c r="R764" s="2461"/>
      <c r="S764" s="1909"/>
      <c r="T764" s="2464"/>
      <c r="U764" s="2471"/>
      <c r="V764" s="2463"/>
      <c r="W764" s="2466"/>
      <c r="X764" s="2466"/>
      <c r="Y764" s="2466"/>
      <c r="Z764" s="2466"/>
    </row>
    <row r="765" spans="1:26" s="2469" customFormat="1">
      <c r="A765" s="2468"/>
      <c r="B765" s="1737"/>
      <c r="C765" s="2461"/>
      <c r="D765" s="2461"/>
      <c r="E765" s="2462"/>
      <c r="F765" s="1909"/>
      <c r="G765" s="2463"/>
      <c r="H765" s="1909"/>
      <c r="I765" s="1909"/>
      <c r="J765" s="1909"/>
      <c r="K765" s="1909"/>
      <c r="L765" s="2463"/>
      <c r="M765" s="2461"/>
      <c r="N765" s="1909"/>
      <c r="O765" s="2464"/>
      <c r="P765" s="2471"/>
      <c r="Q765" s="2465"/>
      <c r="R765" s="2461"/>
      <c r="S765" s="1909"/>
      <c r="T765" s="2464"/>
      <c r="U765" s="2471"/>
      <c r="V765" s="2463"/>
      <c r="W765" s="2466"/>
      <c r="X765" s="2466"/>
      <c r="Y765" s="2466"/>
      <c r="Z765" s="2466"/>
    </row>
    <row r="766" spans="1:26" s="2469" customFormat="1">
      <c r="A766" s="2468"/>
      <c r="B766" s="1737"/>
      <c r="C766" s="2461"/>
      <c r="D766" s="2461"/>
      <c r="E766" s="2462"/>
      <c r="F766" s="1909"/>
      <c r="G766" s="2463"/>
      <c r="H766" s="1909"/>
      <c r="I766" s="1909"/>
      <c r="J766" s="1909"/>
      <c r="K766" s="1909"/>
      <c r="L766" s="2463"/>
      <c r="M766" s="2461"/>
      <c r="N766" s="1909"/>
      <c r="O766" s="2464"/>
      <c r="P766" s="2471"/>
      <c r="Q766" s="2465"/>
      <c r="R766" s="2461"/>
      <c r="S766" s="1909"/>
      <c r="T766" s="2464"/>
      <c r="U766" s="2471"/>
      <c r="V766" s="2463"/>
      <c r="W766" s="2466"/>
      <c r="X766" s="2466"/>
      <c r="Y766" s="2466"/>
      <c r="Z766" s="2466"/>
    </row>
    <row r="767" spans="1:26" s="2469" customFormat="1">
      <c r="A767" s="2468"/>
      <c r="B767" s="1737"/>
      <c r="C767" s="2461"/>
      <c r="D767" s="2461"/>
      <c r="E767" s="2462"/>
      <c r="F767" s="1909"/>
      <c r="G767" s="2463"/>
      <c r="H767" s="1909"/>
      <c r="I767" s="1909"/>
      <c r="J767" s="1909"/>
      <c r="K767" s="1909"/>
      <c r="L767" s="2463"/>
      <c r="M767" s="2461"/>
      <c r="N767" s="1909"/>
      <c r="O767" s="2464"/>
      <c r="P767" s="2471"/>
      <c r="Q767" s="2465"/>
      <c r="R767" s="2461"/>
      <c r="S767" s="1909"/>
      <c r="T767" s="2464"/>
      <c r="U767" s="2471"/>
      <c r="V767" s="2463"/>
      <c r="W767" s="2466"/>
      <c r="X767" s="2466"/>
      <c r="Y767" s="2466"/>
      <c r="Z767" s="2466"/>
    </row>
    <row r="768" spans="1:26" s="2469" customFormat="1">
      <c r="A768" s="2468"/>
      <c r="B768" s="1737"/>
      <c r="C768" s="2461"/>
      <c r="D768" s="2461"/>
      <c r="E768" s="2462"/>
      <c r="F768" s="1909"/>
      <c r="G768" s="2463"/>
      <c r="H768" s="1909"/>
      <c r="I768" s="1909"/>
      <c r="J768" s="1909"/>
      <c r="K768" s="1909"/>
      <c r="L768" s="2463"/>
      <c r="M768" s="2461"/>
      <c r="N768" s="1909"/>
      <c r="O768" s="2464"/>
      <c r="P768" s="2471"/>
      <c r="Q768" s="2465"/>
      <c r="R768" s="2461"/>
      <c r="S768" s="1909"/>
      <c r="T768" s="2464"/>
      <c r="U768" s="2471"/>
      <c r="V768" s="2463"/>
      <c r="W768" s="2466"/>
      <c r="X768" s="2466"/>
      <c r="Y768" s="2466"/>
      <c r="Z768" s="2466"/>
    </row>
    <row r="769" spans="1:26" s="2469" customFormat="1">
      <c r="A769" s="2468"/>
      <c r="B769" s="1737"/>
      <c r="C769" s="2461"/>
      <c r="D769" s="2461"/>
      <c r="E769" s="2462"/>
      <c r="F769" s="1909"/>
      <c r="G769" s="2463"/>
      <c r="H769" s="1909"/>
      <c r="I769" s="1909"/>
      <c r="J769" s="1909"/>
      <c r="K769" s="1909"/>
      <c r="L769" s="2463"/>
      <c r="M769" s="2461"/>
      <c r="N769" s="1909"/>
      <c r="O769" s="2464"/>
      <c r="P769" s="2471"/>
      <c r="Q769" s="2465"/>
      <c r="R769" s="2461"/>
      <c r="S769" s="1909"/>
      <c r="T769" s="2464"/>
      <c r="U769" s="2471"/>
      <c r="V769" s="2463"/>
      <c r="W769" s="2466"/>
      <c r="X769" s="2466"/>
      <c r="Y769" s="2466"/>
      <c r="Z769" s="2466"/>
    </row>
    <row r="770" spans="1:26" s="2469" customFormat="1">
      <c r="A770" s="2468"/>
      <c r="B770" s="1737"/>
      <c r="C770" s="2461"/>
      <c r="D770" s="2461"/>
      <c r="E770" s="2462"/>
      <c r="F770" s="1909"/>
      <c r="G770" s="2463"/>
      <c r="H770" s="1909"/>
      <c r="I770" s="1909"/>
      <c r="J770" s="1909"/>
      <c r="K770" s="1909"/>
      <c r="L770" s="2463"/>
      <c r="M770" s="2461"/>
      <c r="N770" s="1909"/>
      <c r="O770" s="2464"/>
      <c r="P770" s="2471"/>
      <c r="Q770" s="2465"/>
      <c r="R770" s="2461"/>
      <c r="S770" s="1909"/>
      <c r="T770" s="2464"/>
      <c r="U770" s="2471"/>
      <c r="V770" s="2463"/>
      <c r="W770" s="2466"/>
      <c r="X770" s="2466"/>
      <c r="Y770" s="2466"/>
      <c r="Z770" s="2466"/>
    </row>
    <row r="771" spans="1:26" s="2469" customFormat="1">
      <c r="A771" s="2468"/>
      <c r="B771" s="1737"/>
      <c r="C771" s="2461"/>
      <c r="D771" s="2461"/>
      <c r="E771" s="2462"/>
      <c r="F771" s="1909"/>
      <c r="G771" s="2463"/>
      <c r="H771" s="1909"/>
      <c r="I771" s="1909"/>
      <c r="J771" s="1909"/>
      <c r="K771" s="1909"/>
      <c r="L771" s="2463"/>
      <c r="M771" s="2461"/>
      <c r="N771" s="1909"/>
      <c r="O771" s="2464"/>
      <c r="P771" s="2471"/>
      <c r="Q771" s="2465"/>
      <c r="R771" s="2461"/>
      <c r="S771" s="1909"/>
      <c r="T771" s="2464"/>
      <c r="U771" s="2471"/>
      <c r="V771" s="2463"/>
      <c r="W771" s="2466"/>
      <c r="X771" s="2466"/>
      <c r="Y771" s="2466"/>
      <c r="Z771" s="2466"/>
    </row>
    <row r="772" spans="1:26" s="2469" customFormat="1">
      <c r="A772" s="2468"/>
      <c r="B772" s="1737"/>
      <c r="C772" s="2461"/>
      <c r="D772" s="2461"/>
      <c r="E772" s="2462"/>
      <c r="F772" s="1909"/>
      <c r="G772" s="2463"/>
      <c r="H772" s="1909"/>
      <c r="I772" s="1909"/>
      <c r="J772" s="1909"/>
      <c r="K772" s="1909"/>
      <c r="L772" s="2463"/>
      <c r="M772" s="2461"/>
      <c r="N772" s="1909"/>
      <c r="O772" s="2464"/>
      <c r="P772" s="2471"/>
      <c r="Q772" s="2465"/>
      <c r="R772" s="2461"/>
      <c r="S772" s="1909"/>
      <c r="T772" s="2464"/>
      <c r="U772" s="2471"/>
      <c r="V772" s="2463"/>
      <c r="W772" s="2466"/>
      <c r="X772" s="2466"/>
      <c r="Y772" s="2466"/>
      <c r="Z772" s="2466"/>
    </row>
    <row r="773" spans="1:26" s="2469" customFormat="1">
      <c r="A773" s="2468"/>
      <c r="B773" s="1737"/>
      <c r="C773" s="2461"/>
      <c r="D773" s="2461"/>
      <c r="E773" s="2462"/>
      <c r="F773" s="1909"/>
      <c r="G773" s="2463"/>
      <c r="H773" s="1909"/>
      <c r="I773" s="1909"/>
      <c r="J773" s="1909"/>
      <c r="K773" s="1909"/>
      <c r="L773" s="2463"/>
      <c r="M773" s="2461"/>
      <c r="N773" s="1909"/>
      <c r="O773" s="2464"/>
      <c r="P773" s="2471"/>
      <c r="Q773" s="2465"/>
      <c r="R773" s="2461"/>
      <c r="S773" s="1909"/>
      <c r="T773" s="2464"/>
      <c r="U773" s="2471"/>
      <c r="V773" s="2463"/>
      <c r="W773" s="2466"/>
      <c r="X773" s="2466"/>
      <c r="Y773" s="2466"/>
      <c r="Z773" s="2466"/>
    </row>
    <row r="774" spans="1:26" s="2469" customFormat="1">
      <c r="A774" s="2468"/>
      <c r="B774" s="1737"/>
      <c r="C774" s="2461"/>
      <c r="D774" s="2461"/>
      <c r="E774" s="2462"/>
      <c r="F774" s="1909"/>
      <c r="G774" s="2463"/>
      <c r="H774" s="1909"/>
      <c r="I774" s="1909"/>
      <c r="J774" s="1909"/>
      <c r="K774" s="1909"/>
      <c r="L774" s="2463"/>
      <c r="M774" s="2461"/>
      <c r="N774" s="1909"/>
      <c r="O774" s="2464"/>
      <c r="P774" s="2471"/>
      <c r="Q774" s="2465"/>
      <c r="R774" s="2461"/>
      <c r="S774" s="1909"/>
      <c r="T774" s="2464"/>
      <c r="U774" s="2471"/>
      <c r="V774" s="2463"/>
      <c r="W774" s="2466"/>
      <c r="X774" s="2466"/>
      <c r="Y774" s="2466"/>
      <c r="Z774" s="2466"/>
    </row>
    <row r="775" spans="1:26" s="2469" customFormat="1">
      <c r="A775" s="2468"/>
      <c r="B775" s="1737"/>
      <c r="C775" s="2461"/>
      <c r="D775" s="2461"/>
      <c r="E775" s="2462"/>
      <c r="F775" s="1909"/>
      <c r="G775" s="2463"/>
      <c r="H775" s="1909"/>
      <c r="I775" s="1909"/>
      <c r="J775" s="1909"/>
      <c r="K775" s="1909"/>
      <c r="L775" s="2463"/>
      <c r="M775" s="2461"/>
      <c r="N775" s="1909"/>
      <c r="O775" s="2464"/>
      <c r="P775" s="2471"/>
      <c r="Q775" s="2465"/>
      <c r="R775" s="2461"/>
      <c r="S775" s="1909"/>
      <c r="T775" s="2464"/>
      <c r="U775" s="2471"/>
      <c r="V775" s="2463"/>
      <c r="W775" s="2466"/>
      <c r="X775" s="2466"/>
      <c r="Y775" s="2466"/>
      <c r="Z775" s="2466"/>
    </row>
    <row r="776" spans="1:26" s="2469" customFormat="1">
      <c r="A776" s="2468"/>
      <c r="B776" s="1737"/>
      <c r="C776" s="2461"/>
      <c r="D776" s="2461"/>
      <c r="E776" s="2462"/>
      <c r="F776" s="1909"/>
      <c r="G776" s="2463"/>
      <c r="H776" s="1909"/>
      <c r="I776" s="1909"/>
      <c r="J776" s="1909"/>
      <c r="K776" s="1909"/>
      <c r="L776" s="2463"/>
      <c r="M776" s="2461"/>
      <c r="N776" s="1909"/>
      <c r="O776" s="2464"/>
      <c r="P776" s="2471"/>
      <c r="Q776" s="2465"/>
      <c r="R776" s="2461"/>
      <c r="S776" s="1909"/>
      <c r="T776" s="2464"/>
      <c r="U776" s="2471"/>
      <c r="V776" s="2463"/>
      <c r="W776" s="2466"/>
      <c r="X776" s="2466"/>
      <c r="Y776" s="2466"/>
      <c r="Z776" s="2466"/>
    </row>
    <row r="777" spans="1:26" s="2469" customFormat="1">
      <c r="A777" s="2468"/>
      <c r="B777" s="1737"/>
      <c r="C777" s="2461"/>
      <c r="D777" s="2461"/>
      <c r="E777" s="2462"/>
      <c r="F777" s="1909"/>
      <c r="G777" s="2463"/>
      <c r="H777" s="1909"/>
      <c r="I777" s="1909"/>
      <c r="J777" s="1909"/>
      <c r="K777" s="1909"/>
      <c r="L777" s="2463"/>
      <c r="M777" s="2461"/>
      <c r="N777" s="1909"/>
      <c r="O777" s="2464"/>
      <c r="P777" s="2471"/>
      <c r="Q777" s="2465"/>
      <c r="R777" s="2461"/>
      <c r="S777" s="1909"/>
      <c r="T777" s="2464"/>
      <c r="U777" s="2471"/>
      <c r="V777" s="2463"/>
      <c r="W777" s="2466"/>
      <c r="X777" s="2466"/>
      <c r="Y777" s="2466"/>
      <c r="Z777" s="2466"/>
    </row>
    <row r="778" spans="1:26" s="2469" customFormat="1">
      <c r="A778" s="2468"/>
      <c r="B778" s="1737"/>
      <c r="C778" s="2461"/>
      <c r="D778" s="2461"/>
      <c r="E778" s="2462"/>
      <c r="F778" s="1909"/>
      <c r="G778" s="2463"/>
      <c r="H778" s="1909"/>
      <c r="I778" s="1909"/>
      <c r="J778" s="1909"/>
      <c r="K778" s="1909"/>
      <c r="L778" s="2463"/>
      <c r="M778" s="2461"/>
      <c r="N778" s="1909"/>
      <c r="O778" s="2464"/>
      <c r="P778" s="2471"/>
      <c r="Q778" s="2465"/>
      <c r="R778" s="2461"/>
      <c r="S778" s="1909"/>
      <c r="T778" s="2464"/>
      <c r="U778" s="2471"/>
      <c r="V778" s="2463"/>
      <c r="W778" s="2466"/>
      <c r="X778" s="2466"/>
      <c r="Y778" s="2466"/>
      <c r="Z778" s="2466"/>
    </row>
    <row r="779" spans="1:26" s="2469" customFormat="1">
      <c r="A779" s="2468"/>
      <c r="B779" s="1737"/>
      <c r="C779" s="2461"/>
      <c r="D779" s="2461"/>
      <c r="E779" s="2462"/>
      <c r="F779" s="1909"/>
      <c r="G779" s="2463"/>
      <c r="H779" s="1909"/>
      <c r="I779" s="1909"/>
      <c r="J779" s="1909"/>
      <c r="K779" s="1909"/>
      <c r="L779" s="2463"/>
      <c r="M779" s="2461"/>
      <c r="N779" s="1909"/>
      <c r="O779" s="2464"/>
      <c r="P779" s="2471"/>
      <c r="Q779" s="2465"/>
      <c r="R779" s="2461"/>
      <c r="S779" s="1909"/>
      <c r="T779" s="2464"/>
      <c r="U779" s="2471"/>
      <c r="V779" s="2463"/>
      <c r="W779" s="2466"/>
      <c r="X779" s="2466"/>
      <c r="Y779" s="2466"/>
      <c r="Z779" s="2466"/>
    </row>
    <row r="780" spans="1:26" s="2469" customFormat="1">
      <c r="A780" s="2468"/>
      <c r="B780" s="1737"/>
      <c r="C780" s="2461"/>
      <c r="D780" s="2461"/>
      <c r="E780" s="2462"/>
      <c r="F780" s="1909"/>
      <c r="G780" s="2463"/>
      <c r="H780" s="1909"/>
      <c r="I780" s="1909"/>
      <c r="J780" s="1909"/>
      <c r="K780" s="1909"/>
      <c r="L780" s="2463"/>
      <c r="M780" s="2461"/>
      <c r="N780" s="1909"/>
      <c r="O780" s="2464"/>
      <c r="P780" s="2471"/>
      <c r="Q780" s="2465"/>
      <c r="R780" s="2461"/>
      <c r="S780" s="1909"/>
      <c r="T780" s="2464"/>
      <c r="U780" s="2471"/>
      <c r="V780" s="2463"/>
      <c r="W780" s="2466"/>
      <c r="X780" s="2466"/>
      <c r="Y780" s="2466"/>
      <c r="Z780" s="2466"/>
    </row>
    <row r="781" spans="1:26" s="2469" customFormat="1">
      <c r="A781" s="2468"/>
      <c r="B781" s="1737"/>
      <c r="C781" s="2461"/>
      <c r="D781" s="2461"/>
      <c r="E781" s="2462"/>
      <c r="F781" s="1909"/>
      <c r="G781" s="2463"/>
      <c r="H781" s="1909"/>
      <c r="I781" s="1909"/>
      <c r="J781" s="1909"/>
      <c r="K781" s="1909"/>
      <c r="L781" s="2463"/>
      <c r="M781" s="2461"/>
      <c r="N781" s="1909"/>
      <c r="O781" s="2464"/>
      <c r="P781" s="2471"/>
      <c r="Q781" s="2465"/>
      <c r="R781" s="2461"/>
      <c r="S781" s="1909"/>
      <c r="T781" s="2464"/>
      <c r="U781" s="2471"/>
      <c r="V781" s="2463"/>
      <c r="W781" s="2466"/>
      <c r="X781" s="2466"/>
      <c r="Y781" s="2466"/>
      <c r="Z781" s="2466"/>
    </row>
    <row r="782" spans="1:26" s="2469" customFormat="1">
      <c r="A782" s="2468"/>
      <c r="B782" s="1737"/>
      <c r="C782" s="2461"/>
      <c r="D782" s="2461"/>
      <c r="E782" s="2462"/>
      <c r="F782" s="1909"/>
      <c r="G782" s="2463"/>
      <c r="H782" s="1909"/>
      <c r="I782" s="1909"/>
      <c r="J782" s="1909"/>
      <c r="K782" s="1909"/>
      <c r="L782" s="2463"/>
      <c r="M782" s="2461"/>
      <c r="N782" s="1909"/>
      <c r="O782" s="2464"/>
      <c r="P782" s="2471"/>
      <c r="Q782" s="2465"/>
      <c r="R782" s="2461"/>
      <c r="S782" s="1909"/>
      <c r="T782" s="2464"/>
      <c r="U782" s="2471"/>
      <c r="V782" s="2463"/>
      <c r="W782" s="2466"/>
      <c r="X782" s="2466"/>
      <c r="Y782" s="2466"/>
      <c r="Z782" s="2466"/>
    </row>
    <row r="783" spans="1:26" s="2469" customFormat="1">
      <c r="A783" s="2468"/>
      <c r="B783" s="1737"/>
      <c r="C783" s="2461"/>
      <c r="D783" s="2461"/>
      <c r="E783" s="2462"/>
      <c r="F783" s="1909"/>
      <c r="G783" s="2463"/>
      <c r="H783" s="1909"/>
      <c r="I783" s="1909"/>
      <c r="J783" s="1909"/>
      <c r="K783" s="1909"/>
      <c r="L783" s="2463"/>
      <c r="M783" s="2461"/>
      <c r="N783" s="1909"/>
      <c r="O783" s="2464"/>
      <c r="P783" s="2471"/>
      <c r="Q783" s="2465"/>
      <c r="R783" s="2461"/>
      <c r="S783" s="1909"/>
      <c r="T783" s="2464"/>
      <c r="U783" s="2471"/>
      <c r="V783" s="2463"/>
      <c r="W783" s="2466"/>
      <c r="X783" s="2466"/>
      <c r="Y783" s="2466"/>
      <c r="Z783" s="2466"/>
    </row>
    <row r="784" spans="1:26" s="2469" customFormat="1">
      <c r="A784" s="2468"/>
      <c r="B784" s="1737"/>
      <c r="C784" s="2461"/>
      <c r="D784" s="2461"/>
      <c r="E784" s="2462"/>
      <c r="F784" s="1909"/>
      <c r="G784" s="2463"/>
      <c r="H784" s="1909"/>
      <c r="I784" s="1909"/>
      <c r="J784" s="1909"/>
      <c r="K784" s="1909"/>
      <c r="L784" s="2463"/>
      <c r="M784" s="2461"/>
      <c r="N784" s="1909"/>
      <c r="O784" s="2464"/>
      <c r="P784" s="2471"/>
      <c r="Q784" s="2465"/>
      <c r="R784" s="2461"/>
      <c r="S784" s="1909"/>
      <c r="T784" s="2464"/>
      <c r="U784" s="2471"/>
      <c r="V784" s="2463"/>
      <c r="W784" s="2466"/>
      <c r="X784" s="2466"/>
      <c r="Y784" s="2466"/>
      <c r="Z784" s="2466"/>
    </row>
    <row r="785" spans="1:26" s="2469" customFormat="1">
      <c r="A785" s="2468"/>
      <c r="B785" s="1737"/>
      <c r="C785" s="2461"/>
      <c r="D785" s="2461"/>
      <c r="E785" s="2462"/>
      <c r="F785" s="1909"/>
      <c r="G785" s="2463"/>
      <c r="H785" s="1909"/>
      <c r="I785" s="1909"/>
      <c r="J785" s="1909"/>
      <c r="K785" s="1909"/>
      <c r="L785" s="2463"/>
      <c r="M785" s="2461"/>
      <c r="N785" s="1909"/>
      <c r="O785" s="2464"/>
      <c r="P785" s="2471"/>
      <c r="Q785" s="2465"/>
      <c r="R785" s="2461"/>
      <c r="S785" s="1909"/>
      <c r="T785" s="2464"/>
      <c r="U785" s="2471"/>
      <c r="V785" s="2463"/>
      <c r="W785" s="2466"/>
      <c r="X785" s="2466"/>
      <c r="Y785" s="2466"/>
      <c r="Z785" s="2466"/>
    </row>
    <row r="786" spans="1:26" s="2469" customFormat="1">
      <c r="A786" s="2468"/>
      <c r="B786" s="1737"/>
      <c r="C786" s="2461"/>
      <c r="D786" s="2461"/>
      <c r="E786" s="2462"/>
      <c r="F786" s="1909"/>
      <c r="G786" s="2463"/>
      <c r="H786" s="1909"/>
      <c r="I786" s="1909"/>
      <c r="J786" s="1909"/>
      <c r="K786" s="1909"/>
      <c r="L786" s="2463"/>
      <c r="M786" s="2461"/>
      <c r="N786" s="1909"/>
      <c r="O786" s="2464"/>
      <c r="P786" s="2471"/>
      <c r="Q786" s="2465"/>
      <c r="R786" s="2461"/>
      <c r="S786" s="1909"/>
      <c r="T786" s="2464"/>
      <c r="U786" s="2471"/>
      <c r="V786" s="2463"/>
      <c r="W786" s="2466"/>
      <c r="X786" s="2466"/>
      <c r="Y786" s="2466"/>
      <c r="Z786" s="2466"/>
    </row>
    <row r="787" spans="1:26" s="2469" customFormat="1">
      <c r="A787" s="2468"/>
      <c r="B787" s="1737"/>
      <c r="C787" s="2461"/>
      <c r="D787" s="2461"/>
      <c r="E787" s="2462"/>
      <c r="F787" s="1909"/>
      <c r="G787" s="2463"/>
      <c r="H787" s="1909"/>
      <c r="I787" s="1909"/>
      <c r="J787" s="1909"/>
      <c r="K787" s="1909"/>
      <c r="L787" s="2463"/>
      <c r="M787" s="2461"/>
      <c r="N787" s="1909"/>
      <c r="O787" s="2464"/>
      <c r="P787" s="2471"/>
      <c r="Q787" s="2465"/>
      <c r="R787" s="2461"/>
      <c r="S787" s="1909"/>
      <c r="T787" s="2464"/>
      <c r="U787" s="2471"/>
      <c r="V787" s="2463"/>
      <c r="W787" s="2466"/>
      <c r="X787" s="2466"/>
      <c r="Y787" s="2466"/>
      <c r="Z787" s="2466"/>
    </row>
    <row r="788" spans="1:26" s="2469" customFormat="1">
      <c r="A788" s="2468"/>
      <c r="B788" s="1737"/>
      <c r="C788" s="2461"/>
      <c r="D788" s="2461"/>
      <c r="E788" s="2462"/>
      <c r="F788" s="1909"/>
      <c r="G788" s="2463"/>
      <c r="H788" s="1909"/>
      <c r="I788" s="1909"/>
      <c r="J788" s="1909"/>
      <c r="K788" s="1909"/>
      <c r="L788" s="2463"/>
      <c r="M788" s="2461"/>
      <c r="N788" s="1909"/>
      <c r="O788" s="2464"/>
      <c r="P788" s="2471"/>
      <c r="Q788" s="2465"/>
      <c r="R788" s="2461"/>
      <c r="S788" s="1909"/>
      <c r="T788" s="2464"/>
      <c r="U788" s="2471"/>
      <c r="V788" s="2463"/>
      <c r="W788" s="2466"/>
      <c r="X788" s="2466"/>
      <c r="Y788" s="2466"/>
      <c r="Z788" s="2466"/>
    </row>
    <row r="789" spans="1:26" s="2469" customFormat="1">
      <c r="A789" s="2468"/>
      <c r="B789" s="1737"/>
      <c r="C789" s="2461"/>
      <c r="D789" s="2461"/>
      <c r="E789" s="2462"/>
      <c r="F789" s="1909"/>
      <c r="G789" s="2463"/>
      <c r="H789" s="1909"/>
      <c r="I789" s="1909"/>
      <c r="J789" s="1909"/>
      <c r="K789" s="1909"/>
      <c r="L789" s="2463"/>
      <c r="M789" s="2461"/>
      <c r="N789" s="1909"/>
      <c r="O789" s="2464"/>
      <c r="P789" s="2471"/>
      <c r="Q789" s="2465"/>
      <c r="R789" s="2461"/>
      <c r="S789" s="1909"/>
      <c r="T789" s="2464"/>
      <c r="U789" s="2471"/>
      <c r="V789" s="2463"/>
      <c r="W789" s="2466"/>
      <c r="X789" s="2466"/>
      <c r="Y789" s="2466"/>
      <c r="Z789" s="2466"/>
    </row>
    <row r="790" spans="1:26" s="2469" customFormat="1">
      <c r="A790" s="2468"/>
      <c r="B790" s="1737"/>
      <c r="C790" s="2461"/>
      <c r="D790" s="2461"/>
      <c r="E790" s="2462"/>
      <c r="F790" s="1909"/>
      <c r="G790" s="2463"/>
      <c r="H790" s="1909"/>
      <c r="I790" s="1909"/>
      <c r="J790" s="1909"/>
      <c r="K790" s="1909"/>
      <c r="L790" s="2463"/>
      <c r="M790" s="2461"/>
      <c r="N790" s="1909"/>
      <c r="O790" s="2464"/>
      <c r="P790" s="2471"/>
      <c r="Q790" s="2465"/>
      <c r="R790" s="2461"/>
      <c r="S790" s="1909"/>
      <c r="T790" s="2464"/>
      <c r="U790" s="2471"/>
      <c r="V790" s="2463"/>
      <c r="W790" s="2466"/>
      <c r="X790" s="2466"/>
      <c r="Y790" s="2466"/>
      <c r="Z790" s="2466"/>
    </row>
    <row r="791" spans="1:26" s="2469" customFormat="1">
      <c r="A791" s="2468"/>
      <c r="B791" s="1737"/>
      <c r="C791" s="2461"/>
      <c r="D791" s="2461"/>
      <c r="E791" s="2462"/>
      <c r="F791" s="1909"/>
      <c r="G791" s="2463"/>
      <c r="H791" s="1909"/>
      <c r="I791" s="1909"/>
      <c r="J791" s="1909"/>
      <c r="K791" s="1909"/>
      <c r="L791" s="2463"/>
      <c r="M791" s="2461"/>
      <c r="N791" s="1909"/>
      <c r="O791" s="2464"/>
      <c r="P791" s="2471"/>
      <c r="Q791" s="2465"/>
      <c r="R791" s="2461"/>
      <c r="S791" s="1909"/>
      <c r="T791" s="2464"/>
      <c r="U791" s="2471"/>
      <c r="V791" s="2463"/>
      <c r="W791" s="2466"/>
      <c r="X791" s="2466"/>
      <c r="Y791" s="2466"/>
      <c r="Z791" s="2466"/>
    </row>
    <row r="792" spans="1:26" s="2469" customFormat="1">
      <c r="A792" s="2468"/>
      <c r="B792" s="1737"/>
      <c r="C792" s="2461"/>
      <c r="D792" s="2461"/>
      <c r="E792" s="2462"/>
      <c r="F792" s="1909"/>
      <c r="G792" s="2463"/>
      <c r="H792" s="1909"/>
      <c r="I792" s="1909"/>
      <c r="J792" s="1909"/>
      <c r="K792" s="1909"/>
      <c r="L792" s="2463"/>
      <c r="M792" s="2461"/>
      <c r="N792" s="1909"/>
      <c r="O792" s="2464"/>
      <c r="P792" s="2471"/>
      <c r="Q792" s="2465"/>
      <c r="R792" s="2461"/>
      <c r="S792" s="1909"/>
      <c r="T792" s="2464"/>
      <c r="U792" s="2471"/>
      <c r="V792" s="2463"/>
      <c r="W792" s="2466"/>
      <c r="X792" s="2466"/>
      <c r="Y792" s="2466"/>
      <c r="Z792" s="2466"/>
    </row>
    <row r="793" spans="1:26" s="2469" customFormat="1">
      <c r="A793" s="2468"/>
      <c r="B793" s="1737"/>
      <c r="C793" s="2461"/>
      <c r="D793" s="2461"/>
      <c r="E793" s="2462"/>
      <c r="F793" s="1909"/>
      <c r="G793" s="2463"/>
      <c r="H793" s="1909"/>
      <c r="I793" s="1909"/>
      <c r="J793" s="1909"/>
      <c r="K793" s="1909"/>
      <c r="L793" s="2463"/>
      <c r="M793" s="2461"/>
      <c r="N793" s="1909"/>
      <c r="O793" s="2464"/>
      <c r="P793" s="2471"/>
      <c r="Q793" s="2465"/>
      <c r="R793" s="2461"/>
      <c r="S793" s="1909"/>
      <c r="T793" s="2464"/>
      <c r="U793" s="2471"/>
      <c r="V793" s="2463"/>
      <c r="W793" s="2466"/>
      <c r="X793" s="2466"/>
      <c r="Y793" s="2466"/>
      <c r="Z793" s="2466"/>
    </row>
    <row r="794" spans="1:26" s="2469" customFormat="1">
      <c r="A794" s="2468"/>
      <c r="B794" s="1737"/>
      <c r="C794" s="2461"/>
      <c r="D794" s="2461"/>
      <c r="E794" s="2462"/>
      <c r="F794" s="1909"/>
      <c r="G794" s="2463"/>
      <c r="H794" s="1909"/>
      <c r="I794" s="1909"/>
      <c r="J794" s="1909"/>
      <c r="K794" s="1909"/>
      <c r="L794" s="2463"/>
      <c r="M794" s="2461"/>
      <c r="N794" s="1909"/>
      <c r="O794" s="2464"/>
      <c r="P794" s="2471"/>
      <c r="Q794" s="2465"/>
      <c r="R794" s="2461"/>
      <c r="S794" s="1909"/>
      <c r="T794" s="2464"/>
      <c r="U794" s="2471"/>
      <c r="V794" s="2463"/>
      <c r="W794" s="2466"/>
      <c r="X794" s="2466"/>
      <c r="Y794" s="2466"/>
      <c r="Z794" s="2466"/>
    </row>
    <row r="795" spans="1:26" s="2469" customFormat="1">
      <c r="A795" s="2468"/>
      <c r="B795" s="1737"/>
      <c r="C795" s="2461"/>
      <c r="D795" s="2461"/>
      <c r="E795" s="2462"/>
      <c r="F795" s="1909"/>
      <c r="G795" s="2463"/>
      <c r="H795" s="1909"/>
      <c r="I795" s="1909"/>
      <c r="J795" s="1909"/>
      <c r="K795" s="1909"/>
      <c r="L795" s="2463"/>
      <c r="M795" s="2461"/>
      <c r="N795" s="1909"/>
      <c r="O795" s="2464"/>
      <c r="P795" s="2471"/>
      <c r="Q795" s="2465"/>
      <c r="R795" s="2461"/>
      <c r="S795" s="1909"/>
      <c r="T795" s="2464"/>
      <c r="U795" s="2471"/>
      <c r="V795" s="2463"/>
      <c r="W795" s="2466"/>
      <c r="X795" s="2466"/>
      <c r="Y795" s="2466"/>
      <c r="Z795" s="2466"/>
    </row>
    <row r="796" spans="1:26" s="2469" customFormat="1">
      <c r="A796" s="2468"/>
      <c r="B796" s="1737"/>
      <c r="C796" s="2461"/>
      <c r="D796" s="2461"/>
      <c r="E796" s="2462"/>
      <c r="F796" s="1909"/>
      <c r="G796" s="2463"/>
      <c r="H796" s="1909"/>
      <c r="I796" s="1909"/>
      <c r="J796" s="1909"/>
      <c r="K796" s="1909"/>
      <c r="L796" s="2463"/>
      <c r="M796" s="2461"/>
      <c r="N796" s="1909"/>
      <c r="O796" s="2464"/>
      <c r="P796" s="2471"/>
      <c r="Q796" s="2465"/>
      <c r="R796" s="2461"/>
      <c r="S796" s="1909"/>
      <c r="T796" s="2464"/>
      <c r="U796" s="2471"/>
      <c r="V796" s="2463"/>
      <c r="W796" s="2466"/>
      <c r="X796" s="2466"/>
      <c r="Y796" s="2466"/>
      <c r="Z796" s="2466"/>
    </row>
    <row r="797" spans="1:26" s="2469" customFormat="1">
      <c r="A797" s="2468"/>
      <c r="B797" s="1737"/>
      <c r="C797" s="2461"/>
      <c r="D797" s="2461"/>
      <c r="E797" s="2462"/>
      <c r="F797" s="1909"/>
      <c r="G797" s="2463"/>
      <c r="H797" s="1909"/>
      <c r="I797" s="1909"/>
      <c r="J797" s="1909"/>
      <c r="K797" s="1909"/>
      <c r="L797" s="2463"/>
      <c r="M797" s="2461"/>
      <c r="N797" s="1909"/>
      <c r="O797" s="2464"/>
      <c r="P797" s="2471"/>
      <c r="Q797" s="2465"/>
      <c r="R797" s="2461"/>
      <c r="S797" s="1909"/>
      <c r="T797" s="2464"/>
      <c r="U797" s="2471"/>
      <c r="V797" s="2463"/>
      <c r="W797" s="2466"/>
      <c r="X797" s="2466"/>
      <c r="Y797" s="2466"/>
      <c r="Z797" s="2466"/>
    </row>
    <row r="798" spans="1:26" s="2469" customFormat="1">
      <c r="A798" s="2468"/>
      <c r="B798" s="1737"/>
      <c r="C798" s="2461"/>
      <c r="D798" s="2461"/>
      <c r="E798" s="2462"/>
      <c r="F798" s="1909"/>
      <c r="G798" s="2463"/>
      <c r="H798" s="1909"/>
      <c r="I798" s="1909"/>
      <c r="J798" s="1909"/>
      <c r="K798" s="1909"/>
      <c r="L798" s="2463"/>
      <c r="M798" s="2461"/>
      <c r="N798" s="1909"/>
      <c r="O798" s="2464"/>
      <c r="P798" s="2471"/>
      <c r="Q798" s="2465"/>
      <c r="R798" s="2461"/>
      <c r="S798" s="1909"/>
      <c r="T798" s="2464"/>
      <c r="U798" s="2471"/>
      <c r="V798" s="2463"/>
      <c r="W798" s="2466"/>
      <c r="X798" s="2466"/>
      <c r="Y798" s="2466"/>
      <c r="Z798" s="2466"/>
    </row>
    <row r="799" spans="1:26" s="2469" customFormat="1">
      <c r="A799" s="2468"/>
      <c r="B799" s="1737"/>
      <c r="C799" s="2461"/>
      <c r="D799" s="2461"/>
      <c r="E799" s="2462"/>
      <c r="F799" s="1909"/>
      <c r="G799" s="2463"/>
      <c r="H799" s="1909"/>
      <c r="I799" s="1909"/>
      <c r="J799" s="1909"/>
      <c r="K799" s="1909"/>
      <c r="L799" s="2463"/>
      <c r="M799" s="2461"/>
      <c r="N799" s="1909"/>
      <c r="O799" s="2464"/>
      <c r="P799" s="2471"/>
      <c r="Q799" s="2465"/>
      <c r="R799" s="2461"/>
      <c r="S799" s="1909"/>
      <c r="T799" s="2464"/>
      <c r="U799" s="2471"/>
      <c r="V799" s="2463"/>
      <c r="W799" s="2466"/>
      <c r="X799" s="2466"/>
      <c r="Y799" s="2466"/>
      <c r="Z799" s="2466"/>
    </row>
    <row r="800" spans="1:26" s="2469" customFormat="1">
      <c r="A800" s="2468"/>
      <c r="B800" s="1737"/>
      <c r="C800" s="2461"/>
      <c r="D800" s="2461"/>
      <c r="E800" s="2462"/>
      <c r="F800" s="1909"/>
      <c r="G800" s="2463"/>
      <c r="H800" s="1909"/>
      <c r="I800" s="1909"/>
      <c r="J800" s="1909"/>
      <c r="K800" s="1909"/>
      <c r="L800" s="2463"/>
      <c r="M800" s="2461"/>
      <c r="N800" s="1909"/>
      <c r="O800" s="2464"/>
      <c r="P800" s="2471"/>
      <c r="Q800" s="2465"/>
      <c r="R800" s="2461"/>
      <c r="S800" s="1909"/>
      <c r="T800" s="2464"/>
      <c r="U800" s="2471"/>
      <c r="V800" s="2463"/>
      <c r="W800" s="2466"/>
      <c r="X800" s="2466"/>
      <c r="Y800" s="2466"/>
      <c r="Z800" s="2466"/>
    </row>
    <row r="801" spans="1:26" s="2469" customFormat="1">
      <c r="A801" s="2468"/>
      <c r="B801" s="1737"/>
      <c r="C801" s="2461"/>
      <c r="D801" s="2461"/>
      <c r="E801" s="2462"/>
      <c r="F801" s="1909"/>
      <c r="G801" s="2463"/>
      <c r="H801" s="1909"/>
      <c r="I801" s="1909"/>
      <c r="J801" s="1909"/>
      <c r="K801" s="1909"/>
      <c r="L801" s="2463"/>
      <c r="M801" s="2461"/>
      <c r="N801" s="1909"/>
      <c r="O801" s="2464"/>
      <c r="P801" s="2471"/>
      <c r="Q801" s="2465"/>
      <c r="R801" s="2461"/>
      <c r="S801" s="1909"/>
      <c r="T801" s="2464"/>
      <c r="U801" s="2471"/>
      <c r="V801" s="2463"/>
      <c r="W801" s="2466"/>
      <c r="X801" s="2466"/>
      <c r="Y801" s="2466"/>
      <c r="Z801" s="2466"/>
    </row>
    <row r="802" spans="1:26" s="2469" customFormat="1">
      <c r="A802" s="2468"/>
      <c r="B802" s="1737"/>
      <c r="C802" s="2461"/>
      <c r="D802" s="2461"/>
      <c r="E802" s="2462"/>
      <c r="F802" s="1909"/>
      <c r="G802" s="2463"/>
      <c r="H802" s="1909"/>
      <c r="I802" s="1909"/>
      <c r="J802" s="1909"/>
      <c r="K802" s="1909"/>
      <c r="L802" s="2463"/>
      <c r="M802" s="2461"/>
      <c r="N802" s="1909"/>
      <c r="O802" s="2464"/>
      <c r="P802" s="2471"/>
      <c r="Q802" s="2465"/>
      <c r="R802" s="2461"/>
      <c r="S802" s="1909"/>
      <c r="T802" s="2464"/>
      <c r="U802" s="2471"/>
      <c r="V802" s="2463"/>
      <c r="W802" s="2466"/>
      <c r="X802" s="2466"/>
      <c r="Y802" s="2466"/>
      <c r="Z802" s="2466"/>
    </row>
    <row r="803" spans="1:26" s="2469" customFormat="1">
      <c r="A803" s="2468"/>
      <c r="B803" s="1737"/>
      <c r="C803" s="2461"/>
      <c r="D803" s="2461"/>
      <c r="E803" s="2462"/>
      <c r="F803" s="1909"/>
      <c r="G803" s="2463"/>
      <c r="H803" s="1909"/>
      <c r="I803" s="1909"/>
      <c r="J803" s="1909"/>
      <c r="K803" s="1909"/>
      <c r="L803" s="2463"/>
      <c r="M803" s="2461"/>
      <c r="N803" s="1909"/>
      <c r="O803" s="2464"/>
      <c r="P803" s="2471"/>
      <c r="Q803" s="2465"/>
      <c r="R803" s="2461"/>
      <c r="S803" s="1909"/>
      <c r="T803" s="2464"/>
      <c r="U803" s="2471"/>
      <c r="V803" s="2463"/>
      <c r="W803" s="2466"/>
      <c r="X803" s="2466"/>
      <c r="Y803" s="2466"/>
      <c r="Z803" s="2466"/>
    </row>
    <row r="804" spans="1:26" s="2469" customFormat="1">
      <c r="A804" s="2468"/>
      <c r="B804" s="1737"/>
      <c r="C804" s="2461"/>
      <c r="D804" s="2461"/>
      <c r="E804" s="2462"/>
      <c r="F804" s="1909"/>
      <c r="G804" s="2463"/>
      <c r="H804" s="1909"/>
      <c r="I804" s="1909"/>
      <c r="J804" s="1909"/>
      <c r="K804" s="1909"/>
      <c r="L804" s="2463"/>
      <c r="M804" s="2461"/>
      <c r="N804" s="1909"/>
      <c r="O804" s="2464"/>
      <c r="P804" s="2471"/>
      <c r="Q804" s="2465"/>
      <c r="R804" s="2461"/>
      <c r="S804" s="1909"/>
      <c r="T804" s="2464"/>
      <c r="U804" s="2471"/>
      <c r="V804" s="2463"/>
      <c r="W804" s="2466"/>
      <c r="X804" s="2466"/>
      <c r="Y804" s="2466"/>
      <c r="Z804" s="2466"/>
    </row>
    <row r="805" spans="1:26" s="2469" customFormat="1">
      <c r="A805" s="2468"/>
      <c r="B805" s="1737"/>
      <c r="C805" s="2461"/>
      <c r="D805" s="2461"/>
      <c r="E805" s="2462"/>
      <c r="F805" s="1909"/>
      <c r="G805" s="2463"/>
      <c r="H805" s="1909"/>
      <c r="I805" s="1909"/>
      <c r="J805" s="1909"/>
      <c r="K805" s="1909"/>
      <c r="L805" s="2463"/>
      <c r="M805" s="2461"/>
      <c r="N805" s="1909"/>
      <c r="O805" s="2464"/>
      <c r="P805" s="2471"/>
      <c r="Q805" s="2465"/>
      <c r="R805" s="2461"/>
      <c r="S805" s="1909"/>
      <c r="T805" s="2464"/>
      <c r="U805" s="2471"/>
      <c r="V805" s="2463"/>
      <c r="W805" s="2466"/>
      <c r="X805" s="2466"/>
      <c r="Y805" s="2466"/>
      <c r="Z805" s="2466"/>
    </row>
    <row r="806" spans="1:26" s="2469" customFormat="1">
      <c r="A806" s="2468"/>
      <c r="B806" s="1737"/>
      <c r="C806" s="2461"/>
      <c r="D806" s="2461"/>
      <c r="E806" s="2462"/>
      <c r="F806" s="1909"/>
      <c r="G806" s="2463"/>
      <c r="H806" s="1909"/>
      <c r="I806" s="1909"/>
      <c r="J806" s="1909"/>
      <c r="K806" s="1909"/>
      <c r="L806" s="2463"/>
      <c r="M806" s="2461"/>
      <c r="N806" s="1909"/>
      <c r="O806" s="2464"/>
      <c r="P806" s="2471"/>
      <c r="Q806" s="2465"/>
      <c r="R806" s="2461"/>
      <c r="S806" s="1909"/>
      <c r="T806" s="2464"/>
      <c r="U806" s="2471"/>
      <c r="V806" s="2463"/>
      <c r="W806" s="2466"/>
      <c r="X806" s="2466"/>
      <c r="Y806" s="2466"/>
      <c r="Z806" s="2466"/>
    </row>
    <row r="807" spans="1:26" s="2469" customFormat="1">
      <c r="A807" s="2468"/>
      <c r="B807" s="1737"/>
      <c r="C807" s="2461"/>
      <c r="D807" s="2461"/>
      <c r="E807" s="2462"/>
      <c r="F807" s="1909"/>
      <c r="G807" s="2463"/>
      <c r="H807" s="1909"/>
      <c r="I807" s="1909"/>
      <c r="J807" s="1909"/>
      <c r="K807" s="1909"/>
      <c r="L807" s="2463"/>
      <c r="M807" s="2461"/>
      <c r="N807" s="1909"/>
      <c r="O807" s="2464"/>
      <c r="P807" s="2471"/>
      <c r="Q807" s="2465"/>
      <c r="R807" s="2461"/>
      <c r="S807" s="1909"/>
      <c r="T807" s="2464"/>
      <c r="U807" s="2471"/>
      <c r="V807" s="2463"/>
      <c r="W807" s="2466"/>
      <c r="X807" s="2466"/>
      <c r="Y807" s="2466"/>
      <c r="Z807" s="2466"/>
    </row>
    <row r="808" spans="1:26" s="2469" customFormat="1">
      <c r="A808" s="2468"/>
      <c r="B808" s="1737"/>
      <c r="C808" s="2461"/>
      <c r="D808" s="2461"/>
      <c r="E808" s="2462"/>
      <c r="F808" s="1909"/>
      <c r="G808" s="2463"/>
      <c r="H808" s="1909"/>
      <c r="I808" s="1909"/>
      <c r="J808" s="1909"/>
      <c r="K808" s="1909"/>
      <c r="L808" s="2463"/>
      <c r="M808" s="2461"/>
      <c r="N808" s="1909"/>
      <c r="O808" s="2464"/>
      <c r="P808" s="2471"/>
      <c r="Q808" s="2465"/>
      <c r="R808" s="2461"/>
      <c r="S808" s="1909"/>
      <c r="T808" s="2464"/>
      <c r="U808" s="2471"/>
      <c r="V808" s="2463"/>
      <c r="W808" s="2466"/>
      <c r="X808" s="2466"/>
      <c r="Y808" s="2466"/>
      <c r="Z808" s="2466"/>
    </row>
    <row r="809" spans="1:26" s="2469" customFormat="1">
      <c r="A809" s="2468"/>
      <c r="B809" s="1737"/>
      <c r="C809" s="2461"/>
      <c r="D809" s="2461"/>
      <c r="E809" s="2462"/>
      <c r="F809" s="1909"/>
      <c r="G809" s="2463"/>
      <c r="H809" s="1909"/>
      <c r="I809" s="1909"/>
      <c r="J809" s="1909"/>
      <c r="K809" s="1909"/>
      <c r="L809" s="2463"/>
      <c r="M809" s="2461"/>
      <c r="N809" s="1909"/>
      <c r="O809" s="2464"/>
      <c r="P809" s="2471"/>
      <c r="Q809" s="2465"/>
      <c r="R809" s="2461"/>
      <c r="S809" s="1909"/>
      <c r="T809" s="2464"/>
      <c r="U809" s="2471"/>
      <c r="V809" s="2463"/>
      <c r="W809" s="2466"/>
      <c r="X809" s="2466"/>
      <c r="Y809" s="2466"/>
      <c r="Z809" s="2466"/>
    </row>
    <row r="810" spans="1:26" s="2469" customFormat="1">
      <c r="A810" s="2468"/>
      <c r="B810" s="1737"/>
      <c r="C810" s="2461"/>
      <c r="D810" s="2461"/>
      <c r="E810" s="2462"/>
      <c r="F810" s="1909"/>
      <c r="G810" s="2463"/>
      <c r="H810" s="1909"/>
      <c r="I810" s="1909"/>
      <c r="J810" s="1909"/>
      <c r="K810" s="1909"/>
      <c r="L810" s="2463"/>
      <c r="M810" s="2461"/>
      <c r="N810" s="1909"/>
      <c r="O810" s="2464"/>
      <c r="P810" s="2471"/>
      <c r="Q810" s="2465"/>
      <c r="R810" s="2461"/>
      <c r="S810" s="1909"/>
      <c r="T810" s="2464"/>
      <c r="U810" s="2471"/>
      <c r="V810" s="2463"/>
      <c r="W810" s="2466"/>
      <c r="X810" s="2466"/>
      <c r="Y810" s="2466"/>
      <c r="Z810" s="2466"/>
    </row>
    <row r="811" spans="1:26" s="2469" customFormat="1">
      <c r="A811" s="2468"/>
      <c r="B811" s="1737"/>
      <c r="C811" s="2461"/>
      <c r="D811" s="2461"/>
      <c r="E811" s="2462"/>
      <c r="F811" s="1909"/>
      <c r="G811" s="2463"/>
      <c r="H811" s="1909"/>
      <c r="I811" s="1909"/>
      <c r="J811" s="1909"/>
      <c r="K811" s="1909"/>
      <c r="L811" s="2463"/>
      <c r="M811" s="2461"/>
      <c r="N811" s="1909"/>
      <c r="O811" s="2464"/>
      <c r="P811" s="2471"/>
      <c r="Q811" s="2465"/>
      <c r="R811" s="2461"/>
      <c r="S811" s="1909"/>
      <c r="T811" s="2464"/>
      <c r="U811" s="2471"/>
      <c r="V811" s="2463"/>
      <c r="W811" s="2466"/>
      <c r="X811" s="2466"/>
      <c r="Y811" s="2466"/>
      <c r="Z811" s="2466"/>
    </row>
    <row r="812" spans="1:26" s="2469" customFormat="1">
      <c r="A812" s="2468"/>
      <c r="B812" s="1737"/>
      <c r="C812" s="2461"/>
      <c r="D812" s="2461"/>
      <c r="E812" s="2462"/>
      <c r="F812" s="1909"/>
      <c r="G812" s="2463"/>
      <c r="H812" s="1909"/>
      <c r="I812" s="1909"/>
      <c r="J812" s="1909"/>
      <c r="K812" s="1909"/>
      <c r="L812" s="2463"/>
      <c r="M812" s="2461"/>
      <c r="N812" s="1909"/>
      <c r="O812" s="2464"/>
      <c r="P812" s="2471"/>
      <c r="Q812" s="2465"/>
      <c r="R812" s="2461"/>
      <c r="S812" s="1909"/>
      <c r="T812" s="2464"/>
      <c r="U812" s="2471"/>
      <c r="V812" s="2463"/>
      <c r="W812" s="2466"/>
      <c r="X812" s="2466"/>
      <c r="Y812" s="2466"/>
      <c r="Z812" s="2466"/>
    </row>
    <row r="813" spans="1:26" s="2469" customFormat="1">
      <c r="A813" s="2468"/>
      <c r="B813" s="1737"/>
      <c r="C813" s="2461"/>
      <c r="D813" s="2461"/>
      <c r="E813" s="2462"/>
      <c r="F813" s="1909"/>
      <c r="G813" s="2463"/>
      <c r="H813" s="1909"/>
      <c r="I813" s="1909"/>
      <c r="J813" s="1909"/>
      <c r="K813" s="1909"/>
      <c r="L813" s="2463"/>
      <c r="M813" s="2461"/>
      <c r="N813" s="1909"/>
      <c r="O813" s="2464"/>
      <c r="P813" s="2471"/>
      <c r="Q813" s="2465"/>
      <c r="R813" s="2461"/>
      <c r="S813" s="1909"/>
      <c r="T813" s="2464"/>
      <c r="U813" s="2471"/>
      <c r="V813" s="2463"/>
      <c r="W813" s="2466"/>
      <c r="X813" s="2466"/>
      <c r="Y813" s="2466"/>
      <c r="Z813" s="2466"/>
    </row>
    <row r="814" spans="1:26" s="2469" customFormat="1">
      <c r="A814" s="2468"/>
      <c r="B814" s="1737"/>
      <c r="C814" s="2461"/>
      <c r="D814" s="2461"/>
      <c r="E814" s="2462"/>
      <c r="F814" s="1909"/>
      <c r="G814" s="2463"/>
      <c r="H814" s="1909"/>
      <c r="I814" s="1909"/>
      <c r="J814" s="1909"/>
      <c r="K814" s="1909"/>
      <c r="L814" s="2463"/>
      <c r="M814" s="2461"/>
      <c r="N814" s="1909"/>
      <c r="O814" s="2464"/>
      <c r="P814" s="2471"/>
      <c r="Q814" s="2465"/>
      <c r="R814" s="2461"/>
      <c r="S814" s="1909"/>
      <c r="T814" s="2464"/>
      <c r="U814" s="2471"/>
      <c r="V814" s="2463"/>
      <c r="W814" s="2466"/>
      <c r="X814" s="2466"/>
      <c r="Y814" s="2466"/>
      <c r="Z814" s="2466"/>
    </row>
    <row r="815" spans="1:26" s="2469" customFormat="1">
      <c r="A815" s="2468"/>
      <c r="B815" s="1737"/>
      <c r="C815" s="2461"/>
      <c r="D815" s="2461"/>
      <c r="E815" s="2462"/>
      <c r="F815" s="1909"/>
      <c r="G815" s="2463"/>
      <c r="H815" s="1909"/>
      <c r="I815" s="1909"/>
      <c r="J815" s="1909"/>
      <c r="K815" s="1909"/>
      <c r="L815" s="2463"/>
      <c r="M815" s="2461"/>
      <c r="N815" s="1909"/>
      <c r="O815" s="2464"/>
      <c r="P815" s="2471"/>
      <c r="Q815" s="2465"/>
      <c r="R815" s="2461"/>
      <c r="S815" s="1909"/>
      <c r="T815" s="2464"/>
      <c r="U815" s="2471"/>
      <c r="V815" s="2463"/>
      <c r="W815" s="2466"/>
      <c r="X815" s="2466"/>
      <c r="Y815" s="2466"/>
      <c r="Z815" s="2466"/>
    </row>
    <row r="816" spans="1:26" s="2469" customFormat="1">
      <c r="A816" s="2468"/>
      <c r="B816" s="1737"/>
      <c r="C816" s="2461"/>
      <c r="D816" s="2461"/>
      <c r="E816" s="2462"/>
      <c r="F816" s="1909"/>
      <c r="G816" s="2463"/>
      <c r="H816" s="1909"/>
      <c r="I816" s="1909"/>
      <c r="J816" s="1909"/>
      <c r="K816" s="1909"/>
      <c r="L816" s="2463"/>
      <c r="M816" s="2461"/>
      <c r="N816" s="1909"/>
      <c r="O816" s="2464"/>
      <c r="P816" s="2471"/>
      <c r="Q816" s="2465"/>
      <c r="R816" s="2461"/>
      <c r="S816" s="1909"/>
      <c r="T816" s="2464"/>
      <c r="U816" s="2471"/>
      <c r="V816" s="2463"/>
      <c r="W816" s="2466"/>
      <c r="X816" s="2466"/>
      <c r="Y816" s="2466"/>
      <c r="Z816" s="2466"/>
    </row>
    <row r="817" spans="1:26" s="2469" customFormat="1">
      <c r="A817" s="2468"/>
      <c r="B817" s="1737"/>
      <c r="C817" s="2461"/>
      <c r="D817" s="2461"/>
      <c r="E817" s="2462"/>
      <c r="F817" s="1909"/>
      <c r="G817" s="2463"/>
      <c r="H817" s="1909"/>
      <c r="I817" s="1909"/>
      <c r="J817" s="1909"/>
      <c r="K817" s="1909"/>
      <c r="L817" s="2463"/>
      <c r="M817" s="2461"/>
      <c r="N817" s="1909"/>
      <c r="O817" s="2464"/>
      <c r="P817" s="2471"/>
      <c r="Q817" s="2465"/>
      <c r="R817" s="2461"/>
      <c r="S817" s="1909"/>
      <c r="T817" s="2464"/>
      <c r="U817" s="2471"/>
      <c r="V817" s="2463"/>
      <c r="W817" s="2466"/>
      <c r="X817" s="2466"/>
      <c r="Y817" s="2466"/>
      <c r="Z817" s="2466"/>
    </row>
    <row r="818" spans="1:26" s="2469" customFormat="1">
      <c r="A818" s="2468"/>
      <c r="B818" s="1737"/>
      <c r="C818" s="2461"/>
      <c r="D818" s="2461"/>
      <c r="E818" s="2462"/>
      <c r="F818" s="1909"/>
      <c r="G818" s="2463"/>
      <c r="H818" s="1909"/>
      <c r="I818" s="1909"/>
      <c r="J818" s="1909"/>
      <c r="K818" s="1909"/>
      <c r="L818" s="2463"/>
      <c r="M818" s="2461"/>
      <c r="N818" s="1909"/>
      <c r="O818" s="2464"/>
      <c r="P818" s="2471"/>
      <c r="Q818" s="2465"/>
      <c r="R818" s="2461"/>
      <c r="S818" s="1909"/>
      <c r="T818" s="2464"/>
      <c r="U818" s="2471"/>
      <c r="V818" s="2463"/>
      <c r="W818" s="2466"/>
      <c r="X818" s="2466"/>
      <c r="Y818" s="2466"/>
      <c r="Z818" s="2466"/>
    </row>
    <row r="819" spans="1:26" s="2469" customFormat="1">
      <c r="A819" s="2468"/>
      <c r="B819" s="1737"/>
      <c r="C819" s="2461"/>
      <c r="D819" s="2461"/>
      <c r="E819" s="2462"/>
      <c r="F819" s="1909"/>
      <c r="G819" s="2463"/>
      <c r="H819" s="1909"/>
      <c r="I819" s="1909"/>
      <c r="J819" s="1909"/>
      <c r="K819" s="1909"/>
      <c r="L819" s="2463"/>
      <c r="M819" s="2461"/>
      <c r="N819" s="1909"/>
      <c r="O819" s="2464"/>
      <c r="P819" s="2471"/>
      <c r="Q819" s="2465"/>
      <c r="R819" s="2461"/>
      <c r="S819" s="1909"/>
      <c r="T819" s="2464"/>
      <c r="U819" s="2471"/>
      <c r="V819" s="2463"/>
      <c r="W819" s="2466"/>
      <c r="X819" s="2466"/>
      <c r="Y819" s="2466"/>
      <c r="Z819" s="2466"/>
    </row>
    <row r="820" spans="1:26" s="2469" customFormat="1">
      <c r="A820" s="2468"/>
      <c r="B820" s="1737"/>
      <c r="C820" s="2461"/>
      <c r="D820" s="2461"/>
      <c r="E820" s="2462"/>
      <c r="F820" s="1909"/>
      <c r="G820" s="2463"/>
      <c r="H820" s="1909"/>
      <c r="I820" s="1909"/>
      <c r="J820" s="1909"/>
      <c r="K820" s="1909"/>
      <c r="L820" s="2463"/>
      <c r="M820" s="2461"/>
      <c r="N820" s="1909"/>
      <c r="O820" s="2464"/>
      <c r="P820" s="2471"/>
      <c r="Q820" s="2465"/>
      <c r="R820" s="2461"/>
      <c r="S820" s="1909"/>
      <c r="T820" s="2464"/>
      <c r="U820" s="2471"/>
      <c r="V820" s="2463"/>
      <c r="W820" s="2466"/>
      <c r="X820" s="2466"/>
      <c r="Y820" s="2466"/>
      <c r="Z820" s="2466"/>
    </row>
    <row r="821" spans="1:26" s="2469" customFormat="1">
      <c r="A821" s="2468"/>
      <c r="B821" s="1737"/>
      <c r="C821" s="2461"/>
      <c r="D821" s="2461"/>
      <c r="E821" s="2462"/>
      <c r="F821" s="1909"/>
      <c r="G821" s="2463"/>
      <c r="H821" s="1909"/>
      <c r="I821" s="1909"/>
      <c r="J821" s="1909"/>
      <c r="K821" s="1909"/>
      <c r="L821" s="2463"/>
      <c r="M821" s="2461"/>
      <c r="N821" s="1909"/>
      <c r="O821" s="2464"/>
      <c r="P821" s="2471"/>
      <c r="Q821" s="2465"/>
      <c r="R821" s="2461"/>
      <c r="S821" s="1909"/>
      <c r="T821" s="2464"/>
      <c r="U821" s="2471"/>
      <c r="V821" s="2463"/>
      <c r="W821" s="2466"/>
      <c r="X821" s="2466"/>
      <c r="Y821" s="2466"/>
      <c r="Z821" s="2466"/>
    </row>
    <row r="822" spans="1:26" s="2469" customFormat="1">
      <c r="A822" s="2468"/>
      <c r="B822" s="1737"/>
      <c r="C822" s="2461"/>
      <c r="D822" s="2461"/>
      <c r="E822" s="2462"/>
      <c r="F822" s="1909"/>
      <c r="G822" s="2463"/>
      <c r="H822" s="1909"/>
      <c r="I822" s="1909"/>
      <c r="J822" s="1909"/>
      <c r="K822" s="1909"/>
      <c r="L822" s="2463"/>
      <c r="M822" s="2461"/>
      <c r="N822" s="1909"/>
      <c r="O822" s="2464"/>
      <c r="P822" s="2471"/>
      <c r="Q822" s="2465"/>
      <c r="R822" s="2461"/>
      <c r="S822" s="1909"/>
      <c r="T822" s="2464"/>
      <c r="U822" s="2471"/>
      <c r="V822" s="2463"/>
      <c r="W822" s="2466"/>
      <c r="X822" s="2466"/>
      <c r="Y822" s="2466"/>
      <c r="Z822" s="2466"/>
    </row>
    <row r="823" spans="1:26" s="2469" customFormat="1">
      <c r="A823" s="2468"/>
      <c r="B823" s="1737"/>
      <c r="C823" s="2461"/>
      <c r="D823" s="2461"/>
      <c r="E823" s="2462"/>
      <c r="F823" s="1909"/>
      <c r="G823" s="2463"/>
      <c r="H823" s="1909"/>
      <c r="I823" s="1909"/>
      <c r="J823" s="1909"/>
      <c r="K823" s="1909"/>
      <c r="L823" s="2463"/>
      <c r="M823" s="2461"/>
      <c r="N823" s="1909"/>
      <c r="O823" s="2464"/>
      <c r="P823" s="2471"/>
      <c r="Q823" s="2465"/>
      <c r="R823" s="2461"/>
      <c r="S823" s="1909"/>
      <c r="T823" s="2464"/>
      <c r="U823" s="2471"/>
      <c r="V823" s="2463"/>
      <c r="W823" s="2466"/>
      <c r="X823" s="2466"/>
      <c r="Y823" s="2466"/>
      <c r="Z823" s="2466"/>
    </row>
    <row r="824" spans="1:26" s="2469" customFormat="1">
      <c r="A824" s="2468"/>
      <c r="B824" s="1737"/>
      <c r="C824" s="2461"/>
      <c r="D824" s="2461"/>
      <c r="E824" s="2462"/>
      <c r="F824" s="1909"/>
      <c r="G824" s="2463"/>
      <c r="H824" s="1909"/>
      <c r="I824" s="1909"/>
      <c r="J824" s="1909"/>
      <c r="K824" s="1909"/>
      <c r="L824" s="2463"/>
      <c r="M824" s="2461"/>
      <c r="N824" s="1909"/>
      <c r="O824" s="2464"/>
      <c r="P824" s="2471"/>
      <c r="Q824" s="2465"/>
      <c r="R824" s="2461"/>
      <c r="S824" s="1909"/>
      <c r="T824" s="2464"/>
      <c r="U824" s="2471"/>
      <c r="V824" s="2463"/>
      <c r="W824" s="2466"/>
      <c r="X824" s="2466"/>
      <c r="Y824" s="2466"/>
      <c r="Z824" s="2466"/>
    </row>
    <row r="825" spans="1:26" s="2469" customFormat="1">
      <c r="A825" s="2468"/>
      <c r="B825" s="1737"/>
      <c r="C825" s="2461"/>
      <c r="D825" s="2461"/>
      <c r="E825" s="2462"/>
      <c r="F825" s="1909"/>
      <c r="G825" s="2463"/>
      <c r="H825" s="1909"/>
      <c r="I825" s="1909"/>
      <c r="J825" s="1909"/>
      <c r="K825" s="1909"/>
      <c r="L825" s="2463"/>
      <c r="M825" s="2461"/>
      <c r="N825" s="1909"/>
      <c r="O825" s="2464"/>
      <c r="P825" s="2471"/>
      <c r="Q825" s="2465"/>
      <c r="R825" s="2461"/>
      <c r="S825" s="1909"/>
      <c r="T825" s="2464"/>
      <c r="U825" s="2471"/>
      <c r="V825" s="2463"/>
      <c r="W825" s="2466"/>
      <c r="X825" s="2466"/>
      <c r="Y825" s="2466"/>
      <c r="Z825" s="2466"/>
    </row>
    <row r="826" spans="1:26" s="2469" customFormat="1">
      <c r="A826" s="2468"/>
      <c r="B826" s="1737"/>
      <c r="C826" s="2461"/>
      <c r="D826" s="2461"/>
      <c r="E826" s="2462"/>
      <c r="F826" s="1909"/>
      <c r="G826" s="2463"/>
      <c r="H826" s="1909"/>
      <c r="I826" s="1909"/>
      <c r="J826" s="1909"/>
      <c r="K826" s="1909"/>
      <c r="L826" s="2463"/>
      <c r="M826" s="2461"/>
      <c r="N826" s="1909"/>
      <c r="O826" s="2464"/>
      <c r="P826" s="2471"/>
      <c r="Q826" s="2465"/>
      <c r="R826" s="2461"/>
      <c r="S826" s="1909"/>
      <c r="T826" s="2464"/>
      <c r="U826" s="2471"/>
      <c r="V826" s="2463"/>
      <c r="W826" s="2466"/>
      <c r="X826" s="2466"/>
      <c r="Y826" s="2466"/>
      <c r="Z826" s="2466"/>
    </row>
    <row r="827" spans="1:26" s="2469" customFormat="1">
      <c r="A827" s="2468"/>
      <c r="B827" s="1737"/>
      <c r="C827" s="2461"/>
      <c r="D827" s="2461"/>
      <c r="E827" s="2462"/>
      <c r="F827" s="1909"/>
      <c r="G827" s="2463"/>
      <c r="H827" s="1909"/>
      <c r="I827" s="1909"/>
      <c r="J827" s="1909"/>
      <c r="K827" s="1909"/>
      <c r="L827" s="2463"/>
      <c r="M827" s="2461"/>
      <c r="N827" s="1909"/>
      <c r="O827" s="2464"/>
      <c r="P827" s="2471"/>
      <c r="Q827" s="2465"/>
      <c r="R827" s="2461"/>
      <c r="S827" s="1909"/>
      <c r="T827" s="2464"/>
      <c r="U827" s="2471"/>
      <c r="V827" s="2463"/>
      <c r="W827" s="2466"/>
      <c r="X827" s="2466"/>
      <c r="Y827" s="2466"/>
      <c r="Z827" s="2466"/>
    </row>
    <row r="828" spans="1:26" s="2469" customFormat="1">
      <c r="A828" s="2468"/>
      <c r="B828" s="1737"/>
      <c r="C828" s="2461"/>
      <c r="D828" s="2461"/>
      <c r="E828" s="2462"/>
      <c r="F828" s="1909"/>
      <c r="G828" s="2463"/>
      <c r="H828" s="1909"/>
      <c r="I828" s="1909"/>
      <c r="J828" s="1909"/>
      <c r="K828" s="1909"/>
      <c r="L828" s="2463"/>
      <c r="M828" s="2461"/>
      <c r="N828" s="1909"/>
      <c r="O828" s="2464"/>
      <c r="P828" s="2471"/>
      <c r="Q828" s="2465"/>
      <c r="R828" s="2461"/>
      <c r="S828" s="1909"/>
      <c r="T828" s="2464"/>
      <c r="U828" s="2471"/>
      <c r="V828" s="2463"/>
      <c r="W828" s="2466"/>
      <c r="X828" s="2466"/>
      <c r="Y828" s="2466"/>
      <c r="Z828" s="2466"/>
    </row>
    <row r="829" spans="1:26" s="2469" customFormat="1">
      <c r="A829" s="2468"/>
      <c r="B829" s="1737"/>
      <c r="C829" s="2461"/>
      <c r="D829" s="2461"/>
      <c r="E829" s="2462"/>
      <c r="F829" s="1909"/>
      <c r="G829" s="2463"/>
      <c r="H829" s="1909"/>
      <c r="I829" s="1909"/>
      <c r="J829" s="1909"/>
      <c r="K829" s="1909"/>
      <c r="L829" s="2463"/>
      <c r="M829" s="2461"/>
      <c r="N829" s="1909"/>
      <c r="O829" s="2464"/>
      <c r="P829" s="2471"/>
      <c r="Q829" s="2465"/>
      <c r="R829" s="2461"/>
      <c r="S829" s="1909"/>
      <c r="T829" s="2464"/>
      <c r="U829" s="2471"/>
      <c r="V829" s="2463"/>
      <c r="W829" s="2466"/>
      <c r="X829" s="2466"/>
      <c r="Y829" s="2466"/>
      <c r="Z829" s="2466"/>
    </row>
    <row r="830" spans="1:26" s="2469" customFormat="1">
      <c r="A830" s="2468"/>
      <c r="B830" s="1737"/>
      <c r="C830" s="2461"/>
      <c r="D830" s="2461"/>
      <c r="E830" s="2462"/>
      <c r="F830" s="1909"/>
      <c r="G830" s="2463"/>
      <c r="H830" s="1909"/>
      <c r="I830" s="1909"/>
      <c r="J830" s="1909"/>
      <c r="K830" s="1909"/>
      <c r="L830" s="2463"/>
      <c r="M830" s="2461"/>
      <c r="N830" s="1909"/>
      <c r="O830" s="2464"/>
      <c r="P830" s="2471"/>
      <c r="Q830" s="2465"/>
      <c r="R830" s="2461"/>
      <c r="S830" s="1909"/>
      <c r="T830" s="2464"/>
      <c r="U830" s="2471"/>
      <c r="V830" s="2463"/>
      <c r="W830" s="2466"/>
      <c r="X830" s="2466"/>
      <c r="Y830" s="2466"/>
      <c r="Z830" s="2466"/>
    </row>
    <row r="831" spans="1:26" s="2469" customFormat="1">
      <c r="A831" s="2468"/>
      <c r="B831" s="1737"/>
      <c r="C831" s="2461"/>
      <c r="D831" s="2461"/>
      <c r="E831" s="2462"/>
      <c r="F831" s="1909"/>
      <c r="G831" s="2463"/>
      <c r="H831" s="1909"/>
      <c r="I831" s="1909"/>
      <c r="J831" s="1909"/>
      <c r="K831" s="1909"/>
      <c r="L831" s="2463"/>
      <c r="M831" s="2461"/>
      <c r="N831" s="1909"/>
      <c r="O831" s="2464"/>
      <c r="P831" s="2471"/>
      <c r="Q831" s="2465"/>
      <c r="R831" s="2461"/>
      <c r="S831" s="1909"/>
      <c r="T831" s="2464"/>
      <c r="U831" s="2471"/>
      <c r="V831" s="2463"/>
      <c r="W831" s="2466"/>
      <c r="X831" s="2466"/>
      <c r="Y831" s="2466"/>
      <c r="Z831" s="2466"/>
    </row>
    <row r="832" spans="1:26" s="2469" customFormat="1">
      <c r="A832" s="2468"/>
      <c r="B832" s="1737"/>
      <c r="C832" s="2461"/>
      <c r="D832" s="2461"/>
      <c r="E832" s="2462"/>
      <c r="F832" s="1909"/>
      <c r="G832" s="2463"/>
      <c r="H832" s="1909"/>
      <c r="I832" s="1909"/>
      <c r="J832" s="1909"/>
      <c r="K832" s="1909"/>
      <c r="L832" s="2463"/>
      <c r="M832" s="2461"/>
      <c r="N832" s="1909"/>
      <c r="O832" s="2464"/>
      <c r="P832" s="2471"/>
      <c r="Q832" s="2465"/>
      <c r="R832" s="2461"/>
      <c r="S832" s="1909"/>
      <c r="T832" s="2464"/>
      <c r="U832" s="2471"/>
      <c r="V832" s="2463"/>
      <c r="W832" s="2466"/>
      <c r="X832" s="2466"/>
      <c r="Y832" s="2466"/>
      <c r="Z832" s="2466"/>
    </row>
    <row r="833" spans="1:26" s="2469" customFormat="1">
      <c r="A833" s="2468"/>
      <c r="B833" s="1737"/>
      <c r="C833" s="2461"/>
      <c r="D833" s="2461"/>
      <c r="E833" s="2462"/>
      <c r="F833" s="1909"/>
      <c r="G833" s="2463"/>
      <c r="H833" s="1909"/>
      <c r="I833" s="1909"/>
      <c r="J833" s="1909"/>
      <c r="K833" s="1909"/>
      <c r="L833" s="2463"/>
      <c r="M833" s="2461"/>
      <c r="N833" s="1909"/>
      <c r="O833" s="2464"/>
      <c r="P833" s="2471"/>
      <c r="Q833" s="2465"/>
      <c r="R833" s="2461"/>
      <c r="S833" s="1909"/>
      <c r="T833" s="2464"/>
      <c r="U833" s="2471"/>
      <c r="V833" s="2463"/>
      <c r="W833" s="2466"/>
      <c r="X833" s="2466"/>
      <c r="Y833" s="2466"/>
      <c r="Z833" s="2466"/>
    </row>
    <row r="834" spans="1:26" s="2469" customFormat="1">
      <c r="A834" s="2468"/>
      <c r="B834" s="1737"/>
      <c r="C834" s="2461"/>
      <c r="D834" s="2461"/>
      <c r="E834" s="2462"/>
      <c r="F834" s="1909"/>
      <c r="G834" s="2463"/>
      <c r="H834" s="1909"/>
      <c r="I834" s="1909"/>
      <c r="J834" s="1909"/>
      <c r="K834" s="1909"/>
      <c r="L834" s="2463"/>
      <c r="M834" s="2461"/>
      <c r="N834" s="1909"/>
      <c r="O834" s="2464"/>
      <c r="P834" s="2471"/>
      <c r="Q834" s="2465"/>
      <c r="R834" s="2461"/>
      <c r="S834" s="1909"/>
      <c r="T834" s="2464"/>
      <c r="U834" s="2471"/>
      <c r="V834" s="2463"/>
      <c r="W834" s="2466"/>
      <c r="X834" s="2466"/>
      <c r="Y834" s="2466"/>
      <c r="Z834" s="2466"/>
    </row>
    <row r="835" spans="1:26" s="2469" customFormat="1">
      <c r="A835" s="2468"/>
      <c r="B835" s="1737"/>
      <c r="C835" s="2461"/>
      <c r="D835" s="2461"/>
      <c r="E835" s="2462"/>
      <c r="F835" s="1909"/>
      <c r="G835" s="2463"/>
      <c r="H835" s="1909"/>
      <c r="I835" s="1909"/>
      <c r="J835" s="1909"/>
      <c r="K835" s="1909"/>
      <c r="L835" s="2463"/>
      <c r="M835" s="2461"/>
      <c r="N835" s="1909"/>
      <c r="O835" s="2464"/>
      <c r="P835" s="2471"/>
      <c r="Q835" s="2465"/>
      <c r="R835" s="2461"/>
      <c r="S835" s="1909"/>
      <c r="T835" s="2464"/>
      <c r="U835" s="2471"/>
      <c r="V835" s="2463"/>
      <c r="W835" s="2466"/>
      <c r="X835" s="2466"/>
      <c r="Y835" s="2466"/>
      <c r="Z835" s="2466"/>
    </row>
    <row r="836" spans="1:26" s="2469" customFormat="1">
      <c r="A836" s="2468"/>
      <c r="B836" s="1737"/>
      <c r="C836" s="2461"/>
      <c r="D836" s="2461"/>
      <c r="E836" s="2462"/>
      <c r="F836" s="1909"/>
      <c r="G836" s="2463"/>
      <c r="H836" s="1909"/>
      <c r="I836" s="1909"/>
      <c r="J836" s="1909"/>
      <c r="K836" s="1909"/>
      <c r="L836" s="2463"/>
      <c r="M836" s="2461"/>
      <c r="N836" s="1909"/>
      <c r="O836" s="2464"/>
      <c r="P836" s="2471"/>
      <c r="Q836" s="2465"/>
      <c r="R836" s="2461"/>
      <c r="S836" s="1909"/>
      <c r="T836" s="2464"/>
      <c r="U836" s="2471"/>
      <c r="V836" s="2463"/>
      <c r="W836" s="2466"/>
      <c r="X836" s="2466"/>
      <c r="Y836" s="2466"/>
      <c r="Z836" s="2466"/>
    </row>
    <row r="837" spans="1:26" s="2469" customFormat="1">
      <c r="A837" s="2468"/>
      <c r="B837" s="1737"/>
      <c r="C837" s="2461"/>
      <c r="D837" s="2461"/>
      <c r="E837" s="2462"/>
      <c r="F837" s="1909"/>
      <c r="G837" s="2463"/>
      <c r="H837" s="1909"/>
      <c r="I837" s="1909"/>
      <c r="J837" s="1909"/>
      <c r="K837" s="1909"/>
      <c r="L837" s="2463"/>
      <c r="M837" s="2461"/>
      <c r="N837" s="1909"/>
      <c r="O837" s="2464"/>
      <c r="P837" s="2471"/>
      <c r="Q837" s="2465"/>
      <c r="R837" s="2461"/>
      <c r="S837" s="1909"/>
      <c r="T837" s="2464"/>
      <c r="U837" s="2471"/>
      <c r="V837" s="2463"/>
      <c r="W837" s="2466"/>
      <c r="X837" s="2466"/>
      <c r="Y837" s="2466"/>
      <c r="Z837" s="2466"/>
    </row>
    <row r="838" spans="1:26" s="2469" customFormat="1">
      <c r="A838" s="2468"/>
      <c r="B838" s="1737"/>
      <c r="C838" s="2461"/>
      <c r="D838" s="2461"/>
      <c r="E838" s="2462"/>
      <c r="F838" s="1909"/>
      <c r="G838" s="2463"/>
      <c r="H838" s="1909"/>
      <c r="I838" s="1909"/>
      <c r="J838" s="1909"/>
      <c r="K838" s="1909"/>
      <c r="L838" s="2463"/>
      <c r="M838" s="2461"/>
      <c r="N838" s="1909"/>
      <c r="O838" s="2464"/>
      <c r="P838" s="2471"/>
      <c r="Q838" s="2465"/>
      <c r="R838" s="2461"/>
      <c r="S838" s="1909"/>
      <c r="T838" s="2464"/>
      <c r="U838" s="2471"/>
      <c r="V838" s="2463"/>
      <c r="W838" s="2466"/>
      <c r="X838" s="2466"/>
      <c r="Y838" s="2466"/>
      <c r="Z838" s="2466"/>
    </row>
    <row r="839" spans="1:26" s="2469" customFormat="1">
      <c r="A839" s="2468"/>
      <c r="B839" s="1737"/>
      <c r="C839" s="2461"/>
      <c r="D839" s="2461"/>
      <c r="E839" s="2462"/>
      <c r="F839" s="1909"/>
      <c r="G839" s="2463"/>
      <c r="H839" s="1909"/>
      <c r="I839" s="1909"/>
      <c r="J839" s="1909"/>
      <c r="K839" s="1909"/>
      <c r="L839" s="2463"/>
      <c r="M839" s="2461"/>
      <c r="N839" s="1909"/>
      <c r="O839" s="2464"/>
      <c r="P839" s="2471"/>
      <c r="Q839" s="2465"/>
      <c r="R839" s="2461"/>
      <c r="S839" s="1909"/>
      <c r="T839" s="2464"/>
      <c r="U839" s="2471"/>
      <c r="V839" s="2463"/>
      <c r="W839" s="2466"/>
      <c r="X839" s="2466"/>
      <c r="Y839" s="2466"/>
      <c r="Z839" s="2466"/>
    </row>
    <row r="840" spans="1:26" s="2469" customFormat="1">
      <c r="A840" s="2468"/>
      <c r="B840" s="1737"/>
      <c r="C840" s="2461"/>
      <c r="D840" s="2461"/>
      <c r="E840" s="2462"/>
      <c r="F840" s="1909"/>
      <c r="G840" s="2463"/>
      <c r="H840" s="1909"/>
      <c r="I840" s="1909"/>
      <c r="J840" s="1909"/>
      <c r="K840" s="1909"/>
      <c r="L840" s="2463"/>
      <c r="M840" s="2461"/>
      <c r="N840" s="1909"/>
      <c r="O840" s="2464"/>
      <c r="P840" s="2471"/>
      <c r="Q840" s="2465"/>
      <c r="R840" s="2461"/>
      <c r="S840" s="1909"/>
      <c r="T840" s="2464"/>
      <c r="U840" s="2471"/>
      <c r="V840" s="2463"/>
      <c r="W840" s="2466"/>
      <c r="X840" s="2466"/>
      <c r="Y840" s="2466"/>
      <c r="Z840" s="2466"/>
    </row>
    <row r="841" spans="1:26" s="2469" customFormat="1">
      <c r="A841" s="2468"/>
      <c r="B841" s="1737"/>
      <c r="C841" s="2461"/>
      <c r="D841" s="2461"/>
      <c r="E841" s="2462"/>
      <c r="F841" s="1909"/>
      <c r="G841" s="2463"/>
      <c r="H841" s="1909"/>
      <c r="I841" s="1909"/>
      <c r="J841" s="1909"/>
      <c r="K841" s="1909"/>
      <c r="L841" s="2463"/>
      <c r="M841" s="2461"/>
      <c r="N841" s="1909"/>
      <c r="O841" s="2464"/>
      <c r="P841" s="2471"/>
      <c r="Q841" s="2465"/>
      <c r="R841" s="2461"/>
      <c r="S841" s="1909"/>
      <c r="T841" s="2464"/>
      <c r="U841" s="2471"/>
      <c r="V841" s="2463"/>
      <c r="W841" s="2466"/>
      <c r="X841" s="2466"/>
      <c r="Y841" s="2466"/>
      <c r="Z841" s="2466"/>
    </row>
    <row r="842" spans="1:26" s="2469" customFormat="1">
      <c r="A842" s="2468"/>
      <c r="B842" s="1737"/>
      <c r="C842" s="2461"/>
      <c r="D842" s="2461"/>
      <c r="E842" s="2462"/>
      <c r="F842" s="1909"/>
      <c r="G842" s="2463"/>
      <c r="H842" s="1909"/>
      <c r="I842" s="1909"/>
      <c r="J842" s="1909"/>
      <c r="K842" s="1909"/>
      <c r="L842" s="2463"/>
      <c r="M842" s="2461"/>
      <c r="N842" s="1909"/>
      <c r="O842" s="2464"/>
      <c r="P842" s="2471"/>
      <c r="Q842" s="2465"/>
      <c r="R842" s="2461"/>
      <c r="S842" s="1909"/>
      <c r="T842" s="2464"/>
      <c r="U842" s="2471"/>
      <c r="V842" s="2463"/>
      <c r="W842" s="2466"/>
      <c r="X842" s="2466"/>
      <c r="Y842" s="2466"/>
      <c r="Z842" s="2466"/>
    </row>
    <row r="843" spans="1:26" s="2469" customFormat="1">
      <c r="A843" s="2468"/>
      <c r="B843" s="1737"/>
      <c r="C843" s="2461"/>
      <c r="D843" s="2461"/>
      <c r="E843" s="2462"/>
      <c r="F843" s="1909"/>
      <c r="G843" s="2463"/>
      <c r="H843" s="1909"/>
      <c r="I843" s="1909"/>
      <c r="J843" s="1909"/>
      <c r="K843" s="1909"/>
      <c r="L843" s="2463"/>
      <c r="M843" s="2461"/>
      <c r="N843" s="1909"/>
      <c r="O843" s="2464"/>
      <c r="P843" s="2471"/>
      <c r="Q843" s="2465"/>
      <c r="R843" s="2461"/>
      <c r="S843" s="1909"/>
      <c r="T843" s="2464"/>
      <c r="U843" s="2471"/>
      <c r="V843" s="2463"/>
      <c r="W843" s="2466"/>
      <c r="X843" s="2466"/>
      <c r="Y843" s="2466"/>
      <c r="Z843" s="2466"/>
    </row>
    <row r="844" spans="1:26" s="2469" customFormat="1">
      <c r="A844" s="2468"/>
      <c r="B844" s="1737"/>
      <c r="C844" s="2461"/>
      <c r="D844" s="2461"/>
      <c r="E844" s="2462"/>
      <c r="F844" s="1909"/>
      <c r="G844" s="2463"/>
      <c r="H844" s="1909"/>
      <c r="I844" s="1909"/>
      <c r="J844" s="1909"/>
      <c r="K844" s="1909"/>
      <c r="L844" s="2463"/>
      <c r="M844" s="2461"/>
      <c r="N844" s="1909"/>
      <c r="O844" s="2464"/>
      <c r="P844" s="2471"/>
      <c r="Q844" s="2465"/>
      <c r="R844" s="2461"/>
      <c r="S844" s="1909"/>
      <c r="T844" s="2464"/>
      <c r="U844" s="2471"/>
      <c r="V844" s="2463"/>
      <c r="W844" s="2466"/>
      <c r="X844" s="2466"/>
      <c r="Y844" s="2466"/>
      <c r="Z844" s="2466"/>
    </row>
    <row r="845" spans="1:26" s="2469" customFormat="1">
      <c r="A845" s="2468"/>
      <c r="B845" s="1737"/>
      <c r="C845" s="2461"/>
      <c r="D845" s="2461"/>
      <c r="E845" s="2462"/>
      <c r="F845" s="1909"/>
      <c r="G845" s="2463"/>
      <c r="H845" s="1909"/>
      <c r="I845" s="1909"/>
      <c r="J845" s="1909"/>
      <c r="K845" s="1909"/>
      <c r="L845" s="2463"/>
      <c r="M845" s="2461"/>
      <c r="N845" s="1909"/>
      <c r="O845" s="2464"/>
      <c r="P845" s="2471"/>
      <c r="Q845" s="2465"/>
      <c r="R845" s="2461"/>
      <c r="S845" s="1909"/>
      <c r="T845" s="2464"/>
      <c r="U845" s="2471"/>
      <c r="V845" s="2463"/>
      <c r="W845" s="2466"/>
      <c r="X845" s="2466"/>
      <c r="Y845" s="2466"/>
      <c r="Z845" s="2466"/>
    </row>
    <row r="846" spans="1:26" s="2469" customFormat="1">
      <c r="A846" s="2468"/>
      <c r="B846" s="1737"/>
      <c r="C846" s="2461"/>
      <c r="D846" s="2461"/>
      <c r="E846" s="2462"/>
      <c r="F846" s="1909"/>
      <c r="G846" s="2463"/>
      <c r="H846" s="1909"/>
      <c r="I846" s="1909"/>
      <c r="J846" s="1909"/>
      <c r="K846" s="1909"/>
      <c r="L846" s="2463"/>
      <c r="M846" s="2461"/>
      <c r="N846" s="1909"/>
      <c r="O846" s="2464"/>
      <c r="P846" s="2471"/>
      <c r="Q846" s="2465"/>
      <c r="R846" s="2461"/>
      <c r="S846" s="1909"/>
      <c r="T846" s="2464"/>
      <c r="U846" s="2471"/>
      <c r="V846" s="2463"/>
      <c r="W846" s="2466"/>
      <c r="X846" s="2466"/>
      <c r="Y846" s="2466"/>
      <c r="Z846" s="2466"/>
    </row>
    <row r="847" spans="1:26" s="2469" customFormat="1">
      <c r="A847" s="2468"/>
      <c r="B847" s="1737"/>
      <c r="C847" s="2461"/>
      <c r="D847" s="2461"/>
      <c r="E847" s="2462"/>
      <c r="F847" s="1909"/>
      <c r="G847" s="2463"/>
      <c r="H847" s="1909"/>
      <c r="I847" s="1909"/>
      <c r="J847" s="1909"/>
      <c r="K847" s="1909"/>
      <c r="L847" s="2463"/>
      <c r="M847" s="2461"/>
      <c r="N847" s="1909"/>
      <c r="O847" s="2464"/>
      <c r="P847" s="2471"/>
      <c r="Q847" s="2465"/>
      <c r="R847" s="2461"/>
      <c r="S847" s="1909"/>
      <c r="T847" s="2464"/>
      <c r="U847" s="2471"/>
      <c r="V847" s="2463"/>
      <c r="W847" s="2466"/>
      <c r="X847" s="2466"/>
      <c r="Y847" s="2466"/>
      <c r="Z847" s="2466"/>
    </row>
    <row r="848" spans="1:26" s="2469" customFormat="1">
      <c r="A848" s="2468"/>
      <c r="B848" s="1737"/>
      <c r="C848" s="2461"/>
      <c r="D848" s="2461"/>
      <c r="E848" s="2462"/>
      <c r="F848" s="1909"/>
      <c r="G848" s="2463"/>
      <c r="H848" s="1909"/>
      <c r="I848" s="1909"/>
      <c r="J848" s="1909"/>
      <c r="K848" s="1909"/>
      <c r="L848" s="2463"/>
      <c r="M848" s="2461"/>
      <c r="N848" s="1909"/>
      <c r="O848" s="2464"/>
      <c r="P848" s="2471"/>
      <c r="Q848" s="2465"/>
      <c r="R848" s="2461"/>
      <c r="S848" s="1909"/>
      <c r="T848" s="2464"/>
      <c r="U848" s="2471"/>
      <c r="V848" s="2463"/>
      <c r="W848" s="2466"/>
      <c r="X848" s="2466"/>
      <c r="Y848" s="2466"/>
      <c r="Z848" s="2466"/>
    </row>
    <row r="849" spans="1:26" s="2469" customFormat="1">
      <c r="A849" s="2468"/>
      <c r="B849" s="1737"/>
      <c r="C849" s="2461"/>
      <c r="D849" s="2461"/>
      <c r="E849" s="2462"/>
      <c r="F849" s="1909"/>
      <c r="G849" s="2463"/>
      <c r="H849" s="1909"/>
      <c r="I849" s="1909"/>
      <c r="J849" s="1909"/>
      <c r="K849" s="1909"/>
      <c r="L849" s="2463"/>
      <c r="M849" s="2461"/>
      <c r="N849" s="1909"/>
      <c r="O849" s="2464"/>
      <c r="P849" s="2471"/>
      <c r="Q849" s="2465"/>
      <c r="R849" s="2461"/>
      <c r="S849" s="1909"/>
      <c r="T849" s="2464"/>
      <c r="U849" s="2471"/>
      <c r="V849" s="2463"/>
      <c r="W849" s="2466"/>
      <c r="X849" s="2466"/>
      <c r="Y849" s="2466"/>
      <c r="Z849" s="2466"/>
    </row>
    <row r="850" spans="1:26" s="2469" customFormat="1">
      <c r="A850" s="2468"/>
      <c r="B850" s="1737"/>
      <c r="C850" s="2461"/>
      <c r="D850" s="2461"/>
      <c r="E850" s="2462"/>
      <c r="F850" s="1909"/>
      <c r="G850" s="2463"/>
      <c r="H850" s="1909"/>
      <c r="I850" s="1909"/>
      <c r="J850" s="1909"/>
      <c r="K850" s="1909"/>
      <c r="L850" s="2463"/>
      <c r="M850" s="2461"/>
      <c r="N850" s="1909"/>
      <c r="O850" s="2464"/>
      <c r="P850" s="2471"/>
      <c r="Q850" s="2465"/>
      <c r="R850" s="2461"/>
      <c r="S850" s="1909"/>
      <c r="T850" s="2464"/>
      <c r="U850" s="2471"/>
      <c r="V850" s="2463"/>
      <c r="W850" s="2466"/>
      <c r="X850" s="2466"/>
      <c r="Y850" s="2466"/>
      <c r="Z850" s="2466"/>
    </row>
    <row r="851" spans="1:26" s="2469" customFormat="1">
      <c r="A851" s="2468"/>
      <c r="B851" s="1737"/>
      <c r="C851" s="2461"/>
      <c r="D851" s="2461"/>
      <c r="E851" s="2462"/>
      <c r="F851" s="1909"/>
      <c r="G851" s="2463"/>
      <c r="H851" s="1909"/>
      <c r="I851" s="1909"/>
      <c r="J851" s="1909"/>
      <c r="K851" s="1909"/>
      <c r="L851" s="2463"/>
      <c r="M851" s="2461"/>
      <c r="N851" s="1909"/>
      <c r="O851" s="2464"/>
      <c r="P851" s="2471"/>
      <c r="Q851" s="2465"/>
      <c r="R851" s="2461"/>
      <c r="S851" s="1909"/>
      <c r="T851" s="2464"/>
      <c r="U851" s="2471"/>
      <c r="V851" s="2463"/>
      <c r="W851" s="2466"/>
      <c r="X851" s="2466"/>
      <c r="Y851" s="2466"/>
      <c r="Z851" s="2466"/>
    </row>
    <row r="852" spans="1:26" s="2469" customFormat="1">
      <c r="A852" s="2468"/>
      <c r="B852" s="1737"/>
      <c r="C852" s="2461"/>
      <c r="D852" s="2461"/>
      <c r="E852" s="2462"/>
      <c r="F852" s="1909"/>
      <c r="G852" s="2463"/>
      <c r="H852" s="1909"/>
      <c r="I852" s="1909"/>
      <c r="J852" s="1909"/>
      <c r="K852" s="1909"/>
      <c r="L852" s="2463"/>
      <c r="M852" s="2461"/>
      <c r="N852" s="1909"/>
      <c r="O852" s="2464"/>
      <c r="P852" s="2471"/>
      <c r="Q852" s="2465"/>
      <c r="R852" s="2461"/>
      <c r="S852" s="1909"/>
      <c r="T852" s="2464"/>
      <c r="U852" s="2471"/>
      <c r="V852" s="2463"/>
      <c r="W852" s="2466"/>
      <c r="X852" s="2466"/>
      <c r="Y852" s="2466"/>
      <c r="Z852" s="2466"/>
    </row>
    <row r="853" spans="1:26" s="2469" customFormat="1">
      <c r="A853" s="2468"/>
      <c r="B853" s="1737"/>
      <c r="C853" s="2461"/>
      <c r="D853" s="2461"/>
      <c r="E853" s="2462"/>
      <c r="F853" s="1909"/>
      <c r="G853" s="2463"/>
      <c r="H853" s="1909"/>
      <c r="I853" s="1909"/>
      <c r="J853" s="1909"/>
      <c r="K853" s="1909"/>
      <c r="L853" s="2463"/>
      <c r="M853" s="2461"/>
      <c r="N853" s="1909"/>
      <c r="O853" s="2464"/>
      <c r="P853" s="2471"/>
      <c r="Q853" s="2465"/>
      <c r="R853" s="2461"/>
      <c r="S853" s="1909"/>
      <c r="T853" s="2464"/>
      <c r="U853" s="2471"/>
      <c r="V853" s="2463"/>
      <c r="W853" s="2466"/>
      <c r="X853" s="2466"/>
      <c r="Y853" s="2466"/>
      <c r="Z853" s="2466"/>
    </row>
    <row r="854" spans="1:26" s="2469" customFormat="1">
      <c r="A854" s="2468"/>
      <c r="B854" s="1737"/>
      <c r="C854" s="2461"/>
      <c r="D854" s="2461"/>
      <c r="E854" s="2462"/>
      <c r="F854" s="1909"/>
      <c r="G854" s="2463"/>
      <c r="H854" s="1909"/>
      <c r="I854" s="1909"/>
      <c r="J854" s="1909"/>
      <c r="K854" s="1909"/>
      <c r="L854" s="2463"/>
      <c r="M854" s="2461"/>
      <c r="N854" s="1909"/>
      <c r="O854" s="2464"/>
      <c r="P854" s="2471"/>
      <c r="Q854" s="2465"/>
      <c r="R854" s="2461"/>
      <c r="S854" s="1909"/>
      <c r="T854" s="2464"/>
      <c r="U854" s="2471"/>
      <c r="V854" s="2463"/>
      <c r="W854" s="2466"/>
      <c r="X854" s="2466"/>
      <c r="Y854" s="2466"/>
      <c r="Z854" s="2466"/>
    </row>
    <row r="855" spans="1:26" s="2469" customFormat="1">
      <c r="A855" s="2468"/>
      <c r="B855" s="1737"/>
      <c r="C855" s="2461"/>
      <c r="D855" s="2461"/>
      <c r="E855" s="2462"/>
      <c r="F855" s="1909"/>
      <c r="G855" s="2463"/>
      <c r="H855" s="1909"/>
      <c r="I855" s="1909"/>
      <c r="J855" s="1909"/>
      <c r="K855" s="1909"/>
      <c r="L855" s="2463"/>
      <c r="M855" s="2461"/>
      <c r="N855" s="1909"/>
      <c r="O855" s="2464"/>
      <c r="P855" s="2471"/>
      <c r="Q855" s="2465"/>
      <c r="R855" s="2461"/>
      <c r="S855" s="1909"/>
      <c r="T855" s="2464"/>
      <c r="U855" s="2471"/>
      <c r="V855" s="2463"/>
      <c r="W855" s="2466"/>
      <c r="X855" s="2466"/>
      <c r="Y855" s="2466"/>
      <c r="Z855" s="2466"/>
    </row>
    <row r="856" spans="1:26" s="2469" customFormat="1">
      <c r="A856" s="2468"/>
      <c r="B856" s="1737"/>
      <c r="C856" s="2461"/>
      <c r="D856" s="2461"/>
      <c r="E856" s="2462"/>
      <c r="F856" s="1909"/>
      <c r="G856" s="2463"/>
      <c r="H856" s="1909"/>
      <c r="I856" s="1909"/>
      <c r="J856" s="1909"/>
      <c r="K856" s="1909"/>
      <c r="L856" s="2463"/>
      <c r="M856" s="2461"/>
      <c r="N856" s="1909"/>
      <c r="O856" s="2464"/>
      <c r="P856" s="2471"/>
      <c r="Q856" s="2465"/>
      <c r="R856" s="2461"/>
      <c r="S856" s="1909"/>
      <c r="T856" s="2464"/>
      <c r="U856" s="2471"/>
      <c r="V856" s="2463"/>
      <c r="W856" s="2466"/>
      <c r="X856" s="2466"/>
      <c r="Y856" s="2466"/>
      <c r="Z856" s="2466"/>
    </row>
    <row r="857" spans="1:26" s="2469" customFormat="1">
      <c r="A857" s="2468"/>
      <c r="B857" s="1737"/>
      <c r="C857" s="2461"/>
      <c r="D857" s="2461"/>
      <c r="E857" s="2462"/>
      <c r="F857" s="1909"/>
      <c r="G857" s="2463"/>
      <c r="H857" s="1909"/>
      <c r="I857" s="1909"/>
      <c r="J857" s="1909"/>
      <c r="K857" s="1909"/>
      <c r="L857" s="2463"/>
      <c r="M857" s="2461"/>
      <c r="N857" s="1909"/>
      <c r="O857" s="2464"/>
      <c r="P857" s="2471"/>
      <c r="Q857" s="2465"/>
      <c r="R857" s="2461"/>
      <c r="S857" s="1909"/>
      <c r="T857" s="2464"/>
      <c r="U857" s="2471"/>
      <c r="V857" s="2463"/>
      <c r="W857" s="2466"/>
      <c r="X857" s="2466"/>
      <c r="Y857" s="2466"/>
      <c r="Z857" s="2466"/>
    </row>
    <row r="858" spans="1:26" s="2469" customFormat="1">
      <c r="A858" s="2468"/>
      <c r="B858" s="1737"/>
      <c r="C858" s="2461"/>
      <c r="D858" s="2461"/>
      <c r="E858" s="2462"/>
      <c r="F858" s="1909"/>
      <c r="G858" s="2463"/>
      <c r="H858" s="1909"/>
      <c r="I858" s="1909"/>
      <c r="J858" s="1909"/>
      <c r="K858" s="1909"/>
      <c r="L858" s="2463"/>
      <c r="M858" s="2461"/>
      <c r="N858" s="1909"/>
      <c r="O858" s="2464"/>
      <c r="P858" s="2471"/>
      <c r="Q858" s="2465"/>
      <c r="R858" s="2461"/>
      <c r="S858" s="1909"/>
      <c r="T858" s="2464"/>
      <c r="U858" s="2471"/>
      <c r="V858" s="2463"/>
      <c r="W858" s="2466"/>
      <c r="X858" s="2466"/>
      <c r="Y858" s="2466"/>
      <c r="Z858" s="2466"/>
    </row>
    <row r="859" spans="1:26" s="2469" customFormat="1">
      <c r="A859" s="2468"/>
      <c r="B859" s="1737"/>
      <c r="C859" s="2461"/>
      <c r="D859" s="2461"/>
      <c r="E859" s="2462"/>
      <c r="F859" s="1909"/>
      <c r="G859" s="2463"/>
      <c r="H859" s="1909"/>
      <c r="I859" s="1909"/>
      <c r="J859" s="1909"/>
      <c r="K859" s="1909"/>
      <c r="L859" s="2463"/>
      <c r="M859" s="2461"/>
      <c r="N859" s="1909"/>
      <c r="O859" s="2464"/>
      <c r="P859" s="2471"/>
      <c r="Q859" s="2465"/>
      <c r="R859" s="2461"/>
      <c r="S859" s="1909"/>
      <c r="T859" s="2464"/>
      <c r="U859" s="2471"/>
      <c r="V859" s="2463"/>
      <c r="W859" s="2466"/>
      <c r="X859" s="2466"/>
      <c r="Y859" s="2466"/>
      <c r="Z859" s="2466"/>
    </row>
    <row r="860" spans="1:26" s="2469" customFormat="1">
      <c r="A860" s="2468"/>
      <c r="B860" s="1737"/>
      <c r="C860" s="2461"/>
      <c r="D860" s="2461"/>
      <c r="E860" s="2462"/>
      <c r="F860" s="1909"/>
      <c r="G860" s="2463"/>
      <c r="H860" s="1909"/>
      <c r="I860" s="1909"/>
      <c r="J860" s="1909"/>
      <c r="K860" s="1909"/>
      <c r="L860" s="2463"/>
      <c r="M860" s="2461"/>
      <c r="N860" s="1909"/>
      <c r="O860" s="2464"/>
      <c r="P860" s="2471"/>
      <c r="Q860" s="2465"/>
      <c r="R860" s="2461"/>
      <c r="S860" s="1909"/>
      <c r="T860" s="2464"/>
      <c r="U860" s="2471"/>
      <c r="V860" s="2463"/>
      <c r="W860" s="2466"/>
      <c r="X860" s="2466"/>
      <c r="Y860" s="2466"/>
      <c r="Z860" s="2466"/>
    </row>
    <row r="861" spans="1:26" s="2469" customFormat="1">
      <c r="A861" s="2468"/>
      <c r="B861" s="1737"/>
      <c r="C861" s="2461"/>
      <c r="D861" s="2461"/>
      <c r="E861" s="2462"/>
      <c r="F861" s="1909"/>
      <c r="G861" s="2463"/>
      <c r="H861" s="1909"/>
      <c r="I861" s="1909"/>
      <c r="J861" s="1909"/>
      <c r="K861" s="1909"/>
      <c r="L861" s="2463"/>
      <c r="M861" s="2461"/>
      <c r="N861" s="1909"/>
      <c r="O861" s="2464"/>
      <c r="P861" s="2471"/>
      <c r="Q861" s="2465"/>
      <c r="R861" s="2461"/>
      <c r="S861" s="1909"/>
      <c r="T861" s="2464"/>
      <c r="U861" s="2471"/>
      <c r="V861" s="2463"/>
      <c r="W861" s="2466"/>
      <c r="X861" s="2466"/>
      <c r="Y861" s="2466"/>
      <c r="Z861" s="2466"/>
    </row>
    <row r="862" spans="1:26" s="2469" customFormat="1">
      <c r="A862" s="2468"/>
      <c r="B862" s="1737"/>
      <c r="C862" s="2461"/>
      <c r="D862" s="2461"/>
      <c r="E862" s="2462"/>
      <c r="F862" s="1909"/>
      <c r="G862" s="2463"/>
      <c r="H862" s="1909"/>
      <c r="I862" s="1909"/>
      <c r="J862" s="1909"/>
      <c r="K862" s="1909"/>
      <c r="L862" s="2463"/>
      <c r="M862" s="2461"/>
      <c r="N862" s="1909"/>
      <c r="O862" s="2464"/>
      <c r="P862" s="2471"/>
      <c r="Q862" s="2465"/>
      <c r="R862" s="2461"/>
      <c r="S862" s="1909"/>
      <c r="T862" s="2464"/>
      <c r="U862" s="2471"/>
      <c r="V862" s="2463"/>
      <c r="W862" s="2466"/>
      <c r="X862" s="2466"/>
      <c r="Y862" s="2466"/>
      <c r="Z862" s="2466"/>
    </row>
    <row r="863" spans="1:26" s="2469" customFormat="1">
      <c r="A863" s="2468"/>
      <c r="B863" s="1737"/>
      <c r="C863" s="2461"/>
      <c r="D863" s="2461"/>
      <c r="E863" s="2462"/>
      <c r="F863" s="1909"/>
      <c r="G863" s="2463"/>
      <c r="H863" s="1909"/>
      <c r="I863" s="1909"/>
      <c r="J863" s="1909"/>
      <c r="K863" s="1909"/>
      <c r="L863" s="2463"/>
      <c r="M863" s="2461"/>
      <c r="N863" s="1909"/>
      <c r="O863" s="2464"/>
      <c r="P863" s="2471"/>
      <c r="Q863" s="2465"/>
      <c r="R863" s="2461"/>
      <c r="S863" s="1909"/>
      <c r="T863" s="2464"/>
      <c r="U863" s="2471"/>
      <c r="V863" s="2463"/>
      <c r="W863" s="2466"/>
      <c r="X863" s="2466"/>
      <c r="Y863" s="2466"/>
      <c r="Z863" s="2466"/>
    </row>
    <row r="864" spans="1:26" s="2469" customFormat="1">
      <c r="A864" s="2468"/>
      <c r="B864" s="1737"/>
      <c r="C864" s="2461"/>
      <c r="D864" s="2461"/>
      <c r="E864" s="2462"/>
      <c r="F864" s="1909"/>
      <c r="G864" s="2463"/>
      <c r="H864" s="1909"/>
      <c r="I864" s="1909"/>
      <c r="J864" s="1909"/>
      <c r="K864" s="1909"/>
      <c r="L864" s="2463"/>
      <c r="M864" s="2461"/>
      <c r="N864" s="1909"/>
      <c r="O864" s="2464"/>
      <c r="P864" s="2471"/>
      <c r="Q864" s="2465"/>
      <c r="R864" s="2461"/>
      <c r="S864" s="1909"/>
      <c r="T864" s="2464"/>
      <c r="U864" s="2471"/>
      <c r="V864" s="2463"/>
      <c r="W864" s="2466"/>
      <c r="X864" s="2466"/>
      <c r="Y864" s="2466"/>
      <c r="Z864" s="2466"/>
    </row>
    <row r="865" spans="1:26" s="2469" customFormat="1">
      <c r="A865" s="2468"/>
      <c r="B865" s="1737"/>
      <c r="C865" s="2461"/>
      <c r="D865" s="2461"/>
      <c r="E865" s="2462"/>
      <c r="F865" s="1909"/>
      <c r="G865" s="2463"/>
      <c r="H865" s="1909"/>
      <c r="I865" s="1909"/>
      <c r="J865" s="1909"/>
      <c r="K865" s="1909"/>
      <c r="L865" s="2463"/>
      <c r="M865" s="2461"/>
      <c r="N865" s="1909"/>
      <c r="O865" s="2464"/>
      <c r="P865" s="2471"/>
      <c r="Q865" s="2465"/>
      <c r="R865" s="2461"/>
      <c r="S865" s="1909"/>
      <c r="T865" s="2464"/>
      <c r="U865" s="2471"/>
      <c r="V865" s="2463"/>
      <c r="W865" s="2466"/>
      <c r="X865" s="2466"/>
      <c r="Y865" s="2466"/>
      <c r="Z865" s="2466"/>
    </row>
    <row r="866" spans="1:26" s="2469" customFormat="1">
      <c r="A866" s="2468"/>
      <c r="B866" s="1737"/>
      <c r="C866" s="2461"/>
      <c r="D866" s="2461"/>
      <c r="E866" s="2462"/>
      <c r="F866" s="1909"/>
      <c r="G866" s="2463"/>
      <c r="H866" s="1909"/>
      <c r="I866" s="1909"/>
      <c r="J866" s="1909"/>
      <c r="K866" s="1909"/>
      <c r="L866" s="2463"/>
      <c r="M866" s="2461"/>
      <c r="N866" s="1909"/>
      <c r="O866" s="2464"/>
      <c r="P866" s="2471"/>
      <c r="Q866" s="2465"/>
      <c r="R866" s="2461"/>
      <c r="S866" s="1909"/>
      <c r="T866" s="2464"/>
      <c r="U866" s="2471"/>
      <c r="V866" s="2463"/>
      <c r="W866" s="2466"/>
      <c r="X866" s="2466"/>
      <c r="Y866" s="2466"/>
      <c r="Z866" s="2466"/>
    </row>
    <row r="867" spans="1:26" s="2469" customFormat="1">
      <c r="A867" s="2468"/>
      <c r="B867" s="1737"/>
      <c r="C867" s="2461"/>
      <c r="D867" s="2461"/>
      <c r="E867" s="2462"/>
      <c r="F867" s="1909"/>
      <c r="G867" s="2463"/>
      <c r="H867" s="1909"/>
      <c r="I867" s="1909"/>
      <c r="J867" s="1909"/>
      <c r="K867" s="1909"/>
      <c r="L867" s="2463"/>
      <c r="M867" s="2461"/>
      <c r="N867" s="1909"/>
      <c r="O867" s="2464"/>
      <c r="P867" s="2471"/>
      <c r="Q867" s="2465"/>
      <c r="R867" s="2461"/>
      <c r="S867" s="1909"/>
      <c r="T867" s="2464"/>
      <c r="U867" s="2471"/>
      <c r="V867" s="2463"/>
      <c r="W867" s="2466"/>
      <c r="X867" s="2466"/>
      <c r="Y867" s="2466"/>
      <c r="Z867" s="2466"/>
    </row>
    <row r="868" spans="1:26" s="2469" customFormat="1">
      <c r="A868" s="2468"/>
      <c r="B868" s="1737"/>
      <c r="C868" s="2461"/>
      <c r="D868" s="2461"/>
      <c r="E868" s="2462"/>
      <c r="F868" s="1909"/>
      <c r="G868" s="2463"/>
      <c r="H868" s="1909"/>
      <c r="I868" s="1909"/>
      <c r="J868" s="1909"/>
      <c r="K868" s="1909"/>
      <c r="L868" s="2463"/>
      <c r="M868" s="2461"/>
      <c r="N868" s="1909"/>
      <c r="O868" s="2464"/>
      <c r="P868" s="2471"/>
      <c r="Q868" s="2465"/>
      <c r="R868" s="2461"/>
      <c r="S868" s="1909"/>
      <c r="T868" s="2464"/>
      <c r="U868" s="2471"/>
      <c r="V868" s="2463"/>
      <c r="W868" s="2466"/>
      <c r="X868" s="2466"/>
      <c r="Y868" s="2466"/>
      <c r="Z868" s="2466"/>
    </row>
    <row r="869" spans="1:26" s="2469" customFormat="1">
      <c r="A869" s="2468"/>
      <c r="B869" s="1737"/>
      <c r="C869" s="2461"/>
      <c r="D869" s="2461"/>
      <c r="E869" s="2462"/>
      <c r="F869" s="1909"/>
      <c r="G869" s="2463"/>
      <c r="H869" s="1909"/>
      <c r="I869" s="1909"/>
      <c r="J869" s="1909"/>
      <c r="K869" s="1909"/>
      <c r="L869" s="2463"/>
      <c r="M869" s="2461"/>
      <c r="N869" s="1909"/>
      <c r="O869" s="2464"/>
      <c r="P869" s="2471"/>
      <c r="Q869" s="2465"/>
      <c r="R869" s="2461"/>
      <c r="S869" s="1909"/>
      <c r="T869" s="2464"/>
      <c r="U869" s="2471"/>
      <c r="V869" s="2463"/>
      <c r="W869" s="2466"/>
      <c r="X869" s="2466"/>
      <c r="Y869" s="2466"/>
      <c r="Z869" s="2466"/>
    </row>
    <row r="870" spans="1:26" s="2469" customFormat="1">
      <c r="A870" s="2468"/>
      <c r="B870" s="1737"/>
      <c r="C870" s="2461"/>
      <c r="D870" s="2461"/>
      <c r="E870" s="2462"/>
      <c r="F870" s="1909"/>
      <c r="G870" s="2463"/>
      <c r="H870" s="1909"/>
      <c r="I870" s="1909"/>
      <c r="J870" s="1909"/>
      <c r="K870" s="1909"/>
      <c r="L870" s="2463"/>
      <c r="M870" s="2461"/>
      <c r="N870" s="1909"/>
      <c r="O870" s="2464"/>
      <c r="P870" s="2471"/>
      <c r="Q870" s="2465"/>
      <c r="R870" s="2461"/>
      <c r="S870" s="1909"/>
      <c r="T870" s="2464"/>
      <c r="U870" s="2471"/>
      <c r="V870" s="2463"/>
      <c r="W870" s="2466"/>
      <c r="X870" s="2466"/>
      <c r="Y870" s="2466"/>
      <c r="Z870" s="2466"/>
    </row>
    <row r="871" spans="1:26" s="2469" customFormat="1">
      <c r="A871" s="2468"/>
      <c r="B871" s="1737"/>
      <c r="C871" s="2461"/>
      <c r="D871" s="2461"/>
      <c r="E871" s="2462"/>
      <c r="F871" s="1909"/>
      <c r="G871" s="2463"/>
      <c r="H871" s="1909"/>
      <c r="I871" s="1909"/>
      <c r="J871" s="1909"/>
      <c r="K871" s="1909"/>
      <c r="L871" s="2463"/>
      <c r="M871" s="2461"/>
      <c r="N871" s="1909"/>
      <c r="O871" s="2464"/>
      <c r="P871" s="2471"/>
      <c r="Q871" s="2465"/>
      <c r="R871" s="2461"/>
      <c r="S871" s="1909"/>
      <c r="T871" s="2464"/>
      <c r="U871" s="2471"/>
      <c r="V871" s="2463"/>
      <c r="W871" s="2466"/>
      <c r="X871" s="2466"/>
      <c r="Y871" s="2466"/>
      <c r="Z871" s="2466"/>
    </row>
    <row r="872" spans="1:26" s="2469" customFormat="1">
      <c r="A872" s="2468"/>
      <c r="B872" s="1737"/>
      <c r="C872" s="2461"/>
      <c r="D872" s="2461"/>
      <c r="E872" s="2462"/>
      <c r="F872" s="1909"/>
      <c r="G872" s="2463"/>
      <c r="H872" s="1909"/>
      <c r="I872" s="1909"/>
      <c r="J872" s="1909"/>
      <c r="K872" s="1909"/>
      <c r="L872" s="2463"/>
      <c r="M872" s="2461"/>
      <c r="N872" s="1909"/>
      <c r="O872" s="2464"/>
      <c r="P872" s="2471"/>
      <c r="Q872" s="2465"/>
      <c r="R872" s="2461"/>
      <c r="S872" s="1909"/>
      <c r="T872" s="2464"/>
      <c r="U872" s="2471"/>
      <c r="V872" s="2463"/>
      <c r="W872" s="2466"/>
      <c r="X872" s="2466"/>
      <c r="Y872" s="2466"/>
      <c r="Z872" s="2466"/>
    </row>
    <row r="873" spans="1:26" s="2469" customFormat="1">
      <c r="A873" s="2468"/>
      <c r="B873" s="1737"/>
      <c r="C873" s="2461"/>
      <c r="D873" s="2461"/>
      <c r="E873" s="2462"/>
      <c r="F873" s="1909"/>
      <c r="G873" s="2463"/>
      <c r="H873" s="1909"/>
      <c r="I873" s="1909"/>
      <c r="J873" s="1909"/>
      <c r="K873" s="1909"/>
      <c r="L873" s="2463"/>
      <c r="M873" s="2461"/>
      <c r="N873" s="1909"/>
      <c r="O873" s="2464"/>
      <c r="P873" s="2471"/>
      <c r="Q873" s="2465"/>
      <c r="R873" s="2461"/>
      <c r="S873" s="1909"/>
      <c r="T873" s="2464"/>
      <c r="U873" s="2471"/>
      <c r="V873" s="2463"/>
      <c r="W873" s="2466"/>
      <c r="X873" s="2466"/>
      <c r="Y873" s="2466"/>
      <c r="Z873" s="2466"/>
    </row>
    <row r="874" spans="1:26" s="2469" customFormat="1">
      <c r="A874" s="2468"/>
      <c r="B874" s="1737"/>
      <c r="C874" s="2461"/>
      <c r="D874" s="2461"/>
      <c r="E874" s="2462"/>
      <c r="F874" s="1909"/>
      <c r="G874" s="2463"/>
      <c r="H874" s="1909"/>
      <c r="I874" s="1909"/>
      <c r="J874" s="1909"/>
      <c r="K874" s="1909"/>
      <c r="L874" s="2463"/>
      <c r="M874" s="2461"/>
      <c r="N874" s="1909"/>
      <c r="O874" s="2464"/>
      <c r="P874" s="2471"/>
      <c r="Q874" s="2465"/>
      <c r="R874" s="2461"/>
      <c r="S874" s="1909"/>
      <c r="T874" s="2464"/>
      <c r="U874" s="2471"/>
      <c r="V874" s="2463"/>
      <c r="W874" s="2466"/>
      <c r="X874" s="2466"/>
      <c r="Y874" s="2466"/>
      <c r="Z874" s="2466"/>
    </row>
    <row r="875" spans="1:26" s="2469" customFormat="1">
      <c r="A875" s="2468"/>
      <c r="B875" s="1737"/>
      <c r="C875" s="2461"/>
      <c r="D875" s="2461"/>
      <c r="E875" s="2462"/>
      <c r="F875" s="1909"/>
      <c r="G875" s="2463"/>
      <c r="H875" s="1909"/>
      <c r="I875" s="1909"/>
      <c r="J875" s="1909"/>
      <c r="K875" s="1909"/>
      <c r="L875" s="2463"/>
      <c r="M875" s="2461"/>
      <c r="N875" s="1909"/>
      <c r="O875" s="2464"/>
      <c r="P875" s="2471"/>
      <c r="Q875" s="2465"/>
      <c r="R875" s="2461"/>
      <c r="S875" s="1909"/>
      <c r="T875" s="2464"/>
      <c r="U875" s="2471"/>
      <c r="V875" s="2463"/>
      <c r="W875" s="2466"/>
      <c r="X875" s="2466"/>
      <c r="Y875" s="2466"/>
      <c r="Z875" s="2466"/>
    </row>
    <row r="876" spans="1:26" s="2469" customFormat="1">
      <c r="A876" s="2468"/>
      <c r="B876" s="1737"/>
      <c r="C876" s="2461"/>
      <c r="D876" s="2461"/>
      <c r="E876" s="2462"/>
      <c r="F876" s="1909"/>
      <c r="G876" s="2463"/>
      <c r="H876" s="1909"/>
      <c r="I876" s="1909"/>
      <c r="J876" s="1909"/>
      <c r="K876" s="1909"/>
      <c r="L876" s="2463"/>
      <c r="M876" s="2461"/>
      <c r="N876" s="1909"/>
      <c r="O876" s="2464"/>
      <c r="P876" s="2471"/>
      <c r="Q876" s="2465"/>
      <c r="R876" s="2461"/>
      <c r="S876" s="1909"/>
      <c r="T876" s="2464"/>
      <c r="U876" s="2471"/>
      <c r="V876" s="2463"/>
      <c r="W876" s="2466"/>
      <c r="X876" s="2466"/>
      <c r="Y876" s="2466"/>
      <c r="Z876" s="2466"/>
    </row>
    <row r="877" spans="1:26" s="2469" customFormat="1">
      <c r="A877" s="2468"/>
      <c r="B877" s="1737"/>
      <c r="C877" s="2461"/>
      <c r="D877" s="2461"/>
      <c r="E877" s="2462"/>
      <c r="F877" s="1909"/>
      <c r="G877" s="2463"/>
      <c r="H877" s="1909"/>
      <c r="I877" s="1909"/>
      <c r="J877" s="1909"/>
      <c r="K877" s="1909"/>
      <c r="L877" s="2463"/>
      <c r="M877" s="2461"/>
      <c r="N877" s="1909"/>
      <c r="O877" s="2464"/>
      <c r="P877" s="2471"/>
      <c r="Q877" s="2465"/>
      <c r="R877" s="2461"/>
      <c r="S877" s="1909"/>
      <c r="T877" s="2464"/>
      <c r="U877" s="2471"/>
      <c r="V877" s="2463"/>
      <c r="W877" s="2466"/>
      <c r="X877" s="2466"/>
      <c r="Y877" s="2466"/>
      <c r="Z877" s="2466"/>
    </row>
    <row r="878" spans="1:26" s="2469" customFormat="1">
      <c r="A878" s="2468"/>
      <c r="B878" s="1737"/>
      <c r="C878" s="2461"/>
      <c r="D878" s="2461"/>
      <c r="E878" s="2462"/>
      <c r="F878" s="1909"/>
      <c r="G878" s="2463"/>
      <c r="H878" s="1909"/>
      <c r="I878" s="1909"/>
      <c r="J878" s="1909"/>
      <c r="K878" s="1909"/>
      <c r="L878" s="2463"/>
      <c r="M878" s="2461"/>
      <c r="N878" s="1909"/>
      <c r="O878" s="2464"/>
      <c r="P878" s="2471"/>
      <c r="Q878" s="2465"/>
      <c r="R878" s="2461"/>
      <c r="S878" s="1909"/>
      <c r="T878" s="2464"/>
      <c r="U878" s="2471"/>
      <c r="V878" s="2463"/>
      <c r="W878" s="2466"/>
      <c r="X878" s="2466"/>
      <c r="Y878" s="2466"/>
      <c r="Z878" s="2466"/>
    </row>
    <row r="879" spans="1:26" s="2469" customFormat="1">
      <c r="A879" s="2468"/>
      <c r="B879" s="1737"/>
      <c r="C879" s="2461"/>
      <c r="D879" s="2461"/>
      <c r="E879" s="2462"/>
      <c r="F879" s="1909"/>
      <c r="G879" s="2463"/>
      <c r="H879" s="1909"/>
      <c r="I879" s="1909"/>
      <c r="J879" s="1909"/>
      <c r="K879" s="1909"/>
      <c r="L879" s="2463"/>
      <c r="M879" s="2461"/>
      <c r="N879" s="1909"/>
      <c r="O879" s="2464"/>
      <c r="P879" s="2471"/>
      <c r="Q879" s="2465"/>
      <c r="R879" s="2461"/>
      <c r="S879" s="1909"/>
      <c r="T879" s="2464"/>
      <c r="U879" s="2471"/>
      <c r="V879" s="2463"/>
      <c r="W879" s="2466"/>
      <c r="X879" s="2466"/>
      <c r="Y879" s="2466"/>
      <c r="Z879" s="2466"/>
    </row>
    <row r="880" spans="1:26" s="2469" customFormat="1">
      <c r="A880" s="2468"/>
      <c r="B880" s="1737"/>
      <c r="C880" s="2461"/>
      <c r="D880" s="2461"/>
      <c r="E880" s="2462"/>
      <c r="F880" s="1909"/>
      <c r="G880" s="2463"/>
      <c r="H880" s="1909"/>
      <c r="I880" s="1909"/>
      <c r="J880" s="1909"/>
      <c r="K880" s="1909"/>
      <c r="L880" s="2463"/>
      <c r="M880" s="2461"/>
      <c r="N880" s="1909"/>
      <c r="O880" s="2464"/>
      <c r="P880" s="2471"/>
      <c r="Q880" s="2465"/>
      <c r="R880" s="2461"/>
      <c r="S880" s="1909"/>
      <c r="T880" s="2464"/>
      <c r="U880" s="2471"/>
      <c r="V880" s="2463"/>
      <c r="W880" s="2466"/>
      <c r="X880" s="2466"/>
      <c r="Y880" s="2466"/>
      <c r="Z880" s="2466"/>
    </row>
    <row r="881" spans="1:26" s="2469" customFormat="1">
      <c r="A881" s="2468"/>
      <c r="B881" s="1737"/>
      <c r="C881" s="2461"/>
      <c r="D881" s="2461"/>
      <c r="E881" s="2462"/>
      <c r="F881" s="1909"/>
      <c r="G881" s="2463"/>
      <c r="H881" s="1909"/>
      <c r="I881" s="1909"/>
      <c r="J881" s="1909"/>
      <c r="K881" s="1909"/>
      <c r="L881" s="2463"/>
      <c r="M881" s="2461"/>
      <c r="N881" s="1909"/>
      <c r="O881" s="2464"/>
      <c r="P881" s="2471"/>
      <c r="Q881" s="2465"/>
      <c r="R881" s="2461"/>
      <c r="S881" s="1909"/>
      <c r="T881" s="2464"/>
      <c r="U881" s="2471"/>
      <c r="V881" s="2463"/>
      <c r="W881" s="2466"/>
      <c r="X881" s="2466"/>
      <c r="Y881" s="2466"/>
      <c r="Z881" s="2466"/>
    </row>
    <row r="882" spans="1:26" s="2469" customFormat="1">
      <c r="A882" s="2468"/>
      <c r="B882" s="1737"/>
      <c r="C882" s="2461"/>
      <c r="D882" s="2461"/>
      <c r="E882" s="2462"/>
      <c r="F882" s="1909"/>
      <c r="G882" s="2463"/>
      <c r="H882" s="1909"/>
      <c r="I882" s="1909"/>
      <c r="J882" s="1909"/>
      <c r="K882" s="1909"/>
      <c r="L882" s="2463"/>
      <c r="M882" s="2461"/>
      <c r="N882" s="1909"/>
      <c r="O882" s="2464"/>
      <c r="P882" s="2471"/>
      <c r="Q882" s="2465"/>
      <c r="R882" s="2461"/>
      <c r="S882" s="1909"/>
      <c r="T882" s="2464"/>
      <c r="U882" s="2471"/>
      <c r="V882" s="2463"/>
      <c r="W882" s="2466"/>
      <c r="X882" s="2466"/>
      <c r="Y882" s="2466"/>
      <c r="Z882" s="2466"/>
    </row>
    <row r="883" spans="1:26" s="2469" customFormat="1">
      <c r="A883" s="2468"/>
      <c r="B883" s="1737"/>
      <c r="C883" s="2461"/>
      <c r="D883" s="2461"/>
      <c r="E883" s="2462"/>
      <c r="F883" s="1909"/>
      <c r="G883" s="2463"/>
      <c r="H883" s="1909"/>
      <c r="I883" s="1909"/>
      <c r="J883" s="1909"/>
      <c r="K883" s="1909"/>
      <c r="L883" s="2463"/>
      <c r="M883" s="2461"/>
      <c r="N883" s="1909"/>
      <c r="O883" s="2464"/>
      <c r="P883" s="2471"/>
      <c r="Q883" s="2465"/>
      <c r="R883" s="2461"/>
      <c r="S883" s="1909"/>
      <c r="T883" s="2464"/>
      <c r="U883" s="2471"/>
      <c r="V883" s="2463"/>
      <c r="W883" s="2466"/>
      <c r="X883" s="2466"/>
      <c r="Y883" s="2466"/>
      <c r="Z883" s="2466"/>
    </row>
    <row r="884" spans="1:26" s="2469" customFormat="1">
      <c r="A884" s="2468"/>
      <c r="B884" s="1737"/>
      <c r="C884" s="2461"/>
      <c r="D884" s="2461"/>
      <c r="E884" s="2462"/>
      <c r="F884" s="1909"/>
      <c r="G884" s="2463"/>
      <c r="H884" s="1909"/>
      <c r="I884" s="1909"/>
      <c r="J884" s="1909"/>
      <c r="K884" s="1909"/>
      <c r="L884" s="2463"/>
      <c r="M884" s="2461"/>
      <c r="N884" s="1909"/>
      <c r="O884" s="2464"/>
      <c r="P884" s="2471"/>
      <c r="Q884" s="2465"/>
      <c r="R884" s="2461"/>
      <c r="S884" s="1909"/>
      <c r="T884" s="2464"/>
      <c r="U884" s="2471"/>
      <c r="V884" s="2463"/>
      <c r="W884" s="2466"/>
      <c r="X884" s="2466"/>
      <c r="Y884" s="2466"/>
      <c r="Z884" s="2466"/>
    </row>
    <row r="885" spans="1:26" s="2469" customFormat="1">
      <c r="A885" s="2468"/>
      <c r="B885" s="1737"/>
      <c r="C885" s="2461"/>
      <c r="D885" s="2461"/>
      <c r="E885" s="2462"/>
      <c r="F885" s="1909"/>
      <c r="G885" s="2463"/>
      <c r="H885" s="1909"/>
      <c r="I885" s="1909"/>
      <c r="J885" s="1909"/>
      <c r="K885" s="1909"/>
      <c r="L885" s="2463"/>
      <c r="M885" s="2461"/>
      <c r="N885" s="1909"/>
      <c r="O885" s="2464"/>
      <c r="P885" s="2471"/>
      <c r="Q885" s="2465"/>
      <c r="R885" s="2461"/>
      <c r="S885" s="1909"/>
      <c r="T885" s="2464"/>
      <c r="U885" s="2471"/>
      <c r="V885" s="2463"/>
      <c r="W885" s="2466"/>
      <c r="X885" s="2466"/>
      <c r="Y885" s="2466"/>
      <c r="Z885" s="2466"/>
    </row>
    <row r="886" spans="1:26" s="2469" customFormat="1">
      <c r="A886" s="2468"/>
      <c r="B886" s="1737"/>
      <c r="C886" s="2461"/>
      <c r="D886" s="2461"/>
      <c r="E886" s="2462"/>
      <c r="F886" s="1909"/>
      <c r="G886" s="2463"/>
      <c r="H886" s="1909"/>
      <c r="I886" s="1909"/>
      <c r="J886" s="1909"/>
      <c r="K886" s="1909"/>
      <c r="L886" s="2463"/>
      <c r="M886" s="2461"/>
      <c r="N886" s="1909"/>
      <c r="O886" s="2464"/>
      <c r="P886" s="2471"/>
      <c r="Q886" s="2465"/>
      <c r="R886" s="2461"/>
      <c r="S886" s="1909"/>
      <c r="T886" s="2464"/>
      <c r="U886" s="2471"/>
      <c r="V886" s="2463"/>
      <c r="W886" s="2466"/>
      <c r="X886" s="2466"/>
      <c r="Y886" s="2466"/>
      <c r="Z886" s="2466"/>
    </row>
    <row r="887" spans="1:26" s="2469" customFormat="1">
      <c r="A887" s="2468"/>
      <c r="B887" s="1737"/>
      <c r="C887" s="2461"/>
      <c r="D887" s="2461"/>
      <c r="E887" s="2462"/>
      <c r="F887" s="1909"/>
      <c r="G887" s="2463"/>
      <c r="H887" s="1909"/>
      <c r="I887" s="1909"/>
      <c r="J887" s="1909"/>
      <c r="K887" s="1909"/>
      <c r="L887" s="2463"/>
      <c r="M887" s="2461"/>
      <c r="N887" s="1909"/>
      <c r="O887" s="2464"/>
      <c r="P887" s="2471"/>
      <c r="Q887" s="2465"/>
      <c r="R887" s="2461"/>
      <c r="S887" s="1909"/>
      <c r="T887" s="2464"/>
      <c r="U887" s="2471"/>
      <c r="V887" s="2463"/>
      <c r="W887" s="2466"/>
      <c r="X887" s="2466"/>
      <c r="Y887" s="2466"/>
      <c r="Z887" s="2466"/>
    </row>
    <row r="888" spans="1:26" s="2469" customFormat="1">
      <c r="A888" s="2468"/>
      <c r="B888" s="1737"/>
      <c r="C888" s="2461"/>
      <c r="D888" s="2461"/>
      <c r="E888" s="2462"/>
      <c r="F888" s="1909"/>
      <c r="G888" s="2463"/>
      <c r="H888" s="1909"/>
      <c r="I888" s="1909"/>
      <c r="J888" s="1909"/>
      <c r="K888" s="1909"/>
      <c r="L888" s="2463"/>
      <c r="M888" s="2461"/>
      <c r="N888" s="1909"/>
      <c r="O888" s="2464"/>
      <c r="P888" s="2471"/>
      <c r="Q888" s="2465"/>
      <c r="R888" s="2461"/>
      <c r="S888" s="1909"/>
      <c r="T888" s="2464"/>
      <c r="U888" s="2471"/>
      <c r="V888" s="2463"/>
      <c r="W888" s="2466"/>
      <c r="X888" s="2466"/>
      <c r="Y888" s="2466"/>
      <c r="Z888" s="2466"/>
    </row>
    <row r="889" spans="1:26" s="2469" customFormat="1">
      <c r="A889" s="2468"/>
      <c r="B889" s="1737"/>
      <c r="C889" s="2461"/>
      <c r="D889" s="2461"/>
      <c r="E889" s="2462"/>
      <c r="F889" s="1909"/>
      <c r="G889" s="2463"/>
      <c r="H889" s="1909"/>
      <c r="I889" s="1909"/>
      <c r="J889" s="1909"/>
      <c r="K889" s="1909"/>
      <c r="L889" s="2463"/>
      <c r="M889" s="2461"/>
      <c r="N889" s="1909"/>
      <c r="O889" s="2464"/>
      <c r="P889" s="2471"/>
      <c r="Q889" s="2465"/>
      <c r="R889" s="2461"/>
      <c r="S889" s="1909"/>
      <c r="T889" s="2464"/>
      <c r="U889" s="2471"/>
      <c r="V889" s="2463"/>
      <c r="W889" s="2466"/>
      <c r="X889" s="2466"/>
      <c r="Y889" s="2466"/>
      <c r="Z889" s="2466"/>
    </row>
    <row r="890" spans="1:26" s="2469" customFormat="1">
      <c r="A890" s="2468"/>
      <c r="B890" s="1737"/>
      <c r="C890" s="2461"/>
      <c r="D890" s="2461"/>
      <c r="E890" s="2462"/>
      <c r="F890" s="1909"/>
      <c r="G890" s="2463"/>
      <c r="H890" s="1909"/>
      <c r="I890" s="1909"/>
      <c r="J890" s="1909"/>
      <c r="K890" s="1909"/>
      <c r="L890" s="2463"/>
      <c r="M890" s="2461"/>
      <c r="N890" s="1909"/>
      <c r="O890" s="2464"/>
      <c r="P890" s="2471"/>
      <c r="Q890" s="2465"/>
      <c r="R890" s="2461"/>
      <c r="S890" s="1909"/>
      <c r="T890" s="2464"/>
      <c r="U890" s="2471"/>
      <c r="V890" s="2463"/>
      <c r="W890" s="2466"/>
      <c r="X890" s="2466"/>
      <c r="Y890" s="2466"/>
      <c r="Z890" s="2466"/>
    </row>
    <row r="891" spans="1:26" s="2469" customFormat="1">
      <c r="A891" s="2468"/>
      <c r="B891" s="1737"/>
      <c r="C891" s="2461"/>
      <c r="D891" s="2461"/>
      <c r="E891" s="2462"/>
      <c r="F891" s="1909"/>
      <c r="G891" s="2463"/>
      <c r="H891" s="1909"/>
      <c r="I891" s="1909"/>
      <c r="J891" s="1909"/>
      <c r="K891" s="1909"/>
      <c r="L891" s="2463"/>
      <c r="M891" s="2461"/>
      <c r="N891" s="1909"/>
      <c r="O891" s="2464"/>
      <c r="P891" s="2471"/>
      <c r="Q891" s="2465"/>
      <c r="R891" s="2461"/>
      <c r="S891" s="1909"/>
      <c r="T891" s="2464"/>
      <c r="U891" s="2471"/>
      <c r="V891" s="2463"/>
      <c r="W891" s="2466"/>
      <c r="X891" s="2466"/>
      <c r="Y891" s="2466"/>
      <c r="Z891" s="2466"/>
    </row>
    <row r="892" spans="1:26" s="2469" customFormat="1">
      <c r="A892" s="2468"/>
      <c r="B892" s="1737"/>
      <c r="C892" s="2461"/>
      <c r="D892" s="2461"/>
      <c r="E892" s="2462"/>
      <c r="F892" s="1909"/>
      <c r="G892" s="2463"/>
      <c r="H892" s="1909"/>
      <c r="I892" s="1909"/>
      <c r="J892" s="1909"/>
      <c r="K892" s="1909"/>
      <c r="L892" s="2463"/>
      <c r="M892" s="2461"/>
      <c r="N892" s="1909"/>
      <c r="O892" s="2464"/>
      <c r="P892" s="2471"/>
      <c r="Q892" s="2465"/>
      <c r="R892" s="2461"/>
      <c r="S892" s="1909"/>
      <c r="T892" s="2464"/>
      <c r="U892" s="2471"/>
      <c r="V892" s="2463"/>
      <c r="W892" s="2466"/>
      <c r="X892" s="2466"/>
      <c r="Y892" s="2466"/>
      <c r="Z892" s="2466"/>
    </row>
    <row r="893" spans="1:26" s="2469" customFormat="1">
      <c r="A893" s="2468"/>
      <c r="B893" s="1737"/>
      <c r="C893" s="2461"/>
      <c r="D893" s="2461"/>
      <c r="E893" s="2462"/>
      <c r="F893" s="1909"/>
      <c r="G893" s="2463"/>
      <c r="H893" s="1909"/>
      <c r="I893" s="1909"/>
      <c r="J893" s="1909"/>
      <c r="K893" s="1909"/>
      <c r="L893" s="2463"/>
      <c r="M893" s="2461"/>
      <c r="N893" s="1909"/>
      <c r="O893" s="2464"/>
      <c r="P893" s="2471"/>
      <c r="Q893" s="2465"/>
      <c r="R893" s="2461"/>
      <c r="S893" s="1909"/>
      <c r="T893" s="2464"/>
      <c r="U893" s="2471"/>
      <c r="V893" s="2463"/>
      <c r="W893" s="2466"/>
      <c r="X893" s="2466"/>
      <c r="Y893" s="2466"/>
      <c r="Z893" s="2466"/>
    </row>
    <row r="894" spans="1:26" s="2469" customFormat="1">
      <c r="A894" s="2468"/>
      <c r="B894" s="1737"/>
      <c r="C894" s="2461"/>
      <c r="D894" s="2461"/>
      <c r="E894" s="2462"/>
      <c r="F894" s="1909"/>
      <c r="G894" s="2463"/>
      <c r="H894" s="1909"/>
      <c r="I894" s="1909"/>
      <c r="J894" s="1909"/>
      <c r="K894" s="1909"/>
      <c r="L894" s="2463"/>
      <c r="M894" s="2461"/>
      <c r="N894" s="1909"/>
      <c r="O894" s="2464"/>
      <c r="P894" s="2471"/>
      <c r="Q894" s="2465"/>
      <c r="R894" s="2461"/>
      <c r="S894" s="1909"/>
      <c r="T894" s="2464"/>
      <c r="U894" s="2471"/>
      <c r="V894" s="2463"/>
      <c r="W894" s="2466"/>
      <c r="X894" s="2466"/>
      <c r="Y894" s="2466"/>
      <c r="Z894" s="2466"/>
    </row>
    <row r="895" spans="1:26" s="2469" customFormat="1">
      <c r="A895" s="2468"/>
      <c r="B895" s="1737"/>
      <c r="C895" s="2461"/>
      <c r="D895" s="2461"/>
      <c r="E895" s="2462"/>
      <c r="F895" s="1909"/>
      <c r="G895" s="2463"/>
      <c r="H895" s="1909"/>
      <c r="I895" s="1909"/>
      <c r="J895" s="1909"/>
      <c r="K895" s="1909"/>
      <c r="L895" s="2463"/>
      <c r="M895" s="2461"/>
      <c r="N895" s="1909"/>
      <c r="O895" s="2464"/>
      <c r="P895" s="2471"/>
      <c r="Q895" s="2465"/>
      <c r="R895" s="2461"/>
      <c r="S895" s="1909"/>
      <c r="T895" s="2464"/>
      <c r="U895" s="2471"/>
      <c r="V895" s="2463"/>
      <c r="W895" s="2466"/>
      <c r="X895" s="2466"/>
      <c r="Y895" s="2466"/>
      <c r="Z895" s="2466"/>
    </row>
    <row r="896" spans="1:26" s="2469" customFormat="1">
      <c r="A896" s="2468"/>
      <c r="B896" s="1737"/>
      <c r="C896" s="2461"/>
      <c r="D896" s="2461"/>
      <c r="E896" s="2462"/>
      <c r="F896" s="1909"/>
      <c r="G896" s="2463"/>
      <c r="H896" s="1909"/>
      <c r="I896" s="1909"/>
      <c r="J896" s="1909"/>
      <c r="K896" s="1909"/>
      <c r="L896" s="2463"/>
      <c r="M896" s="2461"/>
      <c r="N896" s="1909"/>
      <c r="O896" s="2464"/>
      <c r="P896" s="2471"/>
      <c r="Q896" s="2465"/>
      <c r="R896" s="2461"/>
      <c r="S896" s="1909"/>
      <c r="T896" s="2464"/>
      <c r="U896" s="2471"/>
      <c r="V896" s="2463"/>
      <c r="W896" s="2466"/>
      <c r="X896" s="2466"/>
      <c r="Y896" s="2466"/>
      <c r="Z896" s="2466"/>
    </row>
    <row r="897" spans="1:26" s="2469" customFormat="1">
      <c r="A897" s="2468"/>
      <c r="B897" s="1737"/>
      <c r="C897" s="2461"/>
      <c r="D897" s="2461"/>
      <c r="E897" s="2462"/>
      <c r="F897" s="1909"/>
      <c r="G897" s="2463"/>
      <c r="H897" s="1909"/>
      <c r="I897" s="1909"/>
      <c r="J897" s="1909"/>
      <c r="K897" s="1909"/>
      <c r="L897" s="2463"/>
      <c r="M897" s="2461"/>
      <c r="N897" s="1909"/>
      <c r="O897" s="2464"/>
      <c r="P897" s="2471"/>
      <c r="Q897" s="2465"/>
      <c r="R897" s="2461"/>
      <c r="S897" s="1909"/>
      <c r="T897" s="2464"/>
      <c r="U897" s="2471"/>
      <c r="V897" s="2463"/>
      <c r="W897" s="2466"/>
      <c r="X897" s="2466"/>
      <c r="Y897" s="2466"/>
      <c r="Z897" s="2466"/>
    </row>
    <row r="898" spans="1:26" s="2469" customFormat="1">
      <c r="A898" s="2468"/>
      <c r="B898" s="1737"/>
      <c r="C898" s="2461"/>
      <c r="D898" s="2461"/>
      <c r="E898" s="2462"/>
      <c r="F898" s="1909"/>
      <c r="G898" s="2463"/>
      <c r="H898" s="1909"/>
      <c r="I898" s="1909"/>
      <c r="J898" s="1909"/>
      <c r="K898" s="1909"/>
      <c r="L898" s="2463"/>
      <c r="M898" s="2461"/>
      <c r="N898" s="1909"/>
      <c r="O898" s="2464"/>
      <c r="P898" s="2471"/>
      <c r="Q898" s="2465"/>
      <c r="R898" s="2461"/>
      <c r="S898" s="1909"/>
      <c r="T898" s="2464"/>
      <c r="U898" s="2471"/>
      <c r="V898" s="2463"/>
      <c r="W898" s="2466"/>
      <c r="X898" s="2466"/>
      <c r="Y898" s="2466"/>
      <c r="Z898" s="2466"/>
    </row>
    <row r="899" spans="1:26" s="2469" customFormat="1">
      <c r="A899" s="2468"/>
      <c r="B899" s="1737"/>
      <c r="C899" s="2461"/>
      <c r="D899" s="2461"/>
      <c r="E899" s="2462"/>
      <c r="F899" s="1909"/>
      <c r="G899" s="2463"/>
      <c r="H899" s="1909"/>
      <c r="I899" s="1909"/>
      <c r="J899" s="1909"/>
      <c r="K899" s="1909"/>
      <c r="L899" s="2463"/>
      <c r="M899" s="2461"/>
      <c r="N899" s="1909"/>
      <c r="O899" s="2464"/>
      <c r="P899" s="2471"/>
      <c r="Q899" s="2465"/>
      <c r="R899" s="2461"/>
      <c r="S899" s="1909"/>
      <c r="T899" s="2464"/>
      <c r="U899" s="2471"/>
      <c r="V899" s="2463"/>
      <c r="W899" s="2466"/>
      <c r="X899" s="2466"/>
      <c r="Y899" s="2466"/>
      <c r="Z899" s="2466"/>
    </row>
    <row r="900" spans="1:26" s="2469" customFormat="1">
      <c r="A900" s="2468"/>
      <c r="B900" s="1737"/>
      <c r="C900" s="2461"/>
      <c r="D900" s="2461"/>
      <c r="E900" s="2462"/>
      <c r="F900" s="1909"/>
      <c r="G900" s="2463"/>
      <c r="H900" s="1909"/>
      <c r="I900" s="1909"/>
      <c r="J900" s="1909"/>
      <c r="K900" s="1909"/>
      <c r="L900" s="2463"/>
      <c r="M900" s="2461"/>
      <c r="N900" s="1909"/>
      <c r="O900" s="2464"/>
      <c r="P900" s="2471"/>
      <c r="Q900" s="2465"/>
      <c r="R900" s="2461"/>
      <c r="S900" s="1909"/>
      <c r="T900" s="2464"/>
      <c r="U900" s="2471"/>
      <c r="V900" s="2463"/>
      <c r="W900" s="2466"/>
      <c r="X900" s="2466"/>
      <c r="Y900" s="2466"/>
      <c r="Z900" s="2466"/>
    </row>
    <row r="901" spans="1:26" s="2469" customFormat="1">
      <c r="A901" s="2468"/>
      <c r="B901" s="1737"/>
      <c r="C901" s="2461"/>
      <c r="D901" s="2461"/>
      <c r="E901" s="2462"/>
      <c r="F901" s="1909"/>
      <c r="G901" s="2463"/>
      <c r="H901" s="1909"/>
      <c r="I901" s="1909"/>
      <c r="J901" s="1909"/>
      <c r="K901" s="1909"/>
      <c r="L901" s="2463"/>
      <c r="M901" s="2461"/>
      <c r="N901" s="1909"/>
      <c r="O901" s="2464"/>
      <c r="P901" s="2471"/>
      <c r="Q901" s="2465"/>
      <c r="R901" s="2461"/>
      <c r="S901" s="1909"/>
      <c r="T901" s="2464"/>
      <c r="U901" s="2471"/>
      <c r="V901" s="2463"/>
      <c r="W901" s="2466"/>
      <c r="X901" s="2466"/>
      <c r="Y901" s="2466"/>
      <c r="Z901" s="2466"/>
    </row>
    <row r="902" spans="1:26" s="2469" customFormat="1">
      <c r="A902" s="2468"/>
      <c r="B902" s="1737"/>
      <c r="C902" s="2461"/>
      <c r="D902" s="2461"/>
      <c r="E902" s="2462"/>
      <c r="F902" s="1909"/>
      <c r="G902" s="2463"/>
      <c r="H902" s="1909"/>
      <c r="I902" s="1909"/>
      <c r="J902" s="1909"/>
      <c r="K902" s="1909"/>
      <c r="L902" s="2463"/>
      <c r="M902" s="2461"/>
      <c r="N902" s="1909"/>
      <c r="O902" s="2464"/>
      <c r="P902" s="2471"/>
      <c r="Q902" s="2465"/>
      <c r="R902" s="2461"/>
      <c r="S902" s="1909"/>
      <c r="T902" s="2464"/>
      <c r="U902" s="2471"/>
      <c r="V902" s="2463"/>
      <c r="W902" s="2466"/>
      <c r="X902" s="2466"/>
      <c r="Y902" s="2466"/>
      <c r="Z902" s="2466"/>
    </row>
    <row r="903" spans="1:26" s="2469" customFormat="1">
      <c r="A903" s="2468"/>
      <c r="B903" s="1737"/>
      <c r="C903" s="2461"/>
      <c r="D903" s="2461"/>
      <c r="E903" s="2462"/>
      <c r="F903" s="1909"/>
      <c r="G903" s="2463"/>
      <c r="H903" s="1909"/>
      <c r="I903" s="1909"/>
      <c r="J903" s="1909"/>
      <c r="K903" s="1909"/>
      <c r="L903" s="2463"/>
      <c r="M903" s="2461"/>
      <c r="N903" s="1909"/>
      <c r="O903" s="2464"/>
      <c r="P903" s="2471"/>
      <c r="Q903" s="2465"/>
      <c r="R903" s="2461"/>
      <c r="S903" s="1909"/>
      <c r="T903" s="2464"/>
      <c r="U903" s="2471"/>
      <c r="V903" s="2463"/>
      <c r="W903" s="2466"/>
      <c r="X903" s="2466"/>
      <c r="Y903" s="2466"/>
      <c r="Z903" s="2466"/>
    </row>
    <row r="904" spans="1:26" s="2469" customFormat="1">
      <c r="A904" s="2468"/>
      <c r="B904" s="1737"/>
      <c r="C904" s="2461"/>
      <c r="D904" s="2461"/>
      <c r="E904" s="2462"/>
      <c r="F904" s="1909"/>
      <c r="G904" s="2463"/>
      <c r="H904" s="1909"/>
      <c r="I904" s="1909"/>
      <c r="J904" s="1909"/>
      <c r="K904" s="1909"/>
      <c r="L904" s="2463"/>
      <c r="M904" s="2461"/>
      <c r="N904" s="1909"/>
      <c r="O904" s="2464"/>
      <c r="P904" s="2471"/>
      <c r="Q904" s="2465"/>
      <c r="R904" s="2461"/>
      <c r="S904" s="1909"/>
      <c r="T904" s="2464"/>
      <c r="U904" s="2471"/>
      <c r="V904" s="2463"/>
      <c r="W904" s="2466"/>
      <c r="X904" s="2466"/>
      <c r="Y904" s="2466"/>
      <c r="Z904" s="2466"/>
    </row>
    <row r="905" spans="1:26" s="2469" customFormat="1">
      <c r="A905" s="2468"/>
      <c r="B905" s="1737"/>
      <c r="C905" s="2461"/>
      <c r="D905" s="2461"/>
      <c r="E905" s="2462"/>
      <c r="F905" s="1909"/>
      <c r="G905" s="2463"/>
      <c r="H905" s="1909"/>
      <c r="I905" s="1909"/>
      <c r="J905" s="1909"/>
      <c r="K905" s="1909"/>
      <c r="L905" s="2463"/>
      <c r="M905" s="2461"/>
      <c r="N905" s="1909"/>
      <c r="O905" s="2464"/>
      <c r="P905" s="2471"/>
      <c r="Q905" s="2465"/>
      <c r="R905" s="2461"/>
      <c r="S905" s="1909"/>
      <c r="T905" s="2464"/>
      <c r="U905" s="2471"/>
      <c r="V905" s="2463"/>
      <c r="W905" s="2466"/>
      <c r="X905" s="2466"/>
      <c r="Y905" s="2466"/>
      <c r="Z905" s="2466"/>
    </row>
    <row r="906" spans="1:26" s="2469" customFormat="1">
      <c r="A906" s="2468"/>
      <c r="B906" s="1737"/>
      <c r="C906" s="2461"/>
      <c r="D906" s="2461"/>
      <c r="E906" s="2462"/>
      <c r="F906" s="1909"/>
      <c r="G906" s="2463"/>
      <c r="H906" s="1909"/>
      <c r="I906" s="1909"/>
      <c r="J906" s="1909"/>
      <c r="K906" s="1909"/>
      <c r="L906" s="2463"/>
      <c r="M906" s="2461"/>
      <c r="N906" s="1909"/>
      <c r="O906" s="2464"/>
      <c r="P906" s="2471"/>
      <c r="Q906" s="2465"/>
      <c r="R906" s="2461"/>
      <c r="S906" s="1909"/>
      <c r="T906" s="2464"/>
      <c r="U906" s="2471"/>
      <c r="V906" s="2463"/>
      <c r="W906" s="2466"/>
      <c r="X906" s="2466"/>
      <c r="Y906" s="2466"/>
      <c r="Z906" s="2466"/>
    </row>
    <row r="907" spans="1:26" s="2469" customFormat="1">
      <c r="A907" s="2468"/>
      <c r="B907" s="1737"/>
      <c r="C907" s="2461"/>
      <c r="D907" s="2461"/>
      <c r="E907" s="2462"/>
      <c r="F907" s="1909"/>
      <c r="G907" s="2463"/>
      <c r="H907" s="1909"/>
      <c r="I907" s="1909"/>
      <c r="J907" s="1909"/>
      <c r="K907" s="1909"/>
      <c r="L907" s="2463"/>
      <c r="M907" s="2461"/>
      <c r="N907" s="1909"/>
      <c r="O907" s="2464"/>
      <c r="P907" s="2471"/>
      <c r="Q907" s="2465"/>
      <c r="R907" s="2461"/>
      <c r="S907" s="1909"/>
      <c r="T907" s="2464"/>
      <c r="U907" s="2471"/>
      <c r="V907" s="2463"/>
      <c r="W907" s="2466"/>
      <c r="X907" s="2466"/>
      <c r="Y907" s="2466"/>
      <c r="Z907" s="2466"/>
    </row>
    <row r="908" spans="1:26" s="2469" customFormat="1">
      <c r="A908" s="2468"/>
      <c r="B908" s="1737"/>
      <c r="C908" s="2461"/>
      <c r="D908" s="2461"/>
      <c r="E908" s="2462"/>
      <c r="F908" s="1909"/>
      <c r="G908" s="2463"/>
      <c r="H908" s="1909"/>
      <c r="I908" s="1909"/>
      <c r="J908" s="1909"/>
      <c r="K908" s="1909"/>
      <c r="L908" s="2463"/>
      <c r="M908" s="2461"/>
      <c r="N908" s="1909"/>
      <c r="O908" s="2464"/>
      <c r="P908" s="2471"/>
      <c r="Q908" s="2465"/>
      <c r="R908" s="2461"/>
      <c r="S908" s="1909"/>
      <c r="T908" s="2464"/>
      <c r="U908" s="2471"/>
      <c r="V908" s="2463"/>
      <c r="W908" s="2466"/>
      <c r="X908" s="2466"/>
      <c r="Y908" s="2466"/>
      <c r="Z908" s="2466"/>
    </row>
    <row r="909" spans="1:26" s="2469" customFormat="1">
      <c r="A909" s="2468"/>
      <c r="B909" s="1737"/>
      <c r="C909" s="2461"/>
      <c r="D909" s="2461"/>
      <c r="E909" s="2462"/>
      <c r="F909" s="1909"/>
      <c r="G909" s="2463"/>
      <c r="H909" s="1909"/>
      <c r="I909" s="1909"/>
      <c r="J909" s="1909"/>
      <c r="K909" s="1909"/>
      <c r="L909" s="2463"/>
      <c r="M909" s="2461"/>
      <c r="N909" s="1909"/>
      <c r="O909" s="2464"/>
      <c r="P909" s="2471"/>
      <c r="Q909" s="2465"/>
      <c r="R909" s="2461"/>
      <c r="S909" s="1909"/>
      <c r="T909" s="2464"/>
      <c r="U909" s="2471"/>
      <c r="V909" s="2463"/>
      <c r="W909" s="2466"/>
      <c r="X909" s="2466"/>
      <c r="Y909" s="2466"/>
      <c r="Z909" s="2466"/>
    </row>
    <row r="910" spans="1:26" s="2469" customFormat="1">
      <c r="A910" s="2468"/>
      <c r="B910" s="1737"/>
      <c r="C910" s="2461"/>
      <c r="D910" s="2461"/>
      <c r="E910" s="2462"/>
      <c r="F910" s="1909"/>
      <c r="G910" s="2463"/>
      <c r="H910" s="1909"/>
      <c r="I910" s="1909"/>
      <c r="J910" s="1909"/>
      <c r="K910" s="1909"/>
      <c r="L910" s="2463"/>
      <c r="M910" s="2461"/>
      <c r="N910" s="1909"/>
      <c r="O910" s="2464"/>
      <c r="P910" s="2471"/>
      <c r="Q910" s="2465"/>
      <c r="R910" s="2461"/>
      <c r="S910" s="1909"/>
      <c r="T910" s="2464"/>
      <c r="U910" s="2471"/>
      <c r="V910" s="2463"/>
      <c r="W910" s="2466"/>
      <c r="X910" s="2466"/>
      <c r="Y910" s="2466"/>
      <c r="Z910" s="2466"/>
    </row>
    <row r="911" spans="1:26" s="2469" customFormat="1">
      <c r="A911" s="2468"/>
      <c r="B911" s="1737"/>
      <c r="C911" s="2461"/>
      <c r="D911" s="2461"/>
      <c r="E911" s="2462"/>
      <c r="F911" s="1909"/>
      <c r="G911" s="2463"/>
      <c r="H911" s="1909"/>
      <c r="I911" s="1909"/>
      <c r="J911" s="1909"/>
      <c r="K911" s="1909"/>
      <c r="L911" s="2463"/>
      <c r="M911" s="2461"/>
      <c r="N911" s="1909"/>
      <c r="O911" s="2464"/>
      <c r="P911" s="2471"/>
      <c r="Q911" s="2465"/>
      <c r="R911" s="2461"/>
      <c r="S911" s="1909"/>
      <c r="T911" s="2464"/>
      <c r="U911" s="2471"/>
      <c r="V911" s="2463"/>
      <c r="W911" s="2466"/>
      <c r="X911" s="2466"/>
      <c r="Y911" s="2466"/>
      <c r="Z911" s="2466"/>
    </row>
    <row r="912" spans="1:26" s="2469" customFormat="1">
      <c r="A912" s="2468"/>
      <c r="B912" s="1737"/>
      <c r="C912" s="2461"/>
      <c r="D912" s="2461"/>
      <c r="E912" s="2462"/>
      <c r="F912" s="1909"/>
      <c r="G912" s="2463"/>
      <c r="H912" s="1909"/>
      <c r="I912" s="1909"/>
      <c r="J912" s="1909"/>
      <c r="K912" s="1909"/>
      <c r="L912" s="2463"/>
      <c r="M912" s="2461"/>
      <c r="N912" s="1909"/>
      <c r="O912" s="2464"/>
      <c r="P912" s="2471"/>
      <c r="Q912" s="2465"/>
      <c r="R912" s="2461"/>
      <c r="S912" s="1909"/>
      <c r="T912" s="2464"/>
      <c r="U912" s="2471"/>
      <c r="V912" s="2463"/>
      <c r="W912" s="2466"/>
      <c r="X912" s="2466"/>
      <c r="Y912" s="2466"/>
      <c r="Z912" s="2466"/>
    </row>
    <row r="913" spans="1:26" s="2469" customFormat="1">
      <c r="A913" s="2468"/>
      <c r="B913" s="1737"/>
      <c r="C913" s="2461"/>
      <c r="D913" s="2461"/>
      <c r="E913" s="2462"/>
      <c r="F913" s="1909"/>
      <c r="G913" s="2463"/>
      <c r="H913" s="1909"/>
      <c r="I913" s="1909"/>
      <c r="J913" s="1909"/>
      <c r="K913" s="1909"/>
      <c r="L913" s="2463"/>
      <c r="M913" s="2461"/>
      <c r="N913" s="1909"/>
      <c r="O913" s="2464"/>
      <c r="P913" s="2471"/>
      <c r="Q913" s="2465"/>
      <c r="R913" s="2461"/>
      <c r="S913" s="1909"/>
      <c r="T913" s="2464"/>
      <c r="U913" s="2471"/>
      <c r="V913" s="2463"/>
      <c r="W913" s="2466"/>
      <c r="X913" s="2466"/>
      <c r="Y913" s="2466"/>
      <c r="Z913" s="2466"/>
    </row>
    <row r="914" spans="1:26" s="2469" customFormat="1">
      <c r="A914" s="2468"/>
      <c r="B914" s="1737"/>
      <c r="C914" s="2461"/>
      <c r="D914" s="2461"/>
      <c r="E914" s="2462"/>
      <c r="F914" s="1909"/>
      <c r="G914" s="2463"/>
      <c r="H914" s="1909"/>
      <c r="I914" s="1909"/>
      <c r="J914" s="1909"/>
      <c r="K914" s="1909"/>
      <c r="L914" s="2463"/>
      <c r="M914" s="2461"/>
      <c r="N914" s="1909"/>
      <c r="O914" s="2464"/>
      <c r="P914" s="2471"/>
      <c r="Q914" s="2465"/>
      <c r="R914" s="2461"/>
      <c r="S914" s="1909"/>
      <c r="T914" s="2464"/>
      <c r="U914" s="2471"/>
      <c r="V914" s="2463"/>
      <c r="W914" s="2466"/>
      <c r="X914" s="2466"/>
      <c r="Y914" s="2466"/>
      <c r="Z914" s="2466"/>
    </row>
    <row r="915" spans="1:26" s="2469" customFormat="1">
      <c r="A915" s="2468"/>
      <c r="B915" s="1737"/>
      <c r="C915" s="2461"/>
      <c r="D915" s="2461"/>
      <c r="E915" s="2462"/>
      <c r="F915" s="1909"/>
      <c r="G915" s="2463"/>
      <c r="H915" s="1909"/>
      <c r="I915" s="1909"/>
      <c r="J915" s="1909"/>
      <c r="K915" s="1909"/>
      <c r="L915" s="2463"/>
      <c r="M915" s="2461"/>
      <c r="N915" s="1909"/>
      <c r="O915" s="2464"/>
      <c r="P915" s="2471"/>
      <c r="Q915" s="2465"/>
      <c r="R915" s="2461"/>
      <c r="S915" s="1909"/>
      <c r="T915" s="2464"/>
      <c r="U915" s="2471"/>
      <c r="V915" s="2463"/>
      <c r="W915" s="2466"/>
      <c r="X915" s="2466"/>
      <c r="Y915" s="2466"/>
      <c r="Z915" s="2466"/>
    </row>
    <row r="916" spans="1:26" s="2469" customFormat="1">
      <c r="A916" s="2468"/>
      <c r="B916" s="1737"/>
      <c r="C916" s="2461"/>
      <c r="D916" s="2461"/>
      <c r="E916" s="2462"/>
      <c r="F916" s="1909"/>
      <c r="G916" s="2463"/>
      <c r="H916" s="1909"/>
      <c r="I916" s="1909"/>
      <c r="J916" s="1909"/>
      <c r="K916" s="1909"/>
      <c r="L916" s="2463"/>
      <c r="M916" s="2461"/>
      <c r="N916" s="1909"/>
      <c r="O916" s="2464"/>
      <c r="P916" s="2471"/>
      <c r="Q916" s="2465"/>
      <c r="R916" s="2461"/>
      <c r="S916" s="1909"/>
      <c r="T916" s="2464"/>
      <c r="U916" s="2471"/>
      <c r="V916" s="2463"/>
      <c r="W916" s="2466"/>
      <c r="X916" s="2466"/>
      <c r="Y916" s="2466"/>
      <c r="Z916" s="2466"/>
    </row>
    <row r="917" spans="1:26" s="2469" customFormat="1">
      <c r="A917" s="2468"/>
      <c r="B917" s="1737"/>
      <c r="C917" s="2461"/>
      <c r="D917" s="2461"/>
      <c r="E917" s="2462"/>
      <c r="F917" s="1909"/>
      <c r="G917" s="2463"/>
      <c r="H917" s="1909"/>
      <c r="I917" s="1909"/>
      <c r="J917" s="1909"/>
      <c r="K917" s="1909"/>
      <c r="L917" s="2463"/>
      <c r="M917" s="2461"/>
      <c r="N917" s="1909"/>
      <c r="O917" s="2464"/>
      <c r="P917" s="2471"/>
      <c r="Q917" s="2465"/>
      <c r="R917" s="2461"/>
      <c r="S917" s="1909"/>
      <c r="T917" s="2464"/>
      <c r="U917" s="2471"/>
      <c r="V917" s="2463"/>
      <c r="W917" s="2466"/>
      <c r="X917" s="2466"/>
      <c r="Y917" s="2466"/>
      <c r="Z917" s="2466"/>
    </row>
    <row r="918" spans="1:26" s="2469" customFormat="1">
      <c r="A918" s="2468"/>
      <c r="B918" s="1737"/>
      <c r="C918" s="2461"/>
      <c r="D918" s="2461"/>
      <c r="E918" s="2462"/>
      <c r="F918" s="1909"/>
      <c r="G918" s="2463"/>
      <c r="H918" s="1909"/>
      <c r="I918" s="1909"/>
      <c r="J918" s="1909"/>
      <c r="K918" s="1909"/>
      <c r="L918" s="2463"/>
      <c r="M918" s="2461"/>
      <c r="N918" s="1909"/>
      <c r="O918" s="2464"/>
      <c r="P918" s="2471"/>
      <c r="Q918" s="2465"/>
      <c r="R918" s="2461"/>
      <c r="S918" s="1909"/>
      <c r="T918" s="2464"/>
      <c r="U918" s="2471"/>
      <c r="V918" s="2463"/>
      <c r="W918" s="2466"/>
      <c r="X918" s="2466"/>
      <c r="Y918" s="2466"/>
      <c r="Z918" s="2466"/>
    </row>
    <row r="919" spans="1:26" s="2469" customFormat="1">
      <c r="A919" s="2468"/>
      <c r="B919" s="1737"/>
      <c r="C919" s="2461"/>
      <c r="D919" s="2461"/>
      <c r="E919" s="2462"/>
      <c r="F919" s="1909"/>
      <c r="G919" s="2463"/>
      <c r="H919" s="1909"/>
      <c r="I919" s="1909"/>
      <c r="J919" s="1909"/>
      <c r="K919" s="1909"/>
      <c r="L919" s="2463"/>
      <c r="M919" s="2461"/>
      <c r="N919" s="1909"/>
      <c r="O919" s="2464"/>
      <c r="P919" s="2471"/>
      <c r="Q919" s="2465"/>
      <c r="R919" s="2461"/>
      <c r="S919" s="1909"/>
      <c r="T919" s="2464"/>
      <c r="U919" s="2471"/>
      <c r="V919" s="2463"/>
      <c r="W919" s="2466"/>
      <c r="X919" s="2466"/>
      <c r="Y919" s="2466"/>
      <c r="Z919" s="2466"/>
    </row>
    <row r="920" spans="1:26" s="2469" customFormat="1">
      <c r="A920" s="2468"/>
      <c r="B920" s="1737"/>
      <c r="C920" s="2461"/>
      <c r="D920" s="2461"/>
      <c r="E920" s="2462"/>
      <c r="F920" s="1909"/>
      <c r="G920" s="2463"/>
      <c r="H920" s="1909"/>
      <c r="I920" s="1909"/>
      <c r="J920" s="1909"/>
      <c r="K920" s="1909"/>
      <c r="L920" s="2463"/>
      <c r="M920" s="2461"/>
      <c r="N920" s="1909"/>
      <c r="O920" s="2464"/>
      <c r="P920" s="2471"/>
      <c r="Q920" s="2465"/>
      <c r="R920" s="2461"/>
      <c r="S920" s="1909"/>
      <c r="T920" s="2464"/>
      <c r="U920" s="2471"/>
      <c r="V920" s="2463"/>
      <c r="W920" s="2466"/>
      <c r="X920" s="2466"/>
      <c r="Y920" s="2466"/>
      <c r="Z920" s="2466"/>
    </row>
    <row r="921" spans="1:26" s="2469" customFormat="1">
      <c r="A921" s="2468"/>
      <c r="B921" s="1737"/>
      <c r="C921" s="2461"/>
      <c r="D921" s="2461"/>
      <c r="E921" s="2462"/>
      <c r="F921" s="1909"/>
      <c r="G921" s="2463"/>
      <c r="H921" s="1909"/>
      <c r="I921" s="1909"/>
      <c r="J921" s="1909"/>
      <c r="K921" s="1909"/>
      <c r="L921" s="2463"/>
      <c r="M921" s="2461"/>
      <c r="N921" s="1909"/>
      <c r="O921" s="2464"/>
      <c r="P921" s="2471"/>
      <c r="Q921" s="2465"/>
      <c r="R921" s="2461"/>
      <c r="S921" s="1909"/>
      <c r="T921" s="2464"/>
      <c r="U921" s="2471"/>
      <c r="V921" s="2463"/>
      <c r="W921" s="2466"/>
      <c r="X921" s="2466"/>
      <c r="Y921" s="2466"/>
      <c r="Z921" s="2466"/>
    </row>
    <row r="922" spans="1:26" s="2469" customFormat="1">
      <c r="A922" s="2468"/>
      <c r="B922" s="1737"/>
      <c r="C922" s="2461"/>
      <c r="D922" s="2461"/>
      <c r="E922" s="2462"/>
      <c r="F922" s="1909"/>
      <c r="G922" s="2463"/>
      <c r="H922" s="1909"/>
      <c r="I922" s="1909"/>
      <c r="J922" s="1909"/>
      <c r="K922" s="1909"/>
      <c r="L922" s="2463"/>
      <c r="M922" s="2461"/>
      <c r="N922" s="1909"/>
      <c r="O922" s="2464"/>
      <c r="P922" s="2471"/>
      <c r="Q922" s="2465"/>
      <c r="R922" s="2461"/>
      <c r="S922" s="1909"/>
      <c r="T922" s="2464"/>
      <c r="U922" s="2471"/>
      <c r="V922" s="2463"/>
      <c r="W922" s="2466"/>
      <c r="X922" s="2466"/>
      <c r="Y922" s="2466"/>
      <c r="Z922" s="2466"/>
    </row>
    <row r="923" spans="1:26" s="2469" customFormat="1">
      <c r="A923" s="2468"/>
      <c r="B923" s="1737"/>
      <c r="C923" s="2461"/>
      <c r="D923" s="2461"/>
      <c r="E923" s="2462"/>
      <c r="F923" s="1909"/>
      <c r="G923" s="2463"/>
      <c r="H923" s="1909"/>
      <c r="I923" s="1909"/>
      <c r="J923" s="1909"/>
      <c r="K923" s="1909"/>
      <c r="L923" s="2463"/>
      <c r="M923" s="2461"/>
      <c r="N923" s="1909"/>
      <c r="O923" s="2464"/>
      <c r="P923" s="2471"/>
      <c r="Q923" s="2465"/>
      <c r="R923" s="2461"/>
      <c r="S923" s="1909"/>
      <c r="T923" s="2464"/>
      <c r="U923" s="2471"/>
      <c r="V923" s="2463"/>
      <c r="W923" s="2466"/>
      <c r="X923" s="2466"/>
      <c r="Y923" s="2466"/>
      <c r="Z923" s="2466"/>
    </row>
    <row r="924" spans="1:26" s="2469" customFormat="1">
      <c r="A924" s="2468"/>
      <c r="B924" s="1737"/>
      <c r="C924" s="2461"/>
      <c r="D924" s="2461"/>
      <c r="E924" s="2462"/>
      <c r="F924" s="1909"/>
      <c r="G924" s="2463"/>
      <c r="H924" s="1909"/>
      <c r="I924" s="1909"/>
      <c r="J924" s="1909"/>
      <c r="K924" s="1909"/>
      <c r="L924" s="2463"/>
      <c r="M924" s="2461"/>
      <c r="N924" s="1909"/>
      <c r="O924" s="2464"/>
      <c r="P924" s="2471"/>
      <c r="Q924" s="2465"/>
      <c r="R924" s="2461"/>
      <c r="S924" s="1909"/>
      <c r="T924" s="2464"/>
      <c r="U924" s="2471"/>
      <c r="V924" s="2463"/>
      <c r="W924" s="2466"/>
      <c r="X924" s="2466"/>
      <c r="Y924" s="2466"/>
      <c r="Z924" s="2466"/>
    </row>
    <row r="925" spans="1:26" s="2469" customFormat="1">
      <c r="A925" s="2468"/>
      <c r="B925" s="1737"/>
      <c r="C925" s="2461"/>
      <c r="D925" s="2461"/>
      <c r="E925" s="2462"/>
      <c r="F925" s="1909"/>
      <c r="G925" s="2463"/>
      <c r="H925" s="1909"/>
      <c r="I925" s="1909"/>
      <c r="J925" s="1909"/>
      <c r="K925" s="1909"/>
      <c r="L925" s="2463"/>
      <c r="M925" s="2461"/>
      <c r="N925" s="1909"/>
      <c r="O925" s="2464"/>
      <c r="P925" s="2471"/>
      <c r="Q925" s="2465"/>
      <c r="R925" s="2461"/>
      <c r="S925" s="1909"/>
      <c r="T925" s="2464"/>
      <c r="U925" s="2471"/>
      <c r="V925" s="2463"/>
      <c r="W925" s="2466"/>
      <c r="X925" s="2466"/>
      <c r="Y925" s="2466"/>
      <c r="Z925" s="2466"/>
    </row>
    <row r="926" spans="1:26" s="2469" customFormat="1">
      <c r="A926" s="2468"/>
      <c r="B926" s="1737"/>
      <c r="C926" s="2461"/>
      <c r="D926" s="2461"/>
      <c r="E926" s="2462"/>
      <c r="F926" s="1909"/>
      <c r="G926" s="2463"/>
      <c r="H926" s="1909"/>
      <c r="I926" s="1909"/>
      <c r="J926" s="1909"/>
      <c r="K926" s="1909"/>
      <c r="L926" s="2463"/>
      <c r="M926" s="2461"/>
      <c r="N926" s="1909"/>
      <c r="O926" s="2464"/>
      <c r="P926" s="2471"/>
      <c r="Q926" s="2465"/>
      <c r="R926" s="2461"/>
      <c r="S926" s="1909"/>
      <c r="T926" s="2464"/>
      <c r="U926" s="2471"/>
      <c r="V926" s="2463"/>
      <c r="W926" s="2466"/>
      <c r="X926" s="2466"/>
      <c r="Y926" s="2466"/>
      <c r="Z926" s="2466"/>
    </row>
    <row r="927" spans="1:26" s="2469" customFormat="1">
      <c r="A927" s="2468"/>
      <c r="B927" s="1737"/>
      <c r="C927" s="2461"/>
      <c r="D927" s="2461"/>
      <c r="E927" s="2462"/>
      <c r="F927" s="1909"/>
      <c r="G927" s="2463"/>
      <c r="H927" s="1909"/>
      <c r="I927" s="1909"/>
      <c r="J927" s="1909"/>
      <c r="K927" s="1909"/>
      <c r="L927" s="2463"/>
      <c r="M927" s="2461"/>
      <c r="N927" s="1909"/>
      <c r="O927" s="2464"/>
      <c r="P927" s="2471"/>
      <c r="Q927" s="2465"/>
      <c r="R927" s="2461"/>
      <c r="S927" s="1909"/>
      <c r="T927" s="2464"/>
      <c r="U927" s="2471"/>
      <c r="V927" s="2463"/>
      <c r="W927" s="2466"/>
      <c r="X927" s="2466"/>
      <c r="Y927" s="2466"/>
      <c r="Z927" s="2466"/>
    </row>
    <row r="928" spans="1:26" s="2469" customFormat="1">
      <c r="A928" s="2468"/>
      <c r="B928" s="1737"/>
      <c r="C928" s="2461"/>
      <c r="D928" s="2461"/>
      <c r="E928" s="2462"/>
      <c r="F928" s="1909"/>
      <c r="G928" s="2463"/>
      <c r="H928" s="1909"/>
      <c r="I928" s="1909"/>
      <c r="J928" s="1909"/>
      <c r="K928" s="1909"/>
      <c r="L928" s="2463"/>
      <c r="M928" s="2461"/>
      <c r="N928" s="1909"/>
      <c r="O928" s="2464"/>
      <c r="P928" s="2471"/>
      <c r="Q928" s="2465"/>
      <c r="R928" s="2461"/>
      <c r="S928" s="1909"/>
      <c r="T928" s="2464"/>
      <c r="U928" s="2471"/>
      <c r="V928" s="2463"/>
      <c r="W928" s="2466"/>
      <c r="X928" s="2466"/>
      <c r="Y928" s="2466"/>
      <c r="Z928" s="2466"/>
    </row>
    <row r="929" spans="1:26" s="2469" customFormat="1">
      <c r="A929" s="2468"/>
      <c r="B929" s="1737"/>
      <c r="C929" s="2461"/>
      <c r="D929" s="2461"/>
      <c r="E929" s="2462"/>
      <c r="F929" s="1909"/>
      <c r="G929" s="2463"/>
      <c r="H929" s="1909"/>
      <c r="I929" s="1909"/>
      <c r="J929" s="1909"/>
      <c r="K929" s="1909"/>
      <c r="L929" s="2463"/>
      <c r="M929" s="2461"/>
      <c r="N929" s="1909"/>
      <c r="O929" s="2464"/>
      <c r="P929" s="2471"/>
      <c r="Q929" s="2465"/>
      <c r="R929" s="2461"/>
      <c r="S929" s="1909"/>
      <c r="T929" s="2464"/>
      <c r="U929" s="2471"/>
      <c r="V929" s="2463"/>
      <c r="W929" s="2466"/>
      <c r="X929" s="2466"/>
      <c r="Y929" s="2466"/>
      <c r="Z929" s="2466"/>
    </row>
    <row r="930" spans="1:26" s="2469" customFormat="1">
      <c r="A930" s="2468"/>
      <c r="B930" s="1737"/>
      <c r="C930" s="2461"/>
      <c r="D930" s="2461"/>
      <c r="E930" s="2462"/>
      <c r="F930" s="1909"/>
      <c r="G930" s="2463"/>
      <c r="H930" s="1909"/>
      <c r="I930" s="1909"/>
      <c r="J930" s="1909"/>
      <c r="K930" s="1909"/>
      <c r="L930" s="2463"/>
      <c r="M930" s="2461"/>
      <c r="N930" s="1909"/>
      <c r="O930" s="2464"/>
      <c r="P930" s="2471"/>
      <c r="Q930" s="2465"/>
      <c r="R930" s="2461"/>
      <c r="S930" s="1909"/>
      <c r="T930" s="2464"/>
      <c r="U930" s="2471"/>
      <c r="V930" s="2463"/>
      <c r="W930" s="2466"/>
      <c r="X930" s="2466"/>
      <c r="Y930" s="2466"/>
      <c r="Z930" s="2466"/>
    </row>
    <row r="931" spans="1:26" s="2469" customFormat="1">
      <c r="A931" s="2468"/>
      <c r="B931" s="1737"/>
      <c r="C931" s="2461"/>
      <c r="D931" s="2461"/>
      <c r="E931" s="2462"/>
      <c r="F931" s="1909"/>
      <c r="G931" s="2463"/>
      <c r="H931" s="1909"/>
      <c r="I931" s="1909"/>
      <c r="J931" s="1909"/>
      <c r="K931" s="1909"/>
      <c r="L931" s="2463"/>
      <c r="M931" s="2461"/>
      <c r="N931" s="1909"/>
      <c r="O931" s="2464"/>
      <c r="P931" s="2471"/>
      <c r="Q931" s="2465"/>
      <c r="R931" s="2461"/>
      <c r="S931" s="1909"/>
      <c r="T931" s="2464"/>
      <c r="U931" s="2471"/>
      <c r="V931" s="2463"/>
      <c r="W931" s="2466"/>
      <c r="X931" s="2466"/>
      <c r="Y931" s="2466"/>
      <c r="Z931" s="2466"/>
    </row>
    <row r="932" spans="1:26" s="2469" customFormat="1">
      <c r="A932" s="2468"/>
      <c r="B932" s="1737"/>
      <c r="C932" s="2461"/>
      <c r="D932" s="2461"/>
      <c r="E932" s="2462"/>
      <c r="F932" s="1909"/>
      <c r="G932" s="2463"/>
      <c r="H932" s="1909"/>
      <c r="I932" s="1909"/>
      <c r="J932" s="1909"/>
      <c r="K932" s="1909"/>
      <c r="L932" s="2463"/>
      <c r="M932" s="2461"/>
      <c r="N932" s="1909"/>
      <c r="O932" s="2464"/>
      <c r="P932" s="2471"/>
      <c r="Q932" s="2465"/>
      <c r="R932" s="2461"/>
      <c r="S932" s="1909"/>
      <c r="T932" s="2464"/>
      <c r="U932" s="2471"/>
      <c r="V932" s="2463"/>
      <c r="W932" s="2466"/>
      <c r="X932" s="2466"/>
      <c r="Y932" s="2466"/>
      <c r="Z932" s="2466"/>
    </row>
    <row r="933" spans="1:26" s="2469" customFormat="1">
      <c r="A933" s="2468"/>
      <c r="B933" s="1737"/>
      <c r="C933" s="2461"/>
      <c r="D933" s="2461"/>
      <c r="E933" s="2462"/>
      <c r="F933" s="1909"/>
      <c r="G933" s="2463"/>
      <c r="H933" s="1909"/>
      <c r="I933" s="1909"/>
      <c r="J933" s="1909"/>
      <c r="K933" s="1909"/>
      <c r="L933" s="2463"/>
      <c r="M933" s="2461"/>
      <c r="N933" s="1909"/>
      <c r="O933" s="2464"/>
      <c r="P933" s="2471"/>
      <c r="Q933" s="2465"/>
      <c r="R933" s="2461"/>
      <c r="S933" s="1909"/>
      <c r="T933" s="2464"/>
      <c r="U933" s="2471"/>
      <c r="V933" s="2463"/>
      <c r="W933" s="2466"/>
      <c r="X933" s="2466"/>
      <c r="Y933" s="2466"/>
      <c r="Z933" s="2466"/>
    </row>
    <row r="934" spans="1:26" s="2469" customFormat="1">
      <c r="A934" s="2468"/>
      <c r="B934" s="1737"/>
      <c r="C934" s="2461"/>
      <c r="D934" s="2461"/>
      <c r="E934" s="2462"/>
      <c r="F934" s="1909"/>
      <c r="G934" s="2463"/>
      <c r="H934" s="1909"/>
      <c r="I934" s="1909"/>
      <c r="J934" s="1909"/>
      <c r="K934" s="1909"/>
      <c r="L934" s="2463"/>
      <c r="M934" s="2461"/>
      <c r="N934" s="1909"/>
      <c r="O934" s="2464"/>
      <c r="P934" s="2471"/>
      <c r="Q934" s="2465"/>
      <c r="R934" s="2461"/>
      <c r="S934" s="1909"/>
      <c r="T934" s="2464"/>
      <c r="U934" s="2471"/>
      <c r="V934" s="2463"/>
      <c r="W934" s="2466"/>
      <c r="X934" s="2466"/>
      <c r="Y934" s="2466"/>
      <c r="Z934" s="2466"/>
    </row>
    <row r="935" spans="1:26" s="2469" customFormat="1">
      <c r="A935" s="2468"/>
      <c r="B935" s="1737"/>
      <c r="C935" s="2461"/>
      <c r="D935" s="2461"/>
      <c r="E935" s="2462"/>
      <c r="F935" s="1909"/>
      <c r="G935" s="2463"/>
      <c r="H935" s="1909"/>
      <c r="I935" s="1909"/>
      <c r="J935" s="1909"/>
      <c r="K935" s="1909"/>
      <c r="L935" s="2463"/>
      <c r="M935" s="2461"/>
      <c r="N935" s="1909"/>
      <c r="O935" s="2464"/>
      <c r="P935" s="2471"/>
      <c r="Q935" s="2465"/>
      <c r="R935" s="2461"/>
      <c r="S935" s="1909"/>
      <c r="T935" s="2464"/>
      <c r="U935" s="2471"/>
      <c r="V935" s="2463"/>
      <c r="W935" s="2466"/>
      <c r="X935" s="2466"/>
      <c r="Y935" s="2466"/>
      <c r="Z935" s="2466"/>
    </row>
    <row r="936" spans="1:26" s="2469" customFormat="1">
      <c r="A936" s="2468"/>
      <c r="B936" s="1737"/>
      <c r="C936" s="2461"/>
      <c r="D936" s="2461"/>
      <c r="E936" s="2462"/>
      <c r="F936" s="1909"/>
      <c r="G936" s="2463"/>
      <c r="H936" s="1909"/>
      <c r="I936" s="1909"/>
      <c r="J936" s="1909"/>
      <c r="K936" s="1909"/>
      <c r="L936" s="2463"/>
      <c r="M936" s="2461"/>
      <c r="N936" s="1909"/>
      <c r="O936" s="2464"/>
      <c r="P936" s="2471"/>
      <c r="Q936" s="2465"/>
      <c r="R936" s="2461"/>
      <c r="S936" s="1909"/>
      <c r="T936" s="2464"/>
      <c r="U936" s="2471"/>
      <c r="V936" s="2463"/>
      <c r="W936" s="2466"/>
      <c r="X936" s="2466"/>
      <c r="Y936" s="2466"/>
      <c r="Z936" s="2466"/>
    </row>
    <row r="937" spans="1:26" s="2469" customFormat="1">
      <c r="A937" s="2468"/>
      <c r="B937" s="1737"/>
      <c r="C937" s="2461"/>
      <c r="D937" s="2461"/>
      <c r="E937" s="2462"/>
      <c r="F937" s="1909"/>
      <c r="G937" s="2463"/>
      <c r="H937" s="1909"/>
      <c r="I937" s="1909"/>
      <c r="J937" s="1909"/>
      <c r="K937" s="1909"/>
      <c r="L937" s="2463"/>
      <c r="M937" s="2461"/>
      <c r="N937" s="1909"/>
      <c r="O937" s="2464"/>
      <c r="P937" s="2471"/>
      <c r="Q937" s="2465"/>
      <c r="R937" s="2461"/>
      <c r="S937" s="1909"/>
      <c r="T937" s="2464"/>
      <c r="U937" s="2471"/>
      <c r="V937" s="2463"/>
      <c r="W937" s="2466"/>
      <c r="X937" s="2466"/>
      <c r="Y937" s="2466"/>
      <c r="Z937" s="2466"/>
    </row>
    <row r="938" spans="1:26" s="2469" customFormat="1">
      <c r="A938" s="2468"/>
      <c r="B938" s="1737"/>
      <c r="C938" s="2461"/>
      <c r="D938" s="2461"/>
      <c r="E938" s="2462"/>
      <c r="F938" s="1909"/>
      <c r="G938" s="2463"/>
      <c r="H938" s="1909"/>
      <c r="I938" s="1909"/>
      <c r="J938" s="1909"/>
      <c r="K938" s="1909"/>
      <c r="L938" s="2463"/>
      <c r="M938" s="2461"/>
      <c r="N938" s="1909"/>
      <c r="O938" s="2464"/>
      <c r="P938" s="2471"/>
      <c r="Q938" s="2465"/>
      <c r="R938" s="2461"/>
      <c r="S938" s="1909"/>
      <c r="T938" s="2464"/>
      <c r="U938" s="2471"/>
      <c r="V938" s="2463"/>
      <c r="W938" s="2466"/>
      <c r="X938" s="2466"/>
      <c r="Y938" s="2466"/>
      <c r="Z938" s="2466"/>
    </row>
    <row r="939" spans="1:26" s="2469" customFormat="1">
      <c r="A939" s="2468"/>
      <c r="B939" s="1737"/>
      <c r="C939" s="2461"/>
      <c r="D939" s="2461"/>
      <c r="E939" s="2462"/>
      <c r="F939" s="1909"/>
      <c r="G939" s="2463"/>
      <c r="H939" s="1909"/>
      <c r="I939" s="1909"/>
      <c r="J939" s="1909"/>
      <c r="K939" s="1909"/>
      <c r="L939" s="2463"/>
      <c r="M939" s="2461"/>
      <c r="N939" s="1909"/>
      <c r="O939" s="2464"/>
      <c r="P939" s="2471"/>
      <c r="Q939" s="2465"/>
      <c r="R939" s="2461"/>
      <c r="S939" s="1909"/>
      <c r="T939" s="2464"/>
      <c r="U939" s="2471"/>
      <c r="V939" s="2463"/>
      <c r="W939" s="2466"/>
      <c r="X939" s="2466"/>
      <c r="Y939" s="2466"/>
      <c r="Z939" s="2466"/>
    </row>
    <row r="940" spans="1:26" s="2469" customFormat="1">
      <c r="A940" s="2468"/>
      <c r="B940" s="1737"/>
      <c r="C940" s="2461"/>
      <c r="D940" s="2461"/>
      <c r="E940" s="2462"/>
      <c r="F940" s="1909"/>
      <c r="G940" s="2463"/>
      <c r="H940" s="1909"/>
      <c r="I940" s="1909"/>
      <c r="J940" s="1909"/>
      <c r="K940" s="1909"/>
      <c r="L940" s="2463"/>
      <c r="M940" s="2461"/>
      <c r="N940" s="1909"/>
      <c r="O940" s="2464"/>
      <c r="P940" s="2471"/>
      <c r="Q940" s="2465"/>
      <c r="R940" s="2461"/>
      <c r="S940" s="1909"/>
      <c r="T940" s="2464"/>
      <c r="U940" s="2471"/>
      <c r="V940" s="2463"/>
      <c r="W940" s="2466"/>
      <c r="X940" s="2466"/>
      <c r="Y940" s="2466"/>
      <c r="Z940" s="2466"/>
    </row>
    <row r="941" spans="1:26" s="2469" customFormat="1">
      <c r="A941" s="2468"/>
      <c r="B941" s="1737"/>
      <c r="C941" s="2461"/>
      <c r="D941" s="2461"/>
      <c r="E941" s="2462"/>
      <c r="F941" s="1909"/>
      <c r="G941" s="2463"/>
      <c r="H941" s="1909"/>
      <c r="I941" s="1909"/>
      <c r="J941" s="1909"/>
      <c r="K941" s="1909"/>
      <c r="L941" s="2463"/>
      <c r="M941" s="2461"/>
      <c r="N941" s="1909"/>
      <c r="O941" s="2464"/>
      <c r="P941" s="2471"/>
      <c r="Q941" s="2465"/>
      <c r="R941" s="2461"/>
      <c r="S941" s="1909"/>
      <c r="T941" s="2464"/>
      <c r="U941" s="2471"/>
      <c r="V941" s="2463"/>
      <c r="W941" s="2466"/>
      <c r="X941" s="2466"/>
      <c r="Y941" s="2466"/>
      <c r="Z941" s="2466"/>
    </row>
    <row r="942" spans="1:26" s="2469" customFormat="1">
      <c r="A942" s="2468"/>
      <c r="B942" s="1737"/>
      <c r="C942" s="2461"/>
      <c r="D942" s="2461"/>
      <c r="E942" s="2462"/>
      <c r="F942" s="1909"/>
      <c r="G942" s="2463"/>
      <c r="H942" s="1909"/>
      <c r="I942" s="1909"/>
      <c r="J942" s="1909"/>
      <c r="K942" s="1909"/>
      <c r="L942" s="2463"/>
      <c r="M942" s="2461"/>
      <c r="N942" s="1909"/>
      <c r="O942" s="2464"/>
      <c r="P942" s="2471"/>
      <c r="Q942" s="2465"/>
      <c r="R942" s="2461"/>
      <c r="S942" s="1909"/>
      <c r="T942" s="2464"/>
      <c r="U942" s="2471"/>
      <c r="V942" s="2463"/>
      <c r="W942" s="2466"/>
      <c r="X942" s="2466"/>
      <c r="Y942" s="2466"/>
      <c r="Z942" s="2466"/>
    </row>
    <row r="943" spans="1:26" s="2469" customFormat="1">
      <c r="A943" s="2468"/>
      <c r="B943" s="1737"/>
      <c r="C943" s="2461"/>
      <c r="D943" s="2461"/>
      <c r="E943" s="2462"/>
      <c r="F943" s="1909"/>
      <c r="G943" s="2463"/>
      <c r="H943" s="1909"/>
      <c r="I943" s="1909"/>
      <c r="J943" s="1909"/>
      <c r="K943" s="1909"/>
      <c r="L943" s="2463"/>
      <c r="M943" s="2461"/>
      <c r="N943" s="1909"/>
      <c r="O943" s="2464"/>
      <c r="P943" s="2471"/>
      <c r="Q943" s="2465"/>
      <c r="R943" s="2461"/>
      <c r="S943" s="1909"/>
      <c r="T943" s="2464"/>
      <c r="U943" s="2471"/>
      <c r="V943" s="2463"/>
      <c r="W943" s="2466"/>
      <c r="X943" s="2466"/>
      <c r="Y943" s="2466"/>
      <c r="Z943" s="2466"/>
    </row>
    <row r="944" spans="1:26" s="2469" customFormat="1">
      <c r="A944" s="2468"/>
      <c r="B944" s="1737"/>
      <c r="C944" s="2461"/>
      <c r="D944" s="2461"/>
      <c r="E944" s="2462"/>
      <c r="F944" s="1909"/>
      <c r="G944" s="2463"/>
      <c r="H944" s="1909"/>
      <c r="I944" s="1909"/>
      <c r="J944" s="1909"/>
      <c r="K944" s="1909"/>
      <c r="L944" s="2463"/>
      <c r="M944" s="2461"/>
      <c r="N944" s="1909"/>
      <c r="O944" s="2464"/>
      <c r="P944" s="2471"/>
      <c r="Q944" s="2465"/>
      <c r="R944" s="2461"/>
      <c r="S944" s="1909"/>
      <c r="T944" s="2464"/>
      <c r="U944" s="2471"/>
      <c r="V944" s="2463"/>
      <c r="W944" s="2466"/>
      <c r="X944" s="2466"/>
      <c r="Y944" s="2466"/>
      <c r="Z944" s="2466"/>
    </row>
    <row r="945" spans="1:26" s="2469" customFormat="1">
      <c r="A945" s="2468"/>
      <c r="B945" s="1737"/>
      <c r="C945" s="2461"/>
      <c r="D945" s="2461"/>
      <c r="E945" s="2462"/>
      <c r="F945" s="1909"/>
      <c r="G945" s="2463"/>
      <c r="H945" s="1909"/>
      <c r="I945" s="1909"/>
      <c r="J945" s="1909"/>
      <c r="K945" s="1909"/>
      <c r="L945" s="2463"/>
      <c r="M945" s="2461"/>
      <c r="N945" s="1909"/>
      <c r="O945" s="2464"/>
      <c r="P945" s="2471"/>
      <c r="Q945" s="2465"/>
      <c r="R945" s="2461"/>
      <c r="S945" s="1909"/>
      <c r="T945" s="2464"/>
      <c r="U945" s="2471"/>
      <c r="V945" s="2463"/>
      <c r="W945" s="2466"/>
      <c r="X945" s="2466"/>
      <c r="Y945" s="2466"/>
      <c r="Z945" s="2466"/>
    </row>
    <row r="946" spans="1:26" s="2469" customFormat="1">
      <c r="A946" s="2468"/>
      <c r="B946" s="1737"/>
      <c r="C946" s="2461"/>
      <c r="D946" s="2461"/>
      <c r="E946" s="2462"/>
      <c r="F946" s="1909"/>
      <c r="G946" s="2463"/>
      <c r="H946" s="1909"/>
      <c r="I946" s="1909"/>
      <c r="J946" s="1909"/>
      <c r="K946" s="1909"/>
      <c r="L946" s="2463"/>
      <c r="M946" s="2461"/>
      <c r="N946" s="1909"/>
      <c r="O946" s="2464"/>
      <c r="P946" s="2471"/>
      <c r="Q946" s="2465"/>
      <c r="R946" s="2461"/>
      <c r="S946" s="1909"/>
      <c r="T946" s="2464"/>
      <c r="U946" s="2471"/>
      <c r="V946" s="2463"/>
      <c r="W946" s="2466"/>
      <c r="X946" s="2466"/>
      <c r="Y946" s="2466"/>
      <c r="Z946" s="2466"/>
    </row>
    <row r="947" spans="1:26" s="2469" customFormat="1">
      <c r="A947" s="2468"/>
      <c r="B947" s="1737"/>
      <c r="C947" s="2461"/>
      <c r="D947" s="2461"/>
      <c r="E947" s="2462"/>
      <c r="F947" s="1909"/>
      <c r="G947" s="2463"/>
      <c r="H947" s="1909"/>
      <c r="I947" s="1909"/>
      <c r="J947" s="1909"/>
      <c r="K947" s="1909"/>
      <c r="L947" s="2463"/>
      <c r="M947" s="2461"/>
      <c r="N947" s="1909"/>
      <c r="O947" s="2464"/>
      <c r="P947" s="2471"/>
      <c r="Q947" s="2465"/>
      <c r="R947" s="2461"/>
      <c r="S947" s="1909"/>
      <c r="T947" s="2464"/>
      <c r="U947" s="2471"/>
      <c r="V947" s="2463"/>
      <c r="W947" s="2466"/>
      <c r="X947" s="2466"/>
      <c r="Y947" s="2466"/>
      <c r="Z947" s="2466"/>
    </row>
    <row r="948" spans="1:26" s="2469" customFormat="1">
      <c r="A948" s="2468"/>
      <c r="B948" s="1737"/>
      <c r="C948" s="2461"/>
      <c r="D948" s="2461"/>
      <c r="E948" s="2462"/>
      <c r="F948" s="1909"/>
      <c r="G948" s="2463"/>
      <c r="H948" s="1909"/>
      <c r="I948" s="1909"/>
      <c r="J948" s="1909"/>
      <c r="K948" s="1909"/>
      <c r="L948" s="2463"/>
      <c r="M948" s="2461"/>
      <c r="N948" s="1909"/>
      <c r="O948" s="2464"/>
      <c r="P948" s="2471"/>
      <c r="Q948" s="2465"/>
      <c r="R948" s="2461"/>
      <c r="S948" s="1909"/>
      <c r="T948" s="2464"/>
      <c r="U948" s="2471"/>
      <c r="V948" s="2463"/>
      <c r="W948" s="2466"/>
      <c r="X948" s="2466"/>
      <c r="Y948" s="2466"/>
      <c r="Z948" s="2466"/>
    </row>
    <row r="949" spans="1:26" s="2469" customFormat="1">
      <c r="A949" s="2468"/>
      <c r="B949" s="1737"/>
      <c r="C949" s="2461"/>
      <c r="D949" s="2461"/>
      <c r="E949" s="2462"/>
      <c r="F949" s="1909"/>
      <c r="G949" s="2463"/>
      <c r="H949" s="1909"/>
      <c r="I949" s="1909"/>
      <c r="J949" s="1909"/>
      <c r="K949" s="1909"/>
      <c r="L949" s="2463"/>
      <c r="M949" s="2461"/>
      <c r="N949" s="1909"/>
      <c r="O949" s="2464"/>
      <c r="P949" s="2471"/>
      <c r="Q949" s="2465"/>
      <c r="R949" s="2461"/>
      <c r="S949" s="1909"/>
      <c r="T949" s="2464"/>
      <c r="U949" s="2471"/>
      <c r="V949" s="2463"/>
      <c r="W949" s="2466"/>
      <c r="X949" s="2466"/>
      <c r="Y949" s="2466"/>
      <c r="Z949" s="2466"/>
    </row>
    <row r="950" spans="1:26" s="2469" customFormat="1">
      <c r="A950" s="2468"/>
      <c r="B950" s="1737"/>
      <c r="C950" s="2461"/>
      <c r="D950" s="2461"/>
      <c r="E950" s="2462"/>
      <c r="F950" s="1909"/>
      <c r="G950" s="2463"/>
      <c r="H950" s="1909"/>
      <c r="I950" s="1909"/>
      <c r="J950" s="1909"/>
      <c r="K950" s="1909"/>
      <c r="L950" s="2463"/>
      <c r="M950" s="2461"/>
      <c r="N950" s="1909"/>
      <c r="O950" s="2464"/>
      <c r="P950" s="2471"/>
      <c r="Q950" s="2465"/>
      <c r="R950" s="2461"/>
      <c r="S950" s="1909"/>
      <c r="T950" s="2464"/>
      <c r="U950" s="2471"/>
      <c r="V950" s="2463"/>
      <c r="W950" s="2466"/>
      <c r="X950" s="2466"/>
      <c r="Y950" s="2466"/>
      <c r="Z950" s="2466"/>
    </row>
    <row r="951" spans="1:26" s="2469" customFormat="1">
      <c r="A951" s="2468"/>
      <c r="B951" s="1737"/>
      <c r="C951" s="2461"/>
      <c r="D951" s="2461"/>
      <c r="E951" s="2462"/>
      <c r="F951" s="1909"/>
      <c r="G951" s="2463"/>
      <c r="H951" s="1909"/>
      <c r="I951" s="1909"/>
      <c r="J951" s="1909"/>
      <c r="K951" s="1909"/>
      <c r="L951" s="2463"/>
      <c r="M951" s="2461"/>
      <c r="N951" s="1909"/>
      <c r="O951" s="2464"/>
      <c r="P951" s="2471"/>
      <c r="Q951" s="2465"/>
      <c r="R951" s="2461"/>
      <c r="S951" s="1909"/>
      <c r="T951" s="2464"/>
      <c r="U951" s="2471"/>
      <c r="V951" s="2463"/>
      <c r="W951" s="2466"/>
      <c r="X951" s="2466"/>
      <c r="Y951" s="2466"/>
      <c r="Z951" s="2466"/>
    </row>
    <row r="952" spans="1:26" s="2469" customFormat="1">
      <c r="A952" s="2468"/>
      <c r="B952" s="1737"/>
      <c r="C952" s="2461"/>
      <c r="D952" s="2461"/>
      <c r="E952" s="2462"/>
      <c r="F952" s="1909"/>
      <c r="G952" s="2463"/>
      <c r="H952" s="1909"/>
      <c r="I952" s="1909"/>
      <c r="J952" s="1909"/>
      <c r="K952" s="1909"/>
      <c r="L952" s="2463"/>
      <c r="M952" s="2461"/>
      <c r="N952" s="1909"/>
      <c r="O952" s="2464"/>
      <c r="P952" s="2471"/>
      <c r="Q952" s="2465"/>
      <c r="R952" s="2461"/>
      <c r="S952" s="1909"/>
      <c r="T952" s="2464"/>
      <c r="U952" s="2471"/>
      <c r="V952" s="2463"/>
      <c r="W952" s="2466"/>
      <c r="X952" s="2466"/>
      <c r="Y952" s="2466"/>
      <c r="Z952" s="2466"/>
    </row>
    <row r="953" spans="1:26" s="2469" customFormat="1">
      <c r="A953" s="2468"/>
      <c r="B953" s="1737"/>
      <c r="C953" s="2461"/>
      <c r="D953" s="2461"/>
      <c r="E953" s="2462"/>
      <c r="F953" s="1909"/>
      <c r="G953" s="2463"/>
      <c r="H953" s="1909"/>
      <c r="I953" s="1909"/>
      <c r="J953" s="1909"/>
      <c r="K953" s="1909"/>
      <c r="L953" s="2463"/>
      <c r="M953" s="2461"/>
      <c r="N953" s="1909"/>
      <c r="O953" s="2464"/>
      <c r="P953" s="2471"/>
      <c r="Q953" s="2465"/>
      <c r="R953" s="2461"/>
      <c r="S953" s="1909"/>
      <c r="T953" s="2464"/>
      <c r="U953" s="2471"/>
      <c r="V953" s="2463"/>
      <c r="W953" s="2466"/>
      <c r="X953" s="2466"/>
      <c r="Y953" s="2466"/>
      <c r="Z953" s="2466"/>
    </row>
    <row r="954" spans="1:26" s="2469" customFormat="1">
      <c r="A954" s="2468"/>
      <c r="B954" s="1737"/>
      <c r="C954" s="2461"/>
      <c r="D954" s="2461"/>
      <c r="E954" s="2462"/>
      <c r="F954" s="1909"/>
      <c r="G954" s="2463"/>
      <c r="H954" s="1909"/>
      <c r="I954" s="1909"/>
      <c r="J954" s="1909"/>
      <c r="K954" s="1909"/>
      <c r="L954" s="2463"/>
      <c r="M954" s="2461"/>
      <c r="N954" s="1909"/>
      <c r="O954" s="2464"/>
      <c r="P954" s="2471"/>
      <c r="Q954" s="2465"/>
      <c r="R954" s="2461"/>
      <c r="S954" s="1909"/>
      <c r="T954" s="2464"/>
      <c r="U954" s="2471"/>
      <c r="V954" s="2463"/>
      <c r="W954" s="2466"/>
      <c r="X954" s="2466"/>
      <c r="Y954" s="2466"/>
      <c r="Z954" s="2466"/>
    </row>
    <row r="955" spans="1:26" s="2469" customFormat="1">
      <c r="A955" s="2468"/>
      <c r="B955" s="1737"/>
      <c r="C955" s="2461"/>
      <c r="D955" s="2461"/>
      <c r="E955" s="2462"/>
      <c r="F955" s="1909"/>
      <c r="G955" s="2463"/>
      <c r="H955" s="1909"/>
      <c r="I955" s="1909"/>
      <c r="J955" s="1909"/>
      <c r="K955" s="1909"/>
      <c r="L955" s="2463"/>
      <c r="M955" s="2461"/>
      <c r="N955" s="1909"/>
      <c r="O955" s="2464"/>
      <c r="P955" s="2471"/>
      <c r="Q955" s="2465"/>
      <c r="R955" s="2461"/>
      <c r="S955" s="1909"/>
      <c r="T955" s="2464"/>
      <c r="U955" s="2471"/>
      <c r="V955" s="2463"/>
      <c r="W955" s="2466"/>
      <c r="X955" s="2466"/>
      <c r="Y955" s="2466"/>
      <c r="Z955" s="2466"/>
    </row>
    <row r="956" spans="1:26" s="2469" customFormat="1">
      <c r="A956" s="2468"/>
      <c r="B956" s="1737"/>
      <c r="C956" s="2461"/>
      <c r="D956" s="2461"/>
      <c r="E956" s="2462"/>
      <c r="F956" s="1909"/>
      <c r="G956" s="2463"/>
      <c r="H956" s="1909"/>
      <c r="I956" s="1909"/>
      <c r="J956" s="1909"/>
      <c r="K956" s="1909"/>
      <c r="L956" s="2463"/>
      <c r="M956" s="2461"/>
      <c r="N956" s="1909"/>
      <c r="O956" s="2464"/>
      <c r="P956" s="2471"/>
      <c r="Q956" s="2465"/>
      <c r="R956" s="2461"/>
      <c r="S956" s="1909"/>
      <c r="T956" s="2464"/>
      <c r="U956" s="2471"/>
      <c r="V956" s="2463"/>
      <c r="W956" s="2466"/>
      <c r="X956" s="2466"/>
      <c r="Y956" s="2466"/>
      <c r="Z956" s="2466"/>
    </row>
    <row r="957" spans="1:26" s="2469" customFormat="1">
      <c r="A957" s="2468"/>
      <c r="B957" s="1737"/>
      <c r="C957" s="2461"/>
      <c r="D957" s="2461"/>
      <c r="E957" s="2462"/>
      <c r="F957" s="1909"/>
      <c r="G957" s="2463"/>
      <c r="H957" s="1909"/>
      <c r="I957" s="1909"/>
      <c r="J957" s="1909"/>
      <c r="K957" s="1909"/>
      <c r="L957" s="2463"/>
      <c r="M957" s="2461"/>
      <c r="N957" s="1909"/>
      <c r="O957" s="2464"/>
      <c r="P957" s="2471"/>
      <c r="Q957" s="2465"/>
      <c r="R957" s="2461"/>
      <c r="S957" s="1909"/>
      <c r="T957" s="2464"/>
      <c r="U957" s="2471"/>
      <c r="V957" s="2463"/>
      <c r="W957" s="2466"/>
      <c r="X957" s="2466"/>
      <c r="Y957" s="2466"/>
      <c r="Z957" s="2466"/>
    </row>
    <row r="958" spans="1:26" s="2469" customFormat="1">
      <c r="A958" s="2468"/>
      <c r="B958" s="1737"/>
      <c r="C958" s="2461"/>
      <c r="D958" s="2461"/>
      <c r="E958" s="2462"/>
      <c r="F958" s="1909"/>
      <c r="G958" s="2463"/>
      <c r="H958" s="1909"/>
      <c r="I958" s="1909"/>
      <c r="J958" s="1909"/>
      <c r="K958" s="1909"/>
      <c r="L958" s="2463"/>
      <c r="M958" s="2461"/>
      <c r="N958" s="1909"/>
      <c r="O958" s="2464"/>
      <c r="P958" s="2471"/>
      <c r="Q958" s="2465"/>
      <c r="R958" s="2461"/>
      <c r="S958" s="1909"/>
      <c r="T958" s="2464"/>
      <c r="U958" s="2471"/>
      <c r="V958" s="2463"/>
      <c r="W958" s="2466"/>
      <c r="X958" s="2466"/>
      <c r="Y958" s="2466"/>
      <c r="Z958" s="2466"/>
    </row>
    <row r="959" spans="1:26" s="2469" customFormat="1">
      <c r="A959" s="2468"/>
      <c r="B959" s="1737"/>
      <c r="C959" s="2461"/>
      <c r="D959" s="2461"/>
      <c r="E959" s="2462"/>
      <c r="F959" s="1909"/>
      <c r="G959" s="2463"/>
      <c r="H959" s="1909"/>
      <c r="I959" s="1909"/>
      <c r="J959" s="1909"/>
      <c r="K959" s="1909"/>
      <c r="L959" s="2463"/>
      <c r="M959" s="2461"/>
      <c r="N959" s="1909"/>
      <c r="O959" s="2464"/>
      <c r="P959" s="2471"/>
      <c r="Q959" s="2465"/>
      <c r="R959" s="2461"/>
      <c r="S959" s="1909"/>
      <c r="T959" s="2464"/>
      <c r="U959" s="2471"/>
      <c r="V959" s="2463"/>
      <c r="W959" s="2466"/>
      <c r="X959" s="2466"/>
      <c r="Y959" s="2466"/>
      <c r="Z959" s="2466"/>
    </row>
    <row r="960" spans="1:26" s="2469" customFormat="1">
      <c r="A960" s="2468"/>
      <c r="B960" s="1737"/>
      <c r="C960" s="2461"/>
      <c r="D960" s="2461"/>
      <c r="E960" s="2462"/>
      <c r="F960" s="1909"/>
      <c r="G960" s="2463"/>
      <c r="H960" s="1909"/>
      <c r="I960" s="1909"/>
      <c r="J960" s="1909"/>
      <c r="K960" s="1909"/>
      <c r="L960" s="2463"/>
      <c r="M960" s="2461"/>
      <c r="N960" s="1909"/>
      <c r="O960" s="2464"/>
      <c r="P960" s="2471"/>
      <c r="Q960" s="2465"/>
      <c r="R960" s="2461"/>
      <c r="S960" s="1909"/>
      <c r="T960" s="2464"/>
      <c r="U960" s="2471"/>
      <c r="V960" s="2463"/>
      <c r="W960" s="2466"/>
      <c r="X960" s="2466"/>
      <c r="Y960" s="2466"/>
      <c r="Z960" s="2466"/>
    </row>
    <row r="961" spans="1:26" s="2469" customFormat="1">
      <c r="A961" s="2468"/>
      <c r="B961" s="1737"/>
      <c r="C961" s="2461"/>
      <c r="D961" s="2461"/>
      <c r="E961" s="2462"/>
      <c r="F961" s="1909"/>
      <c r="G961" s="2463"/>
      <c r="H961" s="1909"/>
      <c r="I961" s="1909"/>
      <c r="J961" s="1909"/>
      <c r="K961" s="1909"/>
      <c r="L961" s="2463"/>
      <c r="M961" s="2461"/>
      <c r="N961" s="1909"/>
      <c r="O961" s="2464"/>
      <c r="P961" s="2471"/>
      <c r="Q961" s="2465"/>
      <c r="R961" s="2461"/>
      <c r="S961" s="1909"/>
      <c r="T961" s="2464"/>
      <c r="U961" s="2471"/>
      <c r="V961" s="2463"/>
      <c r="W961" s="2466"/>
      <c r="X961" s="2466"/>
      <c r="Y961" s="2466"/>
      <c r="Z961" s="2466"/>
    </row>
    <row r="962" spans="1:26" s="2469" customFormat="1">
      <c r="A962" s="2468"/>
      <c r="B962" s="1737"/>
      <c r="C962" s="2461"/>
      <c r="D962" s="2461"/>
      <c r="E962" s="2462"/>
      <c r="F962" s="1909"/>
      <c r="G962" s="2463"/>
      <c r="H962" s="1909"/>
      <c r="I962" s="1909"/>
      <c r="J962" s="1909"/>
      <c r="K962" s="1909"/>
      <c r="L962" s="2463"/>
      <c r="M962" s="2461"/>
      <c r="N962" s="1909"/>
      <c r="O962" s="2464"/>
      <c r="P962" s="2471"/>
      <c r="Q962" s="2465"/>
      <c r="R962" s="2461"/>
      <c r="S962" s="1909"/>
      <c r="T962" s="2464"/>
      <c r="U962" s="2471"/>
      <c r="V962" s="2463"/>
      <c r="W962" s="2466"/>
      <c r="X962" s="2466"/>
      <c r="Y962" s="2466"/>
      <c r="Z962" s="2466"/>
    </row>
    <row r="963" spans="1:26" s="2469" customFormat="1">
      <c r="A963" s="2468"/>
      <c r="B963" s="1737"/>
      <c r="C963" s="2461"/>
      <c r="D963" s="2461"/>
      <c r="E963" s="2462"/>
      <c r="F963" s="1909"/>
      <c r="G963" s="2463"/>
      <c r="H963" s="1909"/>
      <c r="I963" s="1909"/>
      <c r="J963" s="1909"/>
      <c r="K963" s="1909"/>
      <c r="L963" s="2463"/>
      <c r="M963" s="2461"/>
      <c r="N963" s="1909"/>
      <c r="O963" s="2464"/>
      <c r="P963" s="2471"/>
      <c r="Q963" s="2465"/>
      <c r="R963" s="2461"/>
      <c r="S963" s="1909"/>
      <c r="T963" s="2464"/>
      <c r="U963" s="2471"/>
      <c r="V963" s="2463"/>
      <c r="W963" s="2466"/>
      <c r="X963" s="2466"/>
      <c r="Y963" s="2466"/>
      <c r="Z963" s="2466"/>
    </row>
    <row r="964" spans="1:26" s="2469" customFormat="1">
      <c r="A964" s="2468"/>
      <c r="B964" s="1737"/>
      <c r="C964" s="2461"/>
      <c r="D964" s="2461"/>
      <c r="E964" s="2462"/>
      <c r="F964" s="1909"/>
      <c r="G964" s="2463"/>
      <c r="H964" s="1909"/>
      <c r="I964" s="1909"/>
      <c r="J964" s="1909"/>
      <c r="K964" s="1909"/>
      <c r="L964" s="2463"/>
      <c r="M964" s="2461"/>
      <c r="N964" s="1909"/>
      <c r="O964" s="2464"/>
      <c r="P964" s="2471"/>
      <c r="Q964" s="2465"/>
      <c r="R964" s="2461"/>
      <c r="S964" s="1909"/>
      <c r="T964" s="2464"/>
      <c r="U964" s="2471"/>
      <c r="V964" s="2463"/>
      <c r="W964" s="2466"/>
      <c r="X964" s="2466"/>
      <c r="Y964" s="2466"/>
      <c r="Z964" s="2466"/>
    </row>
    <row r="965" spans="1:26" s="2469" customFormat="1">
      <c r="A965" s="2468"/>
      <c r="B965" s="1737"/>
      <c r="C965" s="2461"/>
      <c r="D965" s="2461"/>
      <c r="E965" s="2462"/>
      <c r="F965" s="1909"/>
      <c r="G965" s="2463"/>
      <c r="H965" s="1909"/>
      <c r="I965" s="1909"/>
      <c r="J965" s="1909"/>
      <c r="K965" s="1909"/>
      <c r="L965" s="2463"/>
      <c r="M965" s="2461"/>
      <c r="N965" s="1909"/>
      <c r="O965" s="2464"/>
      <c r="P965" s="2471"/>
      <c r="Q965" s="2465"/>
      <c r="R965" s="2461"/>
      <c r="S965" s="1909"/>
      <c r="T965" s="2464"/>
      <c r="U965" s="2471"/>
      <c r="V965" s="2463"/>
      <c r="W965" s="2466"/>
      <c r="X965" s="2466"/>
      <c r="Y965" s="2466"/>
      <c r="Z965" s="2466"/>
    </row>
    <row r="966" spans="1:26" s="2469" customFormat="1">
      <c r="A966" s="2468"/>
      <c r="B966" s="1737"/>
      <c r="C966" s="2461"/>
      <c r="D966" s="2461"/>
      <c r="E966" s="2462"/>
      <c r="F966" s="1909"/>
      <c r="G966" s="2463"/>
      <c r="H966" s="1909"/>
      <c r="I966" s="1909"/>
      <c r="J966" s="1909"/>
      <c r="K966" s="1909"/>
      <c r="L966" s="2463"/>
      <c r="M966" s="2461"/>
      <c r="N966" s="1909"/>
      <c r="O966" s="2464"/>
      <c r="P966" s="2471"/>
      <c r="Q966" s="2465"/>
      <c r="R966" s="2461"/>
      <c r="S966" s="1909"/>
      <c r="T966" s="2464"/>
      <c r="U966" s="2471"/>
      <c r="V966" s="2463"/>
      <c r="W966" s="2466"/>
      <c r="X966" s="2466"/>
      <c r="Y966" s="2466"/>
      <c r="Z966" s="2466"/>
    </row>
    <row r="967" spans="1:26" s="2469" customFormat="1">
      <c r="A967" s="2468"/>
      <c r="B967" s="1737"/>
      <c r="C967" s="2461"/>
      <c r="D967" s="2461"/>
      <c r="E967" s="2462"/>
      <c r="F967" s="1909"/>
      <c r="G967" s="2463"/>
      <c r="H967" s="1909"/>
      <c r="I967" s="1909"/>
      <c r="J967" s="1909"/>
      <c r="K967" s="1909"/>
      <c r="L967" s="2463"/>
      <c r="M967" s="2461"/>
      <c r="N967" s="1909"/>
      <c r="O967" s="2464"/>
      <c r="P967" s="2471"/>
      <c r="Q967" s="2465"/>
      <c r="R967" s="2461"/>
      <c r="S967" s="1909"/>
      <c r="T967" s="2464"/>
      <c r="U967" s="2471"/>
      <c r="V967" s="2463"/>
      <c r="W967" s="2466"/>
      <c r="X967" s="2466"/>
      <c r="Y967" s="2466"/>
      <c r="Z967" s="2466"/>
    </row>
    <row r="968" spans="1:26" s="2469" customFormat="1">
      <c r="A968" s="2468"/>
      <c r="B968" s="1737"/>
      <c r="C968" s="2461"/>
      <c r="D968" s="2461"/>
      <c r="E968" s="2462"/>
      <c r="F968" s="1909"/>
      <c r="G968" s="2463"/>
      <c r="H968" s="1909"/>
      <c r="I968" s="1909"/>
      <c r="J968" s="1909"/>
      <c r="K968" s="1909"/>
      <c r="L968" s="2463"/>
      <c r="M968" s="2461"/>
      <c r="N968" s="1909"/>
      <c r="O968" s="2464"/>
      <c r="P968" s="2471"/>
      <c r="Q968" s="2465"/>
      <c r="R968" s="2461"/>
      <c r="S968" s="1909"/>
      <c r="T968" s="2464"/>
      <c r="U968" s="2471"/>
      <c r="V968" s="2463"/>
      <c r="W968" s="2466"/>
      <c r="X968" s="2466"/>
      <c r="Y968" s="2466"/>
      <c r="Z968" s="2466"/>
    </row>
    <row r="969" spans="1:26" s="2469" customFormat="1">
      <c r="A969" s="2468"/>
      <c r="B969" s="1737"/>
      <c r="C969" s="2461"/>
      <c r="D969" s="2461"/>
      <c r="E969" s="2462"/>
      <c r="F969" s="1909"/>
      <c r="G969" s="2463"/>
      <c r="H969" s="1909"/>
      <c r="I969" s="1909"/>
      <c r="J969" s="1909"/>
      <c r="K969" s="1909"/>
      <c r="L969" s="2463"/>
      <c r="M969" s="2461"/>
      <c r="N969" s="1909"/>
      <c r="O969" s="2464"/>
      <c r="P969" s="2471"/>
      <c r="Q969" s="2465"/>
      <c r="R969" s="2461"/>
      <c r="S969" s="1909"/>
      <c r="T969" s="2464"/>
      <c r="U969" s="2471"/>
      <c r="V969" s="2463"/>
      <c r="W969" s="2466"/>
      <c r="X969" s="2466"/>
      <c r="Y969" s="2466"/>
      <c r="Z969" s="2466"/>
    </row>
    <row r="970" spans="1:26" s="2469" customFormat="1">
      <c r="A970" s="2468"/>
      <c r="B970" s="1737"/>
      <c r="C970" s="2461"/>
      <c r="D970" s="2461"/>
      <c r="E970" s="2462"/>
      <c r="F970" s="1909"/>
      <c r="G970" s="2463"/>
      <c r="H970" s="1909"/>
      <c r="I970" s="1909"/>
      <c r="J970" s="1909"/>
      <c r="K970" s="1909"/>
      <c r="L970" s="2463"/>
      <c r="M970" s="2461"/>
      <c r="N970" s="1909"/>
      <c r="O970" s="2464"/>
      <c r="P970" s="2471"/>
      <c r="Q970" s="2465"/>
      <c r="R970" s="2461"/>
      <c r="S970" s="1909"/>
      <c r="T970" s="2464"/>
      <c r="U970" s="2471"/>
      <c r="V970" s="2463"/>
      <c r="W970" s="2466"/>
      <c r="X970" s="2466"/>
      <c r="Y970" s="2466"/>
      <c r="Z970" s="2466"/>
    </row>
    <row r="971" spans="1:26" s="2469" customFormat="1">
      <c r="A971" s="2468"/>
      <c r="B971" s="1737"/>
      <c r="C971" s="2461"/>
      <c r="D971" s="2461"/>
      <c r="E971" s="2462"/>
      <c r="F971" s="1909"/>
      <c r="G971" s="2463"/>
      <c r="H971" s="1909"/>
      <c r="I971" s="1909"/>
      <c r="J971" s="1909"/>
      <c r="K971" s="1909"/>
      <c r="L971" s="2463"/>
      <c r="M971" s="2461"/>
      <c r="N971" s="1909"/>
      <c r="O971" s="2464"/>
      <c r="P971" s="2471"/>
      <c r="Q971" s="2465"/>
      <c r="R971" s="2461"/>
      <c r="S971" s="1909"/>
      <c r="T971" s="2464"/>
      <c r="U971" s="2471"/>
      <c r="V971" s="2463"/>
      <c r="W971" s="2466"/>
      <c r="X971" s="2466"/>
      <c r="Y971" s="2466"/>
      <c r="Z971" s="2466"/>
    </row>
    <row r="972" spans="1:26" s="2469" customFormat="1">
      <c r="A972" s="2468"/>
      <c r="B972" s="1737"/>
      <c r="C972" s="2461"/>
      <c r="D972" s="2461"/>
      <c r="E972" s="2462"/>
      <c r="F972" s="1909"/>
      <c r="G972" s="2463"/>
      <c r="H972" s="1909"/>
      <c r="I972" s="1909"/>
      <c r="J972" s="1909"/>
      <c r="K972" s="1909"/>
      <c r="L972" s="2463"/>
      <c r="M972" s="2461"/>
      <c r="N972" s="1909"/>
      <c r="O972" s="2464"/>
      <c r="P972" s="2471"/>
      <c r="Q972" s="2465"/>
      <c r="R972" s="2461"/>
      <c r="S972" s="1909"/>
      <c r="T972" s="2464"/>
      <c r="U972" s="2471"/>
      <c r="V972" s="2463"/>
      <c r="W972" s="2466"/>
      <c r="X972" s="2466"/>
      <c r="Y972" s="2466"/>
      <c r="Z972" s="2466"/>
    </row>
    <row r="973" spans="1:26" s="2469" customFormat="1">
      <c r="A973" s="2468"/>
      <c r="B973" s="1737"/>
      <c r="C973" s="2461"/>
      <c r="D973" s="2461"/>
      <c r="E973" s="2462"/>
      <c r="F973" s="1909"/>
      <c r="G973" s="2463"/>
      <c r="H973" s="1909"/>
      <c r="I973" s="1909"/>
      <c r="J973" s="1909"/>
      <c r="K973" s="1909"/>
      <c r="L973" s="2463"/>
      <c r="M973" s="2461"/>
      <c r="N973" s="1909"/>
      <c r="O973" s="2464"/>
      <c r="P973" s="2471"/>
      <c r="Q973" s="2465"/>
      <c r="R973" s="2461"/>
      <c r="S973" s="1909"/>
      <c r="T973" s="2464"/>
      <c r="U973" s="2471"/>
      <c r="V973" s="2463"/>
      <c r="W973" s="2466"/>
      <c r="X973" s="2466"/>
      <c r="Y973" s="2466"/>
      <c r="Z973" s="2466"/>
    </row>
    <row r="974" spans="1:26" s="2469" customFormat="1">
      <c r="A974" s="2468"/>
      <c r="B974" s="1737"/>
      <c r="C974" s="2461"/>
      <c r="D974" s="2461"/>
      <c r="E974" s="2462"/>
      <c r="F974" s="1909"/>
      <c r="G974" s="2463"/>
      <c r="H974" s="1909"/>
      <c r="I974" s="1909"/>
      <c r="J974" s="1909"/>
      <c r="K974" s="1909"/>
      <c r="L974" s="2463"/>
      <c r="M974" s="2461"/>
      <c r="N974" s="1909"/>
      <c r="O974" s="2464"/>
      <c r="P974" s="2471"/>
      <c r="Q974" s="2465"/>
      <c r="R974" s="2461"/>
      <c r="S974" s="1909"/>
      <c r="T974" s="2464"/>
      <c r="U974" s="2471"/>
      <c r="V974" s="2463"/>
      <c r="W974" s="2466"/>
      <c r="X974" s="2466"/>
      <c r="Y974" s="2466"/>
      <c r="Z974" s="2466"/>
    </row>
    <row r="975" spans="1:26" s="2469" customFormat="1">
      <c r="A975" s="2468"/>
      <c r="B975" s="1737"/>
      <c r="C975" s="2461"/>
      <c r="D975" s="2461"/>
      <c r="E975" s="2462"/>
      <c r="F975" s="1909"/>
      <c r="G975" s="2463"/>
      <c r="H975" s="1909"/>
      <c r="I975" s="1909"/>
      <c r="J975" s="1909"/>
      <c r="K975" s="1909"/>
      <c r="L975" s="2463"/>
      <c r="M975" s="2461"/>
      <c r="N975" s="1909"/>
      <c r="O975" s="2464"/>
      <c r="P975" s="2471"/>
      <c r="Q975" s="2465"/>
      <c r="R975" s="2461"/>
      <c r="S975" s="1909"/>
      <c r="T975" s="2464"/>
      <c r="U975" s="2471"/>
      <c r="V975" s="2463"/>
      <c r="W975" s="2466"/>
      <c r="X975" s="2466"/>
      <c r="Y975" s="2466"/>
      <c r="Z975" s="2466"/>
    </row>
    <row r="976" spans="1:26" s="2469" customFormat="1">
      <c r="A976" s="2468"/>
      <c r="B976" s="1737"/>
      <c r="C976" s="2461"/>
      <c r="D976" s="2461"/>
      <c r="E976" s="2462"/>
      <c r="F976" s="1909"/>
      <c r="G976" s="2463"/>
      <c r="H976" s="1909"/>
      <c r="I976" s="1909"/>
      <c r="J976" s="1909"/>
      <c r="K976" s="1909"/>
      <c r="L976" s="2463"/>
      <c r="M976" s="2461"/>
      <c r="N976" s="1909"/>
      <c r="O976" s="2464"/>
      <c r="P976" s="2471"/>
      <c r="Q976" s="2465"/>
      <c r="R976" s="2461"/>
      <c r="S976" s="1909"/>
      <c r="T976" s="2464"/>
      <c r="U976" s="2471"/>
      <c r="V976" s="2463"/>
      <c r="W976" s="2466"/>
      <c r="X976" s="2466"/>
      <c r="Y976" s="2466"/>
      <c r="Z976" s="2466"/>
    </row>
    <row r="977" spans="1:26" s="2469" customFormat="1">
      <c r="A977" s="2468"/>
      <c r="B977" s="1737"/>
      <c r="C977" s="2461"/>
      <c r="D977" s="2461"/>
      <c r="E977" s="2462"/>
      <c r="F977" s="1909"/>
      <c r="G977" s="2463"/>
      <c r="H977" s="1909"/>
      <c r="I977" s="1909"/>
      <c r="J977" s="1909"/>
      <c r="K977" s="1909"/>
      <c r="L977" s="2463"/>
      <c r="M977" s="2461"/>
      <c r="N977" s="1909"/>
      <c r="O977" s="2464"/>
      <c r="P977" s="2471"/>
      <c r="Q977" s="2465"/>
      <c r="R977" s="2461"/>
      <c r="S977" s="1909"/>
      <c r="T977" s="2464"/>
      <c r="U977" s="2471"/>
      <c r="V977" s="2463"/>
      <c r="W977" s="2466"/>
      <c r="X977" s="2466"/>
      <c r="Y977" s="2466"/>
      <c r="Z977" s="2466"/>
    </row>
    <row r="978" spans="1:26" s="2469" customFormat="1">
      <c r="A978" s="2468"/>
      <c r="B978" s="1737"/>
      <c r="C978" s="2461"/>
      <c r="D978" s="2461"/>
      <c r="E978" s="2462"/>
      <c r="F978" s="1909"/>
      <c r="G978" s="2463"/>
      <c r="H978" s="1909"/>
      <c r="I978" s="1909"/>
      <c r="J978" s="1909"/>
      <c r="K978" s="1909"/>
      <c r="L978" s="2463"/>
      <c r="M978" s="2461"/>
      <c r="N978" s="1909"/>
      <c r="O978" s="2464"/>
      <c r="P978" s="2471"/>
      <c r="Q978" s="2465"/>
      <c r="R978" s="2461"/>
      <c r="S978" s="1909"/>
      <c r="T978" s="2464"/>
      <c r="U978" s="2471"/>
      <c r="V978" s="2463"/>
      <c r="W978" s="2466"/>
      <c r="X978" s="2466"/>
      <c r="Y978" s="2466"/>
      <c r="Z978" s="2466"/>
    </row>
    <row r="979" spans="1:26" s="2469" customFormat="1">
      <c r="A979" s="2468"/>
      <c r="B979" s="1737"/>
      <c r="C979" s="2461"/>
      <c r="D979" s="2461"/>
      <c r="E979" s="2462"/>
      <c r="F979" s="1909"/>
      <c r="G979" s="2463"/>
      <c r="H979" s="1909"/>
      <c r="I979" s="1909"/>
      <c r="J979" s="1909"/>
      <c r="K979" s="1909"/>
      <c r="L979" s="2463"/>
      <c r="M979" s="2461"/>
      <c r="N979" s="1909"/>
      <c r="O979" s="2464"/>
      <c r="P979" s="2471"/>
      <c r="Q979" s="2465"/>
      <c r="R979" s="2461"/>
      <c r="S979" s="1909"/>
      <c r="T979" s="2464"/>
      <c r="U979" s="2471"/>
      <c r="V979" s="2463"/>
      <c r="W979" s="2466"/>
      <c r="X979" s="2466"/>
      <c r="Y979" s="2466"/>
      <c r="Z979" s="2466"/>
    </row>
    <row r="980" spans="1:26" s="2469" customFormat="1">
      <c r="A980" s="2468"/>
      <c r="B980" s="1737"/>
      <c r="C980" s="2461"/>
      <c r="D980" s="2461"/>
      <c r="E980" s="2462"/>
      <c r="F980" s="1909"/>
      <c r="G980" s="2463"/>
      <c r="H980" s="1909"/>
      <c r="I980" s="1909"/>
      <c r="J980" s="1909"/>
      <c r="K980" s="1909"/>
      <c r="L980" s="2463"/>
      <c r="M980" s="2461"/>
      <c r="N980" s="1909"/>
      <c r="O980" s="2464"/>
      <c r="P980" s="2471"/>
      <c r="Q980" s="2465"/>
      <c r="R980" s="2461"/>
      <c r="S980" s="1909"/>
      <c r="T980" s="2464"/>
      <c r="U980" s="2471"/>
      <c r="V980" s="2463"/>
      <c r="W980" s="2466"/>
      <c r="X980" s="2466"/>
      <c r="Y980" s="2466"/>
      <c r="Z980" s="2466"/>
    </row>
    <row r="981" spans="1:26" s="2469" customFormat="1">
      <c r="A981" s="2468"/>
      <c r="B981" s="1737"/>
      <c r="C981" s="2461"/>
      <c r="D981" s="2461"/>
      <c r="E981" s="2462"/>
      <c r="F981" s="1909"/>
      <c r="G981" s="2463"/>
      <c r="H981" s="1909"/>
      <c r="I981" s="1909"/>
      <c r="J981" s="1909"/>
      <c r="K981" s="1909"/>
      <c r="L981" s="2463"/>
      <c r="M981" s="2461"/>
      <c r="N981" s="1909"/>
      <c r="O981" s="2464"/>
      <c r="P981" s="2471"/>
      <c r="Q981" s="2465"/>
      <c r="R981" s="2461"/>
      <c r="S981" s="1909"/>
      <c r="T981" s="2464"/>
      <c r="U981" s="2471"/>
      <c r="V981" s="2463"/>
      <c r="W981" s="2466"/>
      <c r="X981" s="2466"/>
      <c r="Y981" s="2466"/>
      <c r="Z981" s="2466"/>
    </row>
    <row r="982" spans="1:26" s="2469" customFormat="1">
      <c r="A982" s="2468"/>
      <c r="B982" s="1737"/>
      <c r="C982" s="2461"/>
      <c r="D982" s="2461"/>
      <c r="E982" s="2462"/>
      <c r="F982" s="1909"/>
      <c r="G982" s="2463"/>
      <c r="H982" s="1909"/>
      <c r="I982" s="1909"/>
      <c r="J982" s="1909"/>
      <c r="K982" s="1909"/>
      <c r="L982" s="2463"/>
      <c r="M982" s="2461"/>
      <c r="N982" s="1909"/>
      <c r="O982" s="2464"/>
      <c r="P982" s="2471"/>
      <c r="Q982" s="2465"/>
      <c r="R982" s="2461"/>
      <c r="S982" s="1909"/>
      <c r="T982" s="2464"/>
      <c r="U982" s="2471"/>
      <c r="V982" s="2463"/>
      <c r="W982" s="2466"/>
      <c r="X982" s="2466"/>
      <c r="Y982" s="2466"/>
      <c r="Z982" s="2466"/>
    </row>
    <row r="983" spans="1:26" s="2469" customFormat="1">
      <c r="A983" s="2468"/>
      <c r="B983" s="1737"/>
      <c r="C983" s="2461"/>
      <c r="D983" s="2461"/>
      <c r="E983" s="2462"/>
      <c r="F983" s="1909"/>
      <c r="G983" s="2463"/>
      <c r="H983" s="1909"/>
      <c r="I983" s="1909"/>
      <c r="J983" s="1909"/>
      <c r="K983" s="1909"/>
      <c r="L983" s="2463"/>
      <c r="M983" s="2461"/>
      <c r="N983" s="1909"/>
      <c r="O983" s="2464"/>
      <c r="P983" s="2471"/>
      <c r="Q983" s="2465"/>
      <c r="R983" s="2461"/>
      <c r="S983" s="1909"/>
      <c r="T983" s="2464"/>
      <c r="U983" s="2471"/>
      <c r="V983" s="2463"/>
      <c r="W983" s="2466"/>
      <c r="X983" s="2466"/>
      <c r="Y983" s="2466"/>
      <c r="Z983" s="2466"/>
    </row>
    <row r="984" spans="1:26" s="2469" customFormat="1">
      <c r="A984" s="2468"/>
      <c r="B984" s="1737"/>
      <c r="C984" s="2461"/>
      <c r="D984" s="2461"/>
      <c r="E984" s="2462"/>
      <c r="F984" s="1909"/>
      <c r="G984" s="2463"/>
      <c r="H984" s="1909"/>
      <c r="I984" s="1909"/>
      <c r="J984" s="1909"/>
      <c r="K984" s="1909"/>
      <c r="L984" s="2463"/>
      <c r="M984" s="2461"/>
      <c r="N984" s="1909"/>
      <c r="O984" s="2464"/>
      <c r="P984" s="2471"/>
      <c r="Q984" s="2465"/>
      <c r="R984" s="2461"/>
      <c r="S984" s="1909"/>
      <c r="T984" s="2464"/>
      <c r="U984" s="2471"/>
      <c r="V984" s="2463"/>
      <c r="W984" s="2466"/>
      <c r="X984" s="2466"/>
      <c r="Y984" s="2466"/>
      <c r="Z984" s="2466"/>
    </row>
    <row r="985" spans="1:26" s="2469" customFormat="1">
      <c r="A985" s="2468"/>
      <c r="B985" s="1737"/>
      <c r="C985" s="2461"/>
      <c r="D985" s="2461"/>
      <c r="E985" s="2462"/>
      <c r="F985" s="1909"/>
      <c r="G985" s="2463"/>
      <c r="H985" s="1909"/>
      <c r="I985" s="1909"/>
      <c r="J985" s="1909"/>
      <c r="K985" s="1909"/>
      <c r="L985" s="2463"/>
      <c r="M985" s="2461"/>
      <c r="N985" s="1909"/>
      <c r="O985" s="2464"/>
      <c r="P985" s="2471"/>
      <c r="Q985" s="2465"/>
      <c r="R985" s="2461"/>
      <c r="S985" s="1909"/>
      <c r="T985" s="2464"/>
      <c r="U985" s="2471"/>
      <c r="V985" s="2463"/>
      <c r="W985" s="2466"/>
      <c r="X985" s="2466"/>
      <c r="Y985" s="2466"/>
      <c r="Z985" s="2466"/>
    </row>
    <row r="986" spans="1:26" s="2469" customFormat="1">
      <c r="A986" s="2468"/>
      <c r="B986" s="1737"/>
      <c r="C986" s="2461"/>
      <c r="D986" s="2461"/>
      <c r="E986" s="2462"/>
      <c r="F986" s="1909"/>
      <c r="G986" s="2463"/>
      <c r="H986" s="1909"/>
      <c r="I986" s="1909"/>
      <c r="J986" s="1909"/>
      <c r="K986" s="1909"/>
      <c r="L986" s="2463"/>
      <c r="M986" s="2461"/>
      <c r="N986" s="1909"/>
      <c r="O986" s="2464"/>
      <c r="P986" s="2471"/>
      <c r="Q986" s="2465"/>
      <c r="R986" s="2461"/>
      <c r="S986" s="1909"/>
      <c r="T986" s="2464"/>
      <c r="U986" s="2471"/>
      <c r="V986" s="2463"/>
      <c r="W986" s="2466"/>
      <c r="X986" s="2466"/>
      <c r="Y986" s="2466"/>
      <c r="Z986" s="2466"/>
    </row>
    <row r="987" spans="1:26" s="2469" customFormat="1">
      <c r="A987" s="2468"/>
      <c r="B987" s="1737"/>
      <c r="C987" s="2461"/>
      <c r="D987" s="2461"/>
      <c r="E987" s="2462"/>
      <c r="F987" s="1909"/>
      <c r="G987" s="2463"/>
      <c r="H987" s="1909"/>
      <c r="I987" s="1909"/>
      <c r="J987" s="1909"/>
      <c r="K987" s="1909"/>
      <c r="L987" s="2463"/>
      <c r="M987" s="2461"/>
      <c r="N987" s="1909"/>
      <c r="O987" s="2464"/>
      <c r="P987" s="2471"/>
      <c r="Q987" s="2465"/>
      <c r="R987" s="2461"/>
      <c r="S987" s="1909"/>
      <c r="T987" s="2464"/>
      <c r="U987" s="2471"/>
      <c r="V987" s="2463"/>
      <c r="W987" s="2466"/>
      <c r="X987" s="2466"/>
      <c r="Y987" s="2466"/>
      <c r="Z987" s="2466"/>
    </row>
    <row r="988" spans="1:26" s="2469" customFormat="1">
      <c r="A988" s="2468"/>
      <c r="B988" s="1737"/>
      <c r="C988" s="2461"/>
      <c r="D988" s="2461"/>
      <c r="E988" s="2462"/>
      <c r="F988" s="1909"/>
      <c r="G988" s="2463"/>
      <c r="H988" s="1909"/>
      <c r="I988" s="1909"/>
      <c r="J988" s="1909"/>
      <c r="K988" s="1909"/>
      <c r="L988" s="2463"/>
      <c r="M988" s="2461"/>
      <c r="N988" s="1909"/>
      <c r="O988" s="2464"/>
      <c r="P988" s="2471"/>
      <c r="Q988" s="2465"/>
      <c r="R988" s="2461"/>
      <c r="S988" s="1909"/>
      <c r="T988" s="2464"/>
      <c r="U988" s="2471"/>
      <c r="V988" s="2463"/>
      <c r="W988" s="2466"/>
      <c r="X988" s="2466"/>
      <c r="Y988" s="2466"/>
      <c r="Z988" s="2466"/>
    </row>
    <row r="989" spans="1:26" s="2469" customFormat="1">
      <c r="A989" s="2468"/>
      <c r="B989" s="1737"/>
      <c r="C989" s="2461"/>
      <c r="D989" s="2461"/>
      <c r="E989" s="2462"/>
      <c r="F989" s="1909"/>
      <c r="G989" s="2463"/>
      <c r="H989" s="1909"/>
      <c r="I989" s="1909"/>
      <c r="J989" s="1909"/>
      <c r="K989" s="1909"/>
      <c r="L989" s="2463"/>
      <c r="M989" s="2461"/>
      <c r="N989" s="1909"/>
      <c r="O989" s="2464"/>
      <c r="P989" s="2471"/>
      <c r="Q989" s="2465"/>
      <c r="R989" s="2461"/>
      <c r="S989" s="1909"/>
      <c r="T989" s="2464"/>
      <c r="U989" s="2471"/>
      <c r="V989" s="2463"/>
      <c r="W989" s="2466"/>
      <c r="X989" s="2466"/>
      <c r="Y989" s="2466"/>
      <c r="Z989" s="2466"/>
    </row>
    <row r="990" spans="1:26" s="2469" customFormat="1">
      <c r="A990" s="2468"/>
      <c r="B990" s="1737"/>
      <c r="C990" s="2461"/>
      <c r="D990" s="2461"/>
      <c r="E990" s="2462"/>
      <c r="F990" s="1909"/>
      <c r="G990" s="2463"/>
      <c r="H990" s="1909"/>
      <c r="I990" s="1909"/>
      <c r="J990" s="1909"/>
      <c r="K990" s="1909"/>
      <c r="L990" s="2463"/>
      <c r="M990" s="2461"/>
      <c r="N990" s="1909"/>
      <c r="O990" s="2464"/>
      <c r="P990" s="2471"/>
      <c r="Q990" s="2465"/>
      <c r="R990" s="2461"/>
      <c r="S990" s="1909"/>
      <c r="T990" s="2464"/>
      <c r="U990" s="2471"/>
      <c r="V990" s="2463"/>
      <c r="W990" s="2466"/>
      <c r="X990" s="2466"/>
      <c r="Y990" s="2466"/>
      <c r="Z990" s="2466"/>
    </row>
    <row r="991" spans="1:26" s="2469" customFormat="1">
      <c r="A991" s="2468"/>
      <c r="B991" s="1737"/>
      <c r="C991" s="2461"/>
      <c r="D991" s="2461"/>
      <c r="E991" s="2462"/>
      <c r="F991" s="1909"/>
      <c r="G991" s="2463"/>
      <c r="H991" s="1909"/>
      <c r="I991" s="1909"/>
      <c r="J991" s="1909"/>
      <c r="K991" s="1909"/>
      <c r="L991" s="2463"/>
      <c r="M991" s="2461"/>
      <c r="N991" s="1909"/>
      <c r="O991" s="2464"/>
      <c r="P991" s="2471"/>
      <c r="Q991" s="2465"/>
      <c r="R991" s="2461"/>
      <c r="S991" s="1909"/>
      <c r="T991" s="2464"/>
      <c r="U991" s="2471"/>
      <c r="V991" s="2463"/>
      <c r="W991" s="2466"/>
      <c r="X991" s="2466"/>
      <c r="Y991" s="2466"/>
      <c r="Z991" s="2466"/>
    </row>
    <row r="992" spans="1:26" s="2469" customFormat="1">
      <c r="A992" s="2468"/>
      <c r="B992" s="1737"/>
      <c r="C992" s="2461"/>
      <c r="D992" s="2461"/>
      <c r="E992" s="2462"/>
      <c r="F992" s="1909"/>
      <c r="G992" s="2463"/>
      <c r="H992" s="1909"/>
      <c r="I992" s="1909"/>
      <c r="J992" s="1909"/>
      <c r="K992" s="1909"/>
      <c r="L992" s="2463"/>
      <c r="M992" s="2461"/>
      <c r="N992" s="1909"/>
      <c r="O992" s="2464"/>
      <c r="P992" s="2471"/>
      <c r="Q992" s="2465"/>
      <c r="R992" s="2461"/>
      <c r="S992" s="1909"/>
      <c r="T992" s="2464"/>
      <c r="U992" s="2471"/>
      <c r="V992" s="2463"/>
      <c r="W992" s="2466"/>
      <c r="X992" s="2466"/>
      <c r="Y992" s="2466"/>
      <c r="Z992" s="2466"/>
    </row>
    <row r="993" spans="1:26" s="2469" customFormat="1">
      <c r="A993" s="2468"/>
      <c r="B993" s="1737"/>
      <c r="C993" s="2461"/>
      <c r="D993" s="2461"/>
      <c r="E993" s="2462"/>
      <c r="F993" s="1909"/>
      <c r="G993" s="2463"/>
      <c r="H993" s="1909"/>
      <c r="I993" s="1909"/>
      <c r="J993" s="1909"/>
      <c r="K993" s="1909"/>
      <c r="L993" s="2463"/>
      <c r="M993" s="2461"/>
      <c r="N993" s="1909"/>
      <c r="O993" s="2464"/>
      <c r="P993" s="2471"/>
      <c r="Q993" s="2465"/>
      <c r="R993" s="2461"/>
      <c r="S993" s="1909"/>
      <c r="T993" s="2464"/>
      <c r="U993" s="2471"/>
      <c r="V993" s="2463"/>
      <c r="W993" s="2466"/>
      <c r="X993" s="2466"/>
      <c r="Y993" s="2466"/>
      <c r="Z993" s="2466"/>
    </row>
    <row r="994" spans="1:26" s="2469" customFormat="1">
      <c r="A994" s="2468"/>
      <c r="B994" s="1737"/>
      <c r="C994" s="2461"/>
      <c r="D994" s="2461"/>
      <c r="E994" s="2462"/>
      <c r="F994" s="1909"/>
      <c r="G994" s="2463"/>
      <c r="H994" s="1909"/>
      <c r="I994" s="1909"/>
      <c r="J994" s="1909"/>
      <c r="K994" s="1909"/>
      <c r="L994" s="2463"/>
      <c r="M994" s="2461"/>
      <c r="N994" s="1909"/>
      <c r="O994" s="2464"/>
      <c r="P994" s="2471"/>
      <c r="Q994" s="2465"/>
      <c r="R994" s="2461"/>
      <c r="S994" s="1909"/>
      <c r="T994" s="2464"/>
      <c r="U994" s="2471"/>
      <c r="V994" s="2463"/>
      <c r="W994" s="2466"/>
      <c r="X994" s="2466"/>
      <c r="Y994" s="2466"/>
      <c r="Z994" s="2466"/>
    </row>
    <row r="995" spans="1:26" s="2469" customFormat="1">
      <c r="A995" s="2468"/>
      <c r="B995" s="1737"/>
      <c r="C995" s="2461"/>
      <c r="D995" s="2461"/>
      <c r="E995" s="2462"/>
      <c r="F995" s="1909"/>
      <c r="G995" s="2463"/>
      <c r="H995" s="1909"/>
      <c r="I995" s="1909"/>
      <c r="J995" s="1909"/>
      <c r="K995" s="1909"/>
      <c r="L995" s="2463"/>
      <c r="M995" s="2461"/>
      <c r="N995" s="1909"/>
      <c r="O995" s="2464"/>
      <c r="P995" s="2471"/>
      <c r="Q995" s="2465"/>
      <c r="R995" s="2461"/>
      <c r="S995" s="1909"/>
      <c r="T995" s="2464"/>
      <c r="U995" s="2471"/>
      <c r="V995" s="2463"/>
      <c r="W995" s="2466"/>
      <c r="X995" s="2466"/>
      <c r="Y995" s="2466"/>
      <c r="Z995" s="2466"/>
    </row>
    <row r="996" spans="1:26" s="2469" customFormat="1">
      <c r="A996" s="2468"/>
      <c r="B996" s="1737"/>
      <c r="C996" s="2461"/>
      <c r="D996" s="2461"/>
      <c r="E996" s="2462"/>
      <c r="F996" s="1909"/>
      <c r="G996" s="2463"/>
      <c r="H996" s="1909"/>
      <c r="I996" s="1909"/>
      <c r="J996" s="1909"/>
      <c r="K996" s="1909"/>
      <c r="L996" s="2463"/>
      <c r="M996" s="2461"/>
      <c r="N996" s="1909"/>
      <c r="O996" s="2464"/>
      <c r="P996" s="2471"/>
      <c r="Q996" s="2465"/>
      <c r="R996" s="2461"/>
      <c r="S996" s="1909"/>
      <c r="T996" s="2464"/>
      <c r="U996" s="2471"/>
      <c r="V996" s="2463"/>
      <c r="W996" s="2466"/>
      <c r="X996" s="2466"/>
      <c r="Y996" s="2466"/>
      <c r="Z996" s="2466"/>
    </row>
    <row r="997" spans="1:26" s="2469" customFormat="1">
      <c r="A997" s="2468"/>
      <c r="B997" s="1737"/>
      <c r="C997" s="2461"/>
      <c r="D997" s="2461"/>
      <c r="E997" s="2462"/>
      <c r="F997" s="1909"/>
      <c r="G997" s="2463"/>
      <c r="H997" s="1909"/>
      <c r="I997" s="1909"/>
      <c r="J997" s="1909"/>
      <c r="K997" s="1909"/>
      <c r="L997" s="2463"/>
      <c r="M997" s="2461"/>
      <c r="N997" s="1909"/>
      <c r="O997" s="2464"/>
      <c r="P997" s="2471"/>
      <c r="Q997" s="2465"/>
      <c r="R997" s="2461"/>
      <c r="S997" s="1909"/>
      <c r="T997" s="2464"/>
      <c r="U997" s="2471"/>
      <c r="V997" s="2463"/>
      <c r="W997" s="2466"/>
      <c r="X997" s="2466"/>
      <c r="Y997" s="2466"/>
      <c r="Z997" s="2466"/>
    </row>
    <row r="998" spans="1:26" s="2469" customFormat="1">
      <c r="A998" s="2468"/>
      <c r="B998" s="1737"/>
      <c r="C998" s="2461"/>
      <c r="D998" s="2461"/>
      <c r="E998" s="2462"/>
      <c r="F998" s="1909"/>
      <c r="G998" s="2463"/>
      <c r="H998" s="1909"/>
      <c r="I998" s="1909"/>
      <c r="J998" s="1909"/>
      <c r="K998" s="1909"/>
      <c r="L998" s="2463"/>
      <c r="M998" s="2461"/>
      <c r="N998" s="1909"/>
      <c r="O998" s="2464"/>
      <c r="P998" s="2471"/>
      <c r="Q998" s="2465"/>
      <c r="R998" s="2461"/>
      <c r="S998" s="1909"/>
      <c r="T998" s="2464"/>
      <c r="U998" s="2471"/>
      <c r="V998" s="2463"/>
      <c r="W998" s="2466"/>
      <c r="X998" s="2466"/>
      <c r="Y998" s="2466"/>
      <c r="Z998" s="2466"/>
    </row>
    <row r="999" spans="1:26" s="2469" customFormat="1">
      <c r="A999" s="2468"/>
      <c r="B999" s="1737"/>
      <c r="C999" s="2461"/>
      <c r="D999" s="2461"/>
      <c r="E999" s="2462"/>
      <c r="F999" s="1909"/>
      <c r="G999" s="2463"/>
      <c r="H999" s="1909"/>
      <c r="I999" s="1909"/>
      <c r="J999" s="1909"/>
      <c r="K999" s="1909"/>
      <c r="L999" s="2463"/>
      <c r="M999" s="2461"/>
      <c r="N999" s="1909"/>
      <c r="O999" s="2464"/>
      <c r="P999" s="2471"/>
      <c r="Q999" s="2465"/>
      <c r="R999" s="2461"/>
      <c r="S999" s="1909"/>
      <c r="T999" s="2464"/>
      <c r="U999" s="2471"/>
      <c r="V999" s="2463"/>
      <c r="W999" s="2466"/>
      <c r="X999" s="2466"/>
      <c r="Y999" s="2466"/>
      <c r="Z999" s="2466"/>
    </row>
    <row r="1000" spans="1:26" s="2469" customFormat="1">
      <c r="A1000" s="2468"/>
      <c r="B1000" s="1737"/>
      <c r="C1000" s="2461"/>
      <c r="D1000" s="2461"/>
      <c r="E1000" s="2462"/>
      <c r="F1000" s="1909"/>
      <c r="G1000" s="2463"/>
      <c r="H1000" s="1909"/>
      <c r="I1000" s="1909"/>
      <c r="J1000" s="1909"/>
      <c r="K1000" s="1909"/>
      <c r="L1000" s="2463"/>
      <c r="M1000" s="2461"/>
      <c r="N1000" s="1909"/>
      <c r="O1000" s="2464"/>
      <c r="P1000" s="2471"/>
      <c r="Q1000" s="2465"/>
      <c r="R1000" s="2461"/>
      <c r="S1000" s="1909"/>
      <c r="T1000" s="2464"/>
      <c r="U1000" s="2471"/>
      <c r="V1000" s="2463"/>
      <c r="W1000" s="2466"/>
      <c r="X1000" s="2466"/>
      <c r="Y1000" s="2466"/>
      <c r="Z1000" s="2466"/>
    </row>
    <row r="1001" spans="1:26" s="2469" customFormat="1">
      <c r="A1001" s="2468"/>
      <c r="B1001" s="1737"/>
      <c r="C1001" s="2461"/>
      <c r="D1001" s="2461"/>
      <c r="E1001" s="2462"/>
      <c r="F1001" s="1909"/>
      <c r="G1001" s="2463"/>
      <c r="H1001" s="1909"/>
      <c r="I1001" s="1909"/>
      <c r="J1001" s="1909"/>
      <c r="K1001" s="1909"/>
      <c r="L1001" s="2463"/>
      <c r="M1001" s="2461"/>
      <c r="N1001" s="1909"/>
      <c r="O1001" s="2464"/>
      <c r="P1001" s="2471"/>
      <c r="Q1001" s="2465"/>
      <c r="R1001" s="2461"/>
      <c r="S1001" s="1909"/>
      <c r="T1001" s="2464"/>
      <c r="U1001" s="2471"/>
      <c r="V1001" s="2463"/>
      <c r="W1001" s="2466"/>
      <c r="X1001" s="2466"/>
      <c r="Y1001" s="2466"/>
      <c r="Z1001" s="2466"/>
    </row>
    <row r="1002" spans="1:26" s="2469" customFormat="1">
      <c r="A1002" s="2468"/>
      <c r="B1002" s="1737"/>
      <c r="C1002" s="2461"/>
      <c r="D1002" s="2461"/>
      <c r="E1002" s="2462"/>
      <c r="F1002" s="1909"/>
      <c r="G1002" s="2463"/>
      <c r="H1002" s="1909"/>
      <c r="I1002" s="1909"/>
      <c r="J1002" s="1909"/>
      <c r="K1002" s="1909"/>
      <c r="L1002" s="2463"/>
      <c r="M1002" s="2461"/>
      <c r="N1002" s="1909"/>
      <c r="O1002" s="2464"/>
      <c r="P1002" s="2471"/>
      <c r="Q1002" s="2465"/>
      <c r="R1002" s="2461"/>
      <c r="S1002" s="1909"/>
      <c r="T1002" s="2464"/>
      <c r="U1002" s="2471"/>
      <c r="V1002" s="2463"/>
      <c r="W1002" s="2466"/>
      <c r="X1002" s="2466"/>
      <c r="Y1002" s="2466"/>
      <c r="Z1002" s="2466"/>
    </row>
    <row r="1003" spans="1:26" s="2469" customFormat="1">
      <c r="A1003" s="2468"/>
      <c r="B1003" s="1737"/>
      <c r="C1003" s="2461"/>
      <c r="D1003" s="2461"/>
      <c r="E1003" s="2462"/>
      <c r="F1003" s="1909"/>
      <c r="G1003" s="2463"/>
      <c r="H1003" s="1909"/>
      <c r="I1003" s="1909"/>
      <c r="J1003" s="1909"/>
      <c r="K1003" s="1909"/>
      <c r="L1003" s="2463"/>
      <c r="M1003" s="2461"/>
      <c r="N1003" s="1909"/>
      <c r="O1003" s="2464"/>
      <c r="P1003" s="2471"/>
      <c r="Q1003" s="2465"/>
      <c r="R1003" s="2461"/>
      <c r="S1003" s="1909"/>
      <c r="T1003" s="2464"/>
      <c r="U1003" s="2471"/>
      <c r="V1003" s="2463"/>
      <c r="W1003" s="2466"/>
      <c r="X1003" s="2466"/>
      <c r="Y1003" s="2466"/>
      <c r="Z1003" s="2466"/>
    </row>
    <row r="1004" spans="1:26" s="2469" customFormat="1">
      <c r="A1004" s="2468"/>
      <c r="B1004" s="1737"/>
      <c r="C1004" s="2461"/>
      <c r="D1004" s="2461"/>
      <c r="E1004" s="2462"/>
      <c r="F1004" s="1909"/>
      <c r="G1004" s="2463"/>
      <c r="H1004" s="1909"/>
      <c r="I1004" s="1909"/>
      <c r="J1004" s="1909"/>
      <c r="K1004" s="1909"/>
      <c r="L1004" s="2463"/>
      <c r="M1004" s="2461"/>
      <c r="N1004" s="1909"/>
      <c r="O1004" s="2464"/>
      <c r="P1004" s="2471"/>
      <c r="Q1004" s="2465"/>
      <c r="R1004" s="2461"/>
      <c r="S1004" s="1909"/>
      <c r="T1004" s="2464"/>
      <c r="U1004" s="2471"/>
      <c r="V1004" s="2463"/>
      <c r="W1004" s="2466"/>
      <c r="X1004" s="2466"/>
      <c r="Y1004" s="2466"/>
      <c r="Z1004" s="2466"/>
    </row>
    <row r="1005" spans="1:26" s="2469" customFormat="1">
      <c r="A1005" s="2468"/>
      <c r="B1005" s="1737"/>
      <c r="C1005" s="2461"/>
      <c r="D1005" s="2461"/>
      <c r="E1005" s="2462"/>
      <c r="F1005" s="1909"/>
      <c r="G1005" s="2463"/>
      <c r="H1005" s="1909"/>
      <c r="I1005" s="1909"/>
      <c r="J1005" s="1909"/>
      <c r="K1005" s="1909"/>
      <c r="L1005" s="2463"/>
      <c r="M1005" s="2461"/>
      <c r="N1005" s="1909"/>
      <c r="O1005" s="2464"/>
      <c r="P1005" s="2471"/>
      <c r="Q1005" s="2465"/>
      <c r="R1005" s="2461"/>
      <c r="S1005" s="1909"/>
      <c r="T1005" s="2464"/>
      <c r="U1005" s="2471"/>
      <c r="V1005" s="2463"/>
      <c r="W1005" s="2466"/>
      <c r="X1005" s="2466"/>
      <c r="Y1005" s="2466"/>
      <c r="Z1005" s="2466"/>
    </row>
    <row r="1006" spans="1:26" s="2469" customFormat="1">
      <c r="A1006" s="2468"/>
      <c r="B1006" s="1737"/>
      <c r="C1006" s="2461"/>
      <c r="D1006" s="2461"/>
      <c r="E1006" s="2462"/>
      <c r="F1006" s="1909"/>
      <c r="G1006" s="2463"/>
      <c r="H1006" s="1909"/>
      <c r="I1006" s="1909"/>
      <c r="J1006" s="1909"/>
      <c r="K1006" s="1909"/>
      <c r="L1006" s="2463"/>
      <c r="M1006" s="2461"/>
      <c r="N1006" s="1909"/>
      <c r="O1006" s="2464"/>
      <c r="P1006" s="2471"/>
      <c r="Q1006" s="2465"/>
      <c r="R1006" s="2461"/>
      <c r="S1006" s="1909"/>
      <c r="T1006" s="2464"/>
      <c r="U1006" s="2471"/>
      <c r="V1006" s="2463"/>
      <c r="W1006" s="2466"/>
      <c r="X1006" s="2466"/>
      <c r="Y1006" s="2466"/>
      <c r="Z1006" s="2466"/>
    </row>
    <row r="1007" spans="1:26" s="2469" customFormat="1">
      <c r="A1007" s="2468"/>
      <c r="B1007" s="1737"/>
      <c r="C1007" s="2461"/>
      <c r="D1007" s="2461"/>
      <c r="E1007" s="2462"/>
      <c r="F1007" s="1909"/>
      <c r="G1007" s="2463"/>
      <c r="H1007" s="1909"/>
      <c r="I1007" s="1909"/>
      <c r="J1007" s="1909"/>
      <c r="K1007" s="1909"/>
      <c r="L1007" s="2463"/>
      <c r="M1007" s="2461"/>
      <c r="N1007" s="1909"/>
      <c r="O1007" s="2464"/>
      <c r="P1007" s="2471"/>
      <c r="Q1007" s="2465"/>
      <c r="R1007" s="2461"/>
      <c r="S1007" s="1909"/>
      <c r="T1007" s="2464"/>
      <c r="U1007" s="2471"/>
      <c r="V1007" s="2463"/>
      <c r="W1007" s="2466"/>
      <c r="X1007" s="2466"/>
      <c r="Y1007" s="2466"/>
      <c r="Z1007" s="2466"/>
    </row>
    <row r="1008" spans="1:26" s="2469" customFormat="1">
      <c r="A1008" s="2468"/>
      <c r="B1008" s="1737"/>
      <c r="C1008" s="2461"/>
      <c r="D1008" s="2461"/>
      <c r="E1008" s="2462"/>
      <c r="F1008" s="1909"/>
      <c r="G1008" s="2463"/>
      <c r="H1008" s="1909"/>
      <c r="I1008" s="1909"/>
      <c r="J1008" s="1909"/>
      <c r="K1008" s="1909"/>
      <c r="L1008" s="2463"/>
      <c r="M1008" s="2461"/>
      <c r="N1008" s="1909"/>
      <c r="O1008" s="2464"/>
      <c r="P1008" s="2471"/>
      <c r="Q1008" s="2465"/>
      <c r="R1008" s="2461"/>
      <c r="S1008" s="1909"/>
      <c r="T1008" s="2464"/>
      <c r="U1008" s="2471"/>
      <c r="V1008" s="2463"/>
      <c r="W1008" s="2466"/>
      <c r="X1008" s="2466"/>
      <c r="Y1008" s="2466"/>
      <c r="Z1008" s="2466"/>
    </row>
    <row r="1009" spans="1:26" s="2469" customFormat="1">
      <c r="A1009" s="2468"/>
      <c r="B1009" s="1737"/>
      <c r="C1009" s="2461"/>
      <c r="D1009" s="2461"/>
      <c r="E1009" s="2462"/>
      <c r="F1009" s="1909"/>
      <c r="G1009" s="2463"/>
      <c r="H1009" s="1909"/>
      <c r="I1009" s="1909"/>
      <c r="J1009" s="1909"/>
      <c r="K1009" s="1909"/>
      <c r="L1009" s="2463"/>
      <c r="M1009" s="2461"/>
      <c r="N1009" s="1909"/>
      <c r="O1009" s="2464"/>
      <c r="P1009" s="2471"/>
      <c r="Q1009" s="2465"/>
      <c r="R1009" s="2461"/>
      <c r="S1009" s="1909"/>
      <c r="T1009" s="2464"/>
      <c r="U1009" s="2471"/>
      <c r="V1009" s="2463"/>
      <c r="W1009" s="2466"/>
      <c r="X1009" s="2466"/>
      <c r="Y1009" s="2466"/>
      <c r="Z1009" s="2466"/>
    </row>
    <row r="1010" spans="1:26" s="2469" customFormat="1">
      <c r="A1010" s="2468"/>
      <c r="B1010" s="1737"/>
      <c r="C1010" s="2461"/>
      <c r="D1010" s="2461"/>
      <c r="E1010" s="2462"/>
      <c r="F1010" s="1909"/>
      <c r="G1010" s="2463"/>
      <c r="H1010" s="1909"/>
      <c r="I1010" s="1909"/>
      <c r="J1010" s="1909"/>
      <c r="K1010" s="1909"/>
      <c r="L1010" s="2463"/>
      <c r="M1010" s="2461"/>
      <c r="N1010" s="1909"/>
      <c r="O1010" s="2464"/>
      <c r="P1010" s="2471"/>
      <c r="Q1010" s="2465"/>
      <c r="R1010" s="2461"/>
      <c r="S1010" s="1909"/>
      <c r="T1010" s="2464"/>
      <c r="U1010" s="2471"/>
      <c r="V1010" s="2463"/>
      <c r="W1010" s="2466"/>
      <c r="X1010" s="2466"/>
      <c r="Y1010" s="2466"/>
      <c r="Z1010" s="2466"/>
    </row>
    <row r="1011" spans="1:26" s="2469" customFormat="1">
      <c r="A1011" s="2468"/>
      <c r="B1011" s="1737"/>
      <c r="C1011" s="2461"/>
      <c r="D1011" s="2461"/>
      <c r="E1011" s="2462"/>
      <c r="F1011" s="1909"/>
      <c r="G1011" s="2463"/>
      <c r="H1011" s="1909"/>
      <c r="I1011" s="1909"/>
      <c r="J1011" s="1909"/>
      <c r="K1011" s="1909"/>
      <c r="L1011" s="2463"/>
      <c r="M1011" s="2461"/>
      <c r="N1011" s="1909"/>
      <c r="O1011" s="2464"/>
      <c r="P1011" s="2471"/>
      <c r="Q1011" s="2465"/>
      <c r="R1011" s="2461"/>
      <c r="S1011" s="1909"/>
      <c r="T1011" s="2464"/>
      <c r="U1011" s="2471"/>
      <c r="V1011" s="2463"/>
      <c r="W1011" s="2466"/>
      <c r="X1011" s="2466"/>
      <c r="Y1011" s="2466"/>
      <c r="Z1011" s="2466"/>
    </row>
    <row r="1012" spans="1:26" s="2469" customFormat="1">
      <c r="A1012" s="2468"/>
      <c r="B1012" s="1737"/>
      <c r="C1012" s="2461"/>
      <c r="D1012" s="2461"/>
      <c r="E1012" s="2462"/>
      <c r="F1012" s="1909"/>
      <c r="G1012" s="2463"/>
      <c r="H1012" s="1909"/>
      <c r="I1012" s="1909"/>
      <c r="J1012" s="1909"/>
      <c r="K1012" s="1909"/>
      <c r="L1012" s="2463"/>
      <c r="M1012" s="2461"/>
      <c r="N1012" s="1909"/>
      <c r="O1012" s="2464"/>
      <c r="P1012" s="2471"/>
      <c r="Q1012" s="2465"/>
      <c r="R1012" s="2461"/>
      <c r="S1012" s="1909"/>
      <c r="T1012" s="2464"/>
      <c r="U1012" s="2471"/>
      <c r="V1012" s="2463"/>
      <c r="W1012" s="2466"/>
      <c r="X1012" s="2466"/>
      <c r="Y1012" s="2466"/>
      <c r="Z1012" s="2466"/>
    </row>
    <row r="1013" spans="1:26" s="2469" customFormat="1">
      <c r="A1013" s="2468"/>
      <c r="B1013" s="1737"/>
      <c r="C1013" s="2461"/>
      <c r="D1013" s="2461"/>
      <c r="E1013" s="2462"/>
      <c r="F1013" s="1909"/>
      <c r="G1013" s="2463"/>
      <c r="H1013" s="1909"/>
      <c r="I1013" s="1909"/>
      <c r="J1013" s="1909"/>
      <c r="K1013" s="1909"/>
      <c r="L1013" s="2463"/>
      <c r="M1013" s="2461"/>
      <c r="N1013" s="1909"/>
      <c r="O1013" s="2464"/>
      <c r="P1013" s="2471"/>
      <c r="Q1013" s="2465"/>
      <c r="R1013" s="2461"/>
      <c r="S1013" s="1909"/>
      <c r="T1013" s="2464"/>
      <c r="U1013" s="2471"/>
      <c r="V1013" s="2463"/>
      <c r="W1013" s="2466"/>
      <c r="X1013" s="2466"/>
      <c r="Y1013" s="2466"/>
      <c r="Z1013" s="2466"/>
    </row>
    <row r="1014" spans="1:26" s="2469" customFormat="1">
      <c r="A1014" s="2468"/>
      <c r="B1014" s="1737"/>
      <c r="C1014" s="2461"/>
      <c r="D1014" s="2461"/>
      <c r="E1014" s="2462"/>
      <c r="F1014" s="1909"/>
      <c r="G1014" s="2463"/>
      <c r="H1014" s="1909"/>
      <c r="I1014" s="1909"/>
      <c r="J1014" s="1909"/>
      <c r="K1014" s="1909"/>
      <c r="L1014" s="2463"/>
      <c r="M1014" s="2461"/>
      <c r="N1014" s="1909"/>
      <c r="O1014" s="2464"/>
      <c r="P1014" s="2471"/>
      <c r="Q1014" s="2465"/>
      <c r="R1014" s="2461"/>
      <c r="S1014" s="1909"/>
      <c r="T1014" s="2464"/>
      <c r="U1014" s="2471"/>
      <c r="V1014" s="2463"/>
      <c r="W1014" s="2466"/>
      <c r="X1014" s="2466"/>
      <c r="Y1014" s="2466"/>
      <c r="Z1014" s="2466"/>
    </row>
    <row r="1015" spans="1:26" s="2469" customFormat="1">
      <c r="A1015" s="2468"/>
      <c r="B1015" s="1737"/>
      <c r="C1015" s="2461"/>
      <c r="D1015" s="2461"/>
      <c r="E1015" s="2462"/>
      <c r="F1015" s="1909"/>
      <c r="G1015" s="2463"/>
      <c r="H1015" s="1909"/>
      <c r="I1015" s="1909"/>
      <c r="J1015" s="1909"/>
      <c r="K1015" s="1909"/>
      <c r="L1015" s="2463"/>
      <c r="M1015" s="2461"/>
      <c r="N1015" s="1909"/>
      <c r="O1015" s="2464"/>
      <c r="P1015" s="2471"/>
      <c r="Q1015" s="2465"/>
      <c r="R1015" s="2461"/>
      <c r="S1015" s="1909"/>
      <c r="T1015" s="2464"/>
      <c r="U1015" s="2471"/>
      <c r="V1015" s="2463"/>
      <c r="W1015" s="2466"/>
      <c r="X1015" s="2466"/>
      <c r="Y1015" s="2466"/>
      <c r="Z1015" s="2466"/>
    </row>
    <row r="1016" spans="1:26" s="2469" customFormat="1">
      <c r="A1016" s="2468"/>
      <c r="B1016" s="1737"/>
      <c r="C1016" s="2461"/>
      <c r="D1016" s="2461"/>
      <c r="E1016" s="2462"/>
      <c r="F1016" s="1909"/>
      <c r="G1016" s="2463"/>
      <c r="H1016" s="1909"/>
      <c r="I1016" s="1909"/>
      <c r="J1016" s="1909"/>
      <c r="K1016" s="1909"/>
      <c r="L1016" s="2463"/>
      <c r="M1016" s="2461"/>
      <c r="N1016" s="1909"/>
      <c r="O1016" s="2464"/>
      <c r="P1016" s="2471"/>
      <c r="Q1016" s="2465"/>
      <c r="R1016" s="2461"/>
      <c r="S1016" s="1909"/>
      <c r="T1016" s="2464"/>
      <c r="U1016" s="2471"/>
      <c r="V1016" s="2463"/>
      <c r="W1016" s="2466"/>
      <c r="X1016" s="2466"/>
      <c r="Y1016" s="2466"/>
      <c r="Z1016" s="2466"/>
    </row>
    <row r="1017" spans="1:26" s="2469" customFormat="1">
      <c r="A1017" s="2468"/>
      <c r="B1017" s="1737"/>
      <c r="C1017" s="2461"/>
      <c r="D1017" s="2461"/>
      <c r="E1017" s="2462"/>
      <c r="F1017" s="1909"/>
      <c r="G1017" s="2463"/>
      <c r="H1017" s="1909"/>
      <c r="I1017" s="1909"/>
      <c r="J1017" s="1909"/>
      <c r="K1017" s="1909"/>
      <c r="L1017" s="2463"/>
      <c r="M1017" s="2461"/>
      <c r="N1017" s="1909"/>
      <c r="O1017" s="2464"/>
      <c r="P1017" s="2471"/>
      <c r="Q1017" s="2465"/>
      <c r="R1017" s="2461"/>
      <c r="S1017" s="1909"/>
      <c r="T1017" s="2464"/>
      <c r="U1017" s="2471"/>
      <c r="V1017" s="2463"/>
      <c r="W1017" s="2466"/>
      <c r="X1017" s="2466"/>
      <c r="Y1017" s="2466"/>
      <c r="Z1017" s="2466"/>
    </row>
    <row r="1018" spans="1:26" s="2469" customFormat="1">
      <c r="A1018" s="2468"/>
      <c r="B1018" s="1737"/>
      <c r="C1018" s="2461"/>
      <c r="D1018" s="2461"/>
      <c r="E1018" s="2462"/>
      <c r="F1018" s="1909"/>
      <c r="G1018" s="2463"/>
      <c r="H1018" s="1909"/>
      <c r="I1018" s="1909"/>
      <c r="J1018" s="1909"/>
      <c r="K1018" s="1909"/>
      <c r="L1018" s="2463"/>
      <c r="M1018" s="2461"/>
      <c r="N1018" s="1909"/>
      <c r="O1018" s="2464"/>
      <c r="P1018" s="2471"/>
      <c r="Q1018" s="2465"/>
      <c r="R1018" s="2461"/>
      <c r="S1018" s="1909"/>
      <c r="T1018" s="2464"/>
      <c r="U1018" s="2471"/>
      <c r="V1018" s="2463"/>
      <c r="W1018" s="2466"/>
      <c r="X1018" s="2466"/>
      <c r="Y1018" s="2466"/>
      <c r="Z1018" s="2466"/>
    </row>
    <row r="1019" spans="1:26" s="2469" customFormat="1">
      <c r="A1019" s="2468"/>
      <c r="B1019" s="1737"/>
      <c r="C1019" s="2461"/>
      <c r="D1019" s="2461"/>
      <c r="E1019" s="2462"/>
      <c r="F1019" s="1909"/>
      <c r="G1019" s="2463"/>
      <c r="H1019" s="1909"/>
      <c r="I1019" s="1909"/>
      <c r="J1019" s="1909"/>
      <c r="K1019" s="1909"/>
      <c r="L1019" s="2463"/>
      <c r="M1019" s="2461"/>
      <c r="N1019" s="1909"/>
      <c r="O1019" s="2464"/>
      <c r="P1019" s="2471"/>
      <c r="Q1019" s="2465"/>
      <c r="R1019" s="2461"/>
      <c r="S1019" s="1909"/>
      <c r="T1019" s="2464"/>
      <c r="U1019" s="2471"/>
      <c r="V1019" s="2463"/>
      <c r="W1019" s="2466"/>
      <c r="X1019" s="2466"/>
      <c r="Y1019" s="2466"/>
      <c r="Z1019" s="2466"/>
    </row>
    <row r="1020" spans="1:26" s="2469" customFormat="1">
      <c r="A1020" s="2468"/>
      <c r="B1020" s="1737"/>
      <c r="C1020" s="2461"/>
      <c r="D1020" s="2461"/>
      <c r="E1020" s="2462"/>
      <c r="F1020" s="1909"/>
      <c r="G1020" s="2463"/>
      <c r="H1020" s="1909"/>
      <c r="I1020" s="1909"/>
      <c r="J1020" s="1909"/>
      <c r="K1020" s="1909"/>
      <c r="L1020" s="2463"/>
      <c r="M1020" s="2461"/>
      <c r="N1020" s="1909"/>
      <c r="O1020" s="2464"/>
      <c r="P1020" s="2471"/>
      <c r="Q1020" s="2465"/>
      <c r="R1020" s="2461"/>
      <c r="S1020" s="1909"/>
      <c r="T1020" s="2464"/>
      <c r="U1020" s="2471"/>
      <c r="V1020" s="2463"/>
      <c r="W1020" s="2466"/>
      <c r="X1020" s="2466"/>
      <c r="Y1020" s="2466"/>
      <c r="Z1020" s="2466"/>
    </row>
    <row r="1021" spans="1:26" s="2469" customFormat="1">
      <c r="A1021" s="2468"/>
      <c r="B1021" s="1737"/>
      <c r="C1021" s="2461"/>
      <c r="D1021" s="2461"/>
      <c r="E1021" s="2462"/>
      <c r="F1021" s="1909"/>
      <c r="G1021" s="2463"/>
      <c r="H1021" s="1909"/>
      <c r="I1021" s="1909"/>
      <c r="J1021" s="1909"/>
      <c r="K1021" s="1909"/>
      <c r="L1021" s="2463"/>
      <c r="M1021" s="2461"/>
      <c r="N1021" s="1909"/>
      <c r="O1021" s="2464"/>
      <c r="P1021" s="2471"/>
      <c r="Q1021" s="2465"/>
      <c r="R1021" s="2461"/>
      <c r="S1021" s="1909"/>
      <c r="T1021" s="2464"/>
      <c r="U1021" s="2471"/>
      <c r="V1021" s="2463"/>
      <c r="W1021" s="2466"/>
      <c r="X1021" s="2466"/>
      <c r="Y1021" s="2466"/>
      <c r="Z1021" s="2466"/>
    </row>
    <row r="1022" spans="1:26" s="2469" customFormat="1">
      <c r="A1022" s="2468"/>
      <c r="B1022" s="1737"/>
      <c r="C1022" s="2461"/>
      <c r="D1022" s="2461"/>
      <c r="E1022" s="2462"/>
      <c r="F1022" s="1909"/>
      <c r="G1022" s="2463"/>
      <c r="H1022" s="1909"/>
      <c r="I1022" s="1909"/>
      <c r="J1022" s="1909"/>
      <c r="K1022" s="1909"/>
      <c r="L1022" s="2463"/>
      <c r="M1022" s="2461"/>
      <c r="N1022" s="1909"/>
      <c r="O1022" s="2464"/>
      <c r="P1022" s="2471"/>
      <c r="Q1022" s="2465"/>
      <c r="R1022" s="2461"/>
      <c r="S1022" s="1909"/>
      <c r="T1022" s="2464"/>
      <c r="U1022" s="2471"/>
      <c r="V1022" s="2463"/>
      <c r="W1022" s="2466"/>
      <c r="X1022" s="2466"/>
      <c r="Y1022" s="2466"/>
      <c r="Z1022" s="2466"/>
    </row>
    <row r="1023" spans="1:26" s="2469" customFormat="1">
      <c r="A1023" s="2468"/>
      <c r="B1023" s="1737"/>
      <c r="C1023" s="2461"/>
      <c r="D1023" s="2461"/>
      <c r="E1023" s="2462"/>
      <c r="F1023" s="1909"/>
      <c r="G1023" s="2463"/>
      <c r="H1023" s="1909"/>
      <c r="I1023" s="1909"/>
      <c r="J1023" s="1909"/>
      <c r="K1023" s="1909"/>
      <c r="L1023" s="2463"/>
      <c r="M1023" s="2461"/>
      <c r="N1023" s="1909"/>
      <c r="O1023" s="2464"/>
      <c r="P1023" s="2471"/>
      <c r="Q1023" s="2465"/>
      <c r="R1023" s="2461"/>
      <c r="S1023" s="1909"/>
      <c r="T1023" s="2464"/>
      <c r="U1023" s="2471"/>
      <c r="V1023" s="2463"/>
      <c r="W1023" s="2466"/>
      <c r="X1023" s="2466"/>
      <c r="Y1023" s="2466"/>
      <c r="Z1023" s="2466"/>
    </row>
    <row r="1024" spans="1:26" s="2469" customFormat="1">
      <c r="A1024" s="2468"/>
      <c r="B1024" s="1737"/>
      <c r="C1024" s="2461"/>
      <c r="D1024" s="2461"/>
      <c r="E1024" s="2462"/>
      <c r="F1024" s="1909"/>
      <c r="G1024" s="2463"/>
      <c r="H1024" s="1909"/>
      <c r="I1024" s="1909"/>
      <c r="J1024" s="1909"/>
      <c r="K1024" s="1909"/>
      <c r="L1024" s="2463"/>
      <c r="M1024" s="2461"/>
      <c r="N1024" s="1909"/>
      <c r="O1024" s="2464"/>
      <c r="P1024" s="2471"/>
      <c r="Q1024" s="2465"/>
      <c r="R1024" s="2461"/>
      <c r="S1024" s="1909"/>
      <c r="T1024" s="2464"/>
      <c r="U1024" s="2471"/>
      <c r="V1024" s="2463"/>
      <c r="W1024" s="2466"/>
      <c r="X1024" s="2466"/>
      <c r="Y1024" s="2466"/>
      <c r="Z1024" s="2466"/>
    </row>
    <row r="1025" spans="1:26" s="2469" customFormat="1">
      <c r="A1025" s="2468"/>
      <c r="B1025" s="1737"/>
      <c r="C1025" s="2461"/>
      <c r="D1025" s="2461"/>
      <c r="E1025" s="2462"/>
      <c r="F1025" s="1909"/>
      <c r="G1025" s="2463"/>
      <c r="H1025" s="1909"/>
      <c r="I1025" s="1909"/>
      <c r="J1025" s="1909"/>
      <c r="K1025" s="1909"/>
      <c r="L1025" s="2463"/>
      <c r="M1025" s="2461"/>
      <c r="N1025" s="1909"/>
      <c r="O1025" s="2464"/>
      <c r="P1025" s="2471"/>
      <c r="Q1025" s="2465"/>
      <c r="R1025" s="2461"/>
      <c r="S1025" s="1909"/>
      <c r="T1025" s="2464"/>
      <c r="U1025" s="2471"/>
      <c r="V1025" s="2463"/>
      <c r="W1025" s="2466"/>
      <c r="X1025" s="2466"/>
      <c r="Y1025" s="2466"/>
      <c r="Z1025" s="2466"/>
    </row>
    <row r="1026" spans="1:26" s="2469" customFormat="1">
      <c r="A1026" s="2468"/>
      <c r="B1026" s="1737"/>
      <c r="C1026" s="2461"/>
      <c r="D1026" s="2461"/>
      <c r="E1026" s="2462"/>
      <c r="F1026" s="1909"/>
      <c r="G1026" s="2463"/>
      <c r="H1026" s="1909"/>
      <c r="I1026" s="1909"/>
      <c r="J1026" s="1909"/>
      <c r="K1026" s="1909"/>
      <c r="L1026" s="2463"/>
      <c r="M1026" s="2461"/>
      <c r="N1026" s="1909"/>
      <c r="O1026" s="2464"/>
      <c r="P1026" s="2471"/>
      <c r="Q1026" s="2465"/>
      <c r="R1026" s="2461"/>
      <c r="S1026" s="1909"/>
      <c r="T1026" s="2464"/>
      <c r="U1026" s="2471"/>
      <c r="V1026" s="2463"/>
      <c r="W1026" s="2466"/>
      <c r="X1026" s="2466"/>
      <c r="Y1026" s="2466"/>
      <c r="Z1026" s="2466"/>
    </row>
    <row r="1027" spans="1:26" s="2469" customFormat="1">
      <c r="A1027" s="2468"/>
      <c r="B1027" s="1737"/>
      <c r="C1027" s="2461"/>
      <c r="D1027" s="2461"/>
      <c r="E1027" s="2462"/>
      <c r="F1027" s="1909"/>
      <c r="G1027" s="2463"/>
      <c r="H1027" s="1909"/>
      <c r="I1027" s="1909"/>
      <c r="J1027" s="1909"/>
      <c r="K1027" s="1909"/>
      <c r="L1027" s="2463"/>
      <c r="M1027" s="2461"/>
      <c r="N1027" s="1909"/>
      <c r="O1027" s="2464"/>
      <c r="P1027" s="2471"/>
      <c r="Q1027" s="2465"/>
      <c r="R1027" s="2461"/>
      <c r="S1027" s="1909"/>
      <c r="T1027" s="2464"/>
      <c r="U1027" s="2471"/>
      <c r="V1027" s="2463"/>
      <c r="W1027" s="2466"/>
      <c r="X1027" s="2466"/>
      <c r="Y1027" s="2466"/>
      <c r="Z1027" s="2466"/>
    </row>
    <row r="1028" spans="1:26" s="2469" customFormat="1">
      <c r="A1028" s="2468"/>
      <c r="B1028" s="1737"/>
      <c r="C1028" s="2461"/>
      <c r="D1028" s="2461"/>
      <c r="E1028" s="2462"/>
      <c r="F1028" s="1909"/>
      <c r="G1028" s="2463"/>
      <c r="H1028" s="1909"/>
      <c r="I1028" s="1909"/>
      <c r="J1028" s="1909"/>
      <c r="K1028" s="1909"/>
      <c r="L1028" s="2463"/>
      <c r="M1028" s="2461"/>
      <c r="N1028" s="1909"/>
      <c r="O1028" s="2464"/>
      <c r="P1028" s="2471"/>
      <c r="Q1028" s="2465"/>
      <c r="R1028" s="2461"/>
      <c r="S1028" s="1909"/>
      <c r="T1028" s="2464"/>
      <c r="U1028" s="2471"/>
      <c r="V1028" s="2463"/>
      <c r="W1028" s="2466"/>
      <c r="X1028" s="2466"/>
      <c r="Y1028" s="2466"/>
      <c r="Z1028" s="2466"/>
    </row>
    <row r="1029" spans="1:26" s="2469" customFormat="1">
      <c r="A1029" s="2468"/>
      <c r="B1029" s="1737"/>
      <c r="C1029" s="2461"/>
      <c r="D1029" s="2461"/>
      <c r="E1029" s="2462"/>
      <c r="F1029" s="1909"/>
      <c r="G1029" s="2463"/>
      <c r="H1029" s="1909"/>
      <c r="I1029" s="1909"/>
      <c r="J1029" s="1909"/>
      <c r="K1029" s="1909"/>
      <c r="L1029" s="2463"/>
      <c r="M1029" s="2461"/>
      <c r="N1029" s="1909"/>
      <c r="O1029" s="2464"/>
      <c r="P1029" s="2471"/>
      <c r="Q1029" s="2465"/>
      <c r="R1029" s="2461"/>
      <c r="S1029" s="1909"/>
      <c r="T1029" s="2464"/>
      <c r="U1029" s="2471"/>
      <c r="V1029" s="2463"/>
      <c r="W1029" s="2466"/>
      <c r="X1029" s="2466"/>
      <c r="Y1029" s="2466"/>
      <c r="Z1029" s="2466"/>
    </row>
    <row r="1030" spans="1:26" s="2469" customFormat="1">
      <c r="A1030" s="2468"/>
      <c r="B1030" s="1737"/>
      <c r="C1030" s="2461"/>
      <c r="D1030" s="2461"/>
      <c r="E1030" s="2462"/>
      <c r="F1030" s="1909"/>
      <c r="G1030" s="2463"/>
      <c r="H1030" s="1909"/>
      <c r="I1030" s="1909"/>
      <c r="J1030" s="1909"/>
      <c r="K1030" s="1909"/>
      <c r="L1030" s="2463"/>
      <c r="M1030" s="2461"/>
      <c r="N1030" s="1909"/>
      <c r="O1030" s="2464"/>
      <c r="P1030" s="2471"/>
      <c r="Q1030" s="2465"/>
      <c r="R1030" s="2461"/>
      <c r="S1030" s="1909"/>
      <c r="T1030" s="2464"/>
      <c r="U1030" s="2471"/>
      <c r="V1030" s="2463"/>
      <c r="W1030" s="2466"/>
      <c r="X1030" s="2466"/>
      <c r="Y1030" s="2466"/>
      <c r="Z1030" s="2466"/>
    </row>
    <row r="1031" spans="1:26" s="2469" customFormat="1">
      <c r="A1031" s="2468"/>
      <c r="B1031" s="1737"/>
      <c r="C1031" s="2461"/>
      <c r="D1031" s="2461"/>
      <c r="E1031" s="2462"/>
      <c r="F1031" s="1909"/>
      <c r="G1031" s="2463"/>
      <c r="H1031" s="1909"/>
      <c r="I1031" s="1909"/>
      <c r="J1031" s="1909"/>
      <c r="K1031" s="1909"/>
      <c r="L1031" s="2463"/>
      <c r="M1031" s="2461"/>
      <c r="N1031" s="1909"/>
      <c r="O1031" s="2464"/>
      <c r="P1031" s="2471"/>
      <c r="Q1031" s="2465"/>
      <c r="R1031" s="2461"/>
      <c r="S1031" s="1909"/>
      <c r="T1031" s="2464"/>
      <c r="U1031" s="2471"/>
      <c r="V1031" s="2463"/>
      <c r="W1031" s="2466"/>
      <c r="X1031" s="2466"/>
      <c r="Y1031" s="2466"/>
      <c r="Z1031" s="2466"/>
    </row>
    <row r="1032" spans="1:26" s="2469" customFormat="1">
      <c r="A1032" s="2468"/>
      <c r="B1032" s="1737"/>
      <c r="C1032" s="2461"/>
      <c r="D1032" s="2461"/>
      <c r="E1032" s="2462"/>
      <c r="F1032" s="1909"/>
      <c r="G1032" s="2463"/>
      <c r="H1032" s="1909"/>
      <c r="I1032" s="1909"/>
      <c r="J1032" s="1909"/>
      <c r="K1032" s="1909"/>
      <c r="L1032" s="2463"/>
      <c r="M1032" s="2461"/>
      <c r="N1032" s="1909"/>
      <c r="O1032" s="2464"/>
      <c r="P1032" s="2471"/>
      <c r="Q1032" s="2465"/>
      <c r="R1032" s="2461"/>
      <c r="S1032" s="1909"/>
      <c r="T1032" s="2464"/>
      <c r="U1032" s="2471"/>
      <c r="V1032" s="2463"/>
      <c r="W1032" s="2466"/>
      <c r="X1032" s="2466"/>
      <c r="Y1032" s="2466"/>
      <c r="Z1032" s="2466"/>
    </row>
    <row r="1033" spans="1:26" s="2469" customFormat="1">
      <c r="A1033" s="2468"/>
      <c r="B1033" s="1737"/>
      <c r="C1033" s="2461"/>
      <c r="D1033" s="2461"/>
      <c r="E1033" s="2462"/>
      <c r="F1033" s="1909"/>
      <c r="G1033" s="2463"/>
      <c r="H1033" s="1909"/>
      <c r="I1033" s="1909"/>
      <c r="J1033" s="1909"/>
      <c r="K1033" s="1909"/>
      <c r="L1033" s="2463"/>
      <c r="M1033" s="2461"/>
      <c r="N1033" s="1909"/>
      <c r="O1033" s="2464"/>
      <c r="P1033" s="2471"/>
      <c r="Q1033" s="2465"/>
      <c r="R1033" s="2461"/>
      <c r="S1033" s="1909"/>
      <c r="T1033" s="2464"/>
      <c r="U1033" s="2471"/>
      <c r="V1033" s="2463"/>
      <c r="W1033" s="2466"/>
      <c r="X1033" s="2466"/>
      <c r="Y1033" s="2466"/>
      <c r="Z1033" s="2466"/>
    </row>
    <row r="1034" spans="1:26" s="2469" customFormat="1">
      <c r="A1034" s="2468"/>
      <c r="B1034" s="1737"/>
      <c r="C1034" s="2461"/>
      <c r="D1034" s="2461"/>
      <c r="E1034" s="2462"/>
      <c r="F1034" s="1909"/>
      <c r="G1034" s="2463"/>
      <c r="H1034" s="1909"/>
      <c r="I1034" s="1909"/>
      <c r="J1034" s="1909"/>
      <c r="K1034" s="1909"/>
      <c r="L1034" s="2463"/>
      <c r="M1034" s="2461"/>
      <c r="N1034" s="1909"/>
      <c r="O1034" s="2464"/>
      <c r="P1034" s="2471"/>
      <c r="Q1034" s="2465"/>
      <c r="R1034" s="2461"/>
      <c r="S1034" s="1909"/>
      <c r="T1034" s="2464"/>
      <c r="U1034" s="2471"/>
      <c r="V1034" s="2463"/>
      <c r="W1034" s="2466"/>
      <c r="X1034" s="2466"/>
      <c r="Y1034" s="2466"/>
      <c r="Z1034" s="2466"/>
    </row>
    <row r="1035" spans="1:26" s="2469" customFormat="1">
      <c r="A1035" s="2468"/>
      <c r="B1035" s="1737"/>
      <c r="C1035" s="2461"/>
      <c r="D1035" s="2461"/>
      <c r="E1035" s="2462"/>
      <c r="F1035" s="1909"/>
      <c r="G1035" s="2463"/>
      <c r="H1035" s="1909"/>
      <c r="I1035" s="1909"/>
      <c r="J1035" s="1909"/>
      <c r="K1035" s="1909"/>
      <c r="L1035" s="2463"/>
      <c r="M1035" s="2461"/>
      <c r="N1035" s="1909"/>
      <c r="O1035" s="2464"/>
      <c r="P1035" s="2471"/>
      <c r="Q1035" s="2465"/>
      <c r="R1035" s="2461"/>
      <c r="S1035" s="1909"/>
      <c r="T1035" s="2464"/>
      <c r="U1035" s="2471"/>
      <c r="V1035" s="2463"/>
      <c r="W1035" s="2466"/>
      <c r="X1035" s="2466"/>
      <c r="Y1035" s="2466"/>
      <c r="Z1035" s="2466"/>
    </row>
    <row r="1036" spans="1:26" s="2469" customFormat="1">
      <c r="A1036" s="2468"/>
      <c r="B1036" s="1737"/>
      <c r="C1036" s="2461"/>
      <c r="D1036" s="2461"/>
      <c r="E1036" s="2462"/>
      <c r="F1036" s="1909"/>
      <c r="G1036" s="2463"/>
      <c r="H1036" s="1909"/>
      <c r="I1036" s="1909"/>
      <c r="J1036" s="1909"/>
      <c r="K1036" s="1909"/>
      <c r="L1036" s="2463"/>
      <c r="M1036" s="2461"/>
      <c r="N1036" s="1909"/>
      <c r="O1036" s="2464"/>
      <c r="P1036" s="2471"/>
      <c r="Q1036" s="2465"/>
      <c r="R1036" s="2461"/>
      <c r="S1036" s="1909"/>
      <c r="T1036" s="2464"/>
      <c r="U1036" s="2471"/>
      <c r="V1036" s="2463"/>
      <c r="W1036" s="2466"/>
      <c r="X1036" s="2466"/>
      <c r="Y1036" s="2466"/>
      <c r="Z1036" s="2466"/>
    </row>
    <row r="1037" spans="1:26" s="2469" customFormat="1">
      <c r="A1037" s="2468"/>
      <c r="B1037" s="1737"/>
      <c r="C1037" s="2461"/>
      <c r="D1037" s="2461"/>
      <c r="E1037" s="2462"/>
      <c r="F1037" s="1909"/>
      <c r="G1037" s="2463"/>
      <c r="H1037" s="1909"/>
      <c r="I1037" s="1909"/>
      <c r="J1037" s="1909"/>
      <c r="K1037" s="1909"/>
      <c r="L1037" s="2463"/>
      <c r="M1037" s="2461"/>
      <c r="N1037" s="1909"/>
      <c r="O1037" s="2464"/>
      <c r="P1037" s="2471"/>
      <c r="Q1037" s="2465"/>
      <c r="R1037" s="2461"/>
      <c r="S1037" s="1909"/>
      <c r="T1037" s="2464"/>
      <c r="U1037" s="2471"/>
      <c r="V1037" s="2463"/>
      <c r="W1037" s="2466"/>
      <c r="X1037" s="2466"/>
      <c r="Y1037" s="2466"/>
      <c r="Z1037" s="2466"/>
    </row>
    <row r="1038" spans="1:26" s="2469" customFormat="1">
      <c r="A1038" s="2468"/>
      <c r="B1038" s="1737"/>
      <c r="C1038" s="2461"/>
      <c r="D1038" s="2461"/>
      <c r="E1038" s="2462"/>
      <c r="F1038" s="1909"/>
      <c r="G1038" s="2463"/>
      <c r="H1038" s="1909"/>
      <c r="I1038" s="1909"/>
      <c r="J1038" s="1909"/>
      <c r="K1038" s="1909"/>
      <c r="L1038" s="2463"/>
      <c r="M1038" s="2461"/>
      <c r="N1038" s="1909"/>
      <c r="O1038" s="2464"/>
      <c r="P1038" s="2471"/>
      <c r="Q1038" s="2465"/>
      <c r="R1038" s="2461"/>
      <c r="S1038" s="1909"/>
      <c r="T1038" s="2464"/>
      <c r="U1038" s="2471"/>
      <c r="V1038" s="2463"/>
      <c r="W1038" s="2466"/>
      <c r="X1038" s="2466"/>
      <c r="Y1038" s="2466"/>
      <c r="Z1038" s="2466"/>
    </row>
    <row r="1039" spans="1:26" s="2469" customFormat="1">
      <c r="A1039" s="2468"/>
      <c r="B1039" s="1737"/>
      <c r="C1039" s="2461"/>
      <c r="D1039" s="2461"/>
      <c r="E1039" s="2462"/>
      <c r="F1039" s="1909"/>
      <c r="G1039" s="2463"/>
      <c r="H1039" s="1909"/>
      <c r="I1039" s="1909"/>
      <c r="J1039" s="1909"/>
      <c r="K1039" s="1909"/>
      <c r="L1039" s="2463"/>
      <c r="M1039" s="2461"/>
      <c r="N1039" s="1909"/>
      <c r="O1039" s="2464"/>
      <c r="P1039" s="2471"/>
      <c r="Q1039" s="2465"/>
      <c r="R1039" s="2461"/>
      <c r="S1039" s="1909"/>
      <c r="T1039" s="2464"/>
      <c r="U1039" s="2471"/>
      <c r="V1039" s="2463"/>
      <c r="W1039" s="2466"/>
      <c r="X1039" s="2466"/>
      <c r="Y1039" s="2466"/>
      <c r="Z1039" s="2466"/>
    </row>
    <row r="1040" spans="1:26" s="2469" customFormat="1">
      <c r="A1040" s="2468"/>
      <c r="B1040" s="1737"/>
      <c r="C1040" s="2461"/>
      <c r="D1040" s="2461"/>
      <c r="E1040" s="2462"/>
      <c r="F1040" s="1909"/>
      <c r="G1040" s="2463"/>
      <c r="H1040" s="1909"/>
      <c r="I1040" s="1909"/>
      <c r="J1040" s="1909"/>
      <c r="K1040" s="1909"/>
      <c r="L1040" s="2463"/>
      <c r="M1040" s="2461"/>
      <c r="N1040" s="1909"/>
      <c r="O1040" s="2464"/>
      <c r="P1040" s="2471"/>
      <c r="Q1040" s="2465"/>
      <c r="R1040" s="2461"/>
      <c r="S1040" s="1909"/>
      <c r="T1040" s="2464"/>
      <c r="U1040" s="2471"/>
      <c r="V1040" s="2463"/>
      <c r="W1040" s="2466"/>
      <c r="X1040" s="2466"/>
      <c r="Y1040" s="2466"/>
      <c r="Z1040" s="2466"/>
    </row>
    <row r="1041" spans="1:26" s="2469" customFormat="1">
      <c r="A1041" s="2468"/>
      <c r="B1041" s="1737"/>
      <c r="C1041" s="2461"/>
      <c r="D1041" s="2461"/>
      <c r="E1041" s="2462"/>
      <c r="F1041" s="1909"/>
      <c r="G1041" s="2463"/>
      <c r="H1041" s="1909"/>
      <c r="I1041" s="1909"/>
      <c r="J1041" s="1909"/>
      <c r="K1041" s="1909"/>
      <c r="L1041" s="2463"/>
      <c r="M1041" s="2461"/>
      <c r="N1041" s="1909"/>
      <c r="O1041" s="2464"/>
      <c r="P1041" s="2471"/>
      <c r="Q1041" s="2465"/>
      <c r="R1041" s="2461"/>
      <c r="S1041" s="1909"/>
      <c r="T1041" s="2464"/>
      <c r="U1041" s="2471"/>
      <c r="V1041" s="2463"/>
      <c r="W1041" s="2466"/>
      <c r="X1041" s="2466"/>
      <c r="Y1041" s="2466"/>
      <c r="Z1041" s="2466"/>
    </row>
    <row r="1042" spans="1:26" s="2469" customFormat="1">
      <c r="A1042" s="2468"/>
      <c r="B1042" s="1737"/>
      <c r="C1042" s="2461"/>
      <c r="D1042" s="2461"/>
      <c r="E1042" s="2462"/>
      <c r="F1042" s="1909"/>
      <c r="G1042" s="2463"/>
      <c r="H1042" s="1909"/>
      <c r="I1042" s="1909"/>
      <c r="J1042" s="1909"/>
      <c r="K1042" s="1909"/>
      <c r="L1042" s="2463"/>
      <c r="M1042" s="2461"/>
      <c r="N1042" s="1909"/>
      <c r="O1042" s="2464"/>
      <c r="P1042" s="2471"/>
      <c r="Q1042" s="2465"/>
      <c r="R1042" s="2461"/>
      <c r="S1042" s="1909"/>
      <c r="T1042" s="2464"/>
      <c r="U1042" s="2471"/>
      <c r="V1042" s="2463"/>
      <c r="W1042" s="2466"/>
      <c r="X1042" s="2466"/>
      <c r="Y1042" s="2466"/>
      <c r="Z1042" s="2466"/>
    </row>
    <row r="1043" spans="1:26" s="2469" customFormat="1">
      <c r="A1043" s="2468"/>
      <c r="B1043" s="1737"/>
      <c r="C1043" s="2461"/>
      <c r="D1043" s="2461"/>
      <c r="E1043" s="2462"/>
      <c r="F1043" s="1909"/>
      <c r="G1043" s="2463"/>
      <c r="H1043" s="1909"/>
      <c r="I1043" s="1909"/>
      <c r="J1043" s="1909"/>
      <c r="K1043" s="1909"/>
      <c r="L1043" s="2463"/>
      <c r="M1043" s="2461"/>
      <c r="N1043" s="1909"/>
      <c r="O1043" s="2464"/>
      <c r="P1043" s="2471"/>
      <c r="Q1043" s="2465"/>
      <c r="R1043" s="2461"/>
      <c r="S1043" s="1909"/>
      <c r="T1043" s="2464"/>
      <c r="U1043" s="2471"/>
      <c r="V1043" s="2463"/>
      <c r="W1043" s="2466"/>
      <c r="X1043" s="2466"/>
      <c r="Y1043" s="2466"/>
      <c r="Z1043" s="2466"/>
    </row>
    <row r="1044" spans="1:26" s="2469" customFormat="1">
      <c r="A1044" s="2468"/>
      <c r="B1044" s="1737"/>
      <c r="C1044" s="2461"/>
      <c r="D1044" s="2461"/>
      <c r="E1044" s="2462"/>
      <c r="F1044" s="1909"/>
      <c r="G1044" s="2463"/>
      <c r="H1044" s="1909"/>
      <c r="I1044" s="1909"/>
      <c r="J1044" s="1909"/>
      <c r="K1044" s="1909"/>
      <c r="L1044" s="2463"/>
      <c r="M1044" s="2461"/>
      <c r="N1044" s="1909"/>
      <c r="O1044" s="2464"/>
      <c r="P1044" s="2471"/>
      <c r="Q1044" s="2465"/>
      <c r="R1044" s="2461"/>
      <c r="S1044" s="1909"/>
      <c r="T1044" s="2464"/>
      <c r="U1044" s="2471"/>
      <c r="V1044" s="2463"/>
      <c r="W1044" s="2466"/>
      <c r="X1044" s="2466"/>
      <c r="Y1044" s="2466"/>
      <c r="Z1044" s="2466"/>
    </row>
    <row r="1045" spans="1:26" s="2469" customFormat="1">
      <c r="A1045" s="2468"/>
      <c r="B1045" s="1737"/>
      <c r="C1045" s="2461"/>
      <c r="D1045" s="2461"/>
      <c r="E1045" s="2462"/>
      <c r="F1045" s="1909"/>
      <c r="G1045" s="2463"/>
      <c r="H1045" s="1909"/>
      <c r="I1045" s="1909"/>
      <c r="J1045" s="1909"/>
      <c r="K1045" s="1909"/>
      <c r="L1045" s="2463"/>
      <c r="M1045" s="2461"/>
      <c r="N1045" s="1909"/>
      <c r="O1045" s="2464"/>
      <c r="P1045" s="2471"/>
      <c r="Q1045" s="2465"/>
      <c r="R1045" s="2461"/>
      <c r="S1045" s="1909"/>
      <c r="T1045" s="2464"/>
      <c r="U1045" s="2471"/>
      <c r="V1045" s="2463"/>
      <c r="W1045" s="2466"/>
      <c r="X1045" s="2466"/>
      <c r="Y1045" s="2466"/>
      <c r="Z1045" s="2466"/>
    </row>
    <row r="1046" spans="1:26" s="2469" customFormat="1">
      <c r="A1046" s="2468"/>
      <c r="B1046" s="1737"/>
      <c r="C1046" s="2461"/>
      <c r="D1046" s="2461"/>
      <c r="E1046" s="2462"/>
      <c r="F1046" s="1909"/>
      <c r="G1046" s="2463"/>
      <c r="H1046" s="1909"/>
      <c r="I1046" s="1909"/>
      <c r="J1046" s="1909"/>
      <c r="K1046" s="1909"/>
      <c r="L1046" s="2463"/>
      <c r="M1046" s="2461"/>
      <c r="N1046" s="1909"/>
      <c r="O1046" s="2464"/>
      <c r="P1046" s="2471"/>
      <c r="Q1046" s="2465"/>
      <c r="R1046" s="2461"/>
      <c r="S1046" s="1909"/>
      <c r="T1046" s="2464"/>
      <c r="U1046" s="2471"/>
      <c r="V1046" s="2463"/>
      <c r="W1046" s="2466"/>
      <c r="X1046" s="2466"/>
      <c r="Y1046" s="2466"/>
      <c r="Z1046" s="2466"/>
    </row>
    <row r="1047" spans="1:26" s="2469" customFormat="1">
      <c r="A1047" s="2468"/>
      <c r="B1047" s="1737"/>
      <c r="C1047" s="2461"/>
      <c r="D1047" s="2461"/>
      <c r="E1047" s="2462"/>
      <c r="F1047" s="1909"/>
      <c r="G1047" s="2463"/>
      <c r="H1047" s="1909"/>
      <c r="I1047" s="1909"/>
      <c r="J1047" s="1909"/>
      <c r="K1047" s="1909"/>
      <c r="L1047" s="2463"/>
      <c r="M1047" s="2461"/>
      <c r="N1047" s="1909"/>
      <c r="O1047" s="2464"/>
      <c r="P1047" s="2471"/>
      <c r="Q1047" s="2465"/>
      <c r="R1047" s="2461"/>
      <c r="S1047" s="1909"/>
      <c r="T1047" s="2464"/>
      <c r="U1047" s="2471"/>
      <c r="V1047" s="2463"/>
      <c r="W1047" s="2466"/>
      <c r="X1047" s="2466"/>
      <c r="Y1047" s="2466"/>
      <c r="Z1047" s="2466"/>
    </row>
    <row r="1048" spans="1:26" s="2469" customFormat="1">
      <c r="A1048" s="2468"/>
      <c r="B1048" s="1737"/>
      <c r="C1048" s="2461"/>
      <c r="D1048" s="2461"/>
      <c r="E1048" s="2462"/>
      <c r="F1048" s="1909"/>
      <c r="G1048" s="2463"/>
      <c r="H1048" s="1909"/>
      <c r="I1048" s="1909"/>
      <c r="J1048" s="1909"/>
      <c r="K1048" s="1909"/>
      <c r="L1048" s="2463"/>
      <c r="M1048" s="2461"/>
      <c r="N1048" s="1909"/>
      <c r="O1048" s="2464"/>
      <c r="P1048" s="2471"/>
      <c r="Q1048" s="2465"/>
      <c r="R1048" s="2461"/>
      <c r="S1048" s="1909"/>
      <c r="T1048" s="2464"/>
      <c r="U1048" s="2471"/>
      <c r="V1048" s="2463"/>
      <c r="W1048" s="2466"/>
      <c r="X1048" s="2466"/>
      <c r="Y1048" s="2466"/>
      <c r="Z1048" s="2466"/>
    </row>
    <row r="1049" spans="1:26" s="2469" customFormat="1">
      <c r="A1049" s="2468"/>
      <c r="B1049" s="1737"/>
      <c r="C1049" s="2461"/>
      <c r="D1049" s="2461"/>
      <c r="E1049" s="2462"/>
      <c r="F1049" s="1909"/>
      <c r="G1049" s="2463"/>
      <c r="H1049" s="1909"/>
      <c r="I1049" s="1909"/>
      <c r="J1049" s="1909"/>
      <c r="K1049" s="1909"/>
      <c r="L1049" s="2463"/>
      <c r="M1049" s="2461"/>
      <c r="N1049" s="1909"/>
      <c r="O1049" s="2464"/>
      <c r="P1049" s="2471"/>
      <c r="Q1049" s="2465"/>
      <c r="R1049" s="2461"/>
      <c r="S1049" s="1909"/>
      <c r="T1049" s="2464"/>
      <c r="U1049" s="2471"/>
      <c r="V1049" s="2463"/>
      <c r="W1049" s="2466"/>
      <c r="X1049" s="2466"/>
      <c r="Y1049" s="2466"/>
      <c r="Z1049" s="2466"/>
    </row>
    <row r="1050" spans="1:26" s="2469" customFormat="1">
      <c r="A1050" s="2468"/>
      <c r="B1050" s="1737"/>
      <c r="C1050" s="2461"/>
      <c r="D1050" s="2461"/>
      <c r="E1050" s="2462"/>
      <c r="F1050" s="1909"/>
      <c r="G1050" s="2463"/>
      <c r="H1050" s="1909"/>
      <c r="I1050" s="1909"/>
      <c r="J1050" s="1909"/>
      <c r="K1050" s="1909"/>
      <c r="L1050" s="2463"/>
      <c r="M1050" s="2461"/>
      <c r="N1050" s="1909"/>
      <c r="O1050" s="2464"/>
      <c r="P1050" s="2471"/>
      <c r="Q1050" s="2465"/>
      <c r="R1050" s="2461"/>
      <c r="S1050" s="1909"/>
      <c r="T1050" s="2464"/>
      <c r="U1050" s="2471"/>
      <c r="V1050" s="2463"/>
      <c r="W1050" s="2466"/>
      <c r="X1050" s="2466"/>
      <c r="Y1050" s="2466"/>
      <c r="Z1050" s="2466"/>
    </row>
    <row r="1051" spans="1:26" s="2469" customFormat="1">
      <c r="A1051" s="2468"/>
      <c r="B1051" s="1737"/>
      <c r="C1051" s="2461"/>
      <c r="D1051" s="2461"/>
      <c r="E1051" s="2462"/>
      <c r="F1051" s="1909"/>
      <c r="G1051" s="2463"/>
      <c r="H1051" s="1909"/>
      <c r="I1051" s="1909"/>
      <c r="J1051" s="1909"/>
      <c r="K1051" s="1909"/>
      <c r="L1051" s="2463"/>
      <c r="M1051" s="2461"/>
      <c r="N1051" s="1909"/>
      <c r="O1051" s="2464"/>
      <c r="P1051" s="2471"/>
      <c r="Q1051" s="2465"/>
      <c r="R1051" s="2461"/>
      <c r="S1051" s="1909"/>
      <c r="T1051" s="2464"/>
      <c r="U1051" s="2471"/>
      <c r="V1051" s="2463"/>
      <c r="W1051" s="2466"/>
      <c r="X1051" s="2466"/>
      <c r="Y1051" s="2466"/>
      <c r="Z1051" s="2466"/>
    </row>
    <row r="1052" spans="1:26" s="2469" customFormat="1">
      <c r="A1052" s="2468"/>
      <c r="B1052" s="1737"/>
      <c r="C1052" s="2461"/>
      <c r="D1052" s="2461"/>
      <c r="E1052" s="2462"/>
      <c r="F1052" s="1909"/>
      <c r="G1052" s="2463"/>
      <c r="H1052" s="1909"/>
      <c r="I1052" s="1909"/>
      <c r="J1052" s="1909"/>
      <c r="K1052" s="1909"/>
      <c r="L1052" s="2463"/>
      <c r="M1052" s="2461"/>
      <c r="N1052" s="1909"/>
      <c r="O1052" s="2464"/>
      <c r="P1052" s="2471"/>
      <c r="Q1052" s="2465"/>
      <c r="R1052" s="2461"/>
      <c r="S1052" s="1909"/>
      <c r="T1052" s="2464"/>
      <c r="U1052" s="2471"/>
      <c r="V1052" s="2463"/>
      <c r="W1052" s="2466"/>
      <c r="X1052" s="2466"/>
      <c r="Y1052" s="2466"/>
      <c r="Z1052" s="2466"/>
    </row>
    <row r="1053" spans="1:26" s="2469" customFormat="1">
      <c r="A1053" s="2468"/>
      <c r="B1053" s="1737"/>
      <c r="C1053" s="2461"/>
      <c r="D1053" s="2461"/>
      <c r="E1053" s="2462"/>
      <c r="F1053" s="1909"/>
      <c r="G1053" s="2463"/>
      <c r="H1053" s="1909"/>
      <c r="I1053" s="1909"/>
      <c r="J1053" s="1909"/>
      <c r="K1053" s="1909"/>
      <c r="L1053" s="2463"/>
      <c r="M1053" s="2461"/>
      <c r="N1053" s="1909"/>
      <c r="O1053" s="2464"/>
      <c r="P1053" s="2471"/>
      <c r="Q1053" s="2465"/>
      <c r="R1053" s="2461"/>
      <c r="S1053" s="1909"/>
      <c r="T1053" s="2464"/>
      <c r="U1053" s="2471"/>
      <c r="V1053" s="2463"/>
      <c r="W1053" s="2466"/>
      <c r="X1053" s="2466"/>
      <c r="Y1053" s="2466"/>
      <c r="Z1053" s="2466"/>
    </row>
    <row r="1054" spans="1:26" s="2469" customFormat="1">
      <c r="A1054" s="2468"/>
      <c r="B1054" s="1737"/>
      <c r="C1054" s="2461"/>
      <c r="D1054" s="2461"/>
      <c r="E1054" s="2462"/>
      <c r="F1054" s="1909"/>
      <c r="G1054" s="2463"/>
      <c r="H1054" s="1909"/>
      <c r="I1054" s="1909"/>
      <c r="J1054" s="1909"/>
      <c r="K1054" s="1909"/>
      <c r="L1054" s="2463"/>
      <c r="M1054" s="2461"/>
      <c r="N1054" s="1909"/>
      <c r="O1054" s="2464"/>
      <c r="P1054" s="2471"/>
      <c r="Q1054" s="2465"/>
      <c r="R1054" s="2461"/>
      <c r="S1054" s="1909"/>
      <c r="T1054" s="2464"/>
      <c r="U1054" s="2471"/>
      <c r="V1054" s="2463"/>
      <c r="W1054" s="2466"/>
      <c r="X1054" s="2466"/>
      <c r="Y1054" s="2466"/>
      <c r="Z1054" s="2466"/>
    </row>
    <row r="1055" spans="1:26" s="2469" customFormat="1">
      <c r="A1055" s="2468"/>
      <c r="B1055" s="1737"/>
      <c r="C1055" s="2461"/>
      <c r="D1055" s="2461"/>
      <c r="E1055" s="2462"/>
      <c r="F1055" s="1909"/>
      <c r="G1055" s="2463"/>
      <c r="H1055" s="1909"/>
      <c r="I1055" s="1909"/>
      <c r="J1055" s="1909"/>
      <c r="K1055" s="1909"/>
      <c r="L1055" s="2463"/>
      <c r="M1055" s="2461"/>
      <c r="N1055" s="1909"/>
      <c r="O1055" s="2464"/>
      <c r="P1055" s="2471"/>
      <c r="Q1055" s="2465"/>
      <c r="R1055" s="2461"/>
      <c r="S1055" s="1909"/>
      <c r="T1055" s="2464"/>
      <c r="U1055" s="2471"/>
      <c r="V1055" s="2463"/>
      <c r="W1055" s="2466"/>
      <c r="X1055" s="2466"/>
      <c r="Y1055" s="2466"/>
      <c r="Z1055" s="2466"/>
    </row>
    <row r="1056" spans="1:26" s="2469" customFormat="1">
      <c r="A1056" s="2468"/>
      <c r="B1056" s="1737"/>
      <c r="C1056" s="2461"/>
      <c r="D1056" s="2461"/>
      <c r="E1056" s="2462"/>
      <c r="F1056" s="1909"/>
      <c r="G1056" s="2463"/>
      <c r="H1056" s="1909"/>
      <c r="I1056" s="1909"/>
      <c r="J1056" s="1909"/>
      <c r="K1056" s="1909"/>
      <c r="L1056" s="2463"/>
      <c r="M1056" s="2461"/>
      <c r="N1056" s="1909"/>
      <c r="O1056" s="2464"/>
      <c r="P1056" s="2471"/>
      <c r="Q1056" s="2465"/>
      <c r="R1056" s="2461"/>
      <c r="S1056" s="1909"/>
      <c r="T1056" s="2464"/>
      <c r="U1056" s="2471"/>
      <c r="V1056" s="2463"/>
      <c r="W1056" s="2466"/>
      <c r="X1056" s="2466"/>
      <c r="Y1056" s="2466"/>
      <c r="Z1056" s="2466"/>
    </row>
    <row r="1057" spans="1:26" s="2469" customFormat="1">
      <c r="A1057" s="2468"/>
      <c r="B1057" s="1737"/>
      <c r="C1057" s="2461"/>
      <c r="D1057" s="2461"/>
      <c r="E1057" s="2462"/>
      <c r="F1057" s="1909"/>
      <c r="G1057" s="2463"/>
      <c r="H1057" s="1909"/>
      <c r="I1057" s="1909"/>
      <c r="J1057" s="1909"/>
      <c r="K1057" s="1909"/>
      <c r="L1057" s="2463"/>
      <c r="M1057" s="2461"/>
      <c r="N1057" s="1909"/>
      <c r="O1057" s="2464"/>
      <c r="P1057" s="2471"/>
      <c r="Q1057" s="2465"/>
      <c r="R1057" s="2461"/>
      <c r="S1057" s="1909"/>
      <c r="T1057" s="2464"/>
      <c r="U1057" s="2471"/>
      <c r="V1057" s="2463"/>
      <c r="W1057" s="2466"/>
      <c r="X1057" s="2466"/>
      <c r="Y1057" s="2466"/>
      <c r="Z1057" s="2466"/>
    </row>
    <row r="1058" spans="1:26" s="2469" customFormat="1">
      <c r="A1058" s="2468"/>
      <c r="B1058" s="1737"/>
      <c r="C1058" s="2461"/>
      <c r="D1058" s="2461"/>
      <c r="E1058" s="2462"/>
      <c r="F1058" s="1909"/>
      <c r="G1058" s="2463"/>
      <c r="H1058" s="1909"/>
      <c r="I1058" s="1909"/>
      <c r="J1058" s="1909"/>
      <c r="K1058" s="1909"/>
      <c r="L1058" s="2463"/>
      <c r="M1058" s="2461"/>
      <c r="N1058" s="1909"/>
      <c r="O1058" s="2464"/>
      <c r="P1058" s="2471"/>
      <c r="Q1058" s="2465"/>
      <c r="R1058" s="2461"/>
      <c r="S1058" s="1909"/>
      <c r="T1058" s="2464"/>
      <c r="U1058" s="2471"/>
      <c r="V1058" s="2463"/>
      <c r="W1058" s="2466"/>
      <c r="X1058" s="2466"/>
      <c r="Y1058" s="2466"/>
      <c r="Z1058" s="2466"/>
    </row>
    <row r="1059" spans="1:26" s="2469" customFormat="1">
      <c r="A1059" s="2468"/>
      <c r="B1059" s="1737"/>
      <c r="C1059" s="2461"/>
      <c r="D1059" s="2461"/>
      <c r="E1059" s="2462"/>
      <c r="F1059" s="1909"/>
      <c r="G1059" s="2463"/>
      <c r="H1059" s="1909"/>
      <c r="I1059" s="1909"/>
      <c r="J1059" s="1909"/>
      <c r="K1059" s="1909"/>
      <c r="L1059" s="2463"/>
      <c r="M1059" s="2461"/>
      <c r="N1059" s="1909"/>
      <c r="O1059" s="2464"/>
      <c r="P1059" s="2471"/>
      <c r="Q1059" s="2465"/>
      <c r="R1059" s="2461"/>
      <c r="S1059" s="1909"/>
      <c r="T1059" s="2464"/>
      <c r="U1059" s="2471"/>
      <c r="V1059" s="2463"/>
      <c r="W1059" s="2466"/>
      <c r="X1059" s="2466"/>
      <c r="Y1059" s="2466"/>
      <c r="Z1059" s="2466"/>
    </row>
    <row r="1060" spans="1:26" s="2469" customFormat="1">
      <c r="A1060" s="2468"/>
      <c r="B1060" s="1737"/>
      <c r="C1060" s="2461"/>
      <c r="D1060" s="2461"/>
      <c r="E1060" s="2462"/>
      <c r="F1060" s="1909"/>
      <c r="G1060" s="2463"/>
      <c r="H1060" s="1909"/>
      <c r="I1060" s="1909"/>
      <c r="J1060" s="1909"/>
      <c r="K1060" s="1909"/>
      <c r="L1060" s="2463"/>
      <c r="M1060" s="2461"/>
      <c r="N1060" s="1909"/>
      <c r="O1060" s="2464"/>
      <c r="P1060" s="2471"/>
      <c r="Q1060" s="2465"/>
      <c r="R1060" s="2461"/>
      <c r="S1060" s="1909"/>
      <c r="T1060" s="2464"/>
      <c r="U1060" s="2471"/>
      <c r="V1060" s="2463"/>
      <c r="W1060" s="2466"/>
      <c r="X1060" s="2466"/>
      <c r="Y1060" s="2466"/>
      <c r="Z1060" s="2466"/>
    </row>
    <row r="1061" spans="1:26" s="2469" customFormat="1">
      <c r="A1061" s="2468"/>
      <c r="B1061" s="1737"/>
      <c r="C1061" s="2461"/>
      <c r="D1061" s="2461"/>
      <c r="E1061" s="2462"/>
      <c r="F1061" s="1909"/>
      <c r="G1061" s="2463"/>
      <c r="H1061" s="1909"/>
      <c r="I1061" s="1909"/>
      <c r="J1061" s="1909"/>
      <c r="K1061" s="1909"/>
      <c r="L1061" s="2463"/>
      <c r="M1061" s="2461"/>
      <c r="N1061" s="1909"/>
      <c r="O1061" s="2464"/>
      <c r="P1061" s="2471"/>
      <c r="Q1061" s="2465"/>
      <c r="R1061" s="2461"/>
      <c r="S1061" s="1909"/>
      <c r="T1061" s="2464"/>
      <c r="U1061" s="2471"/>
      <c r="V1061" s="2463"/>
      <c r="W1061" s="2466"/>
      <c r="X1061" s="2466"/>
      <c r="Y1061" s="2466"/>
      <c r="Z1061" s="2466"/>
    </row>
    <row r="1062" spans="1:26" s="2469" customFormat="1">
      <c r="A1062" s="2468"/>
      <c r="B1062" s="1737"/>
      <c r="C1062" s="2461"/>
      <c r="D1062" s="2461"/>
      <c r="E1062" s="2462"/>
      <c r="F1062" s="1909"/>
      <c r="G1062" s="2463"/>
      <c r="H1062" s="1909"/>
      <c r="I1062" s="1909"/>
      <c r="J1062" s="1909"/>
      <c r="K1062" s="1909"/>
      <c r="L1062" s="2463"/>
      <c r="M1062" s="2461"/>
      <c r="N1062" s="1909"/>
      <c r="O1062" s="2464"/>
      <c r="P1062" s="2471"/>
      <c r="Q1062" s="2465"/>
      <c r="R1062" s="2461"/>
      <c r="S1062" s="1909"/>
      <c r="T1062" s="2464"/>
      <c r="U1062" s="2471"/>
      <c r="V1062" s="2463"/>
      <c r="W1062" s="2466"/>
      <c r="X1062" s="2466"/>
      <c r="Y1062" s="2466"/>
      <c r="Z1062" s="2466"/>
    </row>
    <row r="1063" spans="1:26" s="2469" customFormat="1">
      <c r="A1063" s="2468"/>
      <c r="B1063" s="1737"/>
      <c r="C1063" s="2461"/>
      <c r="D1063" s="2461"/>
      <c r="E1063" s="2462"/>
      <c r="F1063" s="1909"/>
      <c r="G1063" s="2463"/>
      <c r="H1063" s="1909"/>
      <c r="I1063" s="1909"/>
      <c r="J1063" s="1909"/>
      <c r="K1063" s="1909"/>
      <c r="L1063" s="2463"/>
      <c r="M1063" s="2461"/>
      <c r="N1063" s="1909"/>
      <c r="O1063" s="2464"/>
      <c r="P1063" s="2471"/>
      <c r="Q1063" s="2465"/>
      <c r="R1063" s="2461"/>
      <c r="S1063" s="1909"/>
      <c r="T1063" s="2464"/>
      <c r="U1063" s="2471"/>
      <c r="V1063" s="2463"/>
      <c r="W1063" s="2466"/>
      <c r="X1063" s="2466"/>
      <c r="Y1063" s="2466"/>
      <c r="Z1063" s="2466"/>
    </row>
    <row r="1064" spans="1:26" s="2469" customFormat="1">
      <c r="A1064" s="2468"/>
      <c r="B1064" s="1737"/>
      <c r="C1064" s="2461"/>
      <c r="D1064" s="2461"/>
      <c r="E1064" s="2462"/>
      <c r="F1064" s="1909"/>
      <c r="G1064" s="2463"/>
      <c r="H1064" s="1909"/>
      <c r="I1064" s="1909"/>
      <c r="J1064" s="1909"/>
      <c r="K1064" s="1909"/>
      <c r="L1064" s="2463"/>
      <c r="M1064" s="2461"/>
      <c r="N1064" s="1909"/>
      <c r="O1064" s="2464"/>
      <c r="P1064" s="2471"/>
      <c r="Q1064" s="2465"/>
      <c r="R1064" s="2461"/>
      <c r="S1064" s="1909"/>
      <c r="T1064" s="2464"/>
      <c r="U1064" s="2471"/>
      <c r="V1064" s="2463"/>
      <c r="W1064" s="2466"/>
      <c r="X1064" s="2466"/>
      <c r="Y1064" s="2466"/>
      <c r="Z1064" s="2466"/>
    </row>
    <row r="1065" spans="1:26" s="2469" customFormat="1">
      <c r="A1065" s="2468"/>
      <c r="B1065" s="1737"/>
      <c r="C1065" s="2461"/>
      <c r="D1065" s="2461"/>
      <c r="E1065" s="2462"/>
      <c r="F1065" s="1909"/>
      <c r="G1065" s="2463"/>
      <c r="H1065" s="1909"/>
      <c r="I1065" s="1909"/>
      <c r="J1065" s="1909"/>
      <c r="K1065" s="1909"/>
      <c r="L1065" s="2463"/>
      <c r="M1065" s="2461"/>
      <c r="N1065" s="1909"/>
      <c r="O1065" s="2464"/>
      <c r="P1065" s="2471"/>
      <c r="Q1065" s="2465"/>
      <c r="R1065" s="2461"/>
      <c r="S1065" s="1909"/>
      <c r="T1065" s="2464"/>
      <c r="U1065" s="2471"/>
      <c r="V1065" s="2463"/>
      <c r="W1065" s="2466"/>
      <c r="X1065" s="2466"/>
      <c r="Y1065" s="2466"/>
      <c r="Z1065" s="2466"/>
    </row>
    <row r="1066" spans="1:26" s="2469" customFormat="1">
      <c r="A1066" s="2468"/>
      <c r="B1066" s="1737"/>
      <c r="C1066" s="2461"/>
      <c r="D1066" s="2461"/>
      <c r="E1066" s="2462"/>
      <c r="F1066" s="1909"/>
      <c r="G1066" s="2463"/>
      <c r="H1066" s="1909"/>
      <c r="I1066" s="1909"/>
      <c r="J1066" s="1909"/>
      <c r="K1066" s="1909"/>
      <c r="L1066" s="2463"/>
      <c r="M1066" s="2461"/>
      <c r="N1066" s="1909"/>
      <c r="O1066" s="2464"/>
      <c r="P1066" s="2471"/>
      <c r="Q1066" s="2465"/>
      <c r="R1066" s="2461"/>
      <c r="S1066" s="1909"/>
      <c r="T1066" s="2464"/>
      <c r="U1066" s="2471"/>
      <c r="V1066" s="2463"/>
      <c r="W1066" s="2466"/>
      <c r="X1066" s="2466"/>
      <c r="Y1066" s="2466"/>
      <c r="Z1066" s="2466"/>
    </row>
    <row r="1067" spans="1:26" s="2469" customFormat="1">
      <c r="A1067" s="2468"/>
      <c r="B1067" s="1737"/>
      <c r="C1067" s="2461"/>
      <c r="D1067" s="2461"/>
      <c r="E1067" s="2462"/>
      <c r="F1067" s="1909"/>
      <c r="G1067" s="2463"/>
      <c r="H1067" s="1909"/>
      <c r="I1067" s="1909"/>
      <c r="J1067" s="1909"/>
      <c r="K1067" s="1909"/>
      <c r="L1067" s="2463"/>
      <c r="M1067" s="2461"/>
      <c r="N1067" s="1909"/>
      <c r="O1067" s="2464"/>
      <c r="P1067" s="2471"/>
      <c r="Q1067" s="2465"/>
      <c r="R1067" s="2461"/>
      <c r="S1067" s="1909"/>
      <c r="T1067" s="2464"/>
      <c r="U1067" s="2471"/>
      <c r="V1067" s="2463"/>
      <c r="W1067" s="2466"/>
      <c r="X1067" s="2466"/>
      <c r="Y1067" s="2466"/>
      <c r="Z1067" s="2466"/>
    </row>
    <row r="1068" spans="1:26" s="2469" customFormat="1">
      <c r="A1068" s="2468"/>
      <c r="B1068" s="1737"/>
      <c r="C1068" s="2461"/>
      <c r="D1068" s="2461"/>
      <c r="E1068" s="2462"/>
      <c r="F1068" s="1909"/>
      <c r="G1068" s="2463"/>
      <c r="H1068" s="1909"/>
      <c r="I1068" s="1909"/>
      <c r="J1068" s="1909"/>
      <c r="K1068" s="1909"/>
      <c r="L1068" s="2463"/>
      <c r="M1068" s="2461"/>
      <c r="N1068" s="1909"/>
      <c r="O1068" s="2464"/>
      <c r="P1068" s="2471"/>
      <c r="Q1068" s="2465"/>
      <c r="R1068" s="2461"/>
      <c r="S1068" s="1909"/>
      <c r="T1068" s="2464"/>
      <c r="U1068" s="2471"/>
      <c r="V1068" s="2463"/>
      <c r="W1068" s="2466"/>
      <c r="X1068" s="2466"/>
      <c r="Y1068" s="2466"/>
      <c r="Z1068" s="2466"/>
    </row>
    <row r="1069" spans="1:26" s="2469" customFormat="1">
      <c r="A1069" s="2468"/>
      <c r="B1069" s="1737"/>
      <c r="C1069" s="2461"/>
      <c r="D1069" s="2461"/>
      <c r="E1069" s="2462"/>
      <c r="F1069" s="1909"/>
      <c r="G1069" s="2463"/>
      <c r="H1069" s="1909"/>
      <c r="I1069" s="1909"/>
      <c r="J1069" s="1909"/>
      <c r="K1069" s="1909"/>
      <c r="L1069" s="2463"/>
      <c r="M1069" s="2461"/>
      <c r="N1069" s="1909"/>
      <c r="O1069" s="2464"/>
      <c r="P1069" s="2471"/>
      <c r="Q1069" s="2465"/>
      <c r="R1069" s="2461"/>
      <c r="S1069" s="1909"/>
      <c r="T1069" s="2464"/>
      <c r="U1069" s="2471"/>
      <c r="V1069" s="2463"/>
      <c r="W1069" s="2466"/>
      <c r="X1069" s="2466"/>
      <c r="Y1069" s="2466"/>
      <c r="Z1069" s="2466"/>
    </row>
    <row r="1070" spans="1:26" s="2469" customFormat="1">
      <c r="A1070" s="2468"/>
      <c r="B1070" s="1737"/>
      <c r="C1070" s="2461"/>
      <c r="D1070" s="2461"/>
      <c r="E1070" s="2462"/>
      <c r="F1070" s="1909"/>
      <c r="G1070" s="2463"/>
      <c r="H1070" s="1909"/>
      <c r="I1070" s="1909"/>
      <c r="J1070" s="1909"/>
      <c r="K1070" s="1909"/>
      <c r="L1070" s="2463"/>
      <c r="M1070" s="2461"/>
      <c r="N1070" s="1909"/>
      <c r="O1070" s="2464"/>
      <c r="P1070" s="2471"/>
      <c r="Q1070" s="2465"/>
      <c r="R1070" s="2461"/>
      <c r="S1070" s="1909"/>
      <c r="T1070" s="2464"/>
      <c r="U1070" s="2471"/>
      <c r="V1070" s="2463"/>
      <c r="W1070" s="2466"/>
      <c r="X1070" s="2466"/>
      <c r="Y1070" s="2466"/>
      <c r="Z1070" s="2466"/>
    </row>
    <row r="1071" spans="1:26" s="2469" customFormat="1">
      <c r="A1071" s="2468"/>
      <c r="B1071" s="1737"/>
      <c r="C1071" s="2461"/>
      <c r="D1071" s="2461"/>
      <c r="E1071" s="2462"/>
      <c r="F1071" s="1909"/>
      <c r="G1071" s="2463"/>
      <c r="H1071" s="1909"/>
      <c r="I1071" s="1909"/>
      <c r="J1071" s="1909"/>
      <c r="K1071" s="1909"/>
      <c r="L1071" s="2463"/>
      <c r="M1071" s="2461"/>
      <c r="N1071" s="1909"/>
      <c r="O1071" s="2464"/>
      <c r="P1071" s="2471"/>
      <c r="Q1071" s="2465"/>
      <c r="R1071" s="2461"/>
      <c r="S1071" s="1909"/>
      <c r="T1071" s="2464"/>
      <c r="U1071" s="2471"/>
      <c r="V1071" s="2463"/>
      <c r="W1071" s="2466"/>
      <c r="X1071" s="2466"/>
      <c r="Y1071" s="2466"/>
      <c r="Z1071" s="2466"/>
    </row>
    <row r="1072" spans="1:26" s="2469" customFormat="1">
      <c r="A1072" s="2468"/>
      <c r="B1072" s="1737"/>
      <c r="C1072" s="2461"/>
      <c r="D1072" s="2461"/>
      <c r="E1072" s="2462"/>
      <c r="F1072" s="1909"/>
      <c r="G1072" s="2463"/>
      <c r="H1072" s="1909"/>
      <c r="I1072" s="1909"/>
      <c r="J1072" s="1909"/>
      <c r="K1072" s="1909"/>
      <c r="L1072" s="2463"/>
      <c r="M1072" s="2461"/>
      <c r="N1072" s="1909"/>
      <c r="O1072" s="2464"/>
      <c r="P1072" s="2471"/>
      <c r="Q1072" s="2465"/>
      <c r="R1072" s="2461"/>
      <c r="S1072" s="1909"/>
      <c r="T1072" s="2464"/>
      <c r="U1072" s="2471"/>
      <c r="V1072" s="2463"/>
      <c r="W1072" s="2466"/>
      <c r="X1072" s="2466"/>
      <c r="Y1072" s="2466"/>
      <c r="Z1072" s="2466"/>
    </row>
    <row r="1073" spans="1:26" s="2469" customFormat="1">
      <c r="A1073" s="2468"/>
      <c r="B1073" s="1737"/>
      <c r="C1073" s="2461"/>
      <c r="D1073" s="2461"/>
      <c r="E1073" s="2462"/>
      <c r="F1073" s="1909"/>
      <c r="G1073" s="2463"/>
      <c r="H1073" s="1909"/>
      <c r="I1073" s="1909"/>
      <c r="J1073" s="1909"/>
      <c r="K1073" s="1909"/>
      <c r="L1073" s="2463"/>
      <c r="M1073" s="2461"/>
      <c r="N1073" s="1909"/>
      <c r="O1073" s="2464"/>
      <c r="P1073" s="2471"/>
      <c r="Q1073" s="2465"/>
      <c r="R1073" s="2461"/>
      <c r="S1073" s="1909"/>
      <c r="T1073" s="2464"/>
      <c r="U1073" s="2471"/>
      <c r="V1073" s="2463"/>
      <c r="W1073" s="2466"/>
      <c r="X1073" s="2466"/>
      <c r="Y1073" s="2466"/>
      <c r="Z1073" s="2466"/>
    </row>
    <row r="1074" spans="1:26" s="2469" customFormat="1">
      <c r="A1074" s="2468"/>
      <c r="B1074" s="1737"/>
      <c r="C1074" s="2461"/>
      <c r="D1074" s="2461"/>
      <c r="E1074" s="2462"/>
      <c r="F1074" s="1909"/>
      <c r="G1074" s="2463"/>
      <c r="H1074" s="1909"/>
      <c r="I1074" s="1909"/>
      <c r="J1074" s="1909"/>
      <c r="K1074" s="1909"/>
      <c r="L1074" s="2463"/>
      <c r="M1074" s="2461"/>
      <c r="N1074" s="1909"/>
      <c r="O1074" s="2464"/>
      <c r="P1074" s="2471"/>
      <c r="Q1074" s="2465"/>
      <c r="R1074" s="2461"/>
      <c r="S1074" s="1909"/>
      <c r="T1074" s="2464"/>
      <c r="U1074" s="2471"/>
      <c r="V1074" s="2463"/>
      <c r="W1074" s="2466"/>
      <c r="X1074" s="2466"/>
      <c r="Y1074" s="2466"/>
      <c r="Z1074" s="2466"/>
    </row>
    <row r="1075" spans="1:26" s="2469" customFormat="1">
      <c r="A1075" s="2468"/>
      <c r="B1075" s="1737"/>
      <c r="C1075" s="2461"/>
      <c r="D1075" s="2461"/>
      <c r="E1075" s="2462"/>
      <c r="F1075" s="1909"/>
      <c r="G1075" s="2463"/>
      <c r="H1075" s="1909"/>
      <c r="I1075" s="1909"/>
      <c r="J1075" s="1909"/>
      <c r="K1075" s="1909"/>
      <c r="L1075" s="2463"/>
      <c r="M1075" s="2461"/>
      <c r="N1075" s="1909"/>
      <c r="O1075" s="2464"/>
      <c r="P1075" s="2471"/>
      <c r="Q1075" s="2465"/>
      <c r="R1075" s="2461"/>
      <c r="S1075" s="1909"/>
      <c r="T1075" s="2464"/>
      <c r="U1075" s="2471"/>
      <c r="V1075" s="2463"/>
      <c r="W1075" s="2466"/>
      <c r="X1075" s="2466"/>
      <c r="Y1075" s="2466"/>
      <c r="Z1075" s="2466"/>
    </row>
    <row r="1076" spans="1:26" s="2469" customFormat="1">
      <c r="A1076" s="2468"/>
      <c r="B1076" s="1737"/>
      <c r="C1076" s="2461"/>
      <c r="D1076" s="2461"/>
      <c r="E1076" s="2462"/>
      <c r="F1076" s="1909"/>
      <c r="G1076" s="2463"/>
      <c r="H1076" s="1909"/>
      <c r="I1076" s="1909"/>
      <c r="J1076" s="1909"/>
      <c r="K1076" s="1909"/>
      <c r="L1076" s="2463"/>
      <c r="M1076" s="2461"/>
      <c r="N1076" s="1909"/>
      <c r="O1076" s="2464"/>
      <c r="P1076" s="2471"/>
      <c r="Q1076" s="2465"/>
      <c r="R1076" s="2461"/>
      <c r="S1076" s="1909"/>
      <c r="T1076" s="2464"/>
      <c r="U1076" s="2471"/>
      <c r="V1076" s="2463"/>
      <c r="W1076" s="2466"/>
      <c r="X1076" s="2466"/>
      <c r="Y1076" s="2466"/>
      <c r="Z1076" s="2466"/>
    </row>
    <row r="1077" spans="1:26" s="2469" customFormat="1">
      <c r="A1077" s="2468"/>
      <c r="B1077" s="1737"/>
      <c r="C1077" s="2461"/>
      <c r="D1077" s="2461"/>
      <c r="E1077" s="2462"/>
      <c r="F1077" s="1909"/>
      <c r="G1077" s="2463"/>
      <c r="H1077" s="1909"/>
      <c r="I1077" s="1909"/>
      <c r="J1077" s="1909"/>
      <c r="K1077" s="1909"/>
      <c r="L1077" s="2463"/>
      <c r="M1077" s="2461"/>
      <c r="N1077" s="1909"/>
      <c r="O1077" s="2464"/>
      <c r="P1077" s="2471"/>
      <c r="Q1077" s="2465"/>
      <c r="R1077" s="2461"/>
      <c r="S1077" s="1909"/>
      <c r="T1077" s="2464"/>
      <c r="U1077" s="2471"/>
      <c r="V1077" s="2463"/>
      <c r="W1077" s="2466"/>
      <c r="X1077" s="2466"/>
      <c r="Y1077" s="2466"/>
      <c r="Z1077" s="2466"/>
    </row>
    <row r="1078" spans="1:26" s="2469" customFormat="1">
      <c r="A1078" s="2468"/>
      <c r="B1078" s="1737"/>
      <c r="C1078" s="2461"/>
      <c r="D1078" s="2461"/>
      <c r="E1078" s="2462"/>
      <c r="F1078" s="1909"/>
      <c r="G1078" s="2463"/>
      <c r="H1078" s="1909"/>
      <c r="I1078" s="1909"/>
      <c r="J1078" s="1909"/>
      <c r="K1078" s="1909"/>
      <c r="L1078" s="2463"/>
      <c r="M1078" s="2461"/>
      <c r="N1078" s="1909"/>
      <c r="O1078" s="2464"/>
      <c r="P1078" s="2471"/>
      <c r="Q1078" s="2465"/>
      <c r="R1078" s="2461"/>
      <c r="S1078" s="1909"/>
      <c r="T1078" s="2464"/>
      <c r="U1078" s="2471"/>
      <c r="V1078" s="2463"/>
      <c r="W1078" s="2466"/>
      <c r="X1078" s="2466"/>
      <c r="Y1078" s="2466"/>
      <c r="Z1078" s="2466"/>
    </row>
    <row r="1079" spans="1:26" s="2469" customFormat="1">
      <c r="A1079" s="2468"/>
      <c r="B1079" s="1737"/>
      <c r="C1079" s="2461"/>
      <c r="D1079" s="2461"/>
      <c r="E1079" s="2462"/>
      <c r="F1079" s="1909"/>
      <c r="G1079" s="2463"/>
      <c r="H1079" s="1909"/>
      <c r="I1079" s="1909"/>
      <c r="J1079" s="1909"/>
      <c r="K1079" s="1909"/>
      <c r="L1079" s="2463"/>
      <c r="M1079" s="2461"/>
      <c r="N1079" s="1909"/>
      <c r="O1079" s="2464"/>
      <c r="P1079" s="2471"/>
      <c r="Q1079" s="2465"/>
      <c r="R1079" s="2461"/>
      <c r="S1079" s="1909"/>
      <c r="T1079" s="2464"/>
      <c r="U1079" s="2471"/>
      <c r="V1079" s="2463"/>
      <c r="W1079" s="2466"/>
      <c r="X1079" s="2466"/>
      <c r="Y1079" s="2466"/>
      <c r="Z1079" s="2466"/>
    </row>
    <row r="1080" spans="1:26" s="2469" customFormat="1">
      <c r="A1080" s="2468"/>
      <c r="B1080" s="1737"/>
      <c r="C1080" s="2461"/>
      <c r="D1080" s="2461"/>
      <c r="E1080" s="2462"/>
      <c r="F1080" s="1909"/>
      <c r="G1080" s="2463"/>
      <c r="H1080" s="1909"/>
      <c r="I1080" s="1909"/>
      <c r="J1080" s="1909"/>
      <c r="K1080" s="1909"/>
      <c r="L1080" s="2463"/>
      <c r="M1080" s="2461"/>
      <c r="N1080" s="1909"/>
      <c r="O1080" s="2464"/>
      <c r="P1080" s="2471"/>
      <c r="Q1080" s="2465"/>
      <c r="R1080" s="2461"/>
      <c r="S1080" s="1909"/>
      <c r="T1080" s="2464"/>
      <c r="U1080" s="2471"/>
      <c r="V1080" s="2463"/>
      <c r="W1080" s="2466"/>
      <c r="X1080" s="2466"/>
      <c r="Y1080" s="2466"/>
      <c r="Z1080" s="2466"/>
    </row>
    <row r="1081" spans="1:26" s="2469" customFormat="1">
      <c r="A1081" s="2468"/>
      <c r="B1081" s="1737"/>
      <c r="C1081" s="2461"/>
      <c r="D1081" s="2461"/>
      <c r="E1081" s="2462"/>
      <c r="F1081" s="1909"/>
      <c r="G1081" s="2463"/>
      <c r="H1081" s="1909"/>
      <c r="I1081" s="1909"/>
      <c r="J1081" s="1909"/>
      <c r="K1081" s="1909"/>
      <c r="L1081" s="2463"/>
      <c r="M1081" s="2461"/>
      <c r="N1081" s="1909"/>
      <c r="O1081" s="2464"/>
      <c r="P1081" s="2471"/>
      <c r="Q1081" s="2465"/>
      <c r="R1081" s="2461"/>
      <c r="S1081" s="1909"/>
      <c r="T1081" s="2464"/>
      <c r="U1081" s="2471"/>
      <c r="V1081" s="2463"/>
      <c r="W1081" s="2466"/>
      <c r="X1081" s="2466"/>
      <c r="Y1081" s="2466"/>
      <c r="Z1081" s="2466"/>
    </row>
    <row r="1082" spans="1:26" s="2469" customFormat="1">
      <c r="A1082" s="2468"/>
      <c r="B1082" s="1737"/>
      <c r="C1082" s="2461"/>
      <c r="D1082" s="2461"/>
      <c r="E1082" s="2462"/>
      <c r="F1082" s="1909"/>
      <c r="G1082" s="2463"/>
      <c r="H1082" s="1909"/>
      <c r="I1082" s="1909"/>
      <c r="J1082" s="1909"/>
      <c r="K1082" s="1909"/>
      <c r="L1082" s="2463"/>
      <c r="M1082" s="2461"/>
      <c r="N1082" s="1909"/>
      <c r="O1082" s="2464"/>
      <c r="P1082" s="2471"/>
      <c r="Q1082" s="2465"/>
      <c r="R1082" s="2461"/>
      <c r="S1082" s="1909"/>
      <c r="T1082" s="2464"/>
      <c r="U1082" s="2471"/>
      <c r="V1082" s="2463"/>
      <c r="W1082" s="2466"/>
      <c r="X1082" s="2466"/>
      <c r="Y1082" s="2466"/>
      <c r="Z1082" s="2466"/>
    </row>
    <row r="1083" spans="1:26" s="2469" customFormat="1">
      <c r="A1083" s="2468"/>
      <c r="B1083" s="1737"/>
      <c r="C1083" s="2461"/>
      <c r="D1083" s="2461"/>
      <c r="E1083" s="2462"/>
      <c r="F1083" s="1909"/>
      <c r="G1083" s="2463"/>
      <c r="H1083" s="1909"/>
      <c r="I1083" s="1909"/>
      <c r="J1083" s="1909"/>
      <c r="K1083" s="1909"/>
      <c r="L1083" s="2463"/>
      <c r="M1083" s="2461"/>
      <c r="N1083" s="1909"/>
      <c r="O1083" s="2464"/>
      <c r="P1083" s="2471"/>
      <c r="Q1083" s="2465"/>
      <c r="R1083" s="2461"/>
      <c r="S1083" s="1909"/>
      <c r="T1083" s="2464"/>
      <c r="U1083" s="2471"/>
      <c r="V1083" s="2463"/>
      <c r="W1083" s="2466"/>
      <c r="X1083" s="2466"/>
      <c r="Y1083" s="2466"/>
      <c r="Z1083" s="2466"/>
    </row>
    <row r="1084" spans="1:26" s="2469" customFormat="1">
      <c r="A1084" s="2468"/>
      <c r="B1084" s="1737"/>
      <c r="C1084" s="2461"/>
      <c r="D1084" s="2461"/>
      <c r="E1084" s="2462"/>
      <c r="F1084" s="1909"/>
      <c r="G1084" s="2463"/>
      <c r="H1084" s="1909"/>
      <c r="I1084" s="1909"/>
      <c r="J1084" s="1909"/>
      <c r="K1084" s="1909"/>
      <c r="L1084" s="2463"/>
      <c r="M1084" s="2461"/>
      <c r="N1084" s="1909"/>
      <c r="O1084" s="2464"/>
      <c r="P1084" s="2471"/>
      <c r="Q1084" s="2465"/>
      <c r="R1084" s="2461"/>
      <c r="S1084" s="1909"/>
      <c r="T1084" s="2464"/>
      <c r="U1084" s="2471"/>
      <c r="V1084" s="2463"/>
      <c r="W1084" s="2466"/>
      <c r="X1084" s="2466"/>
      <c r="Y1084" s="2466"/>
      <c r="Z1084" s="2466"/>
    </row>
    <row r="1085" spans="1:26" s="2469" customFormat="1">
      <c r="A1085" s="2468"/>
      <c r="B1085" s="1737"/>
      <c r="C1085" s="2461"/>
      <c r="D1085" s="2461"/>
      <c r="E1085" s="2462"/>
      <c r="F1085" s="1909"/>
      <c r="G1085" s="2463"/>
      <c r="H1085" s="1909"/>
      <c r="I1085" s="1909"/>
      <c r="J1085" s="1909"/>
      <c r="K1085" s="1909"/>
      <c r="L1085" s="2463"/>
      <c r="M1085" s="2461"/>
      <c r="N1085" s="1909"/>
      <c r="O1085" s="2464"/>
      <c r="P1085" s="2471"/>
      <c r="Q1085" s="2465"/>
      <c r="R1085" s="2461"/>
      <c r="S1085" s="1909"/>
      <c r="T1085" s="2464"/>
      <c r="U1085" s="2471"/>
      <c r="V1085" s="2463"/>
      <c r="W1085" s="2466"/>
      <c r="X1085" s="2466"/>
      <c r="Y1085" s="2466"/>
      <c r="Z1085" s="2466"/>
    </row>
    <row r="1086" spans="1:26" s="2469" customFormat="1">
      <c r="A1086" s="2468"/>
      <c r="B1086" s="1737"/>
      <c r="C1086" s="2461"/>
      <c r="D1086" s="2461"/>
      <c r="E1086" s="2462"/>
      <c r="F1086" s="1909"/>
      <c r="G1086" s="2463"/>
      <c r="H1086" s="1909"/>
      <c r="I1086" s="1909"/>
      <c r="J1086" s="1909"/>
      <c r="K1086" s="1909"/>
      <c r="L1086" s="2463"/>
      <c r="M1086" s="2461"/>
      <c r="N1086" s="1909"/>
      <c r="O1086" s="2464"/>
      <c r="P1086" s="2471"/>
      <c r="Q1086" s="2465"/>
      <c r="R1086" s="2461"/>
      <c r="S1086" s="1909"/>
      <c r="T1086" s="2464"/>
      <c r="U1086" s="2471"/>
      <c r="V1086" s="2463"/>
      <c r="W1086" s="2466"/>
      <c r="X1086" s="2466"/>
      <c r="Y1086" s="2466"/>
      <c r="Z1086" s="2466"/>
    </row>
    <row r="1087" spans="1:26" s="2469" customFormat="1">
      <c r="A1087" s="2468"/>
      <c r="B1087" s="1737"/>
      <c r="C1087" s="2461"/>
      <c r="D1087" s="2461"/>
      <c r="E1087" s="2462"/>
      <c r="F1087" s="1909"/>
      <c r="G1087" s="2463"/>
      <c r="H1087" s="1909"/>
      <c r="I1087" s="1909"/>
      <c r="J1087" s="1909"/>
      <c r="K1087" s="1909"/>
      <c r="L1087" s="2463"/>
      <c r="M1087" s="2461"/>
      <c r="N1087" s="1909"/>
      <c r="O1087" s="2464"/>
      <c r="P1087" s="2471"/>
      <c r="Q1087" s="2465"/>
      <c r="R1087" s="2461"/>
      <c r="S1087" s="1909"/>
      <c r="T1087" s="2464"/>
      <c r="U1087" s="2471"/>
      <c r="V1087" s="2463"/>
      <c r="W1087" s="2466"/>
      <c r="X1087" s="2466"/>
      <c r="Y1087" s="2466"/>
      <c r="Z1087" s="2466"/>
    </row>
    <row r="1088" spans="1:26" s="2469" customFormat="1">
      <c r="A1088" s="2468"/>
      <c r="B1088" s="1737"/>
      <c r="C1088" s="2461"/>
      <c r="D1088" s="2461"/>
      <c r="E1088" s="2462"/>
      <c r="F1088" s="1909"/>
      <c r="G1088" s="2463"/>
      <c r="H1088" s="1909"/>
      <c r="I1088" s="1909"/>
      <c r="J1088" s="1909"/>
      <c r="K1088" s="1909"/>
      <c r="L1088" s="2463"/>
      <c r="M1088" s="2461"/>
      <c r="N1088" s="1909"/>
      <c r="O1088" s="2464"/>
      <c r="P1088" s="2471"/>
      <c r="Q1088" s="2465"/>
      <c r="R1088" s="2461"/>
      <c r="S1088" s="1909"/>
      <c r="T1088" s="2464"/>
      <c r="U1088" s="2471"/>
      <c r="V1088" s="2463"/>
      <c r="W1088" s="2466"/>
      <c r="X1088" s="2466"/>
      <c r="Y1088" s="2466"/>
      <c r="Z1088" s="2466"/>
    </row>
    <row r="1089" spans="1:26" s="2469" customFormat="1">
      <c r="A1089" s="2468"/>
      <c r="B1089" s="1737"/>
      <c r="C1089" s="2461"/>
      <c r="D1089" s="2461"/>
      <c r="E1089" s="2462"/>
      <c r="F1089" s="1909"/>
      <c r="G1089" s="2463"/>
      <c r="H1089" s="1909"/>
      <c r="I1089" s="1909"/>
      <c r="J1089" s="1909"/>
      <c r="K1089" s="1909"/>
      <c r="L1089" s="2463"/>
      <c r="M1089" s="2461"/>
      <c r="N1089" s="1909"/>
      <c r="O1089" s="2464"/>
      <c r="P1089" s="2471"/>
      <c r="Q1089" s="2465"/>
      <c r="R1089" s="2461"/>
      <c r="S1089" s="1909"/>
      <c r="T1089" s="2464"/>
      <c r="U1089" s="2471"/>
      <c r="V1089" s="2463"/>
      <c r="W1089" s="2466"/>
      <c r="X1089" s="2466"/>
      <c r="Y1089" s="2466"/>
      <c r="Z1089" s="2466"/>
    </row>
    <row r="1090" spans="1:26" s="2469" customFormat="1">
      <c r="A1090" s="2468"/>
      <c r="B1090" s="1737"/>
      <c r="C1090" s="2461"/>
      <c r="D1090" s="2461"/>
      <c r="E1090" s="2462"/>
      <c r="F1090" s="1909"/>
      <c r="G1090" s="2463"/>
      <c r="H1090" s="1909"/>
      <c r="I1090" s="1909"/>
      <c r="J1090" s="1909"/>
      <c r="K1090" s="1909"/>
      <c r="L1090" s="2463"/>
      <c r="M1090" s="2461"/>
      <c r="N1090" s="1909"/>
      <c r="O1090" s="2464"/>
      <c r="P1090" s="2471"/>
      <c r="Q1090" s="2465"/>
      <c r="R1090" s="2461"/>
      <c r="S1090" s="1909"/>
      <c r="T1090" s="2464"/>
      <c r="U1090" s="2471"/>
      <c r="V1090" s="2463"/>
      <c r="W1090" s="2466"/>
      <c r="X1090" s="2466"/>
      <c r="Y1090" s="2466"/>
      <c r="Z1090" s="2466"/>
    </row>
    <row r="1091" spans="1:26" s="2469" customFormat="1">
      <c r="A1091" s="2468"/>
      <c r="B1091" s="1737"/>
      <c r="C1091" s="2461"/>
      <c r="D1091" s="2461"/>
      <c r="E1091" s="2462"/>
      <c r="F1091" s="1909"/>
      <c r="G1091" s="2463"/>
      <c r="H1091" s="1909"/>
      <c r="I1091" s="1909"/>
      <c r="J1091" s="1909"/>
      <c r="K1091" s="1909"/>
      <c r="L1091" s="2463"/>
      <c r="M1091" s="2461"/>
      <c r="N1091" s="1909"/>
      <c r="O1091" s="2464"/>
      <c r="P1091" s="2471"/>
      <c r="Q1091" s="2465"/>
      <c r="R1091" s="2461"/>
      <c r="S1091" s="1909"/>
      <c r="T1091" s="2464"/>
      <c r="U1091" s="2471"/>
      <c r="V1091" s="2463"/>
      <c r="W1091" s="2466"/>
      <c r="X1091" s="2466"/>
      <c r="Y1091" s="2466"/>
      <c r="Z1091" s="2466"/>
    </row>
    <row r="1092" spans="1:26" s="2469" customFormat="1">
      <c r="A1092" s="2468"/>
      <c r="B1092" s="1737"/>
      <c r="C1092" s="2461"/>
      <c r="D1092" s="2461"/>
      <c r="E1092" s="2462"/>
      <c r="F1092" s="1909"/>
      <c r="G1092" s="2463"/>
      <c r="H1092" s="1909"/>
      <c r="I1092" s="1909"/>
      <c r="J1092" s="1909"/>
      <c r="K1092" s="1909"/>
      <c r="L1092" s="2463"/>
      <c r="M1092" s="2461"/>
      <c r="N1092" s="1909"/>
      <c r="O1092" s="2464"/>
      <c r="P1092" s="2471"/>
      <c r="Q1092" s="2465"/>
      <c r="R1092" s="2461"/>
      <c r="S1092" s="1909"/>
      <c r="T1092" s="2464"/>
      <c r="U1092" s="2471"/>
      <c r="V1092" s="2463"/>
      <c r="W1092" s="2466"/>
      <c r="X1092" s="2466"/>
      <c r="Y1092" s="2466"/>
      <c r="Z1092" s="2466"/>
    </row>
    <row r="1093" spans="1:26" s="2469" customFormat="1">
      <c r="A1093" s="2468"/>
      <c r="B1093" s="1737"/>
      <c r="C1093" s="2461"/>
      <c r="D1093" s="2461"/>
      <c r="E1093" s="2462"/>
      <c r="F1093" s="1909"/>
      <c r="G1093" s="2463"/>
      <c r="H1093" s="1909"/>
      <c r="I1093" s="1909"/>
      <c r="J1093" s="1909"/>
      <c r="K1093" s="1909"/>
      <c r="L1093" s="2463"/>
      <c r="M1093" s="2461"/>
      <c r="N1093" s="1909"/>
      <c r="O1093" s="2464"/>
      <c r="P1093" s="2471"/>
      <c r="Q1093" s="2465"/>
      <c r="R1093" s="2461"/>
      <c r="S1093" s="1909"/>
      <c r="T1093" s="2464"/>
      <c r="U1093" s="2471"/>
      <c r="V1093" s="2463"/>
      <c r="W1093" s="2466"/>
      <c r="X1093" s="2466"/>
      <c r="Y1093" s="2466"/>
      <c r="Z1093" s="2466"/>
    </row>
    <row r="1094" spans="1:26" s="2469" customFormat="1">
      <c r="A1094" s="2468"/>
      <c r="B1094" s="1737"/>
      <c r="C1094" s="2461"/>
      <c r="D1094" s="2461"/>
      <c r="E1094" s="2462"/>
      <c r="F1094" s="1909"/>
      <c r="G1094" s="2463"/>
      <c r="H1094" s="1909"/>
      <c r="I1094" s="1909"/>
      <c r="J1094" s="1909"/>
      <c r="K1094" s="1909"/>
      <c r="L1094" s="2463"/>
      <c r="M1094" s="2461"/>
      <c r="N1094" s="1909"/>
      <c r="O1094" s="2464"/>
      <c r="P1094" s="2471"/>
      <c r="Q1094" s="2465"/>
      <c r="R1094" s="2461"/>
      <c r="S1094" s="1909"/>
      <c r="T1094" s="2464"/>
      <c r="U1094" s="2471"/>
      <c r="V1094" s="2463"/>
      <c r="W1094" s="2466"/>
      <c r="X1094" s="2466"/>
      <c r="Y1094" s="2466"/>
      <c r="Z1094" s="2466"/>
    </row>
    <row r="1095" spans="1:26" s="2469" customFormat="1">
      <c r="A1095" s="2468"/>
      <c r="B1095" s="1737"/>
      <c r="C1095" s="2461"/>
      <c r="D1095" s="2461"/>
      <c r="E1095" s="2462"/>
      <c r="F1095" s="1909"/>
      <c r="G1095" s="2463"/>
      <c r="H1095" s="1909"/>
      <c r="I1095" s="1909"/>
      <c r="J1095" s="1909"/>
      <c r="K1095" s="1909"/>
      <c r="L1095" s="2463"/>
      <c r="M1095" s="2461"/>
      <c r="N1095" s="1909"/>
      <c r="O1095" s="2464"/>
      <c r="P1095" s="2471"/>
      <c r="Q1095" s="2465"/>
      <c r="R1095" s="2461"/>
      <c r="S1095" s="1909"/>
      <c r="T1095" s="2464"/>
      <c r="U1095" s="2471"/>
      <c r="V1095" s="2463"/>
      <c r="W1095" s="2466"/>
      <c r="X1095" s="2466"/>
      <c r="Y1095" s="2466"/>
      <c r="Z1095" s="2466"/>
    </row>
    <row r="1096" spans="1:26" s="2469" customFormat="1">
      <c r="A1096" s="2468"/>
      <c r="B1096" s="1737"/>
      <c r="C1096" s="2461"/>
      <c r="D1096" s="2461"/>
      <c r="E1096" s="2462"/>
      <c r="F1096" s="1909"/>
      <c r="G1096" s="2463"/>
      <c r="H1096" s="1909"/>
      <c r="I1096" s="1909"/>
      <c r="J1096" s="1909"/>
      <c r="K1096" s="1909"/>
      <c r="L1096" s="2463"/>
      <c r="M1096" s="2461"/>
      <c r="N1096" s="1909"/>
      <c r="O1096" s="2464"/>
      <c r="P1096" s="2471"/>
      <c r="Q1096" s="2465"/>
      <c r="R1096" s="2461"/>
      <c r="S1096" s="1909"/>
      <c r="T1096" s="2464"/>
      <c r="U1096" s="2471"/>
      <c r="V1096" s="2463"/>
      <c r="W1096" s="2466"/>
      <c r="X1096" s="2466"/>
      <c r="Y1096" s="2466"/>
      <c r="Z1096" s="2466"/>
    </row>
    <row r="1097" spans="1:26" s="2469" customFormat="1">
      <c r="A1097" s="2468"/>
      <c r="B1097" s="1737"/>
      <c r="C1097" s="2461"/>
      <c r="D1097" s="2461"/>
      <c r="E1097" s="2462"/>
      <c r="F1097" s="1909"/>
      <c r="G1097" s="2463"/>
      <c r="H1097" s="1909"/>
      <c r="I1097" s="1909"/>
      <c r="J1097" s="1909"/>
      <c r="K1097" s="1909"/>
      <c r="L1097" s="2463"/>
      <c r="M1097" s="2461"/>
      <c r="N1097" s="1909"/>
      <c r="O1097" s="2464"/>
      <c r="P1097" s="2471"/>
      <c r="Q1097" s="2465"/>
      <c r="R1097" s="2461"/>
      <c r="S1097" s="1909"/>
      <c r="T1097" s="2464"/>
      <c r="U1097" s="2471"/>
      <c r="V1097" s="2463"/>
      <c r="W1097" s="2466"/>
      <c r="X1097" s="2466"/>
      <c r="Y1097" s="2466"/>
      <c r="Z1097" s="2466"/>
    </row>
    <row r="1098" spans="1:26" s="2469" customFormat="1">
      <c r="A1098" s="2468"/>
      <c r="B1098" s="1737"/>
      <c r="C1098" s="2461"/>
      <c r="D1098" s="2461"/>
      <c r="E1098" s="2462"/>
      <c r="F1098" s="1909"/>
      <c r="G1098" s="2463"/>
      <c r="H1098" s="1909"/>
      <c r="I1098" s="1909"/>
      <c r="J1098" s="1909"/>
      <c r="K1098" s="1909"/>
      <c r="L1098" s="2463"/>
      <c r="M1098" s="2461"/>
      <c r="N1098" s="1909"/>
      <c r="O1098" s="2464"/>
      <c r="P1098" s="2471"/>
      <c r="Q1098" s="2465"/>
      <c r="R1098" s="2461"/>
      <c r="S1098" s="1909"/>
      <c r="T1098" s="2464"/>
      <c r="U1098" s="2471"/>
      <c r="V1098" s="2463"/>
      <c r="W1098" s="2466"/>
      <c r="X1098" s="2466"/>
      <c r="Y1098" s="2466"/>
      <c r="Z1098" s="2466"/>
    </row>
    <row r="1099" spans="1:26" s="2469" customFormat="1">
      <c r="A1099" s="2468"/>
      <c r="B1099" s="1737"/>
      <c r="C1099" s="2461"/>
      <c r="D1099" s="2461"/>
      <c r="E1099" s="2462"/>
      <c r="F1099" s="1909"/>
      <c r="G1099" s="2463"/>
      <c r="H1099" s="1909"/>
      <c r="I1099" s="1909"/>
      <c r="J1099" s="1909"/>
      <c r="K1099" s="1909"/>
      <c r="L1099" s="2463"/>
      <c r="M1099" s="2461"/>
      <c r="N1099" s="1909"/>
      <c r="O1099" s="2464"/>
      <c r="P1099" s="2471"/>
      <c r="Q1099" s="2465"/>
      <c r="R1099" s="2461"/>
      <c r="S1099" s="1909"/>
      <c r="T1099" s="2464"/>
      <c r="U1099" s="2471"/>
      <c r="V1099" s="2463"/>
      <c r="W1099" s="2466"/>
      <c r="X1099" s="2466"/>
      <c r="Y1099" s="2466"/>
      <c r="Z1099" s="2466"/>
    </row>
    <row r="1100" spans="1:26" s="2469" customFormat="1">
      <c r="A1100" s="2468"/>
      <c r="B1100" s="1737"/>
      <c r="C1100" s="2461"/>
      <c r="D1100" s="2461"/>
      <c r="E1100" s="2462"/>
      <c r="F1100" s="1909"/>
      <c r="G1100" s="2463"/>
      <c r="H1100" s="1909"/>
      <c r="I1100" s="1909"/>
      <c r="J1100" s="1909"/>
      <c r="K1100" s="1909"/>
      <c r="L1100" s="2463"/>
      <c r="M1100" s="2461"/>
      <c r="N1100" s="1909"/>
      <c r="O1100" s="2464"/>
      <c r="P1100" s="2471"/>
      <c r="Q1100" s="2465"/>
      <c r="R1100" s="2461"/>
      <c r="S1100" s="1909"/>
      <c r="T1100" s="2464"/>
      <c r="U1100" s="2471"/>
      <c r="V1100" s="2463"/>
      <c r="W1100" s="2466"/>
      <c r="X1100" s="2466"/>
      <c r="Y1100" s="2466"/>
      <c r="Z1100" s="2466"/>
    </row>
    <row r="1101" spans="1:26" s="2469" customFormat="1">
      <c r="A1101" s="2468"/>
      <c r="B1101" s="1737"/>
      <c r="C1101" s="2461"/>
      <c r="D1101" s="2461"/>
      <c r="E1101" s="2462"/>
      <c r="F1101" s="1909"/>
      <c r="G1101" s="2463"/>
      <c r="H1101" s="1909"/>
      <c r="I1101" s="1909"/>
      <c r="J1101" s="1909"/>
      <c r="K1101" s="1909"/>
      <c r="L1101" s="2463"/>
      <c r="M1101" s="2461"/>
      <c r="N1101" s="1909"/>
      <c r="O1101" s="2464"/>
      <c r="P1101" s="2471"/>
      <c r="Q1101" s="2465"/>
      <c r="R1101" s="2461"/>
      <c r="S1101" s="1909"/>
      <c r="T1101" s="2464"/>
      <c r="U1101" s="2471"/>
      <c r="V1101" s="2463"/>
      <c r="W1101" s="2466"/>
      <c r="X1101" s="2466"/>
      <c r="Y1101" s="2466"/>
      <c r="Z1101" s="2466"/>
    </row>
    <row r="1102" spans="1:26" s="2469" customFormat="1">
      <c r="A1102" s="2468"/>
      <c r="B1102" s="1737"/>
      <c r="C1102" s="2461"/>
      <c r="D1102" s="2461"/>
      <c r="E1102" s="2462"/>
      <c r="F1102" s="1909"/>
      <c r="G1102" s="2463"/>
      <c r="H1102" s="1909"/>
      <c r="I1102" s="1909"/>
      <c r="J1102" s="1909"/>
      <c r="K1102" s="1909"/>
      <c r="L1102" s="2463"/>
      <c r="M1102" s="2461"/>
      <c r="N1102" s="1909"/>
      <c r="O1102" s="2464"/>
      <c r="P1102" s="2471"/>
      <c r="Q1102" s="2465"/>
      <c r="R1102" s="2461"/>
      <c r="S1102" s="1909"/>
      <c r="T1102" s="2464"/>
      <c r="U1102" s="2471"/>
      <c r="V1102" s="2463"/>
      <c r="W1102" s="2466"/>
      <c r="X1102" s="2466"/>
      <c r="Y1102" s="2466"/>
      <c r="Z1102" s="2466"/>
    </row>
    <row r="1103" spans="1:26" s="2469" customFormat="1">
      <c r="A1103" s="2468"/>
      <c r="B1103" s="1737"/>
      <c r="C1103" s="2461"/>
      <c r="D1103" s="2461"/>
      <c r="E1103" s="2462"/>
      <c r="F1103" s="1909"/>
      <c r="G1103" s="2463"/>
      <c r="H1103" s="1909"/>
      <c r="I1103" s="1909"/>
      <c r="J1103" s="1909"/>
      <c r="K1103" s="1909"/>
      <c r="L1103" s="2463"/>
      <c r="M1103" s="2461"/>
      <c r="N1103" s="1909"/>
      <c r="O1103" s="2464"/>
      <c r="P1103" s="2471"/>
      <c r="Q1103" s="2465"/>
      <c r="R1103" s="2461"/>
      <c r="S1103" s="1909"/>
      <c r="T1103" s="2464"/>
      <c r="U1103" s="2471"/>
      <c r="V1103" s="2463"/>
      <c r="W1103" s="2466"/>
      <c r="X1103" s="2466"/>
      <c r="Y1103" s="2466"/>
      <c r="Z1103" s="2466"/>
    </row>
    <row r="1104" spans="1:26" s="2469" customFormat="1">
      <c r="A1104" s="2468"/>
      <c r="B1104" s="1737"/>
      <c r="C1104" s="2461"/>
      <c r="D1104" s="2461"/>
      <c r="E1104" s="2462"/>
      <c r="F1104" s="1909"/>
      <c r="G1104" s="2463"/>
      <c r="H1104" s="1909"/>
      <c r="I1104" s="1909"/>
      <c r="J1104" s="1909"/>
      <c r="K1104" s="1909"/>
      <c r="L1104" s="2463"/>
      <c r="M1104" s="2461"/>
      <c r="N1104" s="1909"/>
      <c r="O1104" s="2464"/>
      <c r="P1104" s="2471"/>
      <c r="Q1104" s="2465"/>
      <c r="R1104" s="2461"/>
      <c r="S1104" s="1909"/>
      <c r="T1104" s="2464"/>
      <c r="U1104" s="2471"/>
      <c r="V1104" s="2463"/>
      <c r="W1104" s="2466"/>
      <c r="X1104" s="2466"/>
      <c r="Y1104" s="2466"/>
      <c r="Z1104" s="2466"/>
    </row>
    <row r="1105" spans="1:26" s="2469" customFormat="1">
      <c r="A1105" s="2468"/>
      <c r="B1105" s="1737"/>
      <c r="C1105" s="2461"/>
      <c r="D1105" s="2461"/>
      <c r="E1105" s="2462"/>
      <c r="F1105" s="1909"/>
      <c r="G1105" s="2463"/>
      <c r="H1105" s="1909"/>
      <c r="I1105" s="1909"/>
      <c r="J1105" s="1909"/>
      <c r="K1105" s="1909"/>
      <c r="L1105" s="2463"/>
      <c r="M1105" s="2461"/>
      <c r="N1105" s="1909"/>
      <c r="O1105" s="2464"/>
      <c r="P1105" s="2471"/>
      <c r="Q1105" s="2465"/>
      <c r="R1105" s="2461"/>
      <c r="S1105" s="1909"/>
      <c r="T1105" s="2464"/>
      <c r="U1105" s="2471"/>
      <c r="V1105" s="2463"/>
      <c r="W1105" s="2466"/>
      <c r="X1105" s="2466"/>
      <c r="Y1105" s="2466"/>
      <c r="Z1105" s="2466"/>
    </row>
    <row r="1106" spans="1:26" s="2469" customFormat="1">
      <c r="A1106" s="2468"/>
      <c r="B1106" s="1737"/>
      <c r="C1106" s="2461"/>
      <c r="D1106" s="2461"/>
      <c r="E1106" s="2462"/>
      <c r="F1106" s="1909"/>
      <c r="G1106" s="2463"/>
      <c r="H1106" s="1909"/>
      <c r="I1106" s="1909"/>
      <c r="J1106" s="1909"/>
      <c r="K1106" s="1909"/>
      <c r="L1106" s="2463"/>
      <c r="M1106" s="2461"/>
      <c r="N1106" s="1909"/>
      <c r="O1106" s="2464"/>
      <c r="P1106" s="2471"/>
      <c r="Q1106" s="2465"/>
      <c r="R1106" s="2461"/>
      <c r="S1106" s="1909"/>
      <c r="T1106" s="2464"/>
      <c r="U1106" s="2471"/>
      <c r="V1106" s="2463"/>
      <c r="W1106" s="2466"/>
      <c r="X1106" s="2466"/>
      <c r="Y1106" s="2466"/>
      <c r="Z1106" s="2466"/>
    </row>
    <row r="1107" spans="1:26" s="2469" customFormat="1">
      <c r="A1107" s="2468"/>
      <c r="B1107" s="1737"/>
      <c r="C1107" s="2461"/>
      <c r="D1107" s="2461"/>
      <c r="E1107" s="2462"/>
      <c r="F1107" s="1909"/>
      <c r="G1107" s="2463"/>
      <c r="H1107" s="1909"/>
      <c r="I1107" s="1909"/>
      <c r="J1107" s="1909"/>
      <c r="K1107" s="1909"/>
      <c r="L1107" s="2463"/>
      <c r="M1107" s="2461"/>
      <c r="N1107" s="1909"/>
      <c r="O1107" s="2464"/>
      <c r="P1107" s="2471"/>
      <c r="Q1107" s="2465"/>
      <c r="R1107" s="2461"/>
      <c r="S1107" s="1909"/>
      <c r="T1107" s="2464"/>
      <c r="U1107" s="2471"/>
      <c r="V1107" s="2463"/>
      <c r="W1107" s="2466"/>
      <c r="X1107" s="2466"/>
      <c r="Y1107" s="2466"/>
      <c r="Z1107" s="2466"/>
    </row>
    <row r="1108" spans="1:26" s="2469" customFormat="1">
      <c r="A1108" s="2468"/>
      <c r="B1108" s="1737"/>
      <c r="C1108" s="2461"/>
      <c r="D1108" s="2461"/>
      <c r="E1108" s="2462"/>
      <c r="F1108" s="1909"/>
      <c r="G1108" s="2463"/>
      <c r="H1108" s="1909"/>
      <c r="I1108" s="1909"/>
      <c r="J1108" s="1909"/>
      <c r="K1108" s="1909"/>
      <c r="L1108" s="2463"/>
      <c r="M1108" s="2461"/>
      <c r="N1108" s="1909"/>
      <c r="O1108" s="2464"/>
      <c r="P1108" s="2471"/>
      <c r="Q1108" s="2465"/>
      <c r="R1108" s="2461"/>
      <c r="S1108" s="1909"/>
      <c r="T1108" s="2464"/>
      <c r="U1108" s="2471"/>
      <c r="V1108" s="2463"/>
      <c r="W1108" s="2466"/>
      <c r="X1108" s="2466"/>
      <c r="Y1108" s="2466"/>
      <c r="Z1108" s="2466"/>
    </row>
    <row r="1109" spans="1:26" s="2469" customFormat="1">
      <c r="A1109" s="2468"/>
      <c r="B1109" s="1737"/>
      <c r="C1109" s="2461"/>
      <c r="D1109" s="2461"/>
      <c r="E1109" s="2462"/>
      <c r="F1109" s="1909"/>
      <c r="G1109" s="2463"/>
      <c r="H1109" s="1909"/>
      <c r="I1109" s="1909"/>
      <c r="J1109" s="1909"/>
      <c r="K1109" s="1909"/>
      <c r="L1109" s="2463"/>
      <c r="M1109" s="2461"/>
      <c r="N1109" s="1909"/>
      <c r="O1109" s="2464"/>
      <c r="P1109" s="2471"/>
      <c r="Q1109" s="2465"/>
      <c r="R1109" s="2461"/>
      <c r="S1109" s="1909"/>
      <c r="T1109" s="2464"/>
      <c r="U1109" s="2471"/>
      <c r="V1109" s="2463"/>
      <c r="W1109" s="2466"/>
      <c r="X1109" s="2466"/>
      <c r="Y1109" s="2466"/>
      <c r="Z1109" s="2466"/>
    </row>
    <row r="1110" spans="1:26" s="2469" customFormat="1">
      <c r="A1110" s="2468"/>
      <c r="B1110" s="1737"/>
      <c r="C1110" s="2461"/>
      <c r="D1110" s="2461"/>
      <c r="E1110" s="2462"/>
      <c r="F1110" s="1909"/>
      <c r="G1110" s="2463"/>
      <c r="H1110" s="1909"/>
      <c r="I1110" s="1909"/>
      <c r="J1110" s="1909"/>
      <c r="K1110" s="1909"/>
      <c r="L1110" s="2463"/>
      <c r="M1110" s="2461"/>
      <c r="N1110" s="1909"/>
      <c r="O1110" s="2464"/>
      <c r="P1110" s="2471"/>
      <c r="Q1110" s="2465"/>
      <c r="R1110" s="2461"/>
      <c r="S1110" s="1909"/>
      <c r="T1110" s="2464"/>
      <c r="U1110" s="2471"/>
      <c r="V1110" s="2463"/>
      <c r="W1110" s="2466"/>
      <c r="X1110" s="2466"/>
      <c r="Y1110" s="2466"/>
      <c r="Z1110" s="2466"/>
    </row>
    <row r="1111" spans="1:26" s="2469" customFormat="1">
      <c r="A1111" s="2468"/>
      <c r="B1111" s="1737"/>
      <c r="C1111" s="2461"/>
      <c r="D1111" s="2461"/>
      <c r="E1111" s="2462"/>
      <c r="F1111" s="1909"/>
      <c r="G1111" s="2463"/>
      <c r="H1111" s="1909"/>
      <c r="I1111" s="1909"/>
      <c r="J1111" s="1909"/>
      <c r="K1111" s="1909"/>
      <c r="L1111" s="2463"/>
      <c r="M1111" s="2461"/>
      <c r="N1111" s="1909"/>
      <c r="O1111" s="2464"/>
      <c r="P1111" s="2471"/>
      <c r="Q1111" s="2465"/>
      <c r="R1111" s="2461"/>
      <c r="S1111" s="1909"/>
      <c r="T1111" s="2464"/>
      <c r="U1111" s="2471"/>
      <c r="V1111" s="2463"/>
      <c r="W1111" s="2466"/>
      <c r="X1111" s="2466"/>
      <c r="Y1111" s="2466"/>
      <c r="Z1111" s="2466"/>
    </row>
    <row r="1112" spans="1:26" s="2469" customFormat="1">
      <c r="A1112" s="2468"/>
      <c r="B1112" s="1737"/>
      <c r="C1112" s="2461"/>
      <c r="D1112" s="2461"/>
      <c r="E1112" s="2462"/>
      <c r="F1112" s="1909"/>
      <c r="G1112" s="2463"/>
      <c r="H1112" s="1909"/>
      <c r="I1112" s="1909"/>
      <c r="J1112" s="1909"/>
      <c r="K1112" s="1909"/>
      <c r="L1112" s="2463"/>
      <c r="M1112" s="2461"/>
      <c r="N1112" s="1909"/>
      <c r="O1112" s="2464"/>
      <c r="P1112" s="2471"/>
      <c r="Q1112" s="2465"/>
      <c r="R1112" s="2461"/>
      <c r="S1112" s="1909"/>
      <c r="T1112" s="2464"/>
      <c r="U1112" s="2471"/>
      <c r="V1112" s="2463"/>
      <c r="W1112" s="2466"/>
      <c r="X1112" s="2466"/>
      <c r="Y1112" s="2466"/>
      <c r="Z1112" s="2466"/>
    </row>
    <row r="1113" spans="1:26" s="2469" customFormat="1">
      <c r="A1113" s="2468"/>
      <c r="B1113" s="1737"/>
      <c r="C1113" s="2461"/>
      <c r="D1113" s="2461"/>
      <c r="E1113" s="2462"/>
      <c r="F1113" s="1909"/>
      <c r="G1113" s="2463"/>
      <c r="H1113" s="1909"/>
      <c r="I1113" s="1909"/>
      <c r="J1113" s="1909"/>
      <c r="K1113" s="1909"/>
      <c r="L1113" s="2463"/>
      <c r="M1113" s="2461"/>
      <c r="N1113" s="1909"/>
      <c r="O1113" s="2464"/>
      <c r="P1113" s="2471"/>
      <c r="Q1113" s="2465"/>
      <c r="R1113" s="2461"/>
      <c r="S1113" s="1909"/>
      <c r="T1113" s="2464"/>
      <c r="U1113" s="2471"/>
      <c r="V1113" s="2463"/>
      <c r="W1113" s="2466"/>
      <c r="X1113" s="2466"/>
      <c r="Y1113" s="2466"/>
      <c r="Z1113" s="2466"/>
    </row>
    <row r="1114" spans="1:26" s="2469" customFormat="1">
      <c r="A1114" s="2468"/>
      <c r="B1114" s="1737"/>
      <c r="C1114" s="2461"/>
      <c r="D1114" s="2461"/>
      <c r="E1114" s="2462"/>
      <c r="F1114" s="1909"/>
      <c r="G1114" s="2463"/>
      <c r="H1114" s="1909"/>
      <c r="I1114" s="1909"/>
      <c r="J1114" s="1909"/>
      <c r="K1114" s="1909"/>
      <c r="L1114" s="2463"/>
      <c r="M1114" s="2461"/>
      <c r="N1114" s="1909"/>
      <c r="O1114" s="2464"/>
      <c r="P1114" s="2471"/>
      <c r="Q1114" s="2465"/>
      <c r="R1114" s="2461"/>
      <c r="S1114" s="1909"/>
      <c r="T1114" s="2464"/>
      <c r="U1114" s="2471"/>
      <c r="V1114" s="2463"/>
      <c r="W1114" s="2466"/>
      <c r="X1114" s="2466"/>
      <c r="Y1114" s="2466"/>
      <c r="Z1114" s="2466"/>
    </row>
    <row r="1115" spans="1:26" s="2469" customFormat="1">
      <c r="A1115" s="2468"/>
      <c r="B1115" s="1737"/>
      <c r="C1115" s="2461"/>
      <c r="D1115" s="2461"/>
      <c r="E1115" s="2462"/>
      <c r="F1115" s="1909"/>
      <c r="G1115" s="2463"/>
      <c r="H1115" s="1909"/>
      <c r="I1115" s="1909"/>
      <c r="J1115" s="1909"/>
      <c r="K1115" s="1909"/>
      <c r="L1115" s="2463"/>
      <c r="M1115" s="2461"/>
      <c r="N1115" s="1909"/>
      <c r="O1115" s="2464"/>
      <c r="P1115" s="2471"/>
      <c r="Q1115" s="2465"/>
      <c r="R1115" s="2461"/>
      <c r="S1115" s="1909"/>
      <c r="T1115" s="2464"/>
      <c r="U1115" s="2471"/>
      <c r="V1115" s="2463"/>
      <c r="W1115" s="2466"/>
      <c r="X1115" s="2466"/>
      <c r="Y1115" s="2466"/>
      <c r="Z1115" s="2466"/>
    </row>
    <row r="1116" spans="1:26" s="2469" customFormat="1">
      <c r="A1116" s="2468"/>
      <c r="B1116" s="1737"/>
      <c r="C1116" s="2461"/>
      <c r="D1116" s="2461"/>
      <c r="E1116" s="2462"/>
      <c r="F1116" s="1909"/>
      <c r="G1116" s="2463"/>
      <c r="H1116" s="1909"/>
      <c r="I1116" s="1909"/>
      <c r="J1116" s="1909"/>
      <c r="K1116" s="1909"/>
      <c r="L1116" s="2463"/>
      <c r="M1116" s="2461"/>
      <c r="N1116" s="1909"/>
      <c r="O1116" s="2464"/>
      <c r="P1116" s="2471"/>
      <c r="Q1116" s="2465"/>
      <c r="R1116" s="2461"/>
      <c r="S1116" s="1909"/>
      <c r="T1116" s="2464"/>
      <c r="U1116" s="2471"/>
      <c r="V1116" s="2463"/>
      <c r="W1116" s="2466"/>
      <c r="X1116" s="2466"/>
      <c r="Y1116" s="2466"/>
      <c r="Z1116" s="2466"/>
    </row>
    <row r="1117" spans="1:26" s="2469" customFormat="1">
      <c r="A1117" s="2468"/>
      <c r="B1117" s="1737"/>
      <c r="C1117" s="2461"/>
      <c r="D1117" s="2461"/>
      <c r="E1117" s="2462"/>
      <c r="F1117" s="1909"/>
      <c r="G1117" s="2463"/>
      <c r="H1117" s="1909"/>
      <c r="I1117" s="1909"/>
      <c r="J1117" s="1909"/>
      <c r="K1117" s="1909"/>
      <c r="L1117" s="2463"/>
      <c r="M1117" s="2461"/>
      <c r="N1117" s="1909"/>
      <c r="O1117" s="2464"/>
      <c r="P1117" s="2471"/>
      <c r="Q1117" s="2465"/>
      <c r="R1117" s="2461"/>
      <c r="S1117" s="1909"/>
      <c r="T1117" s="2464"/>
      <c r="U1117" s="2471"/>
      <c r="V1117" s="2463"/>
      <c r="W1117" s="2466"/>
      <c r="X1117" s="2466"/>
      <c r="Y1117" s="2466"/>
      <c r="Z1117" s="2466"/>
    </row>
    <row r="1118" spans="1:26" s="2469" customFormat="1">
      <c r="A1118" s="2468"/>
      <c r="B1118" s="1737"/>
      <c r="C1118" s="2461"/>
      <c r="D1118" s="2461"/>
      <c r="E1118" s="2462"/>
      <c r="F1118" s="1909"/>
      <c r="G1118" s="2463"/>
      <c r="H1118" s="1909"/>
      <c r="I1118" s="1909"/>
      <c r="J1118" s="1909"/>
      <c r="K1118" s="1909"/>
      <c r="L1118" s="2463"/>
      <c r="M1118" s="2461"/>
      <c r="N1118" s="1909"/>
      <c r="O1118" s="2464"/>
      <c r="P1118" s="2471"/>
      <c r="Q1118" s="2465"/>
      <c r="R1118" s="2461"/>
      <c r="S1118" s="1909"/>
      <c r="T1118" s="2464"/>
      <c r="U1118" s="2471"/>
      <c r="V1118" s="2463"/>
      <c r="W1118" s="2466"/>
      <c r="X1118" s="2466"/>
      <c r="Y1118" s="2466"/>
      <c r="Z1118" s="2466"/>
    </row>
    <row r="1119" spans="1:26" s="2469" customFormat="1">
      <c r="A1119" s="2468"/>
      <c r="B1119" s="1737"/>
      <c r="C1119" s="2461"/>
      <c r="D1119" s="2461"/>
      <c r="E1119" s="2462"/>
      <c r="F1119" s="1909"/>
      <c r="G1119" s="2463"/>
      <c r="H1119" s="1909"/>
      <c r="I1119" s="1909"/>
      <c r="J1119" s="1909"/>
      <c r="K1119" s="1909"/>
      <c r="L1119" s="2463"/>
      <c r="M1119" s="2461"/>
      <c r="N1119" s="1909"/>
      <c r="O1119" s="2464"/>
      <c r="P1119" s="2471"/>
      <c r="Q1119" s="2465"/>
      <c r="R1119" s="2461"/>
      <c r="S1119" s="1909"/>
      <c r="T1119" s="2464"/>
      <c r="U1119" s="2471"/>
      <c r="V1119" s="2463"/>
      <c r="W1119" s="2466"/>
      <c r="X1119" s="2466"/>
      <c r="Y1119" s="2466"/>
      <c r="Z1119" s="2466"/>
    </row>
    <row r="1120" spans="1:26" s="2469" customFormat="1">
      <c r="A1120" s="2468"/>
      <c r="B1120" s="1737"/>
      <c r="C1120" s="2461"/>
      <c r="D1120" s="2461"/>
      <c r="E1120" s="2462"/>
      <c r="F1120" s="1909"/>
      <c r="G1120" s="2463"/>
      <c r="H1120" s="1909"/>
      <c r="I1120" s="1909"/>
      <c r="J1120" s="1909"/>
      <c r="K1120" s="1909"/>
      <c r="L1120" s="2463"/>
      <c r="M1120" s="2461"/>
      <c r="N1120" s="1909"/>
      <c r="O1120" s="2464"/>
      <c r="P1120" s="2471"/>
      <c r="Q1120" s="2465"/>
      <c r="R1120" s="2461"/>
      <c r="S1120" s="1909"/>
      <c r="T1120" s="2464"/>
      <c r="U1120" s="2471"/>
      <c r="V1120" s="2463"/>
      <c r="W1120" s="2466"/>
      <c r="X1120" s="2466"/>
      <c r="Y1120" s="2466"/>
      <c r="Z1120" s="2466"/>
    </row>
    <row r="1121" spans="1:26" s="2469" customFormat="1">
      <c r="A1121" s="2468"/>
      <c r="B1121" s="1737"/>
      <c r="C1121" s="2461"/>
      <c r="D1121" s="2461"/>
      <c r="E1121" s="2462"/>
      <c r="F1121" s="1909"/>
      <c r="G1121" s="2463"/>
      <c r="H1121" s="1909"/>
      <c r="I1121" s="1909"/>
      <c r="J1121" s="1909"/>
      <c r="K1121" s="1909"/>
      <c r="L1121" s="2463"/>
      <c r="M1121" s="2461"/>
      <c r="N1121" s="1909"/>
      <c r="O1121" s="2464"/>
      <c r="P1121" s="2471"/>
      <c r="Q1121" s="2465"/>
      <c r="R1121" s="2461"/>
      <c r="S1121" s="1909"/>
      <c r="T1121" s="2464"/>
      <c r="U1121" s="2471"/>
      <c r="V1121" s="2463"/>
      <c r="W1121" s="2466"/>
      <c r="X1121" s="2466"/>
      <c r="Y1121" s="2466"/>
      <c r="Z1121" s="2466"/>
    </row>
    <row r="1122" spans="1:26" s="2469" customFormat="1">
      <c r="A1122" s="2468"/>
      <c r="B1122" s="1737"/>
      <c r="C1122" s="2461"/>
      <c r="D1122" s="2461"/>
      <c r="E1122" s="2462"/>
      <c r="F1122" s="1909"/>
      <c r="G1122" s="2463"/>
      <c r="H1122" s="1909"/>
      <c r="I1122" s="1909"/>
      <c r="J1122" s="1909"/>
      <c r="K1122" s="1909"/>
      <c r="L1122" s="2463"/>
      <c r="M1122" s="2461"/>
      <c r="N1122" s="1909"/>
      <c r="O1122" s="2464"/>
      <c r="P1122" s="2471"/>
      <c r="Q1122" s="2465"/>
      <c r="R1122" s="2461"/>
      <c r="S1122" s="1909"/>
      <c r="T1122" s="2464"/>
      <c r="U1122" s="2471"/>
      <c r="V1122" s="2463"/>
      <c r="W1122" s="2466"/>
      <c r="X1122" s="2466"/>
      <c r="Y1122" s="2466"/>
      <c r="Z1122" s="2466"/>
    </row>
    <row r="1123" spans="1:26" s="2469" customFormat="1">
      <c r="A1123" s="2468"/>
      <c r="B1123" s="1737"/>
      <c r="C1123" s="2461"/>
      <c r="D1123" s="2461"/>
      <c r="E1123" s="2462"/>
      <c r="F1123" s="1909"/>
      <c r="G1123" s="2463"/>
      <c r="H1123" s="1909"/>
      <c r="I1123" s="1909"/>
      <c r="J1123" s="1909"/>
      <c r="K1123" s="1909"/>
      <c r="L1123" s="2463"/>
      <c r="M1123" s="2461"/>
      <c r="N1123" s="1909"/>
      <c r="O1123" s="2464"/>
      <c r="P1123" s="2471"/>
      <c r="Q1123" s="2465"/>
      <c r="R1123" s="2461"/>
      <c r="S1123" s="1909"/>
      <c r="T1123" s="2464"/>
      <c r="U1123" s="2471"/>
      <c r="V1123" s="2463"/>
      <c r="W1123" s="2466"/>
      <c r="X1123" s="2466"/>
      <c r="Y1123" s="2466"/>
      <c r="Z1123" s="2466"/>
    </row>
    <row r="1124" spans="1:26" s="2469" customFormat="1">
      <c r="A1124" s="2468"/>
      <c r="B1124" s="1737"/>
      <c r="C1124" s="2461"/>
      <c r="D1124" s="2461"/>
      <c r="E1124" s="2462"/>
      <c r="F1124" s="1909"/>
      <c r="G1124" s="2463"/>
      <c r="H1124" s="1909"/>
      <c r="I1124" s="1909"/>
      <c r="J1124" s="1909"/>
      <c r="K1124" s="1909"/>
      <c r="L1124" s="2463"/>
      <c r="M1124" s="2461"/>
      <c r="N1124" s="1909"/>
      <c r="O1124" s="2464"/>
      <c r="P1124" s="2471"/>
      <c r="Q1124" s="2465"/>
      <c r="R1124" s="2461"/>
      <c r="S1124" s="1909"/>
      <c r="T1124" s="2464"/>
      <c r="U1124" s="2471"/>
      <c r="V1124" s="2463"/>
      <c r="W1124" s="2466"/>
      <c r="X1124" s="2466"/>
      <c r="Y1124" s="2466"/>
      <c r="Z1124" s="2466"/>
    </row>
    <row r="1125" spans="1:26" s="2469" customFormat="1">
      <c r="A1125" s="2468"/>
      <c r="B1125" s="1737"/>
      <c r="C1125" s="2461"/>
      <c r="D1125" s="2461"/>
      <c r="E1125" s="2462"/>
      <c r="F1125" s="1909"/>
      <c r="G1125" s="2463"/>
      <c r="H1125" s="1909"/>
      <c r="I1125" s="1909"/>
      <c r="J1125" s="1909"/>
      <c r="K1125" s="1909"/>
      <c r="L1125" s="2463"/>
      <c r="M1125" s="2461"/>
      <c r="N1125" s="1909"/>
      <c r="O1125" s="2464"/>
      <c r="P1125" s="2471"/>
      <c r="Q1125" s="2465"/>
      <c r="R1125" s="2461"/>
      <c r="S1125" s="1909"/>
      <c r="T1125" s="2464"/>
      <c r="U1125" s="2471"/>
      <c r="V1125" s="2463"/>
      <c r="W1125" s="2466"/>
      <c r="X1125" s="2466"/>
      <c r="Y1125" s="2466"/>
      <c r="Z1125" s="2466"/>
    </row>
    <row r="1126" spans="1:26" s="2469" customFormat="1">
      <c r="A1126" s="2468"/>
      <c r="B1126" s="1737"/>
      <c r="C1126" s="2461"/>
      <c r="D1126" s="2461"/>
      <c r="E1126" s="2462"/>
      <c r="F1126" s="1909"/>
      <c r="G1126" s="2463"/>
      <c r="H1126" s="1909"/>
      <c r="I1126" s="1909"/>
      <c r="J1126" s="1909"/>
      <c r="K1126" s="1909"/>
      <c r="L1126" s="2463"/>
      <c r="M1126" s="2461"/>
      <c r="N1126" s="1909"/>
      <c r="O1126" s="2464"/>
      <c r="P1126" s="2471"/>
      <c r="Q1126" s="2465"/>
      <c r="R1126" s="2461"/>
      <c r="S1126" s="1909"/>
      <c r="T1126" s="2464"/>
      <c r="U1126" s="2471"/>
      <c r="V1126" s="2463"/>
      <c r="W1126" s="2466"/>
      <c r="X1126" s="2466"/>
      <c r="Y1126" s="2466"/>
      <c r="Z1126" s="2466"/>
    </row>
    <row r="1127" spans="1:26" s="2469" customFormat="1">
      <c r="A1127" s="2468"/>
      <c r="B1127" s="1737"/>
      <c r="C1127" s="2461"/>
      <c r="D1127" s="2461"/>
      <c r="E1127" s="2462"/>
      <c r="F1127" s="1909"/>
      <c r="G1127" s="2463"/>
      <c r="H1127" s="1909"/>
      <c r="I1127" s="1909"/>
      <c r="J1127" s="1909"/>
      <c r="K1127" s="1909"/>
      <c r="L1127" s="2463"/>
      <c r="M1127" s="2461"/>
      <c r="N1127" s="1909"/>
      <c r="O1127" s="2464"/>
      <c r="P1127" s="2471"/>
      <c r="Q1127" s="2465"/>
      <c r="R1127" s="2461"/>
      <c r="S1127" s="1909"/>
      <c r="T1127" s="2464"/>
      <c r="U1127" s="2471"/>
      <c r="V1127" s="2463"/>
      <c r="W1127" s="2466"/>
      <c r="X1127" s="2466"/>
      <c r="Y1127" s="2466"/>
      <c r="Z1127" s="2466"/>
    </row>
    <row r="1128" spans="1:26" s="2469" customFormat="1">
      <c r="A1128" s="2468"/>
      <c r="B1128" s="1737"/>
      <c r="C1128" s="2461"/>
      <c r="D1128" s="2461"/>
      <c r="E1128" s="2462"/>
      <c r="F1128" s="1909"/>
      <c r="G1128" s="2463"/>
      <c r="H1128" s="1909"/>
      <c r="I1128" s="1909"/>
      <c r="J1128" s="1909"/>
      <c r="K1128" s="1909"/>
      <c r="L1128" s="2463"/>
      <c r="M1128" s="2461"/>
      <c r="N1128" s="1909"/>
      <c r="O1128" s="2464"/>
      <c r="P1128" s="2471"/>
      <c r="Q1128" s="2465"/>
      <c r="R1128" s="2461"/>
      <c r="S1128" s="1909"/>
      <c r="T1128" s="2464"/>
      <c r="U1128" s="2471"/>
      <c r="V1128" s="2463"/>
      <c r="W1128" s="2466"/>
      <c r="X1128" s="2466"/>
      <c r="Y1128" s="2466"/>
      <c r="Z1128" s="2466"/>
    </row>
    <row r="1129" spans="1:26" s="2469" customFormat="1">
      <c r="A1129" s="2468"/>
      <c r="B1129" s="1737"/>
      <c r="C1129" s="2461"/>
      <c r="D1129" s="2461"/>
      <c r="E1129" s="2462"/>
      <c r="F1129" s="1909"/>
      <c r="G1129" s="2463"/>
      <c r="H1129" s="1909"/>
      <c r="I1129" s="1909"/>
      <c r="J1129" s="1909"/>
      <c r="K1129" s="1909"/>
      <c r="L1129" s="2463"/>
      <c r="M1129" s="2461"/>
      <c r="N1129" s="1909"/>
      <c r="O1129" s="2464"/>
      <c r="P1129" s="2471"/>
      <c r="Q1129" s="2465"/>
      <c r="R1129" s="2461"/>
      <c r="S1129" s="1909"/>
      <c r="T1129" s="2464"/>
      <c r="U1129" s="2471"/>
      <c r="V1129" s="2463"/>
      <c r="W1129" s="2466"/>
      <c r="X1129" s="2466"/>
      <c r="Y1129" s="2466"/>
      <c r="Z1129" s="2466"/>
    </row>
    <row r="1130" spans="1:26" s="2469" customFormat="1">
      <c r="A1130" s="2468"/>
      <c r="B1130" s="1737"/>
      <c r="C1130" s="2461"/>
      <c r="D1130" s="2461"/>
      <c r="E1130" s="2462"/>
      <c r="F1130" s="1909"/>
      <c r="G1130" s="2463"/>
      <c r="H1130" s="1909"/>
      <c r="I1130" s="1909"/>
      <c r="J1130" s="1909"/>
      <c r="K1130" s="1909"/>
      <c r="L1130" s="2463"/>
      <c r="M1130" s="2461"/>
      <c r="N1130" s="1909"/>
      <c r="O1130" s="2464"/>
      <c r="P1130" s="2471"/>
      <c r="Q1130" s="2465"/>
      <c r="R1130" s="2461"/>
      <c r="S1130" s="1909"/>
      <c r="T1130" s="2464"/>
      <c r="U1130" s="2471"/>
      <c r="V1130" s="2463"/>
      <c r="W1130" s="2466"/>
      <c r="X1130" s="2466"/>
      <c r="Y1130" s="2466"/>
      <c r="Z1130" s="2466"/>
    </row>
    <row r="1131" spans="1:26" s="2469" customFormat="1">
      <c r="A1131" s="2468"/>
      <c r="B1131" s="1737"/>
      <c r="C1131" s="2461"/>
      <c r="D1131" s="2461"/>
      <c r="E1131" s="2462"/>
      <c r="F1131" s="1909"/>
      <c r="G1131" s="2463"/>
      <c r="H1131" s="1909"/>
      <c r="I1131" s="1909"/>
      <c r="J1131" s="1909"/>
      <c r="K1131" s="1909"/>
      <c r="L1131" s="2463"/>
      <c r="M1131" s="2461"/>
      <c r="N1131" s="1909"/>
      <c r="O1131" s="2464"/>
      <c r="P1131" s="2471"/>
      <c r="Q1131" s="2465"/>
      <c r="R1131" s="2461"/>
      <c r="S1131" s="1909"/>
      <c r="T1131" s="2464"/>
      <c r="U1131" s="2471"/>
      <c r="V1131" s="2463"/>
      <c r="W1131" s="2466"/>
      <c r="X1131" s="2466"/>
      <c r="Y1131" s="2466"/>
      <c r="Z1131" s="2466"/>
    </row>
    <row r="1132" spans="1:26" s="2469" customFormat="1">
      <c r="A1132" s="2468"/>
      <c r="B1132" s="1737"/>
      <c r="C1132" s="2461"/>
      <c r="D1132" s="2461"/>
      <c r="E1132" s="2462"/>
      <c r="F1132" s="1909"/>
      <c r="G1132" s="2463"/>
      <c r="H1132" s="1909"/>
      <c r="I1132" s="1909"/>
      <c r="J1132" s="1909"/>
      <c r="K1132" s="1909"/>
      <c r="L1132" s="2463"/>
      <c r="M1132" s="2461"/>
      <c r="N1132" s="1909"/>
      <c r="O1132" s="2464"/>
      <c r="P1132" s="2471"/>
      <c r="Q1132" s="2465"/>
      <c r="R1132" s="2461"/>
      <c r="S1132" s="1909"/>
      <c r="T1132" s="2464"/>
      <c r="U1132" s="2471"/>
      <c r="V1132" s="2463"/>
      <c r="W1132" s="2466"/>
      <c r="X1132" s="2466"/>
      <c r="Y1132" s="2466"/>
      <c r="Z1132" s="2466"/>
    </row>
    <row r="1133" spans="1:26" s="2469" customFormat="1">
      <c r="A1133" s="2468"/>
      <c r="B1133" s="1737"/>
      <c r="C1133" s="2461"/>
      <c r="D1133" s="2461"/>
      <c r="E1133" s="2462"/>
      <c r="F1133" s="1909"/>
      <c r="G1133" s="2463"/>
      <c r="H1133" s="1909"/>
      <c r="I1133" s="1909"/>
      <c r="J1133" s="1909"/>
      <c r="K1133" s="1909"/>
      <c r="L1133" s="2463"/>
      <c r="M1133" s="2461"/>
      <c r="N1133" s="1909"/>
      <c r="O1133" s="2464"/>
      <c r="P1133" s="2471"/>
      <c r="Q1133" s="2465"/>
      <c r="R1133" s="2461"/>
      <c r="S1133" s="1909"/>
      <c r="T1133" s="2464"/>
      <c r="U1133" s="2471"/>
      <c r="V1133" s="2463"/>
      <c r="W1133" s="2466"/>
      <c r="X1133" s="2466"/>
      <c r="Y1133" s="2466"/>
      <c r="Z1133" s="2466"/>
    </row>
    <row r="1134" spans="1:26" s="2469" customFormat="1">
      <c r="A1134" s="2468"/>
      <c r="B1134" s="1737"/>
      <c r="C1134" s="2461"/>
      <c r="D1134" s="2461"/>
      <c r="E1134" s="2462"/>
      <c r="F1134" s="1909"/>
      <c r="G1134" s="2463"/>
      <c r="H1134" s="1909"/>
      <c r="I1134" s="1909"/>
      <c r="J1134" s="1909"/>
      <c r="K1134" s="1909"/>
      <c r="L1134" s="2463"/>
      <c r="M1134" s="2461"/>
      <c r="N1134" s="1909"/>
      <c r="O1134" s="2464"/>
      <c r="P1134" s="2471"/>
      <c r="Q1134" s="2465"/>
      <c r="R1134" s="2461"/>
      <c r="S1134" s="1909"/>
      <c r="T1134" s="2464"/>
      <c r="U1134" s="2471"/>
      <c r="V1134" s="2463"/>
      <c r="W1134" s="2466"/>
      <c r="X1134" s="2466"/>
      <c r="Y1134" s="2466"/>
      <c r="Z1134" s="2466"/>
    </row>
    <row r="1135" spans="1:26" s="2469" customFormat="1">
      <c r="A1135" s="2468"/>
      <c r="B1135" s="1737"/>
      <c r="C1135" s="2461"/>
      <c r="D1135" s="2461"/>
      <c r="E1135" s="2462"/>
      <c r="F1135" s="1909"/>
      <c r="G1135" s="2463"/>
      <c r="H1135" s="1909"/>
      <c r="I1135" s="1909"/>
      <c r="J1135" s="1909"/>
      <c r="K1135" s="1909"/>
      <c r="L1135" s="2463"/>
      <c r="M1135" s="2461"/>
      <c r="N1135" s="1909"/>
      <c r="O1135" s="2464"/>
      <c r="P1135" s="2471"/>
      <c r="Q1135" s="2465"/>
      <c r="R1135" s="2461"/>
      <c r="S1135" s="1909"/>
      <c r="T1135" s="2464"/>
      <c r="U1135" s="2471"/>
      <c r="V1135" s="2463"/>
      <c r="W1135" s="2466"/>
      <c r="X1135" s="2466"/>
      <c r="Y1135" s="2466"/>
      <c r="Z1135" s="2466"/>
    </row>
    <row r="1136" spans="1:26" s="2469" customFormat="1">
      <c r="A1136" s="2468"/>
      <c r="B1136" s="1737"/>
      <c r="C1136" s="2461"/>
      <c r="D1136" s="2461"/>
      <c r="E1136" s="2462"/>
      <c r="F1136" s="1909"/>
      <c r="G1136" s="2463"/>
      <c r="H1136" s="1909"/>
      <c r="I1136" s="1909"/>
      <c r="J1136" s="1909"/>
      <c r="K1136" s="1909"/>
      <c r="L1136" s="2463"/>
      <c r="M1136" s="2461"/>
      <c r="N1136" s="1909"/>
      <c r="O1136" s="2464"/>
      <c r="P1136" s="2471"/>
      <c r="Q1136" s="2465"/>
      <c r="R1136" s="2461"/>
      <c r="S1136" s="1909"/>
      <c r="T1136" s="2464"/>
      <c r="U1136" s="2471"/>
      <c r="V1136" s="2463"/>
      <c r="W1136" s="2466"/>
      <c r="X1136" s="2466"/>
      <c r="Y1136" s="2466"/>
      <c r="Z1136" s="2466"/>
    </row>
    <row r="1137" spans="1:26" s="2469" customFormat="1">
      <c r="A1137" s="2468"/>
      <c r="B1137" s="1737"/>
      <c r="C1137" s="2461"/>
      <c r="D1137" s="2461"/>
      <c r="E1137" s="2462"/>
      <c r="F1137" s="1909"/>
      <c r="G1137" s="2463"/>
      <c r="H1137" s="1909"/>
      <c r="I1137" s="1909"/>
      <c r="J1137" s="1909"/>
      <c r="K1137" s="1909"/>
      <c r="L1137" s="2463"/>
      <c r="M1137" s="2461"/>
      <c r="N1137" s="1909"/>
      <c r="O1137" s="2464"/>
      <c r="P1137" s="2471"/>
      <c r="Q1137" s="2465"/>
      <c r="R1137" s="2461"/>
      <c r="S1137" s="1909"/>
      <c r="T1137" s="2464"/>
      <c r="U1137" s="2471"/>
      <c r="V1137" s="2463"/>
      <c r="W1137" s="2466"/>
      <c r="X1137" s="2466"/>
      <c r="Y1137" s="2466"/>
      <c r="Z1137" s="2466"/>
    </row>
    <row r="1138" spans="1:26" s="2469" customFormat="1">
      <c r="A1138" s="2468"/>
      <c r="B1138" s="1737"/>
      <c r="C1138" s="2461"/>
      <c r="D1138" s="2461"/>
      <c r="E1138" s="2462"/>
      <c r="F1138" s="1909"/>
      <c r="G1138" s="2463"/>
      <c r="H1138" s="1909"/>
      <c r="I1138" s="1909"/>
      <c r="J1138" s="1909"/>
      <c r="K1138" s="1909"/>
      <c r="L1138" s="2463"/>
      <c r="M1138" s="2461"/>
      <c r="N1138" s="1909"/>
      <c r="O1138" s="2464"/>
      <c r="P1138" s="2471"/>
      <c r="Q1138" s="2465"/>
      <c r="R1138" s="2461"/>
      <c r="S1138" s="1909"/>
      <c r="T1138" s="2464"/>
      <c r="U1138" s="2471"/>
      <c r="V1138" s="2463"/>
      <c r="W1138" s="2466"/>
      <c r="X1138" s="2466"/>
      <c r="Y1138" s="2466"/>
      <c r="Z1138" s="2466"/>
    </row>
    <row r="1139" spans="1:26" s="2469" customFormat="1">
      <c r="A1139" s="2468"/>
      <c r="B1139" s="1737"/>
      <c r="C1139" s="2461"/>
      <c r="D1139" s="2461"/>
      <c r="E1139" s="2462"/>
      <c r="F1139" s="1909"/>
      <c r="G1139" s="2463"/>
      <c r="H1139" s="1909"/>
      <c r="I1139" s="1909"/>
      <c r="J1139" s="1909"/>
      <c r="K1139" s="1909"/>
      <c r="L1139" s="2463"/>
      <c r="M1139" s="2461"/>
      <c r="N1139" s="1909"/>
      <c r="O1139" s="2464"/>
      <c r="P1139" s="2471"/>
      <c r="Q1139" s="2465"/>
      <c r="R1139" s="2461"/>
      <c r="S1139" s="1909"/>
      <c r="T1139" s="2464"/>
      <c r="U1139" s="2471"/>
      <c r="V1139" s="2463"/>
      <c r="W1139" s="2466"/>
      <c r="X1139" s="2466"/>
      <c r="Y1139" s="2466"/>
      <c r="Z1139" s="2466"/>
    </row>
    <row r="1140" spans="1:26" s="2469" customFormat="1">
      <c r="A1140" s="2468"/>
      <c r="B1140" s="1737"/>
      <c r="C1140" s="2461"/>
      <c r="D1140" s="2461"/>
      <c r="E1140" s="2462"/>
      <c r="F1140" s="1909"/>
      <c r="G1140" s="2463"/>
      <c r="H1140" s="1909"/>
      <c r="I1140" s="1909"/>
      <c r="J1140" s="1909"/>
      <c r="K1140" s="1909"/>
      <c r="L1140" s="2463"/>
      <c r="M1140" s="2461"/>
      <c r="N1140" s="1909"/>
      <c r="O1140" s="2464"/>
      <c r="P1140" s="2471"/>
      <c r="Q1140" s="2465"/>
      <c r="R1140" s="2461"/>
      <c r="S1140" s="1909"/>
      <c r="T1140" s="2464"/>
      <c r="U1140" s="2471"/>
      <c r="V1140" s="2463"/>
      <c r="W1140" s="2466"/>
      <c r="X1140" s="2466"/>
      <c r="Y1140" s="2466"/>
      <c r="Z1140" s="2466"/>
    </row>
    <row r="1141" spans="1:26" s="2469" customFormat="1">
      <c r="A1141" s="2468"/>
      <c r="B1141" s="1737"/>
      <c r="C1141" s="2461"/>
      <c r="D1141" s="2461"/>
      <c r="E1141" s="2462"/>
      <c r="F1141" s="1909"/>
      <c r="G1141" s="2463"/>
      <c r="H1141" s="1909"/>
      <c r="I1141" s="1909"/>
      <c r="J1141" s="1909"/>
      <c r="K1141" s="1909"/>
      <c r="L1141" s="2463"/>
      <c r="M1141" s="2461"/>
      <c r="N1141" s="1909"/>
      <c r="O1141" s="2464"/>
      <c r="P1141" s="2471"/>
      <c r="Q1141" s="2465"/>
      <c r="R1141" s="2461"/>
      <c r="S1141" s="1909"/>
      <c r="T1141" s="2464"/>
      <c r="U1141" s="2471"/>
      <c r="V1141" s="2463"/>
      <c r="W1141" s="2466"/>
      <c r="X1141" s="2466"/>
      <c r="Y1141" s="2466"/>
      <c r="Z1141" s="2466"/>
    </row>
    <row r="1142" spans="1:26" s="2469" customFormat="1">
      <c r="A1142" s="2468"/>
      <c r="B1142" s="1737"/>
      <c r="C1142" s="2461"/>
      <c r="D1142" s="2461"/>
      <c r="E1142" s="2462"/>
      <c r="F1142" s="1909"/>
      <c r="G1142" s="2463"/>
      <c r="H1142" s="1909"/>
      <c r="I1142" s="1909"/>
      <c r="J1142" s="1909"/>
      <c r="K1142" s="1909"/>
      <c r="L1142" s="2463"/>
      <c r="M1142" s="2461"/>
      <c r="N1142" s="1909"/>
      <c r="O1142" s="2464"/>
      <c r="P1142" s="2471"/>
      <c r="Q1142" s="2465"/>
      <c r="R1142" s="2461"/>
      <c r="S1142" s="1909"/>
      <c r="T1142" s="2464"/>
      <c r="U1142" s="2471"/>
      <c r="V1142" s="2463"/>
      <c r="W1142" s="2466"/>
      <c r="X1142" s="2466"/>
      <c r="Y1142" s="2466"/>
      <c r="Z1142" s="2466"/>
    </row>
    <row r="1143" spans="1:26" s="2469" customFormat="1">
      <c r="A1143" s="2468"/>
      <c r="B1143" s="1737"/>
      <c r="C1143" s="2461"/>
      <c r="D1143" s="2461"/>
      <c r="E1143" s="2462"/>
      <c r="F1143" s="1909"/>
      <c r="G1143" s="2463"/>
      <c r="H1143" s="1909"/>
      <c r="I1143" s="1909"/>
      <c r="J1143" s="1909"/>
      <c r="K1143" s="1909"/>
      <c r="L1143" s="2463"/>
      <c r="M1143" s="2461"/>
      <c r="N1143" s="1909"/>
      <c r="O1143" s="2464"/>
      <c r="P1143" s="2471"/>
      <c r="Q1143" s="2465"/>
      <c r="R1143" s="2461"/>
      <c r="S1143" s="1909"/>
      <c r="T1143" s="2464"/>
      <c r="U1143" s="2471"/>
      <c r="V1143" s="2463"/>
      <c r="W1143" s="2466"/>
      <c r="X1143" s="2466"/>
      <c r="Y1143" s="2466"/>
      <c r="Z1143" s="2466"/>
    </row>
    <row r="1144" spans="1:26" s="2469" customFormat="1">
      <c r="A1144" s="2468"/>
      <c r="B1144" s="1737"/>
      <c r="C1144" s="2461"/>
      <c r="D1144" s="2461"/>
      <c r="E1144" s="2462"/>
      <c r="F1144" s="1909"/>
      <c r="G1144" s="2463"/>
      <c r="H1144" s="1909"/>
      <c r="I1144" s="1909"/>
      <c r="J1144" s="1909"/>
      <c r="K1144" s="1909"/>
      <c r="L1144" s="2463"/>
      <c r="M1144" s="2461"/>
      <c r="N1144" s="1909"/>
      <c r="O1144" s="2464"/>
      <c r="P1144" s="2471"/>
      <c r="Q1144" s="2465"/>
      <c r="R1144" s="2461"/>
      <c r="S1144" s="1909"/>
      <c r="T1144" s="2464"/>
      <c r="U1144" s="2471"/>
      <c r="V1144" s="2463"/>
      <c r="W1144" s="2466"/>
      <c r="X1144" s="2466"/>
      <c r="Y1144" s="2466"/>
      <c r="Z1144" s="2466"/>
    </row>
    <row r="1145" spans="1:26" s="2469" customFormat="1">
      <c r="A1145" s="2468"/>
      <c r="B1145" s="1737"/>
      <c r="C1145" s="2461"/>
      <c r="D1145" s="2461"/>
      <c r="E1145" s="2462"/>
      <c r="F1145" s="1909"/>
      <c r="G1145" s="2463"/>
      <c r="H1145" s="1909"/>
      <c r="I1145" s="1909"/>
      <c r="J1145" s="1909"/>
      <c r="K1145" s="1909"/>
      <c r="L1145" s="2463"/>
      <c r="M1145" s="2461"/>
      <c r="N1145" s="1909"/>
      <c r="O1145" s="2464"/>
      <c r="P1145" s="2471"/>
      <c r="Q1145" s="2465"/>
      <c r="R1145" s="2461"/>
      <c r="S1145" s="1909"/>
      <c r="T1145" s="2464"/>
      <c r="U1145" s="2471"/>
      <c r="V1145" s="2463"/>
      <c r="W1145" s="2466"/>
      <c r="X1145" s="2466"/>
      <c r="Y1145" s="2466"/>
      <c r="Z1145" s="2466"/>
    </row>
    <row r="1146" spans="1:26" s="2469" customFormat="1">
      <c r="A1146" s="2468"/>
      <c r="B1146" s="1737"/>
      <c r="C1146" s="2461"/>
      <c r="D1146" s="2461"/>
      <c r="E1146" s="2462"/>
      <c r="F1146" s="1909"/>
      <c r="G1146" s="2463"/>
      <c r="H1146" s="1909"/>
      <c r="I1146" s="1909"/>
      <c r="J1146" s="1909"/>
      <c r="K1146" s="1909"/>
      <c r="L1146" s="2463"/>
      <c r="M1146" s="2461"/>
      <c r="N1146" s="1909"/>
      <c r="O1146" s="2464"/>
      <c r="P1146" s="2471"/>
      <c r="Q1146" s="2465"/>
      <c r="R1146" s="2461"/>
      <c r="S1146" s="1909"/>
      <c r="T1146" s="2464"/>
      <c r="U1146" s="2471"/>
      <c r="V1146" s="2463"/>
      <c r="W1146" s="2466"/>
      <c r="X1146" s="2466"/>
      <c r="Y1146" s="2466"/>
      <c r="Z1146" s="2466"/>
    </row>
    <row r="1147" spans="1:26" s="2469" customFormat="1">
      <c r="A1147" s="2468"/>
      <c r="B1147" s="1737"/>
      <c r="C1147" s="2461"/>
      <c r="D1147" s="2461"/>
      <c r="E1147" s="2462"/>
      <c r="F1147" s="1909"/>
      <c r="G1147" s="2463"/>
      <c r="H1147" s="1909"/>
      <c r="I1147" s="1909"/>
      <c r="J1147" s="1909"/>
      <c r="K1147" s="1909"/>
      <c r="L1147" s="2463"/>
      <c r="M1147" s="2461"/>
      <c r="N1147" s="1909"/>
      <c r="O1147" s="2464"/>
      <c r="P1147" s="2471"/>
      <c r="Q1147" s="2465"/>
      <c r="R1147" s="2461"/>
      <c r="S1147" s="1909"/>
      <c r="T1147" s="2464"/>
      <c r="U1147" s="2471"/>
      <c r="V1147" s="2463"/>
      <c r="W1147" s="2466"/>
      <c r="X1147" s="2466"/>
      <c r="Y1147" s="2466"/>
      <c r="Z1147" s="2466"/>
    </row>
    <row r="1148" spans="1:26" s="2469" customFormat="1">
      <c r="A1148" s="2468"/>
      <c r="B1148" s="1737"/>
      <c r="C1148" s="2461"/>
      <c r="D1148" s="2461"/>
      <c r="E1148" s="2462"/>
      <c r="F1148" s="1909"/>
      <c r="G1148" s="2463"/>
      <c r="H1148" s="1909"/>
      <c r="I1148" s="1909"/>
      <c r="J1148" s="1909"/>
      <c r="K1148" s="1909"/>
      <c r="L1148" s="2463"/>
      <c r="M1148" s="2461"/>
      <c r="N1148" s="1909"/>
      <c r="O1148" s="2464"/>
      <c r="P1148" s="2471"/>
      <c r="Q1148" s="2465"/>
      <c r="R1148" s="2461"/>
      <c r="S1148" s="1909"/>
      <c r="T1148" s="2464"/>
      <c r="U1148" s="2471"/>
      <c r="V1148" s="2463"/>
      <c r="W1148" s="2466"/>
      <c r="X1148" s="2466"/>
      <c r="Y1148" s="2466"/>
      <c r="Z1148" s="2466"/>
    </row>
    <row r="1149" spans="1:26" s="2469" customFormat="1">
      <c r="A1149" s="2468"/>
      <c r="B1149" s="1737"/>
      <c r="C1149" s="2461"/>
      <c r="D1149" s="2461"/>
      <c r="E1149" s="2462"/>
      <c r="F1149" s="1909"/>
      <c r="G1149" s="2463"/>
      <c r="H1149" s="1909"/>
      <c r="I1149" s="1909"/>
      <c r="J1149" s="1909"/>
      <c r="K1149" s="1909"/>
      <c r="L1149" s="2463"/>
      <c r="M1149" s="2461"/>
      <c r="N1149" s="1909"/>
      <c r="O1149" s="2464"/>
      <c r="P1149" s="2471"/>
      <c r="Q1149" s="2465"/>
      <c r="R1149" s="2461"/>
      <c r="S1149" s="1909"/>
      <c r="T1149" s="2464"/>
      <c r="U1149" s="2471"/>
      <c r="V1149" s="2463"/>
      <c r="W1149" s="2466"/>
      <c r="X1149" s="2466"/>
      <c r="Y1149" s="2466"/>
      <c r="Z1149" s="2466"/>
    </row>
    <row r="1150" spans="1:26" s="2469" customFormat="1">
      <c r="A1150" s="2468"/>
      <c r="B1150" s="1737"/>
      <c r="C1150" s="2461"/>
      <c r="D1150" s="2461"/>
      <c r="E1150" s="2462"/>
      <c r="F1150" s="1909"/>
      <c r="G1150" s="2463"/>
      <c r="H1150" s="1909"/>
      <c r="I1150" s="1909"/>
      <c r="J1150" s="1909"/>
      <c r="K1150" s="1909"/>
      <c r="L1150" s="2463"/>
      <c r="M1150" s="2461"/>
      <c r="N1150" s="1909"/>
      <c r="O1150" s="2464"/>
      <c r="P1150" s="2471"/>
      <c r="Q1150" s="2465"/>
      <c r="R1150" s="2461"/>
      <c r="S1150" s="1909"/>
      <c r="T1150" s="2464"/>
      <c r="U1150" s="2471"/>
      <c r="V1150" s="2463"/>
      <c r="W1150" s="2466"/>
      <c r="X1150" s="2466"/>
      <c r="Y1150" s="2466"/>
      <c r="Z1150" s="2466"/>
    </row>
    <row r="1151" spans="1:26" s="2469" customFormat="1">
      <c r="A1151" s="2468"/>
      <c r="B1151" s="1737"/>
      <c r="C1151" s="2461"/>
      <c r="D1151" s="2461"/>
      <c r="E1151" s="2462"/>
      <c r="F1151" s="1909"/>
      <c r="G1151" s="2463"/>
      <c r="H1151" s="1909"/>
      <c r="I1151" s="1909"/>
      <c r="J1151" s="1909"/>
      <c r="K1151" s="1909"/>
      <c r="L1151" s="2463"/>
      <c r="M1151" s="2461"/>
      <c r="N1151" s="1909"/>
      <c r="O1151" s="2464"/>
      <c r="P1151" s="2471"/>
      <c r="Q1151" s="2465"/>
      <c r="R1151" s="2461"/>
      <c r="S1151" s="1909"/>
      <c r="T1151" s="2464"/>
      <c r="U1151" s="2471"/>
      <c r="V1151" s="2463"/>
      <c r="W1151" s="2466"/>
      <c r="X1151" s="2466"/>
      <c r="Y1151" s="2466"/>
      <c r="Z1151" s="2466"/>
    </row>
    <row r="1152" spans="1:26" s="2469" customFormat="1">
      <c r="A1152" s="2468"/>
      <c r="B1152" s="1737"/>
      <c r="C1152" s="2461"/>
      <c r="D1152" s="2461"/>
      <c r="E1152" s="2462"/>
      <c r="F1152" s="1909"/>
      <c r="G1152" s="2463"/>
      <c r="H1152" s="1909"/>
      <c r="I1152" s="1909"/>
      <c r="J1152" s="1909"/>
      <c r="K1152" s="1909"/>
      <c r="L1152" s="2463"/>
      <c r="M1152" s="2461"/>
      <c r="N1152" s="1909"/>
      <c r="O1152" s="2464"/>
      <c r="P1152" s="2471"/>
      <c r="Q1152" s="2465"/>
      <c r="R1152" s="2461"/>
      <c r="S1152" s="1909"/>
      <c r="T1152" s="2464"/>
      <c r="U1152" s="2471"/>
      <c r="V1152" s="2463"/>
      <c r="W1152" s="2466"/>
      <c r="X1152" s="2466"/>
      <c r="Y1152" s="2466"/>
      <c r="Z1152" s="2466"/>
    </row>
    <row r="1153" spans="1:26" s="2469" customFormat="1">
      <c r="A1153" s="2468"/>
      <c r="B1153" s="1737"/>
      <c r="C1153" s="2461"/>
      <c r="D1153" s="2461"/>
      <c r="E1153" s="2462"/>
      <c r="F1153" s="1909"/>
      <c r="G1153" s="2463"/>
      <c r="H1153" s="1909"/>
      <c r="I1153" s="1909"/>
      <c r="J1153" s="1909"/>
      <c r="K1153" s="1909"/>
      <c r="L1153" s="2463"/>
      <c r="M1153" s="2461"/>
      <c r="N1153" s="1909"/>
      <c r="O1153" s="2464"/>
      <c r="P1153" s="2471"/>
      <c r="Q1153" s="2465"/>
      <c r="R1153" s="2461"/>
      <c r="S1153" s="1909"/>
      <c r="T1153" s="2464"/>
      <c r="U1153" s="2471"/>
      <c r="V1153" s="2463"/>
      <c r="W1153" s="2466"/>
      <c r="X1153" s="2466"/>
      <c r="Y1153" s="2466"/>
      <c r="Z1153" s="2466"/>
    </row>
    <row r="1154" spans="1:26" s="2469" customFormat="1">
      <c r="A1154" s="2468"/>
      <c r="B1154" s="1737"/>
      <c r="C1154" s="2461"/>
      <c r="D1154" s="2461"/>
      <c r="E1154" s="2462"/>
      <c r="F1154" s="1909"/>
      <c r="G1154" s="2463"/>
      <c r="H1154" s="1909"/>
      <c r="I1154" s="1909"/>
      <c r="J1154" s="1909"/>
      <c r="K1154" s="1909"/>
      <c r="L1154" s="2463"/>
      <c r="M1154" s="2461"/>
      <c r="N1154" s="1909"/>
      <c r="O1154" s="2464"/>
      <c r="P1154" s="2471"/>
      <c r="Q1154" s="2465"/>
      <c r="R1154" s="2461"/>
      <c r="S1154" s="1909"/>
      <c r="T1154" s="2464"/>
      <c r="U1154" s="2471"/>
      <c r="V1154" s="2463"/>
      <c r="W1154" s="2466"/>
      <c r="X1154" s="2466"/>
      <c r="Y1154" s="2466"/>
      <c r="Z1154" s="2466"/>
    </row>
    <row r="1155" spans="1:26" s="2469" customFormat="1">
      <c r="A1155" s="2468"/>
      <c r="B1155" s="1737"/>
      <c r="C1155" s="2461"/>
      <c r="D1155" s="2461"/>
      <c r="E1155" s="2462"/>
      <c r="F1155" s="1909"/>
      <c r="G1155" s="2463"/>
      <c r="H1155" s="1909"/>
      <c r="I1155" s="1909"/>
      <c r="J1155" s="1909"/>
      <c r="K1155" s="1909"/>
      <c r="L1155" s="2463"/>
      <c r="M1155" s="2461"/>
      <c r="N1155" s="1909"/>
      <c r="O1155" s="2464"/>
      <c r="P1155" s="2471"/>
      <c r="Q1155" s="2465"/>
      <c r="R1155" s="2461"/>
      <c r="S1155" s="1909"/>
      <c r="T1155" s="2464"/>
      <c r="U1155" s="2471"/>
      <c r="V1155" s="2463"/>
      <c r="W1155" s="2466"/>
      <c r="X1155" s="2466"/>
      <c r="Y1155" s="2466"/>
      <c r="Z1155" s="2466"/>
    </row>
    <row r="1156" spans="1:26" s="2469" customFormat="1">
      <c r="A1156" s="2468"/>
      <c r="B1156" s="1737"/>
      <c r="C1156" s="2461"/>
      <c r="D1156" s="2461"/>
      <c r="E1156" s="2462"/>
      <c r="F1156" s="1909"/>
      <c r="G1156" s="2463"/>
      <c r="H1156" s="1909"/>
      <c r="I1156" s="1909"/>
      <c r="J1156" s="1909"/>
      <c r="K1156" s="1909"/>
      <c r="L1156" s="2463"/>
      <c r="M1156" s="2461"/>
      <c r="N1156" s="1909"/>
      <c r="O1156" s="2464"/>
      <c r="P1156" s="2471"/>
      <c r="Q1156" s="2465"/>
      <c r="R1156" s="2461"/>
      <c r="S1156" s="1909"/>
      <c r="T1156" s="2464"/>
      <c r="U1156" s="2471"/>
      <c r="V1156" s="2463"/>
      <c r="W1156" s="2466"/>
      <c r="X1156" s="2466"/>
      <c r="Y1156" s="2466"/>
      <c r="Z1156" s="2466"/>
    </row>
    <row r="1157" spans="1:26" s="2469" customFormat="1">
      <c r="A1157" s="2468"/>
      <c r="B1157" s="1737"/>
      <c r="C1157" s="2461"/>
      <c r="D1157" s="2461"/>
      <c r="E1157" s="2462"/>
      <c r="F1157" s="1909"/>
      <c r="G1157" s="2463"/>
      <c r="H1157" s="1909"/>
      <c r="I1157" s="1909"/>
      <c r="J1157" s="1909"/>
      <c r="K1157" s="1909"/>
      <c r="L1157" s="2463"/>
      <c r="M1157" s="2461"/>
      <c r="N1157" s="1909"/>
      <c r="O1157" s="2464"/>
      <c r="P1157" s="2471"/>
      <c r="Q1157" s="2465"/>
      <c r="R1157" s="2461"/>
      <c r="S1157" s="1909"/>
      <c r="T1157" s="2464"/>
      <c r="U1157" s="2471"/>
      <c r="V1157" s="2463"/>
      <c r="W1157" s="2466"/>
      <c r="X1157" s="2466"/>
      <c r="Y1157" s="2466"/>
      <c r="Z1157" s="2466"/>
    </row>
    <row r="1158" spans="1:26" s="2469" customFormat="1">
      <c r="A1158" s="2468"/>
      <c r="B1158" s="1737"/>
      <c r="C1158" s="2461"/>
      <c r="D1158" s="2461"/>
      <c r="E1158" s="2462"/>
      <c r="F1158" s="1909"/>
      <c r="G1158" s="2463"/>
      <c r="H1158" s="1909"/>
      <c r="I1158" s="1909"/>
      <c r="J1158" s="1909"/>
      <c r="K1158" s="1909"/>
      <c r="L1158" s="2463"/>
      <c r="M1158" s="2461"/>
      <c r="N1158" s="1909"/>
      <c r="O1158" s="2464"/>
      <c r="P1158" s="2471"/>
      <c r="Q1158" s="2465"/>
      <c r="R1158" s="2461"/>
      <c r="S1158" s="1909"/>
      <c r="T1158" s="2464"/>
      <c r="U1158" s="2471"/>
      <c r="V1158" s="2463"/>
      <c r="W1158" s="2466"/>
      <c r="X1158" s="2466"/>
      <c r="Y1158" s="2466"/>
      <c r="Z1158" s="2466"/>
    </row>
    <row r="1159" spans="1:26" s="2469" customFormat="1">
      <c r="A1159" s="2468"/>
      <c r="B1159" s="1737"/>
      <c r="C1159" s="2461"/>
      <c r="D1159" s="2461"/>
      <c r="E1159" s="2462"/>
      <c r="F1159" s="1909"/>
      <c r="G1159" s="2463"/>
      <c r="H1159" s="1909"/>
      <c r="I1159" s="1909"/>
      <c r="J1159" s="1909"/>
      <c r="K1159" s="1909"/>
      <c r="L1159" s="2463"/>
      <c r="M1159" s="2461"/>
      <c r="N1159" s="1909"/>
      <c r="O1159" s="2464"/>
      <c r="P1159" s="2471"/>
      <c r="Q1159" s="2465"/>
      <c r="R1159" s="2461"/>
      <c r="S1159" s="1909"/>
      <c r="T1159" s="2464"/>
      <c r="U1159" s="2471"/>
      <c r="V1159" s="2463"/>
      <c r="W1159" s="2466"/>
      <c r="X1159" s="2466"/>
      <c r="Y1159" s="2466"/>
      <c r="Z1159" s="2466"/>
    </row>
    <row r="1160" spans="1:26" s="2469" customFormat="1">
      <c r="A1160" s="2468"/>
      <c r="B1160" s="1737"/>
      <c r="C1160" s="2461"/>
      <c r="D1160" s="2461"/>
      <c r="E1160" s="2462"/>
      <c r="F1160" s="1909"/>
      <c r="G1160" s="2463"/>
      <c r="H1160" s="1909"/>
      <c r="I1160" s="1909"/>
      <c r="J1160" s="1909"/>
      <c r="K1160" s="1909"/>
      <c r="L1160" s="2463"/>
      <c r="M1160" s="2461"/>
      <c r="N1160" s="1909"/>
      <c r="O1160" s="2464"/>
      <c r="P1160" s="2471"/>
      <c r="Q1160" s="2465"/>
      <c r="R1160" s="2461"/>
      <c r="S1160" s="1909"/>
      <c r="T1160" s="2464"/>
      <c r="U1160" s="2471"/>
      <c r="V1160" s="2463"/>
      <c r="W1160" s="2466"/>
      <c r="X1160" s="2466"/>
      <c r="Y1160" s="2466"/>
      <c r="Z1160" s="2466"/>
    </row>
    <row r="1161" spans="1:26" s="2469" customFormat="1">
      <c r="A1161" s="2468"/>
      <c r="B1161" s="1737"/>
      <c r="C1161" s="2461"/>
      <c r="D1161" s="2461"/>
      <c r="E1161" s="2462"/>
      <c r="F1161" s="1909"/>
      <c r="G1161" s="2463"/>
      <c r="H1161" s="1909"/>
      <c r="I1161" s="1909"/>
      <c r="J1161" s="1909"/>
      <c r="K1161" s="1909"/>
      <c r="L1161" s="2463"/>
      <c r="M1161" s="2461"/>
      <c r="N1161" s="1909"/>
      <c r="O1161" s="2464"/>
      <c r="P1161" s="2471"/>
      <c r="Q1161" s="2465"/>
      <c r="R1161" s="2461"/>
      <c r="S1161" s="1909"/>
      <c r="T1161" s="2464"/>
      <c r="U1161" s="2471"/>
      <c r="V1161" s="2463"/>
      <c r="W1161" s="2466"/>
      <c r="X1161" s="2466"/>
      <c r="Y1161" s="2466"/>
      <c r="Z1161" s="2466"/>
    </row>
    <row r="1162" spans="1:26" s="2469" customFormat="1">
      <c r="A1162" s="2468"/>
      <c r="B1162" s="1737"/>
      <c r="C1162" s="2461"/>
      <c r="D1162" s="2461"/>
      <c r="E1162" s="2462"/>
      <c r="F1162" s="1909"/>
      <c r="G1162" s="2463"/>
      <c r="H1162" s="1909"/>
      <c r="I1162" s="1909"/>
      <c r="J1162" s="1909"/>
      <c r="K1162" s="1909"/>
      <c r="L1162" s="2463"/>
      <c r="M1162" s="2461"/>
      <c r="N1162" s="1909"/>
      <c r="O1162" s="2464"/>
      <c r="P1162" s="2471"/>
      <c r="Q1162" s="2465"/>
      <c r="R1162" s="2461"/>
      <c r="S1162" s="1909"/>
      <c r="T1162" s="2464"/>
      <c r="U1162" s="2471"/>
      <c r="V1162" s="2463"/>
      <c r="W1162" s="2466"/>
      <c r="X1162" s="2466"/>
      <c r="Y1162" s="2466"/>
      <c r="Z1162" s="2466"/>
    </row>
    <row r="1163" spans="1:26" s="2469" customFormat="1">
      <c r="A1163" s="2468"/>
      <c r="B1163" s="1737"/>
      <c r="C1163" s="2461"/>
      <c r="D1163" s="2461"/>
      <c r="E1163" s="2462"/>
      <c r="F1163" s="1909"/>
      <c r="G1163" s="2463"/>
      <c r="H1163" s="1909"/>
      <c r="I1163" s="1909"/>
      <c r="J1163" s="1909"/>
      <c r="K1163" s="1909"/>
      <c r="L1163" s="2463"/>
      <c r="M1163" s="2461"/>
      <c r="N1163" s="1909"/>
      <c r="O1163" s="2464"/>
      <c r="P1163" s="2471"/>
      <c r="Q1163" s="2465"/>
      <c r="R1163" s="2461"/>
      <c r="S1163" s="1909"/>
      <c r="T1163" s="2464"/>
      <c r="U1163" s="2471"/>
      <c r="V1163" s="2463"/>
      <c r="W1163" s="2466"/>
      <c r="X1163" s="2466"/>
      <c r="Y1163" s="2466"/>
      <c r="Z1163" s="2466"/>
    </row>
    <row r="1164" spans="1:26" s="2469" customFormat="1">
      <c r="A1164" s="2468"/>
      <c r="B1164" s="1737"/>
      <c r="C1164" s="2461"/>
      <c r="D1164" s="2461"/>
      <c r="E1164" s="2462"/>
      <c r="F1164" s="1909"/>
      <c r="G1164" s="2463"/>
      <c r="H1164" s="1909"/>
      <c r="I1164" s="1909"/>
      <c r="J1164" s="1909"/>
      <c r="K1164" s="1909"/>
      <c r="L1164" s="2463"/>
      <c r="M1164" s="2461"/>
      <c r="N1164" s="1909"/>
      <c r="O1164" s="2464"/>
      <c r="P1164" s="2471"/>
      <c r="Q1164" s="2465"/>
      <c r="R1164" s="2461"/>
      <c r="S1164" s="1909"/>
      <c r="T1164" s="2464"/>
      <c r="U1164" s="2471"/>
      <c r="V1164" s="2463"/>
      <c r="W1164" s="2466"/>
      <c r="X1164" s="2466"/>
      <c r="Y1164" s="2466"/>
      <c r="Z1164" s="2466"/>
    </row>
    <row r="1165" spans="1:26" s="2469" customFormat="1">
      <c r="A1165" s="2468"/>
      <c r="B1165" s="1737"/>
      <c r="C1165" s="2461"/>
      <c r="D1165" s="2461"/>
      <c r="E1165" s="2462"/>
      <c r="F1165" s="1909"/>
      <c r="G1165" s="2463"/>
      <c r="H1165" s="1909"/>
      <c r="I1165" s="1909"/>
      <c r="J1165" s="1909"/>
      <c r="K1165" s="1909"/>
      <c r="L1165" s="2463"/>
      <c r="M1165" s="2461"/>
      <c r="N1165" s="1909"/>
      <c r="O1165" s="2464"/>
      <c r="P1165" s="2471"/>
      <c r="Q1165" s="2465"/>
      <c r="R1165" s="2461"/>
      <c r="S1165" s="1909"/>
      <c r="T1165" s="2464"/>
      <c r="U1165" s="2471"/>
      <c r="V1165" s="2463"/>
      <c r="W1165" s="2466"/>
      <c r="X1165" s="2466"/>
      <c r="Y1165" s="2466"/>
      <c r="Z1165" s="2466"/>
    </row>
    <row r="1166" spans="1:26" s="2469" customFormat="1">
      <c r="A1166" s="2468"/>
      <c r="B1166" s="1737"/>
      <c r="C1166" s="2461"/>
      <c r="D1166" s="2461"/>
      <c r="E1166" s="2462"/>
      <c r="F1166" s="1909"/>
      <c r="G1166" s="2463"/>
      <c r="H1166" s="1909"/>
      <c r="I1166" s="1909"/>
      <c r="J1166" s="1909"/>
      <c r="K1166" s="1909"/>
      <c r="L1166" s="2463"/>
      <c r="M1166" s="2461"/>
      <c r="N1166" s="1909"/>
      <c r="O1166" s="2464"/>
      <c r="P1166" s="2471"/>
      <c r="Q1166" s="2465"/>
      <c r="R1166" s="2461"/>
      <c r="S1166" s="1909"/>
      <c r="T1166" s="2464"/>
      <c r="U1166" s="2471"/>
      <c r="V1166" s="2463"/>
      <c r="W1166" s="2466"/>
      <c r="X1166" s="2466"/>
      <c r="Y1166" s="2466"/>
      <c r="Z1166" s="2466"/>
    </row>
    <row r="1167" spans="1:26" s="2469" customFormat="1">
      <c r="A1167" s="2468"/>
      <c r="B1167" s="1737"/>
      <c r="C1167" s="2461"/>
      <c r="D1167" s="2461"/>
      <c r="E1167" s="2462"/>
      <c r="F1167" s="1909"/>
      <c r="G1167" s="2463"/>
      <c r="H1167" s="1909"/>
      <c r="I1167" s="1909"/>
      <c r="J1167" s="1909"/>
      <c r="K1167" s="1909"/>
      <c r="L1167" s="2463"/>
      <c r="M1167" s="2461"/>
      <c r="N1167" s="1909"/>
      <c r="O1167" s="2464"/>
      <c r="P1167" s="2471"/>
      <c r="Q1167" s="2465"/>
      <c r="R1167" s="2461"/>
      <c r="S1167" s="1909"/>
      <c r="T1167" s="2464"/>
      <c r="U1167" s="2471"/>
      <c r="V1167" s="2463"/>
      <c r="W1167" s="2466"/>
      <c r="X1167" s="2466"/>
      <c r="Y1167" s="2466"/>
      <c r="Z1167" s="2466"/>
    </row>
    <row r="1168" spans="1:26" s="2469" customFormat="1">
      <c r="A1168" s="2468"/>
      <c r="B1168" s="1737"/>
      <c r="C1168" s="2461"/>
      <c r="D1168" s="2461"/>
      <c r="E1168" s="2462"/>
      <c r="F1168" s="1909"/>
      <c r="G1168" s="2463"/>
      <c r="H1168" s="1909"/>
      <c r="I1168" s="1909"/>
      <c r="J1168" s="1909"/>
      <c r="K1168" s="1909"/>
      <c r="L1168" s="2463"/>
      <c r="M1168" s="2461"/>
      <c r="N1168" s="1909"/>
      <c r="O1168" s="2464"/>
      <c r="P1168" s="2471"/>
      <c r="Q1168" s="2465"/>
      <c r="R1168" s="2461"/>
      <c r="S1168" s="1909"/>
      <c r="T1168" s="2464"/>
      <c r="U1168" s="2471"/>
      <c r="V1168" s="2463"/>
      <c r="W1168" s="2466"/>
      <c r="X1168" s="2466"/>
      <c r="Y1168" s="2466"/>
      <c r="Z1168" s="2466"/>
    </row>
    <row r="1169" spans="1:26" s="2469" customFormat="1">
      <c r="A1169" s="2468"/>
      <c r="B1169" s="1737"/>
      <c r="C1169" s="2461"/>
      <c r="D1169" s="2461"/>
      <c r="E1169" s="2462"/>
      <c r="F1169" s="1909"/>
      <c r="G1169" s="2463"/>
      <c r="H1169" s="1909"/>
      <c r="I1169" s="1909"/>
      <c r="J1169" s="1909"/>
      <c r="K1169" s="1909"/>
      <c r="L1169" s="2463"/>
      <c r="M1169" s="2461"/>
      <c r="N1169" s="1909"/>
      <c r="O1169" s="2464"/>
      <c r="P1169" s="2471"/>
      <c r="Q1169" s="2465"/>
      <c r="R1169" s="2461"/>
      <c r="S1169" s="1909"/>
      <c r="T1169" s="2464"/>
      <c r="U1169" s="2471"/>
      <c r="V1169" s="2463"/>
      <c r="W1169" s="2466"/>
      <c r="X1169" s="2466"/>
      <c r="Y1169" s="2466"/>
      <c r="Z1169" s="2466"/>
    </row>
    <row r="1170" spans="1:26" s="2469" customFormat="1">
      <c r="A1170" s="2468"/>
      <c r="B1170" s="1737"/>
      <c r="C1170" s="2461"/>
      <c r="D1170" s="2461"/>
      <c r="E1170" s="2462"/>
      <c r="F1170" s="1909"/>
      <c r="G1170" s="2463"/>
      <c r="H1170" s="1909"/>
      <c r="I1170" s="1909"/>
      <c r="J1170" s="1909"/>
      <c r="K1170" s="1909"/>
      <c r="L1170" s="2463"/>
      <c r="M1170" s="2461"/>
      <c r="N1170" s="1909"/>
      <c r="O1170" s="2464"/>
      <c r="P1170" s="2471"/>
      <c r="Q1170" s="2465"/>
      <c r="R1170" s="2461"/>
      <c r="S1170" s="1909"/>
      <c r="T1170" s="2464"/>
      <c r="U1170" s="2471"/>
      <c r="V1170" s="2463"/>
      <c r="W1170" s="2466"/>
      <c r="X1170" s="2466"/>
      <c r="Y1170" s="2466"/>
      <c r="Z1170" s="2466"/>
    </row>
    <row r="1171" spans="1:26" s="2469" customFormat="1">
      <c r="A1171" s="2468"/>
      <c r="B1171" s="1737"/>
      <c r="C1171" s="2461"/>
      <c r="D1171" s="2461"/>
      <c r="E1171" s="2462"/>
      <c r="F1171" s="1909"/>
      <c r="G1171" s="2463"/>
      <c r="H1171" s="1909"/>
      <c r="I1171" s="1909"/>
      <c r="J1171" s="1909"/>
      <c r="K1171" s="1909"/>
      <c r="L1171" s="2463"/>
      <c r="M1171" s="2461"/>
      <c r="N1171" s="1909"/>
      <c r="O1171" s="2464"/>
      <c r="P1171" s="2471"/>
      <c r="Q1171" s="2465"/>
      <c r="R1171" s="2461"/>
      <c r="S1171" s="1909"/>
      <c r="T1171" s="2464"/>
      <c r="U1171" s="2471"/>
      <c r="V1171" s="2463"/>
      <c r="W1171" s="2466"/>
      <c r="X1171" s="2466"/>
      <c r="Y1171" s="2466"/>
      <c r="Z1171" s="2466"/>
    </row>
    <row r="1172" spans="1:26" s="2469" customFormat="1">
      <c r="A1172" s="2468"/>
      <c r="B1172" s="1737"/>
      <c r="C1172" s="2461"/>
      <c r="D1172" s="2461"/>
      <c r="E1172" s="2462"/>
      <c r="F1172" s="1909"/>
      <c r="G1172" s="2463"/>
      <c r="H1172" s="1909"/>
      <c r="I1172" s="1909"/>
      <c r="J1172" s="1909"/>
      <c r="K1172" s="1909"/>
      <c r="L1172" s="2463"/>
      <c r="M1172" s="2461"/>
      <c r="N1172" s="1909"/>
      <c r="O1172" s="2464"/>
      <c r="P1172" s="2471"/>
      <c r="Q1172" s="2465"/>
      <c r="R1172" s="2461"/>
      <c r="S1172" s="1909"/>
      <c r="T1172" s="2464"/>
      <c r="U1172" s="2471"/>
      <c r="V1172" s="2463"/>
      <c r="W1172" s="2466"/>
      <c r="X1172" s="2466"/>
      <c r="Y1172" s="2466"/>
      <c r="Z1172" s="2466"/>
    </row>
    <row r="1173" spans="1:26" s="2469" customFormat="1">
      <c r="A1173" s="2468"/>
      <c r="B1173" s="1737"/>
      <c r="C1173" s="2461"/>
      <c r="D1173" s="2461"/>
      <c r="E1173" s="2462"/>
      <c r="F1173" s="1909"/>
      <c r="G1173" s="2463"/>
      <c r="H1173" s="1909"/>
      <c r="I1173" s="1909"/>
      <c r="J1173" s="1909"/>
      <c r="K1173" s="1909"/>
      <c r="L1173" s="2463"/>
      <c r="M1173" s="2461"/>
      <c r="N1173" s="1909"/>
      <c r="O1173" s="2464"/>
      <c r="P1173" s="2471"/>
      <c r="Q1173" s="2465"/>
      <c r="R1173" s="2461"/>
      <c r="S1173" s="1909"/>
      <c r="T1173" s="2464"/>
      <c r="U1173" s="2471"/>
      <c r="V1173" s="2463"/>
      <c r="W1173" s="2466"/>
      <c r="X1173" s="2466"/>
      <c r="Y1173" s="2466"/>
      <c r="Z1173" s="2466"/>
    </row>
    <row r="1174" spans="1:26" s="2469" customFormat="1">
      <c r="A1174" s="2468"/>
      <c r="B1174" s="1737"/>
      <c r="C1174" s="2461"/>
      <c r="D1174" s="2461"/>
      <c r="E1174" s="2462"/>
      <c r="F1174" s="1909"/>
      <c r="G1174" s="2463"/>
      <c r="H1174" s="1909"/>
      <c r="I1174" s="1909"/>
      <c r="J1174" s="1909"/>
      <c r="K1174" s="1909"/>
      <c r="L1174" s="2463"/>
      <c r="M1174" s="2461"/>
      <c r="N1174" s="1909"/>
      <c r="O1174" s="2464"/>
      <c r="P1174" s="2471"/>
      <c r="Q1174" s="2465"/>
      <c r="R1174" s="2461"/>
      <c r="S1174" s="1909"/>
      <c r="T1174" s="2464"/>
      <c r="U1174" s="2471"/>
      <c r="V1174" s="2463"/>
      <c r="W1174" s="2466"/>
      <c r="X1174" s="2466"/>
      <c r="Y1174" s="2466"/>
      <c r="Z1174" s="2466"/>
    </row>
    <row r="1175" spans="1:26" s="2469" customFormat="1">
      <c r="A1175" s="2468"/>
      <c r="B1175" s="1737"/>
      <c r="C1175" s="2461"/>
      <c r="D1175" s="2461"/>
      <c r="E1175" s="2462"/>
      <c r="F1175" s="1909"/>
      <c r="G1175" s="2463"/>
      <c r="H1175" s="1909"/>
      <c r="I1175" s="1909"/>
      <c r="J1175" s="1909"/>
      <c r="K1175" s="1909"/>
      <c r="L1175" s="2463"/>
      <c r="M1175" s="2461"/>
      <c r="N1175" s="1909"/>
      <c r="O1175" s="2464"/>
      <c r="P1175" s="2471"/>
      <c r="Q1175" s="2465"/>
      <c r="R1175" s="2461"/>
      <c r="S1175" s="1909"/>
      <c r="T1175" s="2464"/>
      <c r="U1175" s="2471"/>
      <c r="V1175" s="2463"/>
      <c r="W1175" s="2466"/>
      <c r="X1175" s="2466"/>
      <c r="Y1175" s="2466"/>
      <c r="Z1175" s="2466"/>
    </row>
    <row r="1176" spans="1:26" s="2469" customFormat="1">
      <c r="A1176" s="2468"/>
      <c r="B1176" s="1737"/>
      <c r="C1176" s="2461"/>
      <c r="D1176" s="2461"/>
      <c r="E1176" s="2462"/>
      <c r="F1176" s="1909"/>
      <c r="G1176" s="2463"/>
      <c r="H1176" s="1909"/>
      <c r="I1176" s="1909"/>
      <c r="J1176" s="1909"/>
      <c r="K1176" s="1909"/>
      <c r="L1176" s="2463"/>
      <c r="M1176" s="2461"/>
      <c r="N1176" s="1909"/>
      <c r="O1176" s="2464"/>
      <c r="P1176" s="2471"/>
      <c r="Q1176" s="2465"/>
      <c r="R1176" s="2461"/>
      <c r="S1176" s="1909"/>
      <c r="T1176" s="2464"/>
      <c r="U1176" s="2471"/>
      <c r="V1176" s="2463"/>
      <c r="W1176" s="2466"/>
      <c r="X1176" s="2466"/>
      <c r="Y1176" s="2466"/>
      <c r="Z1176" s="2466"/>
    </row>
    <row r="1177" spans="1:26" s="2469" customFormat="1">
      <c r="A1177" s="2468"/>
      <c r="B1177" s="1737"/>
      <c r="C1177" s="2461"/>
      <c r="D1177" s="2461"/>
      <c r="E1177" s="2462"/>
      <c r="F1177" s="1909"/>
      <c r="G1177" s="2463"/>
      <c r="H1177" s="1909"/>
      <c r="I1177" s="1909"/>
      <c r="J1177" s="1909"/>
      <c r="K1177" s="1909"/>
      <c r="L1177" s="2463"/>
      <c r="M1177" s="2461"/>
      <c r="N1177" s="1909"/>
      <c r="O1177" s="2464"/>
      <c r="P1177" s="2471"/>
      <c r="Q1177" s="2465"/>
      <c r="R1177" s="2461"/>
      <c r="S1177" s="1909"/>
      <c r="T1177" s="2464"/>
      <c r="U1177" s="2471"/>
      <c r="V1177" s="2463"/>
      <c r="W1177" s="2466"/>
      <c r="X1177" s="2466"/>
      <c r="Y1177" s="2466"/>
      <c r="Z1177" s="2466"/>
    </row>
    <row r="1178" spans="1:26" s="2469" customFormat="1">
      <c r="A1178" s="2468"/>
      <c r="B1178" s="1737"/>
      <c r="C1178" s="2461"/>
      <c r="D1178" s="2461"/>
      <c r="E1178" s="2462"/>
      <c r="F1178" s="1909"/>
      <c r="G1178" s="2463"/>
      <c r="H1178" s="1909"/>
      <c r="I1178" s="1909"/>
      <c r="J1178" s="1909"/>
      <c r="K1178" s="1909"/>
      <c r="L1178" s="2463"/>
      <c r="M1178" s="2461"/>
      <c r="N1178" s="1909"/>
      <c r="O1178" s="2464"/>
      <c r="P1178" s="2471"/>
      <c r="Q1178" s="2465"/>
      <c r="R1178" s="2461"/>
      <c r="S1178" s="1909"/>
      <c r="T1178" s="2464"/>
      <c r="U1178" s="2471"/>
      <c r="V1178" s="2463"/>
      <c r="W1178" s="2466"/>
      <c r="X1178" s="2466"/>
      <c r="Y1178" s="2466"/>
      <c r="Z1178" s="2466"/>
    </row>
    <row r="1179" spans="1:26" s="2469" customFormat="1">
      <c r="A1179" s="2468"/>
      <c r="B1179" s="1737"/>
      <c r="C1179" s="2461"/>
      <c r="D1179" s="2461"/>
      <c r="E1179" s="2462"/>
      <c r="F1179" s="1909"/>
      <c r="G1179" s="2463"/>
      <c r="H1179" s="1909"/>
      <c r="I1179" s="1909"/>
      <c r="J1179" s="1909"/>
      <c r="K1179" s="1909"/>
      <c r="L1179" s="2463"/>
      <c r="M1179" s="2461"/>
      <c r="N1179" s="1909"/>
      <c r="O1179" s="2464"/>
      <c r="P1179" s="2471"/>
      <c r="Q1179" s="2465"/>
      <c r="R1179" s="2461"/>
      <c r="S1179" s="1909"/>
      <c r="T1179" s="2464"/>
      <c r="U1179" s="2471"/>
      <c r="V1179" s="2463"/>
      <c r="W1179" s="2466"/>
      <c r="X1179" s="2466"/>
      <c r="Y1179" s="2466"/>
      <c r="Z1179" s="2466"/>
    </row>
    <row r="1180" spans="1:26" s="2469" customFormat="1">
      <c r="A1180" s="2468"/>
      <c r="B1180" s="1737"/>
      <c r="C1180" s="2461"/>
      <c r="D1180" s="2461"/>
      <c r="E1180" s="2462"/>
      <c r="F1180" s="1909"/>
      <c r="G1180" s="2463"/>
      <c r="H1180" s="1909"/>
      <c r="I1180" s="1909"/>
      <c r="J1180" s="1909"/>
      <c r="K1180" s="1909"/>
      <c r="L1180" s="2463"/>
      <c r="M1180" s="2461"/>
      <c r="N1180" s="1909"/>
      <c r="O1180" s="2464"/>
      <c r="P1180" s="2471"/>
      <c r="Q1180" s="2465"/>
      <c r="R1180" s="2461"/>
      <c r="S1180" s="1909"/>
      <c r="T1180" s="2464"/>
      <c r="U1180" s="2471"/>
      <c r="V1180" s="2463"/>
      <c r="W1180" s="2466"/>
      <c r="X1180" s="2466"/>
      <c r="Y1180" s="2466"/>
      <c r="Z1180" s="2466"/>
    </row>
    <row r="1181" spans="1:26" s="2469" customFormat="1">
      <c r="A1181" s="2468"/>
      <c r="B1181" s="1737"/>
      <c r="C1181" s="2461"/>
      <c r="D1181" s="2461"/>
      <c r="E1181" s="2462"/>
      <c r="F1181" s="1909"/>
      <c r="G1181" s="2463"/>
      <c r="H1181" s="1909"/>
      <c r="I1181" s="1909"/>
      <c r="J1181" s="1909"/>
      <c r="K1181" s="1909"/>
      <c r="L1181" s="2463"/>
      <c r="M1181" s="2461"/>
      <c r="N1181" s="1909"/>
      <c r="O1181" s="2464"/>
      <c r="P1181" s="2471"/>
      <c r="Q1181" s="2465"/>
      <c r="R1181" s="2461"/>
      <c r="S1181" s="1909"/>
      <c r="T1181" s="2464"/>
      <c r="U1181" s="2471"/>
      <c r="V1181" s="2463"/>
      <c r="W1181" s="2466"/>
      <c r="X1181" s="2466"/>
      <c r="Y1181" s="2466"/>
      <c r="Z1181" s="2466"/>
    </row>
    <row r="1182" spans="1:26" s="2469" customFormat="1">
      <c r="A1182" s="2468"/>
      <c r="B1182" s="1737"/>
      <c r="C1182" s="2461"/>
      <c r="D1182" s="2461"/>
      <c r="E1182" s="2462"/>
      <c r="F1182" s="1909"/>
      <c r="G1182" s="2463"/>
      <c r="H1182" s="1909"/>
      <c r="I1182" s="1909"/>
      <c r="J1182" s="1909"/>
      <c r="K1182" s="1909"/>
      <c r="L1182" s="2463"/>
      <c r="M1182" s="2461"/>
      <c r="N1182" s="1909"/>
      <c r="O1182" s="2464"/>
      <c r="P1182" s="2471"/>
      <c r="Q1182" s="2465"/>
      <c r="R1182" s="2461"/>
      <c r="S1182" s="1909"/>
      <c r="T1182" s="2464"/>
      <c r="U1182" s="2471"/>
      <c r="V1182" s="2463"/>
      <c r="W1182" s="2466"/>
      <c r="X1182" s="2466"/>
      <c r="Y1182" s="2466"/>
      <c r="Z1182" s="2466"/>
    </row>
    <row r="1183" spans="1:26" s="2469" customFormat="1">
      <c r="A1183" s="2468"/>
      <c r="B1183" s="1737"/>
      <c r="C1183" s="2461"/>
      <c r="D1183" s="2461"/>
      <c r="E1183" s="2462"/>
      <c r="F1183" s="1909"/>
      <c r="G1183" s="2463"/>
      <c r="H1183" s="1909"/>
      <c r="I1183" s="1909"/>
      <c r="J1183" s="1909"/>
      <c r="K1183" s="1909"/>
      <c r="L1183" s="2463"/>
      <c r="M1183" s="2461"/>
      <c r="N1183" s="1909"/>
      <c r="O1183" s="2464"/>
      <c r="P1183" s="2471"/>
      <c r="Q1183" s="2465"/>
      <c r="R1183" s="2461"/>
      <c r="S1183" s="1909"/>
      <c r="T1183" s="2464"/>
      <c r="U1183" s="2471"/>
      <c r="V1183" s="2463"/>
      <c r="W1183" s="2466"/>
      <c r="X1183" s="2466"/>
      <c r="Y1183" s="2466"/>
      <c r="Z1183" s="2466"/>
    </row>
    <row r="1184" spans="1:26" s="2469" customFormat="1">
      <c r="A1184" s="2468"/>
      <c r="B1184" s="1737"/>
      <c r="C1184" s="2461"/>
      <c r="D1184" s="2461"/>
      <c r="E1184" s="2462"/>
      <c r="F1184" s="1909"/>
      <c r="G1184" s="2463"/>
      <c r="H1184" s="1909"/>
      <c r="I1184" s="1909"/>
      <c r="J1184" s="1909"/>
      <c r="K1184" s="1909"/>
      <c r="L1184" s="2463"/>
      <c r="M1184" s="2461"/>
      <c r="N1184" s="1909"/>
      <c r="O1184" s="2464"/>
      <c r="P1184" s="2471"/>
      <c r="Q1184" s="2465"/>
      <c r="R1184" s="2461"/>
      <c r="S1184" s="1909"/>
      <c r="T1184" s="2464"/>
      <c r="U1184" s="2471"/>
      <c r="V1184" s="2463"/>
      <c r="W1184" s="2466"/>
      <c r="X1184" s="2466"/>
      <c r="Y1184" s="2466"/>
      <c r="Z1184" s="2466"/>
    </row>
    <row r="1185" spans="1:26" s="2469" customFormat="1">
      <c r="A1185" s="2468"/>
      <c r="B1185" s="1737"/>
      <c r="C1185" s="2461"/>
      <c r="D1185" s="2461"/>
      <c r="E1185" s="2462"/>
      <c r="F1185" s="1909"/>
      <c r="G1185" s="2463"/>
      <c r="H1185" s="1909"/>
      <c r="I1185" s="1909"/>
      <c r="J1185" s="1909"/>
      <c r="K1185" s="1909"/>
      <c r="L1185" s="2463"/>
      <c r="M1185" s="2461"/>
      <c r="N1185" s="1909"/>
      <c r="O1185" s="2464"/>
      <c r="P1185" s="2471"/>
      <c r="Q1185" s="2465"/>
      <c r="R1185" s="2461"/>
      <c r="S1185" s="1909"/>
      <c r="T1185" s="2464"/>
      <c r="U1185" s="2471"/>
      <c r="V1185" s="2463"/>
      <c r="W1185" s="2466"/>
      <c r="X1185" s="2466"/>
      <c r="Y1185" s="2466"/>
      <c r="Z1185" s="2466"/>
    </row>
    <row r="1186" spans="1:26" s="2469" customFormat="1">
      <c r="A1186" s="2468"/>
      <c r="B1186" s="1737"/>
      <c r="C1186" s="2461"/>
      <c r="D1186" s="2461"/>
      <c r="E1186" s="2462"/>
      <c r="F1186" s="1909"/>
      <c r="G1186" s="2463"/>
      <c r="H1186" s="1909"/>
      <c r="I1186" s="1909"/>
      <c r="J1186" s="1909"/>
      <c r="K1186" s="1909"/>
      <c r="L1186" s="2463"/>
      <c r="M1186" s="2461"/>
      <c r="N1186" s="1909"/>
      <c r="O1186" s="2464"/>
      <c r="P1186" s="2471"/>
      <c r="Q1186" s="2465"/>
      <c r="R1186" s="2461"/>
      <c r="S1186" s="1909"/>
      <c r="T1186" s="2464"/>
      <c r="U1186" s="2471"/>
      <c r="V1186" s="2463"/>
      <c r="W1186" s="2466"/>
      <c r="X1186" s="2466"/>
      <c r="Y1186" s="2466"/>
      <c r="Z1186" s="2466"/>
    </row>
    <row r="1187" spans="1:26" s="2469" customFormat="1">
      <c r="A1187" s="2468"/>
      <c r="B1187" s="1737"/>
      <c r="C1187" s="2461"/>
      <c r="D1187" s="2461"/>
      <c r="E1187" s="2462"/>
      <c r="F1187" s="1909"/>
      <c r="G1187" s="2463"/>
      <c r="H1187" s="1909"/>
      <c r="I1187" s="1909"/>
      <c r="J1187" s="1909"/>
      <c r="K1187" s="1909"/>
      <c r="L1187" s="2463"/>
      <c r="M1187" s="2461"/>
      <c r="N1187" s="1909"/>
      <c r="O1187" s="2464"/>
      <c r="P1187" s="2471"/>
      <c r="Q1187" s="2465"/>
      <c r="R1187" s="2461"/>
      <c r="S1187" s="1909"/>
      <c r="T1187" s="2464"/>
      <c r="U1187" s="2471"/>
      <c r="V1187" s="2463"/>
      <c r="W1187" s="2466"/>
      <c r="X1187" s="2466"/>
      <c r="Y1187" s="2466"/>
      <c r="Z1187" s="2466"/>
    </row>
    <row r="1188" spans="1:26" s="2469" customFormat="1">
      <c r="A1188" s="2468"/>
      <c r="B1188" s="1737"/>
      <c r="C1188" s="2461"/>
      <c r="D1188" s="2461"/>
      <c r="E1188" s="2462"/>
      <c r="F1188" s="1909"/>
      <c r="G1188" s="2463"/>
      <c r="H1188" s="1909"/>
      <c r="I1188" s="1909"/>
      <c r="J1188" s="1909"/>
      <c r="K1188" s="1909"/>
      <c r="L1188" s="2463"/>
      <c r="M1188" s="2461"/>
      <c r="N1188" s="1909"/>
      <c r="O1188" s="2464"/>
      <c r="P1188" s="2471"/>
      <c r="Q1188" s="2465"/>
      <c r="R1188" s="2461"/>
      <c r="S1188" s="1909"/>
      <c r="T1188" s="2464"/>
      <c r="U1188" s="2471"/>
      <c r="V1188" s="2463"/>
      <c r="W1188" s="2466"/>
      <c r="X1188" s="2466"/>
      <c r="Y1188" s="2466"/>
      <c r="Z1188" s="2466"/>
    </row>
    <row r="1189" spans="1:26" s="2469" customFormat="1">
      <c r="A1189" s="2468"/>
      <c r="B1189" s="1737"/>
      <c r="C1189" s="2461"/>
      <c r="D1189" s="2461"/>
      <c r="E1189" s="2462"/>
      <c r="F1189" s="1909"/>
      <c r="G1189" s="2463"/>
      <c r="H1189" s="1909"/>
      <c r="I1189" s="1909"/>
      <c r="J1189" s="1909"/>
      <c r="K1189" s="1909"/>
      <c r="L1189" s="2463"/>
      <c r="M1189" s="2461"/>
      <c r="N1189" s="1909"/>
      <c r="O1189" s="2464"/>
      <c r="P1189" s="2471"/>
      <c r="Q1189" s="2465"/>
      <c r="R1189" s="2461"/>
      <c r="S1189" s="1909"/>
      <c r="T1189" s="2464"/>
      <c r="U1189" s="2471"/>
      <c r="V1189" s="2463"/>
      <c r="W1189" s="2466"/>
      <c r="X1189" s="2466"/>
      <c r="Y1189" s="2466"/>
      <c r="Z1189" s="2466"/>
    </row>
    <row r="1190" spans="1:26" s="2469" customFormat="1">
      <c r="A1190" s="2468"/>
      <c r="B1190" s="1737"/>
      <c r="C1190" s="2461"/>
      <c r="D1190" s="2461"/>
      <c r="E1190" s="2462"/>
      <c r="F1190" s="1909"/>
      <c r="G1190" s="2463"/>
      <c r="H1190" s="1909"/>
      <c r="I1190" s="1909"/>
      <c r="J1190" s="1909"/>
      <c r="K1190" s="1909"/>
      <c r="L1190" s="2463"/>
      <c r="M1190" s="2461"/>
      <c r="N1190" s="1909"/>
      <c r="O1190" s="2464"/>
      <c r="P1190" s="2471"/>
      <c r="Q1190" s="2465"/>
      <c r="R1190" s="2461"/>
      <c r="S1190" s="1909"/>
      <c r="T1190" s="2464"/>
      <c r="U1190" s="2471"/>
      <c r="V1190" s="2463"/>
      <c r="W1190" s="2466"/>
      <c r="X1190" s="2466"/>
      <c r="Y1190" s="2466"/>
      <c r="Z1190" s="2466"/>
    </row>
    <row r="1191" spans="1:26" s="2469" customFormat="1">
      <c r="A1191" s="2468"/>
      <c r="B1191" s="1737"/>
      <c r="C1191" s="2461"/>
      <c r="D1191" s="2461"/>
      <c r="E1191" s="2462"/>
      <c r="F1191" s="1909"/>
      <c r="G1191" s="2463"/>
      <c r="H1191" s="1909"/>
      <c r="I1191" s="1909"/>
      <c r="J1191" s="1909"/>
      <c r="K1191" s="1909"/>
      <c r="L1191" s="2463"/>
      <c r="M1191" s="2461"/>
      <c r="N1191" s="1909"/>
      <c r="O1191" s="2464"/>
      <c r="P1191" s="2471"/>
      <c r="Q1191" s="2465"/>
      <c r="R1191" s="2461"/>
      <c r="S1191" s="1909"/>
      <c r="T1191" s="2464"/>
      <c r="U1191" s="2471"/>
      <c r="V1191" s="2463"/>
      <c r="W1191" s="2466"/>
      <c r="X1191" s="2466"/>
      <c r="Y1191" s="2466"/>
      <c r="Z1191" s="2466"/>
    </row>
    <row r="1192" spans="1:26" s="2469" customFormat="1">
      <c r="A1192" s="2468"/>
      <c r="B1192" s="1737"/>
      <c r="C1192" s="2461"/>
      <c r="D1192" s="2461"/>
      <c r="E1192" s="2462"/>
      <c r="F1192" s="1909"/>
      <c r="G1192" s="2463"/>
      <c r="H1192" s="1909"/>
      <c r="I1192" s="1909"/>
      <c r="J1192" s="1909"/>
      <c r="K1192" s="1909"/>
      <c r="L1192" s="2463"/>
      <c r="M1192" s="2461"/>
      <c r="N1192" s="1909"/>
      <c r="O1192" s="2464"/>
      <c r="P1192" s="2471"/>
      <c r="Q1192" s="2465"/>
      <c r="R1192" s="2461"/>
      <c r="S1192" s="1909"/>
      <c r="T1192" s="2464"/>
      <c r="U1192" s="2471"/>
      <c r="V1192" s="2463"/>
      <c r="W1192" s="2466"/>
      <c r="X1192" s="2466"/>
      <c r="Y1192" s="2466"/>
      <c r="Z1192" s="2466"/>
    </row>
    <row r="1193" spans="1:26" s="2469" customFormat="1">
      <c r="A1193" s="2468"/>
      <c r="B1193" s="1737"/>
      <c r="C1193" s="2461"/>
      <c r="D1193" s="2461"/>
      <c r="E1193" s="2462"/>
      <c r="F1193" s="1909"/>
      <c r="G1193" s="2463"/>
      <c r="H1193" s="1909"/>
      <c r="I1193" s="1909"/>
      <c r="J1193" s="1909"/>
      <c r="K1193" s="1909"/>
      <c r="L1193" s="2463"/>
      <c r="M1193" s="2461"/>
      <c r="N1193" s="1909"/>
      <c r="O1193" s="2464"/>
      <c r="P1193" s="2471"/>
      <c r="Q1193" s="2465"/>
      <c r="R1193" s="2461"/>
      <c r="S1193" s="1909"/>
      <c r="T1193" s="2464"/>
      <c r="U1193" s="2471"/>
      <c r="V1193" s="2463"/>
      <c r="W1193" s="2466"/>
      <c r="X1193" s="2466"/>
      <c r="Y1193" s="2466"/>
      <c r="Z1193" s="2466"/>
    </row>
    <row r="1194" spans="1:26" s="2469" customFormat="1">
      <c r="A1194" s="2468"/>
      <c r="B1194" s="1737"/>
      <c r="C1194" s="2461"/>
      <c r="D1194" s="2461"/>
      <c r="E1194" s="2462"/>
      <c r="F1194" s="1909"/>
      <c r="G1194" s="2463"/>
      <c r="H1194" s="1909"/>
      <c r="I1194" s="1909"/>
      <c r="J1194" s="1909"/>
      <c r="K1194" s="1909"/>
      <c r="L1194" s="2463"/>
      <c r="M1194" s="2461"/>
      <c r="N1194" s="1909"/>
      <c r="O1194" s="2464"/>
      <c r="P1194" s="2471"/>
      <c r="Q1194" s="2465"/>
      <c r="R1194" s="2461"/>
      <c r="S1194" s="1909"/>
      <c r="T1194" s="2464"/>
      <c r="U1194" s="2471"/>
      <c r="V1194" s="2463"/>
      <c r="W1194" s="2466"/>
      <c r="X1194" s="2466"/>
      <c r="Y1194" s="2466"/>
      <c r="Z1194" s="2466"/>
    </row>
    <row r="1195" spans="1:26" s="2469" customFormat="1">
      <c r="A1195" s="2468"/>
      <c r="B1195" s="1737"/>
      <c r="C1195" s="2461"/>
      <c r="D1195" s="2461"/>
      <c r="E1195" s="2462"/>
      <c r="F1195" s="1909"/>
      <c r="G1195" s="2463"/>
      <c r="H1195" s="1909"/>
      <c r="I1195" s="1909"/>
      <c r="J1195" s="1909"/>
      <c r="K1195" s="1909"/>
      <c r="L1195" s="2463"/>
      <c r="M1195" s="2461"/>
      <c r="N1195" s="1909"/>
      <c r="O1195" s="2464"/>
      <c r="P1195" s="2471"/>
      <c r="Q1195" s="2465"/>
      <c r="R1195" s="2461"/>
      <c r="S1195" s="1909"/>
      <c r="T1195" s="2464"/>
      <c r="U1195" s="2471"/>
      <c r="V1195" s="2463"/>
      <c r="W1195" s="2466"/>
      <c r="X1195" s="2466"/>
      <c r="Y1195" s="2466"/>
      <c r="Z1195" s="2466"/>
    </row>
    <row r="1196" spans="1:26" s="2469" customFormat="1">
      <c r="A1196" s="2468"/>
      <c r="B1196" s="1737"/>
      <c r="C1196" s="2461"/>
      <c r="D1196" s="2461"/>
      <c r="E1196" s="2462"/>
      <c r="F1196" s="1909"/>
      <c r="G1196" s="2463"/>
      <c r="H1196" s="1909"/>
      <c r="I1196" s="1909"/>
      <c r="J1196" s="1909"/>
      <c r="K1196" s="1909"/>
      <c r="L1196" s="2463"/>
      <c r="M1196" s="2461"/>
      <c r="N1196" s="1909"/>
      <c r="O1196" s="2464"/>
      <c r="P1196" s="2471"/>
      <c r="Q1196" s="2465"/>
      <c r="R1196" s="2461"/>
      <c r="S1196" s="1909"/>
      <c r="T1196" s="2464"/>
      <c r="U1196" s="2471"/>
      <c r="V1196" s="2463"/>
      <c r="W1196" s="2466"/>
      <c r="X1196" s="2466"/>
      <c r="Y1196" s="2466"/>
      <c r="Z1196" s="2466"/>
    </row>
    <row r="1197" spans="1:26" s="2469" customFormat="1">
      <c r="A1197" s="2468"/>
      <c r="B1197" s="1737"/>
      <c r="C1197" s="2461"/>
      <c r="D1197" s="2461"/>
      <c r="E1197" s="2462"/>
      <c r="F1197" s="1909"/>
      <c r="G1197" s="2463"/>
      <c r="H1197" s="1909"/>
      <c r="I1197" s="1909"/>
      <c r="J1197" s="1909"/>
      <c r="K1197" s="1909"/>
      <c r="L1197" s="2463"/>
      <c r="M1197" s="2461"/>
      <c r="N1197" s="1909"/>
      <c r="O1197" s="2464"/>
      <c r="P1197" s="2471"/>
      <c r="Q1197" s="2465"/>
      <c r="R1197" s="2461"/>
      <c r="S1197" s="1909"/>
      <c r="T1197" s="2464"/>
      <c r="U1197" s="2471"/>
      <c r="V1197" s="2463"/>
      <c r="W1197" s="2466"/>
      <c r="X1197" s="2466"/>
      <c r="Y1197" s="2466"/>
      <c r="Z1197" s="2466"/>
    </row>
    <row r="1198" spans="1:26" s="2469" customFormat="1">
      <c r="A1198" s="2468"/>
      <c r="B1198" s="1737"/>
      <c r="C1198" s="2461"/>
      <c r="D1198" s="2461"/>
      <c r="E1198" s="2462"/>
      <c r="F1198" s="1909"/>
      <c r="G1198" s="2463"/>
      <c r="H1198" s="1909"/>
      <c r="I1198" s="1909"/>
      <c r="J1198" s="1909"/>
      <c r="K1198" s="1909"/>
      <c r="L1198" s="2463"/>
      <c r="M1198" s="2461"/>
      <c r="N1198" s="1909"/>
      <c r="O1198" s="2464"/>
      <c r="P1198" s="2471"/>
      <c r="Q1198" s="2465"/>
      <c r="R1198" s="2461"/>
      <c r="S1198" s="1909"/>
      <c r="T1198" s="2464"/>
      <c r="U1198" s="2471"/>
      <c r="V1198" s="2463"/>
      <c r="W1198" s="2466"/>
      <c r="X1198" s="2466"/>
      <c r="Y1198" s="2466"/>
      <c r="Z1198" s="2466"/>
    </row>
    <row r="1199" spans="1:26" s="2469" customFormat="1">
      <c r="A1199" s="2468"/>
      <c r="B1199" s="1737"/>
      <c r="C1199" s="2461"/>
      <c r="D1199" s="2461"/>
      <c r="E1199" s="2462"/>
      <c r="F1199" s="1909"/>
      <c r="G1199" s="2463"/>
      <c r="H1199" s="1909"/>
      <c r="I1199" s="1909"/>
      <c r="J1199" s="1909"/>
      <c r="K1199" s="1909"/>
      <c r="L1199" s="2463"/>
      <c r="M1199" s="2461"/>
      <c r="N1199" s="1909"/>
      <c r="O1199" s="2464"/>
      <c r="P1199" s="2471"/>
      <c r="Q1199" s="2465"/>
      <c r="R1199" s="2461"/>
      <c r="S1199" s="1909"/>
      <c r="T1199" s="2464"/>
      <c r="U1199" s="2471"/>
      <c r="V1199" s="2463"/>
      <c r="W1199" s="2466"/>
      <c r="X1199" s="2466"/>
      <c r="Y1199" s="2466"/>
      <c r="Z1199" s="2466"/>
    </row>
    <row r="1200" spans="1:26" s="2469" customFormat="1">
      <c r="A1200" s="2468"/>
      <c r="B1200" s="1737"/>
      <c r="C1200" s="2461"/>
      <c r="D1200" s="2461"/>
      <c r="E1200" s="2462"/>
      <c r="F1200" s="1909"/>
      <c r="G1200" s="2463"/>
      <c r="H1200" s="1909"/>
      <c r="I1200" s="1909"/>
      <c r="J1200" s="1909"/>
      <c r="K1200" s="1909"/>
      <c r="L1200" s="2463"/>
      <c r="M1200" s="2461"/>
      <c r="N1200" s="1909"/>
      <c r="O1200" s="2464"/>
      <c r="P1200" s="2471"/>
      <c r="Q1200" s="2465"/>
      <c r="R1200" s="2461"/>
      <c r="S1200" s="1909"/>
      <c r="T1200" s="2464"/>
      <c r="U1200" s="2471"/>
      <c r="V1200" s="2463"/>
      <c r="W1200" s="2466"/>
      <c r="X1200" s="2466"/>
      <c r="Y1200" s="2466"/>
      <c r="Z1200" s="2466"/>
    </row>
    <row r="1201" spans="1:26" s="2469" customFormat="1">
      <c r="A1201" s="2468"/>
      <c r="B1201" s="1737"/>
      <c r="C1201" s="2461"/>
      <c r="D1201" s="2461"/>
      <c r="E1201" s="2462"/>
      <c r="F1201" s="1909"/>
      <c r="G1201" s="2463"/>
      <c r="H1201" s="1909"/>
      <c r="I1201" s="1909"/>
      <c r="J1201" s="1909"/>
      <c r="K1201" s="1909"/>
      <c r="L1201" s="2463"/>
      <c r="M1201" s="2461"/>
      <c r="N1201" s="1909"/>
      <c r="O1201" s="2464"/>
      <c r="P1201" s="2471"/>
      <c r="Q1201" s="2465"/>
      <c r="R1201" s="2461"/>
      <c r="S1201" s="1909"/>
      <c r="T1201" s="2464"/>
      <c r="U1201" s="2471"/>
      <c r="V1201" s="2463"/>
      <c r="W1201" s="2466"/>
      <c r="X1201" s="2466"/>
      <c r="Y1201" s="2466"/>
      <c r="Z1201" s="2466"/>
    </row>
    <row r="1202" spans="1:26" s="2469" customFormat="1">
      <c r="A1202" s="2468"/>
      <c r="B1202" s="1737"/>
      <c r="C1202" s="2461"/>
      <c r="D1202" s="2461"/>
      <c r="E1202" s="2462"/>
      <c r="F1202" s="1909"/>
      <c r="G1202" s="2463"/>
      <c r="H1202" s="1909"/>
      <c r="I1202" s="1909"/>
      <c r="J1202" s="1909"/>
      <c r="K1202" s="1909"/>
      <c r="L1202" s="2463"/>
      <c r="M1202" s="2461"/>
      <c r="N1202" s="1909"/>
      <c r="O1202" s="2464"/>
      <c r="P1202" s="2471"/>
      <c r="Q1202" s="2465"/>
      <c r="R1202" s="2461"/>
      <c r="S1202" s="1909"/>
      <c r="T1202" s="2464"/>
      <c r="U1202" s="2471"/>
      <c r="V1202" s="2463"/>
      <c r="W1202" s="2466"/>
      <c r="X1202" s="2466"/>
      <c r="Y1202" s="2466"/>
      <c r="Z1202" s="2466"/>
    </row>
    <row r="1203" spans="1:26" s="2469" customFormat="1">
      <c r="A1203" s="2468"/>
      <c r="B1203" s="1737"/>
      <c r="C1203" s="2461"/>
      <c r="D1203" s="2461"/>
      <c r="E1203" s="2462"/>
      <c r="F1203" s="1909"/>
      <c r="G1203" s="2463"/>
      <c r="H1203" s="1909"/>
      <c r="I1203" s="1909"/>
      <c r="J1203" s="1909"/>
      <c r="K1203" s="1909"/>
      <c r="L1203" s="2463"/>
      <c r="M1203" s="2461"/>
      <c r="N1203" s="1909"/>
      <c r="O1203" s="2464"/>
      <c r="P1203" s="2471"/>
      <c r="Q1203" s="2465"/>
      <c r="R1203" s="2461"/>
      <c r="S1203" s="1909"/>
      <c r="T1203" s="2464"/>
      <c r="U1203" s="2471"/>
      <c r="V1203" s="2463"/>
      <c r="W1203" s="2466"/>
      <c r="X1203" s="2466"/>
      <c r="Y1203" s="2466"/>
      <c r="Z1203" s="2466"/>
    </row>
    <row r="1204" spans="1:26" s="2469" customFormat="1">
      <c r="A1204" s="2468"/>
      <c r="B1204" s="1737"/>
      <c r="C1204" s="2461"/>
      <c r="D1204" s="2461"/>
      <c r="E1204" s="2462"/>
      <c r="F1204" s="1909"/>
      <c r="G1204" s="2463"/>
      <c r="H1204" s="1909"/>
      <c r="I1204" s="1909"/>
      <c r="J1204" s="1909"/>
      <c r="K1204" s="1909"/>
      <c r="L1204" s="2463"/>
      <c r="M1204" s="2461"/>
      <c r="N1204" s="1909"/>
      <c r="O1204" s="2464"/>
      <c r="P1204" s="2471"/>
      <c r="Q1204" s="2465"/>
      <c r="R1204" s="2461"/>
      <c r="S1204" s="1909"/>
      <c r="T1204" s="2464"/>
      <c r="U1204" s="2471"/>
      <c r="V1204" s="2463"/>
      <c r="W1204" s="2466"/>
      <c r="X1204" s="2466"/>
      <c r="Y1204" s="2466"/>
      <c r="Z1204" s="2466"/>
    </row>
    <row r="1205" spans="1:26" s="2469" customFormat="1">
      <c r="A1205" s="2468"/>
      <c r="B1205" s="1737"/>
      <c r="C1205" s="2461"/>
      <c r="D1205" s="2461"/>
      <c r="E1205" s="2462"/>
      <c r="F1205" s="1909"/>
      <c r="G1205" s="2463"/>
      <c r="H1205" s="1909"/>
      <c r="I1205" s="1909"/>
      <c r="J1205" s="1909"/>
      <c r="K1205" s="1909"/>
      <c r="L1205" s="2463"/>
      <c r="M1205" s="2461"/>
      <c r="N1205" s="1909"/>
      <c r="O1205" s="2464"/>
      <c r="P1205" s="2471"/>
      <c r="Q1205" s="2465"/>
      <c r="R1205" s="2461"/>
      <c r="S1205" s="1909"/>
      <c r="T1205" s="2464"/>
      <c r="U1205" s="2471"/>
      <c r="V1205" s="2463"/>
      <c r="W1205" s="2466"/>
      <c r="X1205" s="2466"/>
      <c r="Y1205" s="2466"/>
      <c r="Z1205" s="2466"/>
    </row>
    <row r="1206" spans="1:26" s="2469" customFormat="1">
      <c r="A1206" s="2468"/>
      <c r="B1206" s="1737"/>
      <c r="C1206" s="2461"/>
      <c r="D1206" s="2461"/>
      <c r="E1206" s="2462"/>
      <c r="F1206" s="1909"/>
      <c r="G1206" s="2463"/>
      <c r="H1206" s="1909"/>
      <c r="I1206" s="1909"/>
      <c r="J1206" s="1909"/>
      <c r="K1206" s="1909"/>
      <c r="L1206" s="2463"/>
      <c r="M1206" s="2461"/>
      <c r="N1206" s="1909"/>
      <c r="O1206" s="2464"/>
      <c r="P1206" s="2471"/>
      <c r="Q1206" s="2465"/>
      <c r="R1206" s="2461"/>
      <c r="S1206" s="1909"/>
      <c r="T1206" s="2464"/>
      <c r="U1206" s="2471"/>
      <c r="V1206" s="2463"/>
      <c r="W1206" s="2466"/>
      <c r="X1206" s="2466"/>
      <c r="Y1206" s="2466"/>
      <c r="Z1206" s="2466"/>
    </row>
    <row r="1207" spans="1:26" s="2469" customFormat="1">
      <c r="A1207" s="2468"/>
      <c r="B1207" s="1737"/>
      <c r="C1207" s="2461"/>
      <c r="D1207" s="2461"/>
      <c r="E1207" s="2462"/>
      <c r="F1207" s="1909"/>
      <c r="G1207" s="2463"/>
      <c r="H1207" s="1909"/>
      <c r="I1207" s="1909"/>
      <c r="J1207" s="1909"/>
      <c r="K1207" s="1909"/>
      <c r="L1207" s="2463"/>
      <c r="M1207" s="2461"/>
      <c r="N1207" s="1909"/>
      <c r="O1207" s="2464"/>
      <c r="P1207" s="2471"/>
      <c r="Q1207" s="2465"/>
      <c r="R1207" s="2461"/>
      <c r="S1207" s="1909"/>
      <c r="T1207" s="2464"/>
      <c r="U1207" s="2471"/>
      <c r="V1207" s="2463"/>
      <c r="W1207" s="2466"/>
      <c r="X1207" s="2466"/>
      <c r="Y1207" s="2466"/>
      <c r="Z1207" s="2466"/>
    </row>
    <row r="1208" spans="1:26" s="2469" customFormat="1">
      <c r="A1208" s="2468"/>
      <c r="B1208" s="1737"/>
      <c r="C1208" s="2461"/>
      <c r="D1208" s="2461"/>
      <c r="E1208" s="2462"/>
      <c r="F1208" s="1909"/>
      <c r="G1208" s="2463"/>
      <c r="H1208" s="1909"/>
      <c r="I1208" s="1909"/>
      <c r="J1208" s="1909"/>
      <c r="K1208" s="1909"/>
      <c r="L1208" s="2463"/>
      <c r="M1208" s="2461"/>
      <c r="N1208" s="1909"/>
      <c r="O1208" s="2464"/>
      <c r="P1208" s="2471"/>
      <c r="Q1208" s="2465"/>
      <c r="R1208" s="2461"/>
      <c r="S1208" s="1909"/>
      <c r="T1208" s="2464"/>
      <c r="U1208" s="2471"/>
      <c r="V1208" s="2463"/>
      <c r="W1208" s="2466"/>
      <c r="X1208" s="2466"/>
      <c r="Y1208" s="2466"/>
      <c r="Z1208" s="2466"/>
    </row>
    <row r="1209" spans="1:26" s="2469" customFormat="1">
      <c r="A1209" s="2468"/>
      <c r="B1209" s="1737"/>
      <c r="C1209" s="2461"/>
      <c r="D1209" s="2461"/>
      <c r="E1209" s="2462"/>
      <c r="F1209" s="1909"/>
      <c r="G1209" s="2463"/>
      <c r="H1209" s="1909"/>
      <c r="I1209" s="1909"/>
      <c r="J1209" s="1909"/>
      <c r="K1209" s="1909"/>
      <c r="L1209" s="2463"/>
      <c r="M1209" s="2461"/>
      <c r="N1209" s="1909"/>
      <c r="O1209" s="2464"/>
      <c r="P1209" s="2471"/>
      <c r="Q1209" s="2465"/>
      <c r="R1209" s="2461"/>
      <c r="S1209" s="1909"/>
      <c r="T1209" s="2464"/>
      <c r="U1209" s="2471"/>
      <c r="V1209" s="2463"/>
      <c r="W1209" s="2466"/>
      <c r="X1209" s="2466"/>
      <c r="Y1209" s="2466"/>
      <c r="Z1209" s="2466"/>
    </row>
    <row r="1210" spans="1:26" s="2469" customFormat="1">
      <c r="A1210" s="2468"/>
      <c r="B1210" s="1737"/>
      <c r="C1210" s="2461"/>
      <c r="D1210" s="2461"/>
      <c r="E1210" s="2462"/>
      <c r="F1210" s="1909"/>
      <c r="G1210" s="2463"/>
      <c r="H1210" s="1909"/>
      <c r="I1210" s="1909"/>
      <c r="J1210" s="1909"/>
      <c r="K1210" s="1909"/>
      <c r="L1210" s="2463"/>
      <c r="M1210" s="2461"/>
      <c r="N1210" s="1909"/>
      <c r="O1210" s="2464"/>
      <c r="P1210" s="2471"/>
      <c r="Q1210" s="2465"/>
      <c r="R1210" s="2461"/>
      <c r="S1210" s="1909"/>
      <c r="T1210" s="2464"/>
      <c r="U1210" s="2471"/>
      <c r="V1210" s="2463"/>
      <c r="W1210" s="2466"/>
      <c r="X1210" s="2466"/>
      <c r="Y1210" s="2466"/>
      <c r="Z1210" s="2466"/>
    </row>
    <row r="1211" spans="1:26" s="2469" customFormat="1">
      <c r="A1211" s="2468"/>
      <c r="B1211" s="1737"/>
      <c r="C1211" s="2461"/>
      <c r="D1211" s="2461"/>
      <c r="E1211" s="2462"/>
      <c r="F1211" s="1909"/>
      <c r="G1211" s="2463"/>
      <c r="H1211" s="1909"/>
      <c r="I1211" s="1909"/>
      <c r="J1211" s="1909"/>
      <c r="K1211" s="1909"/>
      <c r="L1211" s="2463"/>
      <c r="M1211" s="2461"/>
      <c r="N1211" s="1909"/>
      <c r="O1211" s="2464"/>
      <c r="P1211" s="2471"/>
      <c r="Q1211" s="2465"/>
      <c r="R1211" s="2461"/>
      <c r="S1211" s="1909"/>
      <c r="T1211" s="2464"/>
      <c r="U1211" s="2471"/>
      <c r="V1211" s="2463"/>
      <c r="W1211" s="2466"/>
      <c r="X1211" s="2466"/>
      <c r="Y1211" s="2466"/>
      <c r="Z1211" s="2466"/>
    </row>
    <row r="1212" spans="1:26" s="2469" customFormat="1">
      <c r="A1212" s="2468"/>
      <c r="B1212" s="1737"/>
      <c r="C1212" s="2461"/>
      <c r="D1212" s="2461"/>
      <c r="E1212" s="2462"/>
      <c r="F1212" s="1909"/>
      <c r="G1212" s="2463"/>
      <c r="H1212" s="1909"/>
      <c r="I1212" s="1909"/>
      <c r="J1212" s="1909"/>
      <c r="K1212" s="1909"/>
      <c r="L1212" s="2463"/>
      <c r="M1212" s="2461"/>
      <c r="N1212" s="1909"/>
      <c r="O1212" s="2464"/>
      <c r="P1212" s="2471"/>
      <c r="Q1212" s="2465"/>
      <c r="R1212" s="2461"/>
      <c r="S1212" s="1909"/>
      <c r="T1212" s="2464"/>
      <c r="U1212" s="2471"/>
      <c r="V1212" s="2463"/>
      <c r="W1212" s="2466"/>
      <c r="X1212" s="2466"/>
      <c r="Y1212" s="2466"/>
      <c r="Z1212" s="2466"/>
    </row>
    <row r="1213" spans="1:26" s="2469" customFormat="1">
      <c r="A1213" s="2468"/>
      <c r="B1213" s="1737"/>
      <c r="C1213" s="2461"/>
      <c r="D1213" s="2461"/>
      <c r="E1213" s="2462"/>
      <c r="F1213" s="1909"/>
      <c r="G1213" s="2463"/>
      <c r="H1213" s="1909"/>
      <c r="I1213" s="1909"/>
      <c r="J1213" s="1909"/>
      <c r="K1213" s="1909"/>
      <c r="L1213" s="2463"/>
      <c r="M1213" s="2461"/>
      <c r="N1213" s="1909"/>
      <c r="O1213" s="2464"/>
      <c r="P1213" s="2471"/>
      <c r="Q1213" s="2465"/>
      <c r="R1213" s="2461"/>
      <c r="S1213" s="1909"/>
      <c r="T1213" s="2464"/>
      <c r="U1213" s="2471"/>
      <c r="V1213" s="2463"/>
      <c r="W1213" s="2466"/>
      <c r="X1213" s="2466"/>
      <c r="Y1213" s="2466"/>
      <c r="Z1213" s="2466"/>
    </row>
    <row r="1214" spans="1:26" s="2469" customFormat="1">
      <c r="A1214" s="2468"/>
      <c r="B1214" s="1737"/>
      <c r="C1214" s="2461"/>
      <c r="D1214" s="2461"/>
      <c r="E1214" s="2462"/>
      <c r="F1214" s="1909"/>
      <c r="G1214" s="2463"/>
      <c r="H1214" s="1909"/>
      <c r="I1214" s="1909"/>
      <c r="J1214" s="1909"/>
      <c r="K1214" s="1909"/>
      <c r="L1214" s="2463"/>
      <c r="M1214" s="2461"/>
      <c r="N1214" s="1909"/>
      <c r="O1214" s="2464"/>
      <c r="P1214" s="2471"/>
      <c r="Q1214" s="2465"/>
      <c r="R1214" s="2461"/>
      <c r="S1214" s="1909"/>
      <c r="T1214" s="2464"/>
      <c r="U1214" s="2471"/>
      <c r="V1214" s="2463"/>
      <c r="W1214" s="2466"/>
      <c r="X1214" s="2466"/>
      <c r="Y1214" s="2466"/>
      <c r="Z1214" s="2466"/>
    </row>
    <row r="1215" spans="1:26" s="2469" customFormat="1">
      <c r="A1215" s="2468"/>
      <c r="B1215" s="1737"/>
      <c r="C1215" s="2461"/>
      <c r="D1215" s="2461"/>
      <c r="E1215" s="2462"/>
      <c r="F1215" s="1909"/>
      <c r="G1215" s="2463"/>
      <c r="H1215" s="1909"/>
      <c r="I1215" s="1909"/>
      <c r="J1215" s="1909"/>
      <c r="K1215" s="1909"/>
      <c r="L1215" s="2463"/>
      <c r="M1215" s="2461"/>
      <c r="N1215" s="1909"/>
      <c r="O1215" s="2464"/>
      <c r="P1215" s="2471"/>
      <c r="Q1215" s="2465"/>
      <c r="R1215" s="2461"/>
      <c r="S1215" s="1909"/>
      <c r="T1215" s="2464"/>
      <c r="U1215" s="2471"/>
      <c r="V1215" s="2463"/>
      <c r="W1215" s="2466"/>
      <c r="X1215" s="2466"/>
      <c r="Y1215" s="2466"/>
      <c r="Z1215" s="2466"/>
    </row>
    <row r="1216" spans="1:26" s="2469" customFormat="1">
      <c r="A1216" s="2468"/>
      <c r="B1216" s="1737"/>
      <c r="C1216" s="2461"/>
      <c r="D1216" s="2461"/>
      <c r="E1216" s="2462"/>
      <c r="F1216" s="1909"/>
      <c r="G1216" s="2463"/>
      <c r="H1216" s="1909"/>
      <c r="I1216" s="1909"/>
      <c r="J1216" s="1909"/>
      <c r="K1216" s="1909"/>
      <c r="L1216" s="2463"/>
      <c r="M1216" s="2461"/>
      <c r="N1216" s="1909"/>
      <c r="O1216" s="2464"/>
      <c r="P1216" s="2471"/>
      <c r="Q1216" s="2465"/>
      <c r="R1216" s="2461"/>
      <c r="S1216" s="1909"/>
      <c r="T1216" s="2464"/>
      <c r="U1216" s="2471"/>
      <c r="V1216" s="2463"/>
      <c r="W1216" s="2466"/>
      <c r="X1216" s="2466"/>
      <c r="Y1216" s="2466"/>
      <c r="Z1216" s="2466"/>
    </row>
    <row r="1217" spans="1:26" s="2469" customFormat="1">
      <c r="A1217" s="2468"/>
      <c r="B1217" s="1737"/>
      <c r="C1217" s="2461"/>
      <c r="D1217" s="2461"/>
      <c r="E1217" s="2462"/>
      <c r="F1217" s="1909"/>
      <c r="G1217" s="2463"/>
      <c r="H1217" s="1909"/>
      <c r="I1217" s="1909"/>
      <c r="J1217" s="1909"/>
      <c r="K1217" s="1909"/>
      <c r="L1217" s="2463"/>
      <c r="M1217" s="2461"/>
      <c r="N1217" s="1909"/>
      <c r="O1217" s="2464"/>
      <c r="P1217" s="2471"/>
      <c r="Q1217" s="2465"/>
      <c r="R1217" s="2461"/>
      <c r="S1217" s="1909"/>
      <c r="T1217" s="2464"/>
      <c r="U1217" s="2471"/>
      <c r="V1217" s="2463"/>
      <c r="W1217" s="2466"/>
      <c r="X1217" s="2466"/>
      <c r="Y1217" s="2466"/>
      <c r="Z1217" s="2466"/>
    </row>
    <row r="1218" spans="1:26" s="2469" customFormat="1">
      <c r="A1218" s="2468"/>
      <c r="B1218" s="1737"/>
      <c r="C1218" s="2461"/>
      <c r="D1218" s="2461"/>
      <c r="E1218" s="2462"/>
      <c r="F1218" s="1909"/>
      <c r="G1218" s="2463"/>
      <c r="H1218" s="1909"/>
      <c r="I1218" s="1909"/>
      <c r="J1218" s="1909"/>
      <c r="K1218" s="1909"/>
      <c r="L1218" s="2463"/>
      <c r="M1218" s="2461"/>
      <c r="N1218" s="1909"/>
      <c r="O1218" s="2464"/>
      <c r="P1218" s="2471"/>
      <c r="Q1218" s="2465"/>
      <c r="R1218" s="2461"/>
      <c r="S1218" s="1909"/>
      <c r="T1218" s="2464"/>
      <c r="U1218" s="2471"/>
      <c r="V1218" s="2463"/>
      <c r="W1218" s="2466"/>
      <c r="X1218" s="2466"/>
      <c r="Y1218" s="2466"/>
      <c r="Z1218" s="2466"/>
    </row>
    <row r="1219" spans="1:26" s="2469" customFormat="1">
      <c r="A1219" s="2468"/>
      <c r="B1219" s="1737"/>
      <c r="C1219" s="2461"/>
      <c r="D1219" s="2461"/>
      <c r="E1219" s="2462"/>
      <c r="F1219" s="1909"/>
      <c r="G1219" s="2463"/>
      <c r="H1219" s="1909"/>
      <c r="I1219" s="1909"/>
      <c r="J1219" s="1909"/>
      <c r="K1219" s="1909"/>
      <c r="L1219" s="2463"/>
      <c r="M1219" s="2461"/>
      <c r="N1219" s="1909"/>
      <c r="O1219" s="2464"/>
      <c r="P1219" s="2471"/>
      <c r="Q1219" s="2465"/>
      <c r="R1219" s="2461"/>
      <c r="S1219" s="1909"/>
      <c r="T1219" s="2464"/>
      <c r="U1219" s="2471"/>
      <c r="V1219" s="2463"/>
      <c r="W1219" s="2466"/>
      <c r="X1219" s="2466"/>
      <c r="Y1219" s="2466"/>
      <c r="Z1219" s="2466"/>
    </row>
    <row r="1220" spans="1:26" s="2469" customFormat="1">
      <c r="A1220" s="2468"/>
      <c r="B1220" s="1737"/>
      <c r="C1220" s="2461"/>
      <c r="D1220" s="2461"/>
      <c r="E1220" s="2462"/>
      <c r="F1220" s="1909"/>
      <c r="G1220" s="2463"/>
      <c r="H1220" s="1909"/>
      <c r="I1220" s="1909"/>
      <c r="J1220" s="1909"/>
      <c r="K1220" s="1909"/>
      <c r="L1220" s="2463"/>
      <c r="M1220" s="2461"/>
      <c r="N1220" s="1909"/>
      <c r="O1220" s="2464"/>
      <c r="P1220" s="2471"/>
      <c r="Q1220" s="2465"/>
      <c r="R1220" s="2461"/>
      <c r="S1220" s="1909"/>
      <c r="T1220" s="2464"/>
      <c r="U1220" s="2471"/>
      <c r="V1220" s="2463"/>
      <c r="W1220" s="2466"/>
      <c r="X1220" s="2466"/>
      <c r="Y1220" s="2466"/>
      <c r="Z1220" s="2466"/>
    </row>
    <row r="1221" spans="1:26" s="2469" customFormat="1">
      <c r="A1221" s="2468"/>
      <c r="B1221" s="1737"/>
      <c r="C1221" s="2461"/>
      <c r="D1221" s="2461"/>
      <c r="E1221" s="2462"/>
      <c r="F1221" s="1909"/>
      <c r="G1221" s="2463"/>
      <c r="H1221" s="1909"/>
      <c r="I1221" s="1909"/>
      <c r="J1221" s="1909"/>
      <c r="K1221" s="1909"/>
      <c r="L1221" s="2463"/>
      <c r="M1221" s="2461"/>
      <c r="N1221" s="1909"/>
      <c r="O1221" s="2464"/>
      <c r="P1221" s="2471"/>
      <c r="Q1221" s="2465"/>
      <c r="R1221" s="2461"/>
      <c r="S1221" s="1909"/>
      <c r="T1221" s="2464"/>
      <c r="U1221" s="2471"/>
      <c r="V1221" s="2463"/>
      <c r="W1221" s="2466"/>
      <c r="X1221" s="2466"/>
      <c r="Y1221" s="2466"/>
      <c r="Z1221" s="2466"/>
    </row>
    <row r="1222" spans="1:26" s="2469" customFormat="1">
      <c r="A1222" s="2468"/>
      <c r="B1222" s="1737"/>
      <c r="C1222" s="2461"/>
      <c r="D1222" s="2461"/>
      <c r="E1222" s="2462"/>
      <c r="F1222" s="1909"/>
      <c r="G1222" s="2463"/>
      <c r="H1222" s="1909"/>
      <c r="I1222" s="1909"/>
      <c r="J1222" s="1909"/>
      <c r="K1222" s="1909"/>
      <c r="L1222" s="2463"/>
      <c r="M1222" s="2461"/>
      <c r="N1222" s="1909"/>
      <c r="O1222" s="2464"/>
      <c r="P1222" s="2471"/>
      <c r="Q1222" s="2465"/>
      <c r="R1222" s="2461"/>
      <c r="S1222" s="1909"/>
      <c r="T1222" s="2464"/>
      <c r="U1222" s="2471"/>
      <c r="V1222" s="2463"/>
      <c r="W1222" s="2466"/>
      <c r="X1222" s="2466"/>
      <c r="Y1222" s="2466"/>
      <c r="Z1222" s="2466"/>
    </row>
    <row r="1223" spans="1:26" s="2469" customFormat="1">
      <c r="A1223" s="2468"/>
      <c r="B1223" s="1737"/>
      <c r="C1223" s="2461"/>
      <c r="D1223" s="2461"/>
      <c r="E1223" s="2462"/>
      <c r="F1223" s="1909"/>
      <c r="G1223" s="2463"/>
      <c r="H1223" s="1909"/>
      <c r="I1223" s="1909"/>
      <c r="J1223" s="1909"/>
      <c r="K1223" s="1909"/>
      <c r="L1223" s="2463"/>
      <c r="M1223" s="2461"/>
      <c r="N1223" s="1909"/>
      <c r="O1223" s="2464"/>
      <c r="P1223" s="2471"/>
      <c r="Q1223" s="2465"/>
      <c r="R1223" s="2461"/>
      <c r="S1223" s="1909"/>
      <c r="T1223" s="2464"/>
      <c r="U1223" s="2471"/>
      <c r="V1223" s="2463"/>
      <c r="W1223" s="2466"/>
      <c r="X1223" s="2466"/>
      <c r="Y1223" s="2466"/>
      <c r="Z1223" s="2466"/>
    </row>
    <row r="1224" spans="1:26" s="2469" customFormat="1">
      <c r="A1224" s="2468"/>
      <c r="B1224" s="1737"/>
      <c r="C1224" s="2461"/>
      <c r="D1224" s="2461"/>
      <c r="E1224" s="2462"/>
      <c r="F1224" s="1909"/>
      <c r="G1224" s="2463"/>
      <c r="H1224" s="1909"/>
      <c r="I1224" s="1909"/>
      <c r="J1224" s="1909"/>
      <c r="K1224" s="1909"/>
      <c r="L1224" s="2463"/>
      <c r="M1224" s="2461"/>
      <c r="N1224" s="1909"/>
      <c r="O1224" s="2464"/>
      <c r="P1224" s="2471"/>
      <c r="Q1224" s="2465"/>
      <c r="R1224" s="2461"/>
      <c r="S1224" s="1909"/>
      <c r="T1224" s="2464"/>
      <c r="U1224" s="2471"/>
      <c r="V1224" s="2463"/>
      <c r="W1224" s="2466"/>
      <c r="X1224" s="2466"/>
      <c r="Y1224" s="2466"/>
      <c r="Z1224" s="2466"/>
    </row>
    <row r="1225" spans="1:26" s="2469" customFormat="1">
      <c r="A1225" s="2468"/>
      <c r="B1225" s="1737"/>
      <c r="C1225" s="2461"/>
      <c r="D1225" s="2461"/>
      <c r="E1225" s="2462"/>
      <c r="F1225" s="1909"/>
      <c r="G1225" s="2463"/>
      <c r="H1225" s="1909"/>
      <c r="I1225" s="1909"/>
      <c r="J1225" s="1909"/>
      <c r="K1225" s="1909"/>
      <c r="L1225" s="2463"/>
      <c r="M1225" s="2461"/>
      <c r="N1225" s="1909"/>
      <c r="O1225" s="2464"/>
      <c r="P1225" s="2471"/>
      <c r="Q1225" s="2465"/>
      <c r="R1225" s="2461"/>
      <c r="S1225" s="1909"/>
      <c r="T1225" s="2464"/>
      <c r="U1225" s="2471"/>
      <c r="V1225" s="2463"/>
      <c r="W1225" s="2466"/>
      <c r="X1225" s="2466"/>
      <c r="Y1225" s="2466"/>
      <c r="Z1225" s="2466"/>
    </row>
    <row r="1226" spans="1:26" s="2469" customFormat="1">
      <c r="A1226" s="2468"/>
      <c r="B1226" s="1737"/>
      <c r="C1226" s="2461"/>
      <c r="D1226" s="2461"/>
      <c r="E1226" s="2462"/>
      <c r="F1226" s="1909"/>
      <c r="G1226" s="2463"/>
      <c r="H1226" s="1909"/>
      <c r="I1226" s="1909"/>
      <c r="J1226" s="1909"/>
      <c r="K1226" s="1909"/>
      <c r="L1226" s="2463"/>
      <c r="M1226" s="2461"/>
      <c r="N1226" s="1909"/>
      <c r="O1226" s="2464"/>
      <c r="P1226" s="2471"/>
      <c r="Q1226" s="2465"/>
      <c r="R1226" s="2461"/>
      <c r="S1226" s="1909"/>
      <c r="T1226" s="2464"/>
      <c r="U1226" s="2471"/>
      <c r="V1226" s="2463"/>
      <c r="W1226" s="2466"/>
      <c r="X1226" s="2466"/>
      <c r="Y1226" s="2466"/>
      <c r="Z1226" s="2466"/>
    </row>
    <row r="1227" spans="1:26" s="2469" customFormat="1">
      <c r="A1227" s="2468"/>
      <c r="B1227" s="1737"/>
      <c r="C1227" s="2461"/>
      <c r="D1227" s="2461"/>
      <c r="E1227" s="2462"/>
      <c r="F1227" s="1909"/>
      <c r="G1227" s="2463"/>
      <c r="H1227" s="1909"/>
      <c r="I1227" s="1909"/>
      <c r="J1227" s="1909"/>
      <c r="K1227" s="1909"/>
      <c r="L1227" s="2463"/>
      <c r="M1227" s="2461"/>
      <c r="N1227" s="1909"/>
      <c r="O1227" s="2464"/>
      <c r="P1227" s="2471"/>
      <c r="Q1227" s="2465"/>
      <c r="R1227" s="2461"/>
      <c r="S1227" s="1909"/>
      <c r="T1227" s="2464"/>
      <c r="U1227" s="2471"/>
      <c r="V1227" s="2463"/>
      <c r="W1227" s="2466"/>
      <c r="X1227" s="2466"/>
      <c r="Y1227" s="2466"/>
      <c r="Z1227" s="2466"/>
    </row>
    <row r="1228" spans="1:26" s="2469" customFormat="1">
      <c r="A1228" s="2468"/>
      <c r="B1228" s="1737"/>
      <c r="C1228" s="2461"/>
      <c r="D1228" s="2461"/>
      <c r="E1228" s="2462"/>
      <c r="F1228" s="1909"/>
      <c r="G1228" s="2463"/>
      <c r="H1228" s="1909"/>
      <c r="I1228" s="1909"/>
      <c r="J1228" s="1909"/>
      <c r="K1228" s="1909"/>
      <c r="L1228" s="2463"/>
      <c r="M1228" s="2461"/>
      <c r="N1228" s="1909"/>
      <c r="O1228" s="2464"/>
      <c r="P1228" s="2471"/>
      <c r="Q1228" s="2465"/>
      <c r="R1228" s="2461"/>
      <c r="S1228" s="1909"/>
      <c r="T1228" s="2464"/>
      <c r="U1228" s="2471"/>
      <c r="V1228" s="2463"/>
      <c r="W1228" s="2466"/>
      <c r="X1228" s="2466"/>
      <c r="Y1228" s="2466"/>
      <c r="Z1228" s="2466"/>
    </row>
    <row r="1229" spans="1:26" s="2469" customFormat="1">
      <c r="A1229" s="2468"/>
      <c r="B1229" s="1737"/>
      <c r="C1229" s="2461"/>
      <c r="D1229" s="2461"/>
      <c r="E1229" s="2462"/>
      <c r="F1229" s="1909"/>
      <c r="G1229" s="2463"/>
      <c r="H1229" s="1909"/>
      <c r="I1229" s="1909"/>
      <c r="J1229" s="1909"/>
      <c r="K1229" s="1909"/>
      <c r="L1229" s="2463"/>
      <c r="M1229" s="2461"/>
      <c r="N1229" s="1909"/>
      <c r="O1229" s="2464"/>
      <c r="P1229" s="2471"/>
      <c r="Q1229" s="2465"/>
      <c r="R1229" s="2461"/>
      <c r="S1229" s="1909"/>
      <c r="T1229" s="2464"/>
      <c r="U1229" s="2471"/>
      <c r="V1229" s="2463"/>
      <c r="W1229" s="2466"/>
      <c r="X1229" s="2466"/>
      <c r="Y1229" s="2466"/>
      <c r="Z1229" s="2466"/>
    </row>
    <row r="1230" spans="1:26" s="2469" customFormat="1">
      <c r="A1230" s="2468"/>
      <c r="B1230" s="1737"/>
      <c r="C1230" s="2461"/>
      <c r="D1230" s="2461"/>
      <c r="E1230" s="2462"/>
      <c r="F1230" s="1909"/>
      <c r="G1230" s="2463"/>
      <c r="H1230" s="1909"/>
      <c r="I1230" s="1909"/>
      <c r="J1230" s="1909"/>
      <c r="K1230" s="1909"/>
      <c r="L1230" s="2463"/>
      <c r="M1230" s="2461"/>
      <c r="N1230" s="1909"/>
      <c r="O1230" s="2464"/>
      <c r="P1230" s="2471"/>
      <c r="Q1230" s="2465"/>
      <c r="R1230" s="2461"/>
      <c r="S1230" s="1909"/>
      <c r="T1230" s="2464"/>
      <c r="U1230" s="2471"/>
      <c r="V1230" s="2463"/>
      <c r="W1230" s="2466"/>
      <c r="X1230" s="2466"/>
      <c r="Y1230" s="2466"/>
      <c r="Z1230" s="2466"/>
    </row>
    <row r="1231" spans="1:26" s="2469" customFormat="1">
      <c r="A1231" s="2468"/>
      <c r="B1231" s="1737"/>
      <c r="C1231" s="2461"/>
      <c r="D1231" s="2461"/>
      <c r="E1231" s="2462"/>
      <c r="F1231" s="1909"/>
      <c r="G1231" s="2463"/>
      <c r="H1231" s="1909"/>
      <c r="I1231" s="1909"/>
      <c r="J1231" s="1909"/>
      <c r="K1231" s="1909"/>
      <c r="L1231" s="2463"/>
      <c r="M1231" s="2461"/>
      <c r="N1231" s="1909"/>
      <c r="O1231" s="2464"/>
      <c r="P1231" s="2471"/>
      <c r="Q1231" s="2465"/>
      <c r="R1231" s="2461"/>
      <c r="S1231" s="1909"/>
      <c r="T1231" s="2464"/>
      <c r="U1231" s="2471"/>
      <c r="V1231" s="2463"/>
      <c r="W1231" s="2466"/>
      <c r="X1231" s="2466"/>
      <c r="Y1231" s="2466"/>
      <c r="Z1231" s="2466"/>
    </row>
    <row r="1232" spans="1:26" s="2469" customFormat="1">
      <c r="A1232" s="2468"/>
      <c r="B1232" s="1737"/>
      <c r="C1232" s="2461"/>
      <c r="D1232" s="2461"/>
      <c r="E1232" s="2462"/>
      <c r="F1232" s="1909"/>
      <c r="G1232" s="2463"/>
      <c r="H1232" s="1909"/>
      <c r="I1232" s="1909"/>
      <c r="J1232" s="1909"/>
      <c r="K1232" s="1909"/>
      <c r="L1232" s="2463"/>
      <c r="M1232" s="2461"/>
      <c r="N1232" s="1909"/>
      <c r="O1232" s="2464"/>
      <c r="P1232" s="2471"/>
      <c r="Q1232" s="2465"/>
      <c r="R1232" s="2461"/>
      <c r="S1232" s="1909"/>
      <c r="T1232" s="2464"/>
      <c r="U1232" s="2471"/>
      <c r="V1232" s="2463"/>
      <c r="W1232" s="2466"/>
      <c r="X1232" s="2466"/>
      <c r="Y1232" s="2466"/>
      <c r="Z1232" s="2466"/>
    </row>
    <row r="1233" spans="1:26" s="2469" customFormat="1">
      <c r="A1233" s="2468"/>
      <c r="B1233" s="1737"/>
      <c r="C1233" s="2461"/>
      <c r="D1233" s="2461"/>
      <c r="E1233" s="2462"/>
      <c r="F1233" s="1909"/>
      <c r="G1233" s="2463"/>
      <c r="H1233" s="1909"/>
      <c r="I1233" s="1909"/>
      <c r="J1233" s="1909"/>
      <c r="K1233" s="1909"/>
      <c r="L1233" s="2463"/>
      <c r="M1233" s="2461"/>
      <c r="N1233" s="1909"/>
      <c r="O1233" s="2464"/>
      <c r="P1233" s="2471"/>
      <c r="Q1233" s="2465"/>
      <c r="R1233" s="2461"/>
      <c r="S1233" s="1909"/>
      <c r="T1233" s="2464"/>
      <c r="U1233" s="2471"/>
      <c r="V1233" s="2463"/>
      <c r="W1233" s="2466"/>
      <c r="X1233" s="2466"/>
      <c r="Y1233" s="2466"/>
      <c r="Z1233" s="2466"/>
    </row>
    <row r="1234" spans="1:26" s="2469" customFormat="1">
      <c r="A1234" s="2468"/>
      <c r="B1234" s="1737"/>
      <c r="C1234" s="2461"/>
      <c r="D1234" s="2461"/>
      <c r="E1234" s="2462"/>
      <c r="F1234" s="1909"/>
      <c r="G1234" s="2463"/>
      <c r="H1234" s="1909"/>
      <c r="I1234" s="1909"/>
      <c r="J1234" s="1909"/>
      <c r="K1234" s="1909"/>
      <c r="L1234" s="2463"/>
      <c r="M1234" s="2461"/>
      <c r="N1234" s="1909"/>
      <c r="O1234" s="2464"/>
      <c r="P1234" s="2471"/>
      <c r="Q1234" s="2465"/>
      <c r="R1234" s="2461"/>
      <c r="S1234" s="1909"/>
      <c r="T1234" s="2464"/>
      <c r="U1234" s="2471"/>
      <c r="V1234" s="2463"/>
      <c r="W1234" s="2466"/>
      <c r="X1234" s="2466"/>
      <c r="Y1234" s="2466"/>
      <c r="Z1234" s="2466"/>
    </row>
    <row r="1235" spans="1:26" s="2469" customFormat="1">
      <c r="A1235" s="2468"/>
      <c r="B1235" s="1737"/>
      <c r="C1235" s="2461"/>
      <c r="D1235" s="2461"/>
      <c r="E1235" s="2462"/>
      <c r="F1235" s="1909"/>
      <c r="G1235" s="2463"/>
      <c r="H1235" s="1909"/>
      <c r="I1235" s="1909"/>
      <c r="J1235" s="1909"/>
      <c r="K1235" s="1909"/>
      <c r="L1235" s="2463"/>
      <c r="M1235" s="2461"/>
      <c r="N1235" s="1909"/>
      <c r="O1235" s="2464"/>
      <c r="P1235" s="2471"/>
      <c r="Q1235" s="2465"/>
      <c r="R1235" s="2461"/>
      <c r="S1235" s="1909"/>
      <c r="T1235" s="2464"/>
      <c r="U1235" s="2471"/>
      <c r="V1235" s="2463"/>
      <c r="W1235" s="2466"/>
      <c r="X1235" s="2466"/>
      <c r="Y1235" s="2466"/>
      <c r="Z1235" s="2466"/>
    </row>
    <row r="1236" spans="1:26" s="2469" customFormat="1">
      <c r="A1236" s="2468"/>
      <c r="B1236" s="1737"/>
      <c r="C1236" s="2461"/>
      <c r="D1236" s="2461"/>
      <c r="E1236" s="2462"/>
      <c r="F1236" s="1909"/>
      <c r="G1236" s="2463"/>
      <c r="H1236" s="1909"/>
      <c r="I1236" s="1909"/>
      <c r="J1236" s="1909"/>
      <c r="K1236" s="1909"/>
      <c r="L1236" s="2463"/>
      <c r="M1236" s="2461"/>
      <c r="N1236" s="1909"/>
      <c r="O1236" s="2464"/>
      <c r="P1236" s="2471"/>
      <c r="Q1236" s="2465"/>
      <c r="R1236" s="2461"/>
      <c r="S1236" s="1909"/>
      <c r="T1236" s="2464"/>
      <c r="U1236" s="2471"/>
      <c r="V1236" s="2463"/>
      <c r="W1236" s="2466"/>
      <c r="X1236" s="2466"/>
      <c r="Y1236" s="2466"/>
      <c r="Z1236" s="2466"/>
    </row>
    <row r="1237" spans="1:26" s="2469" customFormat="1">
      <c r="A1237" s="2468"/>
      <c r="B1237" s="1737"/>
      <c r="C1237" s="2461"/>
      <c r="D1237" s="2461"/>
      <c r="E1237" s="2462"/>
      <c r="F1237" s="1909"/>
      <c r="G1237" s="2463"/>
      <c r="H1237" s="1909"/>
      <c r="I1237" s="1909"/>
      <c r="J1237" s="1909"/>
      <c r="K1237" s="1909"/>
      <c r="L1237" s="2463"/>
      <c r="M1237" s="2461"/>
      <c r="N1237" s="1909"/>
      <c r="O1237" s="2464"/>
      <c r="P1237" s="2471"/>
      <c r="Q1237" s="2465"/>
      <c r="R1237" s="2461"/>
      <c r="S1237" s="1909"/>
      <c r="T1237" s="2464"/>
      <c r="U1237" s="2471"/>
      <c r="V1237" s="2463"/>
      <c r="W1237" s="2466"/>
      <c r="X1237" s="2466"/>
      <c r="Y1237" s="2466"/>
      <c r="Z1237" s="2466"/>
    </row>
    <row r="1238" spans="1:26" s="2469" customFormat="1">
      <c r="A1238" s="2468"/>
      <c r="B1238" s="1737"/>
      <c r="C1238" s="2461"/>
      <c r="D1238" s="2461"/>
      <c r="E1238" s="2462"/>
      <c r="F1238" s="1909"/>
      <c r="G1238" s="2463"/>
      <c r="H1238" s="1909"/>
      <c r="I1238" s="1909"/>
      <c r="J1238" s="1909"/>
      <c r="K1238" s="1909"/>
      <c r="L1238" s="2463"/>
      <c r="M1238" s="2461"/>
      <c r="N1238" s="1909"/>
      <c r="O1238" s="2464"/>
      <c r="P1238" s="2471"/>
      <c r="Q1238" s="2465"/>
      <c r="R1238" s="2461"/>
      <c r="S1238" s="1909"/>
      <c r="T1238" s="2464"/>
      <c r="U1238" s="2471"/>
      <c r="V1238" s="2463"/>
      <c r="W1238" s="2466"/>
      <c r="X1238" s="2466"/>
      <c r="Y1238" s="2466"/>
      <c r="Z1238" s="2466"/>
    </row>
    <row r="1239" spans="1:26" s="2469" customFormat="1">
      <c r="A1239" s="2468"/>
      <c r="B1239" s="1737"/>
      <c r="C1239" s="2461"/>
      <c r="D1239" s="2461"/>
      <c r="E1239" s="2462"/>
      <c r="F1239" s="1909"/>
      <c r="G1239" s="2463"/>
      <c r="H1239" s="1909"/>
      <c r="I1239" s="1909"/>
      <c r="J1239" s="1909"/>
      <c r="K1239" s="1909"/>
      <c r="L1239" s="2463"/>
      <c r="M1239" s="2461"/>
      <c r="N1239" s="1909"/>
      <c r="O1239" s="2464"/>
      <c r="P1239" s="2471"/>
      <c r="Q1239" s="2465"/>
      <c r="R1239" s="2461"/>
      <c r="S1239" s="1909"/>
      <c r="T1239" s="2464"/>
      <c r="U1239" s="2471"/>
      <c r="V1239" s="2463"/>
      <c r="W1239" s="2466"/>
      <c r="X1239" s="2466"/>
      <c r="Y1239" s="2466"/>
      <c r="Z1239" s="2466"/>
    </row>
    <row r="1240" spans="1:26" s="2469" customFormat="1">
      <c r="A1240" s="2468"/>
      <c r="B1240" s="1737"/>
      <c r="C1240" s="2461"/>
      <c r="D1240" s="2461"/>
      <c r="E1240" s="2462"/>
      <c r="F1240" s="1909"/>
      <c r="G1240" s="2463"/>
      <c r="H1240" s="1909"/>
      <c r="I1240" s="1909"/>
      <c r="J1240" s="1909"/>
      <c r="K1240" s="1909"/>
      <c r="L1240" s="2463"/>
      <c r="M1240" s="2461"/>
      <c r="N1240" s="1909"/>
      <c r="O1240" s="2464"/>
      <c r="P1240" s="2471"/>
      <c r="Q1240" s="2465"/>
      <c r="R1240" s="2461"/>
      <c r="S1240" s="1909"/>
      <c r="T1240" s="2464"/>
      <c r="U1240" s="2471"/>
      <c r="V1240" s="2463"/>
      <c r="W1240" s="2466"/>
      <c r="X1240" s="2466"/>
      <c r="Y1240" s="2466"/>
      <c r="Z1240" s="2466"/>
    </row>
    <row r="1241" spans="1:26" s="2469" customFormat="1">
      <c r="A1241" s="2468"/>
      <c r="B1241" s="1737"/>
      <c r="C1241" s="2461"/>
      <c r="D1241" s="2461"/>
      <c r="E1241" s="2462"/>
      <c r="F1241" s="1909"/>
      <c r="G1241" s="2463"/>
      <c r="H1241" s="1909"/>
      <c r="I1241" s="1909"/>
      <c r="J1241" s="1909"/>
      <c r="K1241" s="1909"/>
      <c r="L1241" s="2463"/>
      <c r="M1241" s="2461"/>
      <c r="N1241" s="1909"/>
      <c r="O1241" s="2464"/>
      <c r="P1241" s="2471"/>
      <c r="Q1241" s="2465"/>
      <c r="R1241" s="2461"/>
      <c r="S1241" s="1909"/>
      <c r="T1241" s="2464"/>
      <c r="U1241" s="2471"/>
      <c r="V1241" s="2463"/>
      <c r="W1241" s="2466"/>
      <c r="X1241" s="2466"/>
      <c r="Y1241" s="2466"/>
      <c r="Z1241" s="2466"/>
    </row>
    <row r="1242" spans="1:26" s="2469" customFormat="1">
      <c r="A1242" s="2468"/>
      <c r="B1242" s="1737"/>
      <c r="C1242" s="2461"/>
      <c r="D1242" s="2461"/>
      <c r="E1242" s="2462"/>
      <c r="F1242" s="1909"/>
      <c r="G1242" s="2463"/>
      <c r="H1242" s="1909"/>
      <c r="I1242" s="1909"/>
      <c r="J1242" s="1909"/>
      <c r="K1242" s="1909"/>
      <c r="L1242" s="2463"/>
      <c r="M1242" s="2461"/>
      <c r="N1242" s="1909"/>
      <c r="O1242" s="2464"/>
      <c r="P1242" s="2471"/>
      <c r="Q1242" s="2465"/>
      <c r="R1242" s="2461"/>
      <c r="S1242" s="1909"/>
      <c r="T1242" s="2464"/>
      <c r="U1242" s="2471"/>
      <c r="V1242" s="2463"/>
      <c r="W1242" s="2466"/>
      <c r="X1242" s="2466"/>
      <c r="Y1242" s="2466"/>
      <c r="Z1242" s="2466"/>
    </row>
    <row r="1243" spans="1:26" s="2469" customFormat="1">
      <c r="A1243" s="2468"/>
      <c r="B1243" s="1737"/>
      <c r="C1243" s="2461"/>
      <c r="D1243" s="2461"/>
      <c r="E1243" s="2462"/>
      <c r="F1243" s="1909"/>
      <c r="G1243" s="2463"/>
      <c r="H1243" s="1909"/>
      <c r="I1243" s="1909"/>
      <c r="J1243" s="1909"/>
      <c r="K1243" s="1909"/>
      <c r="L1243" s="2463"/>
      <c r="M1243" s="2461"/>
      <c r="N1243" s="1909"/>
      <c r="O1243" s="2464"/>
      <c r="P1243" s="2471"/>
      <c r="Q1243" s="2465"/>
      <c r="R1243" s="2461"/>
      <c r="S1243" s="1909"/>
      <c r="T1243" s="2464"/>
      <c r="U1243" s="2471"/>
      <c r="V1243" s="2463"/>
      <c r="W1243" s="2466"/>
      <c r="X1243" s="2466"/>
      <c r="Y1243" s="2466"/>
      <c r="Z1243" s="2466"/>
    </row>
    <row r="1244" spans="1:26" s="2469" customFormat="1">
      <c r="A1244" s="2468"/>
      <c r="B1244" s="1737"/>
      <c r="C1244" s="2461"/>
      <c r="D1244" s="2461"/>
      <c r="E1244" s="2462"/>
      <c r="F1244" s="1909"/>
      <c r="G1244" s="2463"/>
      <c r="H1244" s="1909"/>
      <c r="I1244" s="1909"/>
      <c r="J1244" s="1909"/>
      <c r="K1244" s="1909"/>
      <c r="L1244" s="2463"/>
      <c r="M1244" s="2461"/>
      <c r="N1244" s="1909"/>
      <c r="O1244" s="2464"/>
      <c r="P1244" s="2471"/>
      <c r="Q1244" s="2465"/>
      <c r="R1244" s="2461"/>
      <c r="S1244" s="1909"/>
      <c r="T1244" s="2464"/>
      <c r="U1244" s="2471"/>
      <c r="V1244" s="2463"/>
      <c r="W1244" s="2466"/>
      <c r="X1244" s="2466"/>
      <c r="Y1244" s="2466"/>
      <c r="Z1244" s="2466"/>
    </row>
    <row r="1245" spans="1:26" s="2469" customFormat="1">
      <c r="A1245" s="2468"/>
      <c r="B1245" s="1737"/>
      <c r="C1245" s="2461"/>
      <c r="D1245" s="2461"/>
      <c r="E1245" s="2462"/>
      <c r="F1245" s="1909"/>
      <c r="G1245" s="2463"/>
      <c r="H1245" s="1909"/>
      <c r="I1245" s="1909"/>
      <c r="J1245" s="1909"/>
      <c r="K1245" s="1909"/>
      <c r="L1245" s="2463"/>
      <c r="M1245" s="2461"/>
      <c r="N1245" s="1909"/>
      <c r="O1245" s="2464"/>
      <c r="P1245" s="2471"/>
      <c r="Q1245" s="2465"/>
      <c r="R1245" s="2461"/>
      <c r="S1245" s="1909"/>
      <c r="T1245" s="2464"/>
      <c r="U1245" s="2471"/>
      <c r="V1245" s="2463"/>
      <c r="W1245" s="2466"/>
      <c r="X1245" s="2466"/>
      <c r="Y1245" s="2466"/>
      <c r="Z1245" s="2466"/>
    </row>
    <row r="1246" spans="1:26" s="2469" customFormat="1">
      <c r="A1246" s="2468"/>
      <c r="B1246" s="1737"/>
      <c r="C1246" s="2461"/>
      <c r="D1246" s="2461"/>
      <c r="E1246" s="2462"/>
      <c r="F1246" s="1909"/>
      <c r="G1246" s="2463"/>
      <c r="H1246" s="1909"/>
      <c r="I1246" s="1909"/>
      <c r="J1246" s="1909"/>
      <c r="K1246" s="1909"/>
      <c r="L1246" s="2463"/>
      <c r="M1246" s="2461"/>
      <c r="N1246" s="1909"/>
      <c r="O1246" s="2464"/>
      <c r="P1246" s="2471"/>
      <c r="Q1246" s="2465"/>
      <c r="R1246" s="2461"/>
      <c r="S1246" s="1909"/>
      <c r="T1246" s="2464"/>
      <c r="U1246" s="2471"/>
      <c r="V1246" s="2463"/>
      <c r="W1246" s="2466"/>
      <c r="X1246" s="2466"/>
      <c r="Y1246" s="2466"/>
      <c r="Z1246" s="2466"/>
    </row>
    <row r="1247" spans="1:26" s="2469" customFormat="1">
      <c r="A1247" s="2468"/>
      <c r="B1247" s="1737"/>
      <c r="C1247" s="2461"/>
      <c r="D1247" s="2461"/>
      <c r="E1247" s="2462"/>
      <c r="F1247" s="1909"/>
      <c r="G1247" s="2463"/>
      <c r="H1247" s="1909"/>
      <c r="I1247" s="1909"/>
      <c r="J1247" s="1909"/>
      <c r="K1247" s="1909"/>
      <c r="L1247" s="2463"/>
      <c r="M1247" s="2461"/>
      <c r="N1247" s="1909"/>
      <c r="O1247" s="2464"/>
      <c r="P1247" s="2471"/>
      <c r="Q1247" s="2465"/>
      <c r="R1247" s="2461"/>
      <c r="S1247" s="1909"/>
      <c r="T1247" s="2464"/>
      <c r="U1247" s="2471"/>
      <c r="V1247" s="2463"/>
      <c r="W1247" s="2466"/>
      <c r="X1247" s="2466"/>
      <c r="Y1247" s="2466"/>
      <c r="Z1247" s="2466"/>
    </row>
    <row r="1248" spans="1:26" s="2469" customFormat="1">
      <c r="A1248" s="2468"/>
      <c r="B1248" s="1737"/>
      <c r="C1248" s="2461"/>
      <c r="D1248" s="2461"/>
      <c r="E1248" s="2462"/>
      <c r="F1248" s="1909"/>
      <c r="G1248" s="2463"/>
      <c r="H1248" s="1909"/>
      <c r="I1248" s="1909"/>
      <c r="J1248" s="1909"/>
      <c r="K1248" s="1909"/>
      <c r="L1248" s="2463"/>
      <c r="M1248" s="2461"/>
      <c r="N1248" s="1909"/>
      <c r="O1248" s="2464"/>
      <c r="P1248" s="2471"/>
      <c r="Q1248" s="2465"/>
      <c r="R1248" s="2461"/>
      <c r="S1248" s="1909"/>
      <c r="T1248" s="2464"/>
      <c r="U1248" s="2471"/>
      <c r="V1248" s="2463"/>
      <c r="W1248" s="2466"/>
      <c r="X1248" s="2466"/>
      <c r="Y1248" s="2466"/>
      <c r="Z1248" s="2466"/>
    </row>
    <row r="1249" spans="1:26" s="2469" customFormat="1">
      <c r="A1249" s="2468"/>
      <c r="B1249" s="1737"/>
      <c r="C1249" s="2461"/>
      <c r="D1249" s="2461"/>
      <c r="E1249" s="2462"/>
      <c r="F1249" s="1909"/>
      <c r="G1249" s="2463"/>
      <c r="H1249" s="1909"/>
      <c r="I1249" s="1909"/>
      <c r="J1249" s="1909"/>
      <c r="K1249" s="1909"/>
      <c r="L1249" s="2463"/>
      <c r="M1249" s="2461"/>
      <c r="N1249" s="1909"/>
      <c r="O1249" s="2464"/>
      <c r="P1249" s="2471"/>
      <c r="Q1249" s="2465"/>
      <c r="R1249" s="2461"/>
      <c r="S1249" s="1909"/>
      <c r="T1249" s="2464"/>
      <c r="U1249" s="2471"/>
      <c r="V1249" s="2463"/>
      <c r="W1249" s="2466"/>
      <c r="X1249" s="2466"/>
      <c r="Y1249" s="2466"/>
      <c r="Z1249" s="2466"/>
    </row>
    <row r="1250" spans="1:26" s="2469" customFormat="1">
      <c r="A1250" s="2468"/>
      <c r="B1250" s="1737"/>
      <c r="C1250" s="2461"/>
      <c r="D1250" s="2461"/>
      <c r="E1250" s="2462"/>
      <c r="F1250" s="1909"/>
      <c r="G1250" s="2463"/>
      <c r="H1250" s="1909"/>
      <c r="I1250" s="1909"/>
      <c r="J1250" s="1909"/>
      <c r="K1250" s="1909"/>
      <c r="L1250" s="2463"/>
      <c r="M1250" s="2461"/>
      <c r="N1250" s="1909"/>
      <c r="O1250" s="2464"/>
      <c r="P1250" s="2471"/>
      <c r="Q1250" s="2465"/>
      <c r="R1250" s="2461"/>
      <c r="S1250" s="1909"/>
      <c r="T1250" s="2464"/>
      <c r="U1250" s="2471"/>
      <c r="V1250" s="2463"/>
      <c r="W1250" s="2466"/>
      <c r="X1250" s="2466"/>
      <c r="Y1250" s="2466"/>
      <c r="Z1250" s="2466"/>
    </row>
    <row r="1251" spans="1:26" s="2469" customFormat="1">
      <c r="A1251" s="2468"/>
      <c r="B1251" s="1737"/>
      <c r="C1251" s="2461"/>
      <c r="D1251" s="2461"/>
      <c r="E1251" s="2462"/>
      <c r="F1251" s="1909"/>
      <c r="G1251" s="2463"/>
      <c r="H1251" s="1909"/>
      <c r="I1251" s="1909"/>
      <c r="J1251" s="1909"/>
      <c r="K1251" s="1909"/>
      <c r="L1251" s="2463"/>
      <c r="M1251" s="2461"/>
      <c r="N1251" s="1909"/>
      <c r="O1251" s="2464"/>
      <c r="P1251" s="2471"/>
      <c r="Q1251" s="2465"/>
      <c r="R1251" s="2461"/>
      <c r="S1251" s="1909"/>
      <c r="T1251" s="2464"/>
      <c r="U1251" s="2471"/>
      <c r="V1251" s="2463"/>
      <c r="W1251" s="2466"/>
      <c r="X1251" s="2466"/>
      <c r="Y1251" s="2466"/>
      <c r="Z1251" s="2466"/>
    </row>
    <row r="1252" spans="1:26" s="2469" customFormat="1">
      <c r="A1252" s="2468"/>
      <c r="B1252" s="1737"/>
      <c r="C1252" s="2461"/>
      <c r="D1252" s="2461"/>
      <c r="E1252" s="2462"/>
      <c r="F1252" s="1909"/>
      <c r="G1252" s="2463"/>
      <c r="H1252" s="1909"/>
      <c r="I1252" s="1909"/>
      <c r="J1252" s="1909"/>
      <c r="K1252" s="1909"/>
      <c r="L1252" s="2463"/>
      <c r="M1252" s="2461"/>
      <c r="N1252" s="1909"/>
      <c r="O1252" s="2464"/>
      <c r="P1252" s="2471"/>
      <c r="Q1252" s="2465"/>
      <c r="R1252" s="2461"/>
      <c r="S1252" s="1909"/>
      <c r="T1252" s="2464"/>
      <c r="U1252" s="2471"/>
      <c r="V1252" s="2463"/>
      <c r="W1252" s="2466"/>
      <c r="X1252" s="2466"/>
      <c r="Y1252" s="2466"/>
      <c r="Z1252" s="2466"/>
    </row>
    <row r="1253" spans="1:26" s="2469" customFormat="1">
      <c r="A1253" s="2468"/>
      <c r="B1253" s="1737"/>
      <c r="C1253" s="2461"/>
      <c r="D1253" s="2461"/>
      <c r="E1253" s="2462"/>
      <c r="F1253" s="1909"/>
      <c r="G1253" s="2463"/>
      <c r="H1253" s="1909"/>
      <c r="I1253" s="1909"/>
      <c r="J1253" s="1909"/>
      <c r="K1253" s="1909"/>
      <c r="L1253" s="2463"/>
      <c r="M1253" s="2461"/>
      <c r="N1253" s="1909"/>
      <c r="O1253" s="2464"/>
      <c r="P1253" s="2471"/>
      <c r="Q1253" s="2465"/>
      <c r="R1253" s="2461"/>
      <c r="S1253" s="1909"/>
      <c r="T1253" s="2464"/>
      <c r="U1253" s="2471"/>
      <c r="V1253" s="2463"/>
      <c r="W1253" s="2466"/>
      <c r="X1253" s="2466"/>
      <c r="Y1253" s="2466"/>
      <c r="Z1253" s="2466"/>
    </row>
    <row r="1254" spans="1:26" s="2469" customFormat="1">
      <c r="A1254" s="2468"/>
      <c r="B1254" s="1737"/>
      <c r="C1254" s="2461"/>
      <c r="D1254" s="2461"/>
      <c r="E1254" s="2462"/>
      <c r="F1254" s="1909"/>
      <c r="G1254" s="2463"/>
      <c r="H1254" s="1909"/>
      <c r="I1254" s="1909"/>
      <c r="J1254" s="1909"/>
      <c r="K1254" s="1909"/>
      <c r="L1254" s="2463"/>
      <c r="M1254" s="2461"/>
      <c r="N1254" s="1909"/>
      <c r="O1254" s="2464"/>
      <c r="P1254" s="2471"/>
      <c r="Q1254" s="2465"/>
      <c r="R1254" s="2461"/>
      <c r="S1254" s="1909"/>
      <c r="T1254" s="2464"/>
      <c r="U1254" s="2471"/>
      <c r="V1254" s="2463"/>
      <c r="W1254" s="2466"/>
      <c r="X1254" s="2466"/>
      <c r="Y1254" s="2466"/>
      <c r="Z1254" s="2466"/>
    </row>
    <row r="1255" spans="1:26" s="2469" customFormat="1">
      <c r="A1255" s="2468"/>
      <c r="B1255" s="1737"/>
      <c r="C1255" s="2461"/>
      <c r="D1255" s="2461"/>
      <c r="E1255" s="2462"/>
      <c r="F1255" s="1909"/>
      <c r="G1255" s="2463"/>
      <c r="H1255" s="1909"/>
      <c r="I1255" s="1909"/>
      <c r="J1255" s="1909"/>
      <c r="K1255" s="1909"/>
      <c r="L1255" s="2463"/>
      <c r="M1255" s="2461"/>
      <c r="N1255" s="1909"/>
      <c r="O1255" s="2464"/>
      <c r="P1255" s="2471"/>
      <c r="Q1255" s="2465"/>
      <c r="R1255" s="2461"/>
      <c r="S1255" s="1909"/>
      <c r="T1255" s="2464"/>
      <c r="U1255" s="2471"/>
      <c r="V1255" s="2463"/>
      <c r="W1255" s="2466"/>
      <c r="X1255" s="2466"/>
      <c r="Y1255" s="2466"/>
      <c r="Z1255" s="2466"/>
    </row>
    <row r="1256" spans="1:26" s="2469" customFormat="1">
      <c r="A1256" s="2468"/>
      <c r="B1256" s="1737"/>
      <c r="C1256" s="2461"/>
      <c r="D1256" s="2461"/>
      <c r="E1256" s="2462"/>
      <c r="F1256" s="1909"/>
      <c r="G1256" s="2463"/>
      <c r="H1256" s="1909"/>
      <c r="I1256" s="1909"/>
      <c r="J1256" s="1909"/>
      <c r="K1256" s="1909"/>
      <c r="L1256" s="2463"/>
      <c r="M1256" s="2461"/>
      <c r="N1256" s="1909"/>
      <c r="O1256" s="2464"/>
      <c r="P1256" s="2471"/>
      <c r="Q1256" s="2465"/>
      <c r="R1256" s="2461"/>
      <c r="S1256" s="1909"/>
      <c r="T1256" s="2464"/>
      <c r="U1256" s="2471"/>
      <c r="V1256" s="2463"/>
      <c r="W1256" s="2466"/>
      <c r="X1256" s="2466"/>
      <c r="Y1256" s="2466"/>
      <c r="Z1256" s="2466"/>
    </row>
    <row r="1257" spans="1:26" s="2469" customFormat="1">
      <c r="A1257" s="2468"/>
      <c r="B1257" s="1737"/>
      <c r="C1257" s="2461"/>
      <c r="D1257" s="2461"/>
      <c r="E1257" s="2462"/>
      <c r="F1257" s="1909"/>
      <c r="G1257" s="2463"/>
      <c r="H1257" s="1909"/>
      <c r="I1257" s="1909"/>
      <c r="J1257" s="1909"/>
      <c r="K1257" s="1909"/>
      <c r="L1257" s="2463"/>
      <c r="M1257" s="2461"/>
      <c r="N1257" s="1909"/>
      <c r="O1257" s="2464"/>
      <c r="P1257" s="2471"/>
      <c r="Q1257" s="2465"/>
      <c r="R1257" s="2461"/>
      <c r="S1257" s="1909"/>
      <c r="T1257" s="2464"/>
      <c r="U1257" s="2471"/>
      <c r="V1257" s="2463"/>
      <c r="W1257" s="2466"/>
      <c r="X1257" s="2466"/>
      <c r="Y1257" s="2466"/>
      <c r="Z1257" s="2466"/>
    </row>
    <row r="1258" spans="1:26" s="2469" customFormat="1">
      <c r="A1258" s="2468"/>
      <c r="B1258" s="1737"/>
      <c r="C1258" s="2461"/>
      <c r="D1258" s="2461"/>
      <c r="E1258" s="2462"/>
      <c r="F1258" s="1909"/>
      <c r="G1258" s="2463"/>
      <c r="H1258" s="1909"/>
      <c r="I1258" s="1909"/>
      <c r="J1258" s="1909"/>
      <c r="K1258" s="1909"/>
      <c r="L1258" s="2463"/>
      <c r="M1258" s="2461"/>
      <c r="N1258" s="1909"/>
      <c r="O1258" s="2464"/>
      <c r="P1258" s="2471"/>
      <c r="Q1258" s="2465"/>
      <c r="R1258" s="2461"/>
      <c r="S1258" s="1909"/>
      <c r="T1258" s="2464"/>
      <c r="U1258" s="2471"/>
      <c r="V1258" s="2463"/>
      <c r="W1258" s="2466"/>
      <c r="X1258" s="2466"/>
      <c r="Y1258" s="2466"/>
      <c r="Z1258" s="2466"/>
    </row>
    <row r="1259" spans="1:26" s="2469" customFormat="1">
      <c r="A1259" s="2468"/>
      <c r="B1259" s="1737"/>
      <c r="C1259" s="2461"/>
      <c r="D1259" s="2461"/>
      <c r="E1259" s="2462"/>
      <c r="F1259" s="1909"/>
      <c r="G1259" s="2463"/>
      <c r="H1259" s="1909"/>
      <c r="I1259" s="1909"/>
      <c r="J1259" s="1909"/>
      <c r="K1259" s="1909"/>
      <c r="L1259" s="2463"/>
      <c r="M1259" s="2461"/>
      <c r="N1259" s="1909"/>
      <c r="O1259" s="2464"/>
      <c r="P1259" s="2471"/>
      <c r="Q1259" s="2465"/>
      <c r="R1259" s="2461"/>
      <c r="S1259" s="1909"/>
      <c r="T1259" s="2464"/>
      <c r="U1259" s="2471"/>
      <c r="V1259" s="2463"/>
      <c r="W1259" s="2466"/>
      <c r="X1259" s="2466"/>
      <c r="Y1259" s="2466"/>
      <c r="Z1259" s="2466"/>
    </row>
    <row r="1260" spans="1:26" s="2469" customFormat="1">
      <c r="A1260" s="2468"/>
      <c r="B1260" s="1737"/>
      <c r="C1260" s="2461"/>
      <c r="D1260" s="2461"/>
      <c r="E1260" s="2462"/>
      <c r="F1260" s="1909"/>
      <c r="G1260" s="2463"/>
      <c r="H1260" s="1909"/>
      <c r="I1260" s="1909"/>
      <c r="J1260" s="1909"/>
      <c r="K1260" s="1909"/>
      <c r="L1260" s="2463"/>
      <c r="M1260" s="2461"/>
      <c r="N1260" s="1909"/>
      <c r="O1260" s="2464"/>
      <c r="P1260" s="2471"/>
      <c r="Q1260" s="2465"/>
      <c r="R1260" s="2461"/>
      <c r="S1260" s="1909"/>
      <c r="T1260" s="2464"/>
      <c r="U1260" s="2471"/>
      <c r="V1260" s="2463"/>
      <c r="W1260" s="2466"/>
      <c r="X1260" s="2466"/>
      <c r="Y1260" s="2466"/>
      <c r="Z1260" s="2466"/>
    </row>
    <row r="1261" spans="1:26" s="2469" customFormat="1">
      <c r="A1261" s="2468"/>
      <c r="B1261" s="1737"/>
      <c r="C1261" s="2461"/>
      <c r="D1261" s="2461"/>
      <c r="E1261" s="2462"/>
      <c r="F1261" s="1909"/>
      <c r="G1261" s="2463"/>
      <c r="H1261" s="1909"/>
      <c r="I1261" s="1909"/>
      <c r="J1261" s="1909"/>
      <c r="K1261" s="1909"/>
      <c r="L1261" s="2463"/>
      <c r="M1261" s="2461"/>
      <c r="N1261" s="1909"/>
      <c r="O1261" s="2464"/>
      <c r="P1261" s="2471"/>
      <c r="Q1261" s="2465"/>
      <c r="R1261" s="2461"/>
      <c r="S1261" s="1909"/>
      <c r="T1261" s="2464"/>
      <c r="U1261" s="2471"/>
      <c r="V1261" s="2463"/>
      <c r="W1261" s="2466"/>
      <c r="X1261" s="2466"/>
      <c r="Y1261" s="2466"/>
      <c r="Z1261" s="2466"/>
    </row>
    <row r="1262" spans="1:26" s="2469" customFormat="1">
      <c r="A1262" s="2468"/>
      <c r="B1262" s="1737"/>
      <c r="C1262" s="2461"/>
      <c r="D1262" s="2461"/>
      <c r="E1262" s="2462"/>
      <c r="F1262" s="1909"/>
      <c r="G1262" s="2463"/>
      <c r="H1262" s="1909"/>
      <c r="I1262" s="1909"/>
      <c r="J1262" s="1909"/>
      <c r="K1262" s="1909"/>
      <c r="L1262" s="2463"/>
      <c r="M1262" s="2461"/>
      <c r="N1262" s="1909"/>
      <c r="O1262" s="2464"/>
      <c r="P1262" s="2471"/>
      <c r="Q1262" s="2465"/>
      <c r="R1262" s="2461"/>
      <c r="S1262" s="1909"/>
      <c r="T1262" s="2464"/>
      <c r="U1262" s="2471"/>
      <c r="V1262" s="2463"/>
      <c r="W1262" s="2466"/>
      <c r="X1262" s="2466"/>
      <c r="Y1262" s="2466"/>
      <c r="Z1262" s="2466"/>
    </row>
    <row r="1263" spans="1:26" s="2469" customFormat="1">
      <c r="A1263" s="2468"/>
      <c r="B1263" s="1737"/>
      <c r="C1263" s="2461"/>
      <c r="D1263" s="2461"/>
      <c r="E1263" s="2462"/>
      <c r="F1263" s="1909"/>
      <c r="G1263" s="2463"/>
      <c r="H1263" s="1909"/>
      <c r="I1263" s="1909"/>
      <c r="J1263" s="1909"/>
      <c r="K1263" s="1909"/>
      <c r="L1263" s="2463"/>
      <c r="M1263" s="2461"/>
      <c r="N1263" s="1909"/>
      <c r="O1263" s="2464"/>
      <c r="P1263" s="2471"/>
      <c r="Q1263" s="2465"/>
      <c r="R1263" s="2461"/>
      <c r="S1263" s="1909"/>
      <c r="T1263" s="2464"/>
      <c r="U1263" s="2471"/>
      <c r="V1263" s="2463"/>
      <c r="W1263" s="2466"/>
      <c r="X1263" s="2466"/>
      <c r="Y1263" s="2466"/>
      <c r="Z1263" s="2466"/>
    </row>
    <row r="1264" spans="1:26" s="2469" customFormat="1">
      <c r="A1264" s="2468"/>
      <c r="B1264" s="1737"/>
      <c r="C1264" s="2461"/>
      <c r="D1264" s="2461"/>
      <c r="E1264" s="2462"/>
      <c r="F1264" s="1909"/>
      <c r="G1264" s="2463"/>
      <c r="H1264" s="1909"/>
      <c r="I1264" s="1909"/>
      <c r="J1264" s="1909"/>
      <c r="K1264" s="1909"/>
      <c r="L1264" s="2463"/>
      <c r="M1264" s="2461"/>
      <c r="N1264" s="1909"/>
      <c r="O1264" s="2464"/>
      <c r="P1264" s="2471"/>
      <c r="Q1264" s="2465"/>
      <c r="R1264" s="2461"/>
      <c r="S1264" s="1909"/>
      <c r="T1264" s="2464"/>
      <c r="U1264" s="2471"/>
      <c r="V1264" s="2463"/>
      <c r="W1264" s="2466"/>
      <c r="X1264" s="2466"/>
      <c r="Y1264" s="2466"/>
      <c r="Z1264" s="2466"/>
    </row>
    <row r="1265" spans="1:26" s="2469" customFormat="1">
      <c r="A1265" s="2468"/>
      <c r="B1265" s="1737"/>
      <c r="C1265" s="2461"/>
      <c r="D1265" s="2461"/>
      <c r="E1265" s="2462"/>
      <c r="F1265" s="1909"/>
      <c r="G1265" s="2463"/>
      <c r="H1265" s="1909"/>
      <c r="I1265" s="1909"/>
      <c r="J1265" s="1909"/>
      <c r="K1265" s="1909"/>
      <c r="L1265" s="2463"/>
      <c r="M1265" s="2461"/>
      <c r="N1265" s="1909"/>
      <c r="O1265" s="2464"/>
      <c r="P1265" s="2471"/>
      <c r="Q1265" s="2465"/>
      <c r="R1265" s="2461"/>
      <c r="S1265" s="1909"/>
      <c r="T1265" s="2464"/>
      <c r="U1265" s="2471"/>
      <c r="V1265" s="2463"/>
      <c r="W1265" s="2466"/>
      <c r="X1265" s="2466"/>
      <c r="Y1265" s="2466"/>
      <c r="Z1265" s="2466"/>
    </row>
    <row r="1266" spans="1:26" s="2469" customFormat="1">
      <c r="A1266" s="2468"/>
      <c r="B1266" s="1737"/>
      <c r="C1266" s="2461"/>
      <c r="D1266" s="2461"/>
      <c r="E1266" s="2462"/>
      <c r="F1266" s="1909"/>
      <c r="G1266" s="2463"/>
      <c r="H1266" s="1909"/>
      <c r="I1266" s="1909"/>
      <c r="J1266" s="1909"/>
      <c r="K1266" s="1909"/>
      <c r="L1266" s="2463"/>
      <c r="M1266" s="2461"/>
      <c r="N1266" s="1909"/>
      <c r="O1266" s="2464"/>
      <c r="P1266" s="2471"/>
      <c r="Q1266" s="2465"/>
      <c r="R1266" s="2461"/>
      <c r="S1266" s="1909"/>
      <c r="T1266" s="2464"/>
      <c r="U1266" s="2471"/>
      <c r="V1266" s="2463"/>
      <c r="W1266" s="2466"/>
      <c r="X1266" s="2466"/>
      <c r="Y1266" s="2466"/>
      <c r="Z1266" s="2466"/>
    </row>
    <row r="1267" spans="1:26" s="2469" customFormat="1">
      <c r="A1267" s="2468"/>
      <c r="B1267" s="1737"/>
      <c r="C1267" s="2461"/>
      <c r="D1267" s="2461"/>
      <c r="E1267" s="2462"/>
      <c r="F1267" s="1909"/>
      <c r="G1267" s="2463"/>
      <c r="H1267" s="1909"/>
      <c r="I1267" s="1909"/>
      <c r="J1267" s="1909"/>
      <c r="K1267" s="1909"/>
      <c r="L1267" s="2463"/>
      <c r="M1267" s="2461"/>
      <c r="N1267" s="1909"/>
      <c r="O1267" s="2464"/>
      <c r="P1267" s="2471"/>
      <c r="Q1267" s="2465"/>
      <c r="R1267" s="2461"/>
      <c r="S1267" s="1909"/>
      <c r="T1267" s="2464"/>
      <c r="U1267" s="2471"/>
      <c r="V1267" s="2463"/>
      <c r="W1267" s="2466"/>
      <c r="X1267" s="2466"/>
      <c r="Y1267" s="2466"/>
      <c r="Z1267" s="2466"/>
    </row>
    <row r="1268" spans="1:26" s="2469" customFormat="1">
      <c r="A1268" s="2468"/>
      <c r="B1268" s="1737"/>
      <c r="C1268" s="2461"/>
      <c r="D1268" s="2461"/>
      <c r="E1268" s="2462"/>
      <c r="F1268" s="1909"/>
      <c r="G1268" s="2463"/>
      <c r="H1268" s="1909"/>
      <c r="I1268" s="1909"/>
      <c r="J1268" s="1909"/>
      <c r="K1268" s="1909"/>
      <c r="L1268" s="2463"/>
      <c r="M1268" s="2461"/>
      <c r="N1268" s="1909"/>
      <c r="O1268" s="2464"/>
      <c r="P1268" s="2471"/>
      <c r="Q1268" s="2465"/>
      <c r="R1268" s="2461"/>
      <c r="S1268" s="1909"/>
      <c r="T1268" s="2464"/>
      <c r="U1268" s="2471"/>
      <c r="V1268" s="2463"/>
      <c r="W1268" s="2466"/>
      <c r="X1268" s="2466"/>
      <c r="Y1268" s="2466"/>
      <c r="Z1268" s="2466"/>
    </row>
    <row r="1269" spans="1:26" s="2469" customFormat="1">
      <c r="A1269" s="2468"/>
      <c r="B1269" s="1737"/>
      <c r="C1269" s="2461"/>
      <c r="D1269" s="2461"/>
      <c r="E1269" s="2462"/>
      <c r="F1269" s="1909"/>
      <c r="G1269" s="2463"/>
      <c r="H1269" s="1909"/>
      <c r="I1269" s="1909"/>
      <c r="J1269" s="1909"/>
      <c r="K1269" s="1909"/>
      <c r="L1269" s="2463"/>
      <c r="M1269" s="2461"/>
      <c r="N1269" s="1909"/>
      <c r="O1269" s="2464"/>
      <c r="P1269" s="2471"/>
      <c r="Q1269" s="2465"/>
      <c r="R1269" s="2461"/>
      <c r="S1269" s="1909"/>
      <c r="T1269" s="2464"/>
      <c r="U1269" s="2471"/>
      <c r="V1269" s="2463"/>
      <c r="W1269" s="2466"/>
      <c r="X1269" s="2466"/>
      <c r="Y1269" s="2466"/>
      <c r="Z1269" s="2466"/>
    </row>
    <row r="1270" spans="1:26" s="2469" customFormat="1">
      <c r="A1270" s="2468"/>
      <c r="B1270" s="1737"/>
      <c r="C1270" s="2461"/>
      <c r="D1270" s="2461"/>
      <c r="E1270" s="2462"/>
      <c r="F1270" s="1909"/>
      <c r="G1270" s="2463"/>
      <c r="H1270" s="1909"/>
      <c r="I1270" s="1909"/>
      <c r="J1270" s="1909"/>
      <c r="K1270" s="1909"/>
      <c r="L1270" s="2463"/>
      <c r="M1270" s="2461"/>
      <c r="N1270" s="1909"/>
      <c r="O1270" s="2464"/>
      <c r="P1270" s="2471"/>
      <c r="Q1270" s="2465"/>
      <c r="R1270" s="2461"/>
      <c r="S1270" s="1909"/>
      <c r="T1270" s="2464"/>
      <c r="U1270" s="2471"/>
      <c r="V1270" s="2463"/>
      <c r="W1270" s="2466"/>
      <c r="X1270" s="2466"/>
      <c r="Y1270" s="2466"/>
      <c r="Z1270" s="2466"/>
    </row>
    <row r="1271" spans="1:26" s="2469" customFormat="1">
      <c r="A1271" s="2468"/>
      <c r="B1271" s="1737"/>
      <c r="C1271" s="2461"/>
      <c r="D1271" s="2461"/>
      <c r="E1271" s="2462"/>
      <c r="F1271" s="1909"/>
      <c r="G1271" s="2463"/>
      <c r="H1271" s="1909"/>
      <c r="I1271" s="1909"/>
      <c r="J1271" s="1909"/>
      <c r="K1271" s="1909"/>
      <c r="L1271" s="2463"/>
      <c r="M1271" s="2461"/>
      <c r="N1271" s="1909"/>
      <c r="O1271" s="2464"/>
      <c r="P1271" s="2471"/>
      <c r="Q1271" s="2465"/>
      <c r="R1271" s="2461"/>
      <c r="S1271" s="1909"/>
      <c r="T1271" s="2464"/>
      <c r="U1271" s="2471"/>
      <c r="V1271" s="2463"/>
      <c r="W1271" s="2466"/>
      <c r="X1271" s="2466"/>
      <c r="Y1271" s="2466"/>
      <c r="Z1271" s="2466"/>
    </row>
    <row r="1272" spans="1:26" s="2469" customFormat="1">
      <c r="A1272" s="2468"/>
      <c r="B1272" s="1737"/>
      <c r="C1272" s="2461"/>
      <c r="D1272" s="2461"/>
      <c r="E1272" s="2462"/>
      <c r="F1272" s="1909"/>
      <c r="G1272" s="2463"/>
      <c r="H1272" s="1909"/>
      <c r="I1272" s="1909"/>
      <c r="J1272" s="1909"/>
      <c r="K1272" s="1909"/>
      <c r="L1272" s="2463"/>
      <c r="M1272" s="2461"/>
      <c r="N1272" s="1909"/>
      <c r="O1272" s="2464"/>
      <c r="P1272" s="2471"/>
      <c r="Q1272" s="2465"/>
      <c r="R1272" s="2461"/>
      <c r="S1272" s="1909"/>
      <c r="T1272" s="2464"/>
      <c r="U1272" s="2471"/>
      <c r="V1272" s="2463"/>
      <c r="W1272" s="2466"/>
      <c r="X1272" s="2466"/>
      <c r="Y1272" s="2466"/>
      <c r="Z1272" s="2466"/>
    </row>
    <row r="1273" spans="1:26" s="2469" customFormat="1">
      <c r="A1273" s="2468"/>
      <c r="B1273" s="1737"/>
      <c r="C1273" s="2461"/>
      <c r="D1273" s="2461"/>
      <c r="E1273" s="2462"/>
      <c r="F1273" s="1909"/>
      <c r="G1273" s="2463"/>
      <c r="H1273" s="1909"/>
      <c r="I1273" s="1909"/>
      <c r="J1273" s="1909"/>
      <c r="K1273" s="1909"/>
      <c r="L1273" s="2463"/>
      <c r="M1273" s="2461"/>
      <c r="N1273" s="1909"/>
      <c r="O1273" s="2464"/>
      <c r="P1273" s="2471"/>
      <c r="Q1273" s="2465"/>
      <c r="R1273" s="2461"/>
      <c r="S1273" s="1909"/>
      <c r="T1273" s="2464"/>
      <c r="U1273" s="2471"/>
      <c r="V1273" s="2463"/>
      <c r="W1273" s="2466"/>
      <c r="X1273" s="2466"/>
      <c r="Y1273" s="2466"/>
      <c r="Z1273" s="2466"/>
    </row>
    <row r="1274" spans="1:26" s="2469" customFormat="1">
      <c r="A1274" s="2468"/>
      <c r="B1274" s="1737"/>
      <c r="C1274" s="2461"/>
      <c r="D1274" s="2461"/>
      <c r="E1274" s="2462"/>
      <c r="F1274" s="1909"/>
      <c r="G1274" s="2463"/>
      <c r="H1274" s="1909"/>
      <c r="I1274" s="1909"/>
      <c r="J1274" s="1909"/>
      <c r="K1274" s="1909"/>
      <c r="L1274" s="2463"/>
      <c r="M1274" s="2461"/>
      <c r="N1274" s="1909"/>
      <c r="O1274" s="2464"/>
      <c r="P1274" s="2471"/>
      <c r="Q1274" s="2465"/>
      <c r="R1274" s="2461"/>
      <c r="S1274" s="1909"/>
      <c r="T1274" s="2464"/>
      <c r="U1274" s="2471"/>
      <c r="V1274" s="2463"/>
      <c r="W1274" s="2466"/>
      <c r="X1274" s="2466"/>
      <c r="Y1274" s="2466"/>
      <c r="Z1274" s="2466"/>
    </row>
    <row r="1275" spans="1:26" s="2469" customFormat="1">
      <c r="A1275" s="2468"/>
      <c r="B1275" s="1737"/>
      <c r="C1275" s="2461"/>
      <c r="D1275" s="2461"/>
      <c r="E1275" s="2462"/>
      <c r="F1275" s="1909"/>
      <c r="G1275" s="2463"/>
      <c r="H1275" s="1909"/>
      <c r="I1275" s="1909"/>
      <c r="J1275" s="1909"/>
      <c r="K1275" s="1909"/>
      <c r="L1275" s="2463"/>
      <c r="M1275" s="2461"/>
      <c r="N1275" s="1909"/>
      <c r="O1275" s="2464"/>
      <c r="P1275" s="2471"/>
      <c r="Q1275" s="2465"/>
      <c r="R1275" s="2461"/>
      <c r="S1275" s="1909"/>
      <c r="T1275" s="2464"/>
      <c r="U1275" s="2471"/>
      <c r="V1275" s="2463"/>
      <c r="W1275" s="2466"/>
      <c r="X1275" s="2466"/>
      <c r="Y1275" s="2466"/>
      <c r="Z1275" s="2466"/>
    </row>
    <row r="1276" spans="1:26" s="2469" customFormat="1">
      <c r="A1276" s="2468"/>
      <c r="B1276" s="1737"/>
      <c r="C1276" s="2461"/>
      <c r="D1276" s="2461"/>
      <c r="E1276" s="2462"/>
      <c r="F1276" s="1909"/>
      <c r="G1276" s="2463"/>
      <c r="H1276" s="1909"/>
      <c r="I1276" s="1909"/>
      <c r="J1276" s="1909"/>
      <c r="K1276" s="1909"/>
      <c r="L1276" s="2463"/>
      <c r="M1276" s="2461"/>
      <c r="N1276" s="1909"/>
      <c r="O1276" s="2464"/>
      <c r="P1276" s="2471"/>
      <c r="Q1276" s="2465"/>
      <c r="R1276" s="2461"/>
      <c r="S1276" s="1909"/>
      <c r="T1276" s="2464"/>
      <c r="U1276" s="2471"/>
      <c r="V1276" s="2463"/>
      <c r="W1276" s="2466"/>
      <c r="X1276" s="2466"/>
      <c r="Y1276" s="2466"/>
      <c r="Z1276" s="2466"/>
    </row>
    <row r="1277" spans="1:26" s="2469" customFormat="1">
      <c r="A1277" s="2468"/>
      <c r="B1277" s="1737"/>
      <c r="C1277" s="2461"/>
      <c r="D1277" s="2461"/>
      <c r="E1277" s="2462"/>
      <c r="F1277" s="1909"/>
      <c r="G1277" s="2463"/>
      <c r="H1277" s="1909"/>
      <c r="I1277" s="1909"/>
      <c r="J1277" s="1909"/>
      <c r="K1277" s="1909"/>
      <c r="L1277" s="2463"/>
      <c r="M1277" s="2461"/>
      <c r="N1277" s="1909"/>
      <c r="O1277" s="2464"/>
      <c r="P1277" s="2471"/>
      <c r="Q1277" s="2465"/>
      <c r="R1277" s="2461"/>
      <c r="S1277" s="1909"/>
      <c r="T1277" s="2464"/>
      <c r="U1277" s="2471"/>
      <c r="V1277" s="2463"/>
      <c r="W1277" s="2466"/>
      <c r="X1277" s="2466"/>
      <c r="Y1277" s="2466"/>
      <c r="Z1277" s="2466"/>
    </row>
    <row r="1278" spans="1:26" s="2469" customFormat="1">
      <c r="A1278" s="2468"/>
      <c r="B1278" s="1737"/>
      <c r="C1278" s="2461"/>
      <c r="D1278" s="2461"/>
      <c r="E1278" s="2462"/>
      <c r="F1278" s="1909"/>
      <c r="G1278" s="2463"/>
      <c r="H1278" s="1909"/>
      <c r="I1278" s="1909"/>
      <c r="J1278" s="1909"/>
      <c r="K1278" s="1909"/>
      <c r="L1278" s="2463"/>
      <c r="M1278" s="2461"/>
      <c r="N1278" s="1909"/>
      <c r="O1278" s="2464"/>
      <c r="P1278" s="2471"/>
      <c r="Q1278" s="2465"/>
      <c r="R1278" s="2461"/>
      <c r="S1278" s="1909"/>
      <c r="T1278" s="2464"/>
      <c r="U1278" s="2471"/>
      <c r="V1278" s="2463"/>
      <c r="W1278" s="2466"/>
      <c r="X1278" s="2466"/>
      <c r="Y1278" s="2466"/>
      <c r="Z1278" s="2466"/>
    </row>
    <row r="1279" spans="1:26" s="2469" customFormat="1">
      <c r="A1279" s="2468"/>
      <c r="B1279" s="1737"/>
      <c r="C1279" s="2461"/>
      <c r="D1279" s="2461"/>
      <c r="E1279" s="2462"/>
      <c r="F1279" s="1909"/>
      <c r="G1279" s="2463"/>
      <c r="H1279" s="1909"/>
      <c r="I1279" s="1909"/>
      <c r="J1279" s="1909"/>
      <c r="K1279" s="1909"/>
      <c r="L1279" s="2463"/>
      <c r="M1279" s="2461"/>
      <c r="N1279" s="1909"/>
      <c r="O1279" s="2464"/>
      <c r="P1279" s="2471"/>
      <c r="Q1279" s="2465"/>
      <c r="R1279" s="2461"/>
      <c r="S1279" s="1909"/>
      <c r="T1279" s="2464"/>
      <c r="U1279" s="2471"/>
      <c r="V1279" s="2463"/>
      <c r="W1279" s="2466"/>
      <c r="X1279" s="2466"/>
      <c r="Y1279" s="2466"/>
      <c r="Z1279" s="2466"/>
    </row>
    <row r="1280" spans="1:26" s="2469" customFormat="1">
      <c r="A1280" s="2468"/>
      <c r="B1280" s="1737"/>
      <c r="C1280" s="2461"/>
      <c r="D1280" s="2461"/>
      <c r="E1280" s="2462"/>
      <c r="F1280" s="1909"/>
      <c r="G1280" s="2463"/>
      <c r="H1280" s="1909"/>
      <c r="I1280" s="1909"/>
      <c r="J1280" s="1909"/>
      <c r="K1280" s="1909"/>
      <c r="L1280" s="2463"/>
      <c r="M1280" s="2461"/>
      <c r="N1280" s="1909"/>
      <c r="O1280" s="2464"/>
      <c r="P1280" s="2471"/>
      <c r="Q1280" s="2465"/>
      <c r="R1280" s="2461"/>
      <c r="S1280" s="1909"/>
      <c r="T1280" s="2464"/>
      <c r="U1280" s="2471"/>
      <c r="V1280" s="2463"/>
      <c r="W1280" s="2466"/>
      <c r="X1280" s="2466"/>
      <c r="Y1280" s="2466"/>
      <c r="Z1280" s="2466"/>
    </row>
    <row r="1281" spans="1:26" s="2469" customFormat="1">
      <c r="A1281" s="2468"/>
      <c r="B1281" s="1737"/>
      <c r="C1281" s="2461"/>
      <c r="D1281" s="2461"/>
      <c r="E1281" s="2462"/>
      <c r="F1281" s="1909"/>
      <c r="G1281" s="2463"/>
      <c r="H1281" s="1909"/>
      <c r="I1281" s="1909"/>
      <c r="J1281" s="1909"/>
      <c r="K1281" s="1909"/>
      <c r="L1281" s="2463"/>
      <c r="M1281" s="2461"/>
      <c r="N1281" s="1909"/>
      <c r="O1281" s="2464"/>
      <c r="P1281" s="2471"/>
      <c r="Q1281" s="2465"/>
      <c r="R1281" s="2461"/>
      <c r="S1281" s="1909"/>
      <c r="T1281" s="2464"/>
      <c r="U1281" s="2471"/>
      <c r="V1281" s="2463"/>
      <c r="W1281" s="2466"/>
      <c r="X1281" s="2466"/>
      <c r="Y1281" s="2466"/>
      <c r="Z1281" s="2466"/>
    </row>
    <row r="1282" spans="1:26" s="2469" customFormat="1">
      <c r="A1282" s="2468"/>
      <c r="B1282" s="1737"/>
      <c r="C1282" s="2461"/>
      <c r="D1282" s="2461"/>
      <c r="E1282" s="2462"/>
      <c r="F1282" s="1909"/>
      <c r="G1282" s="2463"/>
      <c r="H1282" s="1909"/>
      <c r="I1282" s="1909"/>
      <c r="J1282" s="1909"/>
      <c r="K1282" s="1909"/>
      <c r="L1282" s="2463"/>
      <c r="M1282" s="2461"/>
      <c r="N1282" s="1909"/>
      <c r="O1282" s="2464"/>
      <c r="P1282" s="2471"/>
      <c r="Q1282" s="2465"/>
      <c r="R1282" s="2461"/>
      <c r="S1282" s="1909"/>
      <c r="T1282" s="2464"/>
      <c r="U1282" s="2471"/>
      <c r="V1282" s="2463"/>
      <c r="W1282" s="2466"/>
      <c r="X1282" s="2466"/>
      <c r="Y1282" s="2466"/>
      <c r="Z1282" s="2466"/>
    </row>
    <row r="1283" spans="1:26" s="2469" customFormat="1">
      <c r="A1283" s="2468"/>
      <c r="B1283" s="1737"/>
      <c r="C1283" s="2461"/>
      <c r="D1283" s="2461"/>
      <c r="E1283" s="2462"/>
      <c r="F1283" s="1909"/>
      <c r="G1283" s="2463"/>
      <c r="H1283" s="1909"/>
      <c r="I1283" s="1909"/>
      <c r="J1283" s="1909"/>
      <c r="K1283" s="1909"/>
      <c r="L1283" s="2463"/>
      <c r="M1283" s="2461"/>
      <c r="N1283" s="1909"/>
      <c r="O1283" s="2464"/>
      <c r="P1283" s="2471"/>
      <c r="Q1283" s="2465"/>
      <c r="R1283" s="2461"/>
      <c r="S1283" s="1909"/>
      <c r="T1283" s="2464"/>
      <c r="U1283" s="2471"/>
      <c r="V1283" s="2463"/>
      <c r="W1283" s="2466"/>
      <c r="X1283" s="2466"/>
      <c r="Y1283" s="2466"/>
      <c r="Z1283" s="2466"/>
    </row>
    <row r="1284" spans="1:26" s="2469" customFormat="1">
      <c r="A1284" s="2468"/>
      <c r="B1284" s="1737"/>
      <c r="C1284" s="2461"/>
      <c r="D1284" s="2461"/>
      <c r="E1284" s="2462"/>
      <c r="F1284" s="1909"/>
      <c r="G1284" s="2463"/>
      <c r="H1284" s="1909"/>
      <c r="I1284" s="1909"/>
      <c r="J1284" s="1909"/>
      <c r="K1284" s="1909"/>
      <c r="L1284" s="2463"/>
      <c r="M1284" s="2461"/>
      <c r="N1284" s="1909"/>
      <c r="O1284" s="2464"/>
      <c r="P1284" s="2471"/>
      <c r="Q1284" s="2465"/>
      <c r="R1284" s="2461"/>
      <c r="S1284" s="1909"/>
      <c r="T1284" s="2464"/>
      <c r="U1284" s="2471"/>
      <c r="V1284" s="2463"/>
      <c r="W1284" s="2466"/>
      <c r="X1284" s="2466"/>
      <c r="Y1284" s="2466"/>
      <c r="Z1284" s="2466"/>
    </row>
    <row r="1285" spans="1:26" s="2469" customFormat="1">
      <c r="A1285" s="2468"/>
      <c r="B1285" s="1737"/>
      <c r="C1285" s="2461"/>
      <c r="D1285" s="2461"/>
      <c r="E1285" s="2462"/>
      <c r="F1285" s="1909"/>
      <c r="G1285" s="2463"/>
      <c r="H1285" s="1909"/>
      <c r="I1285" s="1909"/>
      <c r="J1285" s="1909"/>
      <c r="K1285" s="1909"/>
      <c r="L1285" s="2463"/>
      <c r="M1285" s="2461"/>
      <c r="N1285" s="1909"/>
      <c r="O1285" s="2464"/>
      <c r="P1285" s="2471"/>
      <c r="Q1285" s="2465"/>
      <c r="R1285" s="2461"/>
      <c r="S1285" s="1909"/>
      <c r="T1285" s="2464"/>
      <c r="U1285" s="2471"/>
      <c r="V1285" s="2463"/>
      <c r="W1285" s="2466"/>
      <c r="X1285" s="2466"/>
      <c r="Y1285" s="2466"/>
      <c r="Z1285" s="2466"/>
    </row>
    <row r="1286" spans="1:26" s="2469" customFormat="1">
      <c r="A1286" s="2468"/>
      <c r="B1286" s="1737"/>
      <c r="C1286" s="2461"/>
      <c r="D1286" s="2461"/>
      <c r="E1286" s="2462"/>
      <c r="F1286" s="1909"/>
      <c r="G1286" s="2463"/>
      <c r="H1286" s="1909"/>
      <c r="I1286" s="1909"/>
      <c r="J1286" s="1909"/>
      <c r="K1286" s="1909"/>
      <c r="L1286" s="2463"/>
      <c r="M1286" s="2461"/>
      <c r="N1286" s="1909"/>
      <c r="O1286" s="2464"/>
      <c r="P1286" s="2471"/>
      <c r="Q1286" s="2465"/>
      <c r="R1286" s="2461"/>
      <c r="S1286" s="1909"/>
      <c r="T1286" s="2464"/>
      <c r="U1286" s="2471"/>
      <c r="V1286" s="2463"/>
      <c r="W1286" s="2466"/>
      <c r="X1286" s="2466"/>
      <c r="Y1286" s="2466"/>
      <c r="Z1286" s="2466"/>
    </row>
    <row r="1287" spans="1:26" s="2469" customFormat="1">
      <c r="A1287" s="2468"/>
      <c r="B1287" s="1737"/>
      <c r="C1287" s="2461"/>
      <c r="D1287" s="2461"/>
      <c r="E1287" s="2462"/>
      <c r="F1287" s="1909"/>
      <c r="G1287" s="2463"/>
      <c r="H1287" s="1909"/>
      <c r="I1287" s="1909"/>
      <c r="J1287" s="1909"/>
      <c r="K1287" s="1909"/>
      <c r="L1287" s="2463"/>
      <c r="M1287" s="2461"/>
      <c r="N1287" s="1909"/>
      <c r="O1287" s="2464"/>
      <c r="P1287" s="2471"/>
      <c r="Q1287" s="2465"/>
      <c r="R1287" s="2461"/>
      <c r="S1287" s="1909"/>
      <c r="T1287" s="2464"/>
      <c r="U1287" s="2471"/>
      <c r="V1287" s="2463"/>
      <c r="W1287" s="2466"/>
      <c r="X1287" s="2466"/>
      <c r="Y1287" s="2466"/>
      <c r="Z1287" s="2466"/>
    </row>
    <row r="1288" spans="1:26" s="2469" customFormat="1">
      <c r="A1288" s="2468"/>
      <c r="B1288" s="1737"/>
      <c r="C1288" s="2461"/>
      <c r="D1288" s="2461"/>
      <c r="E1288" s="2462"/>
      <c r="F1288" s="1909"/>
      <c r="G1288" s="2463"/>
      <c r="H1288" s="1909"/>
      <c r="I1288" s="1909"/>
      <c r="J1288" s="1909"/>
      <c r="K1288" s="1909"/>
      <c r="L1288" s="2463"/>
      <c r="M1288" s="2461"/>
      <c r="N1288" s="1909"/>
      <c r="O1288" s="2464"/>
      <c r="P1288" s="2471"/>
      <c r="Q1288" s="2465"/>
      <c r="R1288" s="2461"/>
      <c r="S1288" s="1909"/>
      <c r="T1288" s="2464"/>
      <c r="U1288" s="2471"/>
      <c r="V1288" s="2463"/>
      <c r="W1288" s="2466"/>
      <c r="X1288" s="2466"/>
      <c r="Y1288" s="2466"/>
      <c r="Z1288" s="2466"/>
    </row>
    <row r="1289" spans="1:26" s="2469" customFormat="1">
      <c r="A1289" s="2468"/>
      <c r="B1289" s="1737"/>
      <c r="C1289" s="2461"/>
      <c r="D1289" s="2461"/>
      <c r="E1289" s="2462"/>
      <c r="F1289" s="1909"/>
      <c r="G1289" s="2463"/>
      <c r="H1289" s="1909"/>
      <c r="I1289" s="1909"/>
      <c r="J1289" s="1909"/>
      <c r="K1289" s="1909"/>
      <c r="L1289" s="2463"/>
      <c r="M1289" s="2461"/>
      <c r="N1289" s="1909"/>
      <c r="O1289" s="2464"/>
      <c r="P1289" s="2471"/>
      <c r="Q1289" s="2465"/>
      <c r="R1289" s="2461"/>
      <c r="S1289" s="1909"/>
      <c r="T1289" s="2464"/>
      <c r="U1289" s="2471"/>
      <c r="V1289" s="2463"/>
      <c r="W1289" s="2466"/>
      <c r="X1289" s="2466"/>
      <c r="Y1289" s="2466"/>
      <c r="Z1289" s="2466"/>
    </row>
    <row r="1290" spans="1:26" s="2469" customFormat="1">
      <c r="A1290" s="2468"/>
      <c r="B1290" s="1737"/>
      <c r="C1290" s="2461"/>
      <c r="D1290" s="2461"/>
      <c r="E1290" s="2462"/>
      <c r="F1290" s="1909"/>
      <c r="G1290" s="2463"/>
      <c r="H1290" s="1909"/>
      <c r="I1290" s="1909"/>
      <c r="J1290" s="1909"/>
      <c r="K1290" s="1909"/>
      <c r="L1290" s="2463"/>
      <c r="M1290" s="2461"/>
      <c r="N1290" s="1909"/>
      <c r="O1290" s="2464"/>
      <c r="P1290" s="2471"/>
      <c r="Q1290" s="2465"/>
      <c r="R1290" s="2461"/>
      <c r="S1290" s="1909"/>
      <c r="T1290" s="2464"/>
      <c r="U1290" s="2471"/>
      <c r="V1290" s="2463"/>
      <c r="W1290" s="2466"/>
      <c r="X1290" s="2466"/>
      <c r="Y1290" s="2466"/>
      <c r="Z1290" s="2466"/>
    </row>
    <row r="1291" spans="1:26" s="2469" customFormat="1">
      <c r="A1291" s="2468"/>
      <c r="B1291" s="1737"/>
      <c r="C1291" s="2461"/>
      <c r="D1291" s="2461"/>
      <c r="E1291" s="2462"/>
      <c r="F1291" s="1909"/>
      <c r="G1291" s="2463"/>
      <c r="H1291" s="1909"/>
      <c r="I1291" s="1909"/>
      <c r="J1291" s="1909"/>
      <c r="K1291" s="1909"/>
      <c r="L1291" s="2463"/>
      <c r="M1291" s="2461"/>
      <c r="N1291" s="1909"/>
      <c r="O1291" s="2464"/>
      <c r="P1291" s="2471"/>
      <c r="Q1291" s="2465"/>
      <c r="R1291" s="2461"/>
      <c r="S1291" s="1909"/>
      <c r="T1291" s="2464"/>
      <c r="U1291" s="2471"/>
      <c r="V1291" s="2463"/>
      <c r="W1291" s="2466"/>
      <c r="X1291" s="2466"/>
      <c r="Y1291" s="2466"/>
      <c r="Z1291" s="2466"/>
    </row>
    <row r="1292" spans="1:26" s="2469" customFormat="1">
      <c r="A1292" s="2468"/>
      <c r="B1292" s="1737"/>
      <c r="C1292" s="2461"/>
      <c r="D1292" s="2461"/>
      <c r="E1292" s="2462"/>
      <c r="F1292" s="1909"/>
      <c r="G1292" s="2463"/>
      <c r="H1292" s="1909"/>
      <c r="I1292" s="1909"/>
      <c r="J1292" s="1909"/>
      <c r="K1292" s="1909"/>
      <c r="L1292" s="2463"/>
      <c r="M1292" s="2461"/>
      <c r="N1292" s="1909"/>
      <c r="O1292" s="2464"/>
      <c r="P1292" s="2471"/>
      <c r="Q1292" s="2465"/>
      <c r="R1292" s="2461"/>
      <c r="S1292" s="1909"/>
      <c r="T1292" s="2464"/>
      <c r="U1292" s="2471"/>
      <c r="V1292" s="2463"/>
      <c r="W1292" s="2466"/>
      <c r="X1292" s="2466"/>
      <c r="Y1292" s="2466"/>
      <c r="Z1292" s="2466"/>
    </row>
    <row r="1293" spans="1:26" s="2469" customFormat="1">
      <c r="A1293" s="2468"/>
      <c r="B1293" s="1737"/>
      <c r="C1293" s="2461"/>
      <c r="D1293" s="2461"/>
      <c r="E1293" s="2462"/>
      <c r="F1293" s="1909"/>
      <c r="G1293" s="2463"/>
      <c r="H1293" s="1909"/>
      <c r="I1293" s="1909"/>
      <c r="J1293" s="1909"/>
      <c r="K1293" s="1909"/>
      <c r="L1293" s="2463"/>
      <c r="M1293" s="2461"/>
      <c r="N1293" s="1909"/>
      <c r="O1293" s="2464"/>
      <c r="P1293" s="2471"/>
      <c r="Q1293" s="2465"/>
      <c r="R1293" s="2461"/>
      <c r="S1293" s="1909"/>
      <c r="T1293" s="2464"/>
      <c r="U1293" s="2471"/>
      <c r="V1293" s="2463"/>
      <c r="W1293" s="2466"/>
      <c r="X1293" s="2466"/>
      <c r="Y1293" s="2466"/>
      <c r="Z1293" s="2466"/>
    </row>
    <row r="1294" spans="1:26" s="2469" customFormat="1">
      <c r="A1294" s="2468"/>
      <c r="B1294" s="1737"/>
      <c r="C1294" s="2461"/>
      <c r="D1294" s="2461"/>
      <c r="E1294" s="2462"/>
      <c r="F1294" s="1909"/>
      <c r="G1294" s="2463"/>
      <c r="H1294" s="1909"/>
      <c r="I1294" s="1909"/>
      <c r="J1294" s="1909"/>
      <c r="K1294" s="1909"/>
      <c r="L1294" s="2463"/>
      <c r="M1294" s="2461"/>
      <c r="N1294" s="1909"/>
      <c r="O1294" s="2464"/>
      <c r="P1294" s="2471"/>
      <c r="Q1294" s="2465"/>
      <c r="R1294" s="2461"/>
      <c r="S1294" s="1909"/>
      <c r="T1294" s="2464"/>
      <c r="U1294" s="2471"/>
      <c r="V1294" s="2463"/>
      <c r="W1294" s="2466"/>
      <c r="X1294" s="2466"/>
      <c r="Y1294" s="2466"/>
      <c r="Z1294" s="2466"/>
    </row>
    <row r="1295" spans="1:26" s="2469" customFormat="1">
      <c r="A1295" s="2468"/>
      <c r="B1295" s="1737"/>
      <c r="C1295" s="2461"/>
      <c r="D1295" s="2461"/>
      <c r="E1295" s="2462"/>
      <c r="F1295" s="1909"/>
      <c r="G1295" s="2463"/>
      <c r="H1295" s="1909"/>
      <c r="I1295" s="1909"/>
      <c r="J1295" s="1909"/>
      <c r="K1295" s="1909"/>
      <c r="L1295" s="2463"/>
      <c r="M1295" s="2461"/>
      <c r="N1295" s="1909"/>
      <c r="O1295" s="2464"/>
      <c r="P1295" s="2471"/>
      <c r="Q1295" s="2465"/>
      <c r="R1295" s="2461"/>
      <c r="S1295" s="1909"/>
      <c r="T1295" s="2464"/>
      <c r="U1295" s="2471"/>
      <c r="V1295" s="2463"/>
      <c r="W1295" s="2466"/>
      <c r="X1295" s="2466"/>
      <c r="Y1295" s="2466"/>
      <c r="Z1295" s="2466"/>
    </row>
    <row r="1296" spans="1:26" s="2469" customFormat="1">
      <c r="A1296" s="2468"/>
      <c r="B1296" s="1737"/>
      <c r="C1296" s="2461"/>
      <c r="D1296" s="2461"/>
      <c r="E1296" s="2462"/>
      <c r="F1296" s="1909"/>
      <c r="G1296" s="2463"/>
      <c r="H1296" s="1909"/>
      <c r="I1296" s="1909"/>
      <c r="J1296" s="1909"/>
      <c r="K1296" s="1909"/>
      <c r="L1296" s="2463"/>
      <c r="M1296" s="2461"/>
      <c r="N1296" s="1909"/>
      <c r="O1296" s="2464"/>
      <c r="P1296" s="2471"/>
      <c r="Q1296" s="2465"/>
      <c r="R1296" s="2461"/>
      <c r="S1296" s="1909"/>
      <c r="T1296" s="2464"/>
      <c r="U1296" s="2471"/>
      <c r="V1296" s="2463"/>
      <c r="W1296" s="2466"/>
      <c r="X1296" s="2466"/>
      <c r="Y1296" s="2466"/>
      <c r="Z1296" s="2466"/>
    </row>
    <row r="1297" spans="1:26" s="2469" customFormat="1">
      <c r="A1297" s="2468"/>
      <c r="B1297" s="1737"/>
      <c r="C1297" s="2461"/>
      <c r="D1297" s="2461"/>
      <c r="E1297" s="2462"/>
      <c r="F1297" s="1909"/>
      <c r="G1297" s="2463"/>
      <c r="H1297" s="1909"/>
      <c r="I1297" s="1909"/>
      <c r="J1297" s="1909"/>
      <c r="K1297" s="1909"/>
      <c r="L1297" s="2463"/>
      <c r="M1297" s="2461"/>
      <c r="N1297" s="1909"/>
      <c r="O1297" s="2464"/>
      <c r="P1297" s="2471"/>
      <c r="Q1297" s="2465"/>
      <c r="R1297" s="2461"/>
      <c r="S1297" s="1909"/>
      <c r="T1297" s="2464"/>
      <c r="U1297" s="2471"/>
      <c r="V1297" s="2463"/>
      <c r="W1297" s="2466"/>
      <c r="X1297" s="2466"/>
      <c r="Y1297" s="2466"/>
      <c r="Z1297" s="2466"/>
    </row>
    <row r="1298" spans="1:26" s="2469" customFormat="1">
      <c r="A1298" s="2468"/>
      <c r="B1298" s="1737"/>
      <c r="C1298" s="2461"/>
      <c r="D1298" s="2461"/>
      <c r="E1298" s="2462"/>
      <c r="F1298" s="1909"/>
      <c r="G1298" s="2463"/>
      <c r="H1298" s="1909"/>
      <c r="I1298" s="1909"/>
      <c r="J1298" s="1909"/>
      <c r="K1298" s="1909"/>
      <c r="L1298" s="2463"/>
      <c r="M1298" s="2461"/>
      <c r="N1298" s="1909"/>
      <c r="O1298" s="2464"/>
      <c r="P1298" s="2471"/>
      <c r="Q1298" s="2465"/>
      <c r="R1298" s="2461"/>
      <c r="S1298" s="1909"/>
      <c r="T1298" s="2464"/>
      <c r="U1298" s="2471"/>
      <c r="V1298" s="2463"/>
      <c r="W1298" s="2466"/>
      <c r="X1298" s="2466"/>
      <c r="Y1298" s="2466"/>
      <c r="Z1298" s="2466"/>
    </row>
    <row r="1299" spans="1:26" s="2469" customFormat="1">
      <c r="A1299" s="2468"/>
      <c r="B1299" s="1737"/>
      <c r="C1299" s="2461"/>
      <c r="D1299" s="2461"/>
      <c r="E1299" s="2462"/>
      <c r="F1299" s="1909"/>
      <c r="G1299" s="2463"/>
      <c r="H1299" s="1909"/>
      <c r="I1299" s="1909"/>
      <c r="J1299" s="1909"/>
      <c r="K1299" s="1909"/>
      <c r="L1299" s="2463"/>
      <c r="M1299" s="2461"/>
      <c r="N1299" s="1909"/>
      <c r="O1299" s="2464"/>
      <c r="P1299" s="2471"/>
      <c r="Q1299" s="2465"/>
      <c r="R1299" s="2461"/>
      <c r="S1299" s="1909"/>
      <c r="T1299" s="2464"/>
      <c r="U1299" s="2471"/>
      <c r="V1299" s="2463"/>
      <c r="W1299" s="2466"/>
      <c r="X1299" s="2466"/>
      <c r="Y1299" s="2466"/>
      <c r="Z1299" s="2466"/>
    </row>
    <row r="1300" spans="1:26" s="2469" customFormat="1">
      <c r="A1300" s="2468"/>
      <c r="B1300" s="1737"/>
      <c r="C1300" s="2461"/>
      <c r="D1300" s="2461"/>
      <c r="E1300" s="2462"/>
      <c r="F1300" s="1909"/>
      <c r="G1300" s="2463"/>
      <c r="H1300" s="1909"/>
      <c r="I1300" s="1909"/>
      <c r="J1300" s="1909"/>
      <c r="K1300" s="1909"/>
      <c r="L1300" s="2463"/>
      <c r="M1300" s="2461"/>
      <c r="N1300" s="1909"/>
      <c r="O1300" s="2464"/>
      <c r="P1300" s="2471"/>
      <c r="Q1300" s="2465"/>
      <c r="R1300" s="2461"/>
      <c r="S1300" s="1909"/>
      <c r="T1300" s="2464"/>
      <c r="U1300" s="2471"/>
      <c r="V1300" s="2463"/>
      <c r="W1300" s="2466"/>
      <c r="X1300" s="2466"/>
      <c r="Y1300" s="2466"/>
      <c r="Z1300" s="2466"/>
    </row>
    <row r="1301" spans="1:26" s="2469" customFormat="1">
      <c r="A1301" s="2468"/>
      <c r="B1301" s="1737"/>
      <c r="C1301" s="2461"/>
      <c r="D1301" s="2461"/>
      <c r="E1301" s="2462"/>
      <c r="F1301" s="1909"/>
      <c r="G1301" s="2463"/>
      <c r="H1301" s="1909"/>
      <c r="I1301" s="1909"/>
      <c r="J1301" s="1909"/>
      <c r="K1301" s="1909"/>
      <c r="L1301" s="2463"/>
      <c r="M1301" s="2461"/>
      <c r="N1301" s="1909"/>
      <c r="O1301" s="2464"/>
      <c r="P1301" s="2471"/>
      <c r="Q1301" s="2465"/>
      <c r="R1301" s="2461"/>
      <c r="S1301" s="1909"/>
      <c r="T1301" s="2464"/>
      <c r="U1301" s="2471"/>
      <c r="V1301" s="2463"/>
      <c r="W1301" s="2466"/>
      <c r="X1301" s="2466"/>
      <c r="Y1301" s="2466"/>
      <c r="Z1301" s="2466"/>
    </row>
    <row r="1302" spans="1:26" s="2469" customFormat="1">
      <c r="A1302" s="2468"/>
      <c r="B1302" s="1737"/>
      <c r="C1302" s="2461"/>
      <c r="D1302" s="2461"/>
      <c r="E1302" s="2462"/>
      <c r="F1302" s="1909"/>
      <c r="G1302" s="2463"/>
      <c r="H1302" s="1909"/>
      <c r="I1302" s="1909"/>
      <c r="J1302" s="1909"/>
      <c r="K1302" s="1909"/>
      <c r="L1302" s="2463"/>
      <c r="M1302" s="2461"/>
      <c r="N1302" s="1909"/>
      <c r="O1302" s="2464"/>
      <c r="P1302" s="2471"/>
      <c r="Q1302" s="2465"/>
      <c r="R1302" s="2461"/>
      <c r="S1302" s="1909"/>
      <c r="T1302" s="2464"/>
      <c r="U1302" s="2471"/>
      <c r="V1302" s="2463"/>
      <c r="W1302" s="2466"/>
      <c r="X1302" s="2466"/>
      <c r="Y1302" s="2466"/>
      <c r="Z1302" s="2466"/>
    </row>
    <row r="1303" spans="1:26" s="2469" customFormat="1">
      <c r="A1303" s="2468"/>
      <c r="B1303" s="1737"/>
      <c r="C1303" s="2461"/>
      <c r="D1303" s="2461"/>
      <c r="E1303" s="2462"/>
      <c r="F1303" s="1909"/>
      <c r="G1303" s="2463"/>
      <c r="H1303" s="1909"/>
      <c r="I1303" s="1909"/>
      <c r="J1303" s="1909"/>
      <c r="K1303" s="1909"/>
      <c r="L1303" s="2463"/>
      <c r="M1303" s="2461"/>
      <c r="N1303" s="1909"/>
      <c r="O1303" s="2464"/>
      <c r="P1303" s="2471"/>
      <c r="Q1303" s="2465"/>
      <c r="R1303" s="2461"/>
      <c r="S1303" s="1909"/>
      <c r="T1303" s="2464"/>
      <c r="U1303" s="2471"/>
      <c r="V1303" s="2463"/>
      <c r="W1303" s="2466"/>
      <c r="X1303" s="2466"/>
      <c r="Y1303" s="2466"/>
      <c r="Z1303" s="2466"/>
    </row>
    <row r="1304" spans="1:26" s="2469" customFormat="1">
      <c r="A1304" s="2468"/>
      <c r="B1304" s="1737"/>
      <c r="C1304" s="2461"/>
      <c r="D1304" s="2461"/>
      <c r="E1304" s="2462"/>
      <c r="F1304" s="1909"/>
      <c r="G1304" s="2463"/>
      <c r="H1304" s="1909"/>
      <c r="I1304" s="1909"/>
      <c r="J1304" s="1909"/>
      <c r="K1304" s="1909"/>
      <c r="L1304" s="2463"/>
      <c r="M1304" s="2461"/>
      <c r="N1304" s="1909"/>
      <c r="O1304" s="2464"/>
      <c r="P1304" s="2471"/>
      <c r="Q1304" s="2465"/>
      <c r="R1304" s="2461"/>
      <c r="S1304" s="1909"/>
      <c r="T1304" s="2464"/>
      <c r="U1304" s="2471"/>
      <c r="V1304" s="2463"/>
      <c r="W1304" s="2466"/>
      <c r="X1304" s="2466"/>
      <c r="Y1304" s="2466"/>
      <c r="Z1304" s="2466"/>
    </row>
    <row r="1305" spans="1:26" s="2469" customFormat="1">
      <c r="A1305" s="2468"/>
      <c r="B1305" s="1737"/>
      <c r="C1305" s="2461"/>
      <c r="D1305" s="2461"/>
      <c r="E1305" s="2462"/>
      <c r="F1305" s="1909"/>
      <c r="G1305" s="2463"/>
      <c r="H1305" s="1909"/>
      <c r="I1305" s="1909"/>
      <c r="J1305" s="1909"/>
      <c r="K1305" s="1909"/>
      <c r="L1305" s="2463"/>
      <c r="M1305" s="2461"/>
      <c r="N1305" s="1909"/>
      <c r="O1305" s="2464"/>
      <c r="P1305" s="2471"/>
      <c r="Q1305" s="2465"/>
      <c r="R1305" s="2461"/>
      <c r="S1305" s="1909"/>
      <c r="T1305" s="2464"/>
      <c r="U1305" s="2471"/>
      <c r="V1305" s="2463"/>
      <c r="W1305" s="2466"/>
      <c r="X1305" s="2466"/>
      <c r="Y1305" s="2466"/>
      <c r="Z1305" s="2466"/>
    </row>
    <row r="1306" spans="1:26" s="2469" customFormat="1">
      <c r="A1306" s="2468"/>
      <c r="B1306" s="1737"/>
      <c r="C1306" s="2461"/>
      <c r="D1306" s="2461"/>
      <c r="E1306" s="2462"/>
      <c r="F1306" s="1909"/>
      <c r="G1306" s="2463"/>
      <c r="H1306" s="1909"/>
      <c r="I1306" s="1909"/>
      <c r="J1306" s="1909"/>
      <c r="K1306" s="1909"/>
      <c r="L1306" s="2463"/>
      <c r="M1306" s="2461"/>
      <c r="N1306" s="1909"/>
      <c r="O1306" s="2464"/>
      <c r="P1306" s="2471"/>
      <c r="Q1306" s="2465"/>
      <c r="R1306" s="2461"/>
      <c r="S1306" s="1909"/>
      <c r="T1306" s="2464"/>
      <c r="U1306" s="2471"/>
      <c r="V1306" s="2463"/>
      <c r="W1306" s="2466"/>
      <c r="X1306" s="2466"/>
      <c r="Y1306" s="2466"/>
      <c r="Z1306" s="2466"/>
    </row>
    <row r="1307" spans="1:26" s="2469" customFormat="1">
      <c r="A1307" s="2468"/>
      <c r="B1307" s="1737"/>
      <c r="C1307" s="2461"/>
      <c r="D1307" s="2461"/>
      <c r="E1307" s="2462"/>
      <c r="F1307" s="1909"/>
      <c r="G1307" s="2463"/>
      <c r="H1307" s="1909"/>
      <c r="I1307" s="1909"/>
      <c r="J1307" s="1909"/>
      <c r="K1307" s="1909"/>
      <c r="L1307" s="2463"/>
      <c r="M1307" s="2461"/>
      <c r="N1307" s="1909"/>
      <c r="O1307" s="2464"/>
      <c r="P1307" s="2471"/>
      <c r="Q1307" s="2465"/>
      <c r="R1307" s="2461"/>
      <c r="S1307" s="1909"/>
      <c r="T1307" s="2464"/>
      <c r="U1307" s="2471"/>
      <c r="V1307" s="2463"/>
      <c r="W1307" s="2466"/>
      <c r="X1307" s="2466"/>
      <c r="Y1307" s="2466"/>
      <c r="Z1307" s="2466"/>
    </row>
    <row r="1308" spans="1:26" s="2469" customFormat="1">
      <c r="A1308" s="2468"/>
      <c r="B1308" s="1737"/>
      <c r="C1308" s="2461"/>
      <c r="D1308" s="2461"/>
      <c r="E1308" s="2462"/>
      <c r="F1308" s="1909"/>
      <c r="G1308" s="2463"/>
      <c r="H1308" s="1909"/>
      <c r="I1308" s="1909"/>
      <c r="J1308" s="1909"/>
      <c r="K1308" s="1909"/>
      <c r="L1308" s="2463"/>
      <c r="M1308" s="2461"/>
      <c r="N1308" s="1909"/>
      <c r="O1308" s="2464"/>
      <c r="P1308" s="2471"/>
      <c r="Q1308" s="2465"/>
      <c r="R1308" s="2461"/>
      <c r="S1308" s="1909"/>
      <c r="T1308" s="2464"/>
      <c r="U1308" s="2471"/>
      <c r="V1308" s="2463"/>
      <c r="W1308" s="2466"/>
      <c r="X1308" s="2466"/>
      <c r="Y1308" s="2466"/>
      <c r="Z1308" s="2466"/>
    </row>
    <row r="1309" spans="1:26" s="2469" customFormat="1">
      <c r="A1309" s="2468"/>
      <c r="B1309" s="1737"/>
      <c r="C1309" s="2461"/>
      <c r="D1309" s="2461"/>
      <c r="E1309" s="2462"/>
      <c r="F1309" s="1909"/>
      <c r="G1309" s="2463"/>
      <c r="H1309" s="1909"/>
      <c r="I1309" s="1909"/>
      <c r="J1309" s="1909"/>
      <c r="K1309" s="1909"/>
      <c r="L1309" s="2463"/>
      <c r="M1309" s="2461"/>
      <c r="N1309" s="1909"/>
      <c r="O1309" s="2464"/>
      <c r="P1309" s="2471"/>
      <c r="Q1309" s="2465"/>
      <c r="R1309" s="2461"/>
      <c r="S1309" s="1909"/>
      <c r="T1309" s="2464"/>
      <c r="U1309" s="2471"/>
      <c r="V1309" s="2463"/>
      <c r="W1309" s="2466"/>
      <c r="X1309" s="2466"/>
      <c r="Y1309" s="2466"/>
      <c r="Z1309" s="2466"/>
    </row>
    <row r="1310" spans="1:26" s="2469" customFormat="1">
      <c r="A1310" s="2468"/>
      <c r="B1310" s="1737"/>
      <c r="C1310" s="2461"/>
      <c r="D1310" s="2461"/>
      <c r="E1310" s="2462"/>
      <c r="F1310" s="1909"/>
      <c r="G1310" s="2463"/>
      <c r="H1310" s="1909"/>
      <c r="I1310" s="1909"/>
      <c r="J1310" s="1909"/>
      <c r="K1310" s="1909"/>
      <c r="L1310" s="2463"/>
      <c r="M1310" s="2461"/>
      <c r="N1310" s="1909"/>
      <c r="O1310" s="2464"/>
      <c r="P1310" s="2471"/>
      <c r="Q1310" s="2465"/>
      <c r="R1310" s="2461"/>
      <c r="S1310" s="1909"/>
      <c r="T1310" s="2464"/>
      <c r="U1310" s="2471"/>
      <c r="V1310" s="2463"/>
      <c r="W1310" s="2466"/>
      <c r="X1310" s="2466"/>
      <c r="Y1310" s="2466"/>
      <c r="Z1310" s="2466"/>
    </row>
    <row r="1311" spans="1:26" s="2469" customFormat="1">
      <c r="A1311" s="2468"/>
      <c r="B1311" s="1737"/>
      <c r="C1311" s="2461"/>
      <c r="D1311" s="2461"/>
      <c r="E1311" s="2462"/>
      <c r="F1311" s="1909"/>
      <c r="G1311" s="2463"/>
      <c r="H1311" s="1909"/>
      <c r="I1311" s="1909"/>
      <c r="J1311" s="1909"/>
      <c r="K1311" s="1909"/>
      <c r="L1311" s="2463"/>
      <c r="M1311" s="2461"/>
      <c r="N1311" s="1909"/>
      <c r="O1311" s="2464"/>
      <c r="P1311" s="2471"/>
      <c r="Q1311" s="2465"/>
      <c r="R1311" s="2461"/>
      <c r="S1311" s="1909"/>
      <c r="T1311" s="2464"/>
      <c r="U1311" s="2471"/>
      <c r="V1311" s="2463"/>
      <c r="W1311" s="2466"/>
      <c r="X1311" s="2466"/>
      <c r="Y1311" s="2466"/>
      <c r="Z1311" s="2466"/>
    </row>
    <row r="1312" spans="1:26" s="2469" customFormat="1">
      <c r="A1312" s="2468"/>
      <c r="B1312" s="1737"/>
      <c r="C1312" s="2461"/>
      <c r="D1312" s="2461"/>
      <c r="E1312" s="2462"/>
      <c r="F1312" s="1909"/>
      <c r="G1312" s="2463"/>
      <c r="H1312" s="1909"/>
      <c r="I1312" s="1909"/>
      <c r="J1312" s="1909"/>
      <c r="K1312" s="1909"/>
      <c r="L1312" s="2463"/>
      <c r="M1312" s="2461"/>
      <c r="N1312" s="1909"/>
      <c r="O1312" s="2464"/>
      <c r="P1312" s="2471"/>
      <c r="Q1312" s="2465"/>
      <c r="R1312" s="2461"/>
      <c r="S1312" s="1909"/>
      <c r="T1312" s="2464"/>
      <c r="U1312" s="2471"/>
      <c r="V1312" s="2463"/>
      <c r="W1312" s="2466"/>
      <c r="X1312" s="2466"/>
      <c r="Y1312" s="2466"/>
      <c r="Z1312" s="2466"/>
    </row>
    <row r="1313" spans="1:26" s="2469" customFormat="1">
      <c r="A1313" s="2468"/>
      <c r="B1313" s="1737"/>
      <c r="C1313" s="2461"/>
      <c r="D1313" s="2461"/>
      <c r="E1313" s="2462"/>
      <c r="F1313" s="1909"/>
      <c r="G1313" s="2463"/>
      <c r="H1313" s="1909"/>
      <c r="I1313" s="1909"/>
      <c r="J1313" s="1909"/>
      <c r="K1313" s="1909"/>
      <c r="L1313" s="2463"/>
      <c r="M1313" s="2461"/>
      <c r="N1313" s="1909"/>
      <c r="O1313" s="2464"/>
      <c r="P1313" s="2471"/>
      <c r="Q1313" s="2465"/>
      <c r="R1313" s="2461"/>
      <c r="S1313" s="1909"/>
      <c r="T1313" s="2464"/>
      <c r="U1313" s="2471"/>
      <c r="V1313" s="2463"/>
      <c r="W1313" s="2466"/>
      <c r="X1313" s="2466"/>
      <c r="Y1313" s="2466"/>
      <c r="Z1313" s="2466"/>
    </row>
    <row r="1314" spans="1:26" s="2469" customFormat="1">
      <c r="A1314" s="2468"/>
      <c r="B1314" s="1737"/>
      <c r="C1314" s="2461"/>
      <c r="D1314" s="2461"/>
      <c r="E1314" s="2462"/>
      <c r="F1314" s="1909"/>
      <c r="G1314" s="2463"/>
      <c r="H1314" s="1909"/>
      <c r="I1314" s="1909"/>
      <c r="J1314" s="1909"/>
      <c r="K1314" s="1909"/>
      <c r="L1314" s="2463"/>
      <c r="M1314" s="2461"/>
      <c r="N1314" s="1909"/>
      <c r="O1314" s="2464"/>
      <c r="P1314" s="2471"/>
      <c r="Q1314" s="2465"/>
      <c r="R1314" s="2461"/>
      <c r="S1314" s="1909"/>
      <c r="T1314" s="2464"/>
      <c r="U1314" s="2471"/>
      <c r="V1314" s="2463"/>
      <c r="W1314" s="2466"/>
      <c r="X1314" s="2466"/>
      <c r="Y1314" s="2466"/>
      <c r="Z1314" s="2466"/>
    </row>
    <row r="1315" spans="1:26" s="2469" customFormat="1">
      <c r="A1315" s="2468"/>
      <c r="B1315" s="1737"/>
      <c r="C1315" s="2461"/>
      <c r="D1315" s="2461"/>
      <c r="E1315" s="2462"/>
      <c r="F1315" s="1909"/>
      <c r="G1315" s="2463"/>
      <c r="H1315" s="1909"/>
      <c r="I1315" s="1909"/>
      <c r="J1315" s="1909"/>
      <c r="K1315" s="1909"/>
      <c r="L1315" s="2463"/>
      <c r="M1315" s="2461"/>
      <c r="N1315" s="1909"/>
      <c r="O1315" s="2464"/>
      <c r="P1315" s="2471"/>
      <c r="Q1315" s="2465"/>
      <c r="R1315" s="2461"/>
      <c r="S1315" s="1909"/>
      <c r="T1315" s="2464"/>
      <c r="U1315" s="2471"/>
      <c r="V1315" s="2463"/>
      <c r="W1315" s="2466"/>
      <c r="X1315" s="2466"/>
      <c r="Y1315" s="2466"/>
      <c r="Z1315" s="2466"/>
    </row>
    <row r="1316" spans="1:26" s="2469" customFormat="1">
      <c r="A1316" s="2468"/>
      <c r="B1316" s="1737"/>
      <c r="C1316" s="2461"/>
      <c r="D1316" s="2461"/>
      <c r="E1316" s="2462"/>
      <c r="F1316" s="1909"/>
      <c r="G1316" s="2463"/>
      <c r="H1316" s="1909"/>
      <c r="I1316" s="1909"/>
      <c r="J1316" s="1909"/>
      <c r="K1316" s="1909"/>
      <c r="L1316" s="2463"/>
      <c r="M1316" s="2461"/>
      <c r="N1316" s="1909"/>
      <c r="O1316" s="2464"/>
      <c r="P1316" s="2471"/>
      <c r="Q1316" s="2465"/>
      <c r="R1316" s="2461"/>
      <c r="S1316" s="1909"/>
      <c r="T1316" s="2464"/>
      <c r="U1316" s="2471"/>
      <c r="V1316" s="2463"/>
      <c r="W1316" s="2466"/>
      <c r="X1316" s="2466"/>
      <c r="Y1316" s="2466"/>
      <c r="Z1316" s="2466"/>
    </row>
    <row r="1317" spans="1:26" s="2469" customFormat="1">
      <c r="A1317" s="2468"/>
      <c r="B1317" s="1737"/>
      <c r="C1317" s="2461"/>
      <c r="D1317" s="2461"/>
      <c r="E1317" s="2462"/>
      <c r="F1317" s="1909"/>
      <c r="G1317" s="2463"/>
      <c r="H1317" s="1909"/>
      <c r="I1317" s="1909"/>
      <c r="J1317" s="1909"/>
      <c r="K1317" s="1909"/>
      <c r="L1317" s="2463"/>
      <c r="M1317" s="2461"/>
      <c r="N1317" s="1909"/>
      <c r="O1317" s="2464"/>
      <c r="P1317" s="2471"/>
      <c r="Q1317" s="2465"/>
      <c r="R1317" s="2461"/>
      <c r="S1317" s="1909"/>
      <c r="T1317" s="2464"/>
      <c r="U1317" s="2471"/>
      <c r="V1317" s="2463"/>
      <c r="W1317" s="2466"/>
      <c r="X1317" s="2466"/>
      <c r="Y1317" s="2466"/>
      <c r="Z1317" s="2466"/>
    </row>
    <row r="1318" spans="1:26" s="2469" customFormat="1">
      <c r="A1318" s="2468"/>
      <c r="B1318" s="1737"/>
      <c r="C1318" s="2461"/>
      <c r="D1318" s="2461"/>
      <c r="E1318" s="2462"/>
      <c r="F1318" s="1909"/>
      <c r="G1318" s="2463"/>
      <c r="H1318" s="1909"/>
      <c r="I1318" s="1909"/>
      <c r="J1318" s="1909"/>
      <c r="K1318" s="1909"/>
      <c r="L1318" s="2463"/>
      <c r="M1318" s="2461"/>
      <c r="N1318" s="1909"/>
      <c r="O1318" s="2464"/>
      <c r="P1318" s="2471"/>
      <c r="Q1318" s="2465"/>
      <c r="R1318" s="2461"/>
      <c r="S1318" s="1909"/>
      <c r="T1318" s="2464"/>
      <c r="U1318" s="2471"/>
      <c r="V1318" s="2463"/>
      <c r="W1318" s="2466"/>
      <c r="X1318" s="2466"/>
      <c r="Y1318" s="2466"/>
      <c r="Z1318" s="2466"/>
    </row>
    <row r="1319" spans="1:26" s="2469" customFormat="1">
      <c r="A1319" s="2468"/>
      <c r="B1319" s="1737"/>
      <c r="C1319" s="2461"/>
      <c r="D1319" s="2461"/>
      <c r="E1319" s="2462"/>
      <c r="F1319" s="1909"/>
      <c r="G1319" s="2463"/>
      <c r="H1319" s="1909"/>
      <c r="I1319" s="1909"/>
      <c r="J1319" s="1909"/>
      <c r="K1319" s="1909"/>
      <c r="L1319" s="2463"/>
      <c r="M1319" s="2461"/>
      <c r="N1319" s="1909"/>
      <c r="O1319" s="2464"/>
      <c r="P1319" s="2471"/>
      <c r="Q1319" s="2465"/>
      <c r="R1319" s="2461"/>
      <c r="S1319" s="1909"/>
      <c r="T1319" s="2464"/>
      <c r="U1319" s="2471"/>
      <c r="V1319" s="2463"/>
      <c r="W1319" s="2466"/>
      <c r="X1319" s="2466"/>
      <c r="Y1319" s="2466"/>
      <c r="Z1319" s="2466"/>
    </row>
    <row r="1320" spans="1:26" s="2469" customFormat="1">
      <c r="A1320" s="2468"/>
      <c r="B1320" s="1737"/>
      <c r="C1320" s="2461"/>
      <c r="D1320" s="2461"/>
      <c r="E1320" s="2462"/>
      <c r="F1320" s="1909"/>
      <c r="G1320" s="2463"/>
      <c r="H1320" s="1909"/>
      <c r="I1320" s="1909"/>
      <c r="J1320" s="1909"/>
      <c r="K1320" s="1909"/>
      <c r="L1320" s="2463"/>
      <c r="M1320" s="2461"/>
      <c r="N1320" s="1909"/>
      <c r="O1320" s="2464"/>
      <c r="P1320" s="2471"/>
      <c r="Q1320" s="2465"/>
      <c r="R1320" s="2461"/>
      <c r="S1320" s="1909"/>
      <c r="T1320" s="2464"/>
      <c r="U1320" s="2471"/>
      <c r="V1320" s="2463"/>
      <c r="W1320" s="2466"/>
      <c r="X1320" s="2466"/>
      <c r="Y1320" s="2466"/>
      <c r="Z1320" s="2466"/>
    </row>
    <row r="1321" spans="1:26" s="2469" customFormat="1">
      <c r="A1321" s="2468"/>
      <c r="B1321" s="1737"/>
      <c r="C1321" s="2461"/>
      <c r="D1321" s="2461"/>
      <c r="E1321" s="2462"/>
      <c r="F1321" s="1909"/>
      <c r="G1321" s="2463"/>
      <c r="H1321" s="1909"/>
      <c r="I1321" s="1909"/>
      <c r="J1321" s="1909"/>
      <c r="K1321" s="1909"/>
      <c r="L1321" s="2463"/>
      <c r="M1321" s="2461"/>
      <c r="N1321" s="1909"/>
      <c r="O1321" s="2464"/>
      <c r="P1321" s="2471"/>
      <c r="Q1321" s="2465"/>
      <c r="R1321" s="2461"/>
      <c r="S1321" s="1909"/>
      <c r="T1321" s="2464"/>
      <c r="U1321" s="2471"/>
      <c r="V1321" s="2463"/>
      <c r="W1321" s="2466"/>
      <c r="X1321" s="2466"/>
      <c r="Y1321" s="2466"/>
      <c r="Z1321" s="2466"/>
    </row>
    <row r="1322" spans="1:26" s="2469" customFormat="1">
      <c r="A1322" s="2468"/>
      <c r="B1322" s="1737"/>
      <c r="C1322" s="2461"/>
      <c r="D1322" s="2461"/>
      <c r="E1322" s="2462"/>
      <c r="F1322" s="1909"/>
      <c r="G1322" s="2463"/>
      <c r="H1322" s="1909"/>
      <c r="I1322" s="1909"/>
      <c r="J1322" s="1909"/>
      <c r="K1322" s="1909"/>
      <c r="L1322" s="2463"/>
      <c r="M1322" s="2461"/>
      <c r="N1322" s="1909"/>
      <c r="O1322" s="2464"/>
      <c r="P1322" s="2471"/>
      <c r="Q1322" s="2465"/>
      <c r="R1322" s="2461"/>
      <c r="S1322" s="1909"/>
      <c r="T1322" s="2464"/>
      <c r="U1322" s="2471"/>
      <c r="V1322" s="2463"/>
      <c r="W1322" s="2466"/>
      <c r="X1322" s="2466"/>
      <c r="Y1322" s="2466"/>
      <c r="Z1322" s="2466"/>
    </row>
    <row r="1323" spans="1:26" s="2469" customFormat="1">
      <c r="A1323" s="2468"/>
      <c r="B1323" s="1737"/>
      <c r="C1323" s="2461"/>
      <c r="D1323" s="2461"/>
      <c r="E1323" s="2462"/>
      <c r="F1323" s="1909"/>
      <c r="G1323" s="2463"/>
      <c r="H1323" s="1909"/>
      <c r="I1323" s="1909"/>
      <c r="J1323" s="1909"/>
      <c r="K1323" s="1909"/>
      <c r="L1323" s="2463"/>
      <c r="M1323" s="2461"/>
      <c r="N1323" s="1909"/>
      <c r="O1323" s="2464"/>
      <c r="P1323" s="2471"/>
      <c r="Q1323" s="2465"/>
      <c r="R1323" s="2461"/>
      <c r="S1323" s="1909"/>
      <c r="T1323" s="2464"/>
      <c r="U1323" s="2471"/>
      <c r="V1323" s="2463"/>
      <c r="W1323" s="2466"/>
      <c r="X1323" s="2466"/>
      <c r="Y1323" s="2466"/>
      <c r="Z1323" s="2466"/>
    </row>
    <row r="1324" spans="1:26" s="2469" customFormat="1">
      <c r="A1324" s="2468"/>
      <c r="B1324" s="1737"/>
      <c r="C1324" s="2461"/>
      <c r="D1324" s="2461"/>
      <c r="E1324" s="2462"/>
      <c r="F1324" s="1909"/>
      <c r="G1324" s="2463"/>
      <c r="H1324" s="1909"/>
      <c r="I1324" s="1909"/>
      <c r="J1324" s="1909"/>
      <c r="K1324" s="1909"/>
      <c r="L1324" s="2463"/>
      <c r="M1324" s="2461"/>
      <c r="N1324" s="1909"/>
      <c r="O1324" s="2464"/>
      <c r="P1324" s="2471"/>
      <c r="Q1324" s="2465"/>
      <c r="R1324" s="2461"/>
      <c r="S1324" s="1909"/>
      <c r="T1324" s="2464"/>
      <c r="U1324" s="2471"/>
      <c r="V1324" s="2463"/>
      <c r="W1324" s="2466"/>
      <c r="X1324" s="2466"/>
      <c r="Y1324" s="2466"/>
      <c r="Z1324" s="2466"/>
    </row>
    <row r="1325" spans="1:26" s="2469" customFormat="1">
      <c r="A1325" s="2468"/>
      <c r="B1325" s="1737"/>
      <c r="C1325" s="2461"/>
      <c r="D1325" s="2461"/>
      <c r="E1325" s="2462"/>
      <c r="F1325" s="1909"/>
      <c r="G1325" s="2463"/>
      <c r="H1325" s="1909"/>
      <c r="I1325" s="1909"/>
      <c r="J1325" s="1909"/>
      <c r="K1325" s="1909"/>
      <c r="L1325" s="2463"/>
      <c r="M1325" s="2461"/>
      <c r="N1325" s="1909"/>
      <c r="O1325" s="2464"/>
      <c r="P1325" s="2471"/>
      <c r="Q1325" s="2465"/>
      <c r="R1325" s="2461"/>
      <c r="S1325" s="1909"/>
      <c r="T1325" s="2464"/>
      <c r="U1325" s="2471"/>
      <c r="V1325" s="2463"/>
      <c r="W1325" s="2466"/>
      <c r="X1325" s="2466"/>
      <c r="Y1325" s="2466"/>
      <c r="Z1325" s="2466"/>
    </row>
    <row r="1326" spans="1:26" s="2469" customFormat="1">
      <c r="A1326" s="2468"/>
      <c r="B1326" s="1737"/>
      <c r="C1326" s="2461"/>
      <c r="D1326" s="2461"/>
      <c r="E1326" s="2462"/>
      <c r="F1326" s="1909"/>
      <c r="G1326" s="2463"/>
      <c r="H1326" s="1909"/>
      <c r="I1326" s="1909"/>
      <c r="J1326" s="1909"/>
      <c r="K1326" s="1909"/>
      <c r="L1326" s="2463"/>
      <c r="M1326" s="2461"/>
      <c r="N1326" s="1909"/>
      <c r="O1326" s="2464"/>
      <c r="P1326" s="2471"/>
      <c r="Q1326" s="2465"/>
      <c r="R1326" s="2461"/>
      <c r="S1326" s="1909"/>
      <c r="T1326" s="2464"/>
      <c r="U1326" s="2471"/>
      <c r="V1326" s="2463"/>
      <c r="W1326" s="2466"/>
      <c r="X1326" s="2466"/>
      <c r="Y1326" s="2466"/>
      <c r="Z1326" s="2466"/>
    </row>
    <row r="1327" spans="1:26" s="2469" customFormat="1">
      <c r="A1327" s="2468"/>
      <c r="B1327" s="1737"/>
      <c r="C1327" s="2461"/>
      <c r="D1327" s="2461"/>
      <c r="E1327" s="2462"/>
      <c r="F1327" s="1909"/>
      <c r="G1327" s="2463"/>
      <c r="H1327" s="1909"/>
      <c r="I1327" s="1909"/>
      <c r="J1327" s="1909"/>
      <c r="K1327" s="1909"/>
      <c r="L1327" s="2463"/>
      <c r="M1327" s="2461"/>
      <c r="N1327" s="1909"/>
      <c r="O1327" s="2464"/>
      <c r="P1327" s="2471"/>
      <c r="Q1327" s="2465"/>
      <c r="R1327" s="2461"/>
      <c r="S1327" s="1909"/>
      <c r="T1327" s="2464"/>
      <c r="U1327" s="2471"/>
      <c r="V1327" s="2463"/>
      <c r="W1327" s="2466"/>
      <c r="X1327" s="2466"/>
      <c r="Y1327" s="2466"/>
      <c r="Z1327" s="2466"/>
    </row>
    <row r="1328" spans="1:26" s="2469" customFormat="1">
      <c r="A1328" s="2468"/>
      <c r="B1328" s="1737"/>
      <c r="C1328" s="2461"/>
      <c r="D1328" s="2461"/>
      <c r="E1328" s="2462"/>
      <c r="F1328" s="1909"/>
      <c r="G1328" s="2463"/>
      <c r="H1328" s="1909"/>
      <c r="I1328" s="1909"/>
      <c r="J1328" s="1909"/>
      <c r="K1328" s="1909"/>
      <c r="L1328" s="2463"/>
      <c r="M1328" s="2461"/>
      <c r="N1328" s="1909"/>
      <c r="O1328" s="2464"/>
      <c r="P1328" s="2471"/>
      <c r="Q1328" s="2465"/>
      <c r="R1328" s="2461"/>
      <c r="S1328" s="1909"/>
      <c r="T1328" s="2464"/>
      <c r="U1328" s="2471"/>
      <c r="V1328" s="2463"/>
      <c r="W1328" s="2466"/>
      <c r="X1328" s="2466"/>
      <c r="Y1328" s="2466"/>
      <c r="Z1328" s="2466"/>
    </row>
    <row r="1329" spans="1:26" s="2469" customFormat="1">
      <c r="A1329" s="2468"/>
      <c r="B1329" s="1737"/>
      <c r="C1329" s="2461"/>
      <c r="D1329" s="2461"/>
      <c r="E1329" s="2462"/>
      <c r="F1329" s="1909"/>
      <c r="G1329" s="2463"/>
      <c r="H1329" s="1909"/>
      <c r="I1329" s="1909"/>
      <c r="J1329" s="1909"/>
      <c r="K1329" s="1909"/>
      <c r="L1329" s="2463"/>
      <c r="M1329" s="2461"/>
      <c r="N1329" s="1909"/>
      <c r="O1329" s="2464"/>
      <c r="P1329" s="2471"/>
      <c r="Q1329" s="2465"/>
      <c r="R1329" s="2461"/>
      <c r="S1329" s="1909"/>
      <c r="T1329" s="2464"/>
      <c r="U1329" s="2471"/>
      <c r="V1329" s="2463"/>
      <c r="W1329" s="2466"/>
      <c r="X1329" s="2466"/>
      <c r="Y1329" s="2466"/>
      <c r="Z1329" s="2466"/>
    </row>
    <row r="1330" spans="1:26" s="2469" customFormat="1">
      <c r="A1330" s="2468"/>
      <c r="B1330" s="1737"/>
      <c r="C1330" s="2461"/>
      <c r="D1330" s="2461"/>
      <c r="E1330" s="2462"/>
      <c r="F1330" s="1909"/>
      <c r="G1330" s="2463"/>
      <c r="H1330" s="1909"/>
      <c r="I1330" s="1909"/>
      <c r="J1330" s="1909"/>
      <c r="K1330" s="1909"/>
      <c r="L1330" s="2463"/>
      <c r="M1330" s="2461"/>
      <c r="N1330" s="1909"/>
      <c r="O1330" s="2464"/>
      <c r="P1330" s="2471"/>
      <c r="Q1330" s="2465"/>
      <c r="R1330" s="2461"/>
      <c r="S1330" s="1909"/>
      <c r="T1330" s="2464"/>
      <c r="U1330" s="2471"/>
      <c r="V1330" s="2463"/>
      <c r="W1330" s="2466"/>
      <c r="X1330" s="2466"/>
      <c r="Y1330" s="2466"/>
      <c r="Z1330" s="2466"/>
    </row>
    <row r="1331" spans="1:26" s="2469" customFormat="1">
      <c r="A1331" s="2468"/>
      <c r="B1331" s="1737"/>
      <c r="C1331" s="2461"/>
      <c r="D1331" s="2461"/>
      <c r="E1331" s="2462"/>
      <c r="F1331" s="1909"/>
      <c r="G1331" s="2463"/>
      <c r="H1331" s="1909"/>
      <c r="I1331" s="1909"/>
      <c r="J1331" s="1909"/>
      <c r="K1331" s="1909"/>
      <c r="L1331" s="2463"/>
      <c r="M1331" s="2461"/>
      <c r="N1331" s="1909"/>
      <c r="O1331" s="2464"/>
      <c r="P1331" s="2471"/>
      <c r="Q1331" s="2465"/>
      <c r="R1331" s="2461"/>
      <c r="S1331" s="1909"/>
      <c r="T1331" s="2464"/>
      <c r="U1331" s="2471"/>
      <c r="V1331" s="2463"/>
      <c r="W1331" s="2466"/>
      <c r="X1331" s="2466"/>
      <c r="Y1331" s="2466"/>
      <c r="Z1331" s="2466"/>
    </row>
    <row r="1332" spans="1:26" s="2469" customFormat="1">
      <c r="A1332" s="2468"/>
      <c r="B1332" s="1737"/>
      <c r="C1332" s="2461"/>
      <c r="D1332" s="2461"/>
      <c r="E1332" s="2462"/>
      <c r="F1332" s="1909"/>
      <c r="G1332" s="2463"/>
      <c r="H1332" s="1909"/>
      <c r="I1332" s="1909"/>
      <c r="J1332" s="1909"/>
      <c r="K1332" s="1909"/>
      <c r="L1332" s="2463"/>
      <c r="M1332" s="2461"/>
      <c r="N1332" s="1909"/>
      <c r="O1332" s="2464"/>
      <c r="P1332" s="2471"/>
      <c r="Q1332" s="2465"/>
      <c r="R1332" s="2461"/>
      <c r="S1332" s="1909"/>
      <c r="T1332" s="2464"/>
      <c r="U1332" s="2471"/>
      <c r="V1332" s="2463"/>
      <c r="W1332" s="2466"/>
      <c r="X1332" s="2466"/>
      <c r="Y1332" s="2466"/>
      <c r="Z1332" s="2466"/>
    </row>
    <row r="1333" spans="1:26" s="2469" customFormat="1">
      <c r="A1333" s="2468"/>
      <c r="B1333" s="1737"/>
      <c r="C1333" s="2461"/>
      <c r="D1333" s="2461"/>
      <c r="E1333" s="2462"/>
      <c r="F1333" s="1909"/>
      <c r="G1333" s="2463"/>
      <c r="H1333" s="1909"/>
      <c r="I1333" s="1909"/>
      <c r="J1333" s="1909"/>
      <c r="K1333" s="1909"/>
      <c r="L1333" s="2463"/>
      <c r="M1333" s="2461"/>
      <c r="N1333" s="1909"/>
      <c r="O1333" s="2464"/>
      <c r="P1333" s="2471"/>
      <c r="Q1333" s="2465"/>
      <c r="R1333" s="2461"/>
      <c r="S1333" s="1909"/>
      <c r="T1333" s="2464"/>
      <c r="U1333" s="2471"/>
      <c r="V1333" s="2463"/>
      <c r="W1333" s="2466"/>
      <c r="X1333" s="2466"/>
      <c r="Y1333" s="2466"/>
      <c r="Z1333" s="2466"/>
    </row>
    <row r="1334" spans="1:26" s="2469" customFormat="1">
      <c r="A1334" s="2468"/>
      <c r="B1334" s="1737"/>
      <c r="C1334" s="2461"/>
      <c r="D1334" s="2461"/>
      <c r="E1334" s="2462"/>
      <c r="F1334" s="1909"/>
      <c r="G1334" s="2463"/>
      <c r="H1334" s="1909"/>
      <c r="I1334" s="1909"/>
      <c r="J1334" s="1909"/>
      <c r="K1334" s="1909"/>
      <c r="L1334" s="2463"/>
      <c r="M1334" s="2461"/>
      <c r="N1334" s="1909"/>
      <c r="O1334" s="2464"/>
      <c r="P1334" s="2471"/>
      <c r="Q1334" s="2465"/>
      <c r="R1334" s="2461"/>
      <c r="S1334" s="1909"/>
      <c r="T1334" s="2464"/>
      <c r="U1334" s="2471"/>
      <c r="V1334" s="2463"/>
      <c r="W1334" s="2466"/>
      <c r="X1334" s="2466"/>
      <c r="Y1334" s="2466"/>
      <c r="Z1334" s="2466"/>
    </row>
    <row r="1335" spans="1:26" s="2469" customFormat="1">
      <c r="A1335" s="2468"/>
      <c r="B1335" s="1737"/>
      <c r="C1335" s="2461"/>
      <c r="D1335" s="2461"/>
      <c r="E1335" s="2462"/>
      <c r="F1335" s="1909"/>
      <c r="G1335" s="2463"/>
      <c r="H1335" s="1909"/>
      <c r="I1335" s="1909"/>
      <c r="J1335" s="1909"/>
      <c r="K1335" s="1909"/>
      <c r="L1335" s="2463"/>
      <c r="M1335" s="2461"/>
      <c r="N1335" s="1909"/>
      <c r="O1335" s="2464"/>
      <c r="P1335" s="2471"/>
      <c r="Q1335" s="2465"/>
      <c r="R1335" s="2461"/>
      <c r="S1335" s="1909"/>
      <c r="T1335" s="2464"/>
      <c r="U1335" s="2471"/>
      <c r="V1335" s="2463"/>
      <c r="W1335" s="2466"/>
      <c r="X1335" s="2466"/>
      <c r="Y1335" s="2466"/>
      <c r="Z1335" s="2466"/>
    </row>
    <row r="1336" spans="1:26" s="2469" customFormat="1">
      <c r="A1336" s="2468"/>
      <c r="B1336" s="1737"/>
      <c r="C1336" s="2461"/>
      <c r="D1336" s="2461"/>
      <c r="E1336" s="2462"/>
      <c r="F1336" s="1909"/>
      <c r="G1336" s="2463"/>
      <c r="H1336" s="1909"/>
      <c r="I1336" s="1909"/>
      <c r="J1336" s="1909"/>
      <c r="K1336" s="1909"/>
      <c r="L1336" s="2463"/>
      <c r="M1336" s="2461"/>
      <c r="N1336" s="1909"/>
      <c r="O1336" s="2464"/>
      <c r="P1336" s="2471"/>
      <c r="Q1336" s="2465"/>
      <c r="R1336" s="2461"/>
      <c r="S1336" s="1909"/>
      <c r="T1336" s="2464"/>
      <c r="U1336" s="2471"/>
      <c r="V1336" s="2463"/>
      <c r="W1336" s="2466"/>
      <c r="X1336" s="2466"/>
      <c r="Y1336" s="2466"/>
      <c r="Z1336" s="2466"/>
    </row>
    <row r="1337" spans="1:26" s="2469" customFormat="1">
      <c r="A1337" s="2468"/>
      <c r="B1337" s="1737"/>
      <c r="C1337" s="2461"/>
      <c r="D1337" s="2461"/>
      <c r="E1337" s="2462"/>
      <c r="F1337" s="1909"/>
      <c r="G1337" s="2463"/>
      <c r="H1337" s="1909"/>
      <c r="I1337" s="1909"/>
      <c r="J1337" s="1909"/>
      <c r="K1337" s="1909"/>
      <c r="L1337" s="2463"/>
      <c r="M1337" s="2461"/>
      <c r="N1337" s="1909"/>
      <c r="O1337" s="2464"/>
      <c r="P1337" s="2471"/>
      <c r="Q1337" s="2465"/>
      <c r="R1337" s="2461"/>
      <c r="S1337" s="1909"/>
      <c r="T1337" s="2464"/>
      <c r="U1337" s="2471"/>
      <c r="V1337" s="2463"/>
      <c r="W1337" s="2466"/>
      <c r="X1337" s="2466"/>
      <c r="Y1337" s="2466"/>
      <c r="Z1337" s="2466"/>
    </row>
    <row r="1338" spans="1:26" s="2469" customFormat="1">
      <c r="A1338" s="2468"/>
      <c r="B1338" s="1737"/>
      <c r="C1338" s="2461"/>
      <c r="D1338" s="2461"/>
      <c r="E1338" s="2462"/>
      <c r="F1338" s="1909"/>
      <c r="G1338" s="2463"/>
      <c r="H1338" s="1909"/>
      <c r="I1338" s="1909"/>
      <c r="J1338" s="1909"/>
      <c r="K1338" s="1909"/>
      <c r="L1338" s="2463"/>
      <c r="M1338" s="2461"/>
      <c r="N1338" s="1909"/>
      <c r="O1338" s="2464"/>
      <c r="P1338" s="2471"/>
      <c r="Q1338" s="2465"/>
      <c r="R1338" s="2461"/>
      <c r="S1338" s="1909"/>
      <c r="T1338" s="2464"/>
      <c r="U1338" s="2471"/>
      <c r="V1338" s="2463"/>
      <c r="W1338" s="2466"/>
      <c r="X1338" s="2466"/>
      <c r="Y1338" s="2466"/>
      <c r="Z1338" s="2466"/>
    </row>
    <row r="1339" spans="1:26" s="2469" customFormat="1">
      <c r="A1339" s="2468"/>
      <c r="B1339" s="1737"/>
      <c r="C1339" s="2461"/>
      <c r="D1339" s="2461"/>
      <c r="E1339" s="2462"/>
      <c r="F1339" s="1909"/>
      <c r="G1339" s="2463"/>
      <c r="H1339" s="1909"/>
      <c r="I1339" s="1909"/>
      <c r="J1339" s="1909"/>
      <c r="K1339" s="1909"/>
      <c r="L1339" s="2463"/>
      <c r="M1339" s="2461"/>
      <c r="N1339" s="1909"/>
      <c r="O1339" s="2464"/>
      <c r="P1339" s="2471"/>
      <c r="Q1339" s="2465"/>
      <c r="R1339" s="2461"/>
      <c r="S1339" s="1909"/>
      <c r="T1339" s="2464"/>
      <c r="U1339" s="2471"/>
      <c r="V1339" s="2463"/>
      <c r="W1339" s="2466"/>
      <c r="X1339" s="2466"/>
      <c r="Y1339" s="2466"/>
      <c r="Z1339" s="2466"/>
    </row>
    <row r="1340" spans="1:26" s="2469" customFormat="1">
      <c r="A1340" s="2468"/>
      <c r="B1340" s="1737"/>
      <c r="C1340" s="2461"/>
      <c r="D1340" s="2461"/>
      <c r="E1340" s="2462"/>
      <c r="F1340" s="1909"/>
      <c r="G1340" s="2463"/>
      <c r="H1340" s="1909"/>
      <c r="I1340" s="1909"/>
      <c r="J1340" s="1909"/>
      <c r="K1340" s="1909"/>
      <c r="L1340" s="2463"/>
      <c r="M1340" s="2461"/>
      <c r="N1340" s="1909"/>
      <c r="O1340" s="2464"/>
      <c r="P1340" s="2471"/>
      <c r="Q1340" s="2465"/>
      <c r="R1340" s="2461"/>
      <c r="S1340" s="1909"/>
      <c r="T1340" s="2464"/>
      <c r="U1340" s="2471"/>
      <c r="V1340" s="2463"/>
      <c r="W1340" s="2466"/>
      <c r="X1340" s="2466"/>
      <c r="Y1340" s="2466"/>
      <c r="Z1340" s="2466"/>
    </row>
    <row r="1341" spans="1:26" s="2469" customFormat="1">
      <c r="A1341" s="2468"/>
      <c r="B1341" s="1737"/>
      <c r="C1341" s="2461"/>
      <c r="D1341" s="2461"/>
      <c r="E1341" s="2462"/>
      <c r="F1341" s="1909"/>
      <c r="G1341" s="2463"/>
      <c r="H1341" s="1909"/>
      <c r="I1341" s="1909"/>
      <c r="J1341" s="1909"/>
      <c r="K1341" s="1909"/>
      <c r="L1341" s="2463"/>
      <c r="M1341" s="2461"/>
      <c r="N1341" s="1909"/>
      <c r="O1341" s="2464"/>
      <c r="P1341" s="2471"/>
      <c r="Q1341" s="2465"/>
      <c r="R1341" s="2461"/>
      <c r="S1341" s="1909"/>
      <c r="T1341" s="2464"/>
      <c r="U1341" s="2471"/>
      <c r="V1341" s="2463"/>
      <c r="W1341" s="2466"/>
      <c r="X1341" s="2466"/>
      <c r="Y1341" s="2466"/>
      <c r="Z1341" s="2466"/>
    </row>
    <row r="1342" spans="1:26" s="2469" customFormat="1">
      <c r="A1342" s="2468"/>
      <c r="B1342" s="1737"/>
      <c r="C1342" s="2461"/>
      <c r="D1342" s="2461"/>
      <c r="E1342" s="2462"/>
      <c r="F1342" s="1909"/>
      <c r="G1342" s="2463"/>
      <c r="H1342" s="1909"/>
      <c r="I1342" s="1909"/>
      <c r="J1342" s="1909"/>
      <c r="K1342" s="1909"/>
      <c r="L1342" s="2463"/>
      <c r="M1342" s="2461"/>
      <c r="N1342" s="1909"/>
      <c r="O1342" s="2464"/>
      <c r="P1342" s="2471"/>
      <c r="Q1342" s="2465"/>
      <c r="R1342" s="2461"/>
      <c r="S1342" s="1909"/>
      <c r="T1342" s="2464"/>
      <c r="U1342" s="2471"/>
      <c r="V1342" s="2463"/>
      <c r="W1342" s="2466"/>
      <c r="X1342" s="2466"/>
      <c r="Y1342" s="2466"/>
      <c r="Z1342" s="2466"/>
    </row>
    <row r="1343" spans="1:26" s="2469" customFormat="1">
      <c r="A1343" s="2468"/>
      <c r="B1343" s="1737"/>
      <c r="C1343" s="2461"/>
      <c r="D1343" s="2461"/>
      <c r="E1343" s="2462"/>
      <c r="F1343" s="1909"/>
      <c r="G1343" s="2463"/>
      <c r="H1343" s="1909"/>
      <c r="I1343" s="1909"/>
      <c r="J1343" s="1909"/>
      <c r="K1343" s="1909"/>
      <c r="L1343" s="2463"/>
      <c r="M1343" s="2461"/>
      <c r="N1343" s="1909"/>
      <c r="O1343" s="2464"/>
      <c r="P1343" s="2471"/>
      <c r="Q1343" s="2465"/>
      <c r="R1343" s="2461"/>
      <c r="S1343" s="1909"/>
      <c r="T1343" s="2464"/>
      <c r="U1343" s="2471"/>
      <c r="V1343" s="2463"/>
      <c r="W1343" s="2466"/>
      <c r="X1343" s="2466"/>
      <c r="Y1343" s="2466"/>
      <c r="Z1343" s="2466"/>
    </row>
    <row r="1344" spans="1:26" s="2469" customFormat="1">
      <c r="A1344" s="2468"/>
      <c r="B1344" s="1737"/>
      <c r="C1344" s="2461"/>
      <c r="D1344" s="2461"/>
      <c r="E1344" s="2462"/>
      <c r="F1344" s="1909"/>
      <c r="G1344" s="2463"/>
      <c r="H1344" s="1909"/>
      <c r="I1344" s="1909"/>
      <c r="J1344" s="1909"/>
      <c r="K1344" s="1909"/>
      <c r="L1344" s="2463"/>
      <c r="M1344" s="2461"/>
      <c r="N1344" s="1909"/>
      <c r="O1344" s="2464"/>
      <c r="P1344" s="2471"/>
      <c r="Q1344" s="2465"/>
      <c r="R1344" s="2461"/>
      <c r="S1344" s="1909"/>
      <c r="T1344" s="2464"/>
      <c r="U1344" s="2471"/>
      <c r="V1344" s="2463"/>
      <c r="W1344" s="2466"/>
      <c r="X1344" s="2466"/>
      <c r="Y1344" s="2466"/>
      <c r="Z1344" s="2466"/>
    </row>
    <row r="1345" spans="1:26" s="2469" customFormat="1">
      <c r="A1345" s="2468"/>
      <c r="B1345" s="1737"/>
      <c r="C1345" s="2461"/>
      <c r="D1345" s="2461"/>
      <c r="E1345" s="2462"/>
      <c r="F1345" s="1909"/>
      <c r="G1345" s="2463"/>
      <c r="H1345" s="1909"/>
      <c r="I1345" s="1909"/>
      <c r="J1345" s="1909"/>
      <c r="K1345" s="1909"/>
      <c r="L1345" s="2463"/>
      <c r="M1345" s="2461"/>
      <c r="N1345" s="1909"/>
      <c r="O1345" s="2464"/>
      <c r="P1345" s="2471"/>
      <c r="Q1345" s="2465"/>
      <c r="R1345" s="2461"/>
      <c r="S1345" s="1909"/>
      <c r="T1345" s="2464"/>
      <c r="U1345" s="2471"/>
      <c r="V1345" s="2463"/>
      <c r="W1345" s="2466"/>
      <c r="X1345" s="2466"/>
      <c r="Y1345" s="2466"/>
      <c r="Z1345" s="2466"/>
    </row>
    <row r="1346" spans="1:26" s="2469" customFormat="1">
      <c r="A1346" s="2468"/>
      <c r="B1346" s="1737"/>
      <c r="C1346" s="2461"/>
      <c r="D1346" s="2461"/>
      <c r="E1346" s="2462"/>
      <c r="F1346" s="1909"/>
      <c r="G1346" s="2463"/>
      <c r="H1346" s="1909"/>
      <c r="I1346" s="1909"/>
      <c r="J1346" s="1909"/>
      <c r="K1346" s="1909"/>
      <c r="L1346" s="2463"/>
      <c r="M1346" s="2461"/>
      <c r="N1346" s="1909"/>
      <c r="O1346" s="2464"/>
      <c r="P1346" s="2471"/>
      <c r="Q1346" s="2465"/>
      <c r="R1346" s="2461"/>
      <c r="S1346" s="1909"/>
      <c r="T1346" s="2464"/>
      <c r="U1346" s="2471"/>
      <c r="V1346" s="2463"/>
      <c r="W1346" s="2466"/>
      <c r="X1346" s="2466"/>
      <c r="Y1346" s="2466"/>
      <c r="Z1346" s="2466"/>
    </row>
    <row r="1347" spans="1:26" s="2469" customFormat="1">
      <c r="A1347" s="2468"/>
      <c r="B1347" s="1737"/>
      <c r="C1347" s="2461"/>
      <c r="D1347" s="2461"/>
      <c r="E1347" s="2462"/>
      <c r="F1347" s="1909"/>
      <c r="G1347" s="2463"/>
      <c r="H1347" s="1909"/>
      <c r="I1347" s="1909"/>
      <c r="J1347" s="1909"/>
      <c r="K1347" s="1909"/>
      <c r="L1347" s="2463"/>
      <c r="M1347" s="2461"/>
      <c r="N1347" s="1909"/>
      <c r="O1347" s="2464"/>
      <c r="P1347" s="2471"/>
      <c r="Q1347" s="2465"/>
      <c r="R1347" s="2461"/>
      <c r="S1347" s="1909"/>
      <c r="T1347" s="2464"/>
      <c r="U1347" s="2471"/>
      <c r="V1347" s="2463"/>
      <c r="W1347" s="2466"/>
      <c r="X1347" s="2466"/>
      <c r="Y1347" s="2466"/>
      <c r="Z1347" s="2466"/>
    </row>
    <row r="1348" spans="1:26" s="2469" customFormat="1">
      <c r="A1348" s="2468"/>
      <c r="B1348" s="1737"/>
      <c r="C1348" s="2461"/>
      <c r="D1348" s="2461"/>
      <c r="E1348" s="2462"/>
      <c r="F1348" s="1909"/>
      <c r="G1348" s="2463"/>
      <c r="H1348" s="1909"/>
      <c r="I1348" s="1909"/>
      <c r="J1348" s="1909"/>
      <c r="K1348" s="1909"/>
      <c r="L1348" s="2463"/>
      <c r="M1348" s="2461"/>
      <c r="N1348" s="1909"/>
      <c r="O1348" s="2464"/>
      <c r="P1348" s="2471"/>
      <c r="Q1348" s="2465"/>
      <c r="R1348" s="2461"/>
      <c r="S1348" s="1909"/>
      <c r="T1348" s="2464"/>
      <c r="U1348" s="2471"/>
      <c r="V1348" s="2463"/>
      <c r="W1348" s="2466"/>
      <c r="X1348" s="2466"/>
      <c r="Y1348" s="2466"/>
      <c r="Z1348" s="2466"/>
    </row>
    <row r="1349" spans="1:26" s="2469" customFormat="1">
      <c r="A1349" s="2468"/>
      <c r="B1349" s="1737"/>
      <c r="C1349" s="2461"/>
      <c r="D1349" s="2461"/>
      <c r="E1349" s="2462"/>
      <c r="F1349" s="1909"/>
      <c r="G1349" s="2463"/>
      <c r="H1349" s="1909"/>
      <c r="I1349" s="1909"/>
      <c r="J1349" s="1909"/>
      <c r="K1349" s="1909"/>
      <c r="L1349" s="2463"/>
      <c r="M1349" s="2461"/>
      <c r="N1349" s="1909"/>
      <c r="O1349" s="2464"/>
      <c r="P1349" s="2471"/>
      <c r="Q1349" s="2465"/>
      <c r="R1349" s="2461"/>
      <c r="S1349" s="1909"/>
      <c r="T1349" s="2464"/>
      <c r="U1349" s="2471"/>
      <c r="V1349" s="2463"/>
      <c r="W1349" s="2466"/>
      <c r="X1349" s="2466"/>
      <c r="Y1349" s="2466"/>
      <c r="Z1349" s="2466"/>
    </row>
    <row r="1350" spans="1:26" s="2469" customFormat="1">
      <c r="A1350" s="2468"/>
      <c r="B1350" s="1737"/>
      <c r="C1350" s="2461"/>
      <c r="D1350" s="2461"/>
      <c r="E1350" s="2462"/>
      <c r="F1350" s="1909"/>
      <c r="G1350" s="2463"/>
      <c r="H1350" s="1909"/>
      <c r="I1350" s="1909"/>
      <c r="J1350" s="1909"/>
      <c r="K1350" s="1909"/>
      <c r="L1350" s="2463"/>
      <c r="M1350" s="2461"/>
      <c r="N1350" s="1909"/>
      <c r="O1350" s="2464"/>
      <c r="P1350" s="2471"/>
      <c r="Q1350" s="2465"/>
      <c r="R1350" s="2461"/>
      <c r="S1350" s="1909"/>
      <c r="T1350" s="2464"/>
      <c r="U1350" s="2471"/>
      <c r="V1350" s="2463"/>
      <c r="W1350" s="2466"/>
      <c r="X1350" s="2466"/>
      <c r="Y1350" s="2466"/>
      <c r="Z1350" s="2466"/>
    </row>
    <row r="1351" spans="1:26" s="2469" customFormat="1">
      <c r="A1351" s="2468"/>
      <c r="B1351" s="1737"/>
      <c r="C1351" s="2461"/>
      <c r="D1351" s="2461"/>
      <c r="E1351" s="2462"/>
      <c r="F1351" s="1909"/>
      <c r="G1351" s="2463"/>
      <c r="H1351" s="1909"/>
      <c r="I1351" s="1909"/>
      <c r="J1351" s="1909"/>
      <c r="K1351" s="1909"/>
      <c r="L1351" s="2463"/>
      <c r="M1351" s="2461"/>
      <c r="N1351" s="1909"/>
      <c r="O1351" s="2464"/>
      <c r="P1351" s="2471"/>
      <c r="Q1351" s="2465"/>
      <c r="R1351" s="2461"/>
      <c r="S1351" s="1909"/>
      <c r="T1351" s="2464"/>
      <c r="U1351" s="2471"/>
      <c r="V1351" s="2463"/>
      <c r="W1351" s="2466"/>
      <c r="X1351" s="2466"/>
      <c r="Y1351" s="2466"/>
      <c r="Z1351" s="2466"/>
    </row>
    <row r="1352" spans="1:26" s="2469" customFormat="1">
      <c r="A1352" s="2468"/>
      <c r="B1352" s="1737"/>
      <c r="C1352" s="2461"/>
      <c r="D1352" s="2461"/>
      <c r="E1352" s="2462"/>
      <c r="F1352" s="1909"/>
      <c r="G1352" s="2463"/>
      <c r="H1352" s="1909"/>
      <c r="I1352" s="1909"/>
      <c r="J1352" s="1909"/>
      <c r="K1352" s="1909"/>
      <c r="L1352" s="2463"/>
      <c r="M1352" s="2461"/>
      <c r="N1352" s="1909"/>
      <c r="O1352" s="2464"/>
      <c r="P1352" s="2471"/>
      <c r="Q1352" s="2465"/>
      <c r="R1352" s="2461"/>
      <c r="S1352" s="1909"/>
      <c r="T1352" s="2464"/>
      <c r="U1352" s="2471"/>
      <c r="V1352" s="2463"/>
      <c r="W1352" s="2466"/>
      <c r="X1352" s="2466"/>
      <c r="Y1352" s="2466"/>
      <c r="Z1352" s="2466"/>
    </row>
    <row r="1353" spans="1:26" s="2469" customFormat="1">
      <c r="A1353" s="2468"/>
      <c r="B1353" s="1737"/>
      <c r="C1353" s="2461"/>
      <c r="D1353" s="2461"/>
      <c r="E1353" s="2462"/>
      <c r="F1353" s="1909"/>
      <c r="G1353" s="2463"/>
      <c r="H1353" s="1909"/>
      <c r="I1353" s="1909"/>
      <c r="J1353" s="1909"/>
      <c r="K1353" s="1909"/>
      <c r="L1353" s="2463"/>
      <c r="M1353" s="2461"/>
      <c r="N1353" s="1909"/>
      <c r="O1353" s="2464"/>
      <c r="P1353" s="2471"/>
      <c r="Q1353" s="2465"/>
      <c r="R1353" s="2461"/>
      <c r="S1353" s="1909"/>
      <c r="T1353" s="2464"/>
      <c r="U1353" s="2471"/>
      <c r="V1353" s="2463"/>
      <c r="W1353" s="2466"/>
      <c r="X1353" s="2466"/>
      <c r="Y1353" s="2466"/>
      <c r="Z1353" s="2466"/>
    </row>
    <row r="1354" spans="1:26" s="2469" customFormat="1">
      <c r="A1354" s="2468"/>
      <c r="B1354" s="1737"/>
      <c r="C1354" s="2461"/>
      <c r="D1354" s="2461"/>
      <c r="E1354" s="2462"/>
      <c r="F1354" s="1909"/>
      <c r="G1354" s="2463"/>
      <c r="H1354" s="1909"/>
      <c r="I1354" s="1909"/>
      <c r="J1354" s="1909"/>
      <c r="K1354" s="1909"/>
      <c r="L1354" s="2463"/>
      <c r="M1354" s="2461"/>
      <c r="N1354" s="1909"/>
      <c r="O1354" s="2464"/>
      <c r="P1354" s="2471"/>
      <c r="Q1354" s="2465"/>
      <c r="R1354" s="2461"/>
      <c r="S1354" s="1909"/>
      <c r="T1354" s="2464"/>
      <c r="U1354" s="2471"/>
      <c r="V1354" s="2463"/>
      <c r="W1354" s="2466"/>
      <c r="X1354" s="2466"/>
      <c r="Y1354" s="2466"/>
      <c r="Z1354" s="2466"/>
    </row>
    <row r="1355" spans="1:26" s="2469" customFormat="1">
      <c r="A1355" s="2468"/>
      <c r="B1355" s="1737"/>
      <c r="C1355" s="2461"/>
      <c r="D1355" s="2461"/>
      <c r="E1355" s="2462"/>
      <c r="F1355" s="1909"/>
      <c r="G1355" s="2463"/>
      <c r="H1355" s="1909"/>
      <c r="I1355" s="1909"/>
      <c r="J1355" s="1909"/>
      <c r="K1355" s="1909"/>
      <c r="L1355" s="2463"/>
      <c r="M1355" s="2461"/>
      <c r="N1355" s="1909"/>
      <c r="O1355" s="2464"/>
      <c r="P1355" s="2471"/>
      <c r="Q1355" s="2465"/>
      <c r="R1355" s="2461"/>
      <c r="S1355" s="1909"/>
      <c r="T1355" s="2464"/>
      <c r="U1355" s="2471"/>
      <c r="V1355" s="2463"/>
      <c r="W1355" s="2466"/>
      <c r="X1355" s="2466"/>
      <c r="Y1355" s="2466"/>
      <c r="Z1355" s="2466"/>
    </row>
    <row r="1356" spans="1:26" s="2469" customFormat="1">
      <c r="A1356" s="2468"/>
      <c r="B1356" s="1737"/>
      <c r="C1356" s="2461"/>
      <c r="D1356" s="2461"/>
      <c r="E1356" s="2462"/>
      <c r="F1356" s="1909"/>
      <c r="G1356" s="2463"/>
      <c r="H1356" s="1909"/>
      <c r="I1356" s="1909"/>
      <c r="J1356" s="1909"/>
      <c r="K1356" s="1909"/>
      <c r="L1356" s="2463"/>
      <c r="M1356" s="2461"/>
      <c r="N1356" s="1909"/>
      <c r="O1356" s="2464"/>
      <c r="P1356" s="2471"/>
      <c r="Q1356" s="2465"/>
      <c r="R1356" s="2461"/>
      <c r="S1356" s="1909"/>
      <c r="T1356" s="2464"/>
      <c r="U1356" s="2471"/>
      <c r="V1356" s="2463"/>
      <c r="W1356" s="2466"/>
      <c r="X1356" s="2466"/>
      <c r="Y1356" s="2466"/>
      <c r="Z1356" s="2466"/>
    </row>
    <row r="1357" spans="1:26" s="2469" customFormat="1">
      <c r="A1357" s="2468"/>
      <c r="B1357" s="1737"/>
      <c r="C1357" s="2461"/>
      <c r="D1357" s="2461"/>
      <c r="E1357" s="2462"/>
      <c r="F1357" s="1909"/>
      <c r="G1357" s="2463"/>
      <c r="H1357" s="1909"/>
      <c r="I1357" s="1909"/>
      <c r="J1357" s="1909"/>
      <c r="K1357" s="1909"/>
      <c r="L1357" s="2463"/>
      <c r="M1357" s="2461"/>
      <c r="N1357" s="1909"/>
      <c r="O1357" s="2464"/>
      <c r="P1357" s="2471"/>
      <c r="Q1357" s="2465"/>
      <c r="R1357" s="2461"/>
      <c r="S1357" s="1909"/>
      <c r="T1357" s="2464"/>
      <c r="U1357" s="2471"/>
      <c r="V1357" s="2463"/>
      <c r="W1357" s="2466"/>
      <c r="X1357" s="2466"/>
      <c r="Y1357" s="2466"/>
      <c r="Z1357" s="2466"/>
    </row>
    <row r="1358" spans="1:26" s="2469" customFormat="1">
      <c r="A1358" s="2468"/>
      <c r="B1358" s="1737"/>
      <c r="C1358" s="2461"/>
      <c r="D1358" s="2461"/>
      <c r="E1358" s="2462"/>
      <c r="F1358" s="1909"/>
      <c r="G1358" s="2463"/>
      <c r="H1358" s="1909"/>
      <c r="I1358" s="1909"/>
      <c r="J1358" s="1909"/>
      <c r="K1358" s="1909"/>
      <c r="L1358" s="2463"/>
      <c r="M1358" s="2461"/>
      <c r="N1358" s="1909"/>
      <c r="O1358" s="2464"/>
      <c r="P1358" s="2471"/>
      <c r="Q1358" s="2465"/>
      <c r="R1358" s="2461"/>
      <c r="S1358" s="1909"/>
      <c r="T1358" s="2464"/>
      <c r="U1358" s="2471"/>
      <c r="V1358" s="2463"/>
      <c r="W1358" s="2466"/>
      <c r="X1358" s="2466"/>
      <c r="Y1358" s="2466"/>
      <c r="Z1358" s="2466"/>
    </row>
    <row r="1359" spans="1:26" s="2469" customFormat="1">
      <c r="A1359" s="2468"/>
      <c r="B1359" s="1737"/>
      <c r="C1359" s="2461"/>
      <c r="D1359" s="2461"/>
      <c r="E1359" s="2462"/>
      <c r="F1359" s="1909"/>
      <c r="G1359" s="2463"/>
      <c r="H1359" s="1909"/>
      <c r="I1359" s="1909"/>
      <c r="J1359" s="1909"/>
      <c r="K1359" s="1909"/>
      <c r="L1359" s="2463"/>
      <c r="M1359" s="2461"/>
      <c r="N1359" s="1909"/>
      <c r="O1359" s="2464"/>
      <c r="P1359" s="2471"/>
      <c r="Q1359" s="2465"/>
      <c r="R1359" s="2461"/>
      <c r="S1359" s="1909"/>
      <c r="T1359" s="2464"/>
      <c r="U1359" s="2471"/>
      <c r="V1359" s="2463"/>
      <c r="W1359" s="2466"/>
      <c r="X1359" s="2466"/>
      <c r="Y1359" s="2466"/>
      <c r="Z1359" s="2466"/>
    </row>
    <row r="1360" spans="1:26" s="2469" customFormat="1">
      <c r="A1360" s="2468"/>
      <c r="B1360" s="1737"/>
      <c r="C1360" s="2461"/>
      <c r="D1360" s="2461"/>
      <c r="E1360" s="2462"/>
      <c r="F1360" s="1909"/>
      <c r="G1360" s="2463"/>
      <c r="H1360" s="1909"/>
      <c r="I1360" s="1909"/>
      <c r="J1360" s="1909"/>
      <c r="K1360" s="1909"/>
      <c r="L1360" s="2463"/>
      <c r="M1360" s="2461"/>
      <c r="N1360" s="1909"/>
      <c r="O1360" s="2464"/>
      <c r="P1360" s="2471"/>
      <c r="Q1360" s="2465"/>
      <c r="R1360" s="2461"/>
      <c r="S1360" s="1909"/>
      <c r="T1360" s="2464"/>
      <c r="U1360" s="2471"/>
      <c r="V1360" s="2463"/>
      <c r="W1360" s="2466"/>
      <c r="X1360" s="2466"/>
      <c r="Y1360" s="2466"/>
      <c r="Z1360" s="2466"/>
    </row>
    <row r="1361" spans="1:26" s="2469" customFormat="1">
      <c r="A1361" s="2468"/>
      <c r="B1361" s="1737"/>
      <c r="C1361" s="2461"/>
      <c r="D1361" s="2461"/>
      <c r="E1361" s="2462"/>
      <c r="F1361" s="1909"/>
      <c r="G1361" s="2463"/>
      <c r="H1361" s="1909"/>
      <c r="I1361" s="1909"/>
      <c r="J1361" s="1909"/>
      <c r="K1361" s="1909"/>
      <c r="L1361" s="2463"/>
      <c r="M1361" s="2461"/>
      <c r="N1361" s="1909"/>
      <c r="O1361" s="2464"/>
      <c r="P1361" s="2471"/>
      <c r="Q1361" s="2465"/>
      <c r="R1361" s="2461"/>
      <c r="S1361" s="1909"/>
      <c r="T1361" s="2464"/>
      <c r="U1361" s="2471"/>
      <c r="V1361" s="2463"/>
      <c r="W1361" s="2466"/>
      <c r="X1361" s="2466"/>
      <c r="Y1361" s="2466"/>
      <c r="Z1361" s="2466"/>
    </row>
    <row r="1362" spans="1:26" s="2469" customFormat="1">
      <c r="A1362" s="2468"/>
      <c r="B1362" s="1737"/>
      <c r="C1362" s="2461"/>
      <c r="D1362" s="2461"/>
      <c r="E1362" s="2462"/>
      <c r="F1362" s="1909"/>
      <c r="G1362" s="2463"/>
      <c r="H1362" s="1909"/>
      <c r="I1362" s="1909"/>
      <c r="J1362" s="1909"/>
      <c r="K1362" s="1909"/>
      <c r="L1362" s="2463"/>
      <c r="M1362" s="2461"/>
      <c r="N1362" s="1909"/>
      <c r="O1362" s="2464"/>
      <c r="P1362" s="2471"/>
      <c r="Q1362" s="2465"/>
      <c r="R1362" s="2461"/>
      <c r="S1362" s="1909"/>
      <c r="T1362" s="2464"/>
      <c r="U1362" s="2471"/>
      <c r="V1362" s="2463"/>
      <c r="W1362" s="2466"/>
      <c r="X1362" s="2466"/>
      <c r="Y1362" s="2466"/>
      <c r="Z1362" s="2466"/>
    </row>
    <row r="1363" spans="1:26" s="2469" customFormat="1">
      <c r="A1363" s="2468"/>
      <c r="B1363" s="1737"/>
      <c r="C1363" s="2461"/>
      <c r="D1363" s="2461"/>
      <c r="E1363" s="2462"/>
      <c r="F1363" s="1909"/>
      <c r="G1363" s="2463"/>
      <c r="H1363" s="1909"/>
      <c r="I1363" s="1909"/>
      <c r="J1363" s="1909"/>
      <c r="K1363" s="1909"/>
      <c r="L1363" s="2463"/>
      <c r="M1363" s="2461"/>
      <c r="N1363" s="1909"/>
      <c r="O1363" s="2464"/>
      <c r="P1363" s="2471"/>
      <c r="Q1363" s="2465"/>
      <c r="R1363" s="2461"/>
      <c r="S1363" s="1909"/>
      <c r="T1363" s="2464"/>
      <c r="U1363" s="2471"/>
      <c r="V1363" s="2463"/>
      <c r="W1363" s="2466"/>
      <c r="X1363" s="2466"/>
      <c r="Y1363" s="2466"/>
      <c r="Z1363" s="2466"/>
    </row>
    <row r="1364" spans="1:26" s="2469" customFormat="1">
      <c r="A1364" s="2468"/>
      <c r="B1364" s="1737"/>
      <c r="C1364" s="2461"/>
      <c r="D1364" s="2461"/>
      <c r="E1364" s="2462"/>
      <c r="F1364" s="1909"/>
      <c r="G1364" s="2463"/>
      <c r="H1364" s="1909"/>
      <c r="I1364" s="1909"/>
      <c r="J1364" s="1909"/>
      <c r="K1364" s="1909"/>
      <c r="L1364" s="2463"/>
      <c r="M1364" s="2461"/>
      <c r="N1364" s="1909"/>
      <c r="O1364" s="2464"/>
      <c r="P1364" s="2471"/>
      <c r="Q1364" s="2465"/>
      <c r="R1364" s="2461"/>
      <c r="S1364" s="1909"/>
      <c r="T1364" s="2464"/>
      <c r="U1364" s="2471"/>
      <c r="V1364" s="2463"/>
      <c r="W1364" s="2466"/>
      <c r="X1364" s="2466"/>
      <c r="Y1364" s="2466"/>
      <c r="Z1364" s="2466"/>
    </row>
    <row r="1365" spans="1:26" s="2469" customFormat="1">
      <c r="A1365" s="2468"/>
      <c r="B1365" s="1737"/>
      <c r="C1365" s="2461"/>
      <c r="D1365" s="2461"/>
      <c r="E1365" s="2462"/>
      <c r="F1365" s="1909"/>
      <c r="G1365" s="2463"/>
      <c r="H1365" s="1909"/>
      <c r="I1365" s="1909"/>
      <c r="J1365" s="1909"/>
      <c r="K1365" s="1909"/>
      <c r="L1365" s="2463"/>
      <c r="M1365" s="2461"/>
      <c r="N1365" s="1909"/>
      <c r="O1365" s="2464"/>
      <c r="P1365" s="2471"/>
      <c r="Q1365" s="2465"/>
      <c r="R1365" s="2461"/>
      <c r="S1365" s="1909"/>
      <c r="T1365" s="2464"/>
      <c r="U1365" s="2471"/>
      <c r="V1365" s="2463"/>
      <c r="W1365" s="2466"/>
      <c r="X1365" s="2466"/>
      <c r="Y1365" s="2466"/>
      <c r="Z1365" s="2466"/>
    </row>
    <row r="1366" spans="1:26" s="2469" customFormat="1">
      <c r="A1366" s="2468"/>
      <c r="B1366" s="1737"/>
      <c r="C1366" s="2461"/>
      <c r="D1366" s="2461"/>
      <c r="E1366" s="2462"/>
      <c r="F1366" s="1909"/>
      <c r="G1366" s="2463"/>
      <c r="H1366" s="1909"/>
      <c r="I1366" s="1909"/>
      <c r="J1366" s="1909"/>
      <c r="K1366" s="1909"/>
      <c r="L1366" s="2463"/>
      <c r="M1366" s="2461"/>
      <c r="N1366" s="1909"/>
      <c r="O1366" s="2464"/>
      <c r="P1366" s="2471"/>
      <c r="Q1366" s="2465"/>
      <c r="R1366" s="2461"/>
      <c r="S1366" s="1909"/>
      <c r="T1366" s="2464"/>
      <c r="U1366" s="2471"/>
      <c r="V1366" s="2463"/>
      <c r="W1366" s="2466"/>
      <c r="X1366" s="2466"/>
      <c r="Y1366" s="2466"/>
      <c r="Z1366" s="2466"/>
    </row>
    <row r="1367" spans="1:26" s="2469" customFormat="1">
      <c r="A1367" s="2468"/>
      <c r="B1367" s="1737"/>
      <c r="C1367" s="2461"/>
      <c r="D1367" s="2461"/>
      <c r="E1367" s="2462"/>
      <c r="F1367" s="1909"/>
      <c r="G1367" s="2463"/>
      <c r="H1367" s="1909"/>
      <c r="I1367" s="1909"/>
      <c r="J1367" s="1909"/>
      <c r="K1367" s="1909"/>
      <c r="L1367" s="2463"/>
      <c r="M1367" s="2461"/>
      <c r="N1367" s="1909"/>
      <c r="O1367" s="2464"/>
      <c r="P1367" s="2471"/>
      <c r="Q1367" s="2465"/>
      <c r="R1367" s="2461"/>
      <c r="S1367" s="1909"/>
      <c r="T1367" s="2464"/>
      <c r="U1367" s="2471"/>
      <c r="V1367" s="2463"/>
      <c r="W1367" s="2466"/>
      <c r="X1367" s="2466"/>
      <c r="Y1367" s="2466"/>
      <c r="Z1367" s="2466"/>
    </row>
    <row r="1368" spans="1:26" s="2469" customFormat="1">
      <c r="A1368" s="2468"/>
      <c r="B1368" s="1737"/>
      <c r="C1368" s="2461"/>
      <c r="D1368" s="2461"/>
      <c r="E1368" s="2462"/>
      <c r="F1368" s="1909"/>
      <c r="G1368" s="2463"/>
      <c r="H1368" s="1909"/>
      <c r="I1368" s="1909"/>
      <c r="J1368" s="1909"/>
      <c r="K1368" s="1909"/>
      <c r="L1368" s="2463"/>
      <c r="M1368" s="2461"/>
      <c r="N1368" s="1909"/>
      <c r="O1368" s="2464"/>
      <c r="P1368" s="2471"/>
      <c r="Q1368" s="2465"/>
      <c r="R1368" s="2461"/>
      <c r="S1368" s="1909"/>
      <c r="T1368" s="2464"/>
      <c r="U1368" s="2471"/>
      <c r="V1368" s="2463"/>
      <c r="W1368" s="2466"/>
      <c r="X1368" s="2466"/>
      <c r="Y1368" s="2466"/>
      <c r="Z1368" s="2466"/>
    </row>
    <row r="1369" spans="1:26" s="2469" customFormat="1">
      <c r="A1369" s="2468"/>
      <c r="B1369" s="1737"/>
      <c r="C1369" s="2461"/>
      <c r="D1369" s="2461"/>
      <c r="E1369" s="2462"/>
      <c r="F1369" s="1909"/>
      <c r="G1369" s="2463"/>
      <c r="H1369" s="1909"/>
      <c r="I1369" s="1909"/>
      <c r="J1369" s="1909"/>
      <c r="K1369" s="1909"/>
      <c r="L1369" s="2463"/>
      <c r="M1369" s="2461"/>
      <c r="N1369" s="1909"/>
      <c r="O1369" s="2464"/>
      <c r="P1369" s="2471"/>
      <c r="Q1369" s="2465"/>
      <c r="R1369" s="2461"/>
      <c r="S1369" s="1909"/>
      <c r="T1369" s="2464"/>
      <c r="U1369" s="2471"/>
      <c r="V1369" s="2463"/>
      <c r="W1369" s="2466"/>
      <c r="X1369" s="2466"/>
      <c r="Y1369" s="2466"/>
      <c r="Z1369" s="2466"/>
    </row>
    <row r="1370" spans="1:26" s="2469" customFormat="1">
      <c r="A1370" s="2468"/>
      <c r="B1370" s="1737"/>
      <c r="C1370" s="2461"/>
      <c r="D1370" s="2461"/>
      <c r="E1370" s="2462"/>
      <c r="F1370" s="1909"/>
      <c r="G1370" s="2463"/>
      <c r="H1370" s="1909"/>
      <c r="I1370" s="1909"/>
      <c r="J1370" s="1909"/>
      <c r="K1370" s="1909"/>
      <c r="L1370" s="2463"/>
      <c r="M1370" s="2461"/>
      <c r="N1370" s="1909"/>
      <c r="O1370" s="2464"/>
      <c r="P1370" s="2471"/>
      <c r="Q1370" s="2465"/>
      <c r="R1370" s="2461"/>
      <c r="S1370" s="1909"/>
      <c r="T1370" s="2464"/>
      <c r="U1370" s="2471"/>
      <c r="V1370" s="2463"/>
      <c r="W1370" s="2466"/>
      <c r="X1370" s="2466"/>
      <c r="Y1370" s="2466"/>
      <c r="Z1370" s="2466"/>
    </row>
    <row r="1371" spans="1:26" s="2469" customFormat="1">
      <c r="A1371" s="2468"/>
      <c r="B1371" s="1737"/>
      <c r="C1371" s="2461"/>
      <c r="D1371" s="2461"/>
      <c r="E1371" s="2462"/>
      <c r="F1371" s="1909"/>
      <c r="G1371" s="2463"/>
      <c r="H1371" s="1909"/>
      <c r="I1371" s="1909"/>
      <c r="J1371" s="1909"/>
      <c r="K1371" s="1909"/>
      <c r="L1371" s="2463"/>
      <c r="M1371" s="2461"/>
      <c r="N1371" s="1909"/>
      <c r="O1371" s="2464"/>
      <c r="P1371" s="2471"/>
      <c r="Q1371" s="2465"/>
      <c r="R1371" s="2461"/>
      <c r="S1371" s="1909"/>
      <c r="T1371" s="2464"/>
      <c r="U1371" s="2471"/>
      <c r="V1371" s="2463"/>
      <c r="W1371" s="2466"/>
      <c r="X1371" s="2466"/>
      <c r="Y1371" s="2466"/>
      <c r="Z1371" s="2466"/>
    </row>
    <row r="1372" spans="1:26" s="2469" customFormat="1">
      <c r="A1372" s="2468"/>
      <c r="B1372" s="1737"/>
      <c r="C1372" s="2461"/>
      <c r="D1372" s="2461"/>
      <c r="E1372" s="2462"/>
      <c r="F1372" s="1909"/>
      <c r="G1372" s="2463"/>
      <c r="H1372" s="1909"/>
      <c r="I1372" s="1909"/>
      <c r="J1372" s="1909"/>
      <c r="K1372" s="1909"/>
      <c r="L1372" s="2463"/>
      <c r="M1372" s="2461"/>
      <c r="N1372" s="1909"/>
      <c r="O1372" s="2464"/>
      <c r="P1372" s="2471"/>
      <c r="Q1372" s="2465"/>
      <c r="R1372" s="2461"/>
      <c r="S1372" s="1909"/>
      <c r="T1372" s="2464"/>
      <c r="U1372" s="2471"/>
      <c r="V1372" s="2463"/>
      <c r="W1372" s="2466"/>
      <c r="X1372" s="2466"/>
      <c r="Y1372" s="2466"/>
      <c r="Z1372" s="2466"/>
    </row>
    <row r="1373" spans="1:26" s="2469" customFormat="1">
      <c r="A1373" s="2468"/>
      <c r="B1373" s="1737"/>
      <c r="C1373" s="2461"/>
      <c r="D1373" s="2461"/>
      <c r="E1373" s="2462"/>
      <c r="F1373" s="1909"/>
      <c r="G1373" s="2463"/>
      <c r="H1373" s="1909"/>
      <c r="I1373" s="1909"/>
      <c r="J1373" s="1909"/>
      <c r="K1373" s="1909"/>
      <c r="L1373" s="2463"/>
      <c r="M1373" s="2461"/>
      <c r="N1373" s="1909"/>
      <c r="O1373" s="2464"/>
      <c r="P1373" s="2471"/>
      <c r="Q1373" s="2465"/>
      <c r="R1373" s="2461"/>
      <c r="S1373" s="1909"/>
      <c r="T1373" s="2464"/>
      <c r="U1373" s="2471"/>
      <c r="V1373" s="2463"/>
      <c r="W1373" s="2466"/>
      <c r="X1373" s="2466"/>
      <c r="Y1373" s="2466"/>
      <c r="Z1373" s="2466"/>
    </row>
    <row r="1374" spans="1:26" s="2469" customFormat="1">
      <c r="A1374" s="2468"/>
      <c r="B1374" s="1737"/>
      <c r="C1374" s="2461"/>
      <c r="D1374" s="2461"/>
      <c r="E1374" s="2462"/>
      <c r="F1374" s="1909"/>
      <c r="G1374" s="2463"/>
      <c r="H1374" s="1909"/>
      <c r="I1374" s="1909"/>
      <c r="J1374" s="1909"/>
      <c r="K1374" s="1909"/>
      <c r="L1374" s="2463"/>
      <c r="M1374" s="2461"/>
      <c r="N1374" s="1909"/>
      <c r="O1374" s="2464"/>
      <c r="P1374" s="2471"/>
      <c r="Q1374" s="2465"/>
      <c r="R1374" s="2461"/>
      <c r="S1374" s="1909"/>
      <c r="T1374" s="2464"/>
      <c r="U1374" s="2471"/>
      <c r="V1374" s="2463"/>
      <c r="W1374" s="2466"/>
      <c r="X1374" s="2466"/>
      <c r="Y1374" s="2466"/>
      <c r="Z1374" s="2466"/>
    </row>
    <row r="1375" spans="1:26" s="2469" customFormat="1">
      <c r="A1375" s="2468"/>
      <c r="B1375" s="1737"/>
      <c r="C1375" s="2461"/>
      <c r="D1375" s="2461"/>
      <c r="E1375" s="2462"/>
      <c r="F1375" s="1909"/>
      <c r="G1375" s="2463"/>
      <c r="H1375" s="1909"/>
      <c r="I1375" s="1909"/>
      <c r="J1375" s="1909"/>
      <c r="K1375" s="1909"/>
      <c r="L1375" s="2463"/>
      <c r="M1375" s="2461"/>
      <c r="N1375" s="1909"/>
      <c r="O1375" s="2464"/>
      <c r="P1375" s="2471"/>
      <c r="Q1375" s="2465"/>
      <c r="R1375" s="2461"/>
      <c r="S1375" s="1909"/>
      <c r="T1375" s="2464"/>
      <c r="U1375" s="2471"/>
      <c r="V1375" s="2463"/>
      <c r="W1375" s="2466"/>
      <c r="X1375" s="2466"/>
      <c r="Y1375" s="2466"/>
      <c r="Z1375" s="2466"/>
    </row>
    <row r="1376" spans="1:26" s="2469" customFormat="1">
      <c r="A1376" s="2468"/>
      <c r="B1376" s="1737"/>
      <c r="C1376" s="2461"/>
      <c r="D1376" s="2461"/>
      <c r="E1376" s="2462"/>
      <c r="F1376" s="1909"/>
      <c r="G1376" s="2463"/>
      <c r="H1376" s="1909"/>
      <c r="I1376" s="1909"/>
      <c r="J1376" s="1909"/>
      <c r="K1376" s="1909"/>
      <c r="L1376" s="2463"/>
      <c r="M1376" s="2461"/>
      <c r="N1376" s="1909"/>
      <c r="O1376" s="2464"/>
      <c r="P1376" s="2471"/>
      <c r="Q1376" s="2465"/>
      <c r="R1376" s="2461"/>
      <c r="S1376" s="1909"/>
      <c r="T1376" s="2464"/>
      <c r="U1376" s="2471"/>
      <c r="V1376" s="2463"/>
      <c r="W1376" s="2466"/>
      <c r="X1376" s="2466"/>
      <c r="Y1376" s="2466"/>
      <c r="Z1376" s="2466"/>
    </row>
    <row r="1377" spans="1:26" s="2469" customFormat="1">
      <c r="A1377" s="2468"/>
      <c r="B1377" s="1737"/>
      <c r="C1377" s="2461"/>
      <c r="D1377" s="2461"/>
      <c r="E1377" s="2462"/>
      <c r="F1377" s="1909"/>
      <c r="G1377" s="2463"/>
      <c r="H1377" s="1909"/>
      <c r="I1377" s="1909"/>
      <c r="J1377" s="1909"/>
      <c r="K1377" s="1909"/>
      <c r="L1377" s="2463"/>
      <c r="M1377" s="2461"/>
      <c r="N1377" s="1909"/>
      <c r="O1377" s="2464"/>
      <c r="P1377" s="2471"/>
      <c r="Q1377" s="2465"/>
      <c r="R1377" s="2461"/>
      <c r="S1377" s="1909"/>
      <c r="T1377" s="2464"/>
      <c r="U1377" s="2471"/>
      <c r="V1377" s="2463"/>
      <c r="W1377" s="2466"/>
      <c r="X1377" s="2466"/>
      <c r="Y1377" s="2466"/>
      <c r="Z1377" s="2466"/>
    </row>
    <row r="1378" spans="1:26" s="2469" customFormat="1">
      <c r="A1378" s="2468"/>
      <c r="B1378" s="1737"/>
      <c r="C1378" s="2461"/>
      <c r="D1378" s="2461"/>
      <c r="E1378" s="2462"/>
      <c r="F1378" s="1909"/>
      <c r="G1378" s="2463"/>
      <c r="H1378" s="1909"/>
      <c r="I1378" s="1909"/>
      <c r="J1378" s="1909"/>
      <c r="K1378" s="1909"/>
      <c r="L1378" s="2463"/>
      <c r="M1378" s="2461"/>
      <c r="N1378" s="1909"/>
      <c r="O1378" s="2464"/>
      <c r="P1378" s="2471"/>
      <c r="Q1378" s="2465"/>
      <c r="R1378" s="2461"/>
      <c r="S1378" s="1909"/>
      <c r="T1378" s="2464"/>
      <c r="U1378" s="2471"/>
      <c r="V1378" s="2463"/>
      <c r="W1378" s="2466"/>
      <c r="X1378" s="2466"/>
      <c r="Y1378" s="2466"/>
      <c r="Z1378" s="2466"/>
    </row>
    <row r="1379" spans="1:26" s="2469" customFormat="1">
      <c r="A1379" s="2468"/>
      <c r="B1379" s="1737"/>
      <c r="C1379" s="2461"/>
      <c r="D1379" s="2461"/>
      <c r="E1379" s="2462"/>
      <c r="F1379" s="1909"/>
      <c r="G1379" s="2463"/>
      <c r="H1379" s="1909"/>
      <c r="I1379" s="1909"/>
      <c r="J1379" s="1909"/>
      <c r="K1379" s="1909"/>
      <c r="L1379" s="2463"/>
      <c r="M1379" s="2461"/>
      <c r="N1379" s="1909"/>
      <c r="O1379" s="2464"/>
      <c r="P1379" s="2471"/>
      <c r="Q1379" s="2465"/>
      <c r="R1379" s="2461"/>
      <c r="S1379" s="1909"/>
      <c r="T1379" s="2464"/>
      <c r="U1379" s="2471"/>
      <c r="V1379" s="2463"/>
      <c r="W1379" s="2466"/>
      <c r="X1379" s="2466"/>
      <c r="Y1379" s="2466"/>
      <c r="Z1379" s="2466"/>
    </row>
    <row r="1380" spans="1:26" s="2469" customFormat="1">
      <c r="A1380" s="2468"/>
      <c r="B1380" s="1737"/>
      <c r="C1380" s="2461"/>
      <c r="D1380" s="2461"/>
      <c r="E1380" s="2462"/>
      <c r="F1380" s="1909"/>
      <c r="G1380" s="2463"/>
      <c r="H1380" s="1909"/>
      <c r="I1380" s="1909"/>
      <c r="J1380" s="1909"/>
      <c r="K1380" s="1909"/>
      <c r="L1380" s="2463"/>
      <c r="M1380" s="2461"/>
      <c r="N1380" s="1909"/>
      <c r="O1380" s="2464"/>
      <c r="P1380" s="2471"/>
      <c r="Q1380" s="2465"/>
      <c r="R1380" s="2461"/>
      <c r="S1380" s="1909"/>
      <c r="T1380" s="2464"/>
      <c r="U1380" s="2471"/>
      <c r="V1380" s="2463"/>
      <c r="W1380" s="2466"/>
      <c r="X1380" s="2466"/>
      <c r="Y1380" s="2466"/>
      <c r="Z1380" s="2466"/>
    </row>
    <row r="1381" spans="1:26" s="2469" customFormat="1">
      <c r="A1381" s="2468"/>
      <c r="B1381" s="1737"/>
      <c r="C1381" s="2461"/>
      <c r="D1381" s="2461"/>
      <c r="E1381" s="2462"/>
      <c r="F1381" s="1909"/>
      <c r="G1381" s="2463"/>
      <c r="H1381" s="1909"/>
      <c r="I1381" s="1909"/>
      <c r="J1381" s="1909"/>
      <c r="K1381" s="1909"/>
      <c r="L1381" s="2463"/>
      <c r="M1381" s="2461"/>
      <c r="N1381" s="1909"/>
      <c r="O1381" s="2464"/>
      <c r="P1381" s="2471"/>
      <c r="Q1381" s="2465"/>
      <c r="R1381" s="2461"/>
      <c r="S1381" s="1909"/>
      <c r="T1381" s="2464"/>
      <c r="U1381" s="2471"/>
      <c r="V1381" s="2463"/>
      <c r="W1381" s="2466"/>
      <c r="X1381" s="2466"/>
      <c r="Y1381" s="2466"/>
      <c r="Z1381" s="2466"/>
    </row>
    <row r="1382" spans="1:26" s="2469" customFormat="1">
      <c r="A1382" s="2468"/>
      <c r="B1382" s="1737"/>
      <c r="C1382" s="2461"/>
      <c r="D1382" s="2461"/>
      <c r="E1382" s="2462"/>
      <c r="F1382" s="1909"/>
      <c r="G1382" s="2463"/>
      <c r="H1382" s="1909"/>
      <c r="I1382" s="1909"/>
      <c r="J1382" s="1909"/>
      <c r="K1382" s="1909"/>
      <c r="L1382" s="2463"/>
      <c r="M1382" s="2461"/>
      <c r="N1382" s="1909"/>
      <c r="O1382" s="2464"/>
      <c r="P1382" s="2471"/>
      <c r="Q1382" s="2465"/>
      <c r="R1382" s="2461"/>
      <c r="S1382" s="1909"/>
      <c r="T1382" s="2464"/>
      <c r="U1382" s="2471"/>
      <c r="V1382" s="2463"/>
      <c r="W1382" s="2466"/>
      <c r="X1382" s="2466"/>
      <c r="Y1382" s="2466"/>
      <c r="Z1382" s="2466"/>
    </row>
    <row r="1383" spans="1:26" s="2469" customFormat="1">
      <c r="A1383" s="2468"/>
      <c r="B1383" s="1737"/>
      <c r="C1383" s="2461"/>
      <c r="D1383" s="2461"/>
      <c r="E1383" s="2462"/>
      <c r="F1383" s="1909"/>
      <c r="G1383" s="2463"/>
      <c r="H1383" s="1909"/>
      <c r="I1383" s="1909"/>
      <c r="J1383" s="1909"/>
      <c r="K1383" s="1909"/>
      <c r="L1383" s="2463"/>
      <c r="M1383" s="2461"/>
      <c r="N1383" s="1909"/>
      <c r="O1383" s="2464"/>
      <c r="P1383" s="2471"/>
      <c r="Q1383" s="2465"/>
      <c r="R1383" s="2461"/>
      <c r="S1383" s="1909"/>
      <c r="T1383" s="2464"/>
      <c r="U1383" s="2471"/>
      <c r="V1383" s="2463"/>
      <c r="W1383" s="2466"/>
      <c r="X1383" s="2466"/>
      <c r="Y1383" s="2466"/>
      <c r="Z1383" s="2466"/>
    </row>
    <row r="1384" spans="1:26" s="2469" customFormat="1">
      <c r="A1384" s="2468"/>
      <c r="B1384" s="1737"/>
      <c r="C1384" s="2461"/>
      <c r="D1384" s="2461"/>
      <c r="E1384" s="2462"/>
      <c r="F1384" s="1909"/>
      <c r="G1384" s="2463"/>
      <c r="H1384" s="1909"/>
      <c r="I1384" s="1909"/>
      <c r="J1384" s="1909"/>
      <c r="K1384" s="1909"/>
      <c r="L1384" s="2463"/>
      <c r="M1384" s="2461"/>
      <c r="N1384" s="1909"/>
      <c r="O1384" s="2464"/>
      <c r="P1384" s="2471"/>
      <c r="Q1384" s="2465"/>
      <c r="R1384" s="2461"/>
      <c r="S1384" s="1909"/>
      <c r="T1384" s="2464"/>
      <c r="U1384" s="2471"/>
      <c r="V1384" s="2463"/>
      <c r="W1384" s="2466"/>
      <c r="X1384" s="2466"/>
      <c r="Y1384" s="2466"/>
      <c r="Z1384" s="2466"/>
    </row>
    <row r="1385" spans="1:26" s="2469" customFormat="1">
      <c r="A1385" s="2468"/>
      <c r="B1385" s="1737"/>
      <c r="C1385" s="2461"/>
      <c r="D1385" s="2461"/>
      <c r="E1385" s="2462"/>
      <c r="F1385" s="1909"/>
      <c r="G1385" s="2463"/>
      <c r="H1385" s="1909"/>
      <c r="I1385" s="1909"/>
      <c r="J1385" s="1909"/>
      <c r="K1385" s="1909"/>
      <c r="L1385" s="2463"/>
      <c r="M1385" s="2461"/>
      <c r="N1385" s="1909"/>
      <c r="O1385" s="2464"/>
      <c r="P1385" s="2471"/>
      <c r="Q1385" s="2465"/>
      <c r="R1385" s="2461"/>
      <c r="S1385" s="1909"/>
      <c r="T1385" s="2464"/>
      <c r="U1385" s="2471"/>
      <c r="V1385" s="2463"/>
      <c r="W1385" s="2466"/>
      <c r="X1385" s="2466"/>
      <c r="Y1385" s="2466"/>
      <c r="Z1385" s="2466"/>
    </row>
    <row r="1386" spans="1:26" s="2469" customFormat="1">
      <c r="A1386" s="2468"/>
      <c r="B1386" s="1737"/>
      <c r="C1386" s="2461"/>
      <c r="D1386" s="2461"/>
      <c r="E1386" s="2462"/>
      <c r="F1386" s="1909"/>
      <c r="G1386" s="2463"/>
      <c r="H1386" s="1909"/>
      <c r="I1386" s="1909"/>
      <c r="J1386" s="1909"/>
      <c r="K1386" s="1909"/>
      <c r="L1386" s="2463"/>
      <c r="M1386" s="2461"/>
      <c r="N1386" s="1909"/>
      <c r="O1386" s="2464"/>
      <c r="P1386" s="2471"/>
      <c r="Q1386" s="2465"/>
      <c r="R1386" s="2461"/>
      <c r="S1386" s="1909"/>
      <c r="T1386" s="2464"/>
      <c r="U1386" s="2471"/>
      <c r="V1386" s="2463"/>
      <c r="W1386" s="2466"/>
      <c r="X1386" s="2466"/>
      <c r="Y1386" s="2466"/>
      <c r="Z1386" s="2466"/>
    </row>
    <row r="1387" spans="1:26" s="2469" customFormat="1">
      <c r="A1387" s="2468"/>
      <c r="B1387" s="1737"/>
      <c r="C1387" s="2461"/>
      <c r="D1387" s="2461"/>
      <c r="E1387" s="2462"/>
      <c r="F1387" s="1909"/>
      <c r="G1387" s="2463"/>
      <c r="H1387" s="1909"/>
      <c r="I1387" s="1909"/>
      <c r="J1387" s="1909"/>
      <c r="K1387" s="1909"/>
      <c r="L1387" s="2463"/>
      <c r="M1387" s="2461"/>
      <c r="N1387" s="1909"/>
      <c r="O1387" s="2464"/>
      <c r="P1387" s="2471"/>
      <c r="Q1387" s="2465"/>
      <c r="R1387" s="2461"/>
      <c r="S1387" s="1909"/>
      <c r="T1387" s="2464"/>
      <c r="U1387" s="2471"/>
      <c r="V1387" s="2463"/>
      <c r="W1387" s="2466"/>
      <c r="X1387" s="2466"/>
      <c r="Y1387" s="2466"/>
      <c r="Z1387" s="2466"/>
    </row>
    <row r="1388" spans="1:26" s="2469" customFormat="1">
      <c r="A1388" s="2468"/>
      <c r="B1388" s="1737"/>
      <c r="C1388" s="2461"/>
      <c r="D1388" s="2461"/>
      <c r="E1388" s="2462"/>
      <c r="F1388" s="1909"/>
      <c r="G1388" s="2463"/>
      <c r="H1388" s="1909"/>
      <c r="I1388" s="1909"/>
      <c r="J1388" s="1909"/>
      <c r="K1388" s="1909"/>
      <c r="L1388" s="2463"/>
      <c r="M1388" s="2461"/>
      <c r="N1388" s="1909"/>
      <c r="O1388" s="2464"/>
      <c r="P1388" s="2471"/>
      <c r="Q1388" s="2465"/>
      <c r="R1388" s="2461"/>
      <c r="S1388" s="1909"/>
      <c r="T1388" s="2464"/>
      <c r="U1388" s="2471"/>
      <c r="V1388" s="2463"/>
      <c r="W1388" s="2466"/>
      <c r="X1388" s="2466"/>
      <c r="Y1388" s="2466"/>
      <c r="Z1388" s="2466"/>
    </row>
    <row r="1389" spans="1:26" s="2469" customFormat="1">
      <c r="A1389" s="2468"/>
      <c r="B1389" s="1737"/>
      <c r="C1389" s="2461"/>
      <c r="D1389" s="2461"/>
      <c r="E1389" s="2462"/>
      <c r="F1389" s="1909"/>
      <c r="G1389" s="2463"/>
      <c r="H1389" s="1909"/>
      <c r="I1389" s="1909"/>
      <c r="J1389" s="1909"/>
      <c r="K1389" s="1909"/>
      <c r="L1389" s="2463"/>
      <c r="M1389" s="2461"/>
      <c r="N1389" s="1909"/>
      <c r="O1389" s="2464"/>
      <c r="P1389" s="2471"/>
      <c r="Q1389" s="2465"/>
      <c r="R1389" s="2461"/>
      <c r="S1389" s="1909"/>
      <c r="T1389" s="2464"/>
      <c r="U1389" s="2471"/>
      <c r="V1389" s="2463"/>
      <c r="W1389" s="2466"/>
      <c r="X1389" s="2466"/>
      <c r="Y1389" s="2466"/>
      <c r="Z1389" s="2466"/>
    </row>
    <row r="1390" spans="1:26" s="2469" customFormat="1">
      <c r="A1390" s="2468"/>
      <c r="B1390" s="1737"/>
      <c r="C1390" s="2461"/>
      <c r="D1390" s="2461"/>
      <c r="E1390" s="2462"/>
      <c r="F1390" s="1909"/>
      <c r="G1390" s="2463"/>
      <c r="H1390" s="1909"/>
      <c r="I1390" s="1909"/>
      <c r="J1390" s="1909"/>
      <c r="K1390" s="1909"/>
      <c r="L1390" s="2463"/>
      <c r="M1390" s="2461"/>
      <c r="N1390" s="1909"/>
      <c r="O1390" s="2464"/>
      <c r="P1390" s="2471"/>
      <c r="Q1390" s="2465"/>
      <c r="R1390" s="2461"/>
      <c r="S1390" s="1909"/>
      <c r="T1390" s="2464"/>
      <c r="U1390" s="2471"/>
      <c r="V1390" s="2463"/>
      <c r="W1390" s="2466"/>
      <c r="X1390" s="2466"/>
      <c r="Y1390" s="2466"/>
      <c r="Z1390" s="2466"/>
    </row>
    <row r="1391" spans="1:26" s="2469" customFormat="1">
      <c r="A1391" s="2468"/>
      <c r="B1391" s="1737"/>
      <c r="C1391" s="2461"/>
      <c r="D1391" s="2461"/>
      <c r="E1391" s="2462"/>
      <c r="F1391" s="1909"/>
      <c r="G1391" s="2463"/>
      <c r="H1391" s="1909"/>
      <c r="I1391" s="1909"/>
      <c r="J1391" s="1909"/>
      <c r="K1391" s="1909"/>
      <c r="L1391" s="2463"/>
      <c r="M1391" s="2461"/>
      <c r="N1391" s="1909"/>
      <c r="O1391" s="2464"/>
      <c r="P1391" s="2471"/>
      <c r="Q1391" s="2465"/>
      <c r="R1391" s="2461"/>
      <c r="S1391" s="1909"/>
      <c r="T1391" s="2464"/>
      <c r="U1391" s="2471"/>
      <c r="V1391" s="2463"/>
      <c r="W1391" s="2466"/>
      <c r="X1391" s="2466"/>
      <c r="Y1391" s="2466"/>
      <c r="Z1391" s="2466"/>
    </row>
    <row r="1392" spans="1:26" s="2469" customFormat="1">
      <c r="A1392" s="2468"/>
      <c r="B1392" s="1737"/>
      <c r="C1392" s="2461"/>
      <c r="D1392" s="2461"/>
      <c r="E1392" s="2462"/>
      <c r="F1392" s="1909"/>
      <c r="G1392" s="2463"/>
      <c r="H1392" s="1909"/>
      <c r="I1392" s="1909"/>
      <c r="J1392" s="1909"/>
      <c r="K1392" s="1909"/>
      <c r="L1392" s="2463"/>
      <c r="M1392" s="2461"/>
      <c r="N1392" s="1909"/>
      <c r="O1392" s="2464"/>
      <c r="P1392" s="2471"/>
      <c r="Q1392" s="2465"/>
      <c r="R1392" s="2461"/>
      <c r="S1392" s="1909"/>
      <c r="T1392" s="2464"/>
      <c r="U1392" s="2471"/>
      <c r="V1392" s="2463"/>
      <c r="W1392" s="2466"/>
      <c r="X1392" s="2466"/>
      <c r="Y1392" s="2466"/>
      <c r="Z1392" s="2466"/>
    </row>
    <row r="1393" spans="1:26" s="2469" customFormat="1">
      <c r="A1393" s="2468"/>
      <c r="B1393" s="1737"/>
      <c r="C1393" s="2461"/>
      <c r="D1393" s="2461"/>
      <c r="E1393" s="2462"/>
      <c r="F1393" s="1909"/>
      <c r="G1393" s="2463"/>
      <c r="H1393" s="1909"/>
      <c r="I1393" s="1909"/>
      <c r="J1393" s="1909"/>
      <c r="K1393" s="1909"/>
      <c r="L1393" s="2463"/>
      <c r="M1393" s="2461"/>
      <c r="N1393" s="1909"/>
      <c r="O1393" s="2464"/>
      <c r="P1393" s="2471"/>
      <c r="Q1393" s="2465"/>
      <c r="R1393" s="2461"/>
      <c r="S1393" s="1909"/>
      <c r="T1393" s="2464"/>
      <c r="U1393" s="2471"/>
      <c r="V1393" s="2463"/>
      <c r="W1393" s="2466"/>
      <c r="X1393" s="2466"/>
      <c r="Y1393" s="2466"/>
      <c r="Z1393" s="2466"/>
    </row>
    <row r="1394" spans="1:26" s="2469" customFormat="1">
      <c r="A1394" s="2468"/>
      <c r="B1394" s="1737"/>
      <c r="C1394" s="2461"/>
      <c r="D1394" s="2461"/>
      <c r="E1394" s="2462"/>
      <c r="F1394" s="1909"/>
      <c r="G1394" s="2463"/>
      <c r="H1394" s="1909"/>
      <c r="I1394" s="1909"/>
      <c r="J1394" s="1909"/>
      <c r="K1394" s="1909"/>
      <c r="L1394" s="2463"/>
      <c r="M1394" s="2461"/>
      <c r="N1394" s="1909"/>
      <c r="O1394" s="2464"/>
      <c r="P1394" s="2471"/>
      <c r="Q1394" s="2465"/>
      <c r="R1394" s="2461"/>
      <c r="S1394" s="1909"/>
      <c r="T1394" s="2464"/>
      <c r="U1394" s="2471"/>
      <c r="V1394" s="2463"/>
      <c r="W1394" s="2466"/>
      <c r="X1394" s="2466"/>
      <c r="Y1394" s="2466"/>
      <c r="Z1394" s="2466"/>
    </row>
    <row r="1395" spans="1:26" s="2469" customFormat="1">
      <c r="A1395" s="2468"/>
      <c r="B1395" s="1737"/>
      <c r="C1395" s="2461"/>
      <c r="D1395" s="2461"/>
      <c r="E1395" s="2462"/>
      <c r="F1395" s="1909"/>
      <c r="G1395" s="2463"/>
      <c r="H1395" s="1909"/>
      <c r="I1395" s="1909"/>
      <c r="J1395" s="1909"/>
      <c r="K1395" s="1909"/>
      <c r="L1395" s="2463"/>
      <c r="M1395" s="2461"/>
      <c r="N1395" s="1909"/>
      <c r="O1395" s="2464"/>
      <c r="P1395" s="2471"/>
      <c r="Q1395" s="2465"/>
      <c r="R1395" s="2461"/>
      <c r="S1395" s="1909"/>
      <c r="T1395" s="2464"/>
      <c r="U1395" s="2471"/>
      <c r="V1395" s="2463"/>
      <c r="W1395" s="2466"/>
      <c r="X1395" s="2466"/>
      <c r="Y1395" s="2466"/>
      <c r="Z1395" s="2466"/>
    </row>
    <row r="1396" spans="1:26" s="2469" customFormat="1">
      <c r="A1396" s="2468"/>
      <c r="B1396" s="1737"/>
      <c r="C1396" s="2461"/>
      <c r="D1396" s="2461"/>
      <c r="E1396" s="2462"/>
      <c r="F1396" s="1909"/>
      <c r="G1396" s="2463"/>
      <c r="H1396" s="1909"/>
      <c r="I1396" s="1909"/>
      <c r="J1396" s="1909"/>
      <c r="K1396" s="1909"/>
      <c r="L1396" s="2463"/>
      <c r="M1396" s="2461"/>
      <c r="N1396" s="1909"/>
      <c r="O1396" s="2464"/>
      <c r="P1396" s="2471"/>
      <c r="Q1396" s="2465"/>
      <c r="R1396" s="2461"/>
      <c r="S1396" s="1909"/>
      <c r="T1396" s="2464"/>
      <c r="U1396" s="2471"/>
      <c r="V1396" s="2463"/>
      <c r="W1396" s="2466"/>
      <c r="X1396" s="2466"/>
      <c r="Y1396" s="2466"/>
      <c r="Z1396" s="2466"/>
    </row>
    <row r="1397" spans="1:26" s="2469" customFormat="1">
      <c r="A1397" s="2468"/>
      <c r="B1397" s="1737"/>
      <c r="C1397" s="2461"/>
      <c r="D1397" s="2461"/>
      <c r="E1397" s="2462"/>
      <c r="F1397" s="1909"/>
      <c r="G1397" s="2463"/>
      <c r="H1397" s="1909"/>
      <c r="I1397" s="1909"/>
      <c r="J1397" s="1909"/>
      <c r="K1397" s="1909"/>
      <c r="L1397" s="2463"/>
      <c r="M1397" s="2461"/>
      <c r="N1397" s="1909"/>
      <c r="O1397" s="2464"/>
      <c r="P1397" s="2471"/>
      <c r="Q1397" s="2465"/>
      <c r="R1397" s="2461"/>
      <c r="S1397" s="1909"/>
      <c r="T1397" s="2464"/>
      <c r="U1397" s="2471"/>
      <c r="V1397" s="2463"/>
      <c r="W1397" s="2466"/>
      <c r="X1397" s="2466"/>
      <c r="Y1397" s="2466"/>
      <c r="Z1397" s="2466"/>
    </row>
    <row r="1398" spans="1:26" s="2469" customFormat="1">
      <c r="A1398" s="2468"/>
      <c r="B1398" s="1737"/>
      <c r="C1398" s="2461"/>
      <c r="D1398" s="2461"/>
      <c r="E1398" s="2462"/>
      <c r="F1398" s="1909"/>
      <c r="G1398" s="2463"/>
      <c r="H1398" s="1909"/>
      <c r="I1398" s="1909"/>
      <c r="J1398" s="1909"/>
      <c r="K1398" s="1909"/>
      <c r="L1398" s="2463"/>
      <c r="M1398" s="2461"/>
      <c r="N1398" s="1909"/>
      <c r="O1398" s="2464"/>
      <c r="P1398" s="2471"/>
      <c r="Q1398" s="2465"/>
      <c r="R1398" s="2461"/>
      <c r="S1398" s="1909"/>
      <c r="T1398" s="2464"/>
      <c r="U1398" s="2471"/>
      <c r="V1398" s="2463"/>
      <c r="W1398" s="2466"/>
      <c r="X1398" s="2466"/>
      <c r="Y1398" s="2466"/>
      <c r="Z1398" s="2466"/>
    </row>
    <row r="1399" spans="1:26" s="2469" customFormat="1">
      <c r="A1399" s="2468"/>
      <c r="B1399" s="1737"/>
      <c r="C1399" s="2461"/>
      <c r="D1399" s="2461"/>
      <c r="E1399" s="2462"/>
      <c r="F1399" s="1909"/>
      <c r="G1399" s="2463"/>
      <c r="H1399" s="1909"/>
      <c r="I1399" s="1909"/>
      <c r="J1399" s="1909"/>
      <c r="K1399" s="1909"/>
      <c r="L1399" s="2463"/>
      <c r="M1399" s="2461"/>
      <c r="N1399" s="1909"/>
      <c r="O1399" s="2464"/>
      <c r="P1399" s="2471"/>
      <c r="Q1399" s="2465"/>
      <c r="R1399" s="2461"/>
      <c r="S1399" s="1909"/>
      <c r="T1399" s="2464"/>
      <c r="U1399" s="2471"/>
      <c r="V1399" s="2463"/>
      <c r="W1399" s="2466"/>
      <c r="X1399" s="2466"/>
      <c r="Y1399" s="2466"/>
      <c r="Z1399" s="2466"/>
    </row>
    <row r="1400" spans="1:26" s="2469" customFormat="1">
      <c r="A1400" s="2468"/>
      <c r="B1400" s="1737"/>
      <c r="C1400" s="2461"/>
      <c r="D1400" s="2461"/>
      <c r="E1400" s="2462"/>
      <c r="F1400" s="1909"/>
      <c r="G1400" s="2463"/>
      <c r="H1400" s="1909"/>
      <c r="I1400" s="1909"/>
      <c r="J1400" s="1909"/>
      <c r="K1400" s="1909"/>
      <c r="L1400" s="2463"/>
      <c r="M1400" s="2461"/>
      <c r="N1400" s="1909"/>
      <c r="O1400" s="2464"/>
      <c r="P1400" s="2471"/>
      <c r="Q1400" s="2465"/>
      <c r="R1400" s="2461"/>
      <c r="S1400" s="1909"/>
      <c r="T1400" s="2464"/>
      <c r="U1400" s="2471"/>
      <c r="V1400" s="2463"/>
      <c r="W1400" s="2466"/>
      <c r="X1400" s="2466"/>
      <c r="Y1400" s="2466"/>
      <c r="Z1400" s="2466"/>
    </row>
    <row r="1401" spans="1:26" s="2469" customFormat="1">
      <c r="A1401" s="2468"/>
      <c r="B1401" s="1737"/>
      <c r="C1401" s="2461"/>
      <c r="D1401" s="2461"/>
      <c r="E1401" s="2462"/>
      <c r="F1401" s="1909"/>
      <c r="G1401" s="2463"/>
      <c r="H1401" s="1909"/>
      <c r="I1401" s="1909"/>
      <c r="J1401" s="1909"/>
      <c r="K1401" s="1909"/>
      <c r="L1401" s="2463"/>
      <c r="M1401" s="2461"/>
      <c r="N1401" s="1909"/>
      <c r="O1401" s="2464"/>
      <c r="P1401" s="2471"/>
      <c r="Q1401" s="2465"/>
      <c r="R1401" s="2461"/>
      <c r="S1401" s="1909"/>
      <c r="T1401" s="2464"/>
      <c r="U1401" s="2471"/>
      <c r="V1401" s="2463"/>
      <c r="W1401" s="2466"/>
      <c r="X1401" s="2466"/>
      <c r="Y1401" s="2466"/>
      <c r="Z1401" s="2466"/>
    </row>
    <row r="1402" spans="1:26" s="2469" customFormat="1">
      <c r="A1402" s="2468"/>
      <c r="B1402" s="1737"/>
      <c r="C1402" s="2461"/>
      <c r="D1402" s="2461"/>
      <c r="E1402" s="2462"/>
      <c r="F1402" s="1909"/>
      <c r="G1402" s="2463"/>
      <c r="H1402" s="1909"/>
      <c r="I1402" s="1909"/>
      <c r="J1402" s="1909"/>
      <c r="K1402" s="1909"/>
      <c r="L1402" s="2463"/>
      <c r="M1402" s="2461"/>
      <c r="N1402" s="1909"/>
      <c r="O1402" s="2464"/>
      <c r="P1402" s="2471"/>
      <c r="Q1402" s="2465"/>
      <c r="R1402" s="2461"/>
      <c r="S1402" s="1909"/>
      <c r="T1402" s="2464"/>
      <c r="U1402" s="2471"/>
      <c r="V1402" s="2463"/>
      <c r="W1402" s="2466"/>
      <c r="X1402" s="2466"/>
      <c r="Y1402" s="2466"/>
      <c r="Z1402" s="2466"/>
    </row>
    <row r="1403" spans="1:26" s="2469" customFormat="1">
      <c r="A1403" s="2468"/>
      <c r="B1403" s="1737"/>
      <c r="C1403" s="2461"/>
      <c r="D1403" s="2461"/>
      <c r="E1403" s="2462"/>
      <c r="F1403" s="1909"/>
      <c r="G1403" s="2463"/>
      <c r="H1403" s="1909"/>
      <c r="I1403" s="1909"/>
      <c r="J1403" s="1909"/>
      <c r="K1403" s="1909"/>
      <c r="L1403" s="2463"/>
      <c r="M1403" s="2461"/>
      <c r="N1403" s="1909"/>
      <c r="O1403" s="2464"/>
      <c r="P1403" s="2471"/>
      <c r="Q1403" s="2465"/>
      <c r="R1403" s="2461"/>
      <c r="S1403" s="1909"/>
      <c r="T1403" s="2464"/>
      <c r="U1403" s="2471"/>
      <c r="V1403" s="2463"/>
      <c r="W1403" s="2466"/>
      <c r="X1403" s="2466"/>
      <c r="Y1403" s="2466"/>
      <c r="Z1403" s="2466"/>
    </row>
    <row r="1404" spans="1:26" s="2469" customFormat="1">
      <c r="A1404" s="2468"/>
      <c r="B1404" s="1737"/>
      <c r="C1404" s="2461"/>
      <c r="D1404" s="2461"/>
      <c r="E1404" s="2462"/>
      <c r="F1404" s="1909"/>
      <c r="G1404" s="2463"/>
      <c r="H1404" s="1909"/>
      <c r="I1404" s="1909"/>
      <c r="J1404" s="1909"/>
      <c r="K1404" s="1909"/>
      <c r="L1404" s="2463"/>
      <c r="M1404" s="2461"/>
      <c r="N1404" s="1909"/>
      <c r="O1404" s="2464"/>
      <c r="P1404" s="2471"/>
      <c r="Q1404" s="2465"/>
      <c r="R1404" s="2461"/>
      <c r="S1404" s="1909"/>
      <c r="T1404" s="2464"/>
      <c r="U1404" s="2471"/>
      <c r="V1404" s="2463"/>
      <c r="W1404" s="2466"/>
      <c r="X1404" s="2466"/>
      <c r="Y1404" s="2466"/>
      <c r="Z1404" s="2466"/>
    </row>
    <row r="1405" spans="1:26" s="2469" customFormat="1">
      <c r="A1405" s="2468"/>
      <c r="B1405" s="1737"/>
      <c r="C1405" s="2461"/>
      <c r="D1405" s="2461"/>
      <c r="E1405" s="2462"/>
      <c r="F1405" s="1909"/>
      <c r="G1405" s="2463"/>
      <c r="H1405" s="1909"/>
      <c r="I1405" s="1909"/>
      <c r="J1405" s="1909"/>
      <c r="K1405" s="1909"/>
      <c r="L1405" s="2463"/>
      <c r="M1405" s="2461"/>
      <c r="N1405" s="1909"/>
      <c r="O1405" s="2464"/>
      <c r="P1405" s="2471"/>
      <c r="Q1405" s="2465"/>
      <c r="R1405" s="2461"/>
      <c r="S1405" s="1909"/>
      <c r="T1405" s="2464"/>
      <c r="U1405" s="2471"/>
      <c r="V1405" s="2463"/>
      <c r="W1405" s="2466"/>
      <c r="X1405" s="2466"/>
      <c r="Y1405" s="2466"/>
      <c r="Z1405" s="2466"/>
    </row>
    <row r="1406" spans="1:26" s="2469" customFormat="1">
      <c r="A1406" s="2468"/>
      <c r="B1406" s="1737"/>
      <c r="C1406" s="2461"/>
      <c r="D1406" s="2461"/>
      <c r="E1406" s="2462"/>
      <c r="F1406" s="1909"/>
      <c r="G1406" s="2463"/>
      <c r="H1406" s="1909"/>
      <c r="I1406" s="1909"/>
      <c r="J1406" s="1909"/>
      <c r="K1406" s="1909"/>
      <c r="L1406" s="2463"/>
      <c r="M1406" s="2461"/>
      <c r="N1406" s="1909"/>
      <c r="O1406" s="2464"/>
      <c r="P1406" s="2471"/>
      <c r="Q1406" s="2465"/>
      <c r="R1406" s="2461"/>
      <c r="S1406" s="1909"/>
      <c r="T1406" s="2464"/>
      <c r="U1406" s="2471"/>
      <c r="V1406" s="2463"/>
      <c r="W1406" s="2466"/>
      <c r="X1406" s="2466"/>
      <c r="Y1406" s="2466"/>
      <c r="Z1406" s="2466"/>
    </row>
    <row r="1407" spans="1:26" s="2469" customFormat="1">
      <c r="A1407" s="2468"/>
      <c r="B1407" s="1737"/>
      <c r="C1407" s="2461"/>
      <c r="D1407" s="2461"/>
      <c r="E1407" s="2462"/>
      <c r="F1407" s="1909"/>
      <c r="G1407" s="2463"/>
      <c r="H1407" s="1909"/>
      <c r="I1407" s="1909"/>
      <c r="J1407" s="1909"/>
      <c r="K1407" s="1909"/>
      <c r="L1407" s="2463"/>
      <c r="M1407" s="2461"/>
      <c r="N1407" s="1909"/>
      <c r="O1407" s="2464"/>
      <c r="P1407" s="2471"/>
      <c r="Q1407" s="2465"/>
      <c r="R1407" s="2461"/>
      <c r="S1407" s="1909"/>
      <c r="T1407" s="2464"/>
      <c r="U1407" s="2471"/>
      <c r="V1407" s="2463"/>
      <c r="W1407" s="2466"/>
      <c r="X1407" s="2466"/>
      <c r="Y1407" s="2466"/>
      <c r="Z1407" s="2466"/>
    </row>
    <row r="1408" spans="1:26" s="2469" customFormat="1">
      <c r="A1408" s="2468"/>
      <c r="B1408" s="1737"/>
      <c r="C1408" s="2461"/>
      <c r="D1408" s="2461"/>
      <c r="E1408" s="2462"/>
      <c r="F1408" s="1909"/>
      <c r="G1408" s="2463"/>
      <c r="H1408" s="1909"/>
      <c r="I1408" s="1909"/>
      <c r="J1408" s="1909"/>
      <c r="K1408" s="1909"/>
      <c r="L1408" s="2463"/>
      <c r="M1408" s="2461"/>
      <c r="N1408" s="1909"/>
      <c r="O1408" s="2464"/>
      <c r="P1408" s="2471"/>
      <c r="Q1408" s="2465"/>
      <c r="R1408" s="2461"/>
      <c r="S1408" s="1909"/>
      <c r="T1408" s="2464"/>
      <c r="U1408" s="2471"/>
      <c r="V1408" s="2463"/>
      <c r="W1408" s="2466"/>
      <c r="X1408" s="2466"/>
      <c r="Y1408" s="2466"/>
      <c r="Z1408" s="2466"/>
    </row>
    <row r="1409" spans="1:26" s="2469" customFormat="1">
      <c r="A1409" s="2468"/>
      <c r="B1409" s="1737"/>
      <c r="C1409" s="2461"/>
      <c r="D1409" s="2461"/>
      <c r="E1409" s="2462"/>
      <c r="F1409" s="1909"/>
      <c r="G1409" s="2463"/>
      <c r="H1409" s="1909"/>
      <c r="I1409" s="1909"/>
      <c r="J1409" s="1909"/>
      <c r="K1409" s="1909"/>
      <c r="L1409" s="2463"/>
      <c r="M1409" s="2461"/>
      <c r="N1409" s="1909"/>
      <c r="O1409" s="2464"/>
      <c r="P1409" s="2471"/>
      <c r="Q1409" s="2465"/>
      <c r="R1409" s="2461"/>
      <c r="S1409" s="1909"/>
      <c r="T1409" s="2464"/>
      <c r="U1409" s="2471"/>
      <c r="V1409" s="2463"/>
      <c r="W1409" s="2466"/>
      <c r="X1409" s="2466"/>
      <c r="Y1409" s="2466"/>
      <c r="Z1409" s="2466"/>
    </row>
    <row r="1410" spans="1:26" s="2469" customFormat="1">
      <c r="A1410" s="2468"/>
      <c r="B1410" s="1737"/>
      <c r="C1410" s="2461"/>
      <c r="D1410" s="2461"/>
      <c r="E1410" s="2462"/>
      <c r="F1410" s="1909"/>
      <c r="G1410" s="2463"/>
      <c r="H1410" s="1909"/>
      <c r="I1410" s="1909"/>
      <c r="J1410" s="1909"/>
      <c r="K1410" s="1909"/>
      <c r="L1410" s="2463"/>
      <c r="M1410" s="2461"/>
      <c r="N1410" s="1909"/>
      <c r="O1410" s="2464"/>
      <c r="P1410" s="2471"/>
      <c r="Q1410" s="2465"/>
      <c r="R1410" s="2461"/>
      <c r="S1410" s="1909"/>
      <c r="T1410" s="2464"/>
      <c r="U1410" s="2471"/>
      <c r="V1410" s="2463"/>
      <c r="W1410" s="2466"/>
      <c r="X1410" s="2466"/>
      <c r="Y1410" s="2466"/>
      <c r="Z1410" s="2466"/>
    </row>
    <row r="1411" spans="1:26" s="2469" customFormat="1">
      <c r="A1411" s="2468"/>
      <c r="B1411" s="1737"/>
      <c r="C1411" s="2461"/>
      <c r="D1411" s="2461"/>
      <c r="E1411" s="2462"/>
      <c r="F1411" s="1909"/>
      <c r="G1411" s="2463"/>
      <c r="H1411" s="1909"/>
      <c r="I1411" s="1909"/>
      <c r="J1411" s="1909"/>
      <c r="K1411" s="1909"/>
      <c r="L1411" s="2463"/>
      <c r="M1411" s="2461"/>
      <c r="N1411" s="1909"/>
      <c r="O1411" s="2464"/>
      <c r="P1411" s="2471"/>
      <c r="Q1411" s="2465"/>
      <c r="R1411" s="2461"/>
      <c r="S1411" s="1909"/>
      <c r="T1411" s="2464"/>
      <c r="U1411" s="2471"/>
      <c r="V1411" s="2463"/>
      <c r="W1411" s="2466"/>
      <c r="X1411" s="2466"/>
      <c r="Y1411" s="2466"/>
      <c r="Z1411" s="2466"/>
    </row>
    <row r="1412" spans="1:26" s="2469" customFormat="1">
      <c r="A1412" s="2468"/>
      <c r="B1412" s="1737"/>
      <c r="C1412" s="2461"/>
      <c r="D1412" s="2461"/>
      <c r="E1412" s="2462"/>
      <c r="F1412" s="1909"/>
      <c r="G1412" s="2463"/>
      <c r="H1412" s="1909"/>
      <c r="I1412" s="1909"/>
      <c r="J1412" s="1909"/>
      <c r="K1412" s="1909"/>
      <c r="L1412" s="2463"/>
      <c r="M1412" s="2461"/>
      <c r="N1412" s="1909"/>
      <c r="O1412" s="2464"/>
      <c r="P1412" s="2471"/>
      <c r="Q1412" s="2465"/>
      <c r="R1412" s="2461"/>
      <c r="S1412" s="1909"/>
      <c r="T1412" s="2464"/>
      <c r="U1412" s="2471"/>
      <c r="V1412" s="2463"/>
      <c r="W1412" s="2466"/>
      <c r="X1412" s="2466"/>
      <c r="Y1412" s="2466"/>
      <c r="Z1412" s="2466"/>
    </row>
    <row r="1413" spans="1:26" s="2469" customFormat="1">
      <c r="A1413" s="2468"/>
      <c r="B1413" s="1737"/>
      <c r="C1413" s="2461"/>
      <c r="D1413" s="2461"/>
      <c r="E1413" s="2462"/>
      <c r="F1413" s="1909"/>
      <c r="G1413" s="2463"/>
      <c r="H1413" s="1909"/>
      <c r="I1413" s="1909"/>
      <c r="J1413" s="1909"/>
      <c r="K1413" s="1909"/>
      <c r="L1413" s="2463"/>
      <c r="M1413" s="2461"/>
      <c r="N1413" s="1909"/>
      <c r="O1413" s="2464"/>
      <c r="P1413" s="2471"/>
      <c r="Q1413" s="2465"/>
      <c r="R1413" s="2461"/>
      <c r="S1413" s="1909"/>
      <c r="T1413" s="2464"/>
      <c r="U1413" s="2471"/>
      <c r="V1413" s="2463"/>
      <c r="W1413" s="2466"/>
      <c r="X1413" s="2466"/>
      <c r="Y1413" s="2466"/>
      <c r="Z1413" s="2466"/>
    </row>
    <row r="1414" spans="1:26" s="2469" customFormat="1">
      <c r="A1414" s="2468"/>
      <c r="B1414" s="1737"/>
      <c r="C1414" s="2461"/>
      <c r="D1414" s="2461"/>
      <c r="E1414" s="2462"/>
      <c r="F1414" s="1909"/>
      <c r="G1414" s="2463"/>
      <c r="H1414" s="1909"/>
      <c r="I1414" s="1909"/>
      <c r="J1414" s="1909"/>
      <c r="K1414" s="1909"/>
      <c r="L1414" s="2463"/>
      <c r="M1414" s="2461"/>
      <c r="N1414" s="1909"/>
      <c r="O1414" s="2464"/>
      <c r="P1414" s="2471"/>
      <c r="Q1414" s="2465"/>
      <c r="R1414" s="2461"/>
      <c r="S1414" s="1909"/>
      <c r="T1414" s="2464"/>
      <c r="U1414" s="2471"/>
      <c r="V1414" s="2463"/>
      <c r="W1414" s="2466"/>
      <c r="X1414" s="2466"/>
      <c r="Y1414" s="2466"/>
      <c r="Z1414" s="2466"/>
    </row>
    <row r="1415" spans="1:26" s="2469" customFormat="1">
      <c r="A1415" s="2468"/>
      <c r="B1415" s="1737"/>
      <c r="C1415" s="2461"/>
      <c r="D1415" s="2461"/>
      <c r="E1415" s="2462"/>
      <c r="F1415" s="1909"/>
      <c r="G1415" s="2463"/>
      <c r="H1415" s="1909"/>
      <c r="I1415" s="1909"/>
      <c r="J1415" s="1909"/>
      <c r="K1415" s="1909"/>
      <c r="L1415" s="2463"/>
      <c r="M1415" s="2461"/>
      <c r="N1415" s="1909"/>
      <c r="O1415" s="2464"/>
      <c r="P1415" s="2471"/>
      <c r="Q1415" s="2465"/>
      <c r="R1415" s="2461"/>
      <c r="S1415" s="1909"/>
      <c r="T1415" s="2464"/>
      <c r="U1415" s="2471"/>
      <c r="V1415" s="2463"/>
      <c r="W1415" s="2466"/>
      <c r="X1415" s="2466"/>
      <c r="Y1415" s="2466"/>
      <c r="Z1415" s="2466"/>
    </row>
    <row r="1416" spans="1:26" s="2469" customFormat="1">
      <c r="A1416" s="2468"/>
      <c r="B1416" s="1737"/>
      <c r="C1416" s="2461"/>
      <c r="D1416" s="2461"/>
      <c r="E1416" s="2462"/>
      <c r="F1416" s="1909"/>
      <c r="G1416" s="2463"/>
      <c r="H1416" s="1909"/>
      <c r="I1416" s="1909"/>
      <c r="J1416" s="1909"/>
      <c r="K1416" s="1909"/>
      <c r="L1416" s="2463"/>
      <c r="M1416" s="2461"/>
      <c r="N1416" s="1909"/>
      <c r="O1416" s="2464"/>
      <c r="P1416" s="2471"/>
      <c r="Q1416" s="2465"/>
      <c r="R1416" s="2461"/>
      <c r="S1416" s="1909"/>
      <c r="T1416" s="2464"/>
      <c r="U1416" s="2471"/>
      <c r="V1416" s="2463"/>
      <c r="W1416" s="2466"/>
      <c r="X1416" s="2466"/>
      <c r="Y1416" s="2466"/>
      <c r="Z1416" s="2466"/>
    </row>
    <row r="1417" spans="1:26" s="2469" customFormat="1">
      <c r="A1417" s="2468"/>
      <c r="B1417" s="1737"/>
      <c r="C1417" s="2461"/>
      <c r="D1417" s="2461"/>
      <c r="E1417" s="2462"/>
      <c r="F1417" s="1909"/>
      <c r="G1417" s="2463"/>
      <c r="H1417" s="1909"/>
      <c r="I1417" s="1909"/>
      <c r="J1417" s="1909"/>
      <c r="K1417" s="1909"/>
      <c r="L1417" s="2463"/>
      <c r="M1417" s="2461"/>
      <c r="N1417" s="1909"/>
      <c r="O1417" s="2464"/>
      <c r="P1417" s="2471"/>
      <c r="Q1417" s="2465"/>
      <c r="R1417" s="2461"/>
      <c r="S1417" s="1909"/>
      <c r="T1417" s="2464"/>
      <c r="U1417" s="2471"/>
      <c r="V1417" s="2463"/>
      <c r="W1417" s="2466"/>
      <c r="X1417" s="2466"/>
      <c r="Y1417" s="2466"/>
      <c r="Z1417" s="2466"/>
    </row>
    <row r="1418" spans="1:26" s="2469" customFormat="1">
      <c r="A1418" s="2468"/>
      <c r="B1418" s="1737"/>
      <c r="C1418" s="2461"/>
      <c r="D1418" s="2461"/>
      <c r="E1418" s="2462"/>
      <c r="F1418" s="1909"/>
      <c r="G1418" s="2463"/>
      <c r="H1418" s="1909"/>
      <c r="I1418" s="1909"/>
      <c r="J1418" s="1909"/>
      <c r="K1418" s="1909"/>
      <c r="L1418" s="2463"/>
      <c r="M1418" s="2461"/>
      <c r="N1418" s="1909"/>
      <c r="O1418" s="2464"/>
      <c r="P1418" s="2471"/>
      <c r="Q1418" s="2465"/>
      <c r="R1418" s="2461"/>
      <c r="S1418" s="1909"/>
      <c r="T1418" s="2464"/>
      <c r="U1418" s="2471"/>
      <c r="V1418" s="2463"/>
      <c r="W1418" s="2466"/>
      <c r="X1418" s="2466"/>
      <c r="Y1418" s="2466"/>
      <c r="Z1418" s="2466"/>
    </row>
    <row r="1419" spans="1:26" s="2469" customFormat="1">
      <c r="A1419" s="2468"/>
      <c r="B1419" s="1737"/>
      <c r="C1419" s="2461"/>
      <c r="D1419" s="2461"/>
      <c r="E1419" s="2462"/>
      <c r="F1419" s="1909"/>
      <c r="G1419" s="2463"/>
      <c r="H1419" s="1909"/>
      <c r="I1419" s="1909"/>
      <c r="J1419" s="1909"/>
      <c r="K1419" s="1909"/>
      <c r="L1419" s="2463"/>
      <c r="M1419" s="2461"/>
      <c r="N1419" s="1909"/>
      <c r="O1419" s="2464"/>
      <c r="P1419" s="2471"/>
      <c r="Q1419" s="2465"/>
      <c r="R1419" s="2461"/>
      <c r="S1419" s="1909"/>
      <c r="T1419" s="2464"/>
      <c r="U1419" s="2471"/>
      <c r="V1419" s="2463"/>
      <c r="W1419" s="2466"/>
      <c r="X1419" s="2466"/>
      <c r="Y1419" s="2466"/>
      <c r="Z1419" s="2466"/>
    </row>
    <row r="1420" spans="1:26" s="2469" customFormat="1">
      <c r="A1420" s="2468"/>
      <c r="B1420" s="1737"/>
      <c r="C1420" s="2461"/>
      <c r="D1420" s="2461"/>
      <c r="E1420" s="2462"/>
      <c r="F1420" s="1909"/>
      <c r="G1420" s="2463"/>
      <c r="H1420" s="1909"/>
      <c r="I1420" s="1909"/>
      <c r="J1420" s="1909"/>
      <c r="K1420" s="1909"/>
      <c r="L1420" s="2463"/>
      <c r="M1420" s="2461"/>
      <c r="N1420" s="1909"/>
      <c r="O1420" s="2464"/>
      <c r="P1420" s="2471"/>
      <c r="Q1420" s="2465"/>
      <c r="R1420" s="2461"/>
      <c r="S1420" s="1909"/>
      <c r="T1420" s="2464"/>
      <c r="U1420" s="2471"/>
      <c r="V1420" s="2463"/>
      <c r="W1420" s="2466"/>
      <c r="X1420" s="2466"/>
      <c r="Y1420" s="2466"/>
      <c r="Z1420" s="2466"/>
    </row>
    <row r="1421" spans="1:26" s="2469" customFormat="1">
      <c r="A1421" s="2468"/>
      <c r="B1421" s="1737"/>
      <c r="C1421" s="2461"/>
      <c r="D1421" s="2461"/>
      <c r="E1421" s="2462"/>
      <c r="F1421" s="1909"/>
      <c r="G1421" s="2463"/>
      <c r="H1421" s="1909"/>
      <c r="I1421" s="1909"/>
      <c r="J1421" s="1909"/>
      <c r="K1421" s="1909"/>
      <c r="L1421" s="2463"/>
      <c r="M1421" s="2461"/>
      <c r="N1421" s="1909"/>
      <c r="O1421" s="2464"/>
      <c r="P1421" s="2471"/>
      <c r="Q1421" s="2465"/>
      <c r="R1421" s="2461"/>
      <c r="S1421" s="1909"/>
      <c r="T1421" s="2464"/>
      <c r="U1421" s="2471"/>
      <c r="V1421" s="2463"/>
      <c r="W1421" s="2466"/>
      <c r="X1421" s="2466"/>
      <c r="Y1421" s="2466"/>
      <c r="Z1421" s="2466"/>
    </row>
    <row r="1422" spans="1:26" s="2469" customFormat="1">
      <c r="A1422" s="2468"/>
      <c r="B1422" s="1737"/>
      <c r="C1422" s="2461"/>
      <c r="D1422" s="2461"/>
      <c r="E1422" s="2462"/>
      <c r="F1422" s="1909"/>
      <c r="G1422" s="2463"/>
      <c r="H1422" s="1909"/>
      <c r="I1422" s="1909"/>
      <c r="J1422" s="1909"/>
      <c r="K1422" s="1909"/>
      <c r="L1422" s="2463"/>
      <c r="M1422" s="2461"/>
      <c r="N1422" s="1909"/>
      <c r="O1422" s="2464"/>
      <c r="P1422" s="2471"/>
      <c r="Q1422" s="2465"/>
      <c r="R1422" s="2461"/>
      <c r="S1422" s="1909"/>
      <c r="T1422" s="2464"/>
      <c r="U1422" s="2471"/>
      <c r="V1422" s="2463"/>
      <c r="W1422" s="2466"/>
      <c r="X1422" s="2466"/>
      <c r="Y1422" s="2466"/>
      <c r="Z1422" s="2466"/>
    </row>
    <row r="1423" spans="1:26" s="2469" customFormat="1">
      <c r="A1423" s="2468"/>
      <c r="B1423" s="1737"/>
      <c r="C1423" s="2461"/>
      <c r="D1423" s="2461"/>
      <c r="E1423" s="2462"/>
      <c r="F1423" s="1909"/>
      <c r="G1423" s="2463"/>
      <c r="H1423" s="1909"/>
      <c r="I1423" s="1909"/>
      <c r="J1423" s="1909"/>
      <c r="K1423" s="1909"/>
      <c r="L1423" s="2463"/>
      <c r="M1423" s="2461"/>
      <c r="N1423" s="1909"/>
      <c r="O1423" s="2464"/>
      <c r="P1423" s="2471"/>
      <c r="Q1423" s="2465"/>
      <c r="R1423" s="2461"/>
      <c r="S1423" s="1909"/>
      <c r="T1423" s="2464"/>
      <c r="U1423" s="2471"/>
      <c r="V1423" s="2463"/>
      <c r="W1423" s="2466"/>
      <c r="X1423" s="2466"/>
      <c r="Y1423" s="2466"/>
      <c r="Z1423" s="2466"/>
    </row>
    <row r="1424" spans="1:26" s="2469" customFormat="1">
      <c r="A1424" s="2468"/>
      <c r="B1424" s="1737"/>
      <c r="C1424" s="2461"/>
      <c r="D1424" s="2461"/>
      <c r="E1424" s="2462"/>
      <c r="F1424" s="1909"/>
      <c r="G1424" s="2463"/>
      <c r="H1424" s="1909"/>
      <c r="I1424" s="1909"/>
      <c r="J1424" s="1909"/>
      <c r="K1424" s="1909"/>
      <c r="L1424" s="2463"/>
      <c r="M1424" s="2461"/>
      <c r="N1424" s="1909"/>
      <c r="O1424" s="2464"/>
      <c r="P1424" s="2471"/>
      <c r="Q1424" s="2465"/>
      <c r="R1424" s="2461"/>
      <c r="S1424" s="1909"/>
      <c r="T1424" s="2464"/>
      <c r="U1424" s="2471"/>
      <c r="V1424" s="2463"/>
      <c r="W1424" s="2466"/>
      <c r="X1424" s="2466"/>
      <c r="Y1424" s="2466"/>
      <c r="Z1424" s="2466"/>
    </row>
    <row r="1425" spans="1:26" s="2469" customFormat="1">
      <c r="A1425" s="2468"/>
      <c r="B1425" s="1737"/>
      <c r="C1425" s="2461"/>
      <c r="D1425" s="2461"/>
      <c r="E1425" s="2462"/>
      <c r="F1425" s="1909"/>
      <c r="G1425" s="2463"/>
      <c r="H1425" s="1909"/>
      <c r="I1425" s="1909"/>
      <c r="J1425" s="1909"/>
      <c r="K1425" s="1909"/>
      <c r="L1425" s="2463"/>
      <c r="M1425" s="2461"/>
      <c r="N1425" s="1909"/>
      <c r="O1425" s="2464"/>
      <c r="P1425" s="2471"/>
      <c r="Q1425" s="2465"/>
      <c r="R1425" s="2461"/>
      <c r="S1425" s="1909"/>
      <c r="T1425" s="2464"/>
      <c r="U1425" s="2471"/>
      <c r="V1425" s="2463"/>
      <c r="W1425" s="2466"/>
      <c r="X1425" s="2466"/>
      <c r="Y1425" s="2466"/>
      <c r="Z1425" s="2466"/>
    </row>
    <row r="1426" spans="1:26" s="2469" customFormat="1">
      <c r="A1426" s="2468"/>
      <c r="B1426" s="1737"/>
      <c r="C1426" s="2461"/>
      <c r="D1426" s="2461"/>
      <c r="E1426" s="2462"/>
      <c r="F1426" s="1909"/>
      <c r="G1426" s="2463"/>
      <c r="H1426" s="1909"/>
      <c r="I1426" s="1909"/>
      <c r="J1426" s="1909"/>
      <c r="K1426" s="1909"/>
      <c r="L1426" s="2463"/>
      <c r="M1426" s="2461"/>
      <c r="N1426" s="1909"/>
      <c r="O1426" s="2464"/>
      <c r="P1426" s="2471"/>
      <c r="Q1426" s="2465"/>
      <c r="R1426" s="2461"/>
      <c r="S1426" s="1909"/>
      <c r="T1426" s="2464"/>
      <c r="U1426" s="2471"/>
      <c r="V1426" s="2463"/>
      <c r="W1426" s="2466"/>
      <c r="X1426" s="2466"/>
      <c r="Y1426" s="2466"/>
      <c r="Z1426" s="2466"/>
    </row>
    <row r="1427" spans="1:26" s="2469" customFormat="1">
      <c r="A1427" s="2468"/>
      <c r="B1427" s="1737"/>
      <c r="C1427" s="2461"/>
      <c r="D1427" s="2461"/>
      <c r="E1427" s="2462"/>
      <c r="F1427" s="1909"/>
      <c r="G1427" s="2463"/>
      <c r="H1427" s="1909"/>
      <c r="I1427" s="1909"/>
      <c r="J1427" s="1909"/>
      <c r="K1427" s="1909"/>
      <c r="L1427" s="2463"/>
      <c r="M1427" s="2461"/>
      <c r="N1427" s="1909"/>
      <c r="O1427" s="2464"/>
      <c r="P1427" s="2471"/>
      <c r="Q1427" s="2465"/>
      <c r="R1427" s="2461"/>
      <c r="S1427" s="1909"/>
      <c r="T1427" s="2464"/>
      <c r="U1427" s="2471"/>
      <c r="V1427" s="2463"/>
      <c r="W1427" s="2466"/>
      <c r="X1427" s="2466"/>
      <c r="Y1427" s="2466"/>
      <c r="Z1427" s="2466"/>
    </row>
    <row r="1428" spans="1:26" s="2469" customFormat="1">
      <c r="A1428" s="2468"/>
      <c r="B1428" s="1737"/>
      <c r="C1428" s="2461"/>
      <c r="D1428" s="2461"/>
      <c r="E1428" s="2462"/>
      <c r="F1428" s="1909"/>
      <c r="G1428" s="2463"/>
      <c r="H1428" s="1909"/>
      <c r="I1428" s="1909"/>
      <c r="J1428" s="1909"/>
      <c r="K1428" s="1909"/>
      <c r="L1428" s="2463"/>
      <c r="M1428" s="2461"/>
      <c r="N1428" s="1909"/>
      <c r="O1428" s="2464"/>
      <c r="P1428" s="2471"/>
      <c r="Q1428" s="2465"/>
      <c r="R1428" s="2461"/>
      <c r="S1428" s="1909"/>
      <c r="T1428" s="2464"/>
      <c r="U1428" s="2471"/>
      <c r="V1428" s="2463"/>
      <c r="W1428" s="2466"/>
      <c r="X1428" s="2466"/>
      <c r="Y1428" s="2466"/>
      <c r="Z1428" s="2466"/>
    </row>
    <row r="1429" spans="1:26" s="2469" customFormat="1">
      <c r="A1429" s="2468"/>
      <c r="B1429" s="1737"/>
      <c r="C1429" s="2461"/>
      <c r="D1429" s="2461"/>
      <c r="E1429" s="2462"/>
      <c r="F1429" s="1909"/>
      <c r="G1429" s="2463"/>
      <c r="H1429" s="1909"/>
      <c r="I1429" s="1909"/>
      <c r="J1429" s="1909"/>
      <c r="K1429" s="1909"/>
      <c r="L1429" s="2463"/>
      <c r="M1429" s="2461"/>
      <c r="N1429" s="1909"/>
      <c r="O1429" s="2464"/>
      <c r="P1429" s="2471"/>
      <c r="Q1429" s="2465"/>
      <c r="R1429" s="2461"/>
      <c r="S1429" s="1909"/>
      <c r="T1429" s="2464"/>
      <c r="U1429" s="2471"/>
      <c r="V1429" s="2463"/>
      <c r="W1429" s="2466"/>
      <c r="X1429" s="2466"/>
      <c r="Y1429" s="2466"/>
      <c r="Z1429" s="2466"/>
    </row>
    <row r="1430" spans="1:26" s="2469" customFormat="1">
      <c r="A1430" s="2468"/>
      <c r="B1430" s="1737"/>
      <c r="C1430" s="2461"/>
      <c r="D1430" s="2461"/>
      <c r="E1430" s="2462"/>
      <c r="F1430" s="1909"/>
      <c r="G1430" s="2463"/>
      <c r="H1430" s="1909"/>
      <c r="I1430" s="1909"/>
      <c r="J1430" s="1909"/>
      <c r="K1430" s="1909"/>
      <c r="L1430" s="2463"/>
      <c r="M1430" s="2461"/>
      <c r="N1430" s="1909"/>
      <c r="O1430" s="2464"/>
      <c r="P1430" s="2471"/>
      <c r="Q1430" s="2465"/>
      <c r="R1430" s="2461"/>
      <c r="S1430" s="1909"/>
      <c r="T1430" s="2464"/>
      <c r="U1430" s="2471"/>
      <c r="V1430" s="2463"/>
      <c r="W1430" s="2466"/>
      <c r="X1430" s="2466"/>
      <c r="Y1430" s="2466"/>
      <c r="Z1430" s="2466"/>
    </row>
    <row r="1431" spans="1:26" s="2469" customFormat="1">
      <c r="A1431" s="2468"/>
      <c r="B1431" s="1737"/>
      <c r="C1431" s="2461"/>
      <c r="D1431" s="2461"/>
      <c r="E1431" s="2462"/>
      <c r="F1431" s="1909"/>
      <c r="G1431" s="2463"/>
      <c r="H1431" s="1909"/>
      <c r="I1431" s="1909"/>
      <c r="J1431" s="1909"/>
      <c r="K1431" s="1909"/>
      <c r="L1431" s="2463"/>
      <c r="M1431" s="2461"/>
      <c r="N1431" s="1909"/>
      <c r="O1431" s="2464"/>
      <c r="P1431" s="2471"/>
      <c r="Q1431" s="2465"/>
      <c r="R1431" s="2461"/>
      <c r="S1431" s="1909"/>
      <c r="T1431" s="2464"/>
      <c r="U1431" s="2471"/>
      <c r="V1431" s="2463"/>
      <c r="W1431" s="2466"/>
      <c r="X1431" s="2466"/>
      <c r="Y1431" s="2466"/>
      <c r="Z1431" s="2466"/>
    </row>
    <row r="1432" spans="1:26" s="2469" customFormat="1">
      <c r="A1432" s="2468"/>
      <c r="B1432" s="1737"/>
      <c r="C1432" s="2461"/>
      <c r="D1432" s="2461"/>
      <c r="E1432" s="2462"/>
      <c r="F1432" s="1909"/>
      <c r="G1432" s="2463"/>
      <c r="H1432" s="1909"/>
      <c r="I1432" s="1909"/>
      <c r="J1432" s="1909"/>
      <c r="K1432" s="1909"/>
      <c r="L1432" s="2463"/>
      <c r="M1432" s="2461"/>
      <c r="N1432" s="1909"/>
      <c r="O1432" s="2464"/>
      <c r="P1432" s="2471"/>
      <c r="Q1432" s="2465"/>
      <c r="R1432" s="2461"/>
      <c r="S1432" s="1909"/>
      <c r="T1432" s="2464"/>
      <c r="U1432" s="2471"/>
      <c r="V1432" s="2463"/>
      <c r="W1432" s="2466"/>
      <c r="X1432" s="2466"/>
      <c r="Y1432" s="2466"/>
      <c r="Z1432" s="2466"/>
    </row>
    <row r="1433" spans="1:26" s="2469" customFormat="1">
      <c r="A1433" s="2468"/>
      <c r="B1433" s="1737"/>
      <c r="C1433" s="2461"/>
      <c r="D1433" s="2461"/>
      <c r="E1433" s="2462"/>
      <c r="F1433" s="1909"/>
      <c r="G1433" s="2463"/>
      <c r="H1433" s="1909"/>
      <c r="I1433" s="1909"/>
      <c r="J1433" s="1909"/>
      <c r="K1433" s="1909"/>
      <c r="L1433" s="2463"/>
      <c r="M1433" s="2461"/>
      <c r="N1433" s="1909"/>
      <c r="O1433" s="2464"/>
      <c r="P1433" s="2471"/>
      <c r="Q1433" s="2465"/>
      <c r="R1433" s="2461"/>
      <c r="S1433" s="1909"/>
      <c r="T1433" s="2464"/>
      <c r="U1433" s="2471"/>
      <c r="V1433" s="2463"/>
      <c r="W1433" s="2466"/>
      <c r="X1433" s="2466"/>
      <c r="Y1433" s="2466"/>
      <c r="Z1433" s="2466"/>
    </row>
    <row r="1434" spans="1:26" s="2469" customFormat="1">
      <c r="A1434" s="2468"/>
      <c r="B1434" s="1737"/>
      <c r="C1434" s="2461"/>
      <c r="D1434" s="2461"/>
      <c r="E1434" s="2462"/>
      <c r="F1434" s="1909"/>
      <c r="G1434" s="2463"/>
      <c r="H1434" s="1909"/>
      <c r="I1434" s="1909"/>
      <c r="J1434" s="1909"/>
      <c r="K1434" s="1909"/>
      <c r="L1434" s="2463"/>
      <c r="M1434" s="2461"/>
      <c r="N1434" s="1909"/>
      <c r="O1434" s="2464"/>
      <c r="P1434" s="2471"/>
      <c r="Q1434" s="2465"/>
      <c r="R1434" s="2461"/>
      <c r="S1434" s="1909"/>
      <c r="T1434" s="2464"/>
      <c r="U1434" s="2471"/>
      <c r="V1434" s="2463"/>
      <c r="W1434" s="2466"/>
      <c r="X1434" s="2466"/>
      <c r="Y1434" s="2466"/>
      <c r="Z1434" s="2466"/>
    </row>
    <row r="1435" spans="1:26" s="2469" customFormat="1">
      <c r="A1435" s="2468"/>
      <c r="B1435" s="1737"/>
      <c r="C1435" s="2461"/>
      <c r="D1435" s="2461"/>
      <c r="E1435" s="2462"/>
      <c r="F1435" s="1909"/>
      <c r="G1435" s="2463"/>
      <c r="H1435" s="1909"/>
      <c r="I1435" s="1909"/>
      <c r="J1435" s="1909"/>
      <c r="K1435" s="1909"/>
      <c r="L1435" s="2463"/>
      <c r="M1435" s="2461"/>
      <c r="N1435" s="1909"/>
      <c r="O1435" s="2464"/>
      <c r="P1435" s="2471"/>
      <c r="Q1435" s="2465"/>
      <c r="R1435" s="2461"/>
      <c r="S1435" s="1909"/>
      <c r="T1435" s="2464"/>
      <c r="U1435" s="2471"/>
      <c r="V1435" s="2463"/>
      <c r="W1435" s="2466"/>
      <c r="X1435" s="2466"/>
      <c r="Y1435" s="2466"/>
      <c r="Z1435" s="2466"/>
    </row>
    <row r="1436" spans="1:26" s="2469" customFormat="1">
      <c r="A1436" s="2468"/>
      <c r="B1436" s="1737"/>
      <c r="C1436" s="2461"/>
      <c r="D1436" s="2461"/>
      <c r="E1436" s="2462"/>
      <c r="F1436" s="1909"/>
      <c r="G1436" s="2463"/>
      <c r="H1436" s="1909"/>
      <c r="I1436" s="1909"/>
      <c r="J1436" s="1909"/>
      <c r="K1436" s="1909"/>
      <c r="L1436" s="2463"/>
      <c r="M1436" s="2461"/>
      <c r="N1436" s="1909"/>
      <c r="O1436" s="2464"/>
      <c r="P1436" s="2471"/>
      <c r="Q1436" s="2465"/>
      <c r="R1436" s="2461"/>
      <c r="S1436" s="1909"/>
      <c r="T1436" s="2464"/>
      <c r="U1436" s="2471"/>
      <c r="V1436" s="2463"/>
      <c r="W1436" s="2466"/>
      <c r="X1436" s="2466"/>
      <c r="Y1436" s="2466"/>
      <c r="Z1436" s="2466"/>
    </row>
    <row r="1437" spans="1:26" s="2469" customFormat="1">
      <c r="A1437" s="2468"/>
      <c r="B1437" s="1737"/>
      <c r="C1437" s="2461"/>
      <c r="D1437" s="2461"/>
      <c r="E1437" s="2462"/>
      <c r="F1437" s="1909"/>
      <c r="G1437" s="2463"/>
      <c r="H1437" s="1909"/>
      <c r="I1437" s="1909"/>
      <c r="J1437" s="1909"/>
      <c r="K1437" s="1909"/>
      <c r="L1437" s="2463"/>
      <c r="M1437" s="2461"/>
      <c r="N1437" s="1909"/>
      <c r="O1437" s="2464"/>
      <c r="P1437" s="2471"/>
      <c r="Q1437" s="2465"/>
      <c r="R1437" s="2461"/>
      <c r="S1437" s="1909"/>
      <c r="T1437" s="2464"/>
      <c r="U1437" s="2471"/>
      <c r="V1437" s="2463"/>
      <c r="W1437" s="2466"/>
      <c r="X1437" s="2466"/>
      <c r="Y1437" s="2466"/>
      <c r="Z1437" s="2466"/>
    </row>
    <row r="1438" spans="1:26" s="2469" customFormat="1">
      <c r="A1438" s="2468"/>
      <c r="B1438" s="1737"/>
      <c r="C1438" s="2461"/>
      <c r="D1438" s="2461"/>
      <c r="E1438" s="2462"/>
      <c r="F1438" s="1909"/>
      <c r="G1438" s="2463"/>
      <c r="H1438" s="1909"/>
      <c r="I1438" s="1909"/>
      <c r="J1438" s="1909"/>
      <c r="K1438" s="1909"/>
      <c r="L1438" s="2463"/>
      <c r="M1438" s="2461"/>
      <c r="N1438" s="1909"/>
      <c r="O1438" s="2464"/>
      <c r="P1438" s="2471"/>
      <c r="Q1438" s="2465"/>
      <c r="R1438" s="2461"/>
      <c r="S1438" s="1909"/>
      <c r="T1438" s="2464"/>
      <c r="U1438" s="2471"/>
      <c r="V1438" s="2463"/>
      <c r="W1438" s="2466"/>
      <c r="X1438" s="2466"/>
      <c r="Y1438" s="2466"/>
      <c r="Z1438" s="2466"/>
    </row>
    <row r="1439" spans="1:26" s="2469" customFormat="1">
      <c r="A1439" s="2468"/>
      <c r="B1439" s="1737"/>
      <c r="C1439" s="2461"/>
      <c r="D1439" s="2461"/>
      <c r="E1439" s="2462"/>
      <c r="F1439" s="1909"/>
      <c r="G1439" s="2463"/>
      <c r="H1439" s="1909"/>
      <c r="I1439" s="1909"/>
      <c r="J1439" s="1909"/>
      <c r="K1439" s="1909"/>
      <c r="L1439" s="2463"/>
      <c r="M1439" s="2461"/>
      <c r="N1439" s="1909"/>
      <c r="O1439" s="2464"/>
      <c r="P1439" s="2471"/>
      <c r="Q1439" s="2465"/>
      <c r="R1439" s="2461"/>
      <c r="S1439" s="1909"/>
      <c r="T1439" s="2464"/>
      <c r="U1439" s="2471"/>
      <c r="V1439" s="2463"/>
      <c r="W1439" s="2466"/>
      <c r="X1439" s="2466"/>
      <c r="Y1439" s="2466"/>
      <c r="Z1439" s="2466"/>
    </row>
    <row r="1440" spans="1:26" s="2469" customFormat="1">
      <c r="A1440" s="2468"/>
      <c r="B1440" s="1737"/>
      <c r="C1440" s="2461"/>
      <c r="D1440" s="2461"/>
      <c r="E1440" s="2462"/>
      <c r="F1440" s="1909"/>
      <c r="G1440" s="2463"/>
      <c r="H1440" s="1909"/>
      <c r="I1440" s="1909"/>
      <c r="J1440" s="1909"/>
      <c r="K1440" s="1909"/>
      <c r="L1440" s="2463"/>
      <c r="M1440" s="2461"/>
      <c r="N1440" s="1909"/>
      <c r="O1440" s="2464"/>
      <c r="P1440" s="2471"/>
      <c r="Q1440" s="2465"/>
      <c r="R1440" s="2461"/>
      <c r="S1440" s="1909"/>
      <c r="T1440" s="2464"/>
      <c r="U1440" s="2471"/>
      <c r="V1440" s="2463"/>
      <c r="W1440" s="2466"/>
      <c r="X1440" s="2466"/>
      <c r="Y1440" s="2466"/>
      <c r="Z1440" s="2466"/>
    </row>
    <row r="1441" spans="1:26" s="2469" customFormat="1">
      <c r="A1441" s="2468"/>
      <c r="B1441" s="1737"/>
      <c r="C1441" s="2461"/>
      <c r="D1441" s="2461"/>
      <c r="E1441" s="2462"/>
      <c r="F1441" s="1909"/>
      <c r="G1441" s="2463"/>
      <c r="H1441" s="1909"/>
      <c r="I1441" s="1909"/>
      <c r="J1441" s="1909"/>
      <c r="K1441" s="1909"/>
      <c r="L1441" s="2463"/>
      <c r="M1441" s="2461"/>
      <c r="N1441" s="1909"/>
      <c r="O1441" s="2464"/>
      <c r="P1441" s="2471"/>
      <c r="Q1441" s="2465"/>
      <c r="R1441" s="2461"/>
      <c r="S1441" s="1909"/>
      <c r="T1441" s="2464"/>
      <c r="U1441" s="2471"/>
      <c r="V1441" s="2463"/>
      <c r="W1441" s="2466"/>
      <c r="X1441" s="2466"/>
      <c r="Y1441" s="2466"/>
      <c r="Z1441" s="2466"/>
    </row>
    <row r="1442" spans="1:26" s="2469" customFormat="1">
      <c r="A1442" s="2468"/>
      <c r="B1442" s="1737"/>
      <c r="C1442" s="2461"/>
      <c r="D1442" s="2461"/>
      <c r="E1442" s="2462"/>
      <c r="F1442" s="1909"/>
      <c r="G1442" s="2463"/>
      <c r="H1442" s="1909"/>
      <c r="I1442" s="1909"/>
      <c r="J1442" s="1909"/>
      <c r="K1442" s="1909"/>
      <c r="L1442" s="2463"/>
      <c r="M1442" s="2461"/>
      <c r="N1442" s="1909"/>
      <c r="O1442" s="2464"/>
      <c r="P1442" s="2471"/>
      <c r="Q1442" s="2465"/>
      <c r="R1442" s="2461"/>
      <c r="S1442" s="1909"/>
      <c r="T1442" s="2464"/>
      <c r="U1442" s="2471"/>
      <c r="V1442" s="2463"/>
      <c r="W1442" s="2466"/>
      <c r="X1442" s="2466"/>
      <c r="Y1442" s="2466"/>
      <c r="Z1442" s="2466"/>
    </row>
    <row r="1443" spans="1:26" s="2469" customFormat="1">
      <c r="A1443" s="2468"/>
      <c r="B1443" s="1737"/>
      <c r="C1443" s="2461"/>
      <c r="D1443" s="2461"/>
      <c r="E1443" s="2462"/>
      <c r="F1443" s="1909"/>
      <c r="G1443" s="2463"/>
      <c r="H1443" s="1909"/>
      <c r="I1443" s="1909"/>
      <c r="J1443" s="1909"/>
      <c r="K1443" s="1909"/>
      <c r="L1443" s="2463"/>
      <c r="M1443" s="2461"/>
      <c r="N1443" s="1909"/>
      <c r="O1443" s="2464"/>
      <c r="P1443" s="2471"/>
      <c r="Q1443" s="2465"/>
      <c r="R1443" s="2461"/>
      <c r="S1443" s="1909"/>
      <c r="T1443" s="2464"/>
      <c r="U1443" s="2471"/>
      <c r="V1443" s="2463"/>
      <c r="W1443" s="2466"/>
      <c r="X1443" s="2466"/>
      <c r="Y1443" s="2466"/>
      <c r="Z1443" s="2466"/>
    </row>
    <row r="1444" spans="1:26" s="2469" customFormat="1">
      <c r="A1444" s="2468"/>
      <c r="B1444" s="1737"/>
      <c r="C1444" s="2461"/>
      <c r="D1444" s="2461"/>
      <c r="E1444" s="2462"/>
      <c r="F1444" s="1909"/>
      <c r="G1444" s="2463"/>
      <c r="H1444" s="1909"/>
      <c r="I1444" s="1909"/>
      <c r="J1444" s="1909"/>
      <c r="K1444" s="1909"/>
      <c r="L1444" s="2463"/>
      <c r="M1444" s="2461"/>
      <c r="N1444" s="1909"/>
      <c r="O1444" s="2464"/>
      <c r="P1444" s="2471"/>
      <c r="Q1444" s="2465"/>
      <c r="R1444" s="2461"/>
      <c r="S1444" s="1909"/>
      <c r="T1444" s="2464"/>
      <c r="U1444" s="2471"/>
      <c r="V1444" s="2463"/>
      <c r="W1444" s="2466"/>
      <c r="X1444" s="2466"/>
      <c r="Y1444" s="2466"/>
      <c r="Z1444" s="2466"/>
    </row>
    <row r="1445" spans="1:26" s="2469" customFormat="1">
      <c r="A1445" s="2468"/>
      <c r="B1445" s="1737"/>
      <c r="C1445" s="2461"/>
      <c r="D1445" s="2461"/>
      <c r="E1445" s="2462"/>
      <c r="F1445" s="1909"/>
      <c r="G1445" s="2463"/>
      <c r="H1445" s="1909"/>
      <c r="I1445" s="1909"/>
      <c r="J1445" s="1909"/>
      <c r="K1445" s="1909"/>
      <c r="L1445" s="2463"/>
      <c r="M1445" s="2461"/>
      <c r="N1445" s="1909"/>
      <c r="O1445" s="2464"/>
      <c r="P1445" s="2471"/>
      <c r="Q1445" s="2465"/>
      <c r="R1445" s="2461"/>
      <c r="S1445" s="1909"/>
      <c r="T1445" s="2464"/>
      <c r="U1445" s="2471"/>
      <c r="V1445" s="2463"/>
      <c r="W1445" s="2466"/>
      <c r="X1445" s="2466"/>
      <c r="Y1445" s="2466"/>
      <c r="Z1445" s="2466"/>
    </row>
    <row r="1446" spans="1:26" s="2469" customFormat="1">
      <c r="A1446" s="2468"/>
      <c r="B1446" s="1737"/>
      <c r="C1446" s="2461"/>
      <c r="D1446" s="2461"/>
      <c r="E1446" s="2462"/>
      <c r="F1446" s="1909"/>
      <c r="G1446" s="2463"/>
      <c r="H1446" s="1909"/>
      <c r="I1446" s="1909"/>
      <c r="J1446" s="1909"/>
      <c r="K1446" s="1909"/>
      <c r="L1446" s="2463"/>
      <c r="M1446" s="2461"/>
      <c r="N1446" s="1909"/>
      <c r="O1446" s="2464"/>
      <c r="P1446" s="2471"/>
      <c r="Q1446" s="2465"/>
      <c r="R1446" s="2461"/>
      <c r="S1446" s="1909"/>
      <c r="T1446" s="2464"/>
      <c r="U1446" s="2471"/>
      <c r="V1446" s="2463"/>
      <c r="W1446" s="2466"/>
      <c r="X1446" s="2466"/>
      <c r="Y1446" s="2466"/>
      <c r="Z1446" s="2466"/>
    </row>
    <row r="1447" spans="1:26" s="2469" customFormat="1">
      <c r="A1447" s="2468"/>
      <c r="B1447" s="1737"/>
      <c r="C1447" s="2461"/>
      <c r="D1447" s="2461"/>
      <c r="E1447" s="2462"/>
      <c r="F1447" s="1909"/>
      <c r="G1447" s="2463"/>
      <c r="H1447" s="1909"/>
      <c r="I1447" s="1909"/>
      <c r="J1447" s="1909"/>
      <c r="K1447" s="1909"/>
      <c r="L1447" s="2463"/>
      <c r="M1447" s="2461"/>
      <c r="N1447" s="1909"/>
      <c r="O1447" s="2464"/>
      <c r="P1447" s="2471"/>
      <c r="Q1447" s="2465"/>
      <c r="R1447" s="2461"/>
      <c r="S1447" s="1909"/>
      <c r="T1447" s="2464"/>
      <c r="U1447" s="2471"/>
      <c r="V1447" s="2463"/>
      <c r="W1447" s="2466"/>
      <c r="X1447" s="2466"/>
      <c r="Y1447" s="2466"/>
      <c r="Z1447" s="2466"/>
    </row>
    <row r="1448" spans="1:26" s="2469" customFormat="1">
      <c r="A1448" s="2468"/>
      <c r="B1448" s="1737"/>
      <c r="C1448" s="2461"/>
      <c r="D1448" s="2461"/>
      <c r="E1448" s="2462"/>
      <c r="F1448" s="1909"/>
      <c r="G1448" s="2463"/>
      <c r="H1448" s="1909"/>
      <c r="I1448" s="1909"/>
      <c r="J1448" s="1909"/>
      <c r="K1448" s="1909"/>
      <c r="L1448" s="2463"/>
      <c r="M1448" s="2461"/>
      <c r="N1448" s="1909"/>
      <c r="O1448" s="2464"/>
      <c r="P1448" s="2471"/>
      <c r="Q1448" s="2465"/>
      <c r="R1448" s="2461"/>
      <c r="S1448" s="1909"/>
      <c r="T1448" s="2464"/>
      <c r="U1448" s="2471"/>
      <c r="V1448" s="2463"/>
      <c r="W1448" s="2466"/>
      <c r="X1448" s="2466"/>
      <c r="Y1448" s="2466"/>
      <c r="Z1448" s="2466"/>
    </row>
    <row r="1449" spans="1:26" s="2469" customFormat="1">
      <c r="A1449" s="2468"/>
      <c r="B1449" s="1737"/>
      <c r="C1449" s="2461"/>
      <c r="D1449" s="2461"/>
      <c r="E1449" s="2462"/>
      <c r="F1449" s="1909"/>
      <c r="G1449" s="2463"/>
      <c r="H1449" s="1909"/>
      <c r="I1449" s="1909"/>
      <c r="J1449" s="1909"/>
      <c r="K1449" s="1909"/>
      <c r="L1449" s="2463"/>
      <c r="M1449" s="2461"/>
      <c r="N1449" s="1909"/>
      <c r="O1449" s="2464"/>
      <c r="P1449" s="2471"/>
      <c r="Q1449" s="2465"/>
      <c r="R1449" s="2461"/>
      <c r="S1449" s="1909"/>
      <c r="T1449" s="2464"/>
      <c r="U1449" s="2471"/>
      <c r="V1449" s="2463"/>
      <c r="W1449" s="2466"/>
      <c r="X1449" s="2466"/>
      <c r="Y1449" s="2466"/>
      <c r="Z1449" s="2466"/>
    </row>
    <row r="1450" spans="1:26" s="2469" customFormat="1">
      <c r="A1450" s="2468"/>
      <c r="B1450" s="1737"/>
      <c r="C1450" s="2461"/>
      <c r="D1450" s="2461"/>
      <c r="E1450" s="2462"/>
      <c r="F1450" s="1909"/>
      <c r="G1450" s="2463"/>
      <c r="H1450" s="1909"/>
      <c r="I1450" s="1909"/>
      <c r="J1450" s="1909"/>
      <c r="K1450" s="1909"/>
      <c r="L1450" s="2463"/>
      <c r="M1450" s="2461"/>
      <c r="N1450" s="1909"/>
      <c r="O1450" s="2464"/>
      <c r="P1450" s="2471"/>
      <c r="Q1450" s="2465"/>
      <c r="R1450" s="2461"/>
      <c r="S1450" s="1909"/>
      <c r="T1450" s="2464"/>
      <c r="U1450" s="2471"/>
      <c r="V1450" s="2463"/>
      <c r="W1450" s="2466"/>
      <c r="X1450" s="2466"/>
      <c r="Y1450" s="2466"/>
      <c r="Z1450" s="2466"/>
    </row>
    <row r="1451" spans="1:26" s="2469" customFormat="1">
      <c r="A1451" s="2468"/>
      <c r="B1451" s="1737"/>
      <c r="C1451" s="2461"/>
      <c r="D1451" s="2461"/>
      <c r="E1451" s="2462"/>
      <c r="F1451" s="1909"/>
      <c r="G1451" s="2463"/>
      <c r="H1451" s="1909"/>
      <c r="I1451" s="1909"/>
      <c r="J1451" s="1909"/>
      <c r="K1451" s="1909"/>
      <c r="L1451" s="2463"/>
      <c r="M1451" s="2461"/>
      <c r="N1451" s="1909"/>
      <c r="O1451" s="2464"/>
      <c r="P1451" s="2471"/>
      <c r="Q1451" s="2465"/>
      <c r="R1451" s="2461"/>
      <c r="S1451" s="1909"/>
      <c r="T1451" s="2464"/>
      <c r="U1451" s="2471"/>
      <c r="V1451" s="2463"/>
      <c r="W1451" s="2466"/>
      <c r="X1451" s="2466"/>
      <c r="Y1451" s="2466"/>
      <c r="Z1451" s="2466"/>
    </row>
    <row r="1452" spans="1:26" s="2469" customFormat="1">
      <c r="A1452" s="2468"/>
      <c r="B1452" s="1737"/>
      <c r="C1452" s="2461"/>
      <c r="D1452" s="2461"/>
      <c r="E1452" s="2462"/>
      <c r="F1452" s="1909"/>
      <c r="G1452" s="2463"/>
      <c r="H1452" s="1909"/>
      <c r="I1452" s="1909"/>
      <c r="J1452" s="1909"/>
      <c r="K1452" s="1909"/>
      <c r="L1452" s="2463"/>
      <c r="M1452" s="2461"/>
      <c r="N1452" s="1909"/>
      <c r="O1452" s="2464"/>
      <c r="P1452" s="2471"/>
      <c r="Q1452" s="2465"/>
      <c r="R1452" s="2461"/>
      <c r="S1452" s="1909"/>
      <c r="T1452" s="2464"/>
      <c r="U1452" s="2471"/>
      <c r="V1452" s="2463"/>
      <c r="W1452" s="2466"/>
      <c r="X1452" s="2466"/>
      <c r="Y1452" s="2466"/>
      <c r="Z1452" s="2466"/>
    </row>
    <row r="1453" spans="1:26" s="2469" customFormat="1">
      <c r="A1453" s="2468"/>
      <c r="B1453" s="1737"/>
      <c r="C1453" s="2461"/>
      <c r="D1453" s="2461"/>
      <c r="E1453" s="2462"/>
      <c r="F1453" s="1909"/>
      <c r="G1453" s="2463"/>
      <c r="H1453" s="1909"/>
      <c r="I1453" s="1909"/>
      <c r="J1453" s="1909"/>
      <c r="K1453" s="1909"/>
      <c r="L1453" s="2463"/>
      <c r="M1453" s="2461"/>
      <c r="N1453" s="1909"/>
      <c r="O1453" s="2464"/>
      <c r="P1453" s="2471"/>
      <c r="Q1453" s="2465"/>
      <c r="R1453" s="2461"/>
      <c r="S1453" s="1909"/>
      <c r="T1453" s="2464"/>
      <c r="U1453" s="2471"/>
      <c r="V1453" s="2463"/>
      <c r="W1453" s="2466"/>
      <c r="X1453" s="2466"/>
      <c r="Y1453" s="2466"/>
      <c r="Z1453" s="2466"/>
    </row>
    <row r="1454" spans="1:26" s="2469" customFormat="1">
      <c r="A1454" s="2468"/>
      <c r="B1454" s="1737"/>
      <c r="C1454" s="2461"/>
      <c r="D1454" s="2461"/>
      <c r="E1454" s="2462"/>
      <c r="F1454" s="1909"/>
      <c r="G1454" s="2463"/>
      <c r="H1454" s="1909"/>
      <c r="I1454" s="1909"/>
      <c r="J1454" s="1909"/>
      <c r="K1454" s="1909"/>
      <c r="L1454" s="2463"/>
      <c r="M1454" s="2461"/>
      <c r="N1454" s="1909"/>
      <c r="O1454" s="2464"/>
      <c r="P1454" s="2471"/>
      <c r="Q1454" s="2465"/>
      <c r="R1454" s="2461"/>
      <c r="S1454" s="1909"/>
      <c r="T1454" s="2464"/>
      <c r="U1454" s="2471"/>
      <c r="V1454" s="2463"/>
      <c r="W1454" s="2466"/>
      <c r="X1454" s="2466"/>
      <c r="Y1454" s="2466"/>
      <c r="Z1454" s="2466"/>
    </row>
    <row r="1455" spans="1:26" s="2469" customFormat="1">
      <c r="A1455" s="2468"/>
      <c r="B1455" s="1737"/>
      <c r="C1455" s="2461"/>
      <c r="D1455" s="2461"/>
      <c r="E1455" s="2462"/>
      <c r="F1455" s="1909"/>
      <c r="G1455" s="2463"/>
      <c r="H1455" s="1909"/>
      <c r="I1455" s="1909"/>
      <c r="J1455" s="1909"/>
      <c r="K1455" s="1909"/>
      <c r="L1455" s="2463"/>
      <c r="M1455" s="2461"/>
      <c r="N1455" s="1909"/>
      <c r="O1455" s="2464"/>
      <c r="P1455" s="2471"/>
      <c r="Q1455" s="2465"/>
      <c r="R1455" s="2461"/>
      <c r="S1455" s="1909"/>
      <c r="T1455" s="2464"/>
      <c r="U1455" s="2471"/>
      <c r="V1455" s="2463"/>
      <c r="W1455" s="2466"/>
      <c r="X1455" s="2466"/>
      <c r="Y1455" s="2466"/>
      <c r="Z1455" s="2466"/>
    </row>
    <row r="1456" spans="1:26" s="2469" customFormat="1">
      <c r="A1456" s="2468"/>
      <c r="B1456" s="1737"/>
      <c r="C1456" s="2461"/>
      <c r="D1456" s="2461"/>
      <c r="E1456" s="2462"/>
      <c r="F1456" s="1909"/>
      <c r="G1456" s="2463"/>
      <c r="H1456" s="1909"/>
      <c r="I1456" s="1909"/>
      <c r="J1456" s="1909"/>
      <c r="K1456" s="1909"/>
      <c r="L1456" s="2463"/>
      <c r="M1456" s="2461"/>
      <c r="N1456" s="1909"/>
      <c r="O1456" s="2464"/>
      <c r="P1456" s="2471"/>
      <c r="Q1456" s="2465"/>
      <c r="R1456" s="2461"/>
      <c r="S1456" s="1909"/>
      <c r="T1456" s="2464"/>
      <c r="U1456" s="2471"/>
      <c r="V1456" s="2463"/>
      <c r="W1456" s="2466"/>
      <c r="X1456" s="2466"/>
      <c r="Y1456" s="2466"/>
      <c r="Z1456" s="2466"/>
    </row>
    <row r="1457" spans="1:26" s="2469" customFormat="1">
      <c r="A1457" s="2468"/>
      <c r="B1457" s="1737"/>
      <c r="C1457" s="2461"/>
      <c r="D1457" s="2461"/>
      <c r="E1457" s="2462"/>
      <c r="F1457" s="1909"/>
      <c r="G1457" s="2463"/>
      <c r="H1457" s="1909"/>
      <c r="I1457" s="1909"/>
      <c r="J1457" s="1909"/>
      <c r="K1457" s="1909"/>
      <c r="L1457" s="2463"/>
      <c r="M1457" s="2461"/>
      <c r="N1457" s="1909"/>
      <c r="O1457" s="2464"/>
      <c r="P1457" s="2471"/>
      <c r="Q1457" s="2465"/>
      <c r="R1457" s="2461"/>
      <c r="S1457" s="1909"/>
      <c r="T1457" s="2464"/>
      <c r="U1457" s="2471"/>
      <c r="V1457" s="2463"/>
      <c r="W1457" s="2466"/>
      <c r="X1457" s="2466"/>
      <c r="Y1457" s="2466"/>
      <c r="Z1457" s="2466"/>
    </row>
    <row r="1458" spans="1:26" s="2469" customFormat="1">
      <c r="A1458" s="2468"/>
      <c r="B1458" s="1737"/>
      <c r="C1458" s="2461"/>
      <c r="D1458" s="2461"/>
      <c r="E1458" s="2462"/>
      <c r="F1458" s="1909"/>
      <c r="G1458" s="2463"/>
      <c r="H1458" s="1909"/>
      <c r="I1458" s="1909"/>
      <c r="J1458" s="1909"/>
      <c r="K1458" s="1909"/>
      <c r="L1458" s="2463"/>
      <c r="M1458" s="2461"/>
      <c r="N1458" s="1909"/>
      <c r="O1458" s="2464"/>
      <c r="P1458" s="2471"/>
      <c r="Q1458" s="2465"/>
      <c r="R1458" s="2461"/>
      <c r="S1458" s="1909"/>
      <c r="T1458" s="2464"/>
      <c r="U1458" s="2471"/>
      <c r="V1458" s="2463"/>
      <c r="W1458" s="2466"/>
      <c r="X1458" s="2466"/>
      <c r="Y1458" s="2466"/>
      <c r="Z1458" s="2466"/>
    </row>
    <row r="1459" spans="1:26" s="2469" customFormat="1">
      <c r="A1459" s="2468"/>
      <c r="B1459" s="1737"/>
      <c r="C1459" s="2461"/>
      <c r="D1459" s="2461"/>
      <c r="E1459" s="2462"/>
      <c r="F1459" s="1909"/>
      <c r="G1459" s="2463"/>
      <c r="H1459" s="1909"/>
      <c r="I1459" s="1909"/>
      <c r="J1459" s="1909"/>
      <c r="K1459" s="1909"/>
      <c r="L1459" s="2463"/>
      <c r="M1459" s="2461"/>
      <c r="N1459" s="1909"/>
      <c r="O1459" s="2464"/>
      <c r="P1459" s="2471"/>
      <c r="Q1459" s="2465"/>
      <c r="R1459" s="2461"/>
      <c r="S1459" s="1909"/>
      <c r="T1459" s="2464"/>
      <c r="U1459" s="2471"/>
      <c r="V1459" s="2463"/>
      <c r="W1459" s="2466"/>
      <c r="X1459" s="2466"/>
      <c r="Y1459" s="2466"/>
      <c r="Z1459" s="2466"/>
    </row>
    <row r="1460" spans="1:26" s="2469" customFormat="1">
      <c r="A1460" s="2468"/>
      <c r="B1460" s="1737"/>
      <c r="C1460" s="2461"/>
      <c r="D1460" s="2461"/>
      <c r="E1460" s="2462"/>
      <c r="F1460" s="1909"/>
      <c r="G1460" s="2463"/>
      <c r="H1460" s="1909"/>
      <c r="I1460" s="1909"/>
      <c r="J1460" s="1909"/>
      <c r="K1460" s="1909"/>
      <c r="L1460" s="2463"/>
      <c r="M1460" s="2461"/>
      <c r="N1460" s="1909"/>
      <c r="O1460" s="2464"/>
      <c r="P1460" s="2471"/>
      <c r="Q1460" s="2465"/>
      <c r="R1460" s="2461"/>
      <c r="S1460" s="1909"/>
      <c r="T1460" s="2464"/>
      <c r="U1460" s="2471"/>
      <c r="V1460" s="2463"/>
      <c r="W1460" s="2466"/>
      <c r="X1460" s="2466"/>
      <c r="Y1460" s="2466"/>
      <c r="Z1460" s="2466"/>
    </row>
    <row r="1461" spans="1:26" s="2469" customFormat="1">
      <c r="A1461" s="2468"/>
      <c r="B1461" s="1737"/>
      <c r="C1461" s="2461"/>
      <c r="D1461" s="2461"/>
      <c r="E1461" s="2462"/>
      <c r="F1461" s="1909"/>
      <c r="G1461" s="2463"/>
      <c r="H1461" s="1909"/>
      <c r="I1461" s="1909"/>
      <c r="J1461" s="1909"/>
      <c r="K1461" s="1909"/>
      <c r="L1461" s="2463"/>
      <c r="M1461" s="2461"/>
      <c r="N1461" s="1909"/>
      <c r="O1461" s="2464"/>
      <c r="P1461" s="2471"/>
      <c r="Q1461" s="2465"/>
      <c r="R1461" s="2461"/>
      <c r="S1461" s="1909"/>
      <c r="T1461" s="2464"/>
      <c r="U1461" s="2471"/>
      <c r="V1461" s="2463"/>
      <c r="W1461" s="2466"/>
      <c r="X1461" s="2466"/>
      <c r="Y1461" s="2466"/>
      <c r="Z1461" s="2466"/>
    </row>
    <row r="1462" spans="1:26" s="2469" customFormat="1">
      <c r="A1462" s="2468"/>
      <c r="B1462" s="1737"/>
      <c r="C1462" s="2461"/>
      <c r="D1462" s="2461"/>
      <c r="E1462" s="2462"/>
      <c r="F1462" s="1909"/>
      <c r="G1462" s="2463"/>
      <c r="H1462" s="1909"/>
      <c r="I1462" s="1909"/>
      <c r="J1462" s="1909"/>
      <c r="K1462" s="1909"/>
      <c r="L1462" s="2463"/>
      <c r="M1462" s="2461"/>
      <c r="N1462" s="1909"/>
      <c r="O1462" s="2464"/>
      <c r="P1462" s="2471"/>
      <c r="Q1462" s="2465"/>
      <c r="R1462" s="2461"/>
      <c r="S1462" s="1909"/>
      <c r="T1462" s="2464"/>
      <c r="U1462" s="2471"/>
      <c r="V1462" s="2463"/>
      <c r="W1462" s="2466"/>
      <c r="X1462" s="2466"/>
      <c r="Y1462" s="2466"/>
      <c r="Z1462" s="2466"/>
    </row>
    <row r="1463" spans="1:26" s="2469" customFormat="1">
      <c r="A1463" s="2468"/>
      <c r="B1463" s="1737"/>
      <c r="C1463" s="2461"/>
      <c r="D1463" s="2461"/>
      <c r="E1463" s="2462"/>
      <c r="F1463" s="1909"/>
      <c r="G1463" s="2463"/>
      <c r="H1463" s="1909"/>
      <c r="I1463" s="1909"/>
      <c r="J1463" s="1909"/>
      <c r="K1463" s="1909"/>
      <c r="L1463" s="2463"/>
      <c r="M1463" s="2461"/>
      <c r="N1463" s="1909"/>
      <c r="O1463" s="2464"/>
      <c r="P1463" s="2471"/>
      <c r="Q1463" s="2465"/>
      <c r="R1463" s="2461"/>
      <c r="S1463" s="1909"/>
      <c r="T1463" s="2464"/>
      <c r="U1463" s="2471"/>
      <c r="V1463" s="2463"/>
      <c r="W1463" s="2466"/>
      <c r="X1463" s="2466"/>
      <c r="Y1463" s="2466"/>
      <c r="Z1463" s="2466"/>
    </row>
    <row r="1464" spans="1:26" s="2469" customFormat="1">
      <c r="A1464" s="2468"/>
      <c r="B1464" s="1737"/>
      <c r="C1464" s="2461"/>
      <c r="D1464" s="2461"/>
      <c r="E1464" s="2462"/>
      <c r="F1464" s="1909"/>
      <c r="G1464" s="2463"/>
      <c r="H1464" s="1909"/>
      <c r="I1464" s="1909"/>
      <c r="J1464" s="1909"/>
      <c r="K1464" s="1909"/>
      <c r="L1464" s="2463"/>
      <c r="M1464" s="2461"/>
      <c r="N1464" s="1909"/>
      <c r="O1464" s="2464"/>
      <c r="P1464" s="2471"/>
      <c r="Q1464" s="2465"/>
      <c r="R1464" s="2461"/>
      <c r="S1464" s="1909"/>
      <c r="T1464" s="2464"/>
      <c r="U1464" s="2471"/>
      <c r="V1464" s="2463"/>
      <c r="W1464" s="2466"/>
      <c r="X1464" s="2466"/>
      <c r="Y1464" s="2466"/>
      <c r="Z1464" s="2466"/>
    </row>
    <row r="1465" spans="1:26" s="2469" customFormat="1">
      <c r="A1465" s="2468"/>
      <c r="B1465" s="1737"/>
      <c r="C1465" s="2461"/>
      <c r="D1465" s="2461"/>
      <c r="E1465" s="2462"/>
      <c r="F1465" s="1909"/>
      <c r="G1465" s="2463"/>
      <c r="H1465" s="1909"/>
      <c r="I1465" s="1909"/>
      <c r="J1465" s="1909"/>
      <c r="K1465" s="1909"/>
      <c r="L1465" s="2463"/>
      <c r="M1465" s="2461"/>
      <c r="N1465" s="1909"/>
      <c r="O1465" s="2464"/>
      <c r="P1465" s="2471"/>
      <c r="Q1465" s="2465"/>
      <c r="R1465" s="2461"/>
      <c r="S1465" s="1909"/>
      <c r="T1465" s="2464"/>
      <c r="U1465" s="2471"/>
      <c r="V1465" s="2463"/>
      <c r="W1465" s="2466"/>
      <c r="X1465" s="2466"/>
      <c r="Y1465" s="2466"/>
      <c r="Z1465" s="2466"/>
    </row>
    <row r="1466" spans="1:26" s="2469" customFormat="1">
      <c r="A1466" s="2468"/>
      <c r="B1466" s="1737"/>
      <c r="C1466" s="2461"/>
      <c r="D1466" s="2461"/>
      <c r="E1466" s="2462"/>
      <c r="F1466" s="1909"/>
      <c r="G1466" s="2463"/>
      <c r="H1466" s="1909"/>
      <c r="I1466" s="1909"/>
      <c r="J1466" s="1909"/>
      <c r="K1466" s="1909"/>
      <c r="L1466" s="2463"/>
      <c r="M1466" s="2461"/>
      <c r="N1466" s="1909"/>
      <c r="O1466" s="2464"/>
      <c r="P1466" s="2471"/>
      <c r="Q1466" s="2465"/>
      <c r="R1466" s="2461"/>
      <c r="S1466" s="1909"/>
      <c r="T1466" s="2464"/>
      <c r="U1466" s="2471"/>
      <c r="V1466" s="2463"/>
      <c r="W1466" s="2466"/>
      <c r="X1466" s="2466"/>
      <c r="Y1466" s="2466"/>
      <c r="Z1466" s="2466"/>
    </row>
    <row r="1467" spans="1:26" s="2469" customFormat="1">
      <c r="A1467" s="2468"/>
      <c r="B1467" s="1737"/>
      <c r="C1467" s="2461"/>
      <c r="D1467" s="2461"/>
      <c r="E1467" s="2462"/>
      <c r="F1467" s="1909"/>
      <c r="G1467" s="2463"/>
      <c r="H1467" s="1909"/>
      <c r="I1467" s="1909"/>
      <c r="J1467" s="1909"/>
      <c r="K1467" s="1909"/>
      <c r="L1467" s="2463"/>
      <c r="M1467" s="2461"/>
      <c r="N1467" s="1909"/>
      <c r="O1467" s="2464"/>
      <c r="P1467" s="2471"/>
      <c r="Q1467" s="2465"/>
      <c r="R1467" s="2461"/>
      <c r="S1467" s="1909"/>
      <c r="T1467" s="2464"/>
      <c r="U1467" s="2471"/>
      <c r="V1467" s="2463"/>
      <c r="W1467" s="2466"/>
      <c r="X1467" s="2466"/>
      <c r="Y1467" s="2466"/>
      <c r="Z1467" s="2466"/>
    </row>
    <row r="1468" spans="1:26" s="2469" customFormat="1">
      <c r="A1468" s="2468"/>
      <c r="B1468" s="1737"/>
      <c r="C1468" s="2461"/>
      <c r="D1468" s="2461"/>
      <c r="E1468" s="2462"/>
      <c r="F1468" s="1909"/>
      <c r="G1468" s="2463"/>
      <c r="H1468" s="1909"/>
      <c r="I1468" s="1909"/>
      <c r="J1468" s="1909"/>
      <c r="K1468" s="1909"/>
      <c r="L1468" s="2463"/>
      <c r="M1468" s="2461"/>
      <c r="N1468" s="1909"/>
      <c r="O1468" s="2464"/>
      <c r="P1468" s="2471"/>
      <c r="Q1468" s="2465"/>
      <c r="R1468" s="2461"/>
      <c r="S1468" s="1909"/>
      <c r="T1468" s="2464"/>
      <c r="U1468" s="2471"/>
      <c r="V1468" s="2463"/>
      <c r="W1468" s="2466"/>
      <c r="X1468" s="2466"/>
      <c r="Y1468" s="2466"/>
      <c r="Z1468" s="2466"/>
    </row>
    <row r="1469" spans="1:26" s="2469" customFormat="1">
      <c r="A1469" s="2468"/>
      <c r="B1469" s="1737"/>
      <c r="C1469" s="2461"/>
      <c r="D1469" s="2461"/>
      <c r="E1469" s="2462"/>
      <c r="F1469" s="1909"/>
      <c r="G1469" s="2463"/>
      <c r="H1469" s="1909"/>
      <c r="I1469" s="1909"/>
      <c r="J1469" s="1909"/>
      <c r="K1469" s="1909"/>
      <c r="L1469" s="2463"/>
      <c r="M1469" s="2461"/>
      <c r="N1469" s="1909"/>
      <c r="O1469" s="2464"/>
      <c r="P1469" s="2471"/>
      <c r="Q1469" s="2465"/>
      <c r="R1469" s="2461"/>
      <c r="S1469" s="1909"/>
      <c r="T1469" s="2464"/>
      <c r="U1469" s="2471"/>
      <c r="V1469" s="2463"/>
      <c r="W1469" s="2466"/>
      <c r="X1469" s="2466"/>
      <c r="Y1469" s="2466"/>
      <c r="Z1469" s="2466"/>
    </row>
    <row r="1470" spans="1:26" s="2469" customFormat="1">
      <c r="A1470" s="2468"/>
      <c r="B1470" s="1737"/>
      <c r="C1470" s="2461"/>
      <c r="D1470" s="2461"/>
      <c r="E1470" s="2462"/>
      <c r="F1470" s="1909"/>
      <c r="G1470" s="2463"/>
      <c r="H1470" s="1909"/>
      <c r="I1470" s="1909"/>
      <c r="J1470" s="1909"/>
      <c r="K1470" s="1909"/>
      <c r="L1470" s="2463"/>
      <c r="M1470" s="2461"/>
      <c r="N1470" s="1909"/>
      <c r="O1470" s="2464"/>
      <c r="P1470" s="2471"/>
      <c r="Q1470" s="2465"/>
      <c r="R1470" s="2461"/>
      <c r="S1470" s="1909"/>
      <c r="T1470" s="2464"/>
      <c r="U1470" s="2471"/>
      <c r="V1470" s="2463"/>
      <c r="W1470" s="2466"/>
      <c r="X1470" s="2466"/>
      <c r="Y1470" s="2466"/>
      <c r="Z1470" s="2466"/>
    </row>
    <row r="1471" spans="1:26" s="2469" customFormat="1">
      <c r="A1471" s="2468"/>
      <c r="B1471" s="1737"/>
      <c r="C1471" s="2461"/>
      <c r="D1471" s="2461"/>
      <c r="E1471" s="2462"/>
      <c r="F1471" s="1909"/>
      <c r="G1471" s="2463"/>
      <c r="H1471" s="1909"/>
      <c r="I1471" s="1909"/>
      <c r="J1471" s="1909"/>
      <c r="K1471" s="1909"/>
      <c r="L1471" s="2463"/>
      <c r="M1471" s="2461"/>
      <c r="N1471" s="1909"/>
      <c r="O1471" s="2464"/>
      <c r="P1471" s="2471"/>
      <c r="Q1471" s="2465"/>
      <c r="R1471" s="2461"/>
      <c r="S1471" s="1909"/>
      <c r="T1471" s="2464"/>
      <c r="U1471" s="2471"/>
      <c r="V1471" s="2463"/>
      <c r="W1471" s="2466"/>
      <c r="X1471" s="2466"/>
      <c r="Y1471" s="2466"/>
      <c r="Z1471" s="2466"/>
    </row>
    <row r="1472" spans="1:26" s="2469" customFormat="1">
      <c r="A1472" s="2468"/>
      <c r="B1472" s="1737"/>
      <c r="C1472" s="2461"/>
      <c r="D1472" s="2461"/>
      <c r="E1472" s="2462"/>
      <c r="F1472" s="1909"/>
      <c r="G1472" s="2463"/>
      <c r="H1472" s="1909"/>
      <c r="I1472" s="1909"/>
      <c r="J1472" s="1909"/>
      <c r="K1472" s="1909"/>
      <c r="L1472" s="2463"/>
      <c r="M1472" s="2461"/>
      <c r="N1472" s="1909"/>
      <c r="O1472" s="2464"/>
      <c r="P1472" s="2471"/>
      <c r="Q1472" s="2465"/>
      <c r="R1472" s="2461"/>
      <c r="S1472" s="1909"/>
      <c r="T1472" s="2464"/>
      <c r="U1472" s="2471"/>
      <c r="V1472" s="2463"/>
      <c r="W1472" s="2466"/>
      <c r="X1472" s="2466"/>
      <c r="Y1472" s="2466"/>
      <c r="Z1472" s="2466"/>
    </row>
    <row r="1473" spans="1:26" s="2469" customFormat="1">
      <c r="A1473" s="2468"/>
      <c r="B1473" s="1737"/>
      <c r="C1473" s="2461"/>
      <c r="D1473" s="2461"/>
      <c r="E1473" s="2462"/>
      <c r="F1473" s="1909"/>
      <c r="G1473" s="2463"/>
      <c r="H1473" s="1909"/>
      <c r="I1473" s="1909"/>
      <c r="J1473" s="1909"/>
      <c r="K1473" s="1909"/>
      <c r="L1473" s="2463"/>
      <c r="M1473" s="2461"/>
      <c r="N1473" s="1909"/>
      <c r="O1473" s="2464"/>
      <c r="P1473" s="2471"/>
      <c r="Q1473" s="2465"/>
      <c r="R1473" s="2461"/>
      <c r="S1473" s="1909"/>
      <c r="T1473" s="2464"/>
      <c r="U1473" s="2471"/>
      <c r="V1473" s="2463"/>
      <c r="W1473" s="2466"/>
      <c r="X1473" s="2466"/>
      <c r="Y1473" s="2466"/>
      <c r="Z1473" s="2466"/>
    </row>
    <row r="1474" spans="1:26" s="2469" customFormat="1">
      <c r="A1474" s="2468"/>
      <c r="B1474" s="1737"/>
      <c r="C1474" s="2461"/>
      <c r="D1474" s="2461"/>
      <c r="E1474" s="2462"/>
      <c r="F1474" s="1909"/>
      <c r="G1474" s="2463"/>
      <c r="H1474" s="1909"/>
      <c r="I1474" s="1909"/>
      <c r="J1474" s="1909"/>
      <c r="K1474" s="1909"/>
      <c r="L1474" s="2463"/>
      <c r="M1474" s="2461"/>
      <c r="N1474" s="1909"/>
      <c r="O1474" s="2464"/>
      <c r="P1474" s="2471"/>
      <c r="Q1474" s="2465"/>
      <c r="R1474" s="2461"/>
      <c r="S1474" s="1909"/>
      <c r="T1474" s="2464"/>
      <c r="U1474" s="2471"/>
      <c r="V1474" s="2463"/>
      <c r="W1474" s="2466"/>
      <c r="X1474" s="2466"/>
      <c r="Y1474" s="2466"/>
      <c r="Z1474" s="2466"/>
    </row>
    <row r="1475" spans="1:26" s="2469" customFormat="1">
      <c r="A1475" s="2468"/>
      <c r="B1475" s="1737"/>
      <c r="C1475" s="2461"/>
      <c r="D1475" s="2461"/>
      <c r="E1475" s="2462"/>
      <c r="F1475" s="1909"/>
      <c r="G1475" s="2463"/>
      <c r="H1475" s="1909"/>
      <c r="I1475" s="1909"/>
      <c r="J1475" s="1909"/>
      <c r="K1475" s="1909"/>
      <c r="L1475" s="2463"/>
      <c r="M1475" s="2461"/>
      <c r="N1475" s="1909"/>
      <c r="O1475" s="2464"/>
      <c r="P1475" s="2471"/>
      <c r="Q1475" s="2465"/>
      <c r="R1475" s="2461"/>
      <c r="S1475" s="1909"/>
      <c r="T1475" s="2464"/>
      <c r="U1475" s="2471"/>
      <c r="V1475" s="2463"/>
      <c r="W1475" s="2466"/>
      <c r="X1475" s="2466"/>
      <c r="Y1475" s="2466"/>
      <c r="Z1475" s="2466"/>
    </row>
    <row r="1476" spans="1:26" s="2469" customFormat="1">
      <c r="A1476" s="2468"/>
      <c r="B1476" s="1737"/>
      <c r="C1476" s="2461"/>
      <c r="D1476" s="2461"/>
      <c r="E1476" s="2462"/>
      <c r="F1476" s="1909"/>
      <c r="G1476" s="2463"/>
      <c r="H1476" s="1909"/>
      <c r="I1476" s="1909"/>
      <c r="J1476" s="1909"/>
      <c r="K1476" s="1909"/>
      <c r="L1476" s="2463"/>
      <c r="M1476" s="2461"/>
      <c r="N1476" s="1909"/>
      <c r="O1476" s="2464"/>
      <c r="P1476" s="2471"/>
      <c r="Q1476" s="2465"/>
      <c r="R1476" s="2461"/>
      <c r="S1476" s="1909"/>
      <c r="T1476" s="2464"/>
      <c r="U1476" s="2471"/>
      <c r="V1476" s="2463"/>
      <c r="W1476" s="2466"/>
      <c r="X1476" s="2466"/>
      <c r="Y1476" s="2466"/>
      <c r="Z1476" s="2466"/>
    </row>
    <row r="1477" spans="1:26" s="2469" customFormat="1">
      <c r="A1477" s="2468"/>
      <c r="B1477" s="1737"/>
      <c r="C1477" s="2461"/>
      <c r="D1477" s="2461"/>
      <c r="E1477" s="2462"/>
      <c r="F1477" s="1909"/>
      <c r="G1477" s="2463"/>
      <c r="H1477" s="1909"/>
      <c r="I1477" s="1909"/>
      <c r="J1477" s="1909"/>
      <c r="K1477" s="1909"/>
      <c r="L1477" s="2463"/>
      <c r="M1477" s="2461"/>
      <c r="N1477" s="1909"/>
      <c r="O1477" s="2464"/>
      <c r="P1477" s="2471"/>
      <c r="Q1477" s="2465"/>
      <c r="R1477" s="2461"/>
      <c r="S1477" s="1909"/>
      <c r="T1477" s="2464"/>
      <c r="U1477" s="2471"/>
      <c r="V1477" s="2463"/>
      <c r="W1477" s="2466"/>
      <c r="X1477" s="2466"/>
      <c r="Y1477" s="2466"/>
      <c r="Z1477" s="2466"/>
    </row>
    <row r="1478" spans="1:26" s="2469" customFormat="1">
      <c r="A1478" s="2468"/>
      <c r="B1478" s="1737"/>
      <c r="C1478" s="2461"/>
      <c r="D1478" s="2461"/>
      <c r="E1478" s="2462"/>
      <c r="F1478" s="1909"/>
      <c r="G1478" s="2463"/>
      <c r="H1478" s="1909"/>
      <c r="I1478" s="1909"/>
      <c r="J1478" s="1909"/>
      <c r="K1478" s="1909"/>
      <c r="L1478" s="2463"/>
      <c r="M1478" s="2461"/>
      <c r="N1478" s="1909"/>
      <c r="O1478" s="2464"/>
      <c r="P1478" s="2471"/>
      <c r="Q1478" s="2465"/>
      <c r="R1478" s="2461"/>
      <c r="S1478" s="1909"/>
      <c r="T1478" s="2464"/>
      <c r="U1478" s="2471"/>
      <c r="V1478" s="2463"/>
      <c r="W1478" s="2466"/>
      <c r="X1478" s="2466"/>
      <c r="Y1478" s="2466"/>
      <c r="Z1478" s="2466"/>
    </row>
    <row r="1479" spans="1:26" s="2469" customFormat="1">
      <c r="A1479" s="2468"/>
      <c r="B1479" s="1737"/>
      <c r="C1479" s="2461"/>
      <c r="D1479" s="2461"/>
      <c r="E1479" s="2462"/>
      <c r="F1479" s="1909"/>
      <c r="G1479" s="2463"/>
      <c r="H1479" s="1909"/>
      <c r="I1479" s="1909"/>
      <c r="J1479" s="1909"/>
      <c r="K1479" s="1909"/>
      <c r="L1479" s="2463"/>
      <c r="M1479" s="2461"/>
      <c r="N1479" s="1909"/>
      <c r="O1479" s="2464"/>
      <c r="P1479" s="2471"/>
      <c r="Q1479" s="2465"/>
      <c r="R1479" s="2461"/>
      <c r="S1479" s="1909"/>
      <c r="T1479" s="2464"/>
      <c r="U1479" s="2471"/>
      <c r="V1479" s="2463"/>
      <c r="W1479" s="2466"/>
      <c r="X1479" s="2466"/>
      <c r="Y1479" s="2466"/>
      <c r="Z1479" s="2466"/>
    </row>
    <row r="1480" spans="1:26" s="2469" customFormat="1">
      <c r="A1480" s="2468"/>
      <c r="B1480" s="1737"/>
      <c r="C1480" s="2461"/>
      <c r="D1480" s="2461"/>
      <c r="E1480" s="2462"/>
      <c r="F1480" s="1909"/>
      <c r="G1480" s="2463"/>
      <c r="H1480" s="1909"/>
      <c r="I1480" s="1909"/>
      <c r="J1480" s="1909"/>
      <c r="K1480" s="1909"/>
      <c r="L1480" s="2463"/>
      <c r="M1480" s="2461"/>
      <c r="N1480" s="1909"/>
      <c r="O1480" s="2464"/>
      <c r="P1480" s="2471"/>
      <c r="Q1480" s="2465"/>
      <c r="R1480" s="2461"/>
      <c r="S1480" s="1909"/>
      <c r="T1480" s="2464"/>
      <c r="U1480" s="2471"/>
      <c r="V1480" s="2463"/>
      <c r="W1480" s="2466"/>
      <c r="X1480" s="2466"/>
      <c r="Y1480" s="2466"/>
      <c r="Z1480" s="2466"/>
    </row>
    <row r="1481" spans="1:26" s="2469" customFormat="1">
      <c r="A1481" s="2468"/>
      <c r="B1481" s="1737"/>
      <c r="C1481" s="2461"/>
      <c r="D1481" s="2461"/>
      <c r="E1481" s="2462"/>
      <c r="F1481" s="1909"/>
      <c r="G1481" s="2463"/>
      <c r="H1481" s="1909"/>
      <c r="I1481" s="1909"/>
      <c r="J1481" s="1909"/>
      <c r="K1481" s="1909"/>
      <c r="L1481" s="2463"/>
      <c r="M1481" s="2461"/>
      <c r="N1481" s="1909"/>
      <c r="O1481" s="2464"/>
      <c r="P1481" s="2471"/>
      <c r="Q1481" s="2465"/>
      <c r="R1481" s="2461"/>
      <c r="S1481" s="1909"/>
      <c r="T1481" s="2464"/>
      <c r="U1481" s="2471"/>
      <c r="V1481" s="2463"/>
      <c r="W1481" s="2466"/>
      <c r="X1481" s="2466"/>
      <c r="Y1481" s="2466"/>
      <c r="Z1481" s="2466"/>
    </row>
    <row r="1482" spans="1:26" s="2469" customFormat="1">
      <c r="A1482" s="2468"/>
      <c r="B1482" s="1737"/>
      <c r="C1482" s="2461"/>
      <c r="D1482" s="2461"/>
      <c r="E1482" s="2462"/>
      <c r="F1482" s="1909"/>
      <c r="G1482" s="2463"/>
      <c r="H1482" s="1909"/>
      <c r="I1482" s="1909"/>
      <c r="J1482" s="1909"/>
      <c r="K1482" s="1909"/>
      <c r="L1482" s="2463"/>
      <c r="M1482" s="2461"/>
      <c r="N1482" s="1909"/>
      <c r="O1482" s="2464"/>
      <c r="P1482" s="2471"/>
      <c r="Q1482" s="2465"/>
      <c r="R1482" s="2461"/>
      <c r="S1482" s="1909"/>
      <c r="T1482" s="2464"/>
      <c r="U1482" s="2471"/>
      <c r="V1482" s="2463"/>
      <c r="W1482" s="2466"/>
      <c r="X1482" s="2466"/>
      <c r="Y1482" s="2466"/>
      <c r="Z1482" s="2466"/>
    </row>
    <row r="1483" spans="1:26" s="2469" customFormat="1">
      <c r="A1483" s="2468"/>
      <c r="B1483" s="1737"/>
      <c r="C1483" s="2461"/>
      <c r="D1483" s="2461"/>
      <c r="E1483" s="2462"/>
      <c r="F1483" s="1909"/>
      <c r="G1483" s="2463"/>
      <c r="H1483" s="1909"/>
      <c r="I1483" s="1909"/>
      <c r="J1483" s="1909"/>
      <c r="K1483" s="1909"/>
      <c r="L1483" s="2463"/>
      <c r="M1483" s="2461"/>
      <c r="N1483" s="1909"/>
      <c r="O1483" s="2464"/>
      <c r="P1483" s="2471"/>
      <c r="Q1483" s="2465"/>
      <c r="R1483" s="2461"/>
      <c r="S1483" s="1909"/>
      <c r="T1483" s="2464"/>
      <c r="U1483" s="2471"/>
      <c r="V1483" s="2463"/>
      <c r="W1483" s="2466"/>
      <c r="X1483" s="2466"/>
      <c r="Y1483" s="2466"/>
      <c r="Z1483" s="2466"/>
    </row>
    <row r="1484" spans="1:26" s="2469" customFormat="1">
      <c r="A1484" s="2468"/>
      <c r="B1484" s="1737"/>
      <c r="C1484" s="2461"/>
      <c r="D1484" s="2461"/>
      <c r="E1484" s="2462"/>
      <c r="F1484" s="1909"/>
      <c r="G1484" s="2463"/>
      <c r="H1484" s="1909"/>
      <c r="I1484" s="1909"/>
      <c r="J1484" s="1909"/>
      <c r="K1484" s="1909"/>
      <c r="L1484" s="2463"/>
      <c r="M1484" s="2461"/>
      <c r="N1484" s="1909"/>
      <c r="O1484" s="2464"/>
      <c r="P1484" s="2471"/>
      <c r="Q1484" s="2465"/>
      <c r="R1484" s="2461"/>
      <c r="S1484" s="1909"/>
      <c r="T1484" s="2464"/>
      <c r="U1484" s="2471"/>
      <c r="V1484" s="2463"/>
      <c r="W1484" s="2466"/>
      <c r="X1484" s="2466"/>
      <c r="Y1484" s="2466"/>
      <c r="Z1484" s="2466"/>
    </row>
    <row r="1485" spans="1:26" s="2469" customFormat="1">
      <c r="A1485" s="2468"/>
      <c r="B1485" s="1737"/>
      <c r="C1485" s="2461"/>
      <c r="D1485" s="2461"/>
      <c r="E1485" s="2462"/>
      <c r="F1485" s="1909"/>
      <c r="G1485" s="2463"/>
      <c r="H1485" s="1909"/>
      <c r="I1485" s="1909"/>
      <c r="J1485" s="1909"/>
      <c r="K1485" s="1909"/>
      <c r="L1485" s="2463"/>
      <c r="M1485" s="2461"/>
      <c r="N1485" s="1909"/>
      <c r="O1485" s="2464"/>
      <c r="P1485" s="2471"/>
      <c r="Q1485" s="2465"/>
      <c r="R1485" s="2461"/>
      <c r="S1485" s="1909"/>
      <c r="T1485" s="2464"/>
      <c r="U1485" s="2471"/>
      <c r="V1485" s="2463"/>
      <c r="W1485" s="2466"/>
      <c r="X1485" s="2466"/>
      <c r="Y1485" s="2466"/>
      <c r="Z1485" s="2466"/>
    </row>
    <row r="1486" spans="1:26" s="2469" customFormat="1">
      <c r="A1486" s="2468"/>
      <c r="B1486" s="1737"/>
      <c r="C1486" s="2461"/>
      <c r="D1486" s="2461"/>
      <c r="E1486" s="2462"/>
      <c r="F1486" s="1909"/>
      <c r="G1486" s="2463"/>
      <c r="H1486" s="1909"/>
      <c r="I1486" s="1909"/>
      <c r="J1486" s="1909"/>
      <c r="K1486" s="1909"/>
      <c r="L1486" s="2463"/>
      <c r="M1486" s="2461"/>
      <c r="N1486" s="1909"/>
      <c r="O1486" s="2464"/>
      <c r="P1486" s="2471"/>
      <c r="Q1486" s="2465"/>
      <c r="R1486" s="2461"/>
      <c r="S1486" s="1909"/>
      <c r="T1486" s="2464"/>
      <c r="U1486" s="2471"/>
      <c r="V1486" s="2463"/>
      <c r="W1486" s="2466"/>
      <c r="X1486" s="2466"/>
      <c r="Y1486" s="2466"/>
      <c r="Z1486" s="2466"/>
    </row>
    <row r="1487" spans="1:26" s="2469" customFormat="1">
      <c r="A1487" s="2468"/>
      <c r="B1487" s="1737"/>
      <c r="C1487" s="2461"/>
      <c r="D1487" s="2461"/>
      <c r="E1487" s="2462"/>
      <c r="F1487" s="1909"/>
      <c r="G1487" s="2463"/>
      <c r="H1487" s="1909"/>
      <c r="I1487" s="1909"/>
      <c r="J1487" s="1909"/>
      <c r="K1487" s="1909"/>
      <c r="L1487" s="2463"/>
      <c r="M1487" s="2461"/>
      <c r="N1487" s="1909"/>
      <c r="O1487" s="2464"/>
      <c r="P1487" s="2471"/>
      <c r="Q1487" s="2465"/>
      <c r="R1487" s="2461"/>
      <c r="S1487" s="1909"/>
      <c r="T1487" s="2464"/>
      <c r="U1487" s="2471"/>
      <c r="V1487" s="2463"/>
      <c r="W1487" s="2466"/>
      <c r="X1487" s="2466"/>
      <c r="Y1487" s="2466"/>
      <c r="Z1487" s="2466"/>
    </row>
    <row r="1488" spans="1:26" s="2469" customFormat="1">
      <c r="A1488" s="2468"/>
      <c r="B1488" s="1737"/>
      <c r="C1488" s="2461"/>
      <c r="D1488" s="2461"/>
      <c r="E1488" s="2462"/>
      <c r="F1488" s="1909"/>
      <c r="G1488" s="2463"/>
      <c r="H1488" s="1909"/>
      <c r="I1488" s="1909"/>
      <c r="J1488" s="1909"/>
      <c r="K1488" s="1909"/>
      <c r="L1488" s="2463"/>
      <c r="M1488" s="2461"/>
      <c r="N1488" s="1909"/>
      <c r="O1488" s="2464"/>
      <c r="P1488" s="2471"/>
      <c r="Q1488" s="2465"/>
      <c r="R1488" s="2461"/>
      <c r="S1488" s="1909"/>
      <c r="T1488" s="2464"/>
      <c r="U1488" s="2471"/>
      <c r="V1488" s="2463"/>
      <c r="W1488" s="2466"/>
      <c r="X1488" s="2466"/>
      <c r="Y1488" s="2466"/>
      <c r="Z1488" s="2466"/>
    </row>
    <row r="1489" spans="1:26" s="2469" customFormat="1">
      <c r="A1489" s="2468"/>
      <c r="B1489" s="1737"/>
      <c r="C1489" s="2461"/>
      <c r="D1489" s="2461"/>
      <c r="E1489" s="2462"/>
      <c r="F1489" s="1909"/>
      <c r="G1489" s="2463"/>
      <c r="H1489" s="1909"/>
      <c r="I1489" s="1909"/>
      <c r="J1489" s="1909"/>
      <c r="K1489" s="1909"/>
      <c r="L1489" s="2463"/>
      <c r="M1489" s="2461"/>
      <c r="N1489" s="1909"/>
      <c r="O1489" s="2464"/>
      <c r="P1489" s="2471"/>
      <c r="Q1489" s="2465"/>
      <c r="R1489" s="2461"/>
      <c r="S1489" s="1909"/>
      <c r="T1489" s="2464"/>
      <c r="U1489" s="2471"/>
      <c r="V1489" s="2463"/>
      <c r="W1489" s="2466"/>
      <c r="X1489" s="2466"/>
      <c r="Y1489" s="2466"/>
      <c r="Z1489" s="2466"/>
    </row>
    <row r="1490" spans="1:26" s="2469" customFormat="1">
      <c r="A1490" s="2468"/>
      <c r="B1490" s="1737"/>
      <c r="C1490" s="2461"/>
      <c r="D1490" s="2461"/>
      <c r="E1490" s="2462"/>
      <c r="F1490" s="1909"/>
      <c r="G1490" s="2463"/>
      <c r="H1490" s="1909"/>
      <c r="I1490" s="1909"/>
      <c r="J1490" s="1909"/>
      <c r="K1490" s="1909"/>
      <c r="L1490" s="2463"/>
      <c r="M1490" s="2461"/>
      <c r="N1490" s="1909"/>
      <c r="O1490" s="2464"/>
      <c r="P1490" s="2471"/>
      <c r="Q1490" s="2465"/>
      <c r="R1490" s="2461"/>
      <c r="S1490" s="1909"/>
      <c r="T1490" s="2464"/>
      <c r="U1490" s="2471"/>
      <c r="V1490" s="2463"/>
      <c r="W1490" s="2466"/>
      <c r="X1490" s="2466"/>
      <c r="Y1490" s="2466"/>
      <c r="Z1490" s="2466"/>
    </row>
    <row r="1491" spans="1:26" s="2469" customFormat="1">
      <c r="A1491" s="2468"/>
      <c r="B1491" s="1737"/>
      <c r="C1491" s="2461"/>
      <c r="D1491" s="2461"/>
      <c r="E1491" s="2462"/>
      <c r="F1491" s="1909"/>
      <c r="G1491" s="2463"/>
      <c r="H1491" s="1909"/>
      <c r="I1491" s="1909"/>
      <c r="J1491" s="1909"/>
      <c r="K1491" s="1909"/>
      <c r="L1491" s="2463"/>
      <c r="M1491" s="2461"/>
      <c r="N1491" s="1909"/>
      <c r="O1491" s="2464"/>
      <c r="P1491" s="2471"/>
      <c r="Q1491" s="2465"/>
      <c r="R1491" s="2461"/>
      <c r="S1491" s="1909"/>
      <c r="T1491" s="2464"/>
      <c r="U1491" s="2471"/>
      <c r="V1491" s="2463"/>
      <c r="W1491" s="2466"/>
      <c r="X1491" s="2466"/>
      <c r="Y1491" s="2466"/>
      <c r="Z1491" s="2466"/>
    </row>
    <row r="1492" spans="1:26" s="2469" customFormat="1">
      <c r="A1492" s="2468"/>
      <c r="B1492" s="1737"/>
      <c r="C1492" s="2461"/>
      <c r="D1492" s="2461"/>
      <c r="E1492" s="2462"/>
      <c r="F1492" s="1909"/>
      <c r="G1492" s="2463"/>
      <c r="H1492" s="1909"/>
      <c r="I1492" s="1909"/>
      <c r="J1492" s="1909"/>
      <c r="K1492" s="1909"/>
      <c r="L1492" s="2463"/>
      <c r="M1492" s="2461"/>
      <c r="N1492" s="1909"/>
      <c r="O1492" s="2464"/>
      <c r="P1492" s="2471"/>
      <c r="Q1492" s="2465"/>
      <c r="R1492" s="2461"/>
      <c r="S1492" s="1909"/>
      <c r="T1492" s="2464"/>
      <c r="U1492" s="2471"/>
      <c r="V1492" s="2463"/>
      <c r="W1492" s="2466"/>
      <c r="X1492" s="2466"/>
      <c r="Y1492" s="2466"/>
      <c r="Z1492" s="2466"/>
    </row>
    <row r="1493" spans="1:26" s="2469" customFormat="1">
      <c r="A1493" s="2468"/>
      <c r="B1493" s="1737"/>
      <c r="C1493" s="2461"/>
      <c r="D1493" s="2461"/>
      <c r="E1493" s="2462"/>
      <c r="F1493" s="1909"/>
      <c r="G1493" s="2463"/>
      <c r="H1493" s="1909"/>
      <c r="I1493" s="1909"/>
      <c r="J1493" s="1909"/>
      <c r="K1493" s="1909"/>
      <c r="L1493" s="2463"/>
      <c r="M1493" s="2461"/>
      <c r="N1493" s="1909"/>
      <c r="O1493" s="2464"/>
      <c r="P1493" s="2471"/>
      <c r="Q1493" s="2465"/>
      <c r="R1493" s="2461"/>
      <c r="S1493" s="1909"/>
      <c r="T1493" s="2464"/>
      <c r="U1493" s="2471"/>
      <c r="V1493" s="2463"/>
      <c r="W1493" s="2466"/>
      <c r="X1493" s="2466"/>
      <c r="Y1493" s="2466"/>
      <c r="Z1493" s="2466"/>
    </row>
    <row r="1494" spans="1:26" s="2469" customFormat="1">
      <c r="A1494" s="2468"/>
      <c r="B1494" s="1737"/>
      <c r="C1494" s="2461"/>
      <c r="D1494" s="2461"/>
      <c r="E1494" s="2462"/>
      <c r="F1494" s="1909"/>
      <c r="G1494" s="2463"/>
      <c r="H1494" s="1909"/>
      <c r="I1494" s="1909"/>
      <c r="J1494" s="1909"/>
      <c r="K1494" s="1909"/>
      <c r="L1494" s="2463"/>
      <c r="M1494" s="2461"/>
      <c r="N1494" s="1909"/>
      <c r="O1494" s="2464"/>
      <c r="P1494" s="2471"/>
      <c r="Q1494" s="2465"/>
      <c r="R1494" s="2461"/>
      <c r="S1494" s="1909"/>
      <c r="T1494" s="2464"/>
      <c r="U1494" s="2471"/>
      <c r="V1494" s="2463"/>
      <c r="W1494" s="2466"/>
      <c r="X1494" s="2466"/>
      <c r="Y1494" s="2466"/>
      <c r="Z1494" s="2466"/>
    </row>
    <row r="1495" spans="1:26" s="2469" customFormat="1">
      <c r="A1495" s="2468"/>
      <c r="B1495" s="1737"/>
      <c r="C1495" s="2461"/>
      <c r="D1495" s="2461"/>
      <c r="E1495" s="2462"/>
      <c r="F1495" s="1909"/>
      <c r="G1495" s="2463"/>
      <c r="H1495" s="1909"/>
      <c r="I1495" s="1909"/>
      <c r="J1495" s="1909"/>
      <c r="K1495" s="1909"/>
      <c r="L1495" s="2463"/>
      <c r="M1495" s="2461"/>
      <c r="N1495" s="1909"/>
      <c r="O1495" s="2464"/>
      <c r="P1495" s="2471"/>
      <c r="Q1495" s="2465"/>
      <c r="R1495" s="2461"/>
      <c r="S1495" s="1909"/>
      <c r="T1495" s="2464"/>
      <c r="U1495" s="2471"/>
      <c r="V1495" s="2463"/>
      <c r="W1495" s="2466"/>
      <c r="X1495" s="2466"/>
      <c r="Y1495" s="2466"/>
      <c r="Z1495" s="2466"/>
    </row>
    <row r="1496" spans="1:26" s="2469" customFormat="1">
      <c r="A1496" s="2468"/>
      <c r="B1496" s="1737"/>
      <c r="C1496" s="2461"/>
      <c r="D1496" s="2461"/>
      <c r="E1496" s="2462"/>
      <c r="F1496" s="1909"/>
      <c r="G1496" s="2463"/>
      <c r="H1496" s="1909"/>
      <c r="I1496" s="1909"/>
      <c r="J1496" s="1909"/>
      <c r="K1496" s="1909"/>
      <c r="L1496" s="2463"/>
      <c r="M1496" s="2461"/>
      <c r="N1496" s="1909"/>
      <c r="O1496" s="2464"/>
      <c r="P1496" s="2471"/>
      <c r="Q1496" s="2465"/>
      <c r="R1496" s="2461"/>
      <c r="S1496" s="1909"/>
      <c r="T1496" s="2464"/>
      <c r="U1496" s="2471"/>
      <c r="V1496" s="2463"/>
      <c r="W1496" s="2466"/>
      <c r="X1496" s="2466"/>
      <c r="Y1496" s="2466"/>
      <c r="Z1496" s="2466"/>
    </row>
    <row r="1497" spans="1:26" s="2469" customFormat="1">
      <c r="A1497" s="2468"/>
      <c r="B1497" s="1737"/>
      <c r="C1497" s="2461"/>
      <c r="D1497" s="2461"/>
      <c r="E1497" s="2462"/>
      <c r="F1497" s="1909"/>
      <c r="G1497" s="2463"/>
      <c r="H1497" s="1909"/>
      <c r="I1497" s="1909"/>
      <c r="J1497" s="1909"/>
      <c r="K1497" s="1909"/>
      <c r="L1497" s="2463"/>
      <c r="M1497" s="2461"/>
      <c r="N1497" s="1909"/>
      <c r="O1497" s="2464"/>
      <c r="P1497" s="2471"/>
      <c r="Q1497" s="2465"/>
      <c r="R1497" s="2461"/>
      <c r="S1497" s="1909"/>
      <c r="T1497" s="2464"/>
      <c r="U1497" s="2471"/>
      <c r="V1497" s="2463"/>
      <c r="W1497" s="2466"/>
      <c r="X1497" s="2466"/>
      <c r="Y1497" s="2466"/>
      <c r="Z1497" s="2466"/>
    </row>
    <row r="1498" spans="1:26" s="2469" customFormat="1">
      <c r="A1498" s="2468"/>
      <c r="B1498" s="1737"/>
      <c r="C1498" s="2461"/>
      <c r="D1498" s="2461"/>
      <c r="E1498" s="2462"/>
      <c r="F1498" s="1909"/>
      <c r="G1498" s="2463"/>
      <c r="H1498" s="1909"/>
      <c r="I1498" s="1909"/>
      <c r="J1498" s="1909"/>
      <c r="K1498" s="1909"/>
      <c r="L1498" s="2463"/>
      <c r="M1498" s="2461"/>
      <c r="N1498" s="1909"/>
      <c r="O1498" s="2464"/>
      <c r="P1498" s="2471"/>
      <c r="Q1498" s="2465"/>
      <c r="R1498" s="2461"/>
      <c r="S1498" s="1909"/>
      <c r="T1498" s="2464"/>
      <c r="U1498" s="2471"/>
      <c r="V1498" s="2463"/>
      <c r="W1498" s="2466"/>
      <c r="X1498" s="2466"/>
      <c r="Y1498" s="2466"/>
      <c r="Z1498" s="2466"/>
    </row>
    <row r="1499" spans="1:26" s="2469" customFormat="1">
      <c r="A1499" s="2468"/>
      <c r="B1499" s="1737"/>
      <c r="C1499" s="2461"/>
      <c r="D1499" s="2461"/>
      <c r="E1499" s="2462"/>
      <c r="F1499" s="1909"/>
      <c r="G1499" s="2463"/>
      <c r="H1499" s="1909"/>
      <c r="I1499" s="1909"/>
      <c r="J1499" s="1909"/>
      <c r="K1499" s="1909"/>
      <c r="L1499" s="2463"/>
      <c r="M1499" s="2461"/>
      <c r="N1499" s="1909"/>
      <c r="O1499" s="2464"/>
      <c r="P1499" s="2471"/>
      <c r="Q1499" s="2465"/>
      <c r="R1499" s="2461"/>
      <c r="S1499" s="1909"/>
      <c r="T1499" s="2464"/>
      <c r="U1499" s="2471"/>
      <c r="V1499" s="2463"/>
      <c r="W1499" s="2466"/>
      <c r="X1499" s="2466"/>
      <c r="Y1499" s="2466"/>
      <c r="Z1499" s="2466"/>
    </row>
    <row r="1500" spans="1:26" s="2469" customFormat="1">
      <c r="A1500" s="2468"/>
      <c r="B1500" s="1737"/>
      <c r="C1500" s="2461"/>
      <c r="D1500" s="2461"/>
      <c r="E1500" s="2462"/>
      <c r="F1500" s="1909"/>
      <c r="G1500" s="2463"/>
      <c r="H1500" s="1909"/>
      <c r="I1500" s="1909"/>
      <c r="J1500" s="1909"/>
      <c r="K1500" s="1909"/>
      <c r="L1500" s="2463"/>
      <c r="M1500" s="2461"/>
      <c r="N1500" s="1909"/>
      <c r="O1500" s="2464"/>
      <c r="P1500" s="2471"/>
      <c r="Q1500" s="2465"/>
      <c r="R1500" s="2461"/>
      <c r="S1500" s="1909"/>
      <c r="T1500" s="2464"/>
      <c r="U1500" s="2471"/>
      <c r="V1500" s="2463"/>
      <c r="W1500" s="2466"/>
      <c r="X1500" s="2466"/>
      <c r="Y1500" s="2466"/>
      <c r="Z1500" s="2466"/>
    </row>
    <row r="1501" spans="1:26" s="2469" customFormat="1">
      <c r="A1501" s="2468"/>
      <c r="B1501" s="1737"/>
      <c r="C1501" s="2461"/>
      <c r="D1501" s="2461"/>
      <c r="E1501" s="2462"/>
      <c r="F1501" s="1909"/>
      <c r="G1501" s="2463"/>
      <c r="H1501" s="1909"/>
      <c r="I1501" s="1909"/>
      <c r="J1501" s="1909"/>
      <c r="K1501" s="1909"/>
      <c r="L1501" s="2463"/>
      <c r="M1501" s="2461"/>
      <c r="N1501" s="1909"/>
      <c r="O1501" s="2464"/>
      <c r="P1501" s="2471"/>
      <c r="Q1501" s="2465"/>
      <c r="R1501" s="2461"/>
      <c r="S1501" s="1909"/>
      <c r="T1501" s="2464"/>
      <c r="U1501" s="2471"/>
      <c r="V1501" s="2463"/>
      <c r="W1501" s="2466"/>
      <c r="X1501" s="2466"/>
      <c r="Y1501" s="2466"/>
      <c r="Z1501" s="2466"/>
    </row>
    <row r="1502" spans="1:26" s="2469" customFormat="1">
      <c r="A1502" s="2468"/>
      <c r="B1502" s="1737"/>
      <c r="C1502" s="2461"/>
      <c r="D1502" s="2461"/>
      <c r="E1502" s="2462"/>
      <c r="F1502" s="1909"/>
      <c r="G1502" s="2463"/>
      <c r="H1502" s="1909"/>
      <c r="I1502" s="1909"/>
      <c r="J1502" s="1909"/>
      <c r="K1502" s="1909"/>
      <c r="L1502" s="2463"/>
      <c r="M1502" s="2461"/>
      <c r="N1502" s="1909"/>
      <c r="O1502" s="2464"/>
      <c r="P1502" s="2471"/>
      <c r="Q1502" s="2465"/>
      <c r="R1502" s="2461"/>
      <c r="S1502" s="1909"/>
      <c r="T1502" s="2464"/>
      <c r="U1502" s="2471"/>
      <c r="V1502" s="2463"/>
      <c r="W1502" s="2466"/>
      <c r="X1502" s="2466"/>
      <c r="Y1502" s="2466"/>
      <c r="Z1502" s="2466"/>
    </row>
    <row r="1503" spans="1:26" s="2469" customFormat="1">
      <c r="A1503" s="2468"/>
      <c r="B1503" s="1737"/>
      <c r="C1503" s="2461"/>
      <c r="D1503" s="2461"/>
      <c r="E1503" s="2462"/>
      <c r="F1503" s="1909"/>
      <c r="G1503" s="2463"/>
      <c r="H1503" s="1909"/>
      <c r="I1503" s="1909"/>
      <c r="J1503" s="1909"/>
      <c r="K1503" s="1909"/>
      <c r="L1503" s="2463"/>
      <c r="M1503" s="2461"/>
      <c r="N1503" s="1909"/>
      <c r="O1503" s="2464"/>
      <c r="P1503" s="2471"/>
      <c r="Q1503" s="2465"/>
      <c r="R1503" s="2461"/>
      <c r="S1503" s="1909"/>
      <c r="T1503" s="2464"/>
      <c r="U1503" s="2471"/>
      <c r="V1503" s="2463"/>
      <c r="W1503" s="2466"/>
      <c r="X1503" s="2466"/>
      <c r="Y1503" s="2466"/>
      <c r="Z1503" s="2466"/>
    </row>
    <row r="1504" spans="1:26" s="2469" customFormat="1">
      <c r="A1504" s="2468"/>
      <c r="B1504" s="1737"/>
      <c r="C1504" s="2461"/>
      <c r="D1504" s="2461"/>
      <c r="E1504" s="2462"/>
      <c r="F1504" s="1909"/>
      <c r="G1504" s="2463"/>
      <c r="H1504" s="1909"/>
      <c r="I1504" s="1909"/>
      <c r="J1504" s="1909"/>
      <c r="K1504" s="1909"/>
      <c r="L1504" s="2463"/>
      <c r="M1504" s="2461"/>
      <c r="N1504" s="1909"/>
      <c r="O1504" s="2464"/>
      <c r="P1504" s="2471"/>
      <c r="Q1504" s="2465"/>
      <c r="R1504" s="2461"/>
      <c r="S1504" s="1909"/>
      <c r="T1504" s="2464"/>
      <c r="U1504" s="2471"/>
      <c r="V1504" s="2463"/>
      <c r="W1504" s="2466"/>
      <c r="X1504" s="2466"/>
      <c r="Y1504" s="2466"/>
      <c r="Z1504" s="2466"/>
    </row>
    <row r="1505" spans="1:26" s="2469" customFormat="1">
      <c r="A1505" s="2468"/>
      <c r="B1505" s="1737"/>
      <c r="C1505" s="2461"/>
      <c r="D1505" s="2461"/>
      <c r="E1505" s="2462"/>
      <c r="F1505" s="1909"/>
      <c r="G1505" s="2463"/>
      <c r="H1505" s="1909"/>
      <c r="I1505" s="1909"/>
      <c r="J1505" s="1909"/>
      <c r="K1505" s="1909"/>
      <c r="L1505" s="2463"/>
      <c r="M1505" s="2461"/>
      <c r="N1505" s="1909"/>
      <c r="O1505" s="2464"/>
      <c r="P1505" s="2471"/>
      <c r="Q1505" s="2465"/>
      <c r="R1505" s="2461"/>
      <c r="S1505" s="1909"/>
      <c r="T1505" s="2464"/>
      <c r="U1505" s="2471"/>
      <c r="V1505" s="2463"/>
      <c r="W1505" s="2466"/>
      <c r="X1505" s="2466"/>
      <c r="Y1505" s="2466"/>
      <c r="Z1505" s="2466"/>
    </row>
    <row r="1506" spans="1:26" s="2469" customFormat="1">
      <c r="A1506" s="2468"/>
      <c r="B1506" s="1737"/>
      <c r="C1506" s="2461"/>
      <c r="D1506" s="2461"/>
      <c r="E1506" s="2462"/>
      <c r="F1506" s="1909"/>
      <c r="G1506" s="2463"/>
      <c r="H1506" s="1909"/>
      <c r="I1506" s="1909"/>
      <c r="J1506" s="1909"/>
      <c r="K1506" s="1909"/>
      <c r="L1506" s="2463"/>
      <c r="M1506" s="2461"/>
      <c r="N1506" s="1909"/>
      <c r="O1506" s="2464"/>
      <c r="P1506" s="2471"/>
      <c r="Q1506" s="2465"/>
      <c r="R1506" s="2461"/>
      <c r="S1506" s="1909"/>
      <c r="T1506" s="2464"/>
      <c r="U1506" s="2471"/>
      <c r="V1506" s="2463"/>
      <c r="W1506" s="2466"/>
      <c r="X1506" s="2466"/>
      <c r="Y1506" s="2466"/>
      <c r="Z1506" s="2466"/>
    </row>
    <row r="1507" spans="1:26" s="2469" customFormat="1">
      <c r="A1507" s="2468"/>
      <c r="B1507" s="1737"/>
      <c r="C1507" s="2461"/>
      <c r="D1507" s="2461"/>
      <c r="E1507" s="2462"/>
      <c r="F1507" s="1909"/>
      <c r="G1507" s="2463"/>
      <c r="H1507" s="1909"/>
      <c r="I1507" s="1909"/>
      <c r="J1507" s="1909"/>
      <c r="K1507" s="1909"/>
      <c r="L1507" s="2463"/>
      <c r="M1507" s="2461"/>
      <c r="N1507" s="1909"/>
      <c r="O1507" s="2464"/>
      <c r="P1507" s="2471"/>
      <c r="Q1507" s="2465"/>
      <c r="R1507" s="2461"/>
      <c r="S1507" s="1909"/>
      <c r="T1507" s="2464"/>
      <c r="U1507" s="2471"/>
      <c r="V1507" s="2463"/>
      <c r="W1507" s="2466"/>
      <c r="X1507" s="2466"/>
      <c r="Y1507" s="2466"/>
      <c r="Z1507" s="2466"/>
    </row>
    <row r="1508" spans="1:26" s="2469" customFormat="1">
      <c r="A1508" s="2468"/>
      <c r="B1508" s="1737"/>
      <c r="C1508" s="2461"/>
      <c r="D1508" s="2461"/>
      <c r="E1508" s="2462"/>
      <c r="F1508" s="1909"/>
      <c r="G1508" s="2463"/>
      <c r="H1508" s="1909"/>
      <c r="I1508" s="1909"/>
      <c r="J1508" s="1909"/>
      <c r="K1508" s="1909"/>
      <c r="L1508" s="2463"/>
      <c r="M1508" s="2461"/>
      <c r="N1508" s="1909"/>
      <c r="O1508" s="2464"/>
      <c r="P1508" s="2471"/>
      <c r="Q1508" s="2465"/>
      <c r="R1508" s="2461"/>
      <c r="S1508" s="1909"/>
      <c r="T1508" s="2464"/>
      <c r="U1508" s="2471"/>
      <c r="V1508" s="2463"/>
      <c r="W1508" s="2466"/>
      <c r="X1508" s="2466"/>
      <c r="Y1508" s="2466"/>
      <c r="Z1508" s="2466"/>
    </row>
    <row r="1509" spans="1:26" s="2469" customFormat="1">
      <c r="A1509" s="2468"/>
      <c r="B1509" s="1737"/>
      <c r="C1509" s="2461"/>
      <c r="D1509" s="2461"/>
      <c r="E1509" s="2462"/>
      <c r="F1509" s="1909"/>
      <c r="G1509" s="2463"/>
      <c r="H1509" s="1909"/>
      <c r="I1509" s="1909"/>
      <c r="J1509" s="1909"/>
      <c r="K1509" s="1909"/>
      <c r="L1509" s="2463"/>
      <c r="M1509" s="2461"/>
      <c r="N1509" s="1909"/>
      <c r="O1509" s="2464"/>
      <c r="P1509" s="2471"/>
      <c r="Q1509" s="2465"/>
      <c r="R1509" s="2461"/>
      <c r="S1509" s="1909"/>
      <c r="T1509" s="2464"/>
      <c r="U1509" s="2471"/>
      <c r="V1509" s="2463"/>
      <c r="W1509" s="2466"/>
      <c r="X1509" s="2466"/>
      <c r="Y1509" s="2466"/>
      <c r="Z1509" s="2466"/>
    </row>
    <row r="1510" spans="1:26" s="2469" customFormat="1">
      <c r="A1510" s="2468"/>
      <c r="B1510" s="1737"/>
      <c r="C1510" s="2461"/>
      <c r="D1510" s="2461"/>
      <c r="E1510" s="2462"/>
      <c r="F1510" s="1909"/>
      <c r="G1510" s="2463"/>
      <c r="H1510" s="1909"/>
      <c r="I1510" s="1909"/>
      <c r="J1510" s="1909"/>
      <c r="K1510" s="1909"/>
      <c r="L1510" s="2463"/>
      <c r="M1510" s="2461"/>
      <c r="N1510" s="1909"/>
      <c r="O1510" s="2464"/>
      <c r="P1510" s="2471"/>
      <c r="Q1510" s="2465"/>
      <c r="R1510" s="2461"/>
      <c r="S1510" s="1909"/>
      <c r="T1510" s="2464"/>
      <c r="U1510" s="2471"/>
      <c r="V1510" s="2463"/>
      <c r="W1510" s="2466"/>
      <c r="X1510" s="2466"/>
      <c r="Y1510" s="2466"/>
      <c r="Z1510" s="2466"/>
    </row>
    <row r="1511" spans="1:26" s="2469" customFormat="1">
      <c r="A1511" s="2468"/>
      <c r="B1511" s="1737"/>
      <c r="C1511" s="2461"/>
      <c r="D1511" s="2461"/>
      <c r="E1511" s="2462"/>
      <c r="F1511" s="1909"/>
      <c r="G1511" s="2463"/>
      <c r="H1511" s="1909"/>
      <c r="I1511" s="1909"/>
      <c r="J1511" s="1909"/>
      <c r="K1511" s="1909"/>
      <c r="L1511" s="2463"/>
      <c r="M1511" s="2461"/>
      <c r="N1511" s="1909"/>
      <c r="O1511" s="2464"/>
      <c r="P1511" s="2471"/>
      <c r="Q1511" s="2465"/>
      <c r="R1511" s="2461"/>
      <c r="S1511" s="1909"/>
      <c r="T1511" s="2464"/>
      <c r="U1511" s="2471"/>
      <c r="V1511" s="2463"/>
      <c r="W1511" s="2466"/>
      <c r="X1511" s="2466"/>
      <c r="Y1511" s="2466"/>
      <c r="Z1511" s="2466"/>
    </row>
    <row r="1512" spans="1:26" s="2469" customFormat="1">
      <c r="A1512" s="2468"/>
      <c r="B1512" s="1737"/>
      <c r="C1512" s="2461"/>
      <c r="D1512" s="2461"/>
      <c r="E1512" s="2462"/>
      <c r="F1512" s="1909"/>
      <c r="G1512" s="2463"/>
      <c r="H1512" s="1909"/>
      <c r="I1512" s="1909"/>
      <c r="J1512" s="1909"/>
      <c r="K1512" s="1909"/>
      <c r="L1512" s="2463"/>
      <c r="M1512" s="2461"/>
      <c r="N1512" s="1909"/>
      <c r="O1512" s="2464"/>
      <c r="P1512" s="2471"/>
      <c r="Q1512" s="2465"/>
      <c r="R1512" s="2461"/>
      <c r="S1512" s="1909"/>
      <c r="T1512" s="2464"/>
      <c r="U1512" s="2471"/>
      <c r="V1512" s="2463"/>
      <c r="W1512" s="2466"/>
      <c r="X1512" s="2466"/>
      <c r="Y1512" s="2466"/>
      <c r="Z1512" s="2466"/>
    </row>
    <row r="1513" spans="1:26" s="2469" customFormat="1">
      <c r="A1513" s="2468"/>
      <c r="B1513" s="1737"/>
      <c r="C1513" s="2461"/>
      <c r="D1513" s="2461"/>
      <c r="E1513" s="2462"/>
      <c r="F1513" s="1909"/>
      <c r="G1513" s="2463"/>
      <c r="H1513" s="1909"/>
      <c r="I1513" s="1909"/>
      <c r="J1513" s="1909"/>
      <c r="K1513" s="1909"/>
      <c r="L1513" s="2463"/>
      <c r="M1513" s="2461"/>
      <c r="N1513" s="1909"/>
      <c r="O1513" s="2464"/>
      <c r="P1513" s="2471"/>
      <c r="Q1513" s="2465"/>
      <c r="R1513" s="2461"/>
      <c r="S1513" s="1909"/>
      <c r="T1513" s="2464"/>
      <c r="U1513" s="2471"/>
      <c r="V1513" s="2463"/>
      <c r="W1513" s="2466"/>
      <c r="X1513" s="2466"/>
      <c r="Y1513" s="2466"/>
      <c r="Z1513" s="2466"/>
    </row>
    <row r="1514" spans="1:26" s="2469" customFormat="1">
      <c r="A1514" s="2468"/>
      <c r="B1514" s="1737"/>
      <c r="C1514" s="2461"/>
      <c r="D1514" s="2461"/>
      <c r="E1514" s="2462"/>
      <c r="F1514" s="1909"/>
      <c r="G1514" s="2463"/>
      <c r="H1514" s="1909"/>
      <c r="I1514" s="1909"/>
      <c r="J1514" s="1909"/>
      <c r="K1514" s="1909"/>
      <c r="L1514" s="2463"/>
      <c r="M1514" s="2461"/>
      <c r="N1514" s="1909"/>
      <c r="O1514" s="2464"/>
      <c r="P1514" s="2471"/>
      <c r="Q1514" s="2465"/>
      <c r="R1514" s="2461"/>
      <c r="S1514" s="1909"/>
      <c r="T1514" s="2464"/>
      <c r="U1514" s="2471"/>
      <c r="V1514" s="2463"/>
      <c r="W1514" s="2466"/>
      <c r="X1514" s="2466"/>
      <c r="Y1514" s="2466"/>
      <c r="Z1514" s="2466"/>
    </row>
    <row r="1515" spans="1:26" s="2469" customFormat="1">
      <c r="A1515" s="2468"/>
      <c r="B1515" s="1737"/>
      <c r="C1515" s="2461"/>
      <c r="D1515" s="2461"/>
      <c r="E1515" s="2462"/>
      <c r="F1515" s="1909"/>
      <c r="G1515" s="2463"/>
      <c r="H1515" s="1909"/>
      <c r="I1515" s="1909"/>
      <c r="J1515" s="1909"/>
      <c r="K1515" s="1909"/>
      <c r="L1515" s="2463"/>
      <c r="M1515" s="2461"/>
      <c r="N1515" s="1909"/>
      <c r="O1515" s="2464"/>
      <c r="P1515" s="2471"/>
      <c r="Q1515" s="2465"/>
      <c r="R1515" s="2461"/>
      <c r="S1515" s="1909"/>
      <c r="T1515" s="2464"/>
      <c r="U1515" s="2471"/>
      <c r="V1515" s="2463"/>
      <c r="W1515" s="2466"/>
      <c r="X1515" s="2466"/>
      <c r="Y1515" s="2466"/>
      <c r="Z1515" s="2466"/>
    </row>
    <row r="1516" spans="1:26" s="2469" customFormat="1">
      <c r="A1516" s="2468"/>
      <c r="B1516" s="1737"/>
      <c r="C1516" s="2461"/>
      <c r="D1516" s="2461"/>
      <c r="E1516" s="2462"/>
      <c r="F1516" s="1909"/>
      <c r="G1516" s="2463"/>
      <c r="H1516" s="1909"/>
      <c r="I1516" s="1909"/>
      <c r="J1516" s="1909"/>
      <c r="K1516" s="1909"/>
      <c r="L1516" s="2463"/>
      <c r="M1516" s="2461"/>
      <c r="N1516" s="1909"/>
      <c r="O1516" s="2464"/>
      <c r="P1516" s="2471"/>
      <c r="Q1516" s="2465"/>
      <c r="R1516" s="2461"/>
      <c r="S1516" s="1909"/>
      <c r="T1516" s="2464"/>
      <c r="U1516" s="2471"/>
      <c r="V1516" s="2463"/>
      <c r="W1516" s="2466"/>
      <c r="X1516" s="2466"/>
      <c r="Y1516" s="2466"/>
      <c r="Z1516" s="2466"/>
    </row>
    <row r="1517" spans="1:26" s="2469" customFormat="1">
      <c r="A1517" s="2468"/>
      <c r="B1517" s="1737"/>
      <c r="C1517" s="2461"/>
      <c r="D1517" s="2461"/>
      <c r="E1517" s="2462"/>
      <c r="F1517" s="1909"/>
      <c r="G1517" s="2463"/>
      <c r="H1517" s="1909"/>
      <c r="I1517" s="1909"/>
      <c r="J1517" s="1909"/>
      <c r="K1517" s="1909"/>
      <c r="L1517" s="2463"/>
      <c r="M1517" s="2461"/>
      <c r="N1517" s="1909"/>
      <c r="O1517" s="2464"/>
      <c r="P1517" s="2471"/>
      <c r="Q1517" s="2465"/>
      <c r="R1517" s="2461"/>
      <c r="S1517" s="1909"/>
      <c r="T1517" s="2464"/>
      <c r="U1517" s="2471"/>
      <c r="V1517" s="2463"/>
      <c r="W1517" s="2466"/>
      <c r="X1517" s="2466"/>
      <c r="Y1517" s="2466"/>
      <c r="Z1517" s="2466"/>
    </row>
    <row r="1518" spans="1:26" s="2469" customFormat="1">
      <c r="A1518" s="2468"/>
      <c r="B1518" s="1737"/>
      <c r="C1518" s="2461"/>
      <c r="D1518" s="2461"/>
      <c r="E1518" s="2462"/>
      <c r="F1518" s="1909"/>
      <c r="G1518" s="2463"/>
      <c r="H1518" s="1909"/>
      <c r="I1518" s="1909"/>
      <c r="J1518" s="1909"/>
      <c r="K1518" s="1909"/>
      <c r="L1518" s="2463"/>
      <c r="M1518" s="2461"/>
      <c r="N1518" s="1909"/>
      <c r="O1518" s="2464"/>
      <c r="P1518" s="2471"/>
      <c r="Q1518" s="2465"/>
      <c r="R1518" s="2461"/>
      <c r="S1518" s="1909"/>
      <c r="T1518" s="2464"/>
      <c r="U1518" s="2471"/>
      <c r="V1518" s="2463"/>
      <c r="W1518" s="2466"/>
      <c r="X1518" s="2466"/>
      <c r="Y1518" s="2466"/>
      <c r="Z1518" s="2466"/>
    </row>
    <row r="1519" spans="1:26" s="2469" customFormat="1">
      <c r="A1519" s="2468"/>
      <c r="B1519" s="1737"/>
      <c r="C1519" s="2461"/>
      <c r="D1519" s="2461"/>
      <c r="E1519" s="2462"/>
      <c r="F1519" s="1909"/>
      <c r="G1519" s="2463"/>
      <c r="H1519" s="1909"/>
      <c r="I1519" s="1909"/>
      <c r="J1519" s="1909"/>
      <c r="K1519" s="1909"/>
      <c r="L1519" s="2463"/>
      <c r="M1519" s="2461"/>
      <c r="N1519" s="1909"/>
      <c r="O1519" s="2464"/>
      <c r="P1519" s="2471"/>
      <c r="Q1519" s="2465"/>
      <c r="R1519" s="2461"/>
      <c r="S1519" s="1909"/>
      <c r="T1519" s="2464"/>
      <c r="U1519" s="2471"/>
      <c r="V1519" s="2463"/>
      <c r="W1519" s="2466"/>
      <c r="X1519" s="2466"/>
      <c r="Y1519" s="2466"/>
      <c r="Z1519" s="2466"/>
    </row>
    <row r="1520" spans="1:26" s="2469" customFormat="1">
      <c r="A1520" s="2468"/>
      <c r="B1520" s="1737"/>
      <c r="C1520" s="2461"/>
      <c r="D1520" s="2461"/>
      <c r="E1520" s="2462"/>
      <c r="F1520" s="1909"/>
      <c r="G1520" s="2463"/>
      <c r="H1520" s="1909"/>
      <c r="I1520" s="1909"/>
      <c r="J1520" s="1909"/>
      <c r="K1520" s="1909"/>
      <c r="L1520" s="2463"/>
      <c r="M1520" s="2461"/>
      <c r="N1520" s="1909"/>
      <c r="O1520" s="2464"/>
      <c r="P1520" s="2471"/>
      <c r="Q1520" s="2465"/>
      <c r="R1520" s="2461"/>
      <c r="S1520" s="1909"/>
      <c r="T1520" s="2464"/>
      <c r="U1520" s="2471"/>
      <c r="V1520" s="2463"/>
      <c r="W1520" s="2466"/>
      <c r="X1520" s="2466"/>
      <c r="Y1520" s="2466"/>
      <c r="Z1520" s="2466"/>
    </row>
    <row r="1521" spans="1:26" s="2469" customFormat="1">
      <c r="A1521" s="2468"/>
      <c r="B1521" s="1737"/>
      <c r="C1521" s="2461"/>
      <c r="D1521" s="2461"/>
      <c r="E1521" s="2462"/>
      <c r="F1521" s="1909"/>
      <c r="G1521" s="2463"/>
      <c r="H1521" s="1909"/>
      <c r="I1521" s="1909"/>
      <c r="J1521" s="1909"/>
      <c r="K1521" s="1909"/>
      <c r="L1521" s="2463"/>
      <c r="M1521" s="2461"/>
      <c r="N1521" s="1909"/>
      <c r="O1521" s="2464"/>
      <c r="P1521" s="2471"/>
      <c r="Q1521" s="2465"/>
      <c r="R1521" s="2461"/>
      <c r="S1521" s="1909"/>
      <c r="T1521" s="2464"/>
      <c r="U1521" s="2471"/>
      <c r="V1521" s="2463"/>
      <c r="W1521" s="2466"/>
      <c r="X1521" s="2466"/>
      <c r="Y1521" s="2466"/>
      <c r="Z1521" s="2466"/>
    </row>
    <row r="1522" spans="1:26" s="2469" customFormat="1">
      <c r="A1522" s="2468"/>
      <c r="B1522" s="1737"/>
      <c r="C1522" s="2461"/>
      <c r="D1522" s="2461"/>
      <c r="E1522" s="2462"/>
      <c r="F1522" s="1909"/>
      <c r="G1522" s="2463"/>
      <c r="H1522" s="1909"/>
      <c r="I1522" s="1909"/>
      <c r="J1522" s="1909"/>
      <c r="K1522" s="1909"/>
      <c r="L1522" s="2463"/>
      <c r="M1522" s="2461"/>
      <c r="N1522" s="1909"/>
      <c r="O1522" s="2464"/>
      <c r="P1522" s="2471"/>
      <c r="Q1522" s="2465"/>
      <c r="R1522" s="2461"/>
      <c r="S1522" s="1909"/>
      <c r="T1522" s="2464"/>
      <c r="U1522" s="2471"/>
      <c r="V1522" s="2463"/>
      <c r="W1522" s="2466"/>
      <c r="X1522" s="2466"/>
      <c r="Y1522" s="2466"/>
      <c r="Z1522" s="2466"/>
    </row>
    <row r="1523" spans="1:26" s="2469" customFormat="1">
      <c r="A1523" s="2468"/>
      <c r="B1523" s="1737"/>
      <c r="C1523" s="2461"/>
      <c r="D1523" s="2461"/>
      <c r="E1523" s="2462"/>
      <c r="F1523" s="1909"/>
      <c r="G1523" s="2463"/>
      <c r="H1523" s="1909"/>
      <c r="I1523" s="1909"/>
      <c r="J1523" s="1909"/>
      <c r="K1523" s="1909"/>
      <c r="L1523" s="2463"/>
      <c r="M1523" s="2461"/>
      <c r="N1523" s="1909"/>
      <c r="O1523" s="2464"/>
      <c r="P1523" s="2471"/>
      <c r="Q1523" s="2465"/>
      <c r="R1523" s="2461"/>
      <c r="S1523" s="1909"/>
      <c r="T1523" s="2464"/>
      <c r="U1523" s="2471"/>
      <c r="V1523" s="2463"/>
      <c r="W1523" s="2466"/>
      <c r="X1523" s="2466"/>
      <c r="Y1523" s="2466"/>
      <c r="Z1523" s="2466"/>
    </row>
    <row r="1524" spans="1:26" s="2469" customFormat="1">
      <c r="A1524" s="2468"/>
      <c r="B1524" s="1737"/>
      <c r="C1524" s="2461"/>
      <c r="D1524" s="2461"/>
      <c r="E1524" s="2462"/>
      <c r="F1524" s="1909"/>
      <c r="G1524" s="2463"/>
      <c r="H1524" s="1909"/>
      <c r="I1524" s="1909"/>
      <c r="J1524" s="1909"/>
      <c r="K1524" s="1909"/>
      <c r="L1524" s="2463"/>
      <c r="M1524" s="2461"/>
      <c r="N1524" s="1909"/>
      <c r="O1524" s="2464"/>
      <c r="P1524" s="2471"/>
      <c r="Q1524" s="2465"/>
      <c r="R1524" s="2461"/>
      <c r="S1524" s="1909"/>
      <c r="T1524" s="2464"/>
      <c r="U1524" s="2471"/>
      <c r="V1524" s="2463"/>
      <c r="W1524" s="2466"/>
      <c r="X1524" s="2466"/>
      <c r="Y1524" s="2466"/>
      <c r="Z1524" s="2466"/>
    </row>
    <row r="1525" spans="1:26" s="2469" customFormat="1">
      <c r="A1525" s="2468"/>
      <c r="B1525" s="1737"/>
      <c r="C1525" s="2461"/>
      <c r="D1525" s="2461"/>
      <c r="E1525" s="2462"/>
      <c r="F1525" s="1909"/>
      <c r="G1525" s="2463"/>
      <c r="H1525" s="1909"/>
      <c r="I1525" s="1909"/>
      <c r="J1525" s="1909"/>
      <c r="K1525" s="1909"/>
      <c r="L1525" s="2463"/>
      <c r="M1525" s="2461"/>
      <c r="N1525" s="1909"/>
      <c r="O1525" s="2464"/>
      <c r="P1525" s="2471"/>
      <c r="Q1525" s="2465"/>
      <c r="R1525" s="2461"/>
      <c r="S1525" s="1909"/>
      <c r="T1525" s="2464"/>
      <c r="U1525" s="2471"/>
      <c r="V1525" s="2463"/>
      <c r="W1525" s="2466"/>
      <c r="X1525" s="2466"/>
      <c r="Y1525" s="2466"/>
      <c r="Z1525" s="2466"/>
    </row>
    <row r="1526" spans="1:26" s="2469" customFormat="1">
      <c r="A1526" s="2468"/>
      <c r="B1526" s="1737"/>
      <c r="C1526" s="2461"/>
      <c r="D1526" s="2461"/>
      <c r="E1526" s="2462"/>
      <c r="F1526" s="1909"/>
      <c r="G1526" s="2463"/>
      <c r="H1526" s="1909"/>
      <c r="I1526" s="1909"/>
      <c r="J1526" s="1909"/>
      <c r="K1526" s="1909"/>
      <c r="L1526" s="2463"/>
      <c r="M1526" s="2461"/>
      <c r="N1526" s="1909"/>
      <c r="O1526" s="2464"/>
      <c r="P1526" s="2471"/>
      <c r="Q1526" s="2465"/>
      <c r="R1526" s="2461"/>
      <c r="S1526" s="1909"/>
      <c r="T1526" s="2464"/>
      <c r="U1526" s="2471"/>
      <c r="V1526" s="2463"/>
      <c r="W1526" s="2466"/>
      <c r="X1526" s="2466"/>
      <c r="Y1526" s="2466"/>
      <c r="Z1526" s="2466"/>
    </row>
    <row r="1527" spans="1:26" s="2469" customFormat="1">
      <c r="A1527" s="2468"/>
      <c r="B1527" s="1737"/>
      <c r="C1527" s="2461"/>
      <c r="D1527" s="2461"/>
      <c r="E1527" s="2462"/>
      <c r="F1527" s="1909"/>
      <c r="G1527" s="2463"/>
      <c r="H1527" s="1909"/>
      <c r="I1527" s="1909"/>
      <c r="J1527" s="1909"/>
      <c r="K1527" s="1909"/>
      <c r="L1527" s="2463"/>
      <c r="M1527" s="2461"/>
      <c r="N1527" s="1909"/>
      <c r="O1527" s="2464"/>
      <c r="P1527" s="2471"/>
      <c r="Q1527" s="2465"/>
      <c r="R1527" s="2461"/>
      <c r="S1527" s="1909"/>
      <c r="T1527" s="2464"/>
      <c r="U1527" s="2471"/>
      <c r="V1527" s="2463"/>
      <c r="W1527" s="2466"/>
      <c r="X1527" s="2466"/>
      <c r="Y1527" s="2466"/>
      <c r="Z1527" s="2466"/>
    </row>
    <row r="1528" spans="1:26" s="2469" customFormat="1">
      <c r="A1528" s="2468"/>
      <c r="B1528" s="1737"/>
      <c r="C1528" s="2461"/>
      <c r="D1528" s="2461"/>
      <c r="E1528" s="2462"/>
      <c r="F1528" s="1909"/>
      <c r="G1528" s="2463"/>
      <c r="H1528" s="1909"/>
      <c r="I1528" s="1909"/>
      <c r="J1528" s="1909"/>
      <c r="K1528" s="1909"/>
      <c r="L1528" s="2463"/>
      <c r="M1528" s="2461"/>
      <c r="N1528" s="1909"/>
      <c r="O1528" s="2464"/>
      <c r="P1528" s="2471"/>
      <c r="Q1528" s="2465"/>
      <c r="R1528" s="2461"/>
      <c r="S1528" s="1909"/>
      <c r="T1528" s="2464"/>
      <c r="U1528" s="2471"/>
      <c r="V1528" s="2463"/>
      <c r="W1528" s="2466"/>
      <c r="X1528" s="2466"/>
      <c r="Y1528" s="2466"/>
      <c r="Z1528" s="2466"/>
    </row>
    <row r="1529" spans="1:26" s="2469" customFormat="1">
      <c r="A1529" s="2468"/>
      <c r="B1529" s="1737"/>
      <c r="C1529" s="2461"/>
      <c r="D1529" s="2461"/>
      <c r="E1529" s="2462"/>
      <c r="F1529" s="1909"/>
      <c r="G1529" s="2463"/>
      <c r="H1529" s="1909"/>
      <c r="I1529" s="1909"/>
      <c r="J1529" s="1909"/>
      <c r="K1529" s="1909"/>
      <c r="L1529" s="2463"/>
      <c r="M1529" s="2461"/>
      <c r="N1529" s="1909"/>
      <c r="O1529" s="2464"/>
      <c r="P1529" s="2471"/>
      <c r="Q1529" s="2465"/>
      <c r="R1529" s="2461"/>
      <c r="S1529" s="1909"/>
      <c r="T1529" s="2464"/>
      <c r="U1529" s="2471"/>
      <c r="V1529" s="2463"/>
      <c r="W1529" s="2466"/>
      <c r="X1529" s="2466"/>
      <c r="Y1529" s="2466"/>
      <c r="Z1529" s="2466"/>
    </row>
    <row r="1530" spans="1:26" s="2469" customFormat="1">
      <c r="A1530" s="2468"/>
      <c r="B1530" s="1737"/>
      <c r="C1530" s="2461"/>
      <c r="D1530" s="2461"/>
      <c r="E1530" s="2462"/>
      <c r="F1530" s="1909"/>
      <c r="G1530" s="2463"/>
      <c r="H1530" s="1909"/>
      <c r="I1530" s="1909"/>
      <c r="J1530" s="1909"/>
      <c r="K1530" s="1909"/>
      <c r="L1530" s="2463"/>
      <c r="M1530" s="2461"/>
      <c r="N1530" s="1909"/>
      <c r="O1530" s="2464"/>
      <c r="P1530" s="2471"/>
      <c r="Q1530" s="2465"/>
      <c r="R1530" s="2461"/>
      <c r="S1530" s="1909"/>
      <c r="T1530" s="2464"/>
      <c r="U1530" s="2471"/>
      <c r="V1530" s="2463"/>
      <c r="W1530" s="2466"/>
      <c r="X1530" s="2466"/>
      <c r="Y1530" s="2466"/>
      <c r="Z1530" s="2466"/>
    </row>
    <row r="1531" spans="1:26" s="2469" customFormat="1">
      <c r="A1531" s="2468"/>
      <c r="B1531" s="1737"/>
      <c r="C1531" s="2461"/>
      <c r="D1531" s="2461"/>
      <c r="E1531" s="2462"/>
      <c r="F1531" s="1909"/>
      <c r="G1531" s="2463"/>
      <c r="H1531" s="1909"/>
      <c r="I1531" s="1909"/>
      <c r="J1531" s="1909"/>
      <c r="K1531" s="1909"/>
      <c r="L1531" s="2463"/>
      <c r="M1531" s="2461"/>
      <c r="N1531" s="1909"/>
      <c r="O1531" s="2464"/>
      <c r="P1531" s="2471"/>
      <c r="Q1531" s="2465"/>
      <c r="R1531" s="2461"/>
      <c r="S1531" s="1909"/>
      <c r="T1531" s="2464"/>
      <c r="U1531" s="2471"/>
      <c r="V1531" s="2463"/>
      <c r="W1531" s="2466"/>
      <c r="X1531" s="2466"/>
      <c r="Y1531" s="2466"/>
      <c r="Z1531" s="2466"/>
    </row>
    <row r="1532" spans="1:26" s="2469" customFormat="1">
      <c r="A1532" s="2468"/>
      <c r="B1532" s="1737"/>
      <c r="C1532" s="2461"/>
      <c r="D1532" s="2461"/>
      <c r="E1532" s="2462"/>
      <c r="F1532" s="1909"/>
      <c r="G1532" s="2463"/>
      <c r="H1532" s="1909"/>
      <c r="I1532" s="1909"/>
      <c r="J1532" s="1909"/>
      <c r="K1532" s="1909"/>
      <c r="L1532" s="2463"/>
      <c r="M1532" s="2461"/>
      <c r="N1532" s="1909"/>
      <c r="O1532" s="2464"/>
      <c r="P1532" s="2471"/>
      <c r="Q1532" s="2465"/>
      <c r="R1532" s="2461"/>
      <c r="S1532" s="1909"/>
      <c r="T1532" s="2464"/>
      <c r="U1532" s="2471"/>
      <c r="V1532" s="2463"/>
      <c r="W1532" s="2466"/>
      <c r="X1532" s="2466"/>
      <c r="Y1532" s="2466"/>
      <c r="Z1532" s="2466"/>
    </row>
    <row r="1533" spans="1:26" s="2469" customFormat="1">
      <c r="A1533" s="2468"/>
      <c r="B1533" s="1737"/>
      <c r="C1533" s="2461"/>
      <c r="D1533" s="2461"/>
      <c r="E1533" s="2462"/>
      <c r="F1533" s="1909"/>
      <c r="G1533" s="2463"/>
      <c r="H1533" s="1909"/>
      <c r="I1533" s="1909"/>
      <c r="J1533" s="1909"/>
      <c r="K1533" s="1909"/>
      <c r="L1533" s="2463"/>
      <c r="M1533" s="2461"/>
      <c r="N1533" s="1909"/>
      <c r="O1533" s="2464"/>
      <c r="P1533" s="2471"/>
      <c r="Q1533" s="2465"/>
      <c r="R1533" s="2461"/>
      <c r="S1533" s="1909"/>
      <c r="T1533" s="2464"/>
      <c r="U1533" s="2471"/>
      <c r="V1533" s="2463"/>
      <c r="W1533" s="2466"/>
      <c r="X1533" s="2466"/>
      <c r="Y1533" s="2466"/>
      <c r="Z1533" s="2466"/>
    </row>
    <row r="1534" spans="1:26" s="2469" customFormat="1">
      <c r="A1534" s="2468"/>
      <c r="B1534" s="1737"/>
      <c r="C1534" s="2461"/>
      <c r="D1534" s="2461"/>
      <c r="E1534" s="2462"/>
      <c r="F1534" s="1909"/>
      <c r="G1534" s="2463"/>
      <c r="H1534" s="1909"/>
      <c r="I1534" s="1909"/>
      <c r="J1534" s="1909"/>
      <c r="K1534" s="1909"/>
      <c r="L1534" s="2463"/>
      <c r="M1534" s="2461"/>
      <c r="N1534" s="1909"/>
      <c r="O1534" s="2464"/>
      <c r="P1534" s="2471"/>
      <c r="Q1534" s="2465"/>
      <c r="R1534" s="2461"/>
      <c r="S1534" s="1909"/>
      <c r="T1534" s="2464"/>
      <c r="U1534" s="2471"/>
      <c r="V1534" s="2463"/>
      <c r="W1534" s="2466"/>
      <c r="X1534" s="2466"/>
      <c r="Y1534" s="2466"/>
      <c r="Z1534" s="2466"/>
    </row>
    <row r="1535" spans="1:26" s="2469" customFormat="1">
      <c r="A1535" s="2468"/>
      <c r="B1535" s="1737"/>
      <c r="C1535" s="2461"/>
      <c r="D1535" s="2461"/>
      <c r="E1535" s="2462"/>
      <c r="F1535" s="1909"/>
      <c r="G1535" s="2463"/>
      <c r="H1535" s="1909"/>
      <c r="I1535" s="1909"/>
      <c r="J1535" s="1909"/>
      <c r="K1535" s="1909"/>
      <c r="L1535" s="2463"/>
      <c r="M1535" s="2461"/>
      <c r="N1535" s="1909"/>
      <c r="O1535" s="2464"/>
      <c r="P1535" s="2471"/>
      <c r="Q1535" s="2465"/>
      <c r="R1535" s="2461"/>
      <c r="S1535" s="1909"/>
      <c r="T1535" s="2464"/>
      <c r="U1535" s="2471"/>
      <c r="V1535" s="2463"/>
      <c r="W1535" s="2466"/>
      <c r="X1535" s="2466"/>
      <c r="Y1535" s="2466"/>
      <c r="Z1535" s="2466"/>
    </row>
    <row r="1536" spans="1:26" s="2469" customFormat="1">
      <c r="A1536" s="2468"/>
      <c r="B1536" s="1737"/>
      <c r="C1536" s="2461"/>
      <c r="D1536" s="2461"/>
      <c r="E1536" s="2462"/>
      <c r="F1536" s="1909"/>
      <c r="G1536" s="2463"/>
      <c r="H1536" s="1909"/>
      <c r="I1536" s="1909"/>
      <c r="J1536" s="1909"/>
      <c r="K1536" s="1909"/>
      <c r="L1536" s="2463"/>
      <c r="M1536" s="2461"/>
      <c r="N1536" s="1909"/>
      <c r="O1536" s="2464"/>
      <c r="P1536" s="2471"/>
      <c r="Q1536" s="2465"/>
      <c r="R1536" s="2461"/>
      <c r="S1536" s="1909"/>
      <c r="T1536" s="2464"/>
      <c r="U1536" s="2471"/>
      <c r="V1536" s="2463"/>
      <c r="W1536" s="2466"/>
      <c r="X1536" s="2466"/>
      <c r="Y1536" s="2466"/>
      <c r="Z1536" s="2466"/>
    </row>
    <row r="1537" spans="1:26" s="2469" customFormat="1">
      <c r="A1537" s="2468"/>
      <c r="B1537" s="1737"/>
      <c r="C1537" s="2461"/>
      <c r="D1537" s="2461"/>
      <c r="E1537" s="2462"/>
      <c r="F1537" s="1909"/>
      <c r="G1537" s="2463"/>
      <c r="H1537" s="1909"/>
      <c r="I1537" s="1909"/>
      <c r="J1537" s="1909"/>
      <c r="K1537" s="1909"/>
      <c r="L1537" s="2463"/>
      <c r="M1537" s="2461"/>
      <c r="N1537" s="1909"/>
      <c r="O1537" s="2464"/>
      <c r="P1537" s="2471"/>
      <c r="Q1537" s="2465"/>
      <c r="R1537" s="2461"/>
      <c r="S1537" s="1909"/>
      <c r="T1537" s="2464"/>
      <c r="U1537" s="2471"/>
      <c r="V1537" s="2463"/>
      <c r="W1537" s="2466"/>
      <c r="X1537" s="2466"/>
      <c r="Y1537" s="2466"/>
      <c r="Z1537" s="2466"/>
    </row>
    <row r="1538" spans="1:26" s="2469" customFormat="1">
      <c r="A1538" s="2468"/>
      <c r="B1538" s="1737"/>
      <c r="C1538" s="2461"/>
      <c r="D1538" s="2461"/>
      <c r="E1538" s="2462"/>
      <c r="F1538" s="1909"/>
      <c r="G1538" s="2463"/>
      <c r="H1538" s="1909"/>
      <c r="I1538" s="1909"/>
      <c r="J1538" s="1909"/>
      <c r="K1538" s="1909"/>
      <c r="L1538" s="2463"/>
      <c r="M1538" s="2461"/>
      <c r="N1538" s="1909"/>
      <c r="O1538" s="2464"/>
      <c r="P1538" s="2471"/>
      <c r="Q1538" s="2465"/>
      <c r="R1538" s="2461"/>
      <c r="S1538" s="1909"/>
      <c r="T1538" s="2464"/>
      <c r="U1538" s="2471"/>
      <c r="V1538" s="2463"/>
      <c r="W1538" s="2466"/>
      <c r="X1538" s="2466"/>
      <c r="Y1538" s="2466"/>
      <c r="Z1538" s="2466"/>
    </row>
    <row r="1539" spans="1:26" s="2469" customFormat="1">
      <c r="A1539" s="2468"/>
      <c r="B1539" s="1737"/>
      <c r="C1539" s="2461"/>
      <c r="D1539" s="2461"/>
      <c r="E1539" s="2462"/>
      <c r="F1539" s="1909"/>
      <c r="G1539" s="2463"/>
      <c r="H1539" s="1909"/>
      <c r="I1539" s="1909"/>
      <c r="J1539" s="1909"/>
      <c r="K1539" s="1909"/>
      <c r="L1539" s="2463"/>
      <c r="M1539" s="2461"/>
      <c r="N1539" s="1909"/>
      <c r="O1539" s="2464"/>
      <c r="P1539" s="2471"/>
      <c r="Q1539" s="2465"/>
      <c r="R1539" s="2461"/>
      <c r="S1539" s="1909"/>
      <c r="T1539" s="2464"/>
      <c r="U1539" s="2471"/>
      <c r="V1539" s="2463"/>
      <c r="W1539" s="2466"/>
      <c r="X1539" s="2466"/>
      <c r="Y1539" s="2466"/>
      <c r="Z1539" s="2466"/>
    </row>
    <row r="1540" spans="1:26" s="2469" customFormat="1">
      <c r="A1540" s="2468"/>
      <c r="B1540" s="1737"/>
      <c r="C1540" s="2461"/>
      <c r="D1540" s="2461"/>
      <c r="E1540" s="2462"/>
      <c r="F1540" s="1909"/>
      <c r="G1540" s="2463"/>
      <c r="H1540" s="1909"/>
      <c r="I1540" s="1909"/>
      <c r="J1540" s="1909"/>
      <c r="K1540" s="1909"/>
      <c r="L1540" s="2463"/>
      <c r="M1540" s="2461"/>
      <c r="N1540" s="1909"/>
      <c r="O1540" s="2464"/>
      <c r="P1540" s="2471"/>
      <c r="Q1540" s="2465"/>
      <c r="R1540" s="2461"/>
      <c r="S1540" s="1909"/>
      <c r="T1540" s="2464"/>
      <c r="U1540" s="2471"/>
      <c r="V1540" s="2463"/>
      <c r="W1540" s="2466"/>
      <c r="X1540" s="2466"/>
      <c r="Y1540" s="2466"/>
      <c r="Z1540" s="2466"/>
    </row>
    <row r="1541" spans="1:26" s="2469" customFormat="1">
      <c r="A1541" s="2468"/>
      <c r="B1541" s="1737"/>
      <c r="C1541" s="2461"/>
      <c r="D1541" s="2461"/>
      <c r="E1541" s="2462"/>
      <c r="F1541" s="1909"/>
      <c r="G1541" s="2463"/>
      <c r="H1541" s="1909"/>
      <c r="I1541" s="1909"/>
      <c r="J1541" s="1909"/>
      <c r="K1541" s="1909"/>
      <c r="L1541" s="2463"/>
      <c r="M1541" s="2461"/>
      <c r="N1541" s="1909"/>
      <c r="O1541" s="2464"/>
      <c r="P1541" s="2471"/>
      <c r="Q1541" s="2465"/>
      <c r="R1541" s="2461"/>
      <c r="S1541" s="1909"/>
      <c r="T1541" s="2464"/>
      <c r="U1541" s="2471"/>
      <c r="V1541" s="2463"/>
      <c r="W1541" s="2466"/>
      <c r="X1541" s="2466"/>
      <c r="Y1541" s="2466"/>
      <c r="Z1541" s="2466"/>
    </row>
    <row r="1542" spans="1:26" s="2469" customFormat="1">
      <c r="A1542" s="2468"/>
      <c r="B1542" s="1737"/>
      <c r="C1542" s="2461"/>
      <c r="D1542" s="2461"/>
      <c r="E1542" s="2462"/>
      <c r="F1542" s="1909"/>
      <c r="G1542" s="2463"/>
      <c r="H1542" s="1909"/>
      <c r="I1542" s="1909"/>
      <c r="J1542" s="1909"/>
      <c r="K1542" s="1909"/>
      <c r="L1542" s="2463"/>
      <c r="M1542" s="2461"/>
      <c r="N1542" s="1909"/>
      <c r="O1542" s="2464"/>
      <c r="P1542" s="2471"/>
      <c r="Q1542" s="2465"/>
      <c r="R1542" s="2461"/>
      <c r="S1542" s="1909"/>
      <c r="T1542" s="2464"/>
      <c r="U1542" s="2471"/>
      <c r="V1542" s="2463"/>
      <c r="W1542" s="2466"/>
      <c r="X1542" s="2466"/>
      <c r="Y1542" s="2466"/>
      <c r="Z1542" s="2466"/>
    </row>
    <row r="1543" spans="1:26" s="2469" customFormat="1">
      <c r="A1543" s="2468"/>
      <c r="B1543" s="1737"/>
      <c r="C1543" s="2461"/>
      <c r="D1543" s="2461"/>
      <c r="E1543" s="2462"/>
      <c r="F1543" s="1909"/>
      <c r="G1543" s="2463"/>
      <c r="H1543" s="1909"/>
      <c r="I1543" s="1909"/>
      <c r="J1543" s="1909"/>
      <c r="K1543" s="1909"/>
      <c r="L1543" s="2463"/>
      <c r="M1543" s="2461"/>
      <c r="N1543" s="1909"/>
      <c r="O1543" s="2464"/>
      <c r="P1543" s="2471"/>
      <c r="Q1543" s="2465"/>
      <c r="R1543" s="2461"/>
      <c r="S1543" s="1909"/>
      <c r="T1543" s="2464"/>
      <c r="U1543" s="2471"/>
      <c r="V1543" s="2463"/>
      <c r="W1543" s="2466"/>
      <c r="X1543" s="2466"/>
      <c r="Y1543" s="2466"/>
      <c r="Z1543" s="2466"/>
    </row>
    <row r="1544" spans="1:26" s="2469" customFormat="1">
      <c r="A1544" s="2468"/>
      <c r="B1544" s="1737"/>
      <c r="C1544" s="2461"/>
      <c r="D1544" s="2461"/>
      <c r="E1544" s="2462"/>
      <c r="F1544" s="1909"/>
      <c r="G1544" s="2463"/>
      <c r="H1544" s="1909"/>
      <c r="I1544" s="1909"/>
      <c r="J1544" s="1909"/>
      <c r="K1544" s="1909"/>
      <c r="L1544" s="2463"/>
      <c r="M1544" s="2461"/>
      <c r="N1544" s="1909"/>
      <c r="O1544" s="2464"/>
      <c r="P1544" s="2471"/>
      <c r="Q1544" s="2465"/>
      <c r="R1544" s="2461"/>
      <c r="S1544" s="1909"/>
      <c r="T1544" s="2464"/>
      <c r="U1544" s="2471"/>
      <c r="V1544" s="2463"/>
      <c r="W1544" s="2466"/>
      <c r="X1544" s="2466"/>
      <c r="Y1544" s="2466"/>
      <c r="Z1544" s="2466"/>
    </row>
    <row r="1545" spans="1:26" s="2469" customFormat="1">
      <c r="A1545" s="2468"/>
      <c r="B1545" s="1737"/>
      <c r="C1545" s="2461"/>
      <c r="D1545" s="2461"/>
      <c r="E1545" s="2462"/>
      <c r="F1545" s="1909"/>
      <c r="G1545" s="2463"/>
      <c r="H1545" s="1909"/>
      <c r="I1545" s="1909"/>
      <c r="J1545" s="1909"/>
      <c r="K1545" s="1909"/>
      <c r="L1545" s="2463"/>
      <c r="M1545" s="2461"/>
      <c r="N1545" s="1909"/>
      <c r="O1545" s="2464"/>
      <c r="P1545" s="2471"/>
      <c r="Q1545" s="2465"/>
      <c r="R1545" s="2461"/>
      <c r="S1545" s="1909"/>
      <c r="T1545" s="2464"/>
      <c r="U1545" s="2471"/>
      <c r="V1545" s="2463"/>
      <c r="W1545" s="2466"/>
      <c r="X1545" s="2466"/>
      <c r="Y1545" s="2466"/>
      <c r="Z1545" s="2466"/>
    </row>
    <row r="1546" spans="1:26" s="2469" customFormat="1">
      <c r="A1546" s="2468"/>
      <c r="B1546" s="1737"/>
      <c r="C1546" s="2461"/>
      <c r="D1546" s="2461"/>
      <c r="E1546" s="2462"/>
      <c r="F1546" s="1909"/>
      <c r="G1546" s="2463"/>
      <c r="H1546" s="1909"/>
      <c r="I1546" s="1909"/>
      <c r="J1546" s="1909"/>
      <c r="K1546" s="1909"/>
      <c r="L1546" s="2463"/>
      <c r="M1546" s="2461"/>
      <c r="N1546" s="1909"/>
      <c r="O1546" s="2464"/>
      <c r="P1546" s="2471"/>
      <c r="Q1546" s="2465"/>
      <c r="R1546" s="2461"/>
      <c r="S1546" s="1909"/>
      <c r="T1546" s="2464"/>
      <c r="U1546" s="2471"/>
      <c r="V1546" s="2463"/>
      <c r="W1546" s="2466"/>
      <c r="X1546" s="2466"/>
      <c r="Y1546" s="2466"/>
      <c r="Z1546" s="2466"/>
    </row>
    <row r="1547" spans="1:26" s="2469" customFormat="1">
      <c r="A1547" s="2468"/>
      <c r="B1547" s="1737"/>
      <c r="C1547" s="2461"/>
      <c r="D1547" s="2461"/>
      <c r="E1547" s="2462"/>
      <c r="F1547" s="1909"/>
      <c r="G1547" s="2463"/>
      <c r="H1547" s="1909"/>
      <c r="I1547" s="1909"/>
      <c r="J1547" s="1909"/>
      <c r="K1547" s="1909"/>
      <c r="L1547" s="2463"/>
      <c r="M1547" s="2461"/>
      <c r="N1547" s="1909"/>
      <c r="O1547" s="2464"/>
      <c r="P1547" s="2471"/>
      <c r="Q1547" s="2465"/>
      <c r="R1547" s="2461"/>
      <c r="S1547" s="1909"/>
      <c r="T1547" s="2464"/>
      <c r="U1547" s="2471"/>
      <c r="V1547" s="2463"/>
      <c r="W1547" s="2466"/>
      <c r="X1547" s="2466"/>
      <c r="Y1547" s="2466"/>
      <c r="Z1547" s="2466"/>
    </row>
    <row r="1548" spans="1:26" s="2469" customFormat="1">
      <c r="A1548" s="2468"/>
      <c r="B1548" s="1737"/>
      <c r="C1548" s="2461"/>
      <c r="D1548" s="2461"/>
      <c r="E1548" s="2462"/>
      <c r="F1548" s="1909"/>
      <c r="G1548" s="2463"/>
      <c r="H1548" s="1909"/>
      <c r="I1548" s="1909"/>
      <c r="J1548" s="1909"/>
      <c r="K1548" s="1909"/>
      <c r="L1548" s="2463"/>
      <c r="M1548" s="2461"/>
      <c r="N1548" s="1909"/>
      <c r="O1548" s="2464"/>
      <c r="P1548" s="2471"/>
      <c r="Q1548" s="2465"/>
      <c r="R1548" s="2461"/>
      <c r="S1548" s="1909"/>
      <c r="T1548" s="2464"/>
      <c r="U1548" s="2471"/>
      <c r="V1548" s="2463"/>
      <c r="W1548" s="2466"/>
      <c r="X1548" s="2466"/>
      <c r="Y1548" s="2466"/>
      <c r="Z1548" s="2466"/>
    </row>
    <row r="1549" spans="1:26" s="2469" customFormat="1">
      <c r="A1549" s="2468"/>
      <c r="B1549" s="1737"/>
      <c r="C1549" s="2461"/>
      <c r="D1549" s="2461"/>
      <c r="E1549" s="2462"/>
      <c r="F1549" s="1909"/>
      <c r="G1549" s="2463"/>
      <c r="H1549" s="1909"/>
      <c r="I1549" s="1909"/>
      <c r="J1549" s="1909"/>
      <c r="K1549" s="1909"/>
      <c r="L1549" s="2463"/>
      <c r="M1549" s="2461"/>
      <c r="N1549" s="1909"/>
      <c r="O1549" s="2464"/>
      <c r="P1549" s="2471"/>
      <c r="Q1549" s="2465"/>
      <c r="R1549" s="2461"/>
      <c r="S1549" s="1909"/>
      <c r="T1549" s="2464"/>
      <c r="U1549" s="2471"/>
      <c r="V1549" s="2463"/>
      <c r="W1549" s="2466"/>
      <c r="X1549" s="2466"/>
      <c r="Y1549" s="2466"/>
      <c r="Z1549" s="2466"/>
    </row>
    <row r="1550" spans="1:26" s="2469" customFormat="1">
      <c r="A1550" s="2468"/>
      <c r="B1550" s="1737"/>
      <c r="C1550" s="2461"/>
      <c r="D1550" s="2461"/>
      <c r="E1550" s="2462"/>
      <c r="F1550" s="1909"/>
      <c r="G1550" s="2463"/>
      <c r="H1550" s="1909"/>
      <c r="I1550" s="1909"/>
      <c r="J1550" s="1909"/>
      <c r="K1550" s="1909"/>
      <c r="L1550" s="2463"/>
      <c r="M1550" s="2461"/>
      <c r="N1550" s="1909"/>
      <c r="O1550" s="2464"/>
      <c r="P1550" s="2471"/>
      <c r="Q1550" s="2465"/>
      <c r="R1550" s="2461"/>
      <c r="S1550" s="1909"/>
      <c r="T1550" s="2464"/>
      <c r="U1550" s="2471"/>
      <c r="V1550" s="2463"/>
      <c r="W1550" s="2466"/>
      <c r="X1550" s="2466"/>
      <c r="Y1550" s="2466"/>
      <c r="Z1550" s="2466"/>
    </row>
    <row r="1551" spans="1:26" s="2469" customFormat="1">
      <c r="A1551" s="2468"/>
      <c r="B1551" s="1737"/>
      <c r="C1551" s="2461"/>
      <c r="D1551" s="2461"/>
      <c r="E1551" s="2462"/>
      <c r="F1551" s="1909"/>
      <c r="G1551" s="2463"/>
      <c r="H1551" s="1909"/>
      <c r="I1551" s="1909"/>
      <c r="J1551" s="1909"/>
      <c r="K1551" s="1909"/>
      <c r="L1551" s="2463"/>
      <c r="M1551" s="2461"/>
      <c r="N1551" s="1909"/>
      <c r="O1551" s="2464"/>
      <c r="P1551" s="2471"/>
      <c r="Q1551" s="2465"/>
      <c r="R1551" s="2461"/>
      <c r="S1551" s="1909"/>
      <c r="T1551" s="2464"/>
      <c r="U1551" s="2471"/>
      <c r="V1551" s="2463"/>
      <c r="W1551" s="2466"/>
      <c r="X1551" s="2466"/>
      <c r="Y1551" s="2466"/>
      <c r="Z1551" s="2466"/>
    </row>
    <row r="1552" spans="1:26" s="2469" customFormat="1">
      <c r="A1552" s="2468"/>
      <c r="B1552" s="1737"/>
      <c r="C1552" s="2461"/>
      <c r="D1552" s="2461"/>
      <c r="E1552" s="2462"/>
      <c r="F1552" s="1909"/>
      <c r="G1552" s="2463"/>
      <c r="H1552" s="1909"/>
      <c r="I1552" s="1909"/>
      <c r="J1552" s="1909"/>
      <c r="K1552" s="1909"/>
      <c r="L1552" s="2463"/>
      <c r="M1552" s="2461"/>
      <c r="N1552" s="1909"/>
      <c r="O1552" s="2464"/>
      <c r="P1552" s="2471"/>
      <c r="Q1552" s="2465"/>
      <c r="R1552" s="2461"/>
      <c r="S1552" s="1909"/>
      <c r="T1552" s="2464"/>
      <c r="U1552" s="2471"/>
      <c r="V1552" s="2463"/>
      <c r="W1552" s="2466"/>
      <c r="X1552" s="2466"/>
      <c r="Y1552" s="2466"/>
      <c r="Z1552" s="2466"/>
    </row>
    <row r="1553" spans="1:26" s="2469" customFormat="1">
      <c r="A1553" s="2468"/>
      <c r="B1553" s="1737"/>
      <c r="C1553" s="2461"/>
      <c r="D1553" s="2461"/>
      <c r="E1553" s="2462"/>
      <c r="F1553" s="1909"/>
      <c r="G1553" s="2463"/>
      <c r="H1553" s="1909"/>
      <c r="I1553" s="1909"/>
      <c r="J1553" s="1909"/>
      <c r="K1553" s="1909"/>
      <c r="L1553" s="2463"/>
      <c r="M1553" s="2461"/>
      <c r="N1553" s="1909"/>
      <c r="O1553" s="2464"/>
      <c r="P1553" s="2471"/>
      <c r="Q1553" s="2465"/>
      <c r="R1553" s="2461"/>
      <c r="S1553" s="1909"/>
      <c r="T1553" s="2464"/>
      <c r="U1553" s="2471"/>
      <c r="V1553" s="2463"/>
      <c r="W1553" s="2466"/>
      <c r="X1553" s="2466"/>
      <c r="Y1553" s="2466"/>
      <c r="Z1553" s="2466"/>
    </row>
    <row r="1554" spans="1:26" s="2469" customFormat="1">
      <c r="A1554" s="2468"/>
      <c r="B1554" s="1737"/>
      <c r="C1554" s="2461"/>
      <c r="D1554" s="2461"/>
      <c r="E1554" s="2462"/>
      <c r="F1554" s="1909"/>
      <c r="G1554" s="2463"/>
      <c r="H1554" s="1909"/>
      <c r="I1554" s="1909"/>
      <c r="J1554" s="1909"/>
      <c r="K1554" s="1909"/>
      <c r="L1554" s="2463"/>
      <c r="M1554" s="2461"/>
      <c r="N1554" s="1909"/>
      <c r="O1554" s="2464"/>
      <c r="P1554" s="2471"/>
      <c r="Q1554" s="2465"/>
      <c r="R1554" s="2461"/>
      <c r="S1554" s="1909"/>
      <c r="T1554" s="2464"/>
      <c r="U1554" s="2471"/>
      <c r="V1554" s="2463"/>
      <c r="W1554" s="2466"/>
      <c r="X1554" s="2466"/>
      <c r="Y1554" s="2466"/>
      <c r="Z1554" s="2466"/>
    </row>
    <row r="1555" spans="1:26" s="2469" customFormat="1">
      <c r="A1555" s="2468"/>
      <c r="B1555" s="1737"/>
      <c r="C1555" s="2461"/>
      <c r="D1555" s="2461"/>
      <c r="E1555" s="2462"/>
      <c r="F1555" s="1909"/>
      <c r="G1555" s="2463"/>
      <c r="H1555" s="1909"/>
      <c r="I1555" s="1909"/>
      <c r="J1555" s="1909"/>
      <c r="K1555" s="1909"/>
      <c r="L1555" s="2463"/>
      <c r="M1555" s="2461"/>
      <c r="N1555" s="1909"/>
      <c r="O1555" s="2464"/>
      <c r="P1555" s="2471"/>
      <c r="Q1555" s="2465"/>
      <c r="R1555" s="2461"/>
      <c r="S1555" s="1909"/>
      <c r="T1555" s="2464"/>
      <c r="U1555" s="2471"/>
      <c r="V1555" s="2463"/>
      <c r="W1555" s="2466"/>
      <c r="X1555" s="2466"/>
      <c r="Y1555" s="2466"/>
      <c r="Z1555" s="2466"/>
    </row>
    <row r="1556" spans="1:26" s="2469" customFormat="1">
      <c r="A1556" s="2468"/>
      <c r="B1556" s="1737"/>
      <c r="C1556" s="2461"/>
      <c r="D1556" s="2461"/>
      <c r="E1556" s="2462"/>
      <c r="F1556" s="1909"/>
      <c r="G1556" s="2463"/>
      <c r="H1556" s="1909"/>
      <c r="I1556" s="1909"/>
      <c r="J1556" s="1909"/>
      <c r="K1556" s="1909"/>
      <c r="L1556" s="2463"/>
      <c r="M1556" s="2461"/>
      <c r="N1556" s="1909"/>
      <c r="O1556" s="2464"/>
      <c r="P1556" s="2471"/>
      <c r="Q1556" s="2465"/>
      <c r="R1556" s="2461"/>
      <c r="S1556" s="1909"/>
      <c r="T1556" s="2464"/>
      <c r="U1556" s="2471"/>
      <c r="V1556" s="2463"/>
      <c r="W1556" s="2466"/>
      <c r="X1556" s="2466"/>
      <c r="Y1556" s="2466"/>
      <c r="Z1556" s="2466"/>
    </row>
    <row r="1557" spans="1:26" s="2469" customFormat="1">
      <c r="A1557" s="2468"/>
      <c r="B1557" s="1737"/>
      <c r="C1557" s="2461"/>
      <c r="D1557" s="2461"/>
      <c r="E1557" s="2462"/>
      <c r="F1557" s="1909"/>
      <c r="G1557" s="2463"/>
      <c r="H1557" s="1909"/>
      <c r="I1557" s="1909"/>
      <c r="J1557" s="1909"/>
      <c r="K1557" s="1909"/>
      <c r="L1557" s="2463"/>
      <c r="M1557" s="2461"/>
      <c r="N1557" s="1909"/>
      <c r="O1557" s="2464"/>
      <c r="P1557" s="2471"/>
      <c r="Q1557" s="2465"/>
      <c r="R1557" s="2461"/>
      <c r="S1557" s="1909"/>
      <c r="T1557" s="2464"/>
      <c r="U1557" s="2471"/>
      <c r="V1557" s="2463"/>
      <c r="W1557" s="2466"/>
      <c r="X1557" s="2466"/>
      <c r="Y1557" s="2466"/>
      <c r="Z1557" s="2466"/>
    </row>
    <row r="1558" spans="1:26" s="2469" customFormat="1">
      <c r="A1558" s="2468"/>
      <c r="B1558" s="1737"/>
      <c r="C1558" s="2461"/>
      <c r="D1558" s="2461"/>
      <c r="E1558" s="2462"/>
      <c r="F1558" s="1909"/>
      <c r="G1558" s="2463"/>
      <c r="H1558" s="1909"/>
      <c r="I1558" s="1909"/>
      <c r="J1558" s="1909"/>
      <c r="K1558" s="1909"/>
      <c r="L1558" s="2463"/>
      <c r="M1558" s="2461"/>
      <c r="N1558" s="1909"/>
      <c r="O1558" s="2464"/>
      <c r="P1558" s="2471"/>
      <c r="Q1558" s="2465"/>
      <c r="R1558" s="2461"/>
      <c r="S1558" s="1909"/>
      <c r="T1558" s="2464"/>
      <c r="U1558" s="2471"/>
      <c r="V1558" s="2463"/>
      <c r="W1558" s="2466"/>
      <c r="X1558" s="2466"/>
      <c r="Y1558" s="2466"/>
      <c r="Z1558" s="2466"/>
    </row>
    <row r="1559" spans="1:26" s="2469" customFormat="1">
      <c r="A1559" s="2468"/>
      <c r="B1559" s="1737"/>
      <c r="C1559" s="2461"/>
      <c r="D1559" s="2461"/>
      <c r="E1559" s="2462"/>
      <c r="F1559" s="1909"/>
      <c r="G1559" s="2463"/>
      <c r="H1559" s="1909"/>
      <c r="I1559" s="1909"/>
      <c r="J1559" s="1909"/>
      <c r="K1559" s="1909"/>
      <c r="L1559" s="2463"/>
      <c r="M1559" s="2461"/>
      <c r="N1559" s="1909"/>
      <c r="O1559" s="2464"/>
      <c r="P1559" s="2471"/>
      <c r="Q1559" s="2465"/>
      <c r="R1559" s="2461"/>
      <c r="S1559" s="1909"/>
      <c r="T1559" s="2464"/>
      <c r="U1559" s="2471"/>
      <c r="V1559" s="2463"/>
      <c r="W1559" s="2466"/>
      <c r="X1559" s="2466"/>
      <c r="Y1559" s="2466"/>
      <c r="Z1559" s="2466"/>
    </row>
    <row r="1560" spans="1:26" s="2469" customFormat="1">
      <c r="A1560" s="2468"/>
      <c r="B1560" s="1737"/>
      <c r="C1560" s="2461"/>
      <c r="D1560" s="2461"/>
      <c r="E1560" s="2462"/>
      <c r="F1560" s="1909"/>
      <c r="G1560" s="2463"/>
      <c r="H1560" s="1909"/>
      <c r="I1560" s="1909"/>
      <c r="J1560" s="1909"/>
      <c r="K1560" s="1909"/>
      <c r="L1560" s="2463"/>
      <c r="M1560" s="2461"/>
      <c r="N1560" s="1909"/>
      <c r="O1560" s="2464"/>
      <c r="P1560" s="2471"/>
      <c r="Q1560" s="2465"/>
      <c r="R1560" s="2461"/>
      <c r="S1560" s="1909"/>
      <c r="T1560" s="2464"/>
      <c r="U1560" s="2471"/>
      <c r="V1560" s="2463"/>
      <c r="W1560" s="2466"/>
      <c r="X1560" s="2466"/>
      <c r="Y1560" s="2466"/>
      <c r="Z1560" s="2466"/>
    </row>
    <row r="1561" spans="1:26" s="2469" customFormat="1">
      <c r="A1561" s="2468"/>
      <c r="B1561" s="1737"/>
      <c r="C1561" s="2461"/>
      <c r="D1561" s="2461"/>
      <c r="E1561" s="2462"/>
      <c r="F1561" s="1909"/>
      <c r="G1561" s="2463"/>
      <c r="H1561" s="1909"/>
      <c r="I1561" s="1909"/>
      <c r="J1561" s="1909"/>
      <c r="K1561" s="1909"/>
      <c r="L1561" s="2463"/>
      <c r="M1561" s="2461"/>
      <c r="N1561" s="1909"/>
      <c r="O1561" s="2464"/>
      <c r="P1561" s="2471"/>
      <c r="Q1561" s="2465"/>
      <c r="R1561" s="2461"/>
      <c r="S1561" s="1909"/>
      <c r="T1561" s="2464"/>
      <c r="U1561" s="2471"/>
      <c r="V1561" s="2463"/>
      <c r="W1561" s="2466"/>
      <c r="X1561" s="2466"/>
      <c r="Y1561" s="2466"/>
      <c r="Z1561" s="2466"/>
    </row>
    <row r="1562" spans="1:26" s="2469" customFormat="1">
      <c r="A1562" s="2468"/>
      <c r="B1562" s="1737"/>
      <c r="C1562" s="2461"/>
      <c r="D1562" s="2461"/>
      <c r="E1562" s="2462"/>
      <c r="F1562" s="1909"/>
      <c r="G1562" s="2463"/>
      <c r="H1562" s="1909"/>
      <c r="I1562" s="1909"/>
      <c r="J1562" s="1909"/>
      <c r="K1562" s="1909"/>
      <c r="L1562" s="2463"/>
      <c r="M1562" s="2461"/>
      <c r="N1562" s="1909"/>
      <c r="O1562" s="2464"/>
      <c r="P1562" s="2471"/>
      <c r="Q1562" s="2465"/>
      <c r="R1562" s="2461"/>
      <c r="S1562" s="1909"/>
      <c r="T1562" s="2464"/>
      <c r="U1562" s="2471"/>
      <c r="V1562" s="2463"/>
      <c r="W1562" s="2466"/>
      <c r="X1562" s="2466"/>
      <c r="Y1562" s="2466"/>
      <c r="Z1562" s="2466"/>
    </row>
    <row r="1563" spans="1:26" s="2469" customFormat="1">
      <c r="A1563" s="2468"/>
      <c r="B1563" s="1737"/>
      <c r="C1563" s="2461"/>
      <c r="D1563" s="2461"/>
      <c r="E1563" s="2462"/>
      <c r="F1563" s="1909"/>
      <c r="G1563" s="2463"/>
      <c r="H1563" s="1909"/>
      <c r="I1563" s="1909"/>
      <c r="J1563" s="1909"/>
      <c r="K1563" s="1909"/>
      <c r="L1563" s="2463"/>
      <c r="M1563" s="2461"/>
      <c r="N1563" s="1909"/>
      <c r="O1563" s="2464"/>
      <c r="P1563" s="2471"/>
      <c r="Q1563" s="2465"/>
      <c r="R1563" s="2461"/>
      <c r="S1563" s="1909"/>
      <c r="T1563" s="2464"/>
      <c r="U1563" s="2471"/>
      <c r="V1563" s="2463"/>
      <c r="W1563" s="2466"/>
      <c r="X1563" s="2466"/>
      <c r="Y1563" s="2466"/>
      <c r="Z1563" s="2466"/>
    </row>
    <row r="1564" spans="1:26" s="2469" customFormat="1">
      <c r="A1564" s="2468"/>
      <c r="B1564" s="1737"/>
      <c r="C1564" s="2461"/>
      <c r="D1564" s="2461"/>
      <c r="E1564" s="2462"/>
      <c r="F1564" s="1909"/>
      <c r="G1564" s="2463"/>
      <c r="H1564" s="1909"/>
      <c r="I1564" s="1909"/>
      <c r="J1564" s="1909"/>
      <c r="K1564" s="1909"/>
      <c r="L1564" s="2463"/>
      <c r="M1564" s="2461"/>
      <c r="N1564" s="1909"/>
      <c r="O1564" s="2464"/>
      <c r="P1564" s="2471"/>
      <c r="Q1564" s="2465"/>
      <c r="R1564" s="2461"/>
      <c r="S1564" s="1909"/>
      <c r="T1564" s="2464"/>
      <c r="U1564" s="2471"/>
      <c r="V1564" s="2463"/>
      <c r="W1564" s="2466"/>
      <c r="X1564" s="2466"/>
      <c r="Y1564" s="2466"/>
      <c r="Z1564" s="2466"/>
    </row>
    <row r="1565" spans="1:26" s="2469" customFormat="1">
      <c r="A1565" s="2468"/>
      <c r="B1565" s="1737"/>
      <c r="C1565" s="2461"/>
      <c r="D1565" s="2461"/>
      <c r="E1565" s="2462"/>
      <c r="F1565" s="1909"/>
      <c r="G1565" s="2463"/>
      <c r="H1565" s="1909"/>
      <c r="I1565" s="1909"/>
      <c r="J1565" s="1909"/>
      <c r="K1565" s="1909"/>
      <c r="L1565" s="2463"/>
      <c r="M1565" s="2461"/>
      <c r="N1565" s="1909"/>
      <c r="O1565" s="2464"/>
      <c r="P1565" s="2471"/>
      <c r="Q1565" s="2465"/>
      <c r="R1565" s="2461"/>
      <c r="S1565" s="1909"/>
      <c r="T1565" s="2464"/>
      <c r="U1565" s="2471"/>
      <c r="V1565" s="2463"/>
      <c r="W1565" s="2466"/>
      <c r="X1565" s="2466"/>
      <c r="Y1565" s="2466"/>
      <c r="Z1565" s="2466"/>
    </row>
    <row r="1566" spans="1:26" s="2469" customFormat="1">
      <c r="A1566" s="2468"/>
      <c r="B1566" s="1737"/>
      <c r="C1566" s="2461"/>
      <c r="D1566" s="2461"/>
      <c r="E1566" s="2462"/>
      <c r="F1566" s="1909"/>
      <c r="G1566" s="2463"/>
      <c r="H1566" s="1909"/>
      <c r="I1566" s="1909"/>
      <c r="J1566" s="1909"/>
      <c r="K1566" s="1909"/>
      <c r="L1566" s="2463"/>
      <c r="M1566" s="2461"/>
      <c r="N1566" s="1909"/>
      <c r="O1566" s="2464"/>
      <c r="P1566" s="2471"/>
      <c r="Q1566" s="2465"/>
      <c r="R1566" s="2461"/>
      <c r="S1566" s="1909"/>
      <c r="T1566" s="2464"/>
      <c r="U1566" s="2471"/>
      <c r="V1566" s="2463"/>
      <c r="W1566" s="2466"/>
      <c r="X1566" s="2466"/>
      <c r="Y1566" s="2466"/>
      <c r="Z1566" s="2466"/>
    </row>
    <row r="1567" spans="1:26" s="2469" customFormat="1">
      <c r="A1567" s="2468"/>
      <c r="B1567" s="1737"/>
      <c r="C1567" s="2461"/>
      <c r="D1567" s="2461"/>
      <c r="E1567" s="2462"/>
      <c r="F1567" s="1909"/>
      <c r="G1567" s="2463"/>
      <c r="H1567" s="1909"/>
      <c r="I1567" s="1909"/>
      <c r="J1567" s="1909"/>
      <c r="K1567" s="1909"/>
      <c r="L1567" s="2463"/>
      <c r="M1567" s="2461"/>
      <c r="N1567" s="1909"/>
      <c r="O1567" s="2464"/>
      <c r="P1567" s="2471"/>
      <c r="Q1567" s="2465"/>
      <c r="R1567" s="2461"/>
      <c r="S1567" s="1909"/>
      <c r="T1567" s="2464"/>
      <c r="U1567" s="2471"/>
      <c r="V1567" s="2463"/>
      <c r="W1567" s="2466"/>
      <c r="X1567" s="2466"/>
      <c r="Y1567" s="2466"/>
      <c r="Z1567" s="2466"/>
    </row>
    <row r="1568" spans="1:26" s="2469" customFormat="1">
      <c r="A1568" s="2468"/>
      <c r="B1568" s="1737"/>
      <c r="C1568" s="2461"/>
      <c r="D1568" s="2461"/>
      <c r="E1568" s="2462"/>
      <c r="F1568" s="1909"/>
      <c r="G1568" s="2463"/>
      <c r="H1568" s="1909"/>
      <c r="I1568" s="1909"/>
      <c r="J1568" s="1909"/>
      <c r="K1568" s="1909"/>
      <c r="L1568" s="2463"/>
      <c r="M1568" s="2461"/>
      <c r="N1568" s="1909"/>
      <c r="O1568" s="2464"/>
      <c r="P1568" s="2471"/>
      <c r="Q1568" s="2465"/>
      <c r="R1568" s="2461"/>
      <c r="S1568" s="1909"/>
      <c r="T1568" s="2464"/>
      <c r="U1568" s="2471"/>
      <c r="V1568" s="2463"/>
      <c r="W1568" s="2466"/>
      <c r="X1568" s="2466"/>
      <c r="Y1568" s="2466"/>
      <c r="Z1568" s="2466"/>
    </row>
    <row r="1569" spans="1:26" s="2469" customFormat="1">
      <c r="A1569" s="2468"/>
      <c r="B1569" s="1737"/>
      <c r="C1569" s="2461"/>
      <c r="D1569" s="2461"/>
      <c r="E1569" s="2462"/>
      <c r="F1569" s="1909"/>
      <c r="G1569" s="2463"/>
      <c r="H1569" s="1909"/>
      <c r="I1569" s="1909"/>
      <c r="J1569" s="1909"/>
      <c r="K1569" s="1909"/>
      <c r="L1569" s="2463"/>
      <c r="M1569" s="2461"/>
      <c r="N1569" s="1909"/>
      <c r="O1569" s="2464"/>
      <c r="P1569" s="2471"/>
      <c r="Q1569" s="2465"/>
      <c r="R1569" s="2461"/>
      <c r="S1569" s="1909"/>
      <c r="T1569" s="2464"/>
      <c r="U1569" s="2471"/>
      <c r="V1569" s="2463"/>
      <c r="W1569" s="2466"/>
      <c r="X1569" s="2466"/>
      <c r="Y1569" s="2466"/>
      <c r="Z1569" s="2466"/>
    </row>
    <row r="1570" spans="1:26" s="2469" customFormat="1">
      <c r="A1570" s="2468"/>
      <c r="B1570" s="1737"/>
      <c r="C1570" s="2461"/>
      <c r="D1570" s="2461"/>
      <c r="E1570" s="2462"/>
      <c r="F1570" s="1909"/>
      <c r="G1570" s="2463"/>
      <c r="H1570" s="1909"/>
      <c r="I1570" s="1909"/>
      <c r="J1570" s="1909"/>
      <c r="K1570" s="1909"/>
      <c r="L1570" s="2463"/>
      <c r="M1570" s="2461"/>
      <c r="N1570" s="1909"/>
      <c r="O1570" s="2464"/>
      <c r="P1570" s="2471"/>
      <c r="Q1570" s="2465"/>
      <c r="R1570" s="2461"/>
      <c r="S1570" s="1909"/>
      <c r="T1570" s="2464"/>
      <c r="U1570" s="2471"/>
      <c r="V1570" s="2463"/>
      <c r="W1570" s="2466"/>
      <c r="X1570" s="2466"/>
      <c r="Y1570" s="2466"/>
      <c r="Z1570" s="2466"/>
    </row>
    <row r="1571" spans="1:26" s="2469" customFormat="1">
      <c r="A1571" s="2468"/>
      <c r="B1571" s="1737"/>
      <c r="C1571" s="2461"/>
      <c r="D1571" s="2461"/>
      <c r="E1571" s="2462"/>
      <c r="F1571" s="1909"/>
      <c r="G1571" s="2463"/>
      <c r="H1571" s="1909"/>
      <c r="I1571" s="1909"/>
      <c r="J1571" s="1909"/>
      <c r="K1571" s="1909"/>
      <c r="L1571" s="2463"/>
      <c r="M1571" s="2461"/>
      <c r="N1571" s="1909"/>
      <c r="O1571" s="2464"/>
      <c r="P1571" s="2471"/>
      <c r="Q1571" s="2465"/>
      <c r="R1571" s="2461"/>
      <c r="S1571" s="1909"/>
      <c r="T1571" s="2464"/>
      <c r="U1571" s="2471"/>
      <c r="V1571" s="2463"/>
      <c r="W1571" s="2466"/>
      <c r="X1571" s="2466"/>
      <c r="Y1571" s="2466"/>
      <c r="Z1571" s="2466"/>
    </row>
    <row r="1572" spans="1:26" s="2469" customFormat="1">
      <c r="A1572" s="2468"/>
      <c r="B1572" s="1737"/>
      <c r="C1572" s="2461"/>
      <c r="D1572" s="2461"/>
      <c r="E1572" s="2462"/>
      <c r="F1572" s="1909"/>
      <c r="G1572" s="2463"/>
      <c r="H1572" s="1909"/>
      <c r="I1572" s="1909"/>
      <c r="J1572" s="1909"/>
      <c r="K1572" s="1909"/>
      <c r="L1572" s="2463"/>
      <c r="M1572" s="2461"/>
      <c r="N1572" s="1909"/>
      <c r="O1572" s="2464"/>
      <c r="P1572" s="2471"/>
      <c r="Q1572" s="2465"/>
      <c r="R1572" s="2461"/>
      <c r="S1572" s="1909"/>
      <c r="T1572" s="2464"/>
      <c r="U1572" s="2471"/>
      <c r="V1572" s="2463"/>
      <c r="W1572" s="2466"/>
      <c r="X1572" s="2466"/>
      <c r="Y1572" s="2466"/>
      <c r="Z1572" s="2466"/>
    </row>
    <row r="1573" spans="1:26" s="2469" customFormat="1">
      <c r="A1573" s="2468"/>
      <c r="B1573" s="1737"/>
      <c r="C1573" s="2461"/>
      <c r="D1573" s="2461"/>
      <c r="E1573" s="2462"/>
      <c r="F1573" s="1909"/>
      <c r="G1573" s="2463"/>
      <c r="H1573" s="1909"/>
      <c r="I1573" s="1909"/>
      <c r="J1573" s="1909"/>
      <c r="K1573" s="1909"/>
      <c r="L1573" s="2463"/>
      <c r="M1573" s="2461"/>
      <c r="N1573" s="1909"/>
      <c r="O1573" s="2464"/>
      <c r="P1573" s="2471"/>
      <c r="Q1573" s="2465"/>
      <c r="R1573" s="2461"/>
      <c r="S1573" s="1909"/>
      <c r="T1573" s="2464"/>
      <c r="U1573" s="2471"/>
      <c r="V1573" s="2463"/>
      <c r="W1573" s="2466"/>
      <c r="X1573" s="2466"/>
      <c r="Y1573" s="2466"/>
      <c r="Z1573" s="2466"/>
    </row>
    <row r="1574" spans="1:26" s="2469" customFormat="1">
      <c r="A1574" s="2468"/>
      <c r="B1574" s="1737"/>
      <c r="C1574" s="2461"/>
      <c r="D1574" s="2461"/>
      <c r="E1574" s="2462"/>
      <c r="F1574" s="1909"/>
      <c r="G1574" s="2463"/>
      <c r="H1574" s="1909"/>
      <c r="I1574" s="1909"/>
      <c r="J1574" s="1909"/>
      <c r="K1574" s="1909"/>
      <c r="L1574" s="2463"/>
      <c r="M1574" s="2461"/>
      <c r="N1574" s="1909"/>
      <c r="O1574" s="2464"/>
      <c r="P1574" s="2471"/>
      <c r="Q1574" s="2465"/>
      <c r="R1574" s="2461"/>
      <c r="S1574" s="1909"/>
      <c r="T1574" s="2464"/>
      <c r="U1574" s="2471"/>
      <c r="V1574" s="2463"/>
      <c r="W1574" s="2466"/>
      <c r="X1574" s="2466"/>
      <c r="Y1574" s="2466"/>
      <c r="Z1574" s="2466"/>
    </row>
    <row r="1575" spans="1:26" s="2469" customFormat="1">
      <c r="A1575" s="2468"/>
      <c r="B1575" s="1737"/>
      <c r="C1575" s="2461"/>
      <c r="D1575" s="2461"/>
      <c r="E1575" s="2462"/>
      <c r="F1575" s="1909"/>
      <c r="G1575" s="2463"/>
      <c r="H1575" s="1909"/>
      <c r="I1575" s="1909"/>
      <c r="J1575" s="1909"/>
      <c r="K1575" s="1909"/>
      <c r="L1575" s="2463"/>
      <c r="M1575" s="2461"/>
      <c r="N1575" s="1909"/>
      <c r="O1575" s="2464"/>
      <c r="P1575" s="2471"/>
      <c r="Q1575" s="2465"/>
      <c r="R1575" s="2461"/>
      <c r="S1575" s="1909"/>
      <c r="T1575" s="2464"/>
      <c r="U1575" s="2471"/>
      <c r="V1575" s="2463"/>
      <c r="W1575" s="2466"/>
      <c r="X1575" s="2466"/>
      <c r="Y1575" s="2466"/>
      <c r="Z1575" s="2466"/>
    </row>
    <row r="1576" spans="1:26" s="2469" customFormat="1">
      <c r="A1576" s="2468"/>
      <c r="B1576" s="1737"/>
      <c r="C1576" s="2461"/>
      <c r="D1576" s="2461"/>
      <c r="E1576" s="2462"/>
      <c r="F1576" s="1909"/>
      <c r="G1576" s="2463"/>
      <c r="H1576" s="1909"/>
      <c r="I1576" s="1909"/>
      <c r="J1576" s="1909"/>
      <c r="K1576" s="1909"/>
      <c r="L1576" s="2463"/>
      <c r="M1576" s="2461"/>
      <c r="N1576" s="1909"/>
      <c r="O1576" s="2464"/>
      <c r="P1576" s="2471"/>
      <c r="Q1576" s="2465"/>
      <c r="R1576" s="2461"/>
      <c r="S1576" s="1909"/>
      <c r="T1576" s="2464"/>
      <c r="U1576" s="2471"/>
      <c r="V1576" s="2463"/>
      <c r="W1576" s="2466"/>
      <c r="X1576" s="2466"/>
      <c r="Y1576" s="2466"/>
      <c r="Z1576" s="2466"/>
    </row>
    <row r="1577" spans="1:26" s="2469" customFormat="1">
      <c r="A1577" s="2468"/>
      <c r="B1577" s="1737"/>
      <c r="C1577" s="2461"/>
      <c r="D1577" s="2461"/>
      <c r="E1577" s="2462"/>
      <c r="F1577" s="1909"/>
      <c r="G1577" s="2463"/>
      <c r="H1577" s="1909"/>
      <c r="I1577" s="1909"/>
      <c r="J1577" s="1909"/>
      <c r="K1577" s="1909"/>
      <c r="L1577" s="2463"/>
      <c r="M1577" s="2461"/>
      <c r="N1577" s="1909"/>
      <c r="O1577" s="2464"/>
      <c r="P1577" s="2471"/>
      <c r="Q1577" s="2465"/>
      <c r="R1577" s="2461"/>
      <c r="S1577" s="1909"/>
      <c r="T1577" s="2464"/>
      <c r="U1577" s="2471"/>
      <c r="V1577" s="2463"/>
      <c r="W1577" s="2466"/>
      <c r="X1577" s="2466"/>
      <c r="Y1577" s="2466"/>
      <c r="Z1577" s="2466"/>
    </row>
    <row r="1578" spans="1:26" s="2469" customFormat="1">
      <c r="A1578" s="2468"/>
      <c r="B1578" s="1737"/>
      <c r="C1578" s="2461"/>
      <c r="D1578" s="2461"/>
      <c r="E1578" s="2462"/>
      <c r="F1578" s="1909"/>
      <c r="G1578" s="2463"/>
      <c r="H1578" s="1909"/>
      <c r="I1578" s="1909"/>
      <c r="J1578" s="1909"/>
      <c r="K1578" s="1909"/>
      <c r="L1578" s="2463"/>
      <c r="M1578" s="2461"/>
      <c r="N1578" s="1909"/>
      <c r="O1578" s="2464"/>
      <c r="P1578" s="2471"/>
      <c r="Q1578" s="2465"/>
      <c r="R1578" s="2461"/>
      <c r="S1578" s="1909"/>
      <c r="T1578" s="2464"/>
      <c r="U1578" s="2471"/>
      <c r="V1578" s="2463"/>
      <c r="W1578" s="2466"/>
      <c r="X1578" s="2466"/>
      <c r="Y1578" s="2466"/>
      <c r="Z1578" s="2466"/>
    </row>
    <row r="1579" spans="1:26" s="2469" customFormat="1">
      <c r="A1579" s="2468"/>
      <c r="B1579" s="1737"/>
      <c r="C1579" s="2461"/>
      <c r="D1579" s="2461"/>
      <c r="E1579" s="2462"/>
      <c r="F1579" s="1909"/>
      <c r="G1579" s="2463"/>
      <c r="H1579" s="1909"/>
      <c r="I1579" s="1909"/>
      <c r="J1579" s="1909"/>
      <c r="K1579" s="1909"/>
      <c r="L1579" s="2463"/>
      <c r="M1579" s="2461"/>
      <c r="N1579" s="1909"/>
      <c r="O1579" s="2464"/>
      <c r="P1579" s="2471"/>
      <c r="Q1579" s="2465"/>
      <c r="R1579" s="2461"/>
      <c r="S1579" s="1909"/>
      <c r="T1579" s="2464"/>
      <c r="U1579" s="2471"/>
      <c r="V1579" s="2463"/>
      <c r="W1579" s="2466"/>
      <c r="X1579" s="2466"/>
      <c r="Y1579" s="2466"/>
      <c r="Z1579" s="2466"/>
    </row>
    <row r="1580" spans="1:26" s="2469" customFormat="1">
      <c r="A1580" s="2468"/>
      <c r="B1580" s="1737"/>
      <c r="C1580" s="2461"/>
      <c r="D1580" s="2461"/>
      <c r="E1580" s="2462"/>
      <c r="F1580" s="1909"/>
      <c r="G1580" s="2463"/>
      <c r="H1580" s="1909"/>
      <c r="I1580" s="1909"/>
      <c r="J1580" s="1909"/>
      <c r="K1580" s="1909"/>
      <c r="L1580" s="2463"/>
      <c r="M1580" s="2461"/>
      <c r="N1580" s="1909"/>
      <c r="O1580" s="2464"/>
      <c r="P1580" s="2471"/>
      <c r="Q1580" s="2465"/>
      <c r="R1580" s="2461"/>
      <c r="S1580" s="1909"/>
      <c r="T1580" s="2464"/>
      <c r="U1580" s="2471"/>
      <c r="V1580" s="2463"/>
      <c r="W1580" s="2466"/>
      <c r="X1580" s="2466"/>
      <c r="Y1580" s="2466"/>
      <c r="Z1580" s="2466"/>
    </row>
    <row r="1581" spans="1:26" s="2469" customFormat="1">
      <c r="A1581" s="2468"/>
      <c r="B1581" s="1737"/>
      <c r="C1581" s="2461"/>
      <c r="D1581" s="2461"/>
      <c r="E1581" s="2462"/>
      <c r="F1581" s="1909"/>
      <c r="G1581" s="2463"/>
      <c r="H1581" s="1909"/>
      <c r="I1581" s="1909"/>
      <c r="J1581" s="1909"/>
      <c r="K1581" s="1909"/>
      <c r="L1581" s="2463"/>
      <c r="M1581" s="2461"/>
      <c r="N1581" s="1909"/>
      <c r="O1581" s="2464"/>
      <c r="P1581" s="2471"/>
      <c r="Q1581" s="2465"/>
      <c r="R1581" s="2461"/>
      <c r="S1581" s="1909"/>
      <c r="T1581" s="2464"/>
      <c r="U1581" s="2471"/>
      <c r="V1581" s="2463"/>
      <c r="W1581" s="2466"/>
      <c r="X1581" s="2466"/>
      <c r="Y1581" s="2466"/>
      <c r="Z1581" s="2466"/>
    </row>
    <row r="1582" spans="1:26" s="2469" customFormat="1">
      <c r="A1582" s="2468"/>
      <c r="B1582" s="1737"/>
      <c r="C1582" s="2461"/>
      <c r="D1582" s="2461"/>
      <c r="E1582" s="2462"/>
      <c r="F1582" s="1909"/>
      <c r="G1582" s="2463"/>
      <c r="H1582" s="1909"/>
      <c r="I1582" s="1909"/>
      <c r="J1582" s="1909"/>
      <c r="K1582" s="1909"/>
      <c r="L1582" s="2463"/>
      <c r="M1582" s="2461"/>
      <c r="N1582" s="1909"/>
      <c r="O1582" s="2464"/>
      <c r="P1582" s="2471"/>
      <c r="Q1582" s="2465"/>
      <c r="R1582" s="2461"/>
      <c r="S1582" s="1909"/>
      <c r="T1582" s="2464"/>
      <c r="U1582" s="2471"/>
      <c r="V1582" s="2463"/>
      <c r="W1582" s="2466"/>
      <c r="X1582" s="2466"/>
      <c r="Y1582" s="2466"/>
      <c r="Z1582" s="2466"/>
    </row>
    <row r="1583" spans="1:26" s="2469" customFormat="1">
      <c r="A1583" s="2468"/>
      <c r="B1583" s="1737"/>
      <c r="C1583" s="2461"/>
      <c r="D1583" s="2461"/>
      <c r="E1583" s="2462"/>
      <c r="F1583" s="1909"/>
      <c r="G1583" s="2463"/>
      <c r="H1583" s="1909"/>
      <c r="I1583" s="1909"/>
      <c r="J1583" s="1909"/>
      <c r="K1583" s="1909"/>
      <c r="L1583" s="2463"/>
      <c r="M1583" s="2461"/>
      <c r="N1583" s="1909"/>
      <c r="O1583" s="2464"/>
      <c r="P1583" s="2471"/>
      <c r="Q1583" s="2465"/>
      <c r="R1583" s="2461"/>
      <c r="S1583" s="1909"/>
      <c r="T1583" s="2464"/>
      <c r="U1583" s="2471"/>
      <c r="V1583" s="2463"/>
      <c r="W1583" s="2466"/>
      <c r="X1583" s="2466"/>
      <c r="Y1583" s="2466"/>
      <c r="Z1583" s="2466"/>
    </row>
    <row r="1584" spans="1:26" s="2469" customFormat="1">
      <c r="A1584" s="2468"/>
      <c r="B1584" s="1737"/>
      <c r="C1584" s="2461"/>
      <c r="D1584" s="2461"/>
      <c r="E1584" s="2462"/>
      <c r="F1584" s="1909"/>
      <c r="G1584" s="2463"/>
      <c r="H1584" s="1909"/>
      <c r="I1584" s="1909"/>
      <c r="J1584" s="1909"/>
      <c r="K1584" s="1909"/>
      <c r="L1584" s="2463"/>
      <c r="M1584" s="2461"/>
      <c r="N1584" s="1909"/>
      <c r="O1584" s="2464"/>
      <c r="P1584" s="2471"/>
      <c r="Q1584" s="2465"/>
      <c r="R1584" s="2461"/>
      <c r="S1584" s="1909"/>
      <c r="T1584" s="2464"/>
      <c r="U1584" s="2471"/>
      <c r="V1584" s="2463"/>
      <c r="W1584" s="2466"/>
      <c r="X1584" s="2466"/>
      <c r="Y1584" s="2466"/>
      <c r="Z1584" s="2466"/>
    </row>
    <row r="1585" spans="1:26" s="2469" customFormat="1">
      <c r="A1585" s="2468"/>
      <c r="B1585" s="1737"/>
      <c r="C1585" s="2461"/>
      <c r="D1585" s="2461"/>
      <c r="E1585" s="2462"/>
      <c r="F1585" s="1909"/>
      <c r="G1585" s="2463"/>
      <c r="H1585" s="1909"/>
      <c r="I1585" s="1909"/>
      <c r="J1585" s="1909"/>
      <c r="K1585" s="1909"/>
      <c r="L1585" s="2463"/>
      <c r="M1585" s="2461"/>
      <c r="N1585" s="1909"/>
      <c r="O1585" s="2464"/>
      <c r="P1585" s="2471"/>
      <c r="Q1585" s="2465"/>
      <c r="R1585" s="2461"/>
      <c r="S1585" s="1909"/>
      <c r="T1585" s="2464"/>
      <c r="U1585" s="2471"/>
      <c r="V1585" s="2463"/>
      <c r="W1585" s="2466"/>
      <c r="X1585" s="2466"/>
      <c r="Y1585" s="2466"/>
      <c r="Z1585" s="2466"/>
    </row>
    <row r="1586" spans="1:26" s="2469" customFormat="1">
      <c r="A1586" s="2468"/>
      <c r="B1586" s="1737"/>
      <c r="C1586" s="2461"/>
      <c r="D1586" s="2461"/>
      <c r="E1586" s="2462"/>
      <c r="F1586" s="1909"/>
      <c r="G1586" s="2463"/>
      <c r="H1586" s="1909"/>
      <c r="I1586" s="1909"/>
      <c r="J1586" s="1909"/>
      <c r="K1586" s="1909"/>
      <c r="L1586" s="2463"/>
      <c r="M1586" s="2461"/>
      <c r="N1586" s="1909"/>
      <c r="O1586" s="2464"/>
      <c r="P1586" s="2471"/>
      <c r="Q1586" s="2465"/>
      <c r="R1586" s="2461"/>
      <c r="S1586" s="1909"/>
      <c r="T1586" s="2464"/>
      <c r="U1586" s="2471"/>
      <c r="V1586" s="2463"/>
      <c r="W1586" s="2466"/>
      <c r="X1586" s="2466"/>
      <c r="Y1586" s="2466"/>
      <c r="Z1586" s="2466"/>
    </row>
    <row r="1587" spans="1:26" s="2469" customFormat="1">
      <c r="A1587" s="2468"/>
      <c r="B1587" s="1737"/>
      <c r="C1587" s="2461"/>
      <c r="D1587" s="2461"/>
      <c r="E1587" s="2462"/>
      <c r="F1587" s="1909"/>
      <c r="G1587" s="2463"/>
      <c r="H1587" s="1909"/>
      <c r="I1587" s="1909"/>
      <c r="J1587" s="1909"/>
      <c r="K1587" s="1909"/>
      <c r="L1587" s="2463"/>
      <c r="M1587" s="2461"/>
      <c r="N1587" s="1909"/>
      <c r="O1587" s="2464"/>
      <c r="P1587" s="2471"/>
      <c r="Q1587" s="2465"/>
      <c r="R1587" s="2461"/>
      <c r="S1587" s="1909"/>
      <c r="T1587" s="2464"/>
      <c r="U1587" s="2471"/>
      <c r="V1587" s="2463"/>
      <c r="W1587" s="2466"/>
      <c r="X1587" s="2466"/>
      <c r="Y1587" s="2466"/>
      <c r="Z1587" s="2466"/>
    </row>
    <row r="1588" spans="1:26" s="2469" customFormat="1">
      <c r="A1588" s="2468"/>
      <c r="B1588" s="1737"/>
      <c r="C1588" s="2461"/>
      <c r="D1588" s="2461"/>
      <c r="E1588" s="2462"/>
      <c r="F1588" s="1909"/>
      <c r="G1588" s="2463"/>
      <c r="H1588" s="1909"/>
      <c r="I1588" s="1909"/>
      <c r="J1588" s="1909"/>
      <c r="K1588" s="1909"/>
      <c r="L1588" s="2463"/>
      <c r="M1588" s="2461"/>
      <c r="N1588" s="1909"/>
      <c r="O1588" s="2464"/>
      <c r="P1588" s="2471"/>
      <c r="Q1588" s="2465"/>
      <c r="R1588" s="2461"/>
      <c r="S1588" s="1909"/>
      <c r="T1588" s="2464"/>
      <c r="U1588" s="2471"/>
      <c r="V1588" s="2463"/>
      <c r="W1588" s="2466"/>
      <c r="X1588" s="2466"/>
      <c r="Y1588" s="2466"/>
      <c r="Z1588" s="2466"/>
    </row>
    <row r="1589" spans="1:26" s="2469" customFormat="1">
      <c r="A1589" s="2468"/>
      <c r="B1589" s="1737"/>
      <c r="C1589" s="2461"/>
      <c r="D1589" s="2461"/>
      <c r="E1589" s="2462"/>
      <c r="F1589" s="1909"/>
      <c r="G1589" s="2463"/>
      <c r="H1589" s="1909"/>
      <c r="I1589" s="1909"/>
      <c r="J1589" s="1909"/>
      <c r="K1589" s="1909"/>
      <c r="L1589" s="2463"/>
      <c r="M1589" s="2461"/>
      <c r="N1589" s="1909"/>
      <c r="O1589" s="2464"/>
      <c r="P1589" s="2471"/>
      <c r="Q1589" s="2465"/>
      <c r="R1589" s="2461"/>
      <c r="S1589" s="1909"/>
      <c r="T1589" s="2464"/>
      <c r="U1589" s="2471"/>
      <c r="V1589" s="2463"/>
      <c r="W1589" s="2466"/>
      <c r="X1589" s="2466"/>
      <c r="Y1589" s="2466"/>
      <c r="Z1589" s="2466"/>
    </row>
    <row r="1590" spans="1:26" s="2469" customFormat="1">
      <c r="A1590" s="2468"/>
      <c r="B1590" s="1737"/>
      <c r="C1590" s="2461"/>
      <c r="D1590" s="2461"/>
      <c r="E1590" s="2462"/>
      <c r="F1590" s="1909"/>
      <c r="G1590" s="2463"/>
      <c r="H1590" s="1909"/>
      <c r="I1590" s="1909"/>
      <c r="J1590" s="1909"/>
      <c r="K1590" s="1909"/>
      <c r="L1590" s="2463"/>
      <c r="M1590" s="2461"/>
      <c r="N1590" s="1909"/>
      <c r="O1590" s="2464"/>
      <c r="P1590" s="2471"/>
      <c r="Q1590" s="2465"/>
      <c r="R1590" s="2461"/>
      <c r="S1590" s="1909"/>
      <c r="T1590" s="2464"/>
      <c r="U1590" s="2471"/>
      <c r="V1590" s="2463"/>
      <c r="W1590" s="2466"/>
      <c r="X1590" s="2466"/>
      <c r="Y1590" s="2466"/>
      <c r="Z1590" s="2466"/>
    </row>
    <row r="1591" spans="1:26" s="2469" customFormat="1">
      <c r="A1591" s="2468"/>
      <c r="B1591" s="1737"/>
      <c r="C1591" s="2461"/>
      <c r="D1591" s="2461"/>
      <c r="E1591" s="2462"/>
      <c r="F1591" s="1909"/>
      <c r="G1591" s="2463"/>
      <c r="H1591" s="1909"/>
      <c r="I1591" s="1909"/>
      <c r="J1591" s="1909"/>
      <c r="K1591" s="1909"/>
      <c r="L1591" s="2463"/>
      <c r="M1591" s="2461"/>
      <c r="N1591" s="1909"/>
      <c r="O1591" s="2464"/>
      <c r="P1591" s="2471"/>
      <c r="Q1591" s="2465"/>
      <c r="R1591" s="2461"/>
      <c r="S1591" s="1909"/>
      <c r="T1591" s="2464"/>
      <c r="U1591" s="2471"/>
      <c r="V1591" s="2463"/>
      <c r="W1591" s="2466"/>
      <c r="X1591" s="2466"/>
      <c r="Y1591" s="2466"/>
      <c r="Z1591" s="2466"/>
    </row>
    <row r="1592" spans="1:26" s="2469" customFormat="1">
      <c r="A1592" s="2468"/>
      <c r="B1592" s="1737"/>
      <c r="C1592" s="2461"/>
      <c r="D1592" s="2461"/>
      <c r="E1592" s="2462"/>
      <c r="F1592" s="1909"/>
      <c r="G1592" s="2463"/>
      <c r="H1592" s="1909"/>
      <c r="I1592" s="1909"/>
      <c r="J1592" s="1909"/>
      <c r="K1592" s="1909"/>
      <c r="L1592" s="2463"/>
      <c r="M1592" s="2461"/>
      <c r="N1592" s="1909"/>
      <c r="O1592" s="2464"/>
      <c r="P1592" s="2471"/>
      <c r="Q1592" s="2465"/>
      <c r="R1592" s="2461"/>
      <c r="S1592" s="1909"/>
      <c r="T1592" s="2464"/>
      <c r="U1592" s="2471"/>
      <c r="V1592" s="2463"/>
      <c r="W1592" s="2466"/>
      <c r="X1592" s="2466"/>
      <c r="Y1592" s="2466"/>
      <c r="Z1592" s="2466"/>
    </row>
    <row r="1593" spans="1:26" s="2469" customFormat="1">
      <c r="A1593" s="2468"/>
      <c r="B1593" s="1737"/>
      <c r="C1593" s="2461"/>
      <c r="D1593" s="2461"/>
      <c r="E1593" s="2462"/>
      <c r="F1593" s="1909"/>
      <c r="G1593" s="2463"/>
      <c r="H1593" s="1909"/>
      <c r="I1593" s="1909"/>
      <c r="J1593" s="1909"/>
      <c r="K1593" s="1909"/>
      <c r="L1593" s="2463"/>
      <c r="M1593" s="2461"/>
      <c r="N1593" s="1909"/>
      <c r="O1593" s="2464"/>
      <c r="P1593" s="2471"/>
      <c r="Q1593" s="2465"/>
      <c r="R1593" s="2461"/>
      <c r="S1593" s="1909"/>
      <c r="T1593" s="2464"/>
      <c r="U1593" s="2471"/>
      <c r="V1593" s="2463"/>
      <c r="W1593" s="2466"/>
      <c r="X1593" s="2466"/>
      <c r="Y1593" s="2466"/>
      <c r="Z1593" s="2466"/>
    </row>
    <row r="1594" spans="1:26" s="2469" customFormat="1">
      <c r="A1594" s="2468"/>
      <c r="B1594" s="1737"/>
      <c r="C1594" s="2461"/>
      <c r="D1594" s="2461"/>
      <c r="E1594" s="2462"/>
      <c r="F1594" s="1909"/>
      <c r="G1594" s="2463"/>
      <c r="H1594" s="1909"/>
      <c r="I1594" s="1909"/>
      <c r="J1594" s="1909"/>
      <c r="K1594" s="1909"/>
      <c r="L1594" s="2463"/>
      <c r="M1594" s="2461"/>
      <c r="N1594" s="1909"/>
      <c r="O1594" s="2464"/>
      <c r="P1594" s="2471"/>
      <c r="Q1594" s="2465"/>
      <c r="R1594" s="2461"/>
      <c r="S1594" s="1909"/>
      <c r="T1594" s="2464"/>
      <c r="U1594" s="2471"/>
      <c r="V1594" s="2463"/>
      <c r="W1594" s="2466"/>
      <c r="X1594" s="2466"/>
      <c r="Y1594" s="2466"/>
      <c r="Z1594" s="2466"/>
    </row>
    <row r="1595" spans="1:26" s="2469" customFormat="1">
      <c r="A1595" s="2468"/>
      <c r="B1595" s="1737"/>
      <c r="C1595" s="2461"/>
      <c r="D1595" s="2461"/>
      <c r="E1595" s="2462"/>
      <c r="F1595" s="1909"/>
      <c r="G1595" s="2463"/>
      <c r="H1595" s="1909"/>
      <c r="I1595" s="1909"/>
      <c r="J1595" s="1909"/>
      <c r="K1595" s="1909"/>
      <c r="L1595" s="2463"/>
      <c r="M1595" s="2461"/>
      <c r="N1595" s="1909"/>
      <c r="O1595" s="2464"/>
      <c r="P1595" s="2471"/>
      <c r="Q1595" s="2465"/>
      <c r="R1595" s="2461"/>
      <c r="S1595" s="1909"/>
      <c r="T1595" s="2464"/>
      <c r="U1595" s="2471"/>
      <c r="V1595" s="2463"/>
      <c r="W1595" s="2466"/>
      <c r="X1595" s="2466"/>
      <c r="Y1595" s="2466"/>
      <c r="Z1595" s="2466"/>
    </row>
    <row r="1596" spans="1:26" s="2469" customFormat="1">
      <c r="A1596" s="2468"/>
      <c r="B1596" s="1737"/>
      <c r="C1596" s="2461"/>
      <c r="D1596" s="2461"/>
      <c r="E1596" s="2462"/>
      <c r="F1596" s="1909"/>
      <c r="G1596" s="2463"/>
      <c r="H1596" s="1909"/>
      <c r="I1596" s="1909"/>
      <c r="J1596" s="1909"/>
      <c r="K1596" s="1909"/>
      <c r="L1596" s="2463"/>
      <c r="M1596" s="2461"/>
      <c r="N1596" s="1909"/>
      <c r="O1596" s="2464"/>
      <c r="P1596" s="2471"/>
      <c r="Q1596" s="2465"/>
      <c r="R1596" s="2461"/>
      <c r="S1596" s="1909"/>
      <c r="T1596" s="2464"/>
      <c r="U1596" s="2471"/>
      <c r="V1596" s="2463"/>
      <c r="W1596" s="2466"/>
      <c r="X1596" s="2466"/>
      <c r="Y1596" s="2466"/>
      <c r="Z1596" s="2466"/>
    </row>
    <row r="1597" spans="1:26" s="2469" customFormat="1">
      <c r="A1597" s="2468"/>
      <c r="B1597" s="1737"/>
      <c r="C1597" s="2461"/>
      <c r="D1597" s="2461"/>
      <c r="E1597" s="2462"/>
      <c r="F1597" s="1909"/>
      <c r="G1597" s="2463"/>
      <c r="H1597" s="1909"/>
      <c r="I1597" s="1909"/>
      <c r="J1597" s="1909"/>
      <c r="K1597" s="1909"/>
      <c r="L1597" s="2463"/>
      <c r="M1597" s="2461"/>
      <c r="N1597" s="1909"/>
      <c r="O1597" s="2464"/>
      <c r="P1597" s="2471"/>
      <c r="Q1597" s="2465"/>
      <c r="R1597" s="2461"/>
      <c r="S1597" s="1909"/>
      <c r="T1597" s="2464"/>
      <c r="U1597" s="2471"/>
      <c r="V1597" s="2463"/>
      <c r="W1597" s="2466"/>
      <c r="X1597" s="2466"/>
      <c r="Y1597" s="2466"/>
      <c r="Z1597" s="2466"/>
    </row>
    <row r="1598" spans="1:26" s="2469" customFormat="1">
      <c r="A1598" s="2468"/>
      <c r="B1598" s="1737"/>
      <c r="C1598" s="2461"/>
      <c r="D1598" s="2461"/>
      <c r="E1598" s="2462"/>
      <c r="F1598" s="1909"/>
      <c r="G1598" s="2463"/>
      <c r="H1598" s="1909"/>
      <c r="I1598" s="1909"/>
      <c r="J1598" s="1909"/>
      <c r="K1598" s="1909"/>
      <c r="L1598" s="2463"/>
      <c r="M1598" s="2461"/>
      <c r="N1598" s="1909"/>
      <c r="O1598" s="2464"/>
      <c r="P1598" s="2471"/>
      <c r="Q1598" s="2465"/>
      <c r="R1598" s="2461"/>
      <c r="S1598" s="1909"/>
      <c r="T1598" s="2464"/>
      <c r="U1598" s="2471"/>
      <c r="V1598" s="2463"/>
      <c r="W1598" s="2466"/>
      <c r="X1598" s="2466"/>
      <c r="Y1598" s="2466"/>
      <c r="Z1598" s="2466"/>
    </row>
    <row r="1599" spans="1:26" s="2469" customFormat="1">
      <c r="A1599" s="2468"/>
      <c r="B1599" s="1737"/>
      <c r="C1599" s="2461"/>
      <c r="D1599" s="2461"/>
      <c r="E1599" s="2462"/>
      <c r="F1599" s="1909"/>
      <c r="G1599" s="2463"/>
      <c r="H1599" s="1909"/>
      <c r="I1599" s="1909"/>
      <c r="J1599" s="1909"/>
      <c r="K1599" s="1909"/>
      <c r="L1599" s="2463"/>
      <c r="M1599" s="2461"/>
      <c r="N1599" s="1909"/>
      <c r="O1599" s="2464"/>
      <c r="P1599" s="2471"/>
      <c r="Q1599" s="2465"/>
      <c r="R1599" s="2461"/>
      <c r="S1599" s="1909"/>
      <c r="T1599" s="2464"/>
      <c r="U1599" s="2471"/>
      <c r="V1599" s="2463"/>
      <c r="W1599" s="2466"/>
      <c r="X1599" s="2466"/>
      <c r="Y1599" s="2466"/>
      <c r="Z1599" s="2466"/>
    </row>
    <row r="1600" spans="1:26" s="2469" customFormat="1">
      <c r="A1600" s="2468"/>
      <c r="B1600" s="1737"/>
      <c r="C1600" s="2461"/>
      <c r="D1600" s="2461"/>
      <c r="E1600" s="2462"/>
      <c r="F1600" s="1909"/>
      <c r="G1600" s="2463"/>
      <c r="H1600" s="1909"/>
      <c r="I1600" s="1909"/>
      <c r="J1600" s="1909"/>
      <c r="K1600" s="1909"/>
      <c r="L1600" s="2463"/>
      <c r="M1600" s="2461"/>
      <c r="N1600" s="1909"/>
      <c r="O1600" s="2464"/>
      <c r="P1600" s="2471"/>
      <c r="Q1600" s="2465"/>
      <c r="R1600" s="2461"/>
      <c r="S1600" s="1909"/>
      <c r="T1600" s="2464"/>
      <c r="U1600" s="2471"/>
      <c r="V1600" s="2463"/>
      <c r="W1600" s="2466"/>
      <c r="X1600" s="2466"/>
      <c r="Y1600" s="2466"/>
      <c r="Z1600" s="2466"/>
    </row>
    <row r="1601" spans="1:26" s="2469" customFormat="1">
      <c r="A1601" s="2468"/>
      <c r="B1601" s="1737"/>
      <c r="C1601" s="2461"/>
      <c r="D1601" s="2461"/>
      <c r="E1601" s="2462"/>
      <c r="F1601" s="1909"/>
      <c r="G1601" s="2463"/>
      <c r="H1601" s="1909"/>
      <c r="I1601" s="1909"/>
      <c r="J1601" s="1909"/>
      <c r="K1601" s="1909"/>
      <c r="L1601" s="2463"/>
      <c r="M1601" s="2461"/>
      <c r="N1601" s="1909"/>
      <c r="O1601" s="2464"/>
      <c r="P1601" s="2471"/>
      <c r="Q1601" s="2465"/>
      <c r="R1601" s="2461"/>
      <c r="S1601" s="1909"/>
      <c r="T1601" s="2464"/>
      <c r="U1601" s="2471"/>
      <c r="V1601" s="2463"/>
      <c r="W1601" s="2466"/>
      <c r="X1601" s="2466"/>
      <c r="Y1601" s="2466"/>
      <c r="Z1601" s="2466"/>
    </row>
    <row r="1602" spans="1:26" s="2469" customFormat="1">
      <c r="A1602" s="2468"/>
      <c r="B1602" s="1737"/>
      <c r="C1602" s="2461"/>
      <c r="D1602" s="2461"/>
      <c r="E1602" s="2462"/>
      <c r="F1602" s="1909"/>
      <c r="G1602" s="2463"/>
      <c r="H1602" s="1909"/>
      <c r="I1602" s="1909"/>
      <c r="J1602" s="1909"/>
      <c r="K1602" s="1909"/>
      <c r="L1602" s="2463"/>
      <c r="M1602" s="2461"/>
      <c r="N1602" s="1909"/>
      <c r="O1602" s="2464"/>
      <c r="P1602" s="2471"/>
      <c r="Q1602" s="2465"/>
      <c r="R1602" s="2461"/>
      <c r="S1602" s="1909"/>
      <c r="T1602" s="2464"/>
      <c r="U1602" s="2471"/>
      <c r="V1602" s="2463"/>
      <c r="W1602" s="2466"/>
      <c r="X1602" s="2466"/>
      <c r="Y1602" s="2466"/>
      <c r="Z1602" s="2466"/>
    </row>
    <row r="1603" spans="1:26" s="2469" customFormat="1">
      <c r="A1603" s="2468"/>
      <c r="B1603" s="1737"/>
      <c r="C1603" s="2461"/>
      <c r="D1603" s="2461"/>
      <c r="E1603" s="2462"/>
      <c r="F1603" s="1909"/>
      <c r="G1603" s="2463"/>
      <c r="H1603" s="1909"/>
      <c r="I1603" s="1909"/>
      <c r="J1603" s="1909"/>
      <c r="K1603" s="1909"/>
      <c r="L1603" s="2463"/>
      <c r="M1603" s="2461"/>
      <c r="N1603" s="1909"/>
      <c r="O1603" s="2464"/>
      <c r="P1603" s="2471"/>
      <c r="Q1603" s="2465"/>
      <c r="R1603" s="2461"/>
      <c r="S1603" s="1909"/>
      <c r="T1603" s="2464"/>
      <c r="U1603" s="2471"/>
      <c r="V1603" s="2463"/>
      <c r="W1603" s="2466"/>
      <c r="X1603" s="2466"/>
      <c r="Y1603" s="2466"/>
      <c r="Z1603" s="2466"/>
    </row>
    <row r="1604" spans="1:26" s="2469" customFormat="1">
      <c r="A1604" s="2468"/>
      <c r="B1604" s="1737"/>
      <c r="C1604" s="2461"/>
      <c r="D1604" s="2461"/>
      <c r="E1604" s="2462"/>
      <c r="F1604" s="1909"/>
      <c r="G1604" s="2463"/>
      <c r="H1604" s="1909"/>
      <c r="I1604" s="1909"/>
      <c r="J1604" s="1909"/>
      <c r="K1604" s="1909"/>
      <c r="L1604" s="2463"/>
      <c r="M1604" s="2461"/>
      <c r="N1604" s="1909"/>
      <c r="O1604" s="2464"/>
      <c r="P1604" s="2471"/>
      <c r="Q1604" s="2465"/>
      <c r="R1604" s="2461"/>
      <c r="S1604" s="1909"/>
      <c r="T1604" s="2464"/>
      <c r="U1604" s="2471"/>
      <c r="V1604" s="2463"/>
      <c r="W1604" s="2466"/>
      <c r="X1604" s="2466"/>
      <c r="Y1604" s="2466"/>
      <c r="Z1604" s="2466"/>
    </row>
    <row r="1605" spans="1:26" s="2469" customFormat="1">
      <c r="A1605" s="2468"/>
      <c r="B1605" s="1737"/>
      <c r="C1605" s="2461"/>
      <c r="D1605" s="2461"/>
      <c r="E1605" s="2462"/>
      <c r="F1605" s="1909"/>
      <c r="G1605" s="2463"/>
      <c r="H1605" s="1909"/>
      <c r="I1605" s="1909"/>
      <c r="J1605" s="1909"/>
      <c r="K1605" s="1909"/>
      <c r="L1605" s="2463"/>
      <c r="M1605" s="2461"/>
      <c r="N1605" s="1909"/>
      <c r="O1605" s="2464"/>
      <c r="P1605" s="2471"/>
      <c r="Q1605" s="2465"/>
      <c r="R1605" s="2461"/>
      <c r="S1605" s="1909"/>
      <c r="T1605" s="2464"/>
      <c r="U1605" s="2471"/>
      <c r="V1605" s="2463"/>
      <c r="W1605" s="2466"/>
      <c r="X1605" s="2466"/>
      <c r="Y1605" s="2466"/>
      <c r="Z1605" s="2466"/>
    </row>
    <row r="1606" spans="1:26" s="2469" customFormat="1">
      <c r="A1606" s="2468"/>
      <c r="B1606" s="1737"/>
      <c r="C1606" s="2461"/>
      <c r="D1606" s="2461"/>
      <c r="E1606" s="2462"/>
      <c r="F1606" s="1909"/>
      <c r="G1606" s="2463"/>
      <c r="H1606" s="1909"/>
      <c r="I1606" s="1909"/>
      <c r="J1606" s="1909"/>
      <c r="K1606" s="1909"/>
      <c r="L1606" s="2463"/>
      <c r="M1606" s="2461"/>
      <c r="N1606" s="1909"/>
      <c r="O1606" s="2464"/>
      <c r="P1606" s="2471"/>
      <c r="Q1606" s="2465"/>
      <c r="R1606" s="2461"/>
      <c r="S1606" s="1909"/>
      <c r="T1606" s="2464"/>
      <c r="U1606" s="2471"/>
      <c r="V1606" s="2463"/>
      <c r="W1606" s="2466"/>
      <c r="X1606" s="2466"/>
      <c r="Y1606" s="2466"/>
      <c r="Z1606" s="2466"/>
    </row>
    <row r="1607" spans="1:26" s="2469" customFormat="1">
      <c r="A1607" s="2468"/>
      <c r="B1607" s="1737"/>
      <c r="C1607" s="2461"/>
      <c r="D1607" s="2461"/>
      <c r="E1607" s="2462"/>
      <c r="F1607" s="1909"/>
      <c r="G1607" s="2463"/>
      <c r="H1607" s="1909"/>
      <c r="I1607" s="1909"/>
      <c r="J1607" s="1909"/>
      <c r="K1607" s="1909"/>
      <c r="L1607" s="2463"/>
      <c r="M1607" s="2461"/>
      <c r="N1607" s="1909"/>
      <c r="O1607" s="2464"/>
      <c r="P1607" s="2471"/>
      <c r="Q1607" s="2465"/>
      <c r="R1607" s="2461"/>
      <c r="S1607" s="1909"/>
      <c r="T1607" s="2464"/>
      <c r="U1607" s="2471"/>
      <c r="V1607" s="2463"/>
      <c r="W1607" s="2466"/>
      <c r="X1607" s="2466"/>
      <c r="Y1607" s="2466"/>
      <c r="Z1607" s="2466"/>
    </row>
    <row r="1608" spans="1:26" s="2469" customFormat="1">
      <c r="A1608" s="2468"/>
      <c r="B1608" s="1737"/>
      <c r="C1608" s="2461"/>
      <c r="D1608" s="2461"/>
      <c r="E1608" s="2462"/>
      <c r="F1608" s="1909"/>
      <c r="G1608" s="2463"/>
      <c r="H1608" s="1909"/>
      <c r="I1608" s="1909"/>
      <c r="J1608" s="1909"/>
      <c r="K1608" s="1909"/>
      <c r="L1608" s="2463"/>
      <c r="M1608" s="2461"/>
      <c r="N1608" s="1909"/>
      <c r="O1608" s="2464"/>
      <c r="P1608" s="2471"/>
      <c r="Q1608" s="2465"/>
      <c r="R1608" s="2461"/>
      <c r="S1608" s="1909"/>
      <c r="T1608" s="2464"/>
      <c r="U1608" s="2471"/>
      <c r="V1608" s="2463"/>
      <c r="W1608" s="2466"/>
      <c r="X1608" s="2466"/>
      <c r="Y1608" s="2466"/>
      <c r="Z1608" s="2466"/>
    </row>
    <row r="1609" spans="1:26" s="2469" customFormat="1">
      <c r="A1609" s="2468"/>
      <c r="B1609" s="1737"/>
      <c r="C1609" s="2461"/>
      <c r="D1609" s="2461"/>
      <c r="E1609" s="2462"/>
      <c r="F1609" s="1909"/>
      <c r="G1609" s="2463"/>
      <c r="H1609" s="1909"/>
      <c r="I1609" s="1909"/>
      <c r="J1609" s="1909"/>
      <c r="K1609" s="1909"/>
      <c r="L1609" s="2463"/>
      <c r="M1609" s="2461"/>
      <c r="N1609" s="1909"/>
      <c r="O1609" s="2464"/>
      <c r="P1609" s="2471"/>
      <c r="Q1609" s="2465"/>
      <c r="R1609" s="2461"/>
      <c r="S1609" s="1909"/>
      <c r="T1609" s="2464"/>
      <c r="U1609" s="2471"/>
      <c r="V1609" s="2463"/>
      <c r="W1609" s="2466"/>
      <c r="X1609" s="2466"/>
      <c r="Y1609" s="2466"/>
      <c r="Z1609" s="2466"/>
    </row>
    <row r="1610" spans="1:26" s="2469" customFormat="1">
      <c r="A1610" s="2468"/>
      <c r="B1610" s="1737"/>
      <c r="C1610" s="2461"/>
      <c r="D1610" s="2461"/>
      <c r="E1610" s="2462"/>
      <c r="F1610" s="1909"/>
      <c r="G1610" s="2463"/>
      <c r="H1610" s="1909"/>
      <c r="I1610" s="1909"/>
      <c r="J1610" s="1909"/>
      <c r="K1610" s="1909"/>
      <c r="L1610" s="2463"/>
      <c r="M1610" s="2461"/>
      <c r="N1610" s="1909"/>
      <c r="O1610" s="2464"/>
      <c r="P1610" s="2471"/>
      <c r="Q1610" s="2465"/>
      <c r="R1610" s="2461"/>
      <c r="S1610" s="1909"/>
      <c r="T1610" s="2464"/>
      <c r="U1610" s="2471"/>
      <c r="V1610" s="2463"/>
      <c r="W1610" s="2466"/>
      <c r="X1610" s="2466"/>
      <c r="Y1610" s="2466"/>
      <c r="Z1610" s="2466"/>
    </row>
    <row r="1611" spans="1:26" s="2469" customFormat="1">
      <c r="A1611" s="2468"/>
      <c r="B1611" s="1737"/>
      <c r="C1611" s="2461"/>
      <c r="D1611" s="2461"/>
      <c r="E1611" s="2462"/>
      <c r="F1611" s="1909"/>
      <c r="G1611" s="2463"/>
      <c r="H1611" s="1909"/>
      <c r="I1611" s="1909"/>
      <c r="J1611" s="1909"/>
      <c r="K1611" s="1909"/>
      <c r="L1611" s="2463"/>
      <c r="M1611" s="2461"/>
      <c r="N1611" s="1909"/>
      <c r="O1611" s="2464"/>
      <c r="P1611" s="2471"/>
      <c r="Q1611" s="2465"/>
      <c r="R1611" s="2461"/>
      <c r="S1611" s="1909"/>
      <c r="T1611" s="2464"/>
      <c r="U1611" s="2471"/>
      <c r="V1611" s="2463"/>
      <c r="W1611" s="2466"/>
      <c r="X1611" s="2466"/>
      <c r="Y1611" s="2466"/>
      <c r="Z1611" s="2466"/>
    </row>
    <row r="1612" spans="1:26" s="2469" customFormat="1">
      <c r="A1612" s="2468"/>
      <c r="B1612" s="1737"/>
      <c r="C1612" s="2461"/>
      <c r="D1612" s="2461"/>
      <c r="E1612" s="2462"/>
      <c r="F1612" s="1909"/>
      <c r="G1612" s="2463"/>
      <c r="H1612" s="1909"/>
      <c r="I1612" s="1909"/>
      <c r="J1612" s="1909"/>
      <c r="K1612" s="1909"/>
      <c r="L1612" s="2463"/>
      <c r="M1612" s="2461"/>
      <c r="N1612" s="1909"/>
      <c r="O1612" s="2464"/>
      <c r="P1612" s="2471"/>
      <c r="Q1612" s="2465"/>
      <c r="R1612" s="2461"/>
      <c r="S1612" s="1909"/>
      <c r="T1612" s="2464"/>
      <c r="U1612" s="2471"/>
      <c r="V1612" s="2463"/>
      <c r="W1612" s="2466"/>
      <c r="X1612" s="2466"/>
      <c r="Y1612" s="2466"/>
      <c r="Z1612" s="2466"/>
    </row>
    <row r="1613" spans="1:26" s="2469" customFormat="1">
      <c r="A1613" s="2468"/>
      <c r="B1613" s="1737"/>
      <c r="C1613" s="2461"/>
      <c r="D1613" s="2461"/>
      <c r="E1613" s="2462"/>
      <c r="F1613" s="1909"/>
      <c r="G1613" s="2463"/>
      <c r="H1613" s="1909"/>
      <c r="I1613" s="1909"/>
      <c r="J1613" s="1909"/>
      <c r="K1613" s="1909"/>
      <c r="L1613" s="2463"/>
      <c r="M1613" s="2461"/>
      <c r="N1613" s="1909"/>
      <c r="O1613" s="2464"/>
      <c r="P1613" s="2471"/>
      <c r="Q1613" s="2465"/>
      <c r="R1613" s="2461"/>
      <c r="S1613" s="1909"/>
      <c r="T1613" s="2464"/>
      <c r="U1613" s="2471"/>
      <c r="V1613" s="2463"/>
      <c r="W1613" s="2466"/>
      <c r="X1613" s="2466"/>
      <c r="Y1613" s="2466"/>
      <c r="Z1613" s="2466"/>
    </row>
    <row r="1614" spans="1:26" s="2469" customFormat="1">
      <c r="A1614" s="2468"/>
      <c r="B1614" s="1737"/>
      <c r="C1614" s="2461"/>
      <c r="D1614" s="2461"/>
      <c r="E1614" s="2462"/>
      <c r="F1614" s="1909"/>
      <c r="G1614" s="2463"/>
      <c r="H1614" s="1909"/>
      <c r="I1614" s="1909"/>
      <c r="J1614" s="1909"/>
      <c r="K1614" s="1909"/>
      <c r="L1614" s="2463"/>
      <c r="M1614" s="2461"/>
      <c r="N1614" s="1909"/>
      <c r="O1614" s="2464"/>
      <c r="P1614" s="2471"/>
      <c r="Q1614" s="2465"/>
      <c r="R1614" s="2461"/>
      <c r="S1614" s="1909"/>
      <c r="T1614" s="2464"/>
      <c r="U1614" s="2471"/>
      <c r="V1614" s="2463"/>
      <c r="W1614" s="2466"/>
      <c r="X1614" s="2466"/>
      <c r="Y1614" s="2466"/>
      <c r="Z1614" s="2466"/>
    </row>
    <row r="1615" spans="1:26" s="2469" customFormat="1">
      <c r="A1615" s="2468"/>
      <c r="B1615" s="1737"/>
      <c r="C1615" s="2461"/>
      <c r="D1615" s="2461"/>
      <c r="E1615" s="2462"/>
      <c r="F1615" s="1909"/>
      <c r="G1615" s="2463"/>
      <c r="H1615" s="1909"/>
      <c r="I1615" s="1909"/>
      <c r="J1615" s="1909"/>
      <c r="K1615" s="1909"/>
      <c r="L1615" s="2463"/>
      <c r="M1615" s="2461"/>
      <c r="N1615" s="1909"/>
      <c r="O1615" s="2464"/>
      <c r="P1615" s="2471"/>
      <c r="Q1615" s="2465"/>
      <c r="R1615" s="2461"/>
      <c r="S1615" s="1909"/>
      <c r="T1615" s="2464"/>
      <c r="U1615" s="2471"/>
      <c r="V1615" s="2463"/>
      <c r="W1615" s="2466"/>
      <c r="X1615" s="2466"/>
      <c r="Y1615" s="2466"/>
      <c r="Z1615" s="2466"/>
    </row>
    <row r="1616" spans="1:26" s="2469" customFormat="1">
      <c r="A1616" s="2468"/>
      <c r="B1616" s="1737"/>
      <c r="C1616" s="2461"/>
      <c r="D1616" s="2461"/>
      <c r="E1616" s="2462"/>
      <c r="F1616" s="1909"/>
      <c r="G1616" s="2463"/>
      <c r="H1616" s="1909"/>
      <c r="I1616" s="1909"/>
      <c r="J1616" s="1909"/>
      <c r="K1616" s="1909"/>
      <c r="L1616" s="2463"/>
      <c r="M1616" s="2461"/>
      <c r="N1616" s="1909"/>
      <c r="O1616" s="2464"/>
      <c r="P1616" s="2471"/>
      <c r="Q1616" s="2465"/>
      <c r="R1616" s="2461"/>
      <c r="S1616" s="1909"/>
      <c r="T1616" s="2464"/>
      <c r="U1616" s="2471"/>
      <c r="V1616" s="2463"/>
      <c r="W1616" s="2466"/>
      <c r="X1616" s="2466"/>
      <c r="Y1616" s="2466"/>
      <c r="Z1616" s="2466"/>
    </row>
    <row r="1617" spans="1:26" s="2469" customFormat="1">
      <c r="A1617" s="2468"/>
      <c r="B1617" s="1737"/>
      <c r="C1617" s="2461"/>
      <c r="D1617" s="2461"/>
      <c r="E1617" s="2462"/>
      <c r="F1617" s="1909"/>
      <c r="G1617" s="2463"/>
      <c r="H1617" s="1909"/>
      <c r="I1617" s="1909"/>
      <c r="J1617" s="1909"/>
      <c r="K1617" s="1909"/>
      <c r="L1617" s="2463"/>
      <c r="M1617" s="2461"/>
      <c r="N1617" s="1909"/>
      <c r="O1617" s="2464"/>
      <c r="P1617" s="2471"/>
      <c r="Q1617" s="2465"/>
      <c r="R1617" s="2461"/>
      <c r="S1617" s="1909"/>
      <c r="T1617" s="2464"/>
      <c r="U1617" s="2471"/>
      <c r="V1617" s="2463"/>
      <c r="W1617" s="2466"/>
      <c r="X1617" s="2466"/>
      <c r="Y1617" s="2466"/>
      <c r="Z1617" s="2466"/>
    </row>
    <row r="1618" spans="1:26" s="2469" customFormat="1">
      <c r="A1618" s="2468"/>
      <c r="B1618" s="1737"/>
      <c r="C1618" s="2461"/>
      <c r="D1618" s="2461"/>
      <c r="E1618" s="2462"/>
      <c r="F1618" s="1909"/>
      <c r="G1618" s="2463"/>
      <c r="H1618" s="1909"/>
      <c r="I1618" s="1909"/>
      <c r="J1618" s="1909"/>
      <c r="K1618" s="1909"/>
      <c r="L1618" s="2463"/>
      <c r="M1618" s="2461"/>
      <c r="N1618" s="1909"/>
      <c r="O1618" s="2464"/>
      <c r="P1618" s="2471"/>
      <c r="Q1618" s="2465"/>
      <c r="R1618" s="2461"/>
      <c r="S1618" s="1909"/>
      <c r="T1618" s="2464"/>
      <c r="U1618" s="2471"/>
      <c r="V1618" s="2463"/>
      <c r="W1618" s="2466"/>
      <c r="X1618" s="2466"/>
      <c r="Y1618" s="2466"/>
      <c r="Z1618" s="2466"/>
    </row>
    <row r="1619" spans="1:26" s="2469" customFormat="1">
      <c r="A1619" s="2468"/>
      <c r="B1619" s="1737"/>
      <c r="C1619" s="2461"/>
      <c r="D1619" s="2461"/>
      <c r="E1619" s="2462"/>
      <c r="F1619" s="1909"/>
      <c r="G1619" s="2463"/>
      <c r="H1619" s="1909"/>
      <c r="I1619" s="1909"/>
      <c r="J1619" s="1909"/>
      <c r="K1619" s="1909"/>
      <c r="L1619" s="2463"/>
      <c r="M1619" s="2461"/>
      <c r="N1619" s="1909"/>
      <c r="O1619" s="2464"/>
      <c r="P1619" s="2471"/>
      <c r="Q1619" s="2465"/>
      <c r="R1619" s="2461"/>
      <c r="S1619" s="1909"/>
      <c r="T1619" s="2464"/>
      <c r="U1619" s="2471"/>
      <c r="V1619" s="2463"/>
      <c r="W1619" s="2466"/>
      <c r="X1619" s="2466"/>
      <c r="Y1619" s="2466"/>
      <c r="Z1619" s="2466"/>
    </row>
    <row r="1620" spans="1:26" s="2469" customFormat="1">
      <c r="A1620" s="2468"/>
      <c r="B1620" s="1737"/>
      <c r="C1620" s="2461"/>
      <c r="D1620" s="2461"/>
      <c r="E1620" s="2462"/>
      <c r="F1620" s="1909"/>
      <c r="G1620" s="2463"/>
      <c r="H1620" s="1909"/>
      <c r="I1620" s="1909"/>
      <c r="J1620" s="1909"/>
      <c r="K1620" s="1909"/>
      <c r="L1620" s="2463"/>
      <c r="M1620" s="2461"/>
      <c r="N1620" s="1909"/>
      <c r="O1620" s="2464"/>
      <c r="P1620" s="2471"/>
      <c r="Q1620" s="2465"/>
      <c r="R1620" s="2461"/>
      <c r="S1620" s="1909"/>
      <c r="T1620" s="2464"/>
      <c r="U1620" s="2471"/>
      <c r="V1620" s="2463"/>
      <c r="W1620" s="2466"/>
      <c r="X1620" s="2466"/>
      <c r="Y1620" s="2466"/>
      <c r="Z1620" s="2466"/>
    </row>
    <row r="1621" spans="1:26" s="2469" customFormat="1">
      <c r="A1621" s="2468"/>
      <c r="B1621" s="1737"/>
      <c r="C1621" s="2461"/>
      <c r="D1621" s="2461"/>
      <c r="E1621" s="2462"/>
      <c r="F1621" s="1909"/>
      <c r="G1621" s="2463"/>
      <c r="H1621" s="1909"/>
      <c r="I1621" s="1909"/>
      <c r="J1621" s="1909"/>
      <c r="K1621" s="1909"/>
      <c r="L1621" s="2463"/>
      <c r="M1621" s="2461"/>
      <c r="N1621" s="1909"/>
      <c r="O1621" s="2464"/>
      <c r="P1621" s="2471"/>
      <c r="Q1621" s="2465"/>
      <c r="R1621" s="2461"/>
      <c r="S1621" s="1909"/>
      <c r="T1621" s="2464"/>
      <c r="U1621" s="2471"/>
      <c r="V1621" s="2463"/>
      <c r="W1621" s="2466"/>
      <c r="X1621" s="2466"/>
      <c r="Y1621" s="2466"/>
      <c r="Z1621" s="2466"/>
    </row>
    <row r="1622" spans="1:26" s="2469" customFormat="1">
      <c r="A1622" s="2468"/>
      <c r="B1622" s="1737"/>
      <c r="C1622" s="2461"/>
      <c r="D1622" s="2461"/>
      <c r="E1622" s="2462"/>
      <c r="F1622" s="1909"/>
      <c r="G1622" s="2463"/>
      <c r="H1622" s="1909"/>
      <c r="I1622" s="1909"/>
      <c r="J1622" s="1909"/>
      <c r="K1622" s="1909"/>
      <c r="L1622" s="2463"/>
      <c r="M1622" s="2461"/>
      <c r="N1622" s="1909"/>
      <c r="O1622" s="2464"/>
      <c r="P1622" s="2471"/>
      <c r="Q1622" s="2465"/>
      <c r="R1622" s="2461"/>
      <c r="S1622" s="1909"/>
      <c r="T1622" s="2464"/>
      <c r="U1622" s="2471"/>
      <c r="V1622" s="2463"/>
      <c r="W1622" s="2466"/>
      <c r="X1622" s="2466"/>
      <c r="Y1622" s="2466"/>
      <c r="Z1622" s="2466"/>
    </row>
    <row r="1623" spans="1:26" s="2469" customFormat="1">
      <c r="A1623" s="2468"/>
      <c r="B1623" s="1737"/>
      <c r="C1623" s="2461"/>
      <c r="D1623" s="2461"/>
      <c r="E1623" s="2462"/>
      <c r="F1623" s="1909"/>
      <c r="G1623" s="2463"/>
      <c r="H1623" s="1909"/>
      <c r="I1623" s="1909"/>
      <c r="J1623" s="1909"/>
      <c r="K1623" s="1909"/>
      <c r="L1623" s="2463"/>
      <c r="M1623" s="2461"/>
      <c r="N1623" s="1909"/>
      <c r="O1623" s="2464"/>
      <c r="P1623" s="2471"/>
      <c r="Q1623" s="2465"/>
      <c r="R1623" s="2461"/>
      <c r="S1623" s="1909"/>
      <c r="T1623" s="2464"/>
      <c r="U1623" s="2471"/>
      <c r="V1623" s="2463"/>
      <c r="W1623" s="2466"/>
      <c r="X1623" s="2466"/>
      <c r="Y1623" s="2466"/>
      <c r="Z1623" s="2466"/>
    </row>
    <row r="1624" spans="1:26" s="2469" customFormat="1">
      <c r="A1624" s="2468"/>
      <c r="B1624" s="1737"/>
      <c r="C1624" s="2461"/>
      <c r="D1624" s="2461"/>
      <c r="E1624" s="2462"/>
      <c r="F1624" s="1909"/>
      <c r="G1624" s="2463"/>
      <c r="H1624" s="1909"/>
      <c r="I1624" s="1909"/>
      <c r="J1624" s="1909"/>
      <c r="K1624" s="1909"/>
      <c r="L1624" s="2463"/>
      <c r="M1624" s="2461"/>
      <c r="N1624" s="1909"/>
      <c r="O1624" s="2464"/>
      <c r="P1624" s="2471"/>
      <c r="Q1624" s="2465"/>
      <c r="R1624" s="2461"/>
      <c r="S1624" s="1909"/>
      <c r="T1624" s="2464"/>
      <c r="U1624" s="2471"/>
      <c r="V1624" s="2463"/>
      <c r="W1624" s="2466"/>
      <c r="X1624" s="2466"/>
      <c r="Y1624" s="2466"/>
      <c r="Z1624" s="2466"/>
    </row>
    <row r="1625" spans="1:26" s="2469" customFormat="1">
      <c r="A1625" s="2468"/>
      <c r="B1625" s="1737"/>
      <c r="C1625" s="2461"/>
      <c r="D1625" s="2461"/>
      <c r="E1625" s="2462"/>
      <c r="F1625" s="1909"/>
      <c r="G1625" s="2463"/>
      <c r="H1625" s="1909"/>
      <c r="I1625" s="1909"/>
      <c r="J1625" s="1909"/>
      <c r="K1625" s="1909"/>
      <c r="L1625" s="2463"/>
      <c r="M1625" s="2461"/>
      <c r="N1625" s="1909"/>
      <c r="O1625" s="2464"/>
      <c r="P1625" s="2471"/>
      <c r="Q1625" s="2465"/>
      <c r="R1625" s="2461"/>
      <c r="S1625" s="1909"/>
      <c r="T1625" s="2464"/>
      <c r="U1625" s="2471"/>
      <c r="V1625" s="2463"/>
      <c r="W1625" s="2466"/>
      <c r="X1625" s="2466"/>
      <c r="Y1625" s="2466"/>
      <c r="Z1625" s="2466"/>
    </row>
    <row r="1626" spans="1:26" s="2469" customFormat="1">
      <c r="A1626" s="2468"/>
      <c r="B1626" s="1737"/>
      <c r="C1626" s="2461"/>
      <c r="D1626" s="2461"/>
      <c r="E1626" s="2462"/>
      <c r="F1626" s="1909"/>
      <c r="G1626" s="2463"/>
      <c r="H1626" s="1909"/>
      <c r="I1626" s="1909"/>
      <c r="J1626" s="1909"/>
      <c r="K1626" s="1909"/>
      <c r="L1626" s="2463"/>
      <c r="M1626" s="2461"/>
      <c r="N1626" s="1909"/>
      <c r="O1626" s="2464"/>
      <c r="P1626" s="2471"/>
      <c r="Q1626" s="2465"/>
      <c r="R1626" s="2461"/>
      <c r="S1626" s="1909"/>
      <c r="T1626" s="2464"/>
      <c r="U1626" s="2471"/>
      <c r="V1626" s="2463"/>
      <c r="W1626" s="2466"/>
      <c r="X1626" s="2466"/>
      <c r="Y1626" s="2466"/>
      <c r="Z1626" s="2466"/>
    </row>
    <row r="1627" spans="1:26" s="2469" customFormat="1">
      <c r="A1627" s="2468"/>
      <c r="B1627" s="1737"/>
      <c r="C1627" s="2461"/>
      <c r="D1627" s="2461"/>
      <c r="E1627" s="2462"/>
      <c r="F1627" s="1909"/>
      <c r="G1627" s="2463"/>
      <c r="H1627" s="1909"/>
      <c r="I1627" s="1909"/>
      <c r="J1627" s="1909"/>
      <c r="K1627" s="1909"/>
      <c r="L1627" s="2463"/>
      <c r="M1627" s="2461"/>
      <c r="N1627" s="1909"/>
      <c r="O1627" s="2464"/>
      <c r="P1627" s="2471"/>
      <c r="Q1627" s="2465"/>
      <c r="R1627" s="2461"/>
      <c r="S1627" s="1909"/>
      <c r="T1627" s="2464"/>
      <c r="U1627" s="2471"/>
      <c r="V1627" s="2463"/>
      <c r="W1627" s="2466"/>
      <c r="X1627" s="2466"/>
      <c r="Y1627" s="2466"/>
      <c r="Z1627" s="2466"/>
    </row>
    <row r="1628" spans="1:26" s="2469" customFormat="1">
      <c r="A1628" s="2468"/>
      <c r="B1628" s="1737"/>
      <c r="C1628" s="2461"/>
      <c r="D1628" s="2461"/>
      <c r="E1628" s="2462"/>
      <c r="F1628" s="1909"/>
      <c r="G1628" s="2463"/>
      <c r="H1628" s="1909"/>
      <c r="I1628" s="1909"/>
      <c r="J1628" s="1909"/>
      <c r="K1628" s="1909"/>
      <c r="L1628" s="2463"/>
      <c r="M1628" s="2461"/>
      <c r="N1628" s="1909"/>
      <c r="O1628" s="2464"/>
      <c r="P1628" s="2471"/>
      <c r="Q1628" s="2465"/>
      <c r="R1628" s="2461"/>
      <c r="S1628" s="1909"/>
      <c r="T1628" s="2464"/>
      <c r="U1628" s="2471"/>
      <c r="V1628" s="2463"/>
      <c r="W1628" s="2466"/>
      <c r="X1628" s="2466"/>
      <c r="Y1628" s="2466"/>
      <c r="Z1628" s="2466"/>
    </row>
    <row r="1629" spans="1:26" s="2469" customFormat="1">
      <c r="A1629" s="2468"/>
      <c r="B1629" s="1737"/>
      <c r="C1629" s="2461"/>
      <c r="D1629" s="2461"/>
      <c r="E1629" s="2462"/>
      <c r="F1629" s="1909"/>
      <c r="G1629" s="2463"/>
      <c r="H1629" s="1909"/>
      <c r="I1629" s="1909"/>
      <c r="J1629" s="1909"/>
      <c r="K1629" s="1909"/>
      <c r="L1629" s="2463"/>
      <c r="M1629" s="2461"/>
      <c r="N1629" s="1909"/>
      <c r="O1629" s="2464"/>
      <c r="P1629" s="2471"/>
      <c r="Q1629" s="2465"/>
      <c r="R1629" s="2461"/>
      <c r="S1629" s="1909"/>
      <c r="T1629" s="2464"/>
      <c r="U1629" s="2471"/>
      <c r="V1629" s="2463"/>
      <c r="W1629" s="2466"/>
      <c r="X1629" s="2466"/>
      <c r="Y1629" s="2466"/>
      <c r="Z1629" s="2466"/>
    </row>
    <row r="1630" spans="1:26" s="2469" customFormat="1">
      <c r="A1630" s="2468"/>
      <c r="B1630" s="1737"/>
      <c r="C1630" s="2461"/>
      <c r="D1630" s="2461"/>
      <c r="E1630" s="2462"/>
      <c r="F1630" s="1909"/>
      <c r="G1630" s="2463"/>
      <c r="H1630" s="1909"/>
      <c r="I1630" s="1909"/>
      <c r="J1630" s="1909"/>
      <c r="K1630" s="1909"/>
      <c r="L1630" s="2463"/>
      <c r="M1630" s="2461"/>
      <c r="N1630" s="1909"/>
      <c r="O1630" s="2464"/>
      <c r="P1630" s="2471"/>
      <c r="Q1630" s="2465"/>
      <c r="R1630" s="2461"/>
      <c r="S1630" s="1909"/>
      <c r="T1630" s="2464"/>
      <c r="U1630" s="2471"/>
      <c r="V1630" s="2463"/>
      <c r="W1630" s="2466"/>
      <c r="X1630" s="2466"/>
      <c r="Y1630" s="2466"/>
      <c r="Z1630" s="2466"/>
    </row>
    <row r="1631" spans="1:26" s="2469" customFormat="1">
      <c r="A1631" s="2468"/>
      <c r="B1631" s="1737"/>
      <c r="C1631" s="2461"/>
      <c r="D1631" s="2461"/>
      <c r="E1631" s="2462"/>
      <c r="F1631" s="1909"/>
      <c r="G1631" s="2463"/>
      <c r="H1631" s="1909"/>
      <c r="I1631" s="1909"/>
      <c r="J1631" s="1909"/>
      <c r="K1631" s="1909"/>
      <c r="L1631" s="2463"/>
      <c r="M1631" s="2461"/>
      <c r="N1631" s="1909"/>
      <c r="O1631" s="2464"/>
      <c r="P1631" s="2471"/>
      <c r="Q1631" s="2465"/>
      <c r="R1631" s="2461"/>
      <c r="S1631" s="1909"/>
      <c r="T1631" s="2464"/>
      <c r="U1631" s="2471"/>
      <c r="V1631" s="2463"/>
      <c r="W1631" s="2466"/>
      <c r="X1631" s="2466"/>
      <c r="Y1631" s="2466"/>
      <c r="Z1631" s="2466"/>
    </row>
    <row r="1632" spans="1:26" s="2469" customFormat="1">
      <c r="A1632" s="2468"/>
      <c r="B1632" s="1737"/>
      <c r="C1632" s="2461"/>
      <c r="D1632" s="2461"/>
      <c r="E1632" s="2462"/>
      <c r="F1632" s="1909"/>
      <c r="G1632" s="2463"/>
      <c r="H1632" s="1909"/>
      <c r="I1632" s="1909"/>
      <c r="J1632" s="1909"/>
      <c r="K1632" s="1909"/>
      <c r="L1632" s="2463"/>
      <c r="M1632" s="2461"/>
      <c r="N1632" s="1909"/>
      <c r="O1632" s="2464"/>
      <c r="P1632" s="2471"/>
      <c r="Q1632" s="2465"/>
      <c r="R1632" s="2461"/>
      <c r="S1632" s="1909"/>
      <c r="T1632" s="2464"/>
      <c r="U1632" s="2471"/>
      <c r="V1632" s="2463"/>
      <c r="W1632" s="2466"/>
      <c r="X1632" s="2466"/>
      <c r="Y1632" s="2466"/>
      <c r="Z1632" s="2466"/>
    </row>
    <row r="1633" spans="1:26" s="2469" customFormat="1">
      <c r="A1633" s="2468"/>
      <c r="B1633" s="1737"/>
      <c r="C1633" s="2461"/>
      <c r="D1633" s="2461"/>
      <c r="E1633" s="2462"/>
      <c r="F1633" s="1909"/>
      <c r="G1633" s="2463"/>
      <c r="H1633" s="1909"/>
      <c r="I1633" s="1909"/>
      <c r="J1633" s="1909"/>
      <c r="K1633" s="1909"/>
      <c r="L1633" s="2463"/>
      <c r="M1633" s="2461"/>
      <c r="N1633" s="1909"/>
      <c r="O1633" s="2464"/>
      <c r="P1633" s="2471"/>
      <c r="Q1633" s="2465"/>
      <c r="R1633" s="2461"/>
      <c r="S1633" s="1909"/>
      <c r="T1633" s="2464"/>
      <c r="U1633" s="2471"/>
      <c r="V1633" s="2463"/>
      <c r="W1633" s="2466"/>
      <c r="X1633" s="2466"/>
      <c r="Y1633" s="2466"/>
      <c r="Z1633" s="2466"/>
    </row>
    <row r="1634" spans="1:26" s="2469" customFormat="1">
      <c r="A1634" s="2468"/>
      <c r="B1634" s="1737"/>
      <c r="C1634" s="2461"/>
      <c r="D1634" s="2461"/>
      <c r="E1634" s="2462"/>
      <c r="F1634" s="1909"/>
      <c r="G1634" s="2463"/>
      <c r="H1634" s="1909"/>
      <c r="I1634" s="1909"/>
      <c r="J1634" s="1909"/>
      <c r="K1634" s="1909"/>
      <c r="L1634" s="2463"/>
      <c r="M1634" s="2461"/>
      <c r="N1634" s="1909"/>
      <c r="O1634" s="2464"/>
      <c r="P1634" s="2471"/>
      <c r="Q1634" s="2465"/>
      <c r="R1634" s="2461"/>
      <c r="S1634" s="1909"/>
      <c r="T1634" s="2464"/>
      <c r="U1634" s="2471"/>
      <c r="V1634" s="2463"/>
      <c r="W1634" s="2466"/>
      <c r="X1634" s="2466"/>
      <c r="Y1634" s="2466"/>
      <c r="Z1634" s="2466"/>
    </row>
    <row r="1635" spans="1:26" s="2469" customFormat="1">
      <c r="A1635" s="2468"/>
      <c r="B1635" s="1737"/>
      <c r="C1635" s="2461"/>
      <c r="D1635" s="2461"/>
      <c r="E1635" s="2462"/>
      <c r="F1635" s="1909"/>
      <c r="G1635" s="2463"/>
      <c r="H1635" s="1909"/>
      <c r="I1635" s="1909"/>
      <c r="J1635" s="1909"/>
      <c r="K1635" s="1909"/>
      <c r="L1635" s="2463"/>
      <c r="M1635" s="2461"/>
      <c r="N1635" s="1909"/>
      <c r="O1635" s="2464"/>
      <c r="P1635" s="2471"/>
      <c r="Q1635" s="2465"/>
      <c r="R1635" s="2461"/>
      <c r="S1635" s="1909"/>
      <c r="T1635" s="2464"/>
      <c r="U1635" s="2471"/>
      <c r="V1635" s="2463"/>
      <c r="W1635" s="2466"/>
      <c r="X1635" s="2466"/>
      <c r="Y1635" s="2466"/>
      <c r="Z1635" s="2466"/>
    </row>
    <row r="1636" spans="1:26" s="2469" customFormat="1">
      <c r="A1636" s="2468"/>
      <c r="B1636" s="1737"/>
      <c r="C1636" s="2461"/>
      <c r="D1636" s="2461"/>
      <c r="E1636" s="2462"/>
      <c r="F1636" s="1909"/>
      <c r="G1636" s="2463"/>
      <c r="H1636" s="1909"/>
      <c r="I1636" s="1909"/>
      <c r="J1636" s="1909"/>
      <c r="K1636" s="1909"/>
      <c r="L1636" s="2463"/>
      <c r="M1636" s="2461"/>
      <c r="N1636" s="1909"/>
      <c r="O1636" s="2464"/>
      <c r="P1636" s="2471"/>
      <c r="Q1636" s="2465"/>
      <c r="R1636" s="2461"/>
      <c r="S1636" s="1909"/>
      <c r="T1636" s="2464"/>
      <c r="U1636" s="2471"/>
      <c r="V1636" s="2463"/>
      <c r="W1636" s="2466"/>
      <c r="X1636" s="2466"/>
      <c r="Y1636" s="2466"/>
      <c r="Z1636" s="2466"/>
    </row>
    <row r="1637" spans="1:26" s="2469" customFormat="1">
      <c r="A1637" s="2468"/>
      <c r="B1637" s="1737"/>
      <c r="C1637" s="2461"/>
      <c r="D1637" s="2461"/>
      <c r="E1637" s="2462"/>
      <c r="F1637" s="1909"/>
      <c r="G1637" s="2463"/>
      <c r="H1637" s="1909"/>
      <c r="I1637" s="1909"/>
      <c r="J1637" s="1909"/>
      <c r="K1637" s="1909"/>
      <c r="L1637" s="2463"/>
      <c r="M1637" s="2461"/>
      <c r="N1637" s="1909"/>
      <c r="O1637" s="2464"/>
      <c r="P1637" s="2471"/>
      <c r="Q1637" s="2465"/>
      <c r="R1637" s="2461"/>
      <c r="S1637" s="1909"/>
      <c r="T1637" s="2464"/>
      <c r="U1637" s="2471"/>
      <c r="V1637" s="2463"/>
      <c r="W1637" s="2466"/>
      <c r="X1637" s="2466"/>
      <c r="Y1637" s="2466"/>
      <c r="Z1637" s="2466"/>
    </row>
    <row r="1638" spans="1:26" s="2469" customFormat="1">
      <c r="A1638" s="2468"/>
      <c r="B1638" s="1737"/>
      <c r="C1638" s="2461"/>
      <c r="D1638" s="2461"/>
      <c r="E1638" s="2462"/>
      <c r="F1638" s="1909"/>
      <c r="G1638" s="2463"/>
      <c r="H1638" s="1909"/>
      <c r="I1638" s="1909"/>
      <c r="J1638" s="1909"/>
      <c r="K1638" s="1909"/>
      <c r="L1638" s="2463"/>
      <c r="M1638" s="2461"/>
      <c r="N1638" s="1909"/>
      <c r="O1638" s="2464"/>
      <c r="P1638" s="2471"/>
      <c r="Q1638" s="2465"/>
      <c r="R1638" s="2461"/>
      <c r="S1638" s="1909"/>
      <c r="T1638" s="2464"/>
      <c r="U1638" s="2471"/>
      <c r="V1638" s="2463"/>
      <c r="W1638" s="2466"/>
      <c r="X1638" s="2466"/>
      <c r="Y1638" s="2466"/>
      <c r="Z1638" s="2466"/>
    </row>
    <row r="1639" spans="1:26" s="2469" customFormat="1">
      <c r="A1639" s="2468"/>
      <c r="B1639" s="1737"/>
      <c r="C1639" s="2461"/>
      <c r="D1639" s="2461"/>
      <c r="E1639" s="2462"/>
      <c r="F1639" s="1909"/>
      <c r="G1639" s="2463"/>
      <c r="H1639" s="1909"/>
      <c r="I1639" s="1909"/>
      <c r="J1639" s="1909"/>
      <c r="K1639" s="1909"/>
      <c r="L1639" s="2463"/>
      <c r="M1639" s="2461"/>
      <c r="N1639" s="1909"/>
      <c r="O1639" s="2464"/>
      <c r="P1639" s="2471"/>
      <c r="Q1639" s="2465"/>
      <c r="R1639" s="2461"/>
      <c r="S1639" s="1909"/>
      <c r="T1639" s="2464"/>
      <c r="U1639" s="2471"/>
      <c r="V1639" s="2463"/>
      <c r="W1639" s="2466"/>
      <c r="X1639" s="2466"/>
      <c r="Y1639" s="2466"/>
      <c r="Z1639" s="2466"/>
    </row>
    <row r="1640" spans="1:26" s="2469" customFormat="1">
      <c r="A1640" s="2468"/>
      <c r="B1640" s="1737"/>
      <c r="C1640" s="2461"/>
      <c r="D1640" s="2461"/>
      <c r="E1640" s="2462"/>
      <c r="F1640" s="1909"/>
      <c r="G1640" s="2463"/>
      <c r="H1640" s="1909"/>
      <c r="I1640" s="1909"/>
      <c r="J1640" s="1909"/>
      <c r="K1640" s="1909"/>
      <c r="L1640" s="2463"/>
      <c r="M1640" s="2461"/>
      <c r="N1640" s="1909"/>
      <c r="O1640" s="2464"/>
      <c r="P1640" s="2471"/>
      <c r="Q1640" s="2465"/>
      <c r="R1640" s="2461"/>
      <c r="S1640" s="1909"/>
      <c r="T1640" s="2464"/>
      <c r="U1640" s="2471"/>
      <c r="V1640" s="2463"/>
      <c r="W1640" s="2466"/>
      <c r="X1640" s="2466"/>
      <c r="Y1640" s="2466"/>
      <c r="Z1640" s="2466"/>
    </row>
    <row r="1641" spans="1:26" s="2469" customFormat="1">
      <c r="A1641" s="2468"/>
      <c r="B1641" s="1737"/>
      <c r="C1641" s="2461"/>
      <c r="D1641" s="2461"/>
      <c r="E1641" s="2462"/>
      <c r="F1641" s="1909"/>
      <c r="G1641" s="2463"/>
      <c r="H1641" s="1909"/>
      <c r="I1641" s="1909"/>
      <c r="J1641" s="1909"/>
      <c r="K1641" s="1909"/>
      <c r="L1641" s="2463"/>
      <c r="M1641" s="2461"/>
      <c r="N1641" s="1909"/>
      <c r="O1641" s="2464"/>
      <c r="P1641" s="2471"/>
      <c r="Q1641" s="2465"/>
      <c r="R1641" s="2461"/>
      <c r="S1641" s="1909"/>
      <c r="T1641" s="2464"/>
      <c r="U1641" s="2471"/>
      <c r="V1641" s="2463"/>
      <c r="W1641" s="2466"/>
      <c r="X1641" s="2466"/>
      <c r="Y1641" s="2466"/>
      <c r="Z1641" s="2466"/>
    </row>
    <row r="1642" spans="1:26" s="2469" customFormat="1">
      <c r="A1642" s="2468"/>
      <c r="B1642" s="1737"/>
      <c r="C1642" s="2461"/>
      <c r="D1642" s="2461"/>
      <c r="E1642" s="2462"/>
      <c r="F1642" s="1909"/>
      <c r="G1642" s="2463"/>
      <c r="H1642" s="1909"/>
      <c r="I1642" s="1909"/>
      <c r="J1642" s="1909"/>
      <c r="K1642" s="1909"/>
      <c r="L1642" s="2463"/>
      <c r="M1642" s="2461"/>
      <c r="N1642" s="1909"/>
      <c r="O1642" s="2464"/>
      <c r="P1642" s="2471"/>
      <c r="Q1642" s="2465"/>
      <c r="R1642" s="2461"/>
      <c r="S1642" s="1909"/>
      <c r="T1642" s="2464"/>
      <c r="U1642" s="2471"/>
      <c r="V1642" s="2463"/>
      <c r="W1642" s="2466"/>
      <c r="X1642" s="2466"/>
      <c r="Y1642" s="2466"/>
      <c r="Z1642" s="2466"/>
    </row>
    <row r="1643" spans="1:26" s="2469" customFormat="1">
      <c r="A1643" s="2468"/>
      <c r="B1643" s="1737"/>
      <c r="C1643" s="2461"/>
      <c r="D1643" s="2461"/>
      <c r="E1643" s="2462"/>
      <c r="F1643" s="1909"/>
      <c r="G1643" s="2463"/>
      <c r="H1643" s="1909"/>
      <c r="I1643" s="1909"/>
      <c r="J1643" s="1909"/>
      <c r="K1643" s="1909"/>
      <c r="L1643" s="2463"/>
      <c r="M1643" s="2461"/>
      <c r="N1643" s="1909"/>
      <c r="O1643" s="2464"/>
      <c r="P1643" s="2471"/>
      <c r="Q1643" s="2465"/>
      <c r="R1643" s="2461"/>
      <c r="S1643" s="1909"/>
      <c r="T1643" s="2464"/>
      <c r="U1643" s="2471"/>
      <c r="V1643" s="2463"/>
      <c r="W1643" s="2466"/>
      <c r="X1643" s="2466"/>
      <c r="Y1643" s="2466"/>
      <c r="Z1643" s="2466"/>
    </row>
    <row r="1644" spans="1:26" s="2469" customFormat="1">
      <c r="A1644" s="2468"/>
      <c r="B1644" s="1737"/>
      <c r="C1644" s="2461"/>
      <c r="D1644" s="2461"/>
      <c r="E1644" s="2462"/>
      <c r="F1644" s="1909"/>
      <c r="G1644" s="2463"/>
      <c r="H1644" s="1909"/>
      <c r="I1644" s="1909"/>
      <c r="J1644" s="1909"/>
      <c r="K1644" s="1909"/>
      <c r="L1644" s="2463"/>
      <c r="M1644" s="2461"/>
      <c r="N1644" s="1909"/>
      <c r="O1644" s="2464"/>
      <c r="P1644" s="2471"/>
      <c r="Q1644" s="2465"/>
      <c r="R1644" s="2461"/>
      <c r="S1644" s="1909"/>
      <c r="T1644" s="2464"/>
      <c r="U1644" s="2471"/>
      <c r="V1644" s="2463"/>
      <c r="W1644" s="2466"/>
      <c r="X1644" s="2466"/>
      <c r="Y1644" s="2466"/>
      <c r="Z1644" s="2466"/>
    </row>
    <row r="1645" spans="1:26" s="2469" customFormat="1">
      <c r="A1645" s="2468"/>
      <c r="B1645" s="1737"/>
      <c r="C1645" s="2461"/>
      <c r="D1645" s="2461"/>
      <c r="E1645" s="2462"/>
      <c r="F1645" s="1909"/>
      <c r="G1645" s="2463"/>
      <c r="H1645" s="1909"/>
      <c r="I1645" s="1909"/>
      <c r="J1645" s="1909"/>
      <c r="K1645" s="1909"/>
      <c r="L1645" s="2463"/>
      <c r="M1645" s="2461"/>
      <c r="N1645" s="1909"/>
      <c r="O1645" s="2464"/>
      <c r="P1645" s="2471"/>
      <c r="Q1645" s="2465"/>
      <c r="R1645" s="2461"/>
      <c r="S1645" s="1909"/>
      <c r="T1645" s="2464"/>
      <c r="U1645" s="2471"/>
      <c r="V1645" s="2463"/>
      <c r="W1645" s="2466"/>
      <c r="X1645" s="2466"/>
      <c r="Y1645" s="2466"/>
      <c r="Z1645" s="2466"/>
    </row>
    <row r="1646" spans="1:26" s="2469" customFormat="1">
      <c r="A1646" s="2468"/>
      <c r="B1646" s="1737"/>
      <c r="C1646" s="2461"/>
      <c r="D1646" s="2461"/>
      <c r="E1646" s="2462"/>
      <c r="F1646" s="1909"/>
      <c r="G1646" s="2463"/>
      <c r="H1646" s="1909"/>
      <c r="I1646" s="1909"/>
      <c r="J1646" s="1909"/>
      <c r="K1646" s="1909"/>
      <c r="L1646" s="2463"/>
      <c r="M1646" s="2461"/>
      <c r="N1646" s="1909"/>
      <c r="O1646" s="2464"/>
      <c r="P1646" s="2471"/>
      <c r="Q1646" s="2465"/>
      <c r="R1646" s="2461"/>
      <c r="S1646" s="1909"/>
      <c r="T1646" s="2464"/>
      <c r="U1646" s="2471"/>
      <c r="V1646" s="2463"/>
      <c r="W1646" s="2466"/>
      <c r="X1646" s="2466"/>
      <c r="Y1646" s="2466"/>
      <c r="Z1646" s="2466"/>
    </row>
    <row r="1647" spans="1:26" s="2469" customFormat="1">
      <c r="A1647" s="2468"/>
      <c r="B1647" s="1737"/>
      <c r="C1647" s="2461"/>
      <c r="D1647" s="2461"/>
      <c r="E1647" s="2462"/>
      <c r="F1647" s="1909"/>
      <c r="G1647" s="2463"/>
      <c r="H1647" s="1909"/>
      <c r="I1647" s="1909"/>
      <c r="J1647" s="1909"/>
      <c r="K1647" s="1909"/>
      <c r="L1647" s="2463"/>
      <c r="M1647" s="2461"/>
      <c r="N1647" s="1909"/>
      <c r="O1647" s="2464"/>
      <c r="P1647" s="2471"/>
      <c r="Q1647" s="2465"/>
      <c r="R1647" s="2461"/>
      <c r="S1647" s="1909"/>
      <c r="T1647" s="2464"/>
      <c r="U1647" s="2471"/>
      <c r="V1647" s="2463"/>
      <c r="W1647" s="2466"/>
      <c r="X1647" s="2466"/>
      <c r="Y1647" s="2466"/>
      <c r="Z1647" s="2466"/>
    </row>
    <row r="1648" spans="1:26" s="2469" customFormat="1">
      <c r="A1648" s="2468"/>
      <c r="B1648" s="1737"/>
      <c r="C1648" s="2461"/>
      <c r="D1648" s="2461"/>
      <c r="E1648" s="2462"/>
      <c r="F1648" s="1909"/>
      <c r="G1648" s="2463"/>
      <c r="H1648" s="1909"/>
      <c r="I1648" s="1909"/>
      <c r="J1648" s="1909"/>
      <c r="K1648" s="1909"/>
      <c r="L1648" s="2463"/>
      <c r="M1648" s="2461"/>
      <c r="N1648" s="1909"/>
      <c r="O1648" s="2464"/>
      <c r="P1648" s="2471"/>
      <c r="Q1648" s="2465"/>
      <c r="R1648" s="2461"/>
      <c r="S1648" s="1909"/>
      <c r="T1648" s="2464"/>
      <c r="U1648" s="2471"/>
      <c r="V1648" s="2463"/>
      <c r="W1648" s="2466"/>
      <c r="X1648" s="2466"/>
      <c r="Y1648" s="2466"/>
      <c r="Z1648" s="2466"/>
    </row>
    <row r="1649" spans="1:26" s="2469" customFormat="1">
      <c r="A1649" s="2468"/>
      <c r="B1649" s="1737"/>
      <c r="C1649" s="2461"/>
      <c r="D1649" s="2461"/>
      <c r="E1649" s="2462"/>
      <c r="F1649" s="1909"/>
      <c r="G1649" s="2463"/>
      <c r="H1649" s="1909"/>
      <c r="I1649" s="1909"/>
      <c r="J1649" s="1909"/>
      <c r="K1649" s="1909"/>
      <c r="L1649" s="2463"/>
      <c r="M1649" s="2461"/>
      <c r="N1649" s="1909"/>
      <c r="O1649" s="2464"/>
      <c r="P1649" s="2471"/>
      <c r="Q1649" s="2465"/>
      <c r="R1649" s="2461"/>
      <c r="S1649" s="1909"/>
      <c r="T1649" s="2464"/>
      <c r="U1649" s="2471"/>
      <c r="V1649" s="2463"/>
      <c r="W1649" s="2466"/>
      <c r="X1649" s="2466"/>
      <c r="Y1649" s="2466"/>
      <c r="Z1649" s="2466"/>
    </row>
    <row r="1650" spans="1:26" s="2469" customFormat="1">
      <c r="A1650" s="2468"/>
      <c r="B1650" s="1737"/>
      <c r="C1650" s="2461"/>
      <c r="D1650" s="2461"/>
      <c r="E1650" s="2462"/>
      <c r="F1650" s="1909"/>
      <c r="G1650" s="2463"/>
      <c r="H1650" s="1909"/>
      <c r="I1650" s="1909"/>
      <c r="J1650" s="1909"/>
      <c r="K1650" s="1909"/>
      <c r="L1650" s="2463"/>
      <c r="M1650" s="2461"/>
      <c r="N1650" s="1909"/>
      <c r="O1650" s="2464"/>
      <c r="P1650" s="2471"/>
      <c r="Q1650" s="2465"/>
      <c r="R1650" s="2461"/>
      <c r="S1650" s="1909"/>
      <c r="T1650" s="2464"/>
      <c r="U1650" s="2471"/>
      <c r="V1650" s="2463"/>
      <c r="W1650" s="2466"/>
      <c r="X1650" s="2466"/>
      <c r="Y1650" s="2466"/>
      <c r="Z1650" s="2466"/>
    </row>
    <row r="1651" spans="1:26" s="2469" customFormat="1">
      <c r="A1651" s="2468"/>
      <c r="B1651" s="1737"/>
      <c r="C1651" s="2461"/>
      <c r="D1651" s="2461"/>
      <c r="E1651" s="2462"/>
      <c r="F1651" s="1909"/>
      <c r="G1651" s="2463"/>
      <c r="H1651" s="1909"/>
      <c r="I1651" s="1909"/>
      <c r="J1651" s="1909"/>
      <c r="K1651" s="1909"/>
      <c r="L1651" s="2463"/>
      <c r="M1651" s="2461"/>
      <c r="N1651" s="1909"/>
      <c r="O1651" s="2464"/>
      <c r="P1651" s="2471"/>
      <c r="Q1651" s="2465"/>
      <c r="R1651" s="2461"/>
      <c r="S1651" s="1909"/>
      <c r="T1651" s="2464"/>
      <c r="U1651" s="2471"/>
      <c r="V1651" s="2463"/>
      <c r="W1651" s="2466"/>
      <c r="X1651" s="2466"/>
      <c r="Y1651" s="2466"/>
      <c r="Z1651" s="2466"/>
    </row>
    <row r="1652" spans="1:26" s="2469" customFormat="1">
      <c r="A1652" s="2468"/>
      <c r="B1652" s="1737"/>
      <c r="C1652" s="2461"/>
      <c r="D1652" s="2461"/>
      <c r="E1652" s="2462"/>
      <c r="F1652" s="1909"/>
      <c r="G1652" s="2463"/>
      <c r="H1652" s="1909"/>
      <c r="I1652" s="1909"/>
      <c r="J1652" s="1909"/>
      <c r="K1652" s="1909"/>
      <c r="L1652" s="2463"/>
      <c r="M1652" s="2461"/>
      <c r="N1652" s="1909"/>
      <c r="O1652" s="2464"/>
      <c r="P1652" s="2471"/>
      <c r="Q1652" s="2465"/>
      <c r="R1652" s="2461"/>
      <c r="S1652" s="1909"/>
      <c r="T1652" s="2464"/>
      <c r="U1652" s="2471"/>
      <c r="V1652" s="2463"/>
      <c r="W1652" s="2466"/>
      <c r="X1652" s="2466"/>
      <c r="Y1652" s="2466"/>
      <c r="Z1652" s="2466"/>
    </row>
    <row r="1653" spans="1:26" s="2469" customFormat="1">
      <c r="A1653" s="2468"/>
      <c r="B1653" s="1737"/>
      <c r="C1653" s="2461"/>
      <c r="D1653" s="2461"/>
      <c r="E1653" s="2462"/>
      <c r="F1653" s="1909"/>
      <c r="G1653" s="2463"/>
      <c r="H1653" s="1909"/>
      <c r="I1653" s="1909"/>
      <c r="J1653" s="1909"/>
      <c r="K1653" s="1909"/>
      <c r="L1653" s="2463"/>
      <c r="M1653" s="2461"/>
      <c r="N1653" s="1909"/>
      <c r="O1653" s="2464"/>
      <c r="P1653" s="2471"/>
      <c r="Q1653" s="2465"/>
      <c r="R1653" s="2461"/>
      <c r="S1653" s="1909"/>
      <c r="T1653" s="2464"/>
      <c r="U1653" s="2471"/>
      <c r="V1653" s="2463"/>
      <c r="W1653" s="2466"/>
      <c r="X1653" s="2466"/>
      <c r="Y1653" s="2466"/>
      <c r="Z1653" s="2466"/>
    </row>
    <row r="1654" spans="1:26" s="2469" customFormat="1">
      <c r="A1654" s="2468"/>
      <c r="B1654" s="1737"/>
      <c r="C1654" s="2461"/>
      <c r="D1654" s="2461"/>
      <c r="E1654" s="2462"/>
      <c r="F1654" s="1909"/>
      <c r="G1654" s="2463"/>
      <c r="H1654" s="1909"/>
      <c r="I1654" s="1909"/>
      <c r="J1654" s="1909"/>
      <c r="K1654" s="1909"/>
      <c r="L1654" s="2463"/>
      <c r="M1654" s="2461"/>
      <c r="N1654" s="1909"/>
      <c r="O1654" s="2464"/>
      <c r="P1654" s="2471"/>
      <c r="Q1654" s="2465"/>
      <c r="R1654" s="2461"/>
      <c r="S1654" s="1909"/>
      <c r="T1654" s="2464"/>
      <c r="U1654" s="2471"/>
      <c r="V1654" s="2463"/>
      <c r="W1654" s="2466"/>
      <c r="X1654" s="2466"/>
      <c r="Y1654" s="2466"/>
      <c r="Z1654" s="2466"/>
    </row>
    <row r="1655" spans="1:26" s="2469" customFormat="1">
      <c r="A1655" s="2468"/>
      <c r="B1655" s="1737"/>
      <c r="C1655" s="2461"/>
      <c r="D1655" s="2461"/>
      <c r="E1655" s="2462"/>
      <c r="F1655" s="1909"/>
      <c r="G1655" s="2463"/>
      <c r="H1655" s="1909"/>
      <c r="I1655" s="1909"/>
      <c r="J1655" s="1909"/>
      <c r="K1655" s="1909"/>
      <c r="L1655" s="2463"/>
      <c r="M1655" s="2461"/>
      <c r="N1655" s="1909"/>
      <c r="O1655" s="2464"/>
      <c r="P1655" s="2471"/>
      <c r="Q1655" s="2465"/>
      <c r="R1655" s="2461"/>
      <c r="S1655" s="1909"/>
      <c r="T1655" s="2464"/>
      <c r="U1655" s="2471"/>
      <c r="V1655" s="2463"/>
      <c r="W1655" s="2466"/>
      <c r="X1655" s="2466"/>
      <c r="Y1655" s="2466"/>
      <c r="Z1655" s="2466"/>
    </row>
    <row r="1656" spans="1:26" s="2469" customFormat="1">
      <c r="A1656" s="2468"/>
      <c r="B1656" s="1737"/>
      <c r="C1656" s="2461"/>
      <c r="D1656" s="2461"/>
      <c r="E1656" s="2462"/>
      <c r="F1656" s="1909"/>
      <c r="G1656" s="2463"/>
      <c r="H1656" s="1909"/>
      <c r="I1656" s="1909"/>
      <c r="J1656" s="1909"/>
      <c r="K1656" s="1909"/>
      <c r="L1656" s="2463"/>
      <c r="M1656" s="2461"/>
      <c r="N1656" s="1909"/>
      <c r="O1656" s="2464"/>
      <c r="P1656" s="2471"/>
      <c r="Q1656" s="2465"/>
      <c r="R1656" s="2461"/>
      <c r="S1656" s="1909"/>
      <c r="T1656" s="2464"/>
      <c r="U1656" s="2471"/>
      <c r="V1656" s="2463"/>
      <c r="W1656" s="2466"/>
      <c r="X1656" s="2466"/>
      <c r="Y1656" s="2466"/>
      <c r="Z1656" s="2466"/>
    </row>
    <row r="1657" spans="1:26" s="2469" customFormat="1">
      <c r="A1657" s="2468"/>
      <c r="B1657" s="1737"/>
      <c r="C1657" s="2461"/>
      <c r="D1657" s="2461"/>
      <c r="E1657" s="2462"/>
      <c r="F1657" s="1909"/>
      <c r="G1657" s="2463"/>
      <c r="H1657" s="1909"/>
      <c r="I1657" s="1909"/>
      <c r="J1657" s="1909"/>
      <c r="K1657" s="1909"/>
      <c r="L1657" s="2463"/>
      <c r="M1657" s="2461"/>
      <c r="N1657" s="1909"/>
      <c r="O1657" s="2464"/>
      <c r="P1657" s="2471"/>
      <c r="Q1657" s="2465"/>
      <c r="R1657" s="2461"/>
      <c r="S1657" s="1909"/>
      <c r="T1657" s="2464"/>
      <c r="U1657" s="2471"/>
      <c r="V1657" s="2463"/>
      <c r="W1657" s="2466"/>
      <c r="X1657" s="2466"/>
      <c r="Y1657" s="2466"/>
      <c r="Z1657" s="2466"/>
    </row>
    <row r="1658" spans="1:26" s="2469" customFormat="1">
      <c r="A1658" s="2468"/>
      <c r="B1658" s="1737"/>
      <c r="C1658" s="2461"/>
      <c r="D1658" s="2461"/>
      <c r="E1658" s="2462"/>
      <c r="F1658" s="1909"/>
      <c r="G1658" s="2463"/>
      <c r="H1658" s="1909"/>
      <c r="I1658" s="1909"/>
      <c r="J1658" s="1909"/>
      <c r="K1658" s="1909"/>
      <c r="L1658" s="2463"/>
      <c r="M1658" s="2461"/>
      <c r="N1658" s="1909"/>
      <c r="O1658" s="2464"/>
      <c r="P1658" s="2471"/>
      <c r="Q1658" s="2465"/>
      <c r="R1658" s="2461"/>
      <c r="S1658" s="1909"/>
      <c r="T1658" s="2464"/>
      <c r="U1658" s="2471"/>
      <c r="V1658" s="2463"/>
      <c r="W1658" s="2466"/>
      <c r="X1658" s="2466"/>
      <c r="Y1658" s="2466"/>
      <c r="Z1658" s="2466"/>
    </row>
    <row r="1659" spans="1:26" s="2469" customFormat="1">
      <c r="A1659" s="2468"/>
      <c r="B1659" s="1737"/>
      <c r="C1659" s="2461"/>
      <c r="D1659" s="2461"/>
      <c r="E1659" s="2462"/>
      <c r="F1659" s="1909"/>
      <c r="G1659" s="2463"/>
      <c r="H1659" s="1909"/>
      <c r="I1659" s="1909"/>
      <c r="J1659" s="1909"/>
      <c r="K1659" s="1909"/>
      <c r="L1659" s="2463"/>
      <c r="M1659" s="2461"/>
      <c r="N1659" s="1909"/>
      <c r="O1659" s="2464"/>
      <c r="P1659" s="2471"/>
      <c r="Q1659" s="2465"/>
      <c r="R1659" s="2461"/>
      <c r="S1659" s="1909"/>
      <c r="T1659" s="2464"/>
      <c r="U1659" s="2471"/>
      <c r="V1659" s="2463"/>
      <c r="W1659" s="2466"/>
      <c r="X1659" s="2466"/>
      <c r="Y1659" s="2466"/>
      <c r="Z1659" s="2466"/>
    </row>
    <row r="1660" spans="1:26" s="2469" customFormat="1">
      <c r="A1660" s="2468"/>
      <c r="B1660" s="1737"/>
      <c r="C1660" s="2461"/>
      <c r="D1660" s="2461"/>
      <c r="E1660" s="2462"/>
      <c r="F1660" s="1909"/>
      <c r="G1660" s="2463"/>
      <c r="H1660" s="1909"/>
      <c r="I1660" s="1909"/>
      <c r="J1660" s="1909"/>
      <c r="K1660" s="1909"/>
      <c r="L1660" s="2463"/>
      <c r="M1660" s="2461"/>
      <c r="N1660" s="1909"/>
      <c r="O1660" s="2464"/>
      <c r="P1660" s="2471"/>
      <c r="Q1660" s="2465"/>
      <c r="R1660" s="2461"/>
      <c r="S1660" s="1909"/>
      <c r="T1660" s="2464"/>
      <c r="U1660" s="2471"/>
      <c r="V1660" s="2463"/>
      <c r="W1660" s="2466"/>
      <c r="X1660" s="2466"/>
      <c r="Y1660" s="2466"/>
      <c r="Z1660" s="2466"/>
    </row>
    <row r="1661" spans="1:26" s="2469" customFormat="1">
      <c r="A1661" s="2468"/>
      <c r="B1661" s="1737"/>
      <c r="C1661" s="2461"/>
      <c r="D1661" s="2461"/>
      <c r="E1661" s="2462"/>
      <c r="F1661" s="1909"/>
      <c r="G1661" s="2463"/>
      <c r="H1661" s="1909"/>
      <c r="I1661" s="1909"/>
      <c r="J1661" s="1909"/>
      <c r="K1661" s="1909"/>
      <c r="L1661" s="2463"/>
      <c r="M1661" s="2461"/>
      <c r="N1661" s="1909"/>
      <c r="O1661" s="2464"/>
      <c r="P1661" s="2471"/>
      <c r="Q1661" s="2465"/>
      <c r="R1661" s="2461"/>
      <c r="S1661" s="1909"/>
      <c r="T1661" s="2464"/>
      <c r="U1661" s="2471"/>
      <c r="V1661" s="2463"/>
      <c r="W1661" s="2466"/>
      <c r="X1661" s="2466"/>
      <c r="Y1661" s="2466"/>
      <c r="Z1661" s="2466"/>
    </row>
    <row r="1662" spans="1:26" s="2469" customFormat="1">
      <c r="A1662" s="2468"/>
      <c r="B1662" s="1737"/>
      <c r="C1662" s="2461"/>
      <c r="D1662" s="2461"/>
      <c r="E1662" s="2462"/>
      <c r="F1662" s="1909"/>
      <c r="G1662" s="2463"/>
      <c r="H1662" s="1909"/>
      <c r="I1662" s="1909"/>
      <c r="J1662" s="1909"/>
      <c r="K1662" s="1909"/>
      <c r="L1662" s="2463"/>
      <c r="M1662" s="2461"/>
      <c r="N1662" s="1909"/>
      <c r="O1662" s="2464"/>
      <c r="P1662" s="2471"/>
      <c r="Q1662" s="2465"/>
      <c r="R1662" s="2461"/>
      <c r="S1662" s="1909"/>
      <c r="T1662" s="2464"/>
      <c r="U1662" s="2471"/>
      <c r="V1662" s="2463"/>
      <c r="W1662" s="2466"/>
      <c r="X1662" s="2466"/>
      <c r="Y1662" s="2466"/>
      <c r="Z1662" s="2466"/>
    </row>
    <row r="1663" spans="1:26" s="2469" customFormat="1">
      <c r="A1663" s="2468"/>
      <c r="B1663" s="1737"/>
      <c r="C1663" s="2461"/>
      <c r="D1663" s="2461"/>
      <c r="E1663" s="2462"/>
      <c r="F1663" s="1909"/>
      <c r="G1663" s="2463"/>
      <c r="H1663" s="1909"/>
      <c r="I1663" s="1909"/>
      <c r="J1663" s="1909"/>
      <c r="K1663" s="1909"/>
      <c r="L1663" s="2463"/>
      <c r="M1663" s="2461"/>
      <c r="N1663" s="1909"/>
      <c r="O1663" s="2464"/>
      <c r="P1663" s="2471"/>
      <c r="Q1663" s="2465"/>
      <c r="R1663" s="2461"/>
      <c r="S1663" s="1909"/>
      <c r="T1663" s="2464"/>
      <c r="U1663" s="2471"/>
      <c r="V1663" s="2463"/>
      <c r="W1663" s="2466"/>
      <c r="X1663" s="2466"/>
      <c r="Y1663" s="2466"/>
      <c r="Z1663" s="2466"/>
    </row>
    <row r="1664" spans="1:26" s="2469" customFormat="1">
      <c r="A1664" s="2468"/>
      <c r="B1664" s="1737"/>
      <c r="C1664" s="2461"/>
      <c r="D1664" s="2461"/>
      <c r="E1664" s="2462"/>
      <c r="F1664" s="1909"/>
      <c r="G1664" s="2463"/>
      <c r="H1664" s="1909"/>
      <c r="I1664" s="1909"/>
      <c r="J1664" s="1909"/>
      <c r="K1664" s="1909"/>
      <c r="L1664" s="2463"/>
      <c r="M1664" s="2461"/>
      <c r="N1664" s="1909"/>
      <c r="O1664" s="2464"/>
      <c r="P1664" s="2471"/>
      <c r="Q1664" s="2465"/>
      <c r="R1664" s="2461"/>
      <c r="S1664" s="1909"/>
      <c r="T1664" s="2464"/>
      <c r="U1664" s="2471"/>
      <c r="V1664" s="2463"/>
      <c r="W1664" s="2466"/>
      <c r="X1664" s="2466"/>
      <c r="Y1664" s="2466"/>
      <c r="Z1664" s="2466"/>
    </row>
    <row r="1665" spans="1:26" s="2469" customFormat="1">
      <c r="A1665" s="2468"/>
      <c r="B1665" s="1737"/>
      <c r="C1665" s="2461"/>
      <c r="D1665" s="2461"/>
      <c r="E1665" s="2462"/>
      <c r="F1665" s="1909"/>
      <c r="G1665" s="2463"/>
      <c r="H1665" s="1909"/>
      <c r="I1665" s="1909"/>
      <c r="J1665" s="1909"/>
      <c r="K1665" s="1909"/>
      <c r="L1665" s="2463"/>
      <c r="M1665" s="2461"/>
      <c r="N1665" s="1909"/>
      <c r="O1665" s="2464"/>
      <c r="P1665" s="2471"/>
      <c r="Q1665" s="2465"/>
      <c r="R1665" s="2461"/>
      <c r="S1665" s="1909"/>
      <c r="T1665" s="2464"/>
      <c r="U1665" s="2471"/>
      <c r="V1665" s="2463"/>
      <c r="W1665" s="2466"/>
      <c r="X1665" s="2466"/>
      <c r="Y1665" s="2466"/>
      <c r="Z1665" s="2466"/>
    </row>
    <row r="1666" spans="1:26" s="2469" customFormat="1">
      <c r="A1666" s="2468"/>
      <c r="B1666" s="1737"/>
      <c r="C1666" s="2461"/>
      <c r="D1666" s="2461"/>
      <c r="E1666" s="2462"/>
      <c r="F1666" s="1909"/>
      <c r="G1666" s="2463"/>
      <c r="H1666" s="1909"/>
      <c r="I1666" s="1909"/>
      <c r="J1666" s="1909"/>
      <c r="K1666" s="1909"/>
      <c r="L1666" s="2463"/>
      <c r="M1666" s="2461"/>
      <c r="N1666" s="1909"/>
      <c r="O1666" s="2464"/>
      <c r="P1666" s="2471"/>
      <c r="Q1666" s="2465"/>
      <c r="R1666" s="2461"/>
      <c r="S1666" s="1909"/>
      <c r="T1666" s="2464"/>
      <c r="U1666" s="2471"/>
      <c r="V1666" s="2463"/>
      <c r="W1666" s="2466"/>
      <c r="X1666" s="2466"/>
      <c r="Y1666" s="2466"/>
      <c r="Z1666" s="2466"/>
    </row>
    <row r="1667" spans="1:26" s="2469" customFormat="1">
      <c r="A1667" s="2468"/>
      <c r="B1667" s="1737"/>
      <c r="C1667" s="2461"/>
      <c r="D1667" s="2461"/>
      <c r="E1667" s="2462"/>
      <c r="F1667" s="1909"/>
      <c r="G1667" s="2463"/>
      <c r="H1667" s="1909"/>
      <c r="I1667" s="1909"/>
      <c r="J1667" s="1909"/>
      <c r="K1667" s="1909"/>
      <c r="L1667" s="2463"/>
      <c r="M1667" s="2461"/>
      <c r="N1667" s="1909"/>
      <c r="O1667" s="2464"/>
      <c r="P1667" s="2471"/>
      <c r="Q1667" s="2465"/>
      <c r="R1667" s="2461"/>
      <c r="S1667" s="1909"/>
      <c r="T1667" s="2464"/>
      <c r="U1667" s="2471"/>
      <c r="V1667" s="2463"/>
      <c r="W1667" s="2466"/>
      <c r="X1667" s="2466"/>
      <c r="Y1667" s="2466"/>
      <c r="Z1667" s="2466"/>
    </row>
    <row r="1668" spans="1:26" s="2469" customFormat="1">
      <c r="A1668" s="2468"/>
      <c r="B1668" s="1737"/>
      <c r="C1668" s="2461"/>
      <c r="D1668" s="2461"/>
      <c r="E1668" s="2462"/>
      <c r="F1668" s="1909"/>
      <c r="G1668" s="2463"/>
      <c r="H1668" s="1909"/>
      <c r="I1668" s="1909"/>
      <c r="J1668" s="1909"/>
      <c r="K1668" s="1909"/>
      <c r="L1668" s="2463"/>
      <c r="M1668" s="2461"/>
      <c r="N1668" s="1909"/>
      <c r="O1668" s="2464"/>
      <c r="P1668" s="2471"/>
      <c r="Q1668" s="2465"/>
      <c r="R1668" s="2461"/>
      <c r="S1668" s="1909"/>
      <c r="T1668" s="2464"/>
      <c r="U1668" s="2471"/>
      <c r="V1668" s="2463"/>
      <c r="W1668" s="2466"/>
      <c r="X1668" s="2466"/>
      <c r="Y1668" s="2466"/>
      <c r="Z1668" s="2466"/>
    </row>
    <row r="1669" spans="1:26" s="2469" customFormat="1">
      <c r="A1669" s="2468"/>
      <c r="B1669" s="1737"/>
      <c r="C1669" s="2461"/>
      <c r="D1669" s="2461"/>
      <c r="E1669" s="2462"/>
      <c r="F1669" s="1909"/>
      <c r="G1669" s="2463"/>
      <c r="H1669" s="1909"/>
      <c r="I1669" s="1909"/>
      <c r="J1669" s="1909"/>
      <c r="K1669" s="1909"/>
      <c r="L1669" s="2463"/>
      <c r="M1669" s="2461"/>
      <c r="N1669" s="1909"/>
      <c r="O1669" s="2464"/>
      <c r="P1669" s="2471"/>
      <c r="Q1669" s="2465"/>
      <c r="R1669" s="2461"/>
      <c r="S1669" s="1909"/>
      <c r="T1669" s="2464"/>
      <c r="U1669" s="2471"/>
      <c r="V1669" s="2463"/>
      <c r="W1669" s="2466"/>
      <c r="X1669" s="2466"/>
      <c r="Y1669" s="2466"/>
      <c r="Z1669" s="2466"/>
    </row>
    <row r="1670" spans="1:26" s="2469" customFormat="1">
      <c r="A1670" s="2468"/>
      <c r="B1670" s="1737"/>
      <c r="C1670" s="2461"/>
      <c r="D1670" s="2461"/>
      <c r="E1670" s="2462"/>
      <c r="F1670" s="1909"/>
      <c r="G1670" s="2463"/>
      <c r="H1670" s="1909"/>
      <c r="I1670" s="1909"/>
      <c r="J1670" s="1909"/>
      <c r="K1670" s="1909"/>
      <c r="L1670" s="2463"/>
      <c r="M1670" s="2461"/>
      <c r="N1670" s="1909"/>
      <c r="O1670" s="2464"/>
      <c r="P1670" s="2471"/>
      <c r="Q1670" s="2465"/>
      <c r="R1670" s="2461"/>
      <c r="S1670" s="1909"/>
      <c r="T1670" s="2464"/>
      <c r="U1670" s="2471"/>
      <c r="V1670" s="2463"/>
      <c r="W1670" s="2466"/>
      <c r="X1670" s="2466"/>
      <c r="Y1670" s="2466"/>
      <c r="Z1670" s="2466"/>
    </row>
    <row r="1671" spans="1:26" s="2469" customFormat="1">
      <c r="A1671" s="2468"/>
      <c r="B1671" s="1737"/>
      <c r="C1671" s="2461"/>
      <c r="D1671" s="2461"/>
      <c r="E1671" s="2462"/>
      <c r="F1671" s="1909"/>
      <c r="G1671" s="2463"/>
      <c r="H1671" s="1909"/>
      <c r="I1671" s="1909"/>
      <c r="J1671" s="1909"/>
      <c r="K1671" s="1909"/>
      <c r="L1671" s="2463"/>
      <c r="M1671" s="2461"/>
      <c r="N1671" s="1909"/>
      <c r="O1671" s="2464"/>
      <c r="P1671" s="2471"/>
      <c r="Q1671" s="2465"/>
      <c r="R1671" s="2461"/>
      <c r="S1671" s="1909"/>
      <c r="T1671" s="2464"/>
      <c r="U1671" s="2471"/>
      <c r="V1671" s="2463"/>
      <c r="W1671" s="2466"/>
      <c r="X1671" s="2466"/>
      <c r="Y1671" s="2466"/>
      <c r="Z1671" s="2466"/>
    </row>
    <row r="1672" spans="1:26" s="2469" customFormat="1">
      <c r="A1672" s="2468"/>
      <c r="B1672" s="1737"/>
      <c r="C1672" s="2461"/>
      <c r="D1672" s="2461"/>
      <c r="E1672" s="2462"/>
      <c r="F1672" s="1909"/>
      <c r="G1672" s="2463"/>
      <c r="H1672" s="1909"/>
      <c r="I1672" s="1909"/>
      <c r="J1672" s="1909"/>
      <c r="K1672" s="1909"/>
      <c r="L1672" s="2463"/>
      <c r="M1672" s="2461"/>
      <c r="N1672" s="1909"/>
      <c r="O1672" s="2464"/>
      <c r="P1672" s="2471"/>
      <c r="Q1672" s="2465"/>
      <c r="R1672" s="2461"/>
      <c r="S1672" s="1909"/>
      <c r="T1672" s="2464"/>
      <c r="U1672" s="2471"/>
      <c r="V1672" s="2463"/>
      <c r="W1672" s="2466"/>
      <c r="X1672" s="2466"/>
      <c r="Y1672" s="2466"/>
      <c r="Z1672" s="2466"/>
    </row>
    <row r="1673" spans="1:26" s="2469" customFormat="1">
      <c r="A1673" s="2468"/>
      <c r="B1673" s="1737"/>
      <c r="C1673" s="2461"/>
      <c r="D1673" s="2461"/>
      <c r="E1673" s="2462"/>
      <c r="F1673" s="1909"/>
      <c r="G1673" s="2463"/>
      <c r="H1673" s="1909"/>
      <c r="I1673" s="1909"/>
      <c r="J1673" s="1909"/>
      <c r="K1673" s="1909"/>
      <c r="L1673" s="2463"/>
      <c r="M1673" s="2461"/>
      <c r="N1673" s="1909"/>
      <c r="O1673" s="2464"/>
      <c r="P1673" s="2471"/>
      <c r="Q1673" s="2465"/>
      <c r="R1673" s="2461"/>
      <c r="S1673" s="1909"/>
      <c r="T1673" s="2464"/>
      <c r="U1673" s="2471"/>
      <c r="V1673" s="2463"/>
      <c r="W1673" s="2466"/>
      <c r="X1673" s="2466"/>
      <c r="Y1673" s="2466"/>
      <c r="Z1673" s="2466"/>
    </row>
    <row r="1674" spans="1:26" s="2469" customFormat="1">
      <c r="A1674" s="2468"/>
      <c r="B1674" s="1737"/>
      <c r="C1674" s="2461"/>
      <c r="D1674" s="2461"/>
      <c r="E1674" s="2462"/>
      <c r="F1674" s="1909"/>
      <c r="G1674" s="2463"/>
      <c r="H1674" s="1909"/>
      <c r="I1674" s="1909"/>
      <c r="J1674" s="1909"/>
      <c r="K1674" s="1909"/>
      <c r="L1674" s="2463"/>
      <c r="M1674" s="2461"/>
      <c r="N1674" s="1909"/>
      <c r="O1674" s="2464"/>
      <c r="P1674" s="2471"/>
      <c r="Q1674" s="2465"/>
      <c r="R1674" s="2461"/>
      <c r="S1674" s="1909"/>
      <c r="T1674" s="2464"/>
      <c r="U1674" s="2471"/>
      <c r="V1674" s="2463"/>
      <c r="W1674" s="2466"/>
      <c r="X1674" s="2466"/>
      <c r="Y1674" s="2466"/>
      <c r="Z1674" s="2466"/>
    </row>
    <row r="1675" spans="1:26" s="2469" customFormat="1">
      <c r="A1675" s="2468"/>
      <c r="B1675" s="1737"/>
      <c r="C1675" s="2461"/>
      <c r="D1675" s="2461"/>
      <c r="E1675" s="2462"/>
      <c r="F1675" s="1909"/>
      <c r="G1675" s="2463"/>
      <c r="H1675" s="1909"/>
      <c r="I1675" s="1909"/>
      <c r="J1675" s="1909"/>
      <c r="K1675" s="1909"/>
      <c r="L1675" s="2463"/>
      <c r="M1675" s="2461"/>
      <c r="N1675" s="1909"/>
      <c r="O1675" s="2464"/>
      <c r="P1675" s="2471"/>
      <c r="Q1675" s="2465"/>
      <c r="R1675" s="2461"/>
      <c r="S1675" s="1909"/>
      <c r="T1675" s="2464"/>
      <c r="U1675" s="2471"/>
      <c r="V1675" s="2463"/>
      <c r="W1675" s="2466"/>
      <c r="X1675" s="2466"/>
      <c r="Y1675" s="2466"/>
      <c r="Z1675" s="2466"/>
    </row>
    <row r="1676" spans="1:26" s="2469" customFormat="1">
      <c r="A1676" s="2468"/>
      <c r="B1676" s="1737"/>
      <c r="C1676" s="2461"/>
      <c r="D1676" s="2461"/>
      <c r="E1676" s="2462"/>
      <c r="F1676" s="1909"/>
      <c r="G1676" s="2463"/>
      <c r="H1676" s="1909"/>
      <c r="I1676" s="1909"/>
      <c r="J1676" s="1909"/>
      <c r="K1676" s="1909"/>
      <c r="L1676" s="2463"/>
      <c r="M1676" s="2461"/>
      <c r="N1676" s="1909"/>
      <c r="O1676" s="2464"/>
      <c r="P1676" s="2471"/>
      <c r="Q1676" s="2465"/>
      <c r="R1676" s="2461"/>
      <c r="S1676" s="1909"/>
      <c r="T1676" s="2464"/>
      <c r="U1676" s="2471"/>
      <c r="V1676" s="2463"/>
      <c r="W1676" s="2466"/>
      <c r="X1676" s="2466"/>
      <c r="Y1676" s="2466"/>
      <c r="Z1676" s="2466"/>
    </row>
    <row r="1677" spans="1:26" s="2469" customFormat="1">
      <c r="A1677" s="2468"/>
      <c r="B1677" s="1737"/>
      <c r="C1677" s="2461"/>
      <c r="D1677" s="2461"/>
      <c r="E1677" s="2462"/>
      <c r="F1677" s="1909"/>
      <c r="G1677" s="2463"/>
      <c r="H1677" s="1909"/>
      <c r="I1677" s="1909"/>
      <c r="J1677" s="1909"/>
      <c r="K1677" s="1909"/>
      <c r="L1677" s="2463"/>
      <c r="M1677" s="2461"/>
      <c r="N1677" s="1909"/>
      <c r="O1677" s="2464"/>
      <c r="P1677" s="2471"/>
      <c r="Q1677" s="2465"/>
      <c r="R1677" s="2461"/>
      <c r="S1677" s="1909"/>
      <c r="T1677" s="2464"/>
      <c r="U1677" s="2471"/>
      <c r="V1677" s="2463"/>
      <c r="W1677" s="2466"/>
      <c r="X1677" s="2466"/>
      <c r="Y1677" s="2466"/>
      <c r="Z1677" s="2466"/>
    </row>
    <row r="1678" spans="1:26" s="2469" customFormat="1">
      <c r="A1678" s="2468"/>
      <c r="B1678" s="1737"/>
      <c r="C1678" s="2461"/>
      <c r="D1678" s="2461"/>
      <c r="E1678" s="2462"/>
      <c r="F1678" s="1909"/>
      <c r="G1678" s="2463"/>
      <c r="H1678" s="1909"/>
      <c r="I1678" s="1909"/>
      <c r="J1678" s="1909"/>
      <c r="K1678" s="1909"/>
      <c r="L1678" s="2463"/>
      <c r="M1678" s="2461"/>
      <c r="N1678" s="1909"/>
      <c r="O1678" s="2464"/>
      <c r="P1678" s="2471"/>
      <c r="Q1678" s="2465"/>
      <c r="R1678" s="2461"/>
      <c r="S1678" s="1909"/>
      <c r="T1678" s="2464"/>
      <c r="U1678" s="2471"/>
      <c r="V1678" s="2463"/>
      <c r="W1678" s="2466"/>
      <c r="X1678" s="2466"/>
      <c r="Y1678" s="2466"/>
      <c r="Z1678" s="2466"/>
    </row>
    <row r="1679" spans="1:26" s="2469" customFormat="1">
      <c r="A1679" s="2468"/>
      <c r="B1679" s="1737"/>
      <c r="C1679" s="2461"/>
      <c r="D1679" s="2461"/>
      <c r="E1679" s="2462"/>
      <c r="F1679" s="1909"/>
      <c r="G1679" s="2463"/>
      <c r="H1679" s="1909"/>
      <c r="I1679" s="1909"/>
      <c r="J1679" s="1909"/>
      <c r="K1679" s="1909"/>
      <c r="L1679" s="2463"/>
      <c r="M1679" s="2461"/>
      <c r="N1679" s="1909"/>
      <c r="O1679" s="2464"/>
      <c r="P1679" s="2471"/>
      <c r="Q1679" s="2465"/>
      <c r="R1679" s="2461"/>
      <c r="S1679" s="1909"/>
      <c r="T1679" s="2464"/>
      <c r="U1679" s="2471"/>
      <c r="V1679" s="2463"/>
      <c r="W1679" s="2466"/>
      <c r="X1679" s="2466"/>
      <c r="Y1679" s="2466"/>
      <c r="Z1679" s="2466"/>
    </row>
    <row r="1680" spans="1:26" s="2469" customFormat="1">
      <c r="A1680" s="2468"/>
      <c r="B1680" s="1737"/>
      <c r="C1680" s="2461"/>
      <c r="D1680" s="2461"/>
      <c r="E1680" s="2462"/>
      <c r="F1680" s="1909"/>
      <c r="G1680" s="2463"/>
      <c r="H1680" s="1909"/>
      <c r="I1680" s="1909"/>
      <c r="J1680" s="1909"/>
      <c r="K1680" s="1909"/>
      <c r="L1680" s="2463"/>
      <c r="M1680" s="2461"/>
      <c r="N1680" s="1909"/>
      <c r="O1680" s="2464"/>
      <c r="P1680" s="2471"/>
      <c r="Q1680" s="2465"/>
      <c r="R1680" s="2461"/>
      <c r="S1680" s="1909"/>
      <c r="T1680" s="2464"/>
      <c r="U1680" s="2471"/>
      <c r="V1680" s="2463"/>
      <c r="W1680" s="2466"/>
      <c r="X1680" s="2466"/>
      <c r="Y1680" s="2466"/>
      <c r="Z1680" s="2466"/>
    </row>
    <row r="1681" spans="1:26" s="2469" customFormat="1">
      <c r="A1681" s="2468"/>
      <c r="B1681" s="1737"/>
      <c r="C1681" s="2461"/>
      <c r="D1681" s="2461"/>
      <c r="E1681" s="2462"/>
      <c r="F1681" s="1909"/>
      <c r="G1681" s="2463"/>
      <c r="H1681" s="1909"/>
      <c r="I1681" s="1909"/>
      <c r="J1681" s="1909"/>
      <c r="K1681" s="1909"/>
      <c r="L1681" s="2463"/>
      <c r="M1681" s="2461"/>
      <c r="N1681" s="1909"/>
      <c r="O1681" s="2464"/>
      <c r="P1681" s="2471"/>
      <c r="Q1681" s="2465"/>
      <c r="R1681" s="2461"/>
      <c r="S1681" s="1909"/>
      <c r="T1681" s="2464"/>
      <c r="U1681" s="2471"/>
      <c r="V1681" s="2463"/>
      <c r="W1681" s="2466"/>
      <c r="X1681" s="2466"/>
      <c r="Y1681" s="2466"/>
      <c r="Z1681" s="2466"/>
    </row>
    <row r="1682" spans="1:26" s="2469" customFormat="1">
      <c r="A1682" s="2468"/>
      <c r="B1682" s="1737"/>
      <c r="C1682" s="2461"/>
      <c r="D1682" s="2461"/>
      <c r="E1682" s="2462"/>
      <c r="F1682" s="1909"/>
      <c r="G1682" s="2463"/>
      <c r="H1682" s="1909"/>
      <c r="I1682" s="1909"/>
      <c r="J1682" s="1909"/>
      <c r="K1682" s="1909"/>
      <c r="L1682" s="2463"/>
      <c r="M1682" s="2461"/>
      <c r="N1682" s="1909"/>
      <c r="O1682" s="2464"/>
      <c r="P1682" s="2471"/>
      <c r="Q1682" s="2465"/>
      <c r="R1682" s="2461"/>
      <c r="S1682" s="1909"/>
      <c r="T1682" s="2464"/>
      <c r="U1682" s="2471"/>
      <c r="V1682" s="2463"/>
      <c r="W1682" s="2466"/>
      <c r="X1682" s="2466"/>
      <c r="Y1682" s="2466"/>
      <c r="Z1682" s="2466"/>
    </row>
    <row r="1683" spans="1:26" s="2469" customFormat="1">
      <c r="A1683" s="2468"/>
      <c r="B1683" s="1737"/>
      <c r="C1683" s="2461"/>
      <c r="D1683" s="2461"/>
      <c r="E1683" s="2462"/>
      <c r="F1683" s="1909"/>
      <c r="G1683" s="2463"/>
      <c r="H1683" s="1909"/>
      <c r="I1683" s="1909"/>
      <c r="J1683" s="1909"/>
      <c r="K1683" s="1909"/>
      <c r="L1683" s="2463"/>
      <c r="M1683" s="2461"/>
      <c r="N1683" s="1909"/>
      <c r="O1683" s="2464"/>
      <c r="P1683" s="2471"/>
      <c r="Q1683" s="2465"/>
      <c r="R1683" s="2461"/>
      <c r="S1683" s="1909"/>
      <c r="T1683" s="2464"/>
      <c r="U1683" s="2471"/>
      <c r="V1683" s="2463"/>
      <c r="W1683" s="2466"/>
      <c r="X1683" s="2466"/>
      <c r="Y1683" s="2466"/>
      <c r="Z1683" s="2466"/>
    </row>
    <row r="1684" spans="1:26" s="2469" customFormat="1">
      <c r="A1684" s="2468"/>
      <c r="B1684" s="1737"/>
      <c r="C1684" s="2461"/>
      <c r="D1684" s="2461"/>
      <c r="E1684" s="2462"/>
      <c r="F1684" s="1909"/>
      <c r="G1684" s="2463"/>
      <c r="H1684" s="1909"/>
      <c r="I1684" s="1909"/>
      <c r="J1684" s="1909"/>
      <c r="K1684" s="1909"/>
      <c r="L1684" s="2463"/>
      <c r="M1684" s="2461"/>
      <c r="N1684" s="1909"/>
      <c r="O1684" s="2464"/>
      <c r="P1684" s="2471"/>
      <c r="Q1684" s="2465"/>
      <c r="R1684" s="2461"/>
      <c r="S1684" s="1909"/>
      <c r="T1684" s="2464"/>
      <c r="U1684" s="2471"/>
      <c r="V1684" s="2463"/>
      <c r="W1684" s="2466"/>
      <c r="X1684" s="2466"/>
      <c r="Y1684" s="2466"/>
      <c r="Z1684" s="2466"/>
    </row>
    <row r="1685" spans="1:26" s="2469" customFormat="1">
      <c r="A1685" s="2468"/>
      <c r="B1685" s="1737"/>
      <c r="C1685" s="2461"/>
      <c r="D1685" s="2461"/>
      <c r="E1685" s="2462"/>
      <c r="F1685" s="1909"/>
      <c r="G1685" s="2463"/>
      <c r="H1685" s="1909"/>
      <c r="I1685" s="1909"/>
      <c r="J1685" s="1909"/>
      <c r="K1685" s="1909"/>
      <c r="L1685" s="2463"/>
      <c r="M1685" s="2461"/>
      <c r="N1685" s="1909"/>
      <c r="O1685" s="2464"/>
      <c r="P1685" s="2471"/>
      <c r="Q1685" s="2465"/>
      <c r="R1685" s="2461"/>
      <c r="S1685" s="1909"/>
      <c r="T1685" s="2464"/>
      <c r="U1685" s="2471"/>
      <c r="V1685" s="2463"/>
      <c r="W1685" s="2466"/>
      <c r="X1685" s="2466"/>
      <c r="Y1685" s="2466"/>
      <c r="Z1685" s="2466"/>
    </row>
    <row r="1686" spans="1:26" s="2469" customFormat="1">
      <c r="A1686" s="2468"/>
      <c r="B1686" s="1737"/>
      <c r="C1686" s="2461"/>
      <c r="D1686" s="2461"/>
      <c r="E1686" s="2462"/>
      <c r="F1686" s="1909"/>
      <c r="G1686" s="2463"/>
      <c r="H1686" s="1909"/>
      <c r="I1686" s="1909"/>
      <c r="J1686" s="1909"/>
      <c r="K1686" s="1909"/>
      <c r="L1686" s="2463"/>
      <c r="M1686" s="2461"/>
      <c r="N1686" s="1909"/>
      <c r="O1686" s="2464"/>
      <c r="P1686" s="2471"/>
      <c r="Q1686" s="2465"/>
      <c r="R1686" s="2461"/>
      <c r="S1686" s="1909"/>
      <c r="T1686" s="2464"/>
      <c r="U1686" s="2471"/>
      <c r="V1686" s="2463"/>
      <c r="W1686" s="2466"/>
      <c r="X1686" s="2466"/>
      <c r="Y1686" s="2466"/>
      <c r="Z1686" s="2466"/>
    </row>
    <row r="1687" spans="1:26" s="2469" customFormat="1">
      <c r="A1687" s="2468"/>
      <c r="B1687" s="1737"/>
      <c r="C1687" s="2461"/>
      <c r="D1687" s="2461"/>
      <c r="E1687" s="2462"/>
      <c r="F1687" s="1909"/>
      <c r="G1687" s="2463"/>
      <c r="H1687" s="1909"/>
      <c r="I1687" s="1909"/>
      <c r="J1687" s="1909"/>
      <c r="K1687" s="1909"/>
      <c r="L1687" s="2463"/>
      <c r="M1687" s="2461"/>
      <c r="N1687" s="1909"/>
      <c r="O1687" s="2464"/>
      <c r="P1687" s="2471"/>
      <c r="Q1687" s="2465"/>
      <c r="R1687" s="2461"/>
      <c r="S1687" s="1909"/>
      <c r="T1687" s="2464"/>
      <c r="U1687" s="2471"/>
      <c r="V1687" s="2463"/>
      <c r="W1687" s="2466"/>
      <c r="X1687" s="2466"/>
      <c r="Y1687" s="2466"/>
      <c r="Z1687" s="2466"/>
    </row>
    <row r="1688" spans="1:26" s="2469" customFormat="1">
      <c r="A1688" s="2468"/>
      <c r="B1688" s="1737"/>
      <c r="C1688" s="2461"/>
      <c r="D1688" s="2461"/>
      <c r="E1688" s="2462"/>
      <c r="F1688" s="1909"/>
      <c r="G1688" s="2463"/>
      <c r="H1688" s="1909"/>
      <c r="I1688" s="1909"/>
      <c r="J1688" s="1909"/>
      <c r="K1688" s="1909"/>
      <c r="L1688" s="2463"/>
      <c r="M1688" s="2461"/>
      <c r="N1688" s="1909"/>
      <c r="O1688" s="2464"/>
      <c r="P1688" s="2471"/>
      <c r="Q1688" s="2465"/>
      <c r="R1688" s="2461"/>
      <c r="S1688" s="1909"/>
      <c r="T1688" s="2464"/>
      <c r="U1688" s="2471"/>
      <c r="V1688" s="2463"/>
      <c r="W1688" s="2466"/>
      <c r="X1688" s="2466"/>
      <c r="Y1688" s="2466"/>
      <c r="Z1688" s="2466"/>
    </row>
    <row r="1689" spans="1:26" s="2469" customFormat="1">
      <c r="A1689" s="2468"/>
      <c r="B1689" s="1737"/>
      <c r="C1689" s="2461"/>
      <c r="D1689" s="2461"/>
      <c r="E1689" s="2462"/>
      <c r="F1689" s="1909"/>
      <c r="G1689" s="2463"/>
      <c r="H1689" s="1909"/>
      <c r="I1689" s="1909"/>
      <c r="J1689" s="1909"/>
      <c r="K1689" s="1909"/>
      <c r="L1689" s="2463"/>
      <c r="M1689" s="2461"/>
      <c r="N1689" s="1909"/>
      <c r="O1689" s="2464"/>
      <c r="P1689" s="2471"/>
      <c r="Q1689" s="2465"/>
      <c r="R1689" s="2461"/>
      <c r="S1689" s="1909"/>
      <c r="T1689" s="2464"/>
      <c r="U1689" s="2471"/>
      <c r="V1689" s="2463"/>
      <c r="W1689" s="2466"/>
      <c r="X1689" s="2466"/>
      <c r="Y1689" s="2466"/>
      <c r="Z1689" s="2466"/>
    </row>
    <row r="1690" spans="1:26" s="2469" customFormat="1">
      <c r="A1690" s="2468"/>
      <c r="B1690" s="1737"/>
      <c r="C1690" s="2461"/>
      <c r="D1690" s="2461"/>
      <c r="E1690" s="2462"/>
      <c r="F1690" s="1909"/>
      <c r="G1690" s="2463"/>
      <c r="H1690" s="1909"/>
      <c r="I1690" s="1909"/>
      <c r="J1690" s="1909"/>
      <c r="K1690" s="1909"/>
      <c r="L1690" s="2463"/>
      <c r="M1690" s="2461"/>
      <c r="N1690" s="1909"/>
      <c r="O1690" s="2464"/>
      <c r="P1690" s="2471"/>
      <c r="Q1690" s="2465"/>
      <c r="R1690" s="2461"/>
      <c r="S1690" s="1909"/>
      <c r="T1690" s="2464"/>
      <c r="U1690" s="2471"/>
      <c r="V1690" s="2463"/>
      <c r="W1690" s="2466"/>
      <c r="X1690" s="2466"/>
      <c r="Y1690" s="2466"/>
      <c r="Z1690" s="2466"/>
    </row>
    <row r="1691" spans="1:26" s="2469" customFormat="1">
      <c r="A1691" s="2468"/>
      <c r="B1691" s="1737"/>
      <c r="C1691" s="2461"/>
      <c r="D1691" s="2461"/>
      <c r="E1691" s="2462"/>
      <c r="F1691" s="1909"/>
      <c r="G1691" s="2463"/>
      <c r="H1691" s="1909"/>
      <c r="I1691" s="1909"/>
      <c r="J1691" s="1909"/>
      <c r="K1691" s="1909"/>
      <c r="L1691" s="2463"/>
      <c r="M1691" s="2461"/>
      <c r="N1691" s="1909"/>
      <c r="O1691" s="2464"/>
      <c r="P1691" s="2471"/>
      <c r="Q1691" s="2465"/>
      <c r="R1691" s="2461"/>
      <c r="S1691" s="1909"/>
      <c r="T1691" s="2464"/>
      <c r="U1691" s="2471"/>
      <c r="V1691" s="2463"/>
      <c r="W1691" s="2466"/>
      <c r="X1691" s="2466"/>
      <c r="Y1691" s="2466"/>
      <c r="Z1691" s="2466"/>
    </row>
    <row r="1692" spans="1:26" s="2469" customFormat="1">
      <c r="A1692" s="2468"/>
      <c r="B1692" s="1737"/>
      <c r="C1692" s="2461"/>
      <c r="D1692" s="2461"/>
      <c r="E1692" s="2462"/>
      <c r="F1692" s="1909"/>
      <c r="G1692" s="2463"/>
      <c r="H1692" s="1909"/>
      <c r="I1692" s="1909"/>
      <c r="J1692" s="1909"/>
      <c r="K1692" s="1909"/>
      <c r="L1692" s="2463"/>
      <c r="M1692" s="2461"/>
      <c r="N1692" s="1909"/>
      <c r="O1692" s="2464"/>
      <c r="P1692" s="2471"/>
      <c r="Q1692" s="2465"/>
      <c r="R1692" s="2461"/>
      <c r="S1692" s="1909"/>
      <c r="T1692" s="2464"/>
      <c r="U1692" s="2471"/>
      <c r="V1692" s="2463"/>
      <c r="W1692" s="2466"/>
      <c r="X1692" s="2466"/>
      <c r="Y1692" s="2466"/>
      <c r="Z1692" s="2466"/>
    </row>
    <row r="1693" spans="1:26" s="2469" customFormat="1">
      <c r="A1693" s="2468"/>
      <c r="B1693" s="1737"/>
      <c r="C1693" s="2461"/>
      <c r="D1693" s="2461"/>
      <c r="E1693" s="2462"/>
      <c r="F1693" s="1909"/>
      <c r="G1693" s="2463"/>
      <c r="H1693" s="1909"/>
      <c r="I1693" s="1909"/>
      <c r="J1693" s="1909"/>
      <c r="K1693" s="1909"/>
      <c r="L1693" s="2463"/>
      <c r="M1693" s="2461"/>
      <c r="N1693" s="1909"/>
      <c r="O1693" s="2464"/>
      <c r="P1693" s="2471"/>
      <c r="Q1693" s="2465"/>
      <c r="R1693" s="2461"/>
      <c r="S1693" s="1909"/>
      <c r="T1693" s="2464"/>
      <c r="U1693" s="2471"/>
      <c r="V1693" s="2463"/>
      <c r="W1693" s="2466"/>
      <c r="X1693" s="2466"/>
      <c r="Y1693" s="2466"/>
      <c r="Z1693" s="2466"/>
    </row>
    <row r="1694" spans="1:26" s="2469" customFormat="1">
      <c r="A1694" s="2468"/>
      <c r="B1694" s="1737"/>
      <c r="C1694" s="2461"/>
      <c r="D1694" s="2461"/>
      <c r="E1694" s="2462"/>
      <c r="F1694" s="1909"/>
      <c r="G1694" s="2463"/>
      <c r="H1694" s="1909"/>
      <c r="I1694" s="1909"/>
      <c r="J1694" s="1909"/>
      <c r="K1694" s="1909"/>
      <c r="L1694" s="2463"/>
      <c r="M1694" s="2461"/>
      <c r="N1694" s="1909"/>
      <c r="O1694" s="2464"/>
      <c r="P1694" s="2471"/>
      <c r="Q1694" s="2465"/>
      <c r="R1694" s="2461"/>
      <c r="S1694" s="1909"/>
      <c r="T1694" s="2464"/>
      <c r="U1694" s="2471"/>
      <c r="V1694" s="2463"/>
      <c r="W1694" s="2466"/>
      <c r="X1694" s="2466"/>
      <c r="Y1694" s="2466"/>
      <c r="Z1694" s="2466"/>
    </row>
    <row r="1695" spans="1:26" s="2469" customFormat="1">
      <c r="A1695" s="2468"/>
      <c r="B1695" s="1737"/>
      <c r="C1695" s="2461"/>
      <c r="D1695" s="2461"/>
      <c r="E1695" s="2462"/>
      <c r="F1695" s="1909"/>
      <c r="G1695" s="2463"/>
      <c r="H1695" s="1909"/>
      <c r="I1695" s="1909"/>
      <c r="J1695" s="1909"/>
      <c r="K1695" s="1909"/>
      <c r="L1695" s="2463"/>
      <c r="M1695" s="2461"/>
      <c r="N1695" s="1909"/>
      <c r="O1695" s="2464"/>
      <c r="P1695" s="2471"/>
      <c r="Q1695" s="2465"/>
      <c r="R1695" s="2461"/>
      <c r="S1695" s="1909"/>
      <c r="T1695" s="2464"/>
      <c r="U1695" s="2471"/>
      <c r="V1695" s="2463"/>
      <c r="W1695" s="2466"/>
      <c r="X1695" s="2466"/>
      <c r="Y1695" s="2466"/>
      <c r="Z1695" s="2466"/>
    </row>
    <row r="1696" spans="1:26" s="2469" customFormat="1">
      <c r="A1696" s="2468"/>
      <c r="B1696" s="1737"/>
      <c r="C1696" s="2461"/>
      <c r="D1696" s="2461"/>
      <c r="E1696" s="2462"/>
      <c r="F1696" s="1909"/>
      <c r="G1696" s="2463"/>
      <c r="H1696" s="1909"/>
      <c r="I1696" s="1909"/>
      <c r="J1696" s="1909"/>
      <c r="K1696" s="1909"/>
      <c r="L1696" s="2463"/>
      <c r="M1696" s="2461"/>
      <c r="N1696" s="1909"/>
      <c r="O1696" s="2464"/>
      <c r="P1696" s="2471"/>
      <c r="Q1696" s="2465"/>
      <c r="R1696" s="2461"/>
      <c r="S1696" s="1909"/>
      <c r="T1696" s="2464"/>
      <c r="U1696" s="2471"/>
      <c r="V1696" s="2463"/>
      <c r="W1696" s="2466"/>
      <c r="X1696" s="2466"/>
      <c r="Y1696" s="2466"/>
      <c r="Z1696" s="2466"/>
    </row>
    <row r="1697" spans="1:26" s="2469" customFormat="1">
      <c r="A1697" s="2468"/>
      <c r="B1697" s="1737"/>
      <c r="C1697" s="2461"/>
      <c r="D1697" s="2461"/>
      <c r="E1697" s="2462"/>
      <c r="F1697" s="1909"/>
      <c r="G1697" s="2463"/>
      <c r="H1697" s="1909"/>
      <c r="I1697" s="1909"/>
      <c r="J1697" s="1909"/>
      <c r="K1697" s="1909"/>
      <c r="L1697" s="2463"/>
      <c r="M1697" s="2461"/>
      <c r="N1697" s="1909"/>
      <c r="O1697" s="2464"/>
      <c r="P1697" s="2471"/>
      <c r="Q1697" s="2465"/>
      <c r="R1697" s="2461"/>
      <c r="S1697" s="1909"/>
      <c r="T1697" s="2464"/>
      <c r="U1697" s="2471"/>
      <c r="V1697" s="2463"/>
      <c r="W1697" s="2466"/>
      <c r="X1697" s="2466"/>
      <c r="Y1697" s="2466"/>
      <c r="Z1697" s="2466"/>
    </row>
    <row r="1698" spans="1:26" s="2469" customFormat="1">
      <c r="A1698" s="2468"/>
      <c r="B1698" s="1737"/>
      <c r="C1698" s="2461"/>
      <c r="D1698" s="2461"/>
      <c r="E1698" s="2462"/>
      <c r="F1698" s="1909"/>
      <c r="G1698" s="2463"/>
      <c r="H1698" s="1909"/>
      <c r="I1698" s="1909"/>
      <c r="J1698" s="1909"/>
      <c r="K1698" s="1909"/>
      <c r="L1698" s="2463"/>
      <c r="M1698" s="2461"/>
      <c r="N1698" s="1909"/>
      <c r="O1698" s="2464"/>
      <c r="P1698" s="2471"/>
      <c r="Q1698" s="2465"/>
      <c r="R1698" s="2461"/>
      <c r="S1698" s="1909"/>
      <c r="T1698" s="2464"/>
      <c r="U1698" s="2471"/>
      <c r="V1698" s="2463"/>
      <c r="W1698" s="2466"/>
      <c r="X1698" s="2466"/>
      <c r="Y1698" s="2466"/>
      <c r="Z1698" s="2466"/>
    </row>
    <row r="1699" spans="1:26" s="2469" customFormat="1">
      <c r="A1699" s="2468"/>
      <c r="B1699" s="1737"/>
      <c r="C1699" s="2461"/>
      <c r="D1699" s="2461"/>
      <c r="E1699" s="2462"/>
      <c r="F1699" s="1909"/>
      <c r="G1699" s="2463"/>
      <c r="H1699" s="1909"/>
      <c r="I1699" s="1909"/>
      <c r="J1699" s="1909"/>
      <c r="K1699" s="1909"/>
      <c r="L1699" s="2463"/>
      <c r="M1699" s="2461"/>
      <c r="N1699" s="1909"/>
      <c r="O1699" s="2464"/>
      <c r="P1699" s="2471"/>
      <c r="Q1699" s="2465"/>
      <c r="R1699" s="2461"/>
      <c r="S1699" s="1909"/>
      <c r="T1699" s="2464"/>
      <c r="U1699" s="2471"/>
      <c r="V1699" s="2463"/>
      <c r="W1699" s="2466"/>
      <c r="X1699" s="2466"/>
      <c r="Y1699" s="2466"/>
      <c r="Z1699" s="2466"/>
    </row>
    <row r="1700" spans="1:26" s="2469" customFormat="1">
      <c r="A1700" s="2468"/>
      <c r="B1700" s="1737"/>
      <c r="C1700" s="2461"/>
      <c r="D1700" s="2461"/>
      <c r="E1700" s="2462"/>
      <c r="F1700" s="1909"/>
      <c r="G1700" s="2463"/>
      <c r="H1700" s="1909"/>
      <c r="I1700" s="1909"/>
      <c r="J1700" s="1909"/>
      <c r="K1700" s="1909"/>
      <c r="L1700" s="2463"/>
      <c r="M1700" s="2461"/>
      <c r="N1700" s="1909"/>
      <c r="O1700" s="2464"/>
      <c r="P1700" s="2471"/>
      <c r="Q1700" s="2465"/>
      <c r="R1700" s="2461"/>
      <c r="S1700" s="1909"/>
      <c r="T1700" s="2464"/>
      <c r="U1700" s="2471"/>
      <c r="V1700" s="2463"/>
      <c r="W1700" s="2466"/>
      <c r="X1700" s="2466"/>
      <c r="Y1700" s="2466"/>
      <c r="Z1700" s="2466"/>
    </row>
    <row r="1701" spans="1:26" s="2469" customFormat="1">
      <c r="A1701" s="2468"/>
      <c r="B1701" s="1737"/>
      <c r="C1701" s="2461"/>
      <c r="D1701" s="2461"/>
      <c r="E1701" s="2462"/>
      <c r="F1701" s="1909"/>
      <c r="G1701" s="2463"/>
      <c r="H1701" s="1909"/>
      <c r="I1701" s="1909"/>
      <c r="J1701" s="1909"/>
      <c r="K1701" s="1909"/>
      <c r="L1701" s="2463"/>
      <c r="M1701" s="2461"/>
      <c r="N1701" s="1909"/>
      <c r="O1701" s="2464"/>
      <c r="P1701" s="2471"/>
      <c r="Q1701" s="2465"/>
      <c r="R1701" s="2461"/>
      <c r="S1701" s="1909"/>
      <c r="T1701" s="2464"/>
      <c r="U1701" s="2471"/>
      <c r="V1701" s="2463"/>
      <c r="W1701" s="2466"/>
      <c r="X1701" s="2466"/>
      <c r="Y1701" s="2466"/>
      <c r="Z1701" s="2466"/>
    </row>
    <row r="1702" spans="1:26" s="2469" customFormat="1">
      <c r="A1702" s="2468"/>
      <c r="B1702" s="1737"/>
      <c r="C1702" s="2461"/>
      <c r="D1702" s="2461"/>
      <c r="E1702" s="2462"/>
      <c r="F1702" s="1909"/>
      <c r="G1702" s="2463"/>
      <c r="H1702" s="1909"/>
      <c r="I1702" s="1909"/>
      <c r="J1702" s="1909"/>
      <c r="K1702" s="1909"/>
      <c r="L1702" s="2463"/>
      <c r="M1702" s="2461"/>
      <c r="N1702" s="1909"/>
      <c r="O1702" s="2464"/>
      <c r="P1702" s="2471"/>
      <c r="Q1702" s="2465"/>
      <c r="R1702" s="2461"/>
      <c r="S1702" s="1909"/>
      <c r="T1702" s="2464"/>
      <c r="U1702" s="2471"/>
      <c r="V1702" s="2463"/>
      <c r="W1702" s="2466"/>
      <c r="X1702" s="2466"/>
      <c r="Y1702" s="2466"/>
      <c r="Z1702" s="2466"/>
    </row>
    <row r="1703" spans="1:26" s="2469" customFormat="1">
      <c r="A1703" s="2468"/>
      <c r="B1703" s="1737"/>
      <c r="C1703" s="2461"/>
      <c r="D1703" s="2461"/>
      <c r="E1703" s="2462"/>
      <c r="F1703" s="1909"/>
      <c r="G1703" s="2463"/>
      <c r="H1703" s="1909"/>
      <c r="I1703" s="1909"/>
      <c r="J1703" s="1909"/>
      <c r="K1703" s="1909"/>
      <c r="L1703" s="2463"/>
      <c r="M1703" s="2461"/>
      <c r="N1703" s="1909"/>
      <c r="O1703" s="2464"/>
      <c r="P1703" s="2471"/>
      <c r="Q1703" s="2465"/>
      <c r="R1703" s="2461"/>
      <c r="S1703" s="1909"/>
      <c r="T1703" s="2464"/>
      <c r="U1703" s="2471"/>
      <c r="V1703" s="2463"/>
      <c r="W1703" s="2466"/>
      <c r="X1703" s="2466"/>
      <c r="Y1703" s="2466"/>
      <c r="Z1703" s="2466"/>
    </row>
    <row r="1704" spans="1:26" s="2469" customFormat="1">
      <c r="A1704" s="2468"/>
      <c r="B1704" s="1737"/>
      <c r="C1704" s="2461"/>
      <c r="D1704" s="2461"/>
      <c r="E1704" s="2462"/>
      <c r="F1704" s="1909"/>
      <c r="G1704" s="2463"/>
      <c r="H1704" s="1909"/>
      <c r="I1704" s="1909"/>
      <c r="J1704" s="1909"/>
      <c r="K1704" s="1909"/>
      <c r="L1704" s="2463"/>
      <c r="M1704" s="2461"/>
      <c r="N1704" s="1909"/>
      <c r="O1704" s="2464"/>
      <c r="P1704" s="2471"/>
      <c r="Q1704" s="2465"/>
      <c r="R1704" s="2461"/>
      <c r="S1704" s="1909"/>
      <c r="T1704" s="2464"/>
      <c r="U1704" s="2471"/>
      <c r="V1704" s="2463"/>
      <c r="W1704" s="2466"/>
      <c r="X1704" s="2466"/>
      <c r="Y1704" s="2466"/>
      <c r="Z1704" s="2466"/>
    </row>
    <row r="1705" spans="1:26" s="2469" customFormat="1">
      <c r="A1705" s="2468"/>
      <c r="B1705" s="1737"/>
      <c r="C1705" s="2461"/>
      <c r="D1705" s="2461"/>
      <c r="E1705" s="2462"/>
      <c r="F1705" s="1909"/>
      <c r="G1705" s="2463"/>
      <c r="H1705" s="1909"/>
      <c r="I1705" s="1909"/>
      <c r="J1705" s="1909"/>
      <c r="K1705" s="1909"/>
      <c r="L1705" s="2463"/>
      <c r="M1705" s="2461"/>
      <c r="N1705" s="1909"/>
      <c r="O1705" s="2464"/>
      <c r="P1705" s="2471"/>
      <c r="Q1705" s="2465"/>
      <c r="R1705" s="2461"/>
      <c r="S1705" s="1909"/>
      <c r="T1705" s="2464"/>
      <c r="U1705" s="2471"/>
      <c r="V1705" s="2463"/>
      <c r="W1705" s="2466"/>
      <c r="X1705" s="2466"/>
      <c r="Y1705" s="2466"/>
      <c r="Z1705" s="2466"/>
    </row>
    <row r="1706" spans="1:26" s="2469" customFormat="1">
      <c r="A1706" s="2468"/>
      <c r="B1706" s="1737"/>
      <c r="C1706" s="2461"/>
      <c r="D1706" s="2461"/>
      <c r="E1706" s="2462"/>
      <c r="F1706" s="1909"/>
      <c r="G1706" s="2463"/>
      <c r="H1706" s="1909"/>
      <c r="I1706" s="1909"/>
      <c r="J1706" s="1909"/>
      <c r="K1706" s="1909"/>
      <c r="L1706" s="2463"/>
      <c r="M1706" s="2461"/>
      <c r="N1706" s="1909"/>
      <c r="O1706" s="2464"/>
      <c r="P1706" s="2471"/>
      <c r="Q1706" s="2465"/>
      <c r="R1706" s="2461"/>
      <c r="S1706" s="1909"/>
      <c r="T1706" s="2464"/>
      <c r="U1706" s="2471"/>
      <c r="V1706" s="2463"/>
      <c r="W1706" s="2466"/>
      <c r="X1706" s="2466"/>
      <c r="Y1706" s="2466"/>
      <c r="Z1706" s="2466"/>
    </row>
    <row r="1707" spans="1:26" s="2469" customFormat="1">
      <c r="A1707" s="2468"/>
      <c r="B1707" s="1737"/>
      <c r="C1707" s="2461"/>
      <c r="D1707" s="2461"/>
      <c r="E1707" s="2462"/>
      <c r="F1707" s="1909"/>
      <c r="G1707" s="2463"/>
      <c r="H1707" s="1909"/>
      <c r="I1707" s="1909"/>
      <c r="J1707" s="1909"/>
      <c r="K1707" s="1909"/>
      <c r="L1707" s="2463"/>
      <c r="M1707" s="2461"/>
      <c r="N1707" s="1909"/>
      <c r="O1707" s="2464"/>
      <c r="P1707" s="2471"/>
      <c r="Q1707" s="2465"/>
      <c r="R1707" s="2461"/>
      <c r="S1707" s="1909"/>
      <c r="T1707" s="2464"/>
      <c r="U1707" s="2471"/>
      <c r="V1707" s="2463"/>
      <c r="W1707" s="2466"/>
      <c r="X1707" s="2466"/>
      <c r="Y1707" s="2466"/>
      <c r="Z1707" s="2466"/>
    </row>
    <row r="1708" spans="1:26" s="2469" customFormat="1">
      <c r="A1708" s="2468"/>
      <c r="B1708" s="1737"/>
      <c r="C1708" s="2461"/>
      <c r="D1708" s="2461"/>
      <c r="E1708" s="2462"/>
      <c r="F1708" s="1909"/>
      <c r="G1708" s="2463"/>
      <c r="H1708" s="1909"/>
      <c r="I1708" s="1909"/>
      <c r="J1708" s="1909"/>
      <c r="K1708" s="1909"/>
      <c r="L1708" s="2463"/>
      <c r="M1708" s="2461"/>
      <c r="N1708" s="1909"/>
      <c r="O1708" s="2464"/>
      <c r="P1708" s="2471"/>
      <c r="Q1708" s="2465"/>
      <c r="R1708" s="2461"/>
      <c r="S1708" s="1909"/>
      <c r="T1708" s="2464"/>
      <c r="U1708" s="2471"/>
      <c r="V1708" s="2463"/>
      <c r="W1708" s="2466"/>
      <c r="X1708" s="2466"/>
      <c r="Y1708" s="2466"/>
      <c r="Z1708" s="2466"/>
    </row>
    <row r="1709" spans="1:26" s="2469" customFormat="1">
      <c r="A1709" s="2468"/>
      <c r="B1709" s="1737"/>
      <c r="C1709" s="2461"/>
      <c r="D1709" s="2461"/>
      <c r="E1709" s="2462"/>
      <c r="F1709" s="1909"/>
      <c r="G1709" s="2463"/>
      <c r="H1709" s="1909"/>
      <c r="I1709" s="1909"/>
      <c r="J1709" s="1909"/>
      <c r="K1709" s="1909"/>
      <c r="L1709" s="2463"/>
      <c r="M1709" s="2461"/>
      <c r="N1709" s="1909"/>
      <c r="O1709" s="2464"/>
      <c r="P1709" s="2471"/>
      <c r="Q1709" s="2465"/>
      <c r="R1709" s="2461"/>
      <c r="S1709" s="1909"/>
      <c r="T1709" s="2464"/>
      <c r="U1709" s="2471"/>
      <c r="V1709" s="2463"/>
      <c r="W1709" s="2466"/>
      <c r="X1709" s="2466"/>
      <c r="Y1709" s="2466"/>
      <c r="Z1709" s="2466"/>
    </row>
    <row r="1710" spans="1:26" s="2469" customFormat="1">
      <c r="A1710" s="2468"/>
      <c r="B1710" s="1737"/>
      <c r="C1710" s="2461"/>
      <c r="D1710" s="2461"/>
      <c r="E1710" s="2462"/>
      <c r="F1710" s="1909"/>
      <c r="G1710" s="2463"/>
      <c r="H1710" s="1909"/>
      <c r="I1710" s="1909"/>
      <c r="J1710" s="1909"/>
      <c r="K1710" s="1909"/>
      <c r="L1710" s="2463"/>
      <c r="M1710" s="2461"/>
      <c r="N1710" s="1909"/>
      <c r="O1710" s="2464"/>
      <c r="P1710" s="2471"/>
      <c r="Q1710" s="2465"/>
      <c r="R1710" s="2461"/>
      <c r="S1710" s="1909"/>
      <c r="T1710" s="2464"/>
      <c r="U1710" s="2471"/>
      <c r="V1710" s="2463"/>
      <c r="W1710" s="2466"/>
      <c r="X1710" s="2466"/>
      <c r="Y1710" s="2466"/>
      <c r="Z1710" s="2466"/>
    </row>
    <row r="1711" spans="1:26" s="2469" customFormat="1">
      <c r="A1711" s="2468"/>
      <c r="B1711" s="1737"/>
      <c r="C1711" s="2461"/>
      <c r="D1711" s="2461"/>
      <c r="E1711" s="2462"/>
      <c r="F1711" s="1909"/>
      <c r="G1711" s="2463"/>
      <c r="H1711" s="1909"/>
      <c r="I1711" s="1909"/>
      <c r="J1711" s="1909"/>
      <c r="K1711" s="1909"/>
      <c r="L1711" s="2463"/>
      <c r="M1711" s="2461"/>
      <c r="N1711" s="1909"/>
      <c r="O1711" s="2464"/>
      <c r="P1711" s="2471"/>
      <c r="Q1711" s="2465"/>
      <c r="R1711" s="2461"/>
      <c r="S1711" s="1909"/>
      <c r="T1711" s="2464"/>
      <c r="U1711" s="2471"/>
      <c r="V1711" s="2463"/>
      <c r="W1711" s="2466"/>
      <c r="X1711" s="2466"/>
      <c r="Y1711" s="2466"/>
      <c r="Z1711" s="2466"/>
    </row>
    <row r="1712" spans="1:26" s="2469" customFormat="1">
      <c r="A1712" s="2468"/>
      <c r="B1712" s="1737"/>
      <c r="C1712" s="2461"/>
      <c r="D1712" s="2461"/>
      <c r="E1712" s="2462"/>
      <c r="F1712" s="1909"/>
      <c r="G1712" s="2463"/>
      <c r="H1712" s="1909"/>
      <c r="I1712" s="1909"/>
      <c r="J1712" s="1909"/>
      <c r="K1712" s="1909"/>
      <c r="L1712" s="2463"/>
      <c r="M1712" s="2461"/>
      <c r="N1712" s="1909"/>
      <c r="O1712" s="2464"/>
      <c r="P1712" s="2471"/>
      <c r="Q1712" s="2465"/>
      <c r="R1712" s="2461"/>
      <c r="S1712" s="1909"/>
      <c r="T1712" s="2464"/>
      <c r="U1712" s="2471"/>
      <c r="V1712" s="2463"/>
      <c r="W1712" s="2466"/>
      <c r="X1712" s="2466"/>
      <c r="Y1712" s="2466"/>
      <c r="Z1712" s="2466"/>
    </row>
    <row r="1713" spans="1:26" s="2469" customFormat="1">
      <c r="A1713" s="2468"/>
      <c r="B1713" s="1737"/>
      <c r="C1713" s="2461"/>
      <c r="D1713" s="2461"/>
      <c r="E1713" s="2462"/>
      <c r="F1713" s="1909"/>
      <c r="G1713" s="2463"/>
      <c r="H1713" s="1909"/>
      <c r="I1713" s="1909"/>
      <c r="J1713" s="1909"/>
      <c r="K1713" s="1909"/>
      <c r="L1713" s="2463"/>
      <c r="M1713" s="2461"/>
      <c r="N1713" s="1909"/>
      <c r="O1713" s="2464"/>
      <c r="P1713" s="2471"/>
      <c r="Q1713" s="2465"/>
      <c r="R1713" s="2461"/>
      <c r="S1713" s="1909"/>
      <c r="T1713" s="2464"/>
      <c r="U1713" s="2471"/>
      <c r="V1713" s="2463"/>
      <c r="W1713" s="2466"/>
      <c r="X1713" s="2466"/>
      <c r="Y1713" s="2466"/>
      <c r="Z1713" s="2466"/>
    </row>
    <row r="1714" spans="1:26" s="2469" customFormat="1">
      <c r="A1714" s="2468"/>
      <c r="B1714" s="1737"/>
      <c r="C1714" s="2461"/>
      <c r="D1714" s="2461"/>
      <c r="E1714" s="2462"/>
      <c r="F1714" s="1909"/>
      <c r="G1714" s="2463"/>
      <c r="H1714" s="1909"/>
      <c r="I1714" s="1909"/>
      <c r="J1714" s="1909"/>
      <c r="K1714" s="1909"/>
      <c r="L1714" s="2463"/>
      <c r="M1714" s="2461"/>
      <c r="N1714" s="1909"/>
      <c r="O1714" s="2464"/>
      <c r="P1714" s="2471"/>
      <c r="Q1714" s="2465"/>
      <c r="R1714" s="2461"/>
      <c r="S1714" s="1909"/>
      <c r="T1714" s="2464"/>
      <c r="U1714" s="2471"/>
      <c r="V1714" s="2463"/>
      <c r="W1714" s="2466"/>
      <c r="X1714" s="2466"/>
      <c r="Y1714" s="2466"/>
      <c r="Z1714" s="2466"/>
    </row>
    <row r="1715" spans="1:26" s="2469" customFormat="1">
      <c r="A1715" s="2468"/>
      <c r="B1715" s="1737"/>
      <c r="C1715" s="2461"/>
      <c r="D1715" s="2461"/>
      <c r="E1715" s="2462"/>
      <c r="F1715" s="1909"/>
      <c r="G1715" s="2463"/>
      <c r="H1715" s="1909"/>
      <c r="I1715" s="1909"/>
      <c r="J1715" s="1909"/>
      <c r="K1715" s="1909"/>
      <c r="L1715" s="2463"/>
      <c r="M1715" s="2461"/>
      <c r="N1715" s="1909"/>
      <c r="O1715" s="2464"/>
      <c r="P1715" s="2471"/>
      <c r="Q1715" s="2465"/>
      <c r="R1715" s="2461"/>
      <c r="S1715" s="1909"/>
      <c r="T1715" s="2464"/>
      <c r="U1715" s="2471"/>
      <c r="V1715" s="2463"/>
      <c r="W1715" s="2466"/>
      <c r="X1715" s="2466"/>
      <c r="Y1715" s="2466"/>
      <c r="Z1715" s="2466"/>
    </row>
    <row r="1716" spans="1:26" s="2469" customFormat="1">
      <c r="A1716" s="2468"/>
      <c r="B1716" s="1737"/>
      <c r="C1716" s="2461"/>
      <c r="D1716" s="2461"/>
      <c r="E1716" s="2462"/>
      <c r="F1716" s="1909"/>
      <c r="G1716" s="2463"/>
      <c r="H1716" s="1909"/>
      <c r="I1716" s="1909"/>
      <c r="J1716" s="1909"/>
      <c r="K1716" s="1909"/>
      <c r="L1716" s="2463"/>
      <c r="M1716" s="2461"/>
      <c r="N1716" s="1909"/>
      <c r="O1716" s="2464"/>
      <c r="P1716" s="2471"/>
      <c r="Q1716" s="2465"/>
      <c r="R1716" s="2461"/>
      <c r="S1716" s="1909"/>
      <c r="T1716" s="2464"/>
      <c r="U1716" s="2471"/>
      <c r="V1716" s="2463"/>
      <c r="W1716" s="2466"/>
      <c r="X1716" s="2466"/>
      <c r="Y1716" s="2466"/>
      <c r="Z1716" s="2466"/>
    </row>
    <row r="1717" spans="1:26" s="2469" customFormat="1">
      <c r="A1717" s="2468"/>
      <c r="B1717" s="1737"/>
      <c r="C1717" s="2461"/>
      <c r="D1717" s="2461"/>
      <c r="E1717" s="2462"/>
      <c r="F1717" s="1909"/>
      <c r="G1717" s="2463"/>
      <c r="H1717" s="1909"/>
      <c r="I1717" s="1909"/>
      <c r="J1717" s="1909"/>
      <c r="K1717" s="1909"/>
      <c r="L1717" s="2463"/>
      <c r="M1717" s="2461"/>
      <c r="N1717" s="1909"/>
      <c r="O1717" s="2464"/>
      <c r="P1717" s="2471"/>
      <c r="Q1717" s="2465"/>
      <c r="R1717" s="2461"/>
      <c r="S1717" s="1909"/>
      <c r="T1717" s="2464"/>
      <c r="U1717" s="2471"/>
      <c r="V1717" s="2463"/>
      <c r="W1717" s="2466"/>
      <c r="X1717" s="2466"/>
      <c r="Y1717" s="2466"/>
      <c r="Z1717" s="2466"/>
    </row>
    <row r="1718" spans="1:26" s="2469" customFormat="1">
      <c r="A1718" s="2468"/>
      <c r="B1718" s="1737"/>
      <c r="C1718" s="2461"/>
      <c r="D1718" s="2461"/>
      <c r="E1718" s="2462"/>
      <c r="F1718" s="1909"/>
      <c r="G1718" s="2463"/>
      <c r="H1718" s="1909"/>
      <c r="I1718" s="1909"/>
      <c r="J1718" s="1909"/>
      <c r="K1718" s="1909"/>
      <c r="L1718" s="2463"/>
      <c r="M1718" s="2461"/>
      <c r="N1718" s="1909"/>
      <c r="O1718" s="2464"/>
      <c r="P1718" s="2471"/>
      <c r="Q1718" s="2465"/>
      <c r="R1718" s="2461"/>
      <c r="S1718" s="1909"/>
      <c r="T1718" s="2464"/>
      <c r="U1718" s="2471"/>
      <c r="V1718" s="2463"/>
      <c r="W1718" s="2466"/>
      <c r="X1718" s="2466"/>
      <c r="Y1718" s="2466"/>
      <c r="Z1718" s="2466"/>
    </row>
    <row r="1719" spans="1:26" s="2469" customFormat="1">
      <c r="A1719" s="2468"/>
      <c r="B1719" s="1737"/>
      <c r="C1719" s="2461"/>
      <c r="D1719" s="2461"/>
      <c r="E1719" s="2462"/>
      <c r="F1719" s="1909"/>
      <c r="G1719" s="2463"/>
      <c r="H1719" s="1909"/>
      <c r="I1719" s="1909"/>
      <c r="J1719" s="1909"/>
      <c r="K1719" s="1909"/>
      <c r="L1719" s="2463"/>
      <c r="M1719" s="2461"/>
      <c r="N1719" s="1909"/>
      <c r="O1719" s="2464"/>
      <c r="P1719" s="2471"/>
      <c r="Q1719" s="2465"/>
      <c r="R1719" s="2461"/>
      <c r="S1719" s="1909"/>
      <c r="T1719" s="2464"/>
      <c r="U1719" s="2471"/>
      <c r="V1719" s="2463"/>
      <c r="W1719" s="2466"/>
      <c r="X1719" s="2466"/>
      <c r="Y1719" s="2466"/>
      <c r="Z1719" s="2466"/>
    </row>
    <row r="1720" spans="1:26" s="2469" customFormat="1">
      <c r="A1720" s="2468"/>
      <c r="B1720" s="1737"/>
      <c r="C1720" s="2461"/>
      <c r="D1720" s="2461"/>
      <c r="E1720" s="2462"/>
      <c r="F1720" s="1909"/>
      <c r="G1720" s="2463"/>
      <c r="H1720" s="1909"/>
      <c r="I1720" s="1909"/>
      <c r="J1720" s="1909"/>
      <c r="K1720" s="1909"/>
      <c r="L1720" s="2463"/>
      <c r="M1720" s="2461"/>
      <c r="N1720" s="1909"/>
      <c r="O1720" s="2464"/>
      <c r="P1720" s="2471"/>
      <c r="Q1720" s="2465"/>
      <c r="R1720" s="2461"/>
      <c r="S1720" s="1909"/>
      <c r="T1720" s="2464"/>
      <c r="U1720" s="2471"/>
      <c r="V1720" s="2463"/>
      <c r="W1720" s="2466"/>
      <c r="X1720" s="2466"/>
      <c r="Y1720" s="2466"/>
      <c r="Z1720" s="2466"/>
    </row>
    <row r="1721" spans="1:26" s="2469" customFormat="1">
      <c r="A1721" s="2468"/>
      <c r="B1721" s="1737"/>
      <c r="C1721" s="2461"/>
      <c r="D1721" s="2461"/>
      <c r="E1721" s="2462"/>
      <c r="F1721" s="1909"/>
      <c r="G1721" s="2463"/>
      <c r="H1721" s="1909"/>
      <c r="I1721" s="1909"/>
      <c r="J1721" s="1909"/>
      <c r="K1721" s="1909"/>
      <c r="L1721" s="2463"/>
      <c r="M1721" s="2461"/>
      <c r="N1721" s="1909"/>
      <c r="O1721" s="2464"/>
      <c r="P1721" s="2471"/>
      <c r="Q1721" s="2465"/>
      <c r="R1721" s="2461"/>
      <c r="S1721" s="1909"/>
      <c r="T1721" s="2464"/>
      <c r="U1721" s="2471"/>
      <c r="V1721" s="2463"/>
      <c r="W1721" s="2466"/>
      <c r="X1721" s="2466"/>
      <c r="Y1721" s="2466"/>
      <c r="Z1721" s="2466"/>
    </row>
    <row r="1722" spans="1:26" s="2469" customFormat="1">
      <c r="A1722" s="2468"/>
      <c r="B1722" s="1737"/>
      <c r="C1722" s="2461"/>
      <c r="D1722" s="2461"/>
      <c r="E1722" s="2462"/>
      <c r="F1722" s="1909"/>
      <c r="G1722" s="2463"/>
      <c r="H1722" s="1909"/>
      <c r="I1722" s="1909"/>
      <c r="J1722" s="1909"/>
      <c r="K1722" s="1909"/>
      <c r="L1722" s="2463"/>
      <c r="M1722" s="2461"/>
      <c r="N1722" s="1909"/>
      <c r="O1722" s="2464"/>
      <c r="P1722" s="2471"/>
      <c r="Q1722" s="2465"/>
      <c r="R1722" s="2461"/>
      <c r="S1722" s="1909"/>
      <c r="T1722" s="2464"/>
      <c r="U1722" s="2471"/>
      <c r="V1722" s="2463"/>
      <c r="W1722" s="2466"/>
      <c r="X1722" s="2466"/>
      <c r="Y1722" s="2466"/>
      <c r="Z1722" s="2466"/>
    </row>
    <row r="1723" spans="1:26" s="2469" customFormat="1">
      <c r="A1723" s="2468"/>
      <c r="B1723" s="1737"/>
      <c r="C1723" s="2461"/>
      <c r="D1723" s="2461"/>
      <c r="E1723" s="2462"/>
      <c r="F1723" s="1909"/>
      <c r="G1723" s="2463"/>
      <c r="H1723" s="1909"/>
      <c r="I1723" s="1909"/>
      <c r="J1723" s="1909"/>
      <c r="K1723" s="1909"/>
      <c r="L1723" s="2463"/>
      <c r="M1723" s="2461"/>
      <c r="N1723" s="1909"/>
      <c r="O1723" s="2464"/>
      <c r="P1723" s="2471"/>
      <c r="Q1723" s="2465"/>
      <c r="R1723" s="2461"/>
      <c r="S1723" s="1909"/>
      <c r="T1723" s="2464"/>
      <c r="U1723" s="2471"/>
      <c r="V1723" s="2463"/>
      <c r="W1723" s="2466"/>
      <c r="X1723" s="2466"/>
      <c r="Y1723" s="2466"/>
      <c r="Z1723" s="2466"/>
    </row>
    <row r="1724" spans="1:26" s="2469" customFormat="1">
      <c r="A1724" s="2468"/>
      <c r="B1724" s="1737"/>
      <c r="C1724" s="2461"/>
      <c r="D1724" s="2461"/>
      <c r="E1724" s="2462"/>
      <c r="F1724" s="1909"/>
      <c r="G1724" s="2463"/>
      <c r="H1724" s="1909"/>
      <c r="I1724" s="1909"/>
      <c r="J1724" s="1909"/>
      <c r="K1724" s="1909"/>
      <c r="L1724" s="2463"/>
      <c r="M1724" s="2461"/>
      <c r="N1724" s="1909"/>
      <c r="O1724" s="2464"/>
      <c r="P1724" s="2471"/>
      <c r="Q1724" s="2465"/>
      <c r="R1724" s="2461"/>
      <c r="S1724" s="1909"/>
      <c r="T1724" s="2464"/>
      <c r="U1724" s="2471"/>
      <c r="V1724" s="2463"/>
      <c r="W1724" s="2466"/>
      <c r="X1724" s="2466"/>
      <c r="Y1724" s="2466"/>
      <c r="Z1724" s="2466"/>
    </row>
    <row r="1725" spans="1:26" s="2469" customFormat="1">
      <c r="A1725" s="2468"/>
      <c r="B1725" s="1737"/>
      <c r="C1725" s="2461"/>
      <c r="D1725" s="2461"/>
      <c r="E1725" s="2462"/>
      <c r="F1725" s="1909"/>
      <c r="G1725" s="2463"/>
      <c r="H1725" s="1909"/>
      <c r="I1725" s="1909"/>
      <c r="J1725" s="1909"/>
      <c r="K1725" s="1909"/>
      <c r="L1725" s="2463"/>
      <c r="M1725" s="2461"/>
      <c r="N1725" s="1909"/>
      <c r="O1725" s="2464"/>
      <c r="P1725" s="2471"/>
      <c r="Q1725" s="2465"/>
      <c r="R1725" s="2461"/>
      <c r="S1725" s="1909"/>
      <c r="T1725" s="2464"/>
      <c r="U1725" s="2471"/>
      <c r="V1725" s="2463"/>
      <c r="W1725" s="2466"/>
      <c r="X1725" s="2466"/>
      <c r="Y1725" s="2466"/>
      <c r="Z1725" s="2466"/>
    </row>
    <row r="1726" spans="1:26" s="2469" customFormat="1">
      <c r="A1726" s="2468"/>
      <c r="B1726" s="1737"/>
      <c r="C1726" s="2461"/>
      <c r="D1726" s="2461"/>
      <c r="E1726" s="2462"/>
      <c r="F1726" s="1909"/>
      <c r="G1726" s="2463"/>
      <c r="H1726" s="1909"/>
      <c r="I1726" s="1909"/>
      <c r="J1726" s="1909"/>
      <c r="K1726" s="1909"/>
      <c r="L1726" s="2463"/>
      <c r="M1726" s="2461"/>
      <c r="N1726" s="1909"/>
      <c r="O1726" s="2464"/>
      <c r="P1726" s="2471"/>
      <c r="Q1726" s="2465"/>
      <c r="R1726" s="2461"/>
      <c r="S1726" s="1909"/>
      <c r="T1726" s="2464"/>
      <c r="U1726" s="2471"/>
      <c r="V1726" s="2463"/>
      <c r="W1726" s="2466"/>
      <c r="X1726" s="2466"/>
      <c r="Y1726" s="2466"/>
      <c r="Z1726" s="2466"/>
    </row>
    <row r="1727" spans="1:26" s="2469" customFormat="1">
      <c r="A1727" s="2468"/>
      <c r="B1727" s="1737"/>
      <c r="C1727" s="2461"/>
      <c r="D1727" s="2461"/>
      <c r="E1727" s="2462"/>
      <c r="F1727" s="1909"/>
      <c r="G1727" s="2463"/>
      <c r="H1727" s="1909"/>
      <c r="I1727" s="1909"/>
      <c r="J1727" s="1909"/>
      <c r="K1727" s="1909"/>
      <c r="L1727" s="2463"/>
      <c r="M1727" s="2461"/>
      <c r="N1727" s="1909"/>
      <c r="O1727" s="2464"/>
      <c r="P1727" s="2471"/>
      <c r="Q1727" s="2465"/>
      <c r="R1727" s="2461"/>
      <c r="S1727" s="1909"/>
      <c r="T1727" s="2464"/>
      <c r="U1727" s="2471"/>
      <c r="V1727" s="2463"/>
      <c r="W1727" s="2466"/>
      <c r="X1727" s="2466"/>
      <c r="Y1727" s="2466"/>
      <c r="Z1727" s="2466"/>
    </row>
    <row r="1728" spans="1:26" s="2469" customFormat="1">
      <c r="A1728" s="2468"/>
      <c r="B1728" s="1737"/>
      <c r="C1728" s="2461"/>
      <c r="D1728" s="2461"/>
      <c r="E1728" s="2462"/>
      <c r="F1728" s="1909"/>
      <c r="G1728" s="2463"/>
      <c r="H1728" s="1909"/>
      <c r="I1728" s="1909"/>
      <c r="J1728" s="1909"/>
      <c r="K1728" s="1909"/>
      <c r="L1728" s="2463"/>
      <c r="M1728" s="2461"/>
      <c r="N1728" s="1909"/>
      <c r="O1728" s="2464"/>
      <c r="P1728" s="2471"/>
      <c r="Q1728" s="2465"/>
      <c r="R1728" s="2461"/>
      <c r="S1728" s="1909"/>
      <c r="T1728" s="2464"/>
      <c r="U1728" s="2471"/>
      <c r="V1728" s="2463"/>
      <c r="W1728" s="2466"/>
      <c r="X1728" s="2466"/>
      <c r="Y1728" s="2466"/>
      <c r="Z1728" s="2466"/>
    </row>
    <row r="1729" spans="1:26" s="2469" customFormat="1">
      <c r="A1729" s="2468"/>
      <c r="B1729" s="1737"/>
      <c r="C1729" s="2461"/>
      <c r="D1729" s="2461"/>
      <c r="E1729" s="2462"/>
      <c r="F1729" s="1909"/>
      <c r="G1729" s="2463"/>
      <c r="H1729" s="1909"/>
      <c r="I1729" s="1909"/>
      <c r="J1729" s="1909"/>
      <c r="K1729" s="1909"/>
      <c r="L1729" s="2463"/>
      <c r="M1729" s="2461"/>
      <c r="N1729" s="1909"/>
      <c r="O1729" s="2464"/>
      <c r="P1729" s="2471"/>
      <c r="Q1729" s="2465"/>
      <c r="R1729" s="2461"/>
      <c r="S1729" s="1909"/>
      <c r="T1729" s="2464"/>
      <c r="U1729" s="2471"/>
      <c r="V1729" s="2463"/>
      <c r="W1729" s="2466"/>
      <c r="X1729" s="2466"/>
      <c r="Y1729" s="2466"/>
      <c r="Z1729" s="2466"/>
    </row>
    <row r="1730" spans="1:26" s="2469" customFormat="1">
      <c r="A1730" s="2468"/>
      <c r="B1730" s="1737"/>
      <c r="C1730" s="2461"/>
      <c r="D1730" s="2461"/>
      <c r="E1730" s="2462"/>
      <c r="F1730" s="1909"/>
      <c r="G1730" s="2463"/>
      <c r="H1730" s="1909"/>
      <c r="I1730" s="1909"/>
      <c r="J1730" s="1909"/>
      <c r="K1730" s="1909"/>
      <c r="L1730" s="2463"/>
      <c r="M1730" s="2461"/>
      <c r="N1730" s="1909"/>
      <c r="O1730" s="2464"/>
      <c r="P1730" s="2471"/>
      <c r="Q1730" s="2465"/>
      <c r="R1730" s="2461"/>
      <c r="S1730" s="1909"/>
      <c r="T1730" s="2464"/>
      <c r="U1730" s="2471"/>
      <c r="V1730" s="2463"/>
      <c r="W1730" s="2466"/>
      <c r="X1730" s="2466"/>
      <c r="Y1730" s="2466"/>
      <c r="Z1730" s="2466"/>
    </row>
    <row r="1731" spans="1:26" s="2469" customFormat="1">
      <c r="A1731" s="2468"/>
      <c r="B1731" s="1737"/>
      <c r="C1731" s="2461"/>
      <c r="D1731" s="2461"/>
      <c r="E1731" s="2462"/>
      <c r="F1731" s="1909"/>
      <c r="G1731" s="2463"/>
      <c r="H1731" s="1909"/>
      <c r="I1731" s="1909"/>
      <c r="J1731" s="1909"/>
      <c r="K1731" s="1909"/>
      <c r="L1731" s="2463"/>
      <c r="M1731" s="2461"/>
      <c r="N1731" s="1909"/>
      <c r="O1731" s="2464"/>
      <c r="P1731" s="2471"/>
      <c r="Q1731" s="2465"/>
      <c r="R1731" s="2461"/>
      <c r="S1731" s="1909"/>
      <c r="T1731" s="2464"/>
      <c r="U1731" s="2471"/>
      <c r="V1731" s="2463"/>
      <c r="W1731" s="2466"/>
      <c r="X1731" s="2466"/>
      <c r="Y1731" s="2466"/>
      <c r="Z1731" s="2466"/>
    </row>
    <row r="1732" spans="1:26" s="2469" customFormat="1">
      <c r="A1732" s="2468"/>
      <c r="B1732" s="1737"/>
      <c r="C1732" s="2461"/>
      <c r="D1732" s="2461"/>
      <c r="E1732" s="2462"/>
      <c r="F1732" s="1909"/>
      <c r="G1732" s="2463"/>
      <c r="H1732" s="1909"/>
      <c r="I1732" s="1909"/>
      <c r="J1732" s="1909"/>
      <c r="K1732" s="1909"/>
      <c r="L1732" s="2463"/>
      <c r="M1732" s="2461"/>
      <c r="N1732" s="1909"/>
      <c r="O1732" s="2464"/>
      <c r="P1732" s="2471"/>
      <c r="Q1732" s="2465"/>
      <c r="R1732" s="2461"/>
      <c r="S1732" s="1909"/>
      <c r="T1732" s="2464"/>
      <c r="U1732" s="2471"/>
      <c r="V1732" s="2463"/>
      <c r="W1732" s="2466"/>
      <c r="X1732" s="2466"/>
      <c r="Y1732" s="2466"/>
      <c r="Z1732" s="2466"/>
    </row>
    <row r="1733" spans="1:26" s="2469" customFormat="1">
      <c r="A1733" s="2468"/>
      <c r="B1733" s="1737"/>
      <c r="C1733" s="2461"/>
      <c r="D1733" s="2461"/>
      <c r="E1733" s="2462"/>
      <c r="F1733" s="1909"/>
      <c r="G1733" s="2463"/>
      <c r="H1733" s="1909"/>
      <c r="I1733" s="1909"/>
      <c r="J1733" s="1909"/>
      <c r="K1733" s="1909"/>
      <c r="L1733" s="2463"/>
      <c r="M1733" s="2461"/>
      <c r="N1733" s="1909"/>
      <c r="O1733" s="2464"/>
      <c r="P1733" s="2471"/>
      <c r="Q1733" s="2465"/>
      <c r="R1733" s="2461"/>
      <c r="S1733" s="1909"/>
      <c r="T1733" s="2464"/>
      <c r="U1733" s="2471"/>
      <c r="V1733" s="2463"/>
      <c r="W1733" s="2466"/>
      <c r="X1733" s="2466"/>
      <c r="Y1733" s="2466"/>
      <c r="Z1733" s="2466"/>
    </row>
    <row r="1734" spans="1:26" s="2469" customFormat="1">
      <c r="A1734" s="2468"/>
      <c r="B1734" s="1737"/>
      <c r="C1734" s="2461"/>
      <c r="D1734" s="2461"/>
      <c r="E1734" s="2462"/>
      <c r="F1734" s="1909"/>
      <c r="G1734" s="2463"/>
      <c r="H1734" s="1909"/>
      <c r="I1734" s="1909"/>
      <c r="J1734" s="1909"/>
      <c r="K1734" s="1909"/>
      <c r="L1734" s="2463"/>
      <c r="M1734" s="2461"/>
      <c r="N1734" s="1909"/>
      <c r="O1734" s="2464"/>
      <c r="P1734" s="2471"/>
      <c r="Q1734" s="2465"/>
      <c r="R1734" s="2461"/>
      <c r="S1734" s="1909"/>
      <c r="T1734" s="2464"/>
      <c r="U1734" s="2471"/>
      <c r="V1734" s="2463"/>
      <c r="W1734" s="2466"/>
      <c r="X1734" s="2466"/>
      <c r="Y1734" s="2466"/>
      <c r="Z1734" s="2466"/>
    </row>
    <row r="1735" spans="1:26" s="2469" customFormat="1">
      <c r="A1735" s="2468"/>
      <c r="B1735" s="1737"/>
      <c r="C1735" s="2461"/>
      <c r="D1735" s="2461"/>
      <c r="E1735" s="2462"/>
      <c r="F1735" s="1909"/>
      <c r="G1735" s="2463"/>
      <c r="H1735" s="1909"/>
      <c r="I1735" s="1909"/>
      <c r="J1735" s="1909"/>
      <c r="K1735" s="1909"/>
      <c r="L1735" s="2463"/>
      <c r="M1735" s="2461"/>
      <c r="N1735" s="1909"/>
      <c r="O1735" s="2464"/>
      <c r="P1735" s="2471"/>
      <c r="Q1735" s="2465"/>
      <c r="R1735" s="2461"/>
      <c r="S1735" s="1909"/>
      <c r="T1735" s="2464"/>
      <c r="U1735" s="2471"/>
      <c r="V1735" s="2463"/>
      <c r="W1735" s="2466"/>
      <c r="X1735" s="2466"/>
      <c r="Y1735" s="2466"/>
      <c r="Z1735" s="2466"/>
    </row>
    <row r="1736" spans="1:26" s="2469" customFormat="1">
      <c r="A1736" s="2468"/>
      <c r="B1736" s="1737"/>
      <c r="C1736" s="2461"/>
      <c r="D1736" s="2461"/>
      <c r="E1736" s="2462"/>
      <c r="F1736" s="1909"/>
      <c r="G1736" s="2463"/>
      <c r="H1736" s="1909"/>
      <c r="I1736" s="1909"/>
      <c r="J1736" s="1909"/>
      <c r="K1736" s="1909"/>
      <c r="L1736" s="2463"/>
      <c r="M1736" s="2461"/>
      <c r="N1736" s="1909"/>
      <c r="O1736" s="2464"/>
      <c r="P1736" s="2471"/>
      <c r="Q1736" s="2465"/>
      <c r="R1736" s="2461"/>
      <c r="S1736" s="1909"/>
      <c r="T1736" s="2464"/>
      <c r="U1736" s="2471"/>
      <c r="V1736" s="2463"/>
      <c r="W1736" s="2466"/>
      <c r="X1736" s="2466"/>
      <c r="Y1736" s="2466"/>
      <c r="Z1736" s="2466"/>
    </row>
    <row r="1737" spans="1:26" s="2469" customFormat="1">
      <c r="A1737" s="2468"/>
      <c r="B1737" s="1737"/>
      <c r="C1737" s="2461"/>
      <c r="D1737" s="2461"/>
      <c r="E1737" s="2462"/>
      <c r="F1737" s="1909"/>
      <c r="G1737" s="2463"/>
      <c r="H1737" s="1909"/>
      <c r="I1737" s="1909"/>
      <c r="J1737" s="1909"/>
      <c r="K1737" s="1909"/>
      <c r="L1737" s="2463"/>
      <c r="M1737" s="2461"/>
      <c r="N1737" s="1909"/>
      <c r="O1737" s="2464"/>
      <c r="P1737" s="2471"/>
      <c r="Q1737" s="2465"/>
      <c r="R1737" s="2461"/>
      <c r="S1737" s="1909"/>
      <c r="T1737" s="2464"/>
      <c r="U1737" s="2471"/>
      <c r="V1737" s="2463"/>
      <c r="W1737" s="2466"/>
      <c r="X1737" s="2466"/>
      <c r="Y1737" s="2466"/>
      <c r="Z1737" s="2466"/>
    </row>
    <row r="1738" spans="1:26" s="2469" customFormat="1">
      <c r="A1738" s="2468"/>
      <c r="B1738" s="1737"/>
      <c r="C1738" s="2461"/>
      <c r="D1738" s="2461"/>
      <c r="E1738" s="2462"/>
      <c r="F1738" s="1909"/>
      <c r="G1738" s="2463"/>
      <c r="H1738" s="1909"/>
      <c r="I1738" s="1909"/>
      <c r="J1738" s="1909"/>
      <c r="K1738" s="1909"/>
      <c r="L1738" s="2463"/>
      <c r="M1738" s="2461"/>
      <c r="N1738" s="1909"/>
      <c r="O1738" s="2464"/>
      <c r="P1738" s="2471"/>
      <c r="Q1738" s="2465"/>
      <c r="R1738" s="2461"/>
      <c r="S1738" s="1909"/>
      <c r="T1738" s="2464"/>
      <c r="U1738" s="2471"/>
      <c r="V1738" s="2463"/>
      <c r="W1738" s="2466"/>
      <c r="X1738" s="2466"/>
      <c r="Y1738" s="2466"/>
      <c r="Z1738" s="2466"/>
    </row>
    <row r="1739" spans="1:26" s="2469" customFormat="1">
      <c r="A1739" s="2468"/>
      <c r="B1739" s="1737"/>
      <c r="C1739" s="2461"/>
      <c r="D1739" s="2461"/>
      <c r="E1739" s="2462"/>
      <c r="F1739" s="1909"/>
      <c r="G1739" s="2463"/>
      <c r="H1739" s="1909"/>
      <c r="I1739" s="1909"/>
      <c r="J1739" s="1909"/>
      <c r="K1739" s="1909"/>
      <c r="L1739" s="2463"/>
      <c r="M1739" s="2461"/>
      <c r="N1739" s="1909"/>
      <c r="O1739" s="2464"/>
      <c r="P1739" s="2471"/>
      <c r="Q1739" s="2465"/>
      <c r="R1739" s="2461"/>
      <c r="S1739" s="1909"/>
      <c r="T1739" s="2464"/>
      <c r="U1739" s="2471"/>
      <c r="V1739" s="2463"/>
      <c r="W1739" s="2466"/>
      <c r="X1739" s="2466"/>
      <c r="Y1739" s="2466"/>
      <c r="Z1739" s="2466"/>
    </row>
    <row r="1740" spans="1:26" s="2469" customFormat="1">
      <c r="A1740" s="2468"/>
      <c r="B1740" s="1737"/>
      <c r="C1740" s="2461"/>
      <c r="D1740" s="2461"/>
      <c r="E1740" s="2462"/>
      <c r="F1740" s="1909"/>
      <c r="G1740" s="2463"/>
      <c r="H1740" s="1909"/>
      <c r="I1740" s="1909"/>
      <c r="J1740" s="1909"/>
      <c r="K1740" s="1909"/>
      <c r="L1740" s="2463"/>
      <c r="M1740" s="2461"/>
      <c r="N1740" s="1909"/>
      <c r="O1740" s="2464"/>
      <c r="P1740" s="2471"/>
      <c r="Q1740" s="2465"/>
      <c r="R1740" s="2461"/>
      <c r="S1740" s="1909"/>
      <c r="T1740" s="2464"/>
      <c r="U1740" s="2471"/>
      <c r="V1740" s="2463"/>
      <c r="W1740" s="2466"/>
      <c r="X1740" s="2466"/>
      <c r="Y1740" s="2466"/>
      <c r="Z1740" s="2466"/>
    </row>
    <row r="1741" spans="1:26" s="2469" customFormat="1">
      <c r="A1741" s="2468"/>
      <c r="B1741" s="1737"/>
      <c r="C1741" s="2461"/>
      <c r="D1741" s="2461"/>
      <c r="E1741" s="2462"/>
      <c r="F1741" s="1909"/>
      <c r="G1741" s="2463"/>
      <c r="H1741" s="1909"/>
      <c r="I1741" s="1909"/>
      <c r="J1741" s="1909"/>
      <c r="K1741" s="1909"/>
      <c r="L1741" s="2463"/>
      <c r="M1741" s="2461"/>
      <c r="N1741" s="1909"/>
      <c r="O1741" s="2464"/>
      <c r="P1741" s="2471"/>
      <c r="Q1741" s="2465"/>
      <c r="R1741" s="2461"/>
      <c r="S1741" s="1909"/>
      <c r="T1741" s="2464"/>
      <c r="U1741" s="2471"/>
      <c r="V1741" s="2463"/>
      <c r="W1741" s="2466"/>
      <c r="X1741" s="2466"/>
      <c r="Y1741" s="2466"/>
      <c r="Z1741" s="2466"/>
    </row>
    <row r="1742" spans="1:26" s="2469" customFormat="1">
      <c r="A1742" s="2468"/>
      <c r="B1742" s="1737"/>
      <c r="C1742" s="2461"/>
      <c r="D1742" s="2461"/>
      <c r="E1742" s="2462"/>
      <c r="F1742" s="1909"/>
      <c r="G1742" s="2463"/>
      <c r="H1742" s="1909"/>
      <c r="I1742" s="1909"/>
      <c r="J1742" s="1909"/>
      <c r="K1742" s="1909"/>
      <c r="L1742" s="2463"/>
      <c r="M1742" s="2461"/>
      <c r="N1742" s="1909"/>
      <c r="O1742" s="2464"/>
      <c r="P1742" s="2471"/>
      <c r="Q1742" s="2465"/>
      <c r="R1742" s="2461"/>
      <c r="S1742" s="1909"/>
      <c r="T1742" s="2464"/>
      <c r="U1742" s="2471"/>
      <c r="V1742" s="2463"/>
      <c r="W1742" s="2466"/>
      <c r="X1742" s="2466"/>
      <c r="Y1742" s="2466"/>
      <c r="Z1742" s="2466"/>
    </row>
    <row r="1743" spans="1:26" s="2469" customFormat="1">
      <c r="A1743" s="2468"/>
      <c r="B1743" s="1737"/>
      <c r="C1743" s="2461"/>
      <c r="D1743" s="2461"/>
      <c r="E1743" s="2462"/>
      <c r="F1743" s="1909"/>
      <c r="G1743" s="2463"/>
      <c r="H1743" s="1909"/>
      <c r="I1743" s="1909"/>
      <c r="J1743" s="1909"/>
      <c r="K1743" s="1909"/>
      <c r="L1743" s="2463"/>
      <c r="M1743" s="2461"/>
      <c r="N1743" s="1909"/>
      <c r="O1743" s="2464"/>
      <c r="P1743" s="2471"/>
      <c r="Q1743" s="2465"/>
      <c r="R1743" s="2461"/>
      <c r="S1743" s="1909"/>
      <c r="T1743" s="2464"/>
      <c r="U1743" s="2471"/>
      <c r="V1743" s="2463"/>
      <c r="W1743" s="2466"/>
      <c r="X1743" s="2466"/>
      <c r="Y1743" s="2466"/>
      <c r="Z1743" s="2466"/>
    </row>
    <row r="1744" spans="1:26" s="2469" customFormat="1">
      <c r="A1744" s="2468"/>
      <c r="B1744" s="1737"/>
      <c r="C1744" s="2461"/>
      <c r="D1744" s="2461"/>
      <c r="E1744" s="2462"/>
      <c r="F1744" s="1909"/>
      <c r="G1744" s="2463"/>
      <c r="H1744" s="1909"/>
      <c r="I1744" s="1909"/>
      <c r="J1744" s="1909"/>
      <c r="K1744" s="1909"/>
      <c r="L1744" s="2463"/>
      <c r="M1744" s="2461"/>
      <c r="N1744" s="1909"/>
      <c r="O1744" s="2464"/>
      <c r="P1744" s="2471"/>
      <c r="Q1744" s="2465"/>
      <c r="R1744" s="2461"/>
      <c r="S1744" s="1909"/>
      <c r="T1744" s="2464"/>
      <c r="U1744" s="2471"/>
      <c r="V1744" s="2463"/>
      <c r="W1744" s="2466"/>
      <c r="X1744" s="2466"/>
      <c r="Y1744" s="2466"/>
      <c r="Z1744" s="2466"/>
    </row>
    <row r="1745" spans="1:26" s="2469" customFormat="1">
      <c r="A1745" s="2468"/>
      <c r="B1745" s="1737"/>
      <c r="C1745" s="2461"/>
      <c r="D1745" s="2461"/>
      <c r="E1745" s="2462"/>
      <c r="F1745" s="1909"/>
      <c r="G1745" s="2463"/>
      <c r="H1745" s="1909"/>
      <c r="I1745" s="1909"/>
      <c r="J1745" s="1909"/>
      <c r="K1745" s="1909"/>
      <c r="L1745" s="2463"/>
      <c r="M1745" s="2461"/>
      <c r="N1745" s="1909"/>
      <c r="O1745" s="2464"/>
      <c r="P1745" s="2471"/>
      <c r="Q1745" s="2465"/>
      <c r="R1745" s="2461"/>
      <c r="S1745" s="1909"/>
      <c r="T1745" s="2464"/>
      <c r="U1745" s="2471"/>
      <c r="V1745" s="2463"/>
      <c r="W1745" s="2466"/>
      <c r="X1745" s="2466"/>
      <c r="Y1745" s="2466"/>
      <c r="Z1745" s="2466"/>
    </row>
    <row r="1746" spans="1:26" s="2469" customFormat="1">
      <c r="A1746" s="2468"/>
      <c r="B1746" s="1737"/>
      <c r="C1746" s="2461"/>
      <c r="D1746" s="2461"/>
      <c r="E1746" s="2462"/>
      <c r="F1746" s="1909"/>
      <c r="G1746" s="2463"/>
      <c r="H1746" s="1909"/>
      <c r="I1746" s="1909"/>
      <c r="J1746" s="1909"/>
      <c r="K1746" s="1909"/>
      <c r="L1746" s="2463"/>
      <c r="M1746" s="2461"/>
      <c r="N1746" s="1909"/>
      <c r="O1746" s="2464"/>
      <c r="P1746" s="2471"/>
      <c r="Q1746" s="2465"/>
      <c r="R1746" s="2461"/>
      <c r="S1746" s="1909"/>
      <c r="T1746" s="2464"/>
      <c r="U1746" s="2471"/>
      <c r="V1746" s="2463"/>
      <c r="W1746" s="2466"/>
      <c r="X1746" s="2466"/>
      <c r="Y1746" s="2466"/>
      <c r="Z1746" s="2466"/>
    </row>
    <row r="1747" spans="1:26" s="2469" customFormat="1">
      <c r="A1747" s="2468"/>
      <c r="B1747" s="1737"/>
      <c r="C1747" s="2461"/>
      <c r="D1747" s="2461"/>
      <c r="E1747" s="2462"/>
      <c r="F1747" s="1909"/>
      <c r="G1747" s="2463"/>
      <c r="H1747" s="1909"/>
      <c r="I1747" s="1909"/>
      <c r="J1747" s="1909"/>
      <c r="K1747" s="1909"/>
      <c r="L1747" s="2463"/>
      <c r="M1747" s="2461"/>
      <c r="N1747" s="1909"/>
      <c r="O1747" s="2464"/>
      <c r="P1747" s="2471"/>
      <c r="Q1747" s="2465"/>
      <c r="R1747" s="2461"/>
      <c r="S1747" s="1909"/>
      <c r="T1747" s="2464"/>
      <c r="U1747" s="2471"/>
      <c r="V1747" s="2463"/>
      <c r="W1747" s="2466"/>
      <c r="X1747" s="2466"/>
      <c r="Y1747" s="2466"/>
      <c r="Z1747" s="2466"/>
    </row>
    <row r="1748" spans="1:26" s="2469" customFormat="1">
      <c r="A1748" s="2468"/>
      <c r="B1748" s="1737"/>
      <c r="C1748" s="2461"/>
      <c r="D1748" s="2461"/>
      <c r="E1748" s="2462"/>
      <c r="F1748" s="1909"/>
      <c r="G1748" s="2463"/>
      <c r="H1748" s="1909"/>
      <c r="I1748" s="1909"/>
      <c r="J1748" s="1909"/>
      <c r="K1748" s="1909"/>
      <c r="L1748" s="2463"/>
      <c r="M1748" s="2461"/>
      <c r="N1748" s="1909"/>
      <c r="O1748" s="2464"/>
      <c r="P1748" s="2471"/>
      <c r="Q1748" s="2465"/>
      <c r="R1748" s="2461"/>
      <c r="S1748" s="1909"/>
      <c r="T1748" s="2464"/>
      <c r="U1748" s="2471"/>
      <c r="V1748" s="2463"/>
      <c r="W1748" s="2466"/>
      <c r="X1748" s="2466"/>
      <c r="Y1748" s="2466"/>
      <c r="Z1748" s="2466"/>
    </row>
    <row r="1749" spans="1:26" s="2469" customFormat="1">
      <c r="A1749" s="2468"/>
      <c r="B1749" s="1737"/>
      <c r="C1749" s="2461"/>
      <c r="D1749" s="2461"/>
      <c r="E1749" s="2462"/>
      <c r="F1749" s="1909"/>
      <c r="G1749" s="2463"/>
      <c r="H1749" s="1909"/>
      <c r="I1749" s="1909"/>
      <c r="J1749" s="1909"/>
      <c r="K1749" s="1909"/>
      <c r="L1749" s="2463"/>
      <c r="M1749" s="2461"/>
      <c r="N1749" s="1909"/>
      <c r="O1749" s="2464"/>
      <c r="P1749" s="2471"/>
      <c r="Q1749" s="2465"/>
      <c r="R1749" s="2461"/>
      <c r="S1749" s="1909"/>
      <c r="T1749" s="2464"/>
      <c r="U1749" s="2471"/>
      <c r="V1749" s="2463"/>
      <c r="W1749" s="2466"/>
      <c r="X1749" s="2466"/>
      <c r="Y1749" s="2466"/>
      <c r="Z1749" s="2466"/>
    </row>
    <row r="1750" spans="1:26" s="2469" customFormat="1">
      <c r="A1750" s="2468"/>
      <c r="B1750" s="1737"/>
      <c r="C1750" s="2461"/>
      <c r="D1750" s="2461"/>
      <c r="E1750" s="2462"/>
      <c r="F1750" s="1909"/>
      <c r="G1750" s="2463"/>
      <c r="H1750" s="1909"/>
      <c r="I1750" s="1909"/>
      <c r="J1750" s="1909"/>
      <c r="K1750" s="1909"/>
      <c r="L1750" s="2463"/>
      <c r="M1750" s="2461"/>
      <c r="N1750" s="1909"/>
      <c r="O1750" s="2464"/>
      <c r="P1750" s="2471"/>
      <c r="Q1750" s="2465"/>
      <c r="R1750" s="2461"/>
      <c r="S1750" s="1909"/>
      <c r="T1750" s="2464"/>
      <c r="U1750" s="2471"/>
      <c r="V1750" s="2463"/>
      <c r="W1750" s="2466"/>
      <c r="X1750" s="2466"/>
      <c r="Y1750" s="2466"/>
      <c r="Z1750" s="2466"/>
    </row>
    <row r="1751" spans="1:26" s="2469" customFormat="1">
      <c r="A1751" s="2468"/>
      <c r="B1751" s="1737"/>
      <c r="C1751" s="2461"/>
      <c r="D1751" s="2461"/>
      <c r="E1751" s="2462"/>
      <c r="F1751" s="1909"/>
      <c r="G1751" s="2463"/>
      <c r="H1751" s="1909"/>
      <c r="I1751" s="1909"/>
      <c r="J1751" s="1909"/>
      <c r="K1751" s="1909"/>
      <c r="L1751" s="2463"/>
      <c r="M1751" s="2461"/>
      <c r="N1751" s="1909"/>
      <c r="O1751" s="2464"/>
      <c r="P1751" s="2471"/>
      <c r="Q1751" s="2465"/>
      <c r="R1751" s="2461"/>
      <c r="S1751" s="1909"/>
      <c r="T1751" s="2464"/>
      <c r="U1751" s="2471"/>
      <c r="V1751" s="2463"/>
      <c r="W1751" s="2466"/>
      <c r="X1751" s="2466"/>
      <c r="Y1751" s="2466"/>
      <c r="Z1751" s="2466"/>
    </row>
    <row r="1752" spans="1:26" s="2469" customFormat="1">
      <c r="A1752" s="2468"/>
      <c r="B1752" s="1737"/>
      <c r="C1752" s="2461"/>
      <c r="D1752" s="2461"/>
      <c r="E1752" s="2462"/>
      <c r="F1752" s="1909"/>
      <c r="G1752" s="2463"/>
      <c r="H1752" s="1909"/>
      <c r="I1752" s="1909"/>
      <c r="J1752" s="1909"/>
      <c r="K1752" s="1909"/>
      <c r="L1752" s="2463"/>
      <c r="M1752" s="2461"/>
      <c r="N1752" s="1909"/>
      <c r="O1752" s="2464"/>
      <c r="P1752" s="2471"/>
      <c r="Q1752" s="2465"/>
      <c r="R1752" s="2461"/>
      <c r="S1752" s="1909"/>
      <c r="T1752" s="2464"/>
      <c r="U1752" s="2471"/>
      <c r="V1752" s="2463"/>
      <c r="W1752" s="2466"/>
      <c r="X1752" s="2466"/>
      <c r="Y1752" s="2466"/>
      <c r="Z1752" s="2466"/>
    </row>
    <row r="1753" spans="1:26" s="2469" customFormat="1">
      <c r="A1753" s="2468"/>
      <c r="B1753" s="1737"/>
      <c r="C1753" s="2461"/>
      <c r="D1753" s="2461"/>
      <c r="E1753" s="2462"/>
      <c r="F1753" s="1909"/>
      <c r="G1753" s="2463"/>
      <c r="H1753" s="1909"/>
      <c r="I1753" s="1909"/>
      <c r="J1753" s="1909"/>
      <c r="K1753" s="1909"/>
      <c r="L1753" s="2463"/>
      <c r="M1753" s="2461"/>
      <c r="N1753" s="1909"/>
      <c r="O1753" s="2464"/>
      <c r="P1753" s="2471"/>
      <c r="Q1753" s="2465"/>
      <c r="R1753" s="2461"/>
      <c r="S1753" s="1909"/>
      <c r="T1753" s="2464"/>
      <c r="U1753" s="2471"/>
      <c r="V1753" s="2463"/>
      <c r="W1753" s="2466"/>
      <c r="X1753" s="2466"/>
      <c r="Y1753" s="2466"/>
      <c r="Z1753" s="2466"/>
    </row>
    <row r="1754" spans="1:26" s="2469" customFormat="1">
      <c r="A1754" s="2468"/>
      <c r="B1754" s="1737"/>
      <c r="C1754" s="2461"/>
      <c r="D1754" s="2461"/>
      <c r="E1754" s="2462"/>
      <c r="F1754" s="1909"/>
      <c r="G1754" s="2463"/>
      <c r="H1754" s="1909"/>
      <c r="I1754" s="1909"/>
      <c r="J1754" s="1909"/>
      <c r="K1754" s="1909"/>
      <c r="L1754" s="2463"/>
      <c r="M1754" s="2461"/>
      <c r="N1754" s="1909"/>
      <c r="O1754" s="2464"/>
      <c r="P1754" s="2471"/>
      <c r="Q1754" s="2465"/>
      <c r="R1754" s="2461"/>
      <c r="S1754" s="1909"/>
      <c r="T1754" s="2464"/>
      <c r="U1754" s="2471"/>
      <c r="V1754" s="2463"/>
      <c r="W1754" s="2466"/>
      <c r="X1754" s="2466"/>
      <c r="Y1754" s="2466"/>
      <c r="Z1754" s="2466"/>
    </row>
    <row r="1755" spans="1:26" s="2469" customFormat="1">
      <c r="A1755" s="2468"/>
      <c r="B1755" s="1737"/>
      <c r="C1755" s="2461"/>
      <c r="D1755" s="2461"/>
      <c r="E1755" s="2462"/>
      <c r="F1755" s="1909"/>
      <c r="G1755" s="2463"/>
      <c r="H1755" s="1909"/>
      <c r="I1755" s="1909"/>
      <c r="J1755" s="1909"/>
      <c r="K1755" s="1909"/>
      <c r="L1755" s="2463"/>
      <c r="M1755" s="2461"/>
      <c r="N1755" s="1909"/>
      <c r="O1755" s="2464"/>
      <c r="P1755" s="2471"/>
      <c r="Q1755" s="2465"/>
      <c r="R1755" s="2461"/>
      <c r="S1755" s="1909"/>
      <c r="T1755" s="2464"/>
      <c r="U1755" s="2471"/>
      <c r="V1755" s="2463"/>
      <c r="W1755" s="2466"/>
      <c r="X1755" s="2466"/>
      <c r="Y1755" s="2466"/>
      <c r="Z1755" s="2466"/>
    </row>
    <row r="1756" spans="1:26" s="2469" customFormat="1">
      <c r="A1756" s="2468"/>
      <c r="B1756" s="1737"/>
      <c r="C1756" s="2461"/>
      <c r="D1756" s="2461"/>
      <c r="E1756" s="2462"/>
      <c r="F1756" s="1909"/>
      <c r="G1756" s="2463"/>
      <c r="H1756" s="1909"/>
      <c r="I1756" s="1909"/>
      <c r="J1756" s="1909"/>
      <c r="K1756" s="1909"/>
      <c r="L1756" s="2463"/>
      <c r="M1756" s="2461"/>
      <c r="N1756" s="1909"/>
      <c r="O1756" s="2464"/>
      <c r="P1756" s="2471"/>
      <c r="Q1756" s="2465"/>
      <c r="R1756" s="2461"/>
      <c r="S1756" s="1909"/>
      <c r="T1756" s="2464"/>
      <c r="U1756" s="2471"/>
      <c r="V1756" s="2463"/>
      <c r="W1756" s="2466"/>
      <c r="X1756" s="2466"/>
      <c r="Y1756" s="2466"/>
      <c r="Z1756" s="2466"/>
    </row>
    <row r="1757" spans="1:26" s="2469" customFormat="1">
      <c r="A1757" s="2468"/>
      <c r="B1757" s="1737"/>
      <c r="C1757" s="2461"/>
      <c r="D1757" s="2461"/>
      <c r="E1757" s="2462"/>
      <c r="F1757" s="1909"/>
      <c r="G1757" s="2463"/>
      <c r="H1757" s="1909"/>
      <c r="I1757" s="1909"/>
      <c r="J1757" s="1909"/>
      <c r="K1757" s="1909"/>
      <c r="L1757" s="2463"/>
      <c r="M1757" s="2461"/>
      <c r="N1757" s="1909"/>
      <c r="O1757" s="2464"/>
      <c r="P1757" s="2471"/>
      <c r="Q1757" s="2465"/>
      <c r="R1757" s="2461"/>
      <c r="S1757" s="1909"/>
      <c r="T1757" s="2464"/>
      <c r="U1757" s="2471"/>
      <c r="V1757" s="2463"/>
      <c r="W1757" s="2466"/>
      <c r="X1757" s="2466"/>
      <c r="Y1757" s="2466"/>
      <c r="Z1757" s="2466"/>
    </row>
    <row r="1758" spans="1:26" s="2469" customFormat="1">
      <c r="A1758" s="2468"/>
      <c r="B1758" s="1737"/>
      <c r="C1758" s="2461"/>
      <c r="D1758" s="2461"/>
      <c r="E1758" s="2462"/>
      <c r="F1758" s="1909"/>
      <c r="G1758" s="2463"/>
      <c r="H1758" s="1909"/>
      <c r="I1758" s="1909"/>
      <c r="J1758" s="1909"/>
      <c r="K1758" s="1909"/>
      <c r="L1758" s="2463"/>
      <c r="M1758" s="2461"/>
      <c r="N1758" s="1909"/>
      <c r="O1758" s="2464"/>
      <c r="P1758" s="2471"/>
      <c r="Q1758" s="2465"/>
      <c r="R1758" s="2461"/>
      <c r="S1758" s="1909"/>
      <c r="T1758" s="2464"/>
      <c r="U1758" s="2471"/>
      <c r="V1758" s="2463"/>
      <c r="W1758" s="2466"/>
      <c r="X1758" s="2466"/>
      <c r="Y1758" s="2466"/>
      <c r="Z1758" s="2466"/>
    </row>
    <row r="1759" spans="1:26" s="2469" customFormat="1">
      <c r="A1759" s="2468"/>
      <c r="B1759" s="1737"/>
      <c r="C1759" s="2461"/>
      <c r="D1759" s="2461"/>
      <c r="E1759" s="2462"/>
      <c r="F1759" s="1909"/>
      <c r="G1759" s="2463"/>
      <c r="H1759" s="1909"/>
      <c r="I1759" s="1909"/>
      <c r="J1759" s="1909"/>
      <c r="K1759" s="1909"/>
      <c r="L1759" s="2463"/>
      <c r="M1759" s="2461"/>
      <c r="N1759" s="1909"/>
      <c r="O1759" s="2464"/>
      <c r="P1759" s="2471"/>
      <c r="Q1759" s="2465"/>
      <c r="R1759" s="2461"/>
      <c r="S1759" s="1909"/>
      <c r="T1759" s="2464"/>
      <c r="U1759" s="2471"/>
      <c r="V1759" s="2463"/>
      <c r="W1759" s="2466"/>
      <c r="X1759" s="2466"/>
      <c r="Y1759" s="2466"/>
      <c r="Z1759" s="2466"/>
    </row>
    <row r="1760" spans="1:26" s="2469" customFormat="1">
      <c r="A1760" s="2468"/>
      <c r="B1760" s="1737"/>
      <c r="C1760" s="2461"/>
      <c r="D1760" s="2461"/>
      <c r="E1760" s="2462"/>
      <c r="F1760" s="1909"/>
      <c r="G1760" s="2463"/>
      <c r="H1760" s="1909"/>
      <c r="I1760" s="1909"/>
      <c r="J1760" s="1909"/>
      <c r="K1760" s="1909"/>
      <c r="L1760" s="2463"/>
      <c r="M1760" s="2461"/>
      <c r="N1760" s="1909"/>
      <c r="O1760" s="2464"/>
      <c r="P1760" s="2471"/>
      <c r="Q1760" s="2465"/>
      <c r="R1760" s="2461"/>
      <c r="S1760" s="1909"/>
      <c r="T1760" s="2464"/>
      <c r="U1760" s="2471"/>
      <c r="V1760" s="2463"/>
      <c r="W1760" s="2466"/>
      <c r="X1760" s="2466"/>
      <c r="Y1760" s="2466"/>
      <c r="Z1760" s="2466"/>
    </row>
    <row r="1761" spans="1:26" s="2469" customFormat="1">
      <c r="A1761" s="2468"/>
      <c r="B1761" s="1737"/>
      <c r="C1761" s="2461"/>
      <c r="D1761" s="2461"/>
      <c r="E1761" s="2462"/>
      <c r="F1761" s="1909"/>
      <c r="G1761" s="2463"/>
      <c r="H1761" s="1909"/>
      <c r="I1761" s="1909"/>
      <c r="J1761" s="1909"/>
      <c r="K1761" s="1909"/>
      <c r="L1761" s="2463"/>
      <c r="M1761" s="2461"/>
      <c r="N1761" s="1909"/>
      <c r="O1761" s="2464"/>
      <c r="P1761" s="2471"/>
      <c r="Q1761" s="2465"/>
      <c r="R1761" s="2461"/>
      <c r="S1761" s="1909"/>
      <c r="T1761" s="2464"/>
      <c r="U1761" s="2471"/>
      <c r="V1761" s="2463"/>
      <c r="W1761" s="2466"/>
      <c r="X1761" s="2466"/>
      <c r="Y1761" s="2466"/>
      <c r="Z1761" s="2466"/>
    </row>
    <row r="1762" spans="1:26" s="2469" customFormat="1">
      <c r="A1762" s="2468"/>
      <c r="B1762" s="1737"/>
      <c r="C1762" s="2461"/>
      <c r="D1762" s="2461"/>
      <c r="E1762" s="2462"/>
      <c r="F1762" s="1909"/>
      <c r="G1762" s="2463"/>
      <c r="H1762" s="1909"/>
      <c r="I1762" s="1909"/>
      <c r="J1762" s="1909"/>
      <c r="K1762" s="1909"/>
      <c r="L1762" s="2463"/>
      <c r="M1762" s="2461"/>
      <c r="N1762" s="1909"/>
      <c r="O1762" s="2464"/>
      <c r="P1762" s="2471"/>
      <c r="Q1762" s="2465"/>
      <c r="R1762" s="2461"/>
      <c r="S1762" s="1909"/>
      <c r="T1762" s="2464"/>
      <c r="U1762" s="2471"/>
      <c r="V1762" s="2463"/>
      <c r="W1762" s="2466"/>
      <c r="X1762" s="2466"/>
      <c r="Y1762" s="2466"/>
      <c r="Z1762" s="2466"/>
    </row>
    <row r="1763" spans="1:26" s="2469" customFormat="1">
      <c r="A1763" s="2468"/>
      <c r="B1763" s="1737"/>
      <c r="C1763" s="2461"/>
      <c r="D1763" s="2461"/>
      <c r="E1763" s="2462"/>
      <c r="F1763" s="1909"/>
      <c r="G1763" s="2463"/>
      <c r="H1763" s="1909"/>
      <c r="I1763" s="1909"/>
      <c r="J1763" s="1909"/>
      <c r="K1763" s="1909"/>
      <c r="L1763" s="2463"/>
      <c r="M1763" s="2461"/>
      <c r="N1763" s="1909"/>
      <c r="O1763" s="2464"/>
      <c r="P1763" s="2471"/>
      <c r="Q1763" s="2465"/>
      <c r="R1763" s="2461"/>
      <c r="S1763" s="1909"/>
      <c r="T1763" s="2464"/>
      <c r="U1763" s="2471"/>
      <c r="V1763" s="2463"/>
      <c r="W1763" s="2466"/>
      <c r="X1763" s="2466"/>
      <c r="Y1763" s="2466"/>
      <c r="Z1763" s="2466"/>
    </row>
    <row r="1764" spans="1:26" s="2469" customFormat="1">
      <c r="A1764" s="2468"/>
      <c r="B1764" s="1737"/>
      <c r="C1764" s="2461"/>
      <c r="D1764" s="2461"/>
      <c r="E1764" s="2462"/>
      <c r="F1764" s="1909"/>
      <c r="G1764" s="2463"/>
      <c r="H1764" s="1909"/>
      <c r="I1764" s="1909"/>
      <c r="J1764" s="1909"/>
      <c r="K1764" s="1909"/>
      <c r="L1764" s="2463"/>
      <c r="M1764" s="2461"/>
      <c r="N1764" s="1909"/>
      <c r="O1764" s="2464"/>
      <c r="P1764" s="2471"/>
      <c r="Q1764" s="2465"/>
      <c r="R1764" s="2461"/>
      <c r="S1764" s="1909"/>
      <c r="T1764" s="2464"/>
      <c r="U1764" s="2471"/>
      <c r="V1764" s="2463"/>
      <c r="W1764" s="2466"/>
      <c r="X1764" s="2466"/>
      <c r="Y1764" s="2466"/>
      <c r="Z1764" s="2466"/>
    </row>
    <row r="1765" spans="1:26" s="2469" customFormat="1">
      <c r="A1765" s="2468"/>
      <c r="B1765" s="1737"/>
      <c r="C1765" s="2461"/>
      <c r="D1765" s="2461"/>
      <c r="E1765" s="2462"/>
      <c r="F1765" s="1909"/>
      <c r="G1765" s="2463"/>
      <c r="H1765" s="1909"/>
      <c r="I1765" s="1909"/>
      <c r="J1765" s="1909"/>
      <c r="K1765" s="1909"/>
      <c r="L1765" s="2463"/>
      <c r="M1765" s="2461"/>
      <c r="N1765" s="1909"/>
      <c r="O1765" s="2464"/>
      <c r="P1765" s="2471"/>
      <c r="Q1765" s="2465"/>
      <c r="R1765" s="2461"/>
      <c r="S1765" s="1909"/>
      <c r="T1765" s="2464"/>
      <c r="U1765" s="2471"/>
      <c r="V1765" s="2463"/>
      <c r="W1765" s="2466"/>
      <c r="X1765" s="2466"/>
      <c r="Y1765" s="2466"/>
      <c r="Z1765" s="2466"/>
    </row>
    <row r="1766" spans="1:26" s="2469" customFormat="1">
      <c r="A1766" s="2468"/>
      <c r="B1766" s="1737"/>
      <c r="C1766" s="2461"/>
      <c r="D1766" s="2461"/>
      <c r="E1766" s="2462"/>
      <c r="F1766" s="1909"/>
      <c r="G1766" s="2463"/>
      <c r="H1766" s="1909"/>
      <c r="I1766" s="1909"/>
      <c r="J1766" s="1909"/>
      <c r="K1766" s="1909"/>
      <c r="L1766" s="2463"/>
      <c r="M1766" s="2461"/>
      <c r="N1766" s="1909"/>
      <c r="O1766" s="2464"/>
      <c r="P1766" s="2471"/>
      <c r="Q1766" s="2465"/>
      <c r="R1766" s="2461"/>
      <c r="S1766" s="1909"/>
      <c r="T1766" s="2464"/>
      <c r="U1766" s="2471"/>
      <c r="V1766" s="2463"/>
      <c r="W1766" s="2466"/>
      <c r="X1766" s="2466"/>
      <c r="Y1766" s="2466"/>
      <c r="Z1766" s="2466"/>
    </row>
    <row r="1767" spans="1:26" s="2469" customFormat="1">
      <c r="A1767" s="2468"/>
      <c r="B1767" s="1737"/>
      <c r="C1767" s="2461"/>
      <c r="D1767" s="2461"/>
      <c r="E1767" s="2462"/>
      <c r="F1767" s="1909"/>
      <c r="G1767" s="2463"/>
      <c r="H1767" s="1909"/>
      <c r="I1767" s="1909"/>
      <c r="J1767" s="1909"/>
      <c r="K1767" s="1909"/>
      <c r="L1767" s="2463"/>
      <c r="M1767" s="2461"/>
      <c r="N1767" s="1909"/>
      <c r="O1767" s="2464"/>
      <c r="P1767" s="2471"/>
      <c r="Q1767" s="2465"/>
      <c r="R1767" s="2461"/>
      <c r="S1767" s="1909"/>
      <c r="T1767" s="2464"/>
      <c r="U1767" s="2471"/>
      <c r="V1767" s="2463"/>
      <c r="W1767" s="2466"/>
      <c r="X1767" s="2466"/>
      <c r="Y1767" s="2466"/>
      <c r="Z1767" s="2466"/>
    </row>
    <row r="1768" spans="1:26" s="2469" customFormat="1">
      <c r="A1768" s="2468"/>
      <c r="B1768" s="1737"/>
      <c r="C1768" s="2461"/>
      <c r="D1768" s="2461"/>
      <c r="E1768" s="2462"/>
      <c r="F1768" s="1909"/>
      <c r="G1768" s="2463"/>
      <c r="H1768" s="1909"/>
      <c r="I1768" s="1909"/>
      <c r="J1768" s="1909"/>
      <c r="K1768" s="1909"/>
      <c r="L1768" s="2463"/>
      <c r="M1768" s="2461"/>
      <c r="N1768" s="1909"/>
      <c r="O1768" s="2464"/>
      <c r="P1768" s="2471"/>
      <c r="Q1768" s="2465"/>
      <c r="R1768" s="2461"/>
      <c r="S1768" s="1909"/>
      <c r="T1768" s="2464"/>
      <c r="U1768" s="2471"/>
      <c r="V1768" s="2463"/>
      <c r="W1768" s="2466"/>
      <c r="X1768" s="2466"/>
      <c r="Y1768" s="2466"/>
      <c r="Z1768" s="2466"/>
    </row>
    <row r="1769" spans="1:26" s="2469" customFormat="1">
      <c r="A1769" s="2468"/>
      <c r="B1769" s="1737"/>
      <c r="C1769" s="2461"/>
      <c r="D1769" s="2461"/>
      <c r="E1769" s="2462"/>
      <c r="F1769" s="1909"/>
      <c r="G1769" s="2463"/>
      <c r="H1769" s="1909"/>
      <c r="I1769" s="1909"/>
      <c r="J1769" s="1909"/>
      <c r="K1769" s="1909"/>
      <c r="L1769" s="2463"/>
      <c r="M1769" s="2461"/>
      <c r="N1769" s="1909"/>
      <c r="O1769" s="2464"/>
      <c r="P1769" s="2471"/>
      <c r="Q1769" s="2465"/>
      <c r="R1769" s="2461"/>
      <c r="S1769" s="1909"/>
      <c r="T1769" s="2464"/>
      <c r="U1769" s="2471"/>
      <c r="V1769" s="2463"/>
      <c r="W1769" s="2466"/>
      <c r="X1769" s="2466"/>
      <c r="Y1769" s="2466"/>
      <c r="Z1769" s="2466"/>
    </row>
    <row r="1770" spans="1:26" s="2469" customFormat="1">
      <c r="A1770" s="2468"/>
      <c r="B1770" s="1737"/>
      <c r="C1770" s="2461"/>
      <c r="D1770" s="2461"/>
      <c r="E1770" s="2462"/>
      <c r="F1770" s="1909"/>
      <c r="G1770" s="2463"/>
      <c r="H1770" s="1909"/>
      <c r="I1770" s="1909"/>
      <c r="J1770" s="1909"/>
      <c r="K1770" s="1909"/>
      <c r="L1770" s="2463"/>
      <c r="M1770" s="2461"/>
      <c r="N1770" s="1909"/>
      <c r="O1770" s="2464"/>
      <c r="P1770" s="2471"/>
      <c r="Q1770" s="2465"/>
      <c r="R1770" s="2461"/>
      <c r="S1770" s="1909"/>
      <c r="T1770" s="2464"/>
      <c r="U1770" s="2471"/>
      <c r="V1770" s="2463"/>
      <c r="W1770" s="2466"/>
      <c r="X1770" s="2466"/>
      <c r="Y1770" s="2466"/>
      <c r="Z1770" s="2466"/>
    </row>
    <row r="1771" spans="1:26" s="2469" customFormat="1">
      <c r="A1771" s="2468"/>
      <c r="B1771" s="1737"/>
      <c r="C1771" s="2461"/>
      <c r="D1771" s="2461"/>
      <c r="E1771" s="2462"/>
      <c r="F1771" s="1909"/>
      <c r="G1771" s="2463"/>
      <c r="H1771" s="1909"/>
      <c r="I1771" s="1909"/>
      <c r="J1771" s="1909"/>
      <c r="K1771" s="1909"/>
      <c r="L1771" s="2463"/>
      <c r="M1771" s="2461"/>
      <c r="N1771" s="1909"/>
      <c r="O1771" s="2464"/>
      <c r="P1771" s="2471"/>
      <c r="Q1771" s="2465"/>
      <c r="R1771" s="2461"/>
      <c r="S1771" s="1909"/>
      <c r="T1771" s="2464"/>
      <c r="U1771" s="2471"/>
      <c r="V1771" s="2463"/>
      <c r="W1771" s="2466"/>
      <c r="X1771" s="2466"/>
      <c r="Y1771" s="2466"/>
      <c r="Z1771" s="2466"/>
    </row>
    <row r="1772" spans="1:26" s="2469" customFormat="1">
      <c r="A1772" s="2468"/>
      <c r="B1772" s="1737"/>
      <c r="C1772" s="2461"/>
      <c r="D1772" s="2461"/>
      <c r="E1772" s="2462"/>
      <c r="F1772" s="1909"/>
      <c r="G1772" s="2463"/>
      <c r="H1772" s="1909"/>
      <c r="I1772" s="1909"/>
      <c r="J1772" s="1909"/>
      <c r="K1772" s="1909"/>
      <c r="L1772" s="2463"/>
      <c r="M1772" s="2461"/>
      <c r="N1772" s="1909"/>
      <c r="O1772" s="2464"/>
      <c r="P1772" s="2471"/>
      <c r="Q1772" s="2465"/>
      <c r="R1772" s="2461"/>
      <c r="S1772" s="1909"/>
      <c r="T1772" s="2464"/>
      <c r="U1772" s="2471"/>
      <c r="V1772" s="2463"/>
      <c r="W1772" s="2466"/>
      <c r="X1772" s="2466"/>
      <c r="Y1772" s="2466"/>
      <c r="Z1772" s="2466"/>
    </row>
    <row r="1773" spans="1:26" s="2469" customFormat="1">
      <c r="A1773" s="2468"/>
      <c r="B1773" s="1737"/>
      <c r="C1773" s="2461"/>
      <c r="D1773" s="2461"/>
      <c r="E1773" s="2462"/>
      <c r="F1773" s="1909"/>
      <c r="G1773" s="2463"/>
      <c r="H1773" s="1909"/>
      <c r="I1773" s="1909"/>
      <c r="J1773" s="1909"/>
      <c r="K1773" s="1909"/>
      <c r="L1773" s="2463"/>
      <c r="M1773" s="2461"/>
      <c r="N1773" s="1909"/>
      <c r="O1773" s="2464"/>
      <c r="P1773" s="2471"/>
      <c r="Q1773" s="2465"/>
      <c r="R1773" s="2461"/>
      <c r="S1773" s="1909"/>
      <c r="T1773" s="2464"/>
      <c r="U1773" s="2471"/>
      <c r="V1773" s="2463"/>
      <c r="W1773" s="2466"/>
      <c r="X1773" s="2466"/>
      <c r="Y1773" s="2466"/>
      <c r="Z1773" s="2466"/>
    </row>
    <row r="1774" spans="1:26" s="2469" customFormat="1">
      <c r="A1774" s="2468"/>
      <c r="B1774" s="1737"/>
      <c r="C1774" s="2461"/>
      <c r="D1774" s="2461"/>
      <c r="E1774" s="2462"/>
      <c r="F1774" s="1909"/>
      <c r="G1774" s="2463"/>
      <c r="H1774" s="1909"/>
      <c r="I1774" s="1909"/>
      <c r="J1774" s="1909"/>
      <c r="K1774" s="1909"/>
      <c r="L1774" s="2463"/>
      <c r="M1774" s="2461"/>
      <c r="N1774" s="1909"/>
      <c r="O1774" s="2464"/>
      <c r="P1774" s="2471"/>
      <c r="Q1774" s="2465"/>
      <c r="R1774" s="2461"/>
      <c r="S1774" s="1909"/>
      <c r="T1774" s="2464"/>
      <c r="U1774" s="2471"/>
      <c r="V1774" s="2463"/>
      <c r="W1774" s="2466"/>
      <c r="X1774" s="2466"/>
      <c r="Y1774" s="2466"/>
      <c r="Z1774" s="2466"/>
    </row>
    <row r="1775" spans="1:26" s="2469" customFormat="1">
      <c r="A1775" s="2468"/>
      <c r="B1775" s="1737"/>
      <c r="C1775" s="2461"/>
      <c r="D1775" s="2461"/>
      <c r="E1775" s="2462"/>
      <c r="F1775" s="1909"/>
      <c r="G1775" s="2463"/>
      <c r="H1775" s="1909"/>
      <c r="I1775" s="1909"/>
      <c r="J1775" s="1909"/>
      <c r="K1775" s="1909"/>
      <c r="L1775" s="2463"/>
      <c r="M1775" s="2461"/>
      <c r="N1775" s="1909"/>
      <c r="O1775" s="2464"/>
      <c r="P1775" s="2471"/>
      <c r="Q1775" s="2465"/>
      <c r="R1775" s="2461"/>
      <c r="S1775" s="1909"/>
      <c r="T1775" s="2464"/>
      <c r="U1775" s="2471"/>
      <c r="V1775" s="2463"/>
      <c r="W1775" s="2466"/>
      <c r="X1775" s="2466"/>
      <c r="Y1775" s="2466"/>
      <c r="Z1775" s="2466"/>
    </row>
    <row r="1776" spans="1:26" s="2469" customFormat="1">
      <c r="A1776" s="2468"/>
      <c r="B1776" s="1737"/>
      <c r="C1776" s="2461"/>
      <c r="D1776" s="2461"/>
      <c r="E1776" s="2462"/>
      <c r="F1776" s="1909"/>
      <c r="G1776" s="2463"/>
      <c r="H1776" s="1909"/>
      <c r="I1776" s="1909"/>
      <c r="J1776" s="1909"/>
      <c r="K1776" s="1909"/>
      <c r="L1776" s="2463"/>
      <c r="M1776" s="2461"/>
      <c r="N1776" s="1909"/>
      <c r="O1776" s="2464"/>
      <c r="P1776" s="2471"/>
      <c r="Q1776" s="2465"/>
      <c r="R1776" s="2461"/>
      <c r="S1776" s="1909"/>
      <c r="T1776" s="2464"/>
      <c r="U1776" s="2471"/>
      <c r="V1776" s="2463"/>
      <c r="W1776" s="2466"/>
      <c r="X1776" s="2466"/>
      <c r="Y1776" s="2466"/>
      <c r="Z1776" s="2466"/>
    </row>
    <row r="1777" spans="1:26" s="2469" customFormat="1">
      <c r="A1777" s="2468"/>
      <c r="B1777" s="1737"/>
      <c r="C1777" s="2461"/>
      <c r="D1777" s="2461"/>
      <c r="E1777" s="2462"/>
      <c r="F1777" s="1909"/>
      <c r="G1777" s="2463"/>
      <c r="H1777" s="1909"/>
      <c r="I1777" s="1909"/>
      <c r="J1777" s="1909"/>
      <c r="K1777" s="1909"/>
      <c r="L1777" s="2463"/>
      <c r="M1777" s="2461"/>
      <c r="N1777" s="1909"/>
      <c r="O1777" s="2464"/>
      <c r="P1777" s="2471"/>
      <c r="Q1777" s="2465"/>
      <c r="R1777" s="2461"/>
      <c r="S1777" s="1909"/>
      <c r="T1777" s="2464"/>
      <c r="U1777" s="2471"/>
      <c r="V1777" s="2463"/>
      <c r="W1777" s="2466"/>
      <c r="X1777" s="2466"/>
      <c r="Y1777" s="2466"/>
      <c r="Z1777" s="2466"/>
    </row>
    <row r="1778" spans="1:26" s="2469" customFormat="1">
      <c r="A1778" s="2468"/>
      <c r="B1778" s="1737"/>
      <c r="C1778" s="2461"/>
      <c r="D1778" s="2461"/>
      <c r="E1778" s="2462"/>
      <c r="F1778" s="1909"/>
      <c r="G1778" s="2463"/>
      <c r="H1778" s="1909"/>
      <c r="I1778" s="1909"/>
      <c r="J1778" s="1909"/>
      <c r="K1778" s="1909"/>
      <c r="L1778" s="2463"/>
      <c r="M1778" s="2461"/>
      <c r="N1778" s="1909"/>
      <c r="O1778" s="2464"/>
      <c r="P1778" s="2471"/>
      <c r="Q1778" s="2465"/>
      <c r="R1778" s="2461"/>
      <c r="S1778" s="1909"/>
      <c r="T1778" s="2464"/>
      <c r="U1778" s="2471"/>
      <c r="V1778" s="2463"/>
      <c r="W1778" s="2466"/>
      <c r="X1778" s="2466"/>
      <c r="Y1778" s="2466"/>
      <c r="Z1778" s="2466"/>
    </row>
    <row r="1779" spans="1:26" s="2469" customFormat="1">
      <c r="A1779" s="2468"/>
      <c r="B1779" s="1737"/>
      <c r="C1779" s="2461"/>
      <c r="D1779" s="2461"/>
      <c r="E1779" s="2462"/>
      <c r="F1779" s="1909"/>
      <c r="G1779" s="2463"/>
      <c r="H1779" s="1909"/>
      <c r="I1779" s="1909"/>
      <c r="J1779" s="1909"/>
      <c r="K1779" s="1909"/>
      <c r="L1779" s="2463"/>
      <c r="M1779" s="2461"/>
      <c r="N1779" s="1909"/>
      <c r="O1779" s="2464"/>
      <c r="P1779" s="2471"/>
      <c r="Q1779" s="2465"/>
      <c r="R1779" s="2461"/>
      <c r="S1779" s="1909"/>
      <c r="T1779" s="2464"/>
      <c r="U1779" s="2471"/>
      <c r="V1779" s="2463"/>
      <c r="W1779" s="2466"/>
      <c r="X1779" s="2466"/>
      <c r="Y1779" s="2466"/>
      <c r="Z1779" s="2466"/>
    </row>
    <row r="1780" spans="1:26" s="2469" customFormat="1">
      <c r="A1780" s="2468"/>
      <c r="B1780" s="1737"/>
      <c r="C1780" s="2461"/>
      <c r="D1780" s="2461"/>
      <c r="E1780" s="2462"/>
      <c r="F1780" s="1909"/>
      <c r="G1780" s="2463"/>
      <c r="H1780" s="1909"/>
      <c r="I1780" s="1909"/>
      <c r="J1780" s="1909"/>
      <c r="K1780" s="1909"/>
      <c r="L1780" s="2463"/>
      <c r="M1780" s="2461"/>
      <c r="N1780" s="1909"/>
      <c r="O1780" s="2464"/>
      <c r="P1780" s="2471"/>
      <c r="Q1780" s="2465"/>
      <c r="R1780" s="2461"/>
      <c r="S1780" s="1909"/>
      <c r="T1780" s="2464"/>
      <c r="U1780" s="2471"/>
      <c r="V1780" s="2463"/>
      <c r="W1780" s="2466"/>
      <c r="X1780" s="2466"/>
      <c r="Y1780" s="2466"/>
      <c r="Z1780" s="2466"/>
    </row>
    <row r="1781" spans="1:26" s="2469" customFormat="1">
      <c r="A1781" s="2468"/>
      <c r="B1781" s="1737"/>
      <c r="C1781" s="2461"/>
      <c r="D1781" s="2461"/>
      <c r="E1781" s="2462"/>
      <c r="F1781" s="1909"/>
      <c r="G1781" s="2463"/>
      <c r="H1781" s="1909"/>
      <c r="I1781" s="1909"/>
      <c r="J1781" s="1909"/>
      <c r="K1781" s="1909"/>
      <c r="L1781" s="2463"/>
      <c r="M1781" s="2461"/>
      <c r="N1781" s="1909"/>
      <c r="O1781" s="2464"/>
      <c r="P1781" s="2471"/>
      <c r="Q1781" s="2465"/>
      <c r="R1781" s="2461"/>
      <c r="S1781" s="1909"/>
      <c r="T1781" s="2464"/>
      <c r="U1781" s="2471"/>
      <c r="V1781" s="2463"/>
      <c r="W1781" s="2466"/>
      <c r="X1781" s="2466"/>
      <c r="Y1781" s="2466"/>
      <c r="Z1781" s="2466"/>
    </row>
    <row r="1782" spans="1:26" s="2469" customFormat="1">
      <c r="A1782" s="2468"/>
      <c r="B1782" s="1737"/>
      <c r="C1782" s="2461"/>
      <c r="D1782" s="2461"/>
      <c r="E1782" s="2462"/>
      <c r="F1782" s="1909"/>
      <c r="G1782" s="2463"/>
      <c r="H1782" s="1909"/>
      <c r="I1782" s="1909"/>
      <c r="J1782" s="1909"/>
      <c r="K1782" s="1909"/>
      <c r="L1782" s="2463"/>
      <c r="M1782" s="2461"/>
      <c r="N1782" s="1909"/>
      <c r="O1782" s="2464"/>
      <c r="P1782" s="2471"/>
      <c r="Q1782" s="2465"/>
      <c r="R1782" s="2461"/>
      <c r="S1782" s="1909"/>
      <c r="T1782" s="2464"/>
      <c r="U1782" s="2471"/>
      <c r="V1782" s="2463"/>
      <c r="W1782" s="2466"/>
      <c r="X1782" s="2466"/>
      <c r="Y1782" s="2466"/>
      <c r="Z1782" s="2466"/>
    </row>
    <row r="1783" spans="1:26" s="2469" customFormat="1">
      <c r="A1783" s="2468"/>
      <c r="B1783" s="1737"/>
      <c r="C1783" s="2461"/>
      <c r="D1783" s="2461"/>
      <c r="E1783" s="2462"/>
      <c r="F1783" s="1909"/>
      <c r="G1783" s="2463"/>
      <c r="H1783" s="1909"/>
      <c r="I1783" s="1909"/>
      <c r="J1783" s="1909"/>
      <c r="K1783" s="1909"/>
      <c r="L1783" s="2463"/>
      <c r="M1783" s="2461"/>
      <c r="N1783" s="1909"/>
      <c r="O1783" s="2464"/>
      <c r="P1783" s="2471"/>
      <c r="Q1783" s="2465"/>
      <c r="R1783" s="2461"/>
      <c r="S1783" s="1909"/>
      <c r="T1783" s="2464"/>
      <c r="U1783" s="2471"/>
      <c r="V1783" s="2463"/>
      <c r="W1783" s="2466"/>
      <c r="X1783" s="2466"/>
      <c r="Y1783" s="2466"/>
      <c r="Z1783" s="2466"/>
    </row>
    <row r="1784" spans="1:26" s="2469" customFormat="1">
      <c r="A1784" s="2468"/>
      <c r="B1784" s="1737"/>
      <c r="C1784" s="2461"/>
      <c r="D1784" s="2461"/>
      <c r="E1784" s="2462"/>
      <c r="F1784" s="1909"/>
      <c r="G1784" s="2463"/>
      <c r="H1784" s="1909"/>
      <c r="I1784" s="1909"/>
      <c r="J1784" s="1909"/>
      <c r="K1784" s="1909"/>
      <c r="L1784" s="2463"/>
      <c r="M1784" s="2461"/>
      <c r="N1784" s="1909"/>
      <c r="O1784" s="2464"/>
      <c r="P1784" s="2471"/>
      <c r="Q1784" s="2465"/>
      <c r="R1784" s="2461"/>
      <c r="S1784" s="1909"/>
      <c r="T1784" s="2464"/>
      <c r="U1784" s="2471"/>
      <c r="V1784" s="2463"/>
      <c r="W1784" s="2466"/>
      <c r="X1784" s="2466"/>
      <c r="Y1784" s="2466"/>
      <c r="Z1784" s="2466"/>
    </row>
    <row r="1785" spans="1:26" s="2469" customFormat="1">
      <c r="A1785" s="2468"/>
      <c r="B1785" s="1737"/>
      <c r="C1785" s="2461"/>
      <c r="D1785" s="2461"/>
      <c r="E1785" s="2462"/>
      <c r="F1785" s="1909"/>
      <c r="G1785" s="2463"/>
      <c r="H1785" s="1909"/>
      <c r="I1785" s="1909"/>
      <c r="J1785" s="1909"/>
      <c r="K1785" s="1909"/>
      <c r="L1785" s="2463"/>
      <c r="M1785" s="2461"/>
      <c r="N1785" s="1909"/>
      <c r="O1785" s="2464"/>
      <c r="P1785" s="2471"/>
      <c r="Q1785" s="2465"/>
      <c r="R1785" s="2461"/>
      <c r="S1785" s="1909"/>
      <c r="T1785" s="2464"/>
      <c r="U1785" s="2471"/>
      <c r="V1785" s="2463"/>
      <c r="W1785" s="2466"/>
      <c r="X1785" s="2466"/>
      <c r="Y1785" s="2466"/>
      <c r="Z1785" s="2466"/>
    </row>
    <row r="1786" spans="1:26" s="2469" customFormat="1">
      <c r="A1786" s="2468"/>
      <c r="B1786" s="1737"/>
      <c r="C1786" s="2461"/>
      <c r="D1786" s="2461"/>
      <c r="E1786" s="2462"/>
      <c r="F1786" s="1909"/>
      <c r="G1786" s="2463"/>
      <c r="H1786" s="1909"/>
      <c r="I1786" s="1909"/>
      <c r="J1786" s="1909"/>
      <c r="K1786" s="1909"/>
      <c r="L1786" s="2463"/>
      <c r="M1786" s="2461"/>
      <c r="N1786" s="1909"/>
      <c r="O1786" s="2464"/>
      <c r="P1786" s="2471"/>
      <c r="Q1786" s="2465"/>
      <c r="R1786" s="2461"/>
      <c r="S1786" s="1909"/>
      <c r="T1786" s="2464"/>
      <c r="U1786" s="2471"/>
      <c r="V1786" s="2463"/>
      <c r="W1786" s="2466"/>
      <c r="X1786" s="2466"/>
      <c r="Y1786" s="2466"/>
      <c r="Z1786" s="2466"/>
    </row>
    <row r="1787" spans="1:26" s="2469" customFormat="1">
      <c r="A1787" s="2468"/>
      <c r="B1787" s="1737"/>
      <c r="C1787" s="2461"/>
      <c r="D1787" s="2461"/>
      <c r="E1787" s="2462"/>
      <c r="F1787" s="1909"/>
      <c r="G1787" s="2463"/>
      <c r="H1787" s="1909"/>
      <c r="I1787" s="1909"/>
      <c r="J1787" s="1909"/>
      <c r="K1787" s="1909"/>
      <c r="L1787" s="2463"/>
      <c r="M1787" s="2461"/>
      <c r="N1787" s="1909"/>
      <c r="O1787" s="2464"/>
      <c r="P1787" s="2471"/>
      <c r="Q1787" s="2465"/>
      <c r="R1787" s="2461"/>
      <c r="S1787" s="1909"/>
      <c r="T1787" s="2464"/>
      <c r="U1787" s="2471"/>
      <c r="V1787" s="2463"/>
      <c r="W1787" s="2466"/>
      <c r="X1787" s="2466"/>
      <c r="Y1787" s="2466"/>
      <c r="Z1787" s="2466"/>
    </row>
    <row r="1788" spans="1:26" s="2469" customFormat="1">
      <c r="A1788" s="2468"/>
      <c r="B1788" s="1737"/>
      <c r="C1788" s="2461"/>
      <c r="D1788" s="2461"/>
      <c r="E1788" s="2462"/>
      <c r="F1788" s="1909"/>
      <c r="G1788" s="2463"/>
      <c r="H1788" s="1909"/>
      <c r="I1788" s="1909"/>
      <c r="J1788" s="1909"/>
      <c r="K1788" s="1909"/>
      <c r="L1788" s="2463"/>
      <c r="M1788" s="2461"/>
      <c r="N1788" s="1909"/>
      <c r="O1788" s="2464"/>
      <c r="P1788" s="2471"/>
      <c r="Q1788" s="2465"/>
      <c r="R1788" s="2461"/>
      <c r="S1788" s="1909"/>
      <c r="T1788" s="2464"/>
      <c r="U1788" s="2471"/>
      <c r="V1788" s="2463"/>
      <c r="W1788" s="2466"/>
      <c r="X1788" s="2466"/>
      <c r="Y1788" s="2466"/>
      <c r="Z1788" s="2466"/>
    </row>
    <row r="1789" spans="1:26" s="2469" customFormat="1">
      <c r="A1789" s="2468"/>
      <c r="B1789" s="1737"/>
      <c r="C1789" s="2461"/>
      <c r="D1789" s="2461"/>
      <c r="E1789" s="2462"/>
      <c r="F1789" s="1909"/>
      <c r="G1789" s="2463"/>
      <c r="H1789" s="1909"/>
      <c r="I1789" s="1909"/>
      <c r="J1789" s="1909"/>
      <c r="K1789" s="1909"/>
      <c r="L1789" s="2463"/>
      <c r="M1789" s="2461"/>
      <c r="N1789" s="1909"/>
      <c r="O1789" s="2464"/>
      <c r="P1789" s="2471"/>
      <c r="Q1789" s="2465"/>
      <c r="R1789" s="2461"/>
      <c r="S1789" s="1909"/>
      <c r="T1789" s="2464"/>
      <c r="U1789" s="2471"/>
      <c r="V1789" s="2463"/>
      <c r="W1789" s="2466"/>
      <c r="X1789" s="2466"/>
      <c r="Y1789" s="2466"/>
      <c r="Z1789" s="2466"/>
    </row>
    <row r="1790" spans="1:26" s="2469" customFormat="1">
      <c r="A1790" s="2468"/>
      <c r="B1790" s="1737"/>
      <c r="C1790" s="2461"/>
      <c r="D1790" s="2461"/>
      <c r="E1790" s="2462"/>
      <c r="F1790" s="1909"/>
      <c r="G1790" s="2463"/>
      <c r="H1790" s="1909"/>
      <c r="I1790" s="1909"/>
      <c r="J1790" s="1909"/>
      <c r="K1790" s="1909"/>
      <c r="L1790" s="2463"/>
      <c r="M1790" s="2461"/>
      <c r="N1790" s="1909"/>
      <c r="O1790" s="2464"/>
      <c r="P1790" s="2471"/>
      <c r="Q1790" s="2465"/>
      <c r="R1790" s="2461"/>
      <c r="S1790" s="1909"/>
      <c r="T1790" s="2464"/>
      <c r="U1790" s="2471"/>
      <c r="V1790" s="2463"/>
      <c r="W1790" s="2466"/>
      <c r="X1790" s="2466"/>
      <c r="Y1790" s="2466"/>
      <c r="Z1790" s="2466"/>
    </row>
    <row r="1791" spans="1:26" s="2469" customFormat="1">
      <c r="A1791" s="2468"/>
      <c r="B1791" s="1737"/>
      <c r="C1791" s="2461"/>
      <c r="D1791" s="2461"/>
      <c r="E1791" s="2462"/>
      <c r="F1791" s="1909"/>
      <c r="G1791" s="2463"/>
      <c r="H1791" s="1909"/>
      <c r="I1791" s="1909"/>
      <c r="J1791" s="1909"/>
      <c r="K1791" s="1909"/>
      <c r="L1791" s="2463"/>
      <c r="M1791" s="2461"/>
      <c r="N1791" s="1909"/>
      <c r="O1791" s="2464"/>
      <c r="P1791" s="2471"/>
      <c r="Q1791" s="2465"/>
      <c r="R1791" s="2461"/>
      <c r="S1791" s="1909"/>
      <c r="T1791" s="2464"/>
      <c r="U1791" s="2471"/>
      <c r="V1791" s="2463"/>
      <c r="W1791" s="2466"/>
      <c r="X1791" s="2466"/>
      <c r="Y1791" s="2466"/>
      <c r="Z1791" s="2466"/>
    </row>
    <row r="1792" spans="1:26" s="2469" customFormat="1">
      <c r="A1792" s="2468"/>
      <c r="B1792" s="1737"/>
      <c r="C1792" s="2461"/>
      <c r="D1792" s="2461"/>
      <c r="E1792" s="2462"/>
      <c r="F1792" s="1909"/>
      <c r="G1792" s="2463"/>
      <c r="H1792" s="1909"/>
      <c r="I1792" s="1909"/>
      <c r="J1792" s="1909"/>
      <c r="K1792" s="1909"/>
      <c r="L1792" s="2463"/>
      <c r="M1792" s="2461"/>
      <c r="N1792" s="1909"/>
      <c r="O1792" s="2464"/>
      <c r="P1792" s="2471"/>
      <c r="Q1792" s="2465"/>
      <c r="R1792" s="2461"/>
      <c r="S1792" s="1909"/>
      <c r="T1792" s="2464"/>
      <c r="U1792" s="2471"/>
      <c r="V1792" s="2463"/>
      <c r="W1792" s="2466"/>
      <c r="X1792" s="2466"/>
      <c r="Y1792" s="2466"/>
      <c r="Z1792" s="2466"/>
    </row>
    <row r="1793" spans="1:26" s="2469" customFormat="1">
      <c r="A1793" s="2468"/>
      <c r="B1793" s="1737"/>
      <c r="C1793" s="2461"/>
      <c r="D1793" s="2461"/>
      <c r="E1793" s="2462"/>
      <c r="F1793" s="1909"/>
      <c r="G1793" s="2463"/>
      <c r="H1793" s="1909"/>
      <c r="I1793" s="1909"/>
      <c r="J1793" s="1909"/>
      <c r="K1793" s="1909"/>
      <c r="L1793" s="2463"/>
      <c r="M1793" s="2461"/>
      <c r="N1793" s="1909"/>
      <c r="O1793" s="2464"/>
      <c r="P1793" s="2471"/>
      <c r="Q1793" s="2465"/>
      <c r="R1793" s="2461"/>
      <c r="S1793" s="1909"/>
      <c r="T1793" s="2464"/>
      <c r="U1793" s="2471"/>
      <c r="V1793" s="2463"/>
      <c r="W1793" s="2466"/>
      <c r="X1793" s="2466"/>
      <c r="Y1793" s="2466"/>
      <c r="Z1793" s="2466"/>
    </row>
    <row r="1794" spans="1:26" s="2469" customFormat="1">
      <c r="A1794" s="2468"/>
      <c r="B1794" s="1737"/>
      <c r="C1794" s="2461"/>
      <c r="D1794" s="2461"/>
      <c r="E1794" s="2462"/>
      <c r="F1794" s="1909"/>
      <c r="G1794" s="2463"/>
      <c r="H1794" s="1909"/>
      <c r="I1794" s="1909"/>
      <c r="J1794" s="1909"/>
      <c r="K1794" s="1909"/>
      <c r="L1794" s="2463"/>
      <c r="M1794" s="2461"/>
      <c r="N1794" s="1909"/>
      <c r="O1794" s="2464"/>
      <c r="P1794" s="2471"/>
      <c r="Q1794" s="2465"/>
      <c r="R1794" s="2461"/>
      <c r="S1794" s="1909"/>
      <c r="T1794" s="2464"/>
      <c r="U1794" s="2471"/>
      <c r="V1794" s="2463"/>
      <c r="W1794" s="2466"/>
      <c r="X1794" s="2466"/>
      <c r="Y1794" s="2466"/>
      <c r="Z1794" s="2466"/>
    </row>
    <row r="1795" spans="1:26" s="2469" customFormat="1">
      <c r="A1795" s="2468"/>
      <c r="B1795" s="1737"/>
      <c r="C1795" s="2461"/>
      <c r="D1795" s="2461"/>
      <c r="E1795" s="2462"/>
      <c r="F1795" s="1909"/>
      <c r="G1795" s="2463"/>
      <c r="H1795" s="1909"/>
      <c r="I1795" s="1909"/>
      <c r="J1795" s="1909"/>
      <c r="K1795" s="1909"/>
      <c r="L1795" s="2463"/>
      <c r="M1795" s="2461"/>
      <c r="N1795" s="1909"/>
      <c r="O1795" s="2464"/>
      <c r="P1795" s="2471"/>
      <c r="Q1795" s="2465"/>
      <c r="R1795" s="2461"/>
      <c r="S1795" s="1909"/>
      <c r="T1795" s="2464"/>
      <c r="U1795" s="2471"/>
      <c r="V1795" s="2463"/>
      <c r="W1795" s="2466"/>
      <c r="X1795" s="2466"/>
      <c r="Y1795" s="2466"/>
      <c r="Z1795" s="2466"/>
    </row>
    <row r="1796" spans="1:26" s="2469" customFormat="1">
      <c r="A1796" s="2468"/>
      <c r="B1796" s="1737"/>
      <c r="C1796" s="2461"/>
      <c r="D1796" s="2461"/>
      <c r="E1796" s="2462"/>
      <c r="F1796" s="1909"/>
      <c r="G1796" s="2463"/>
      <c r="H1796" s="1909"/>
      <c r="I1796" s="1909"/>
      <c r="J1796" s="1909"/>
      <c r="K1796" s="1909"/>
      <c r="L1796" s="2463"/>
      <c r="M1796" s="2461"/>
      <c r="N1796" s="1909"/>
      <c r="O1796" s="2464"/>
      <c r="P1796" s="2471"/>
      <c r="Q1796" s="2465"/>
      <c r="R1796" s="2461"/>
      <c r="S1796" s="1909"/>
      <c r="T1796" s="2464"/>
      <c r="U1796" s="2471"/>
      <c r="V1796" s="2463"/>
      <c r="W1796" s="2466"/>
      <c r="X1796" s="2466"/>
      <c r="Y1796" s="2466"/>
      <c r="Z1796" s="2466"/>
    </row>
    <row r="1797" spans="1:26" s="2469" customFormat="1">
      <c r="A1797" s="2468"/>
      <c r="B1797" s="1737"/>
      <c r="C1797" s="2461"/>
      <c r="D1797" s="2461"/>
      <c r="E1797" s="2462"/>
      <c r="F1797" s="1909"/>
      <c r="G1797" s="2463"/>
      <c r="H1797" s="1909"/>
      <c r="I1797" s="1909"/>
      <c r="J1797" s="1909"/>
      <c r="K1797" s="1909"/>
      <c r="L1797" s="2463"/>
      <c r="M1797" s="2461"/>
      <c r="N1797" s="1909"/>
      <c r="O1797" s="2464"/>
      <c r="P1797" s="2471"/>
      <c r="Q1797" s="2465"/>
      <c r="R1797" s="2461"/>
      <c r="S1797" s="1909"/>
      <c r="T1797" s="2464"/>
      <c r="U1797" s="2471"/>
      <c r="V1797" s="2463"/>
      <c r="W1797" s="2466"/>
      <c r="X1797" s="2466"/>
      <c r="Y1797" s="2466"/>
      <c r="Z1797" s="2466"/>
    </row>
    <row r="1798" spans="1:26" s="2469" customFormat="1">
      <c r="A1798" s="2468"/>
      <c r="B1798" s="1737"/>
      <c r="C1798" s="2461"/>
      <c r="D1798" s="2461"/>
      <c r="E1798" s="2462"/>
      <c r="F1798" s="1909"/>
      <c r="G1798" s="2463"/>
      <c r="H1798" s="1909"/>
      <c r="I1798" s="1909"/>
      <c r="J1798" s="1909"/>
      <c r="K1798" s="1909"/>
      <c r="L1798" s="2463"/>
      <c r="M1798" s="2461"/>
      <c r="N1798" s="1909"/>
      <c r="O1798" s="2464"/>
      <c r="P1798" s="2471"/>
      <c r="Q1798" s="2465"/>
      <c r="R1798" s="2461"/>
      <c r="S1798" s="1909"/>
      <c r="T1798" s="2464"/>
      <c r="U1798" s="2471"/>
      <c r="V1798" s="2463"/>
      <c r="W1798" s="2466"/>
      <c r="X1798" s="2466"/>
      <c r="Y1798" s="2466"/>
      <c r="Z1798" s="2466"/>
    </row>
    <row r="1799" spans="1:26" s="2469" customFormat="1">
      <c r="A1799" s="2468"/>
      <c r="B1799" s="1737"/>
      <c r="C1799" s="2461"/>
      <c r="D1799" s="2461"/>
      <c r="E1799" s="2462"/>
      <c r="F1799" s="1909"/>
      <c r="G1799" s="2463"/>
      <c r="H1799" s="1909"/>
      <c r="I1799" s="1909"/>
      <c r="J1799" s="1909"/>
      <c r="K1799" s="1909"/>
      <c r="L1799" s="2463"/>
      <c r="M1799" s="2461"/>
      <c r="N1799" s="1909"/>
      <c r="O1799" s="2464"/>
      <c r="P1799" s="2471"/>
      <c r="Q1799" s="2465"/>
      <c r="R1799" s="2461"/>
      <c r="S1799" s="1909"/>
      <c r="T1799" s="2464"/>
      <c r="U1799" s="2471"/>
      <c r="V1799" s="2463"/>
      <c r="W1799" s="2466"/>
      <c r="X1799" s="2466"/>
      <c r="Y1799" s="2466"/>
      <c r="Z1799" s="2466"/>
    </row>
    <row r="1800" spans="1:26" s="2469" customFormat="1">
      <c r="A1800" s="2468"/>
      <c r="B1800" s="1737"/>
      <c r="C1800" s="2461"/>
      <c r="D1800" s="2461"/>
      <c r="E1800" s="2462"/>
      <c r="F1800" s="1909"/>
      <c r="G1800" s="2463"/>
      <c r="H1800" s="1909"/>
      <c r="I1800" s="1909"/>
      <c r="J1800" s="1909"/>
      <c r="K1800" s="1909"/>
      <c r="L1800" s="2463"/>
      <c r="M1800" s="2461"/>
      <c r="N1800" s="1909"/>
      <c r="O1800" s="2464"/>
      <c r="P1800" s="2471"/>
      <c r="Q1800" s="2465"/>
      <c r="R1800" s="2461"/>
      <c r="S1800" s="1909"/>
      <c r="T1800" s="2464"/>
      <c r="U1800" s="2471"/>
      <c r="V1800" s="2463"/>
      <c r="W1800" s="2466"/>
      <c r="X1800" s="2466"/>
      <c r="Y1800" s="2466"/>
      <c r="Z1800" s="2466"/>
    </row>
    <row r="1801" spans="1:26" s="2469" customFormat="1">
      <c r="A1801" s="2468"/>
      <c r="B1801" s="1737"/>
      <c r="C1801" s="2461"/>
      <c r="D1801" s="2461"/>
      <c r="E1801" s="2462"/>
      <c r="F1801" s="1909"/>
      <c r="G1801" s="2463"/>
      <c r="H1801" s="1909"/>
      <c r="I1801" s="1909"/>
      <c r="J1801" s="1909"/>
      <c r="K1801" s="1909"/>
      <c r="L1801" s="2463"/>
      <c r="M1801" s="2461"/>
      <c r="N1801" s="1909"/>
      <c r="O1801" s="2464"/>
      <c r="P1801" s="2471"/>
      <c r="Q1801" s="2465"/>
      <c r="R1801" s="2461"/>
      <c r="S1801" s="1909"/>
      <c r="T1801" s="2464"/>
      <c r="U1801" s="2471"/>
      <c r="V1801" s="2463"/>
      <c r="W1801" s="2466"/>
      <c r="X1801" s="2466"/>
      <c r="Y1801" s="2466"/>
      <c r="Z1801" s="2466"/>
    </row>
    <row r="1802" spans="1:26" s="2469" customFormat="1">
      <c r="A1802" s="2468"/>
      <c r="B1802" s="1737"/>
      <c r="C1802" s="2461"/>
      <c r="D1802" s="2461"/>
      <c r="E1802" s="2462"/>
      <c r="F1802" s="1909"/>
      <c r="G1802" s="2463"/>
      <c r="H1802" s="1909"/>
      <c r="I1802" s="1909"/>
      <c r="J1802" s="1909"/>
      <c r="K1802" s="1909"/>
      <c r="L1802" s="2463"/>
      <c r="M1802" s="2461"/>
      <c r="N1802" s="1909"/>
      <c r="O1802" s="2464"/>
      <c r="P1802" s="2471"/>
      <c r="Q1802" s="2465"/>
      <c r="R1802" s="2461"/>
      <c r="S1802" s="1909"/>
      <c r="T1802" s="2464"/>
      <c r="U1802" s="2471"/>
      <c r="V1802" s="2463"/>
      <c r="W1802" s="2466"/>
      <c r="X1802" s="2466"/>
      <c r="Y1802" s="2466"/>
      <c r="Z1802" s="2466"/>
    </row>
    <row r="1803" spans="1:26" s="2469" customFormat="1">
      <c r="A1803" s="2468"/>
      <c r="B1803" s="1737"/>
      <c r="C1803" s="2461"/>
      <c r="D1803" s="2461"/>
      <c r="E1803" s="2462"/>
      <c r="F1803" s="1909"/>
      <c r="G1803" s="2463"/>
      <c r="H1803" s="1909"/>
      <c r="I1803" s="1909"/>
      <c r="J1803" s="1909"/>
      <c r="K1803" s="1909"/>
      <c r="L1803" s="2463"/>
      <c r="M1803" s="2461"/>
      <c r="N1803" s="1909"/>
      <c r="O1803" s="2464"/>
      <c r="P1803" s="2471"/>
      <c r="Q1803" s="2465"/>
      <c r="R1803" s="2461"/>
      <c r="S1803" s="1909"/>
      <c r="T1803" s="2464"/>
      <c r="U1803" s="2471"/>
      <c r="V1803" s="2463"/>
      <c r="W1803" s="2466"/>
      <c r="X1803" s="2466"/>
      <c r="Y1803" s="2466"/>
      <c r="Z1803" s="2466"/>
    </row>
    <row r="1804" spans="1:26" s="2469" customFormat="1">
      <c r="A1804" s="2468"/>
      <c r="B1804" s="1737"/>
      <c r="C1804" s="2461"/>
      <c r="D1804" s="2461"/>
      <c r="E1804" s="2462"/>
      <c r="F1804" s="1909"/>
      <c r="G1804" s="2463"/>
      <c r="H1804" s="1909"/>
      <c r="I1804" s="1909"/>
      <c r="J1804" s="1909"/>
      <c r="K1804" s="1909"/>
      <c r="L1804" s="2463"/>
      <c r="M1804" s="2461"/>
      <c r="N1804" s="1909"/>
      <c r="O1804" s="2464"/>
      <c r="P1804" s="2471"/>
      <c r="Q1804" s="2465"/>
      <c r="R1804" s="2461"/>
      <c r="S1804" s="1909"/>
      <c r="T1804" s="2464"/>
      <c r="U1804" s="2471"/>
      <c r="V1804" s="2463"/>
      <c r="W1804" s="2466"/>
      <c r="X1804" s="2466"/>
      <c r="Y1804" s="2466"/>
      <c r="Z1804" s="2466"/>
    </row>
    <row r="1805" spans="1:26" s="2469" customFormat="1">
      <c r="A1805" s="2468"/>
      <c r="B1805" s="1737"/>
      <c r="C1805" s="2461"/>
      <c r="D1805" s="2461"/>
      <c r="E1805" s="2462"/>
      <c r="F1805" s="1909"/>
      <c r="G1805" s="2463"/>
      <c r="H1805" s="1909"/>
      <c r="I1805" s="1909"/>
      <c r="J1805" s="1909"/>
      <c r="K1805" s="1909"/>
      <c r="L1805" s="2463"/>
      <c r="M1805" s="2461"/>
      <c r="N1805" s="1909"/>
      <c r="O1805" s="2464"/>
      <c r="P1805" s="2471"/>
      <c r="Q1805" s="2465"/>
      <c r="R1805" s="2461"/>
      <c r="S1805" s="1909"/>
      <c r="T1805" s="2464"/>
      <c r="U1805" s="2471"/>
      <c r="V1805" s="2463"/>
      <c r="W1805" s="2466"/>
      <c r="X1805" s="2466"/>
      <c r="Y1805" s="2466"/>
      <c r="Z1805" s="2466"/>
    </row>
    <row r="1806" spans="1:26" s="2469" customFormat="1">
      <c r="A1806" s="2468"/>
      <c r="B1806" s="1737"/>
      <c r="C1806" s="2461"/>
      <c r="D1806" s="2461"/>
      <c r="E1806" s="2462"/>
      <c r="F1806" s="1909"/>
      <c r="G1806" s="2463"/>
      <c r="H1806" s="1909"/>
      <c r="I1806" s="1909"/>
      <c r="J1806" s="1909"/>
      <c r="K1806" s="1909"/>
      <c r="L1806" s="2463"/>
      <c r="M1806" s="2461"/>
      <c r="N1806" s="1909"/>
      <c r="O1806" s="2464"/>
      <c r="P1806" s="2471"/>
      <c r="Q1806" s="2465"/>
      <c r="R1806" s="2461"/>
      <c r="S1806" s="1909"/>
      <c r="T1806" s="2464"/>
      <c r="U1806" s="2471"/>
      <c r="V1806" s="2463"/>
      <c r="W1806" s="2466"/>
      <c r="X1806" s="2466"/>
      <c r="Y1806" s="2466"/>
      <c r="Z1806" s="2466"/>
    </row>
    <row r="1807" spans="1:26" s="2469" customFormat="1">
      <c r="A1807" s="2468"/>
      <c r="B1807" s="1737"/>
      <c r="C1807" s="2461"/>
      <c r="D1807" s="2461"/>
      <c r="E1807" s="2462"/>
      <c r="F1807" s="1909"/>
      <c r="G1807" s="2463"/>
      <c r="H1807" s="1909"/>
      <c r="I1807" s="1909"/>
      <c r="J1807" s="1909"/>
      <c r="K1807" s="1909"/>
      <c r="L1807" s="2463"/>
      <c r="M1807" s="2461"/>
      <c r="N1807" s="1909"/>
      <c r="O1807" s="2464"/>
      <c r="P1807" s="2471"/>
      <c r="Q1807" s="2465"/>
      <c r="R1807" s="2461"/>
      <c r="S1807" s="1909"/>
      <c r="T1807" s="2464"/>
      <c r="U1807" s="2471"/>
      <c r="V1807" s="2463"/>
      <c r="W1807" s="2466"/>
      <c r="X1807" s="2466"/>
      <c r="Y1807" s="2466"/>
      <c r="Z1807" s="2466"/>
    </row>
    <row r="1808" spans="1:26" s="2469" customFormat="1">
      <c r="A1808" s="2468"/>
      <c r="B1808" s="1737"/>
      <c r="C1808" s="2461"/>
      <c r="D1808" s="2461"/>
      <c r="E1808" s="2462"/>
      <c r="F1808" s="1909"/>
      <c r="G1808" s="2463"/>
      <c r="H1808" s="1909"/>
      <c r="I1808" s="1909"/>
      <c r="J1808" s="1909"/>
      <c r="K1808" s="1909"/>
      <c r="L1808" s="2463"/>
      <c r="M1808" s="2461"/>
      <c r="N1808" s="1909"/>
      <c r="O1808" s="2464"/>
      <c r="P1808" s="2471"/>
      <c r="Q1808" s="2465"/>
      <c r="R1808" s="2461"/>
      <c r="S1808" s="1909"/>
      <c r="T1808" s="2464"/>
      <c r="U1808" s="2471"/>
      <c r="V1808" s="2463"/>
      <c r="W1808" s="2466"/>
      <c r="X1808" s="2466"/>
      <c r="Y1808" s="2466"/>
      <c r="Z1808" s="2466"/>
    </row>
    <row r="1809" spans="1:26" s="2469" customFormat="1">
      <c r="A1809" s="2468"/>
      <c r="B1809" s="1737"/>
      <c r="C1809" s="2461"/>
      <c r="D1809" s="2461"/>
      <c r="E1809" s="2462"/>
      <c r="F1809" s="1909"/>
      <c r="G1809" s="2463"/>
      <c r="H1809" s="1909"/>
      <c r="I1809" s="1909"/>
      <c r="J1809" s="1909"/>
      <c r="K1809" s="1909"/>
      <c r="L1809" s="2463"/>
      <c r="M1809" s="2461"/>
      <c r="N1809" s="1909"/>
      <c r="O1809" s="2464"/>
      <c r="P1809" s="2471"/>
      <c r="Q1809" s="2465"/>
      <c r="R1809" s="2461"/>
      <c r="S1809" s="1909"/>
      <c r="T1809" s="2464"/>
      <c r="U1809" s="2471"/>
      <c r="V1809" s="2463"/>
      <c r="W1809" s="2466"/>
      <c r="X1809" s="2466"/>
      <c r="Y1809" s="2466"/>
      <c r="Z1809" s="2466"/>
    </row>
    <row r="1810" spans="1:26" s="2469" customFormat="1">
      <c r="A1810" s="2468"/>
      <c r="B1810" s="1737"/>
      <c r="C1810" s="2461"/>
      <c r="D1810" s="2461"/>
      <c r="E1810" s="2462"/>
      <c r="F1810" s="1909"/>
      <c r="G1810" s="2463"/>
      <c r="H1810" s="1909"/>
      <c r="I1810" s="1909"/>
      <c r="J1810" s="1909"/>
      <c r="K1810" s="1909"/>
      <c r="L1810" s="2463"/>
      <c r="M1810" s="2461"/>
      <c r="N1810" s="1909"/>
      <c r="O1810" s="2464"/>
      <c r="P1810" s="2471"/>
      <c r="Q1810" s="2465"/>
      <c r="R1810" s="2461"/>
      <c r="S1810" s="1909"/>
      <c r="T1810" s="2464"/>
      <c r="U1810" s="2471"/>
      <c r="V1810" s="2463"/>
      <c r="W1810" s="2466"/>
      <c r="X1810" s="2466"/>
      <c r="Y1810" s="2466"/>
      <c r="Z1810" s="2466"/>
    </row>
    <row r="1811" spans="1:26" s="2469" customFormat="1">
      <c r="A1811" s="2468"/>
      <c r="B1811" s="1737"/>
      <c r="C1811" s="2461"/>
      <c r="D1811" s="2461"/>
      <c r="E1811" s="2462"/>
      <c r="F1811" s="1909"/>
      <c r="G1811" s="2463"/>
      <c r="H1811" s="1909"/>
      <c r="I1811" s="1909"/>
      <c r="J1811" s="1909"/>
      <c r="K1811" s="1909"/>
      <c r="L1811" s="2463"/>
      <c r="M1811" s="2461"/>
      <c r="N1811" s="1909"/>
      <c r="O1811" s="2464"/>
      <c r="P1811" s="2471"/>
      <c r="Q1811" s="2465"/>
      <c r="R1811" s="2461"/>
      <c r="S1811" s="1909"/>
      <c r="T1811" s="2464"/>
      <c r="U1811" s="2471"/>
      <c r="V1811" s="2463"/>
      <c r="W1811" s="2466"/>
      <c r="X1811" s="2466"/>
      <c r="Y1811" s="2466"/>
      <c r="Z1811" s="2466"/>
    </row>
    <row r="1812" spans="1:26" s="2469" customFormat="1">
      <c r="A1812" s="2468"/>
      <c r="B1812" s="1737"/>
      <c r="C1812" s="2461"/>
      <c r="D1812" s="2461"/>
      <c r="E1812" s="2462"/>
      <c r="F1812" s="1909"/>
      <c r="G1812" s="2463"/>
      <c r="H1812" s="1909"/>
      <c r="I1812" s="1909"/>
      <c r="J1812" s="1909"/>
      <c r="K1812" s="1909"/>
      <c r="L1812" s="2463"/>
      <c r="M1812" s="2461"/>
      <c r="N1812" s="1909"/>
      <c r="O1812" s="2464"/>
      <c r="P1812" s="2471"/>
      <c r="Q1812" s="2465"/>
      <c r="R1812" s="2461"/>
      <c r="S1812" s="1909"/>
      <c r="T1812" s="2464"/>
      <c r="U1812" s="2471"/>
      <c r="V1812" s="2463"/>
      <c r="W1812" s="2466"/>
      <c r="X1812" s="2466"/>
      <c r="Y1812" s="2466"/>
      <c r="Z1812" s="2466"/>
    </row>
    <row r="1813" spans="1:26" s="2469" customFormat="1">
      <c r="A1813" s="2468"/>
      <c r="B1813" s="1737"/>
      <c r="C1813" s="2461"/>
      <c r="D1813" s="2461"/>
      <c r="E1813" s="2462"/>
      <c r="F1813" s="1909"/>
      <c r="G1813" s="2463"/>
      <c r="H1813" s="1909"/>
      <c r="I1813" s="1909"/>
      <c r="J1813" s="1909"/>
      <c r="K1813" s="1909"/>
      <c r="L1813" s="2463"/>
      <c r="M1813" s="2461"/>
      <c r="N1813" s="1909"/>
      <c r="O1813" s="2464"/>
      <c r="P1813" s="2471"/>
      <c r="Q1813" s="2465"/>
      <c r="R1813" s="2461"/>
      <c r="S1813" s="1909"/>
      <c r="T1813" s="2464"/>
      <c r="U1813" s="2471"/>
      <c r="V1813" s="2463"/>
      <c r="W1813" s="2466"/>
      <c r="X1813" s="2466"/>
      <c r="Y1813" s="2466"/>
      <c r="Z1813" s="2466"/>
    </row>
    <row r="1814" spans="1:26" s="2469" customFormat="1">
      <c r="A1814" s="2468"/>
      <c r="B1814" s="1737"/>
      <c r="C1814" s="2461"/>
      <c r="D1814" s="2461"/>
      <c r="E1814" s="2462"/>
      <c r="F1814" s="1909"/>
      <c r="G1814" s="2463"/>
      <c r="H1814" s="1909"/>
      <c r="I1814" s="1909"/>
      <c r="J1814" s="1909"/>
      <c r="K1814" s="1909"/>
      <c r="L1814" s="2463"/>
      <c r="M1814" s="2461"/>
      <c r="N1814" s="1909"/>
      <c r="O1814" s="2464"/>
      <c r="P1814" s="2471"/>
      <c r="Q1814" s="2465"/>
      <c r="R1814" s="2461"/>
      <c r="S1814" s="1909"/>
      <c r="T1814" s="2464"/>
      <c r="U1814" s="2471"/>
      <c r="V1814" s="2463"/>
      <c r="W1814" s="2466"/>
      <c r="X1814" s="2466"/>
      <c r="Y1814" s="2466"/>
      <c r="Z1814" s="2466"/>
    </row>
    <row r="1815" spans="1:26" s="2469" customFormat="1">
      <c r="A1815" s="2468"/>
      <c r="B1815" s="1737"/>
      <c r="C1815" s="2461"/>
      <c r="D1815" s="2461"/>
      <c r="E1815" s="2462"/>
      <c r="F1815" s="1909"/>
      <c r="G1815" s="2463"/>
      <c r="H1815" s="1909"/>
      <c r="I1815" s="1909"/>
      <c r="J1815" s="1909"/>
      <c r="K1815" s="1909"/>
      <c r="L1815" s="2463"/>
      <c r="M1815" s="2461"/>
      <c r="N1815" s="1909"/>
      <c r="O1815" s="2464"/>
      <c r="P1815" s="2471"/>
      <c r="Q1815" s="2465"/>
      <c r="R1815" s="2461"/>
      <c r="S1815" s="1909"/>
      <c r="T1815" s="2464"/>
      <c r="U1815" s="2471"/>
      <c r="V1815" s="2463"/>
      <c r="W1815" s="2466"/>
      <c r="X1815" s="2466"/>
      <c r="Y1815" s="2466"/>
      <c r="Z1815" s="2466"/>
    </row>
    <row r="1816" spans="1:26" s="2469" customFormat="1">
      <c r="A1816" s="2468"/>
      <c r="B1816" s="1737"/>
      <c r="C1816" s="2461"/>
      <c r="D1816" s="2461"/>
      <c r="E1816" s="2462"/>
      <c r="F1816" s="1909"/>
      <c r="G1816" s="2463"/>
      <c r="H1816" s="1909"/>
      <c r="I1816" s="1909"/>
      <c r="J1816" s="1909"/>
      <c r="K1816" s="1909"/>
      <c r="L1816" s="2463"/>
      <c r="M1816" s="2461"/>
      <c r="N1816" s="1909"/>
      <c r="O1816" s="2464"/>
      <c r="P1816" s="2471"/>
      <c r="Q1816" s="2465"/>
      <c r="R1816" s="2461"/>
      <c r="S1816" s="1909"/>
      <c r="T1816" s="2464"/>
      <c r="U1816" s="2471"/>
      <c r="V1816" s="2463"/>
      <c r="W1816" s="2466"/>
      <c r="X1816" s="2466"/>
      <c r="Y1816" s="2466"/>
      <c r="Z1816" s="2466"/>
    </row>
    <row r="1817" spans="1:26" s="2469" customFormat="1">
      <c r="A1817" s="2468"/>
      <c r="B1817" s="1737"/>
      <c r="C1817" s="2461"/>
      <c r="D1817" s="2461"/>
      <c r="E1817" s="2462"/>
      <c r="F1817" s="1909"/>
      <c r="G1817" s="2463"/>
      <c r="H1817" s="1909"/>
      <c r="I1817" s="1909"/>
      <c r="J1817" s="1909"/>
      <c r="K1817" s="1909"/>
      <c r="L1817" s="2463"/>
      <c r="M1817" s="2461"/>
      <c r="N1817" s="1909"/>
      <c r="O1817" s="2464"/>
      <c r="P1817" s="2471"/>
      <c r="Q1817" s="2465"/>
      <c r="R1817" s="2461"/>
      <c r="S1817" s="1909"/>
      <c r="T1817" s="2464"/>
      <c r="U1817" s="2471"/>
      <c r="V1817" s="2463"/>
      <c r="W1817" s="2466"/>
      <c r="X1817" s="2466"/>
      <c r="Y1817" s="2466"/>
      <c r="Z1817" s="2466"/>
    </row>
    <row r="1818" spans="1:26" s="2469" customFormat="1">
      <c r="A1818" s="2468"/>
      <c r="B1818" s="1737"/>
      <c r="C1818" s="2461"/>
      <c r="D1818" s="2461"/>
      <c r="E1818" s="2462"/>
      <c r="F1818" s="1909"/>
      <c r="G1818" s="2463"/>
      <c r="H1818" s="1909"/>
      <c r="I1818" s="1909"/>
      <c r="J1818" s="1909"/>
      <c r="K1818" s="1909"/>
      <c r="L1818" s="2463"/>
      <c r="M1818" s="2461"/>
      <c r="N1818" s="1909"/>
      <c r="O1818" s="2464"/>
      <c r="P1818" s="2471"/>
      <c r="Q1818" s="2465"/>
      <c r="R1818" s="2461"/>
      <c r="S1818" s="1909"/>
      <c r="T1818" s="2464"/>
      <c r="U1818" s="2471"/>
      <c r="V1818" s="2463"/>
      <c r="W1818" s="2466"/>
      <c r="X1818" s="2466"/>
      <c r="Y1818" s="2466"/>
      <c r="Z1818" s="2466"/>
    </row>
    <row r="1819" spans="1:26" s="2469" customFormat="1">
      <c r="A1819" s="2468"/>
      <c r="B1819" s="1737"/>
      <c r="C1819" s="2461"/>
      <c r="D1819" s="2461"/>
      <c r="E1819" s="2462"/>
      <c r="F1819" s="1909"/>
      <c r="G1819" s="2463"/>
      <c r="H1819" s="1909"/>
      <c r="I1819" s="1909"/>
      <c r="J1819" s="1909"/>
      <c r="K1819" s="1909"/>
      <c r="L1819" s="2463"/>
      <c r="M1819" s="2461"/>
      <c r="N1819" s="1909"/>
      <c r="O1819" s="2464"/>
      <c r="P1819" s="2471"/>
      <c r="Q1819" s="2465"/>
      <c r="R1819" s="2461"/>
      <c r="S1819" s="1909"/>
      <c r="T1819" s="2464"/>
      <c r="U1819" s="2471"/>
      <c r="V1819" s="2463"/>
      <c r="W1819" s="2466"/>
      <c r="X1819" s="2466"/>
      <c r="Y1819" s="2466"/>
      <c r="Z1819" s="2466"/>
    </row>
    <row r="1820" spans="1:26" s="2469" customFormat="1">
      <c r="A1820" s="2468"/>
      <c r="B1820" s="1737"/>
      <c r="C1820" s="2461"/>
      <c r="D1820" s="2461"/>
      <c r="E1820" s="2462"/>
      <c r="F1820" s="1909"/>
      <c r="G1820" s="2463"/>
      <c r="H1820" s="1909"/>
      <c r="I1820" s="1909"/>
      <c r="J1820" s="1909"/>
      <c r="K1820" s="1909"/>
      <c r="L1820" s="2463"/>
      <c r="M1820" s="2461"/>
      <c r="N1820" s="1909"/>
      <c r="O1820" s="2464"/>
      <c r="P1820" s="2471"/>
      <c r="Q1820" s="2465"/>
      <c r="R1820" s="2461"/>
      <c r="S1820" s="1909"/>
      <c r="T1820" s="2464"/>
      <c r="U1820" s="2471"/>
      <c r="V1820" s="2463"/>
      <c r="W1820" s="2466"/>
      <c r="X1820" s="2466"/>
      <c r="Y1820" s="2466"/>
      <c r="Z1820" s="2466"/>
    </row>
    <row r="1821" spans="1:26" s="2469" customFormat="1">
      <c r="A1821" s="2468"/>
      <c r="B1821" s="1737"/>
      <c r="C1821" s="2461"/>
      <c r="D1821" s="2461"/>
      <c r="E1821" s="2462"/>
      <c r="F1821" s="1909"/>
      <c r="G1821" s="2463"/>
      <c r="H1821" s="1909"/>
      <c r="I1821" s="1909"/>
      <c r="J1821" s="1909"/>
      <c r="K1821" s="1909"/>
      <c r="L1821" s="2463"/>
      <c r="M1821" s="2461"/>
      <c r="N1821" s="1909"/>
      <c r="O1821" s="2464"/>
      <c r="P1821" s="2471"/>
      <c r="Q1821" s="2465"/>
      <c r="R1821" s="2461"/>
      <c r="S1821" s="1909"/>
      <c r="T1821" s="2464"/>
      <c r="U1821" s="2471"/>
      <c r="V1821" s="2463"/>
      <c r="W1821" s="2466"/>
      <c r="X1821" s="2466"/>
      <c r="Y1821" s="2466"/>
      <c r="Z1821" s="2466"/>
    </row>
    <row r="1822" spans="1:26" s="2469" customFormat="1">
      <c r="A1822" s="2468"/>
      <c r="B1822" s="1737"/>
      <c r="C1822" s="2461"/>
      <c r="D1822" s="2461"/>
      <c r="E1822" s="2462"/>
      <c r="F1822" s="1909"/>
      <c r="G1822" s="2463"/>
      <c r="H1822" s="1909"/>
      <c r="I1822" s="1909"/>
      <c r="J1822" s="1909"/>
      <c r="K1822" s="1909"/>
      <c r="L1822" s="2463"/>
      <c r="M1822" s="2461"/>
      <c r="N1822" s="1909"/>
      <c r="O1822" s="2464"/>
      <c r="P1822" s="2471"/>
      <c r="Q1822" s="2465"/>
      <c r="R1822" s="2461"/>
      <c r="S1822" s="1909"/>
      <c r="T1822" s="2464"/>
      <c r="U1822" s="2471"/>
      <c r="V1822" s="2463"/>
      <c r="W1822" s="2466"/>
      <c r="X1822" s="2466"/>
      <c r="Y1822" s="2466"/>
      <c r="Z1822" s="2466"/>
    </row>
    <row r="1823" spans="1:26" s="2469" customFormat="1">
      <c r="A1823" s="2468"/>
      <c r="B1823" s="1737"/>
      <c r="C1823" s="2461"/>
      <c r="D1823" s="2461"/>
      <c r="E1823" s="2462"/>
      <c r="F1823" s="1909"/>
      <c r="G1823" s="2463"/>
      <c r="H1823" s="1909"/>
      <c r="I1823" s="1909"/>
      <c r="J1823" s="1909"/>
      <c r="K1823" s="1909"/>
      <c r="L1823" s="2463"/>
      <c r="M1823" s="2461"/>
      <c r="N1823" s="1909"/>
      <c r="O1823" s="2464"/>
      <c r="P1823" s="2471"/>
      <c r="Q1823" s="2465"/>
      <c r="R1823" s="2461"/>
      <c r="S1823" s="1909"/>
      <c r="T1823" s="2464"/>
      <c r="U1823" s="2471"/>
      <c r="V1823" s="2463"/>
      <c r="W1823" s="2466"/>
      <c r="X1823" s="2466"/>
      <c r="Y1823" s="2466"/>
      <c r="Z1823" s="2466"/>
    </row>
    <row r="1824" spans="1:26" s="2469" customFormat="1">
      <c r="A1824" s="2468"/>
      <c r="B1824" s="1737"/>
      <c r="C1824" s="2461"/>
      <c r="D1824" s="2461"/>
      <c r="E1824" s="2462"/>
      <c r="F1824" s="1909"/>
      <c r="G1824" s="2463"/>
      <c r="H1824" s="1909"/>
      <c r="I1824" s="1909"/>
      <c r="J1824" s="1909"/>
      <c r="K1824" s="1909"/>
      <c r="L1824" s="2463"/>
      <c r="M1824" s="2461"/>
      <c r="N1824" s="1909"/>
      <c r="O1824" s="2464"/>
      <c r="P1824" s="2471"/>
      <c r="Q1824" s="2465"/>
      <c r="R1824" s="2461"/>
      <c r="S1824" s="1909"/>
      <c r="T1824" s="2464"/>
      <c r="U1824" s="2471"/>
      <c r="V1824" s="2463"/>
      <c r="W1824" s="2466"/>
      <c r="X1824" s="2466"/>
      <c r="Y1824" s="2466"/>
      <c r="Z1824" s="2466"/>
    </row>
    <row r="1825" spans="1:26" s="2469" customFormat="1">
      <c r="A1825" s="2468"/>
      <c r="B1825" s="1737"/>
      <c r="C1825" s="2461"/>
      <c r="D1825" s="2461"/>
      <c r="E1825" s="2462"/>
      <c r="F1825" s="1909"/>
      <c r="G1825" s="2463"/>
      <c r="H1825" s="1909"/>
      <c r="I1825" s="1909"/>
      <c r="J1825" s="1909"/>
      <c r="K1825" s="1909"/>
      <c r="L1825" s="2463"/>
      <c r="M1825" s="2461"/>
      <c r="N1825" s="1909"/>
      <c r="O1825" s="2464"/>
      <c r="P1825" s="2471"/>
      <c r="Q1825" s="2465"/>
      <c r="R1825" s="2461"/>
      <c r="S1825" s="1909"/>
      <c r="T1825" s="2464"/>
      <c r="U1825" s="2471"/>
      <c r="V1825" s="2463"/>
      <c r="W1825" s="2466"/>
      <c r="X1825" s="2466"/>
      <c r="Y1825" s="2466"/>
      <c r="Z1825" s="2466"/>
    </row>
    <row r="1826" spans="1:26" s="2469" customFormat="1">
      <c r="A1826" s="2468"/>
      <c r="B1826" s="1737"/>
      <c r="C1826" s="2461"/>
      <c r="D1826" s="2461"/>
      <c r="E1826" s="2462"/>
      <c r="F1826" s="1909"/>
      <c r="G1826" s="2463"/>
      <c r="H1826" s="1909"/>
      <c r="I1826" s="1909"/>
      <c r="J1826" s="1909"/>
      <c r="K1826" s="1909"/>
      <c r="L1826" s="2463"/>
      <c r="M1826" s="2461"/>
      <c r="N1826" s="1909"/>
      <c r="O1826" s="2464"/>
      <c r="P1826" s="2471"/>
      <c r="Q1826" s="2465"/>
      <c r="R1826" s="2461"/>
      <c r="S1826" s="1909"/>
      <c r="T1826" s="2464"/>
      <c r="U1826" s="2471"/>
      <c r="V1826" s="2463"/>
      <c r="W1826" s="2466"/>
      <c r="X1826" s="2466"/>
      <c r="Y1826" s="2466"/>
      <c r="Z1826" s="2466"/>
    </row>
    <row r="1827" spans="1:26" s="2469" customFormat="1">
      <c r="A1827" s="2468"/>
      <c r="B1827" s="1737"/>
      <c r="C1827" s="2461"/>
      <c r="D1827" s="2461"/>
      <c r="E1827" s="2462"/>
      <c r="F1827" s="1909"/>
      <c r="G1827" s="2463"/>
      <c r="H1827" s="1909"/>
      <c r="I1827" s="1909"/>
      <c r="J1827" s="1909"/>
      <c r="K1827" s="1909"/>
      <c r="L1827" s="2463"/>
      <c r="M1827" s="2461"/>
      <c r="N1827" s="1909"/>
      <c r="O1827" s="2464"/>
      <c r="P1827" s="2471"/>
      <c r="Q1827" s="2465"/>
      <c r="R1827" s="2461"/>
      <c r="S1827" s="1909"/>
      <c r="T1827" s="2464"/>
      <c r="U1827" s="2471"/>
      <c r="V1827" s="2463"/>
      <c r="W1827" s="2466"/>
      <c r="X1827" s="2466"/>
      <c r="Y1827" s="2466"/>
      <c r="Z1827" s="2466"/>
    </row>
    <row r="1828" spans="1:26" s="2469" customFormat="1">
      <c r="A1828" s="2468"/>
      <c r="B1828" s="1737"/>
      <c r="C1828" s="2461"/>
      <c r="D1828" s="2461"/>
      <c r="E1828" s="2462"/>
      <c r="F1828" s="1909"/>
      <c r="G1828" s="2463"/>
      <c r="H1828" s="1909"/>
      <c r="I1828" s="1909"/>
      <c r="J1828" s="1909"/>
      <c r="K1828" s="1909"/>
      <c r="L1828" s="2463"/>
      <c r="M1828" s="2461"/>
      <c r="N1828" s="1909"/>
      <c r="O1828" s="2464"/>
      <c r="P1828" s="2471"/>
      <c r="Q1828" s="2465"/>
      <c r="R1828" s="2461"/>
      <c r="S1828" s="1909"/>
      <c r="T1828" s="2464"/>
      <c r="U1828" s="2471"/>
      <c r="V1828" s="2463"/>
      <c r="W1828" s="2466"/>
      <c r="X1828" s="2466"/>
      <c r="Y1828" s="2466"/>
      <c r="Z1828" s="2466"/>
    </row>
    <row r="1829" spans="1:26" s="2469" customFormat="1">
      <c r="A1829" s="2468"/>
      <c r="B1829" s="1737"/>
      <c r="C1829" s="2461"/>
      <c r="D1829" s="2461"/>
      <c r="E1829" s="2462"/>
      <c r="F1829" s="1909"/>
      <c r="G1829" s="2463"/>
      <c r="H1829" s="1909"/>
      <c r="I1829" s="1909"/>
      <c r="J1829" s="1909"/>
      <c r="K1829" s="1909"/>
      <c r="L1829" s="2463"/>
      <c r="M1829" s="2461"/>
      <c r="N1829" s="1909"/>
      <c r="O1829" s="2464"/>
      <c r="P1829" s="2471"/>
      <c r="Q1829" s="2465"/>
      <c r="R1829" s="2461"/>
      <c r="S1829" s="1909"/>
      <c r="T1829" s="2464"/>
      <c r="U1829" s="2471"/>
      <c r="V1829" s="2463"/>
      <c r="W1829" s="2466"/>
      <c r="X1829" s="2466"/>
      <c r="Y1829" s="2466"/>
      <c r="Z1829" s="2466"/>
    </row>
    <row r="1830" spans="1:26" s="2469" customFormat="1">
      <c r="A1830" s="2468"/>
      <c r="B1830" s="1737"/>
      <c r="C1830" s="2461"/>
      <c r="D1830" s="2461"/>
      <c r="E1830" s="2462"/>
      <c r="F1830" s="1909"/>
      <c r="G1830" s="2463"/>
      <c r="H1830" s="1909"/>
      <c r="I1830" s="1909"/>
      <c r="J1830" s="1909"/>
      <c r="K1830" s="1909"/>
      <c r="L1830" s="2463"/>
      <c r="M1830" s="2461"/>
      <c r="N1830" s="1909"/>
      <c r="O1830" s="2464"/>
      <c r="P1830" s="2471"/>
      <c r="Q1830" s="2465"/>
      <c r="R1830" s="2461"/>
      <c r="S1830" s="1909"/>
      <c r="T1830" s="2464"/>
      <c r="U1830" s="2471"/>
      <c r="V1830" s="2463"/>
      <c r="W1830" s="2466"/>
      <c r="X1830" s="2466"/>
      <c r="Y1830" s="2466"/>
      <c r="Z1830" s="2466"/>
    </row>
    <row r="1831" spans="1:26" s="2469" customFormat="1">
      <c r="A1831" s="2468"/>
      <c r="B1831" s="1737"/>
      <c r="C1831" s="2461"/>
      <c r="D1831" s="2461"/>
      <c r="E1831" s="2462"/>
      <c r="F1831" s="1909"/>
      <c r="G1831" s="2463"/>
      <c r="H1831" s="1909"/>
      <c r="I1831" s="1909"/>
      <c r="J1831" s="1909"/>
      <c r="K1831" s="1909"/>
      <c r="L1831" s="2463"/>
      <c r="M1831" s="2461"/>
      <c r="N1831" s="1909"/>
      <c r="O1831" s="2464"/>
      <c r="P1831" s="2471"/>
      <c r="Q1831" s="2465"/>
      <c r="R1831" s="2461"/>
      <c r="S1831" s="1909"/>
      <c r="T1831" s="2464"/>
      <c r="U1831" s="2471"/>
      <c r="V1831" s="2463"/>
      <c r="W1831" s="2466"/>
      <c r="X1831" s="2466"/>
      <c r="Y1831" s="2466"/>
      <c r="Z1831" s="2466"/>
    </row>
    <row r="1832" spans="1:26" s="2469" customFormat="1">
      <c r="A1832" s="2468"/>
      <c r="B1832" s="1737"/>
      <c r="C1832" s="2461"/>
      <c r="D1832" s="2461"/>
      <c r="E1832" s="2462"/>
      <c r="F1832" s="1909"/>
      <c r="G1832" s="2463"/>
      <c r="H1832" s="1909"/>
      <c r="I1832" s="1909"/>
      <c r="J1832" s="1909"/>
      <c r="K1832" s="1909"/>
      <c r="L1832" s="2463"/>
      <c r="M1832" s="2461"/>
      <c r="N1832" s="1909"/>
      <c r="O1832" s="2464"/>
      <c r="P1832" s="2471"/>
      <c r="Q1832" s="2465"/>
      <c r="R1832" s="2461"/>
      <c r="S1832" s="1909"/>
      <c r="T1832" s="2464"/>
      <c r="U1832" s="2471"/>
      <c r="V1832" s="2463"/>
      <c r="W1832" s="2466"/>
      <c r="X1832" s="2466"/>
      <c r="Y1832" s="2466"/>
      <c r="Z1832" s="2466"/>
    </row>
    <row r="1833" spans="1:26" s="2469" customFormat="1">
      <c r="A1833" s="2468"/>
      <c r="B1833" s="1737"/>
      <c r="C1833" s="2461"/>
      <c r="D1833" s="2461"/>
      <c r="E1833" s="2462"/>
      <c r="F1833" s="1909"/>
      <c r="G1833" s="2463"/>
      <c r="H1833" s="1909"/>
      <c r="I1833" s="1909"/>
      <c r="J1833" s="1909"/>
      <c r="K1833" s="1909"/>
      <c r="L1833" s="2463"/>
      <c r="M1833" s="2461"/>
      <c r="N1833" s="1909"/>
      <c r="O1833" s="2464"/>
      <c r="P1833" s="2471"/>
      <c r="Q1833" s="2465"/>
      <c r="R1833" s="2461"/>
      <c r="S1833" s="1909"/>
      <c r="T1833" s="2464"/>
      <c r="U1833" s="2471"/>
      <c r="V1833" s="2463"/>
      <c r="W1833" s="2466"/>
      <c r="X1833" s="2466"/>
      <c r="Y1833" s="2466"/>
      <c r="Z1833" s="2466"/>
    </row>
    <row r="1834" spans="1:26" s="2469" customFormat="1">
      <c r="A1834" s="2468"/>
      <c r="B1834" s="1737"/>
      <c r="C1834" s="2461"/>
      <c r="D1834" s="2461"/>
      <c r="E1834" s="2462"/>
      <c r="F1834" s="1909"/>
      <c r="G1834" s="2463"/>
      <c r="H1834" s="1909"/>
      <c r="I1834" s="1909"/>
      <c r="J1834" s="1909"/>
      <c r="K1834" s="1909"/>
      <c r="L1834" s="2463"/>
      <c r="M1834" s="2461"/>
      <c r="N1834" s="1909"/>
      <c r="O1834" s="2464"/>
      <c r="P1834" s="2471"/>
      <c r="Q1834" s="2465"/>
      <c r="R1834" s="2461"/>
      <c r="S1834" s="1909"/>
      <c r="T1834" s="2464"/>
      <c r="U1834" s="2471"/>
      <c r="V1834" s="2463"/>
      <c r="W1834" s="2466"/>
      <c r="X1834" s="2466"/>
      <c r="Y1834" s="2466"/>
      <c r="Z1834" s="2466"/>
    </row>
    <row r="1835" spans="1:26" s="2469" customFormat="1">
      <c r="A1835" s="2468"/>
      <c r="B1835" s="1737"/>
      <c r="C1835" s="2461"/>
      <c r="D1835" s="2461"/>
      <c r="E1835" s="2462"/>
      <c r="F1835" s="1909"/>
      <c r="G1835" s="2463"/>
      <c r="H1835" s="1909"/>
      <c r="I1835" s="1909"/>
      <c r="J1835" s="1909"/>
      <c r="K1835" s="1909"/>
      <c r="L1835" s="2463"/>
      <c r="M1835" s="2461"/>
      <c r="N1835" s="1909"/>
      <c r="O1835" s="2464"/>
      <c r="P1835" s="2471"/>
      <c r="Q1835" s="2465"/>
      <c r="R1835" s="2461"/>
      <c r="S1835" s="1909"/>
      <c r="T1835" s="2464"/>
      <c r="U1835" s="2471"/>
      <c r="V1835" s="2463"/>
      <c r="W1835" s="2466"/>
      <c r="X1835" s="2466"/>
      <c r="Y1835" s="2466"/>
      <c r="Z1835" s="2466"/>
    </row>
    <row r="1836" spans="1:26" s="2469" customFormat="1">
      <c r="A1836" s="2468"/>
      <c r="B1836" s="1737"/>
      <c r="C1836" s="2461"/>
      <c r="D1836" s="2461"/>
      <c r="E1836" s="2462"/>
      <c r="F1836" s="1909"/>
      <c r="G1836" s="2463"/>
      <c r="H1836" s="1909"/>
      <c r="I1836" s="1909"/>
      <c r="J1836" s="1909"/>
      <c r="K1836" s="1909"/>
      <c r="L1836" s="2463"/>
      <c r="M1836" s="2461"/>
      <c r="N1836" s="1909"/>
      <c r="O1836" s="2464"/>
      <c r="P1836" s="2471"/>
      <c r="Q1836" s="2465"/>
      <c r="R1836" s="2461"/>
      <c r="S1836" s="1909"/>
      <c r="T1836" s="2464"/>
      <c r="U1836" s="2471"/>
      <c r="V1836" s="2463"/>
      <c r="W1836" s="2466"/>
      <c r="X1836" s="2466"/>
      <c r="Y1836" s="2466"/>
      <c r="Z1836" s="2466"/>
    </row>
    <row r="1837" spans="1:26" s="2469" customFormat="1">
      <c r="A1837" s="2468"/>
      <c r="B1837" s="1737"/>
      <c r="C1837" s="2461"/>
      <c r="D1837" s="2461"/>
      <c r="E1837" s="2462"/>
      <c r="F1837" s="1909"/>
      <c r="G1837" s="2463"/>
      <c r="H1837" s="1909"/>
      <c r="I1837" s="1909"/>
      <c r="J1837" s="1909"/>
      <c r="K1837" s="1909"/>
      <c r="L1837" s="2463"/>
      <c r="M1837" s="2461"/>
      <c r="N1837" s="1909"/>
      <c r="O1837" s="2464"/>
      <c r="P1837" s="2471"/>
      <c r="Q1837" s="2465"/>
      <c r="R1837" s="2461"/>
      <c r="S1837" s="1909"/>
      <c r="T1837" s="2464"/>
      <c r="U1837" s="2471"/>
      <c r="V1837" s="2463"/>
      <c r="W1837" s="2466"/>
      <c r="X1837" s="2466"/>
      <c r="Y1837" s="2466"/>
      <c r="Z1837" s="2466"/>
    </row>
    <row r="1838" spans="1:26" s="2469" customFormat="1">
      <c r="A1838" s="2468"/>
      <c r="B1838" s="1737"/>
      <c r="C1838" s="2461"/>
      <c r="D1838" s="2461"/>
      <c r="E1838" s="2462"/>
      <c r="F1838" s="1909"/>
      <c r="G1838" s="2463"/>
      <c r="H1838" s="1909"/>
      <c r="I1838" s="1909"/>
      <c r="J1838" s="1909"/>
      <c r="K1838" s="1909"/>
      <c r="L1838" s="2463"/>
      <c r="M1838" s="2461"/>
      <c r="N1838" s="1909"/>
      <c r="O1838" s="2464"/>
      <c r="P1838" s="2471"/>
      <c r="Q1838" s="2465"/>
      <c r="R1838" s="2461"/>
      <c r="S1838" s="1909"/>
      <c r="T1838" s="2464"/>
      <c r="U1838" s="2471"/>
      <c r="V1838" s="2463"/>
      <c r="W1838" s="2466"/>
      <c r="X1838" s="2466"/>
      <c r="Y1838" s="2466"/>
      <c r="Z1838" s="2466"/>
    </row>
    <row r="1839" spans="1:26" s="2469" customFormat="1">
      <c r="A1839" s="2468"/>
      <c r="B1839" s="1737"/>
      <c r="C1839" s="2461"/>
      <c r="D1839" s="2461"/>
      <c r="E1839" s="2462"/>
      <c r="F1839" s="1909"/>
      <c r="G1839" s="2463"/>
      <c r="H1839" s="1909"/>
      <c r="I1839" s="1909"/>
      <c r="J1839" s="1909"/>
      <c r="K1839" s="1909"/>
      <c r="L1839" s="2463"/>
      <c r="M1839" s="2461"/>
      <c r="N1839" s="1909"/>
      <c r="O1839" s="2464"/>
      <c r="P1839" s="2471"/>
      <c r="Q1839" s="2465"/>
      <c r="R1839" s="2461"/>
      <c r="S1839" s="1909"/>
      <c r="T1839" s="2464"/>
      <c r="U1839" s="2471"/>
      <c r="V1839" s="2463"/>
      <c r="W1839" s="2466"/>
      <c r="X1839" s="2466"/>
      <c r="Y1839" s="2466"/>
      <c r="Z1839" s="2466"/>
    </row>
    <row r="1840" spans="1:26" s="2469" customFormat="1">
      <c r="A1840" s="2468"/>
      <c r="B1840" s="1737"/>
      <c r="C1840" s="2461"/>
      <c r="D1840" s="2461"/>
      <c r="E1840" s="2462"/>
      <c r="F1840" s="1909"/>
      <c r="G1840" s="2463"/>
      <c r="H1840" s="1909"/>
      <c r="I1840" s="1909"/>
      <c r="J1840" s="1909"/>
      <c r="K1840" s="1909"/>
      <c r="L1840" s="2463"/>
      <c r="M1840" s="2461"/>
      <c r="N1840" s="1909"/>
      <c r="O1840" s="2464"/>
      <c r="P1840" s="2471"/>
      <c r="Q1840" s="2465"/>
      <c r="R1840" s="2461"/>
      <c r="S1840" s="1909"/>
      <c r="T1840" s="2464"/>
      <c r="U1840" s="2471"/>
      <c r="V1840" s="2463"/>
      <c r="W1840" s="2466"/>
      <c r="X1840" s="2466"/>
      <c r="Y1840" s="2466"/>
      <c r="Z1840" s="2466"/>
    </row>
    <row r="1841" spans="1:26" s="2469" customFormat="1">
      <c r="A1841" s="2468"/>
      <c r="B1841" s="1737"/>
      <c r="C1841" s="2461"/>
      <c r="D1841" s="2461"/>
      <c r="E1841" s="2462"/>
      <c r="F1841" s="1909"/>
      <c r="G1841" s="2463"/>
      <c r="H1841" s="1909"/>
      <c r="I1841" s="1909"/>
      <c r="J1841" s="1909"/>
      <c r="K1841" s="1909"/>
      <c r="L1841" s="2463"/>
      <c r="M1841" s="2461"/>
      <c r="N1841" s="1909"/>
      <c r="O1841" s="2464"/>
      <c r="P1841" s="2471"/>
      <c r="Q1841" s="2465"/>
      <c r="R1841" s="2461"/>
      <c r="S1841" s="1909"/>
      <c r="T1841" s="2464"/>
      <c r="U1841" s="2471"/>
      <c r="V1841" s="2463"/>
      <c r="W1841" s="2466"/>
      <c r="X1841" s="2466"/>
      <c r="Y1841" s="2466"/>
      <c r="Z1841" s="2466"/>
    </row>
    <row r="1842" spans="1:26" s="2469" customFormat="1">
      <c r="A1842" s="2468"/>
      <c r="B1842" s="1737"/>
      <c r="C1842" s="2461"/>
      <c r="D1842" s="2461"/>
      <c r="E1842" s="2462"/>
      <c r="F1842" s="1909"/>
      <c r="G1842" s="2463"/>
      <c r="H1842" s="1909"/>
      <c r="I1842" s="1909"/>
      <c r="J1842" s="1909"/>
      <c r="K1842" s="1909"/>
      <c r="L1842" s="2463"/>
      <c r="M1842" s="2461"/>
      <c r="N1842" s="1909"/>
      <c r="O1842" s="2464"/>
      <c r="P1842" s="2471"/>
      <c r="Q1842" s="2465"/>
      <c r="R1842" s="2461"/>
      <c r="S1842" s="1909"/>
      <c r="T1842" s="2464"/>
      <c r="U1842" s="2471"/>
      <c r="V1842" s="2463"/>
      <c r="W1842" s="2466"/>
      <c r="X1842" s="2466"/>
      <c r="Y1842" s="2466"/>
      <c r="Z1842" s="2466"/>
    </row>
    <row r="1843" spans="1:26" s="2469" customFormat="1">
      <c r="A1843" s="2468"/>
      <c r="B1843" s="1737"/>
      <c r="C1843" s="2461"/>
      <c r="D1843" s="2461"/>
      <c r="E1843" s="2462"/>
      <c r="F1843" s="1909"/>
      <c r="G1843" s="2463"/>
      <c r="H1843" s="1909"/>
      <c r="I1843" s="1909"/>
      <c r="J1843" s="1909"/>
      <c r="K1843" s="1909"/>
      <c r="L1843" s="2463"/>
      <c r="M1843" s="2461"/>
      <c r="N1843" s="1909"/>
      <c r="O1843" s="2464"/>
      <c r="P1843" s="2471"/>
      <c r="Q1843" s="2465"/>
      <c r="R1843" s="2461"/>
      <c r="S1843" s="1909"/>
      <c r="T1843" s="2464"/>
      <c r="U1843" s="2471"/>
      <c r="V1843" s="2463"/>
      <c r="W1843" s="2466"/>
      <c r="X1843" s="2466"/>
      <c r="Y1843" s="2466"/>
      <c r="Z1843" s="2466"/>
    </row>
    <row r="1844" spans="1:26" s="2469" customFormat="1">
      <c r="A1844" s="2468"/>
      <c r="B1844" s="1737"/>
      <c r="C1844" s="2461"/>
      <c r="D1844" s="2461"/>
      <c r="E1844" s="2462"/>
      <c r="F1844" s="1909"/>
      <c r="G1844" s="2463"/>
      <c r="H1844" s="1909"/>
      <c r="I1844" s="1909"/>
      <c r="J1844" s="1909"/>
      <c r="K1844" s="1909"/>
      <c r="L1844" s="2463"/>
      <c r="M1844" s="2461"/>
      <c r="N1844" s="1909"/>
      <c r="O1844" s="2464"/>
      <c r="P1844" s="2471"/>
      <c r="Q1844" s="2465"/>
      <c r="R1844" s="2461"/>
      <c r="S1844" s="1909"/>
      <c r="T1844" s="2464"/>
      <c r="U1844" s="2471"/>
      <c r="V1844" s="2463"/>
      <c r="W1844" s="2466"/>
      <c r="X1844" s="2466"/>
      <c r="Y1844" s="2466"/>
      <c r="Z1844" s="2466"/>
    </row>
    <row r="1845" spans="1:26" s="2469" customFormat="1">
      <c r="A1845" s="2468"/>
      <c r="B1845" s="1737"/>
      <c r="C1845" s="2461"/>
      <c r="D1845" s="2461"/>
      <c r="E1845" s="2462"/>
      <c r="F1845" s="1909"/>
      <c r="G1845" s="2463"/>
      <c r="H1845" s="1909"/>
      <c r="I1845" s="1909"/>
      <c r="J1845" s="1909"/>
      <c r="K1845" s="1909"/>
      <c r="L1845" s="2463"/>
      <c r="M1845" s="2461"/>
      <c r="N1845" s="1909"/>
      <c r="O1845" s="2464"/>
      <c r="P1845" s="2471"/>
      <c r="Q1845" s="2465"/>
      <c r="R1845" s="2461"/>
      <c r="S1845" s="1909"/>
      <c r="T1845" s="2464"/>
      <c r="U1845" s="2471"/>
      <c r="V1845" s="2463"/>
      <c r="W1845" s="2466"/>
      <c r="X1845" s="2466"/>
      <c r="Y1845" s="2466"/>
      <c r="Z1845" s="2466"/>
    </row>
    <row r="1846" spans="1:26" s="2469" customFormat="1">
      <c r="A1846" s="2468"/>
      <c r="B1846" s="1737"/>
      <c r="C1846" s="2461"/>
      <c r="D1846" s="2461"/>
      <c r="E1846" s="2462"/>
      <c r="F1846" s="1909"/>
      <c r="G1846" s="2463"/>
      <c r="H1846" s="1909"/>
      <c r="I1846" s="1909"/>
      <c r="J1846" s="1909"/>
      <c r="K1846" s="1909"/>
      <c r="L1846" s="2463"/>
      <c r="M1846" s="2461"/>
      <c r="N1846" s="1909"/>
      <c r="O1846" s="2464"/>
      <c r="P1846" s="2471"/>
      <c r="Q1846" s="2465"/>
      <c r="R1846" s="2461"/>
      <c r="S1846" s="1909"/>
      <c r="T1846" s="2464"/>
      <c r="U1846" s="2471"/>
      <c r="V1846" s="2463"/>
      <c r="W1846" s="2466"/>
      <c r="X1846" s="2466"/>
      <c r="Y1846" s="2466"/>
      <c r="Z1846" s="2466"/>
    </row>
    <row r="1847" spans="1:26" s="2469" customFormat="1">
      <c r="A1847" s="2468"/>
      <c r="B1847" s="1737"/>
      <c r="C1847" s="2461"/>
      <c r="D1847" s="2461"/>
      <c r="E1847" s="2462"/>
      <c r="F1847" s="1909"/>
      <c r="G1847" s="2463"/>
      <c r="H1847" s="1909"/>
      <c r="I1847" s="1909"/>
      <c r="J1847" s="1909"/>
      <c r="K1847" s="1909"/>
      <c r="L1847" s="2463"/>
      <c r="M1847" s="2461"/>
      <c r="N1847" s="1909"/>
      <c r="O1847" s="2464"/>
      <c r="P1847" s="2471"/>
      <c r="Q1847" s="2465"/>
      <c r="R1847" s="2461"/>
      <c r="S1847" s="1909"/>
      <c r="T1847" s="2464"/>
      <c r="U1847" s="2471"/>
      <c r="V1847" s="2463"/>
      <c r="W1847" s="2466"/>
      <c r="X1847" s="2466"/>
      <c r="Y1847" s="2466"/>
      <c r="Z1847" s="2466"/>
    </row>
    <row r="1848" spans="1:26" s="2469" customFormat="1">
      <c r="A1848" s="2468"/>
      <c r="B1848" s="1737"/>
      <c r="C1848" s="2461"/>
      <c r="D1848" s="2461"/>
      <c r="E1848" s="2462"/>
      <c r="F1848" s="1909"/>
      <c r="G1848" s="2463"/>
      <c r="H1848" s="1909"/>
      <c r="I1848" s="1909"/>
      <c r="J1848" s="1909"/>
      <c r="K1848" s="1909"/>
      <c r="L1848" s="2463"/>
      <c r="M1848" s="2461"/>
      <c r="N1848" s="1909"/>
      <c r="O1848" s="2464"/>
      <c r="P1848" s="2471"/>
      <c r="Q1848" s="2465"/>
      <c r="R1848" s="2461"/>
      <c r="S1848" s="1909"/>
      <c r="T1848" s="2464"/>
      <c r="U1848" s="2471"/>
      <c r="V1848" s="2463"/>
      <c r="W1848" s="2466"/>
      <c r="X1848" s="2466"/>
      <c r="Y1848" s="2466"/>
      <c r="Z1848" s="2466"/>
    </row>
    <row r="1849" spans="1:26" s="2469" customFormat="1">
      <c r="A1849" s="2468"/>
      <c r="B1849" s="1737"/>
      <c r="C1849" s="2461"/>
      <c r="D1849" s="2461"/>
      <c r="E1849" s="2462"/>
      <c r="F1849" s="1909"/>
      <c r="G1849" s="2463"/>
      <c r="H1849" s="1909"/>
      <c r="I1849" s="1909"/>
      <c r="J1849" s="1909"/>
      <c r="K1849" s="1909"/>
      <c r="L1849" s="2463"/>
      <c r="M1849" s="2461"/>
      <c r="N1849" s="1909"/>
      <c r="O1849" s="2464"/>
      <c r="P1849" s="2471"/>
      <c r="Q1849" s="2465"/>
      <c r="R1849" s="2461"/>
      <c r="S1849" s="1909"/>
      <c r="T1849" s="2464"/>
      <c r="U1849" s="2471"/>
      <c r="V1849" s="2463"/>
      <c r="W1849" s="2466"/>
      <c r="X1849" s="2466"/>
      <c r="Y1849" s="2466"/>
      <c r="Z1849" s="2466"/>
    </row>
    <row r="1850" spans="1:26" s="2469" customFormat="1">
      <c r="A1850" s="2468"/>
      <c r="B1850" s="1737"/>
      <c r="C1850" s="2461"/>
      <c r="D1850" s="2461"/>
      <c r="E1850" s="2462"/>
      <c r="F1850" s="1909"/>
      <c r="G1850" s="2463"/>
      <c r="H1850" s="1909"/>
      <c r="I1850" s="1909"/>
      <c r="J1850" s="1909"/>
      <c r="K1850" s="1909"/>
      <c r="L1850" s="2463"/>
      <c r="M1850" s="2461"/>
      <c r="N1850" s="1909"/>
      <c r="O1850" s="2464"/>
      <c r="P1850" s="2471"/>
      <c r="Q1850" s="2465"/>
      <c r="R1850" s="2461"/>
      <c r="S1850" s="1909"/>
      <c r="T1850" s="2464"/>
      <c r="U1850" s="2471"/>
      <c r="V1850" s="2463"/>
      <c r="W1850" s="2466"/>
      <c r="X1850" s="2466"/>
      <c r="Y1850" s="2466"/>
      <c r="Z1850" s="2466"/>
    </row>
    <row r="1851" spans="1:26" s="2469" customFormat="1">
      <c r="A1851" s="2468"/>
      <c r="B1851" s="1737"/>
      <c r="C1851" s="2461"/>
      <c r="D1851" s="2461"/>
      <c r="E1851" s="2462"/>
      <c r="F1851" s="1909"/>
      <c r="G1851" s="2463"/>
      <c r="H1851" s="1909"/>
      <c r="I1851" s="1909"/>
      <c r="J1851" s="1909"/>
      <c r="K1851" s="1909"/>
      <c r="L1851" s="2463"/>
      <c r="M1851" s="2461"/>
      <c r="N1851" s="1909"/>
      <c r="O1851" s="2464"/>
      <c r="P1851" s="2471"/>
      <c r="Q1851" s="2465"/>
      <c r="R1851" s="2461"/>
      <c r="S1851" s="1909"/>
      <c r="T1851" s="2464"/>
      <c r="U1851" s="2471"/>
      <c r="V1851" s="2463"/>
      <c r="W1851" s="2466"/>
      <c r="X1851" s="2466"/>
      <c r="Y1851" s="2466"/>
      <c r="Z1851" s="2466"/>
    </row>
    <row r="1852" spans="1:26" s="2469" customFormat="1">
      <c r="A1852" s="2468"/>
      <c r="B1852" s="1737"/>
      <c r="C1852" s="2461"/>
      <c r="D1852" s="2461"/>
      <c r="E1852" s="2462"/>
      <c r="F1852" s="1909"/>
      <c r="G1852" s="2463"/>
      <c r="H1852" s="1909"/>
      <c r="I1852" s="1909"/>
      <c r="J1852" s="1909"/>
      <c r="K1852" s="1909"/>
      <c r="L1852" s="2463"/>
      <c r="M1852" s="2461"/>
      <c r="N1852" s="1909"/>
      <c r="O1852" s="2464"/>
      <c r="P1852" s="2471"/>
      <c r="Q1852" s="2465"/>
      <c r="R1852" s="2461"/>
      <c r="S1852" s="1909"/>
      <c r="T1852" s="2464"/>
      <c r="U1852" s="2471"/>
      <c r="V1852" s="2463"/>
      <c r="W1852" s="2466"/>
      <c r="X1852" s="2466"/>
      <c r="Y1852" s="2466"/>
      <c r="Z1852" s="2466"/>
    </row>
    <row r="1853" spans="1:26" s="2469" customFormat="1">
      <c r="A1853" s="2468"/>
      <c r="B1853" s="1737"/>
      <c r="C1853" s="2461"/>
      <c r="D1853" s="2461"/>
      <c r="E1853" s="2462"/>
      <c r="F1853" s="1909"/>
      <c r="G1853" s="2463"/>
      <c r="H1853" s="1909"/>
      <c r="I1853" s="1909"/>
      <c r="J1853" s="1909"/>
      <c r="K1853" s="1909"/>
      <c r="L1853" s="2463"/>
      <c r="M1853" s="2461"/>
      <c r="N1853" s="1909"/>
      <c r="O1853" s="2464"/>
      <c r="P1853" s="2471"/>
      <c r="Q1853" s="2465"/>
      <c r="R1853" s="2461"/>
      <c r="S1853" s="1909"/>
      <c r="T1853" s="2464"/>
      <c r="U1853" s="2471"/>
      <c r="V1853" s="2463"/>
      <c r="W1853" s="2466"/>
      <c r="X1853" s="2466"/>
      <c r="Y1853" s="2466"/>
      <c r="Z1853" s="2466"/>
    </row>
    <row r="1854" spans="1:26" s="2469" customFormat="1">
      <c r="A1854" s="2468"/>
      <c r="B1854" s="1737"/>
      <c r="C1854" s="2461"/>
      <c r="D1854" s="2461"/>
      <c r="E1854" s="2462"/>
      <c r="F1854" s="1909"/>
      <c r="G1854" s="2463"/>
      <c r="H1854" s="1909"/>
      <c r="I1854" s="1909"/>
      <c r="J1854" s="1909"/>
      <c r="K1854" s="1909"/>
      <c r="L1854" s="2463"/>
      <c r="M1854" s="2461"/>
      <c r="N1854" s="1909"/>
      <c r="O1854" s="2464"/>
      <c r="P1854" s="2471"/>
      <c r="Q1854" s="2465"/>
      <c r="R1854" s="2461"/>
      <c r="S1854" s="1909"/>
      <c r="T1854" s="2464"/>
      <c r="U1854" s="2471"/>
      <c r="V1854" s="2463"/>
      <c r="W1854" s="2466"/>
      <c r="X1854" s="2466"/>
      <c r="Y1854" s="2466"/>
      <c r="Z1854" s="2466"/>
    </row>
    <row r="1855" spans="1:26" s="2469" customFormat="1">
      <c r="A1855" s="2468"/>
      <c r="B1855" s="1737"/>
      <c r="C1855" s="2461"/>
      <c r="D1855" s="2461"/>
      <c r="E1855" s="2462"/>
      <c r="F1855" s="1909"/>
      <c r="G1855" s="2463"/>
      <c r="H1855" s="1909"/>
      <c r="I1855" s="1909"/>
      <c r="J1855" s="1909"/>
      <c r="K1855" s="1909"/>
      <c r="L1855" s="2463"/>
      <c r="M1855" s="2461"/>
      <c r="N1855" s="1909"/>
      <c r="O1855" s="2464"/>
      <c r="P1855" s="2471"/>
      <c r="Q1855" s="2465"/>
      <c r="R1855" s="2461"/>
      <c r="S1855" s="1909"/>
      <c r="T1855" s="2464"/>
      <c r="U1855" s="2471"/>
      <c r="V1855" s="2463"/>
      <c r="W1855" s="2466"/>
      <c r="X1855" s="2466"/>
      <c r="Y1855" s="2466"/>
      <c r="Z1855" s="2466"/>
    </row>
    <row r="1856" spans="1:26" s="2469" customFormat="1">
      <c r="A1856" s="2468"/>
      <c r="B1856" s="1737"/>
      <c r="C1856" s="2461"/>
      <c r="D1856" s="2461"/>
      <c r="E1856" s="2462"/>
      <c r="F1856" s="1909"/>
      <c r="G1856" s="2463"/>
      <c r="H1856" s="1909"/>
      <c r="I1856" s="1909"/>
      <c r="J1856" s="1909"/>
      <c r="K1856" s="1909"/>
      <c r="L1856" s="2463"/>
      <c r="M1856" s="2461"/>
      <c r="N1856" s="1909"/>
      <c r="O1856" s="2464"/>
      <c r="P1856" s="2471"/>
      <c r="Q1856" s="2465"/>
      <c r="R1856" s="2461"/>
      <c r="S1856" s="1909"/>
      <c r="T1856" s="2464"/>
      <c r="U1856" s="2471"/>
      <c r="V1856" s="2463"/>
      <c r="W1856" s="2466"/>
      <c r="X1856" s="2466"/>
      <c r="Y1856" s="2466"/>
      <c r="Z1856" s="2466"/>
    </row>
    <row r="1857" spans="1:26" s="2469" customFormat="1">
      <c r="A1857" s="2468"/>
      <c r="B1857" s="1737"/>
      <c r="C1857" s="2461"/>
      <c r="D1857" s="2461"/>
      <c r="E1857" s="2462"/>
      <c r="F1857" s="1909"/>
      <c r="G1857" s="2463"/>
      <c r="H1857" s="1909"/>
      <c r="I1857" s="1909"/>
      <c r="J1857" s="1909"/>
      <c r="K1857" s="1909"/>
      <c r="L1857" s="2463"/>
      <c r="M1857" s="2461"/>
      <c r="N1857" s="1909"/>
      <c r="O1857" s="2464"/>
      <c r="P1857" s="2471"/>
      <c r="Q1857" s="2465"/>
      <c r="R1857" s="2461"/>
      <c r="S1857" s="1909"/>
      <c r="T1857" s="2464"/>
      <c r="U1857" s="2471"/>
      <c r="V1857" s="2463"/>
      <c r="W1857" s="2466"/>
      <c r="X1857" s="2466"/>
      <c r="Y1857" s="2466"/>
      <c r="Z1857" s="2466"/>
    </row>
    <row r="1858" spans="1:26" s="2469" customFormat="1">
      <c r="A1858" s="2468"/>
      <c r="B1858" s="1737"/>
      <c r="C1858" s="2461"/>
      <c r="D1858" s="2461"/>
      <c r="E1858" s="2462"/>
      <c r="F1858" s="1909"/>
      <c r="G1858" s="2463"/>
      <c r="H1858" s="1909"/>
      <c r="I1858" s="1909"/>
      <c r="J1858" s="1909"/>
      <c r="K1858" s="1909"/>
      <c r="L1858" s="2463"/>
      <c r="M1858" s="2461"/>
      <c r="N1858" s="1909"/>
      <c r="O1858" s="2464"/>
      <c r="P1858" s="2471"/>
      <c r="Q1858" s="2465"/>
      <c r="R1858" s="2461"/>
      <c r="S1858" s="1909"/>
      <c r="T1858" s="2464"/>
      <c r="U1858" s="2471"/>
      <c r="V1858" s="2463"/>
      <c r="W1858" s="2466"/>
      <c r="X1858" s="2466"/>
      <c r="Y1858" s="2466"/>
      <c r="Z1858" s="2466"/>
    </row>
    <row r="1859" spans="1:26" s="2469" customFormat="1">
      <c r="A1859" s="2468"/>
      <c r="B1859" s="1737"/>
      <c r="C1859" s="2461"/>
      <c r="D1859" s="2461"/>
      <c r="E1859" s="2462"/>
      <c r="F1859" s="1909"/>
      <c r="G1859" s="2463"/>
      <c r="H1859" s="1909"/>
      <c r="I1859" s="1909"/>
      <c r="J1859" s="1909"/>
      <c r="K1859" s="1909"/>
      <c r="L1859" s="2463"/>
      <c r="M1859" s="2461"/>
      <c r="N1859" s="1909"/>
      <c r="O1859" s="2464"/>
      <c r="P1859" s="2471"/>
      <c r="Q1859" s="2465"/>
      <c r="R1859" s="2461"/>
      <c r="S1859" s="1909"/>
      <c r="T1859" s="2464"/>
      <c r="U1859" s="2471"/>
      <c r="V1859" s="2463"/>
      <c r="W1859" s="2466"/>
      <c r="X1859" s="2466"/>
      <c r="Y1859" s="2466"/>
      <c r="Z1859" s="2466"/>
    </row>
    <row r="1860" spans="1:26" s="2469" customFormat="1">
      <c r="A1860" s="2468"/>
      <c r="B1860" s="1737"/>
      <c r="C1860" s="2461"/>
      <c r="D1860" s="2461"/>
      <c r="E1860" s="2462"/>
      <c r="F1860" s="1909"/>
      <c r="G1860" s="2463"/>
      <c r="H1860" s="1909"/>
      <c r="I1860" s="1909"/>
      <c r="J1860" s="1909"/>
      <c r="K1860" s="1909"/>
      <c r="L1860" s="2463"/>
      <c r="M1860" s="2461"/>
      <c r="N1860" s="1909"/>
      <c r="O1860" s="2464"/>
      <c r="P1860" s="2471"/>
      <c r="Q1860" s="2465"/>
      <c r="R1860" s="2461"/>
      <c r="S1860" s="1909"/>
      <c r="T1860" s="2464"/>
      <c r="U1860" s="2471"/>
      <c r="V1860" s="2463"/>
      <c r="W1860" s="2466"/>
      <c r="X1860" s="2466"/>
      <c r="Y1860" s="2466"/>
      <c r="Z1860" s="2466"/>
    </row>
    <row r="1861" spans="1:26" s="2469" customFormat="1">
      <c r="A1861" s="2468"/>
      <c r="B1861" s="1737"/>
      <c r="C1861" s="2461"/>
      <c r="D1861" s="2461"/>
      <c r="E1861" s="2462"/>
      <c r="F1861" s="1909"/>
      <c r="G1861" s="2463"/>
      <c r="H1861" s="1909"/>
      <c r="I1861" s="1909"/>
      <c r="J1861" s="1909"/>
      <c r="K1861" s="1909"/>
      <c r="L1861" s="2463"/>
      <c r="M1861" s="2461"/>
      <c r="N1861" s="1909"/>
      <c r="O1861" s="2464"/>
      <c r="P1861" s="2471"/>
      <c r="Q1861" s="2465"/>
      <c r="R1861" s="2461"/>
      <c r="S1861" s="1909"/>
      <c r="T1861" s="2464"/>
      <c r="U1861" s="2471"/>
      <c r="V1861" s="2463"/>
      <c r="W1861" s="2466"/>
      <c r="X1861" s="2466"/>
      <c r="Y1861" s="2466"/>
      <c r="Z1861" s="2466"/>
    </row>
    <row r="1862" spans="1:26" s="2469" customFormat="1">
      <c r="A1862" s="2468"/>
      <c r="B1862" s="1737"/>
      <c r="C1862" s="2461"/>
      <c r="D1862" s="2461"/>
      <c r="E1862" s="2462"/>
      <c r="F1862" s="1909"/>
      <c r="G1862" s="2463"/>
      <c r="H1862" s="1909"/>
      <c r="I1862" s="1909"/>
      <c r="J1862" s="1909"/>
      <c r="K1862" s="1909"/>
      <c r="L1862" s="2463"/>
      <c r="M1862" s="2461"/>
      <c r="N1862" s="1909"/>
      <c r="O1862" s="2464"/>
      <c r="P1862" s="2471"/>
      <c r="Q1862" s="2465"/>
      <c r="R1862" s="2461"/>
      <c r="S1862" s="1909"/>
      <c r="T1862" s="2464"/>
      <c r="U1862" s="2471"/>
      <c r="V1862" s="2463"/>
      <c r="W1862" s="2466"/>
      <c r="X1862" s="2466"/>
      <c r="Y1862" s="2466"/>
      <c r="Z1862" s="2466"/>
    </row>
    <row r="1863" spans="1:26" s="2469" customFormat="1">
      <c r="A1863" s="2468"/>
      <c r="B1863" s="1737"/>
      <c r="C1863" s="2461"/>
      <c r="D1863" s="2461"/>
      <c r="E1863" s="2462"/>
      <c r="F1863" s="1909"/>
      <c r="G1863" s="2463"/>
      <c r="H1863" s="1909"/>
      <c r="I1863" s="1909"/>
      <c r="J1863" s="1909"/>
      <c r="K1863" s="1909"/>
      <c r="L1863" s="2463"/>
      <c r="M1863" s="2461"/>
      <c r="N1863" s="1909"/>
      <c r="O1863" s="2464"/>
      <c r="P1863" s="2471"/>
      <c r="Q1863" s="2465"/>
      <c r="R1863" s="2461"/>
      <c r="S1863" s="1909"/>
      <c r="T1863" s="2464"/>
      <c r="U1863" s="2471"/>
      <c r="V1863" s="2463"/>
      <c r="W1863" s="2466"/>
      <c r="X1863" s="2466"/>
      <c r="Y1863" s="2466"/>
      <c r="Z1863" s="2466"/>
    </row>
    <row r="1864" spans="1:26" s="2469" customFormat="1">
      <c r="A1864" s="2468"/>
      <c r="B1864" s="1737"/>
      <c r="C1864" s="2461"/>
      <c r="D1864" s="2461"/>
      <c r="E1864" s="2462"/>
      <c r="F1864" s="1909"/>
      <c r="G1864" s="2463"/>
      <c r="H1864" s="1909"/>
      <c r="I1864" s="1909"/>
      <c r="J1864" s="1909"/>
      <c r="K1864" s="1909"/>
      <c r="L1864" s="2463"/>
      <c r="M1864" s="2461"/>
      <c r="N1864" s="1909"/>
      <c r="O1864" s="2464"/>
      <c r="P1864" s="2471"/>
      <c r="Q1864" s="2465"/>
      <c r="R1864" s="2461"/>
      <c r="S1864" s="1909"/>
      <c r="T1864" s="2464"/>
      <c r="U1864" s="2471"/>
      <c r="V1864" s="2463"/>
      <c r="W1864" s="2466"/>
      <c r="X1864" s="2466"/>
      <c r="Y1864" s="2466"/>
      <c r="Z1864" s="2466"/>
    </row>
    <row r="1865" spans="1:26" s="2469" customFormat="1">
      <c r="A1865" s="2468"/>
      <c r="B1865" s="1737"/>
      <c r="C1865" s="2461"/>
      <c r="D1865" s="2461"/>
      <c r="E1865" s="2462"/>
      <c r="F1865" s="1909"/>
      <c r="G1865" s="2463"/>
      <c r="H1865" s="1909"/>
      <c r="I1865" s="1909"/>
      <c r="J1865" s="1909"/>
      <c r="K1865" s="1909"/>
      <c r="L1865" s="2463"/>
      <c r="M1865" s="2461"/>
      <c r="N1865" s="1909"/>
      <c r="O1865" s="2464"/>
      <c r="P1865" s="2471"/>
      <c r="Q1865" s="2465"/>
      <c r="R1865" s="2461"/>
      <c r="S1865" s="1909"/>
      <c r="T1865" s="2464"/>
      <c r="U1865" s="2471"/>
      <c r="V1865" s="2463"/>
      <c r="W1865" s="2466"/>
      <c r="X1865" s="2466"/>
      <c r="Y1865" s="2466"/>
      <c r="Z1865" s="2466"/>
    </row>
    <row r="1866" spans="1:26" s="2469" customFormat="1">
      <c r="A1866" s="2468"/>
      <c r="B1866" s="1737"/>
      <c r="C1866" s="2461"/>
      <c r="D1866" s="2461"/>
      <c r="E1866" s="2462"/>
      <c r="F1866" s="1909"/>
      <c r="G1866" s="2463"/>
      <c r="H1866" s="1909"/>
      <c r="I1866" s="1909"/>
      <c r="J1866" s="1909"/>
      <c r="K1866" s="1909"/>
      <c r="L1866" s="2463"/>
      <c r="M1866" s="2461"/>
      <c r="N1866" s="1909"/>
      <c r="O1866" s="2464"/>
      <c r="P1866" s="2471"/>
      <c r="Q1866" s="2465"/>
      <c r="R1866" s="2461"/>
      <c r="S1866" s="1909"/>
      <c r="T1866" s="2464"/>
      <c r="U1866" s="2471"/>
      <c r="V1866" s="2463"/>
      <c r="W1866" s="2466"/>
      <c r="X1866" s="2466"/>
      <c r="Y1866" s="2466"/>
      <c r="Z1866" s="2466"/>
    </row>
    <row r="1867" spans="1:26" s="2469" customFormat="1">
      <c r="A1867" s="2468"/>
      <c r="B1867" s="1737"/>
      <c r="C1867" s="2461"/>
      <c r="D1867" s="2461"/>
      <c r="E1867" s="2462"/>
      <c r="F1867" s="1909"/>
      <c r="G1867" s="2463"/>
      <c r="H1867" s="1909"/>
      <c r="I1867" s="1909"/>
      <c r="J1867" s="1909"/>
      <c r="K1867" s="1909"/>
      <c r="L1867" s="2463"/>
      <c r="M1867" s="2461"/>
      <c r="N1867" s="1909"/>
      <c r="O1867" s="2464"/>
      <c r="P1867" s="2471"/>
      <c r="Q1867" s="2465"/>
      <c r="R1867" s="2461"/>
      <c r="S1867" s="1909"/>
      <c r="T1867" s="2464"/>
      <c r="U1867" s="2471"/>
      <c r="V1867" s="2463"/>
      <c r="W1867" s="2466"/>
      <c r="X1867" s="2466"/>
      <c r="Y1867" s="2466"/>
      <c r="Z1867" s="2466"/>
    </row>
    <row r="1868" spans="1:26" s="2469" customFormat="1">
      <c r="A1868" s="2468"/>
      <c r="B1868" s="1737"/>
      <c r="C1868" s="2461"/>
      <c r="D1868" s="2461"/>
      <c r="E1868" s="2462"/>
      <c r="F1868" s="1909"/>
      <c r="G1868" s="2463"/>
      <c r="H1868" s="1909"/>
      <c r="I1868" s="1909"/>
      <c r="J1868" s="1909"/>
      <c r="K1868" s="1909"/>
      <c r="L1868" s="2463"/>
      <c r="M1868" s="2461"/>
      <c r="N1868" s="1909"/>
      <c r="O1868" s="2464"/>
      <c r="P1868" s="2471"/>
      <c r="Q1868" s="2465"/>
      <c r="R1868" s="2461"/>
      <c r="S1868" s="1909"/>
      <c r="T1868" s="2464"/>
      <c r="U1868" s="2471"/>
      <c r="V1868" s="2463"/>
      <c r="W1868" s="2466"/>
      <c r="X1868" s="2466"/>
      <c r="Y1868" s="2466"/>
      <c r="Z1868" s="2466"/>
    </row>
    <row r="1869" spans="1:26" s="2469" customFormat="1">
      <c r="A1869" s="2468"/>
      <c r="B1869" s="1737"/>
      <c r="C1869" s="2461"/>
      <c r="D1869" s="2461"/>
      <c r="E1869" s="2462"/>
      <c r="F1869" s="1909"/>
      <c r="G1869" s="2463"/>
      <c r="H1869" s="1909"/>
      <c r="I1869" s="1909"/>
      <c r="J1869" s="1909"/>
      <c r="K1869" s="1909"/>
      <c r="L1869" s="2463"/>
      <c r="M1869" s="2461"/>
      <c r="N1869" s="1909"/>
      <c r="O1869" s="2464"/>
      <c r="P1869" s="2471"/>
      <c r="Q1869" s="2465"/>
      <c r="R1869" s="2461"/>
      <c r="S1869" s="1909"/>
      <c r="T1869" s="2464"/>
      <c r="U1869" s="2471"/>
      <c r="V1869" s="2463"/>
      <c r="W1869" s="2466"/>
      <c r="X1869" s="2466"/>
      <c r="Y1869" s="2466"/>
      <c r="Z1869" s="2466"/>
    </row>
    <row r="1870" spans="1:26" s="2469" customFormat="1">
      <c r="A1870" s="2468"/>
      <c r="B1870" s="1737"/>
      <c r="C1870" s="2461"/>
      <c r="D1870" s="2461"/>
      <c r="E1870" s="2462"/>
      <c r="F1870" s="1909"/>
      <c r="G1870" s="2463"/>
      <c r="H1870" s="1909"/>
      <c r="I1870" s="1909"/>
      <c r="J1870" s="1909"/>
      <c r="K1870" s="1909"/>
      <c r="L1870" s="2463"/>
      <c r="M1870" s="2461"/>
      <c r="N1870" s="1909"/>
      <c r="O1870" s="2464"/>
      <c r="P1870" s="2471"/>
      <c r="Q1870" s="2465"/>
      <c r="R1870" s="2461"/>
      <c r="S1870" s="1909"/>
      <c r="T1870" s="2464"/>
      <c r="U1870" s="2471"/>
      <c r="V1870" s="2463"/>
      <c r="W1870" s="2466"/>
      <c r="X1870" s="2466"/>
      <c r="Y1870" s="2466"/>
      <c r="Z1870" s="2466"/>
    </row>
    <row r="1871" spans="1:26" s="2469" customFormat="1">
      <c r="A1871" s="2468"/>
      <c r="B1871" s="1737"/>
      <c r="C1871" s="2461"/>
      <c r="D1871" s="2461"/>
      <c r="E1871" s="2462"/>
      <c r="F1871" s="1909"/>
      <c r="G1871" s="2463"/>
      <c r="H1871" s="1909"/>
      <c r="I1871" s="1909"/>
      <c r="J1871" s="1909"/>
      <c r="K1871" s="1909"/>
      <c r="L1871" s="2463"/>
      <c r="M1871" s="2461"/>
      <c r="N1871" s="1909"/>
      <c r="O1871" s="2464"/>
      <c r="P1871" s="2471"/>
      <c r="Q1871" s="2465"/>
      <c r="R1871" s="2461"/>
      <c r="S1871" s="1909"/>
      <c r="T1871" s="2464"/>
      <c r="U1871" s="2471"/>
      <c r="V1871" s="2463"/>
      <c r="W1871" s="2466"/>
      <c r="X1871" s="2466"/>
      <c r="Y1871" s="2466"/>
      <c r="Z1871" s="2466"/>
    </row>
    <row r="1872" spans="1:26" s="2469" customFormat="1">
      <c r="A1872" s="2468"/>
      <c r="B1872" s="1737"/>
      <c r="C1872" s="2461"/>
      <c r="D1872" s="2461"/>
      <c r="E1872" s="2462"/>
      <c r="F1872" s="1909"/>
      <c r="G1872" s="2463"/>
      <c r="H1872" s="1909"/>
      <c r="I1872" s="1909"/>
      <c r="J1872" s="1909"/>
      <c r="K1872" s="1909"/>
      <c r="L1872" s="2463"/>
      <c r="M1872" s="2461"/>
      <c r="N1872" s="1909"/>
      <c r="O1872" s="2464"/>
      <c r="P1872" s="2471"/>
      <c r="Q1872" s="2465"/>
      <c r="R1872" s="2461"/>
      <c r="S1872" s="1909"/>
      <c r="T1872" s="2464"/>
      <c r="U1872" s="2471"/>
      <c r="V1872" s="2463"/>
      <c r="W1872" s="2466"/>
      <c r="X1872" s="2466"/>
      <c r="Y1872" s="2466"/>
      <c r="Z1872" s="2466"/>
    </row>
    <row r="1873" spans="1:26" s="2469" customFormat="1">
      <c r="A1873" s="2468"/>
      <c r="B1873" s="1737"/>
      <c r="C1873" s="2461"/>
      <c r="D1873" s="2461"/>
      <c r="E1873" s="2462"/>
      <c r="F1873" s="1909"/>
      <c r="G1873" s="2463"/>
      <c r="H1873" s="1909"/>
      <c r="I1873" s="1909"/>
      <c r="J1873" s="1909"/>
      <c r="K1873" s="1909"/>
      <c r="L1873" s="2463"/>
      <c r="M1873" s="2461"/>
      <c r="N1873" s="1909"/>
      <c r="O1873" s="2464"/>
      <c r="P1873" s="2471"/>
      <c r="Q1873" s="2465"/>
      <c r="R1873" s="2461"/>
      <c r="S1873" s="1909"/>
      <c r="T1873" s="2464"/>
      <c r="U1873" s="2471"/>
      <c r="V1873" s="2463"/>
      <c r="W1873" s="2466"/>
      <c r="X1873" s="2466"/>
      <c r="Y1873" s="2466"/>
      <c r="Z1873" s="2466"/>
    </row>
    <row r="1874" spans="1:26" s="2469" customFormat="1">
      <c r="A1874" s="2468"/>
      <c r="B1874" s="1737"/>
      <c r="C1874" s="2461"/>
      <c r="D1874" s="2461"/>
      <c r="E1874" s="2462"/>
      <c r="F1874" s="1909"/>
      <c r="G1874" s="2463"/>
      <c r="H1874" s="1909"/>
      <c r="I1874" s="1909"/>
      <c r="J1874" s="1909"/>
      <c r="K1874" s="1909"/>
      <c r="L1874" s="2463"/>
      <c r="M1874" s="2461"/>
      <c r="N1874" s="1909"/>
      <c r="O1874" s="2464"/>
      <c r="P1874" s="2471"/>
      <c r="Q1874" s="2465"/>
      <c r="R1874" s="2461"/>
      <c r="S1874" s="1909"/>
      <c r="T1874" s="2464"/>
      <c r="U1874" s="2471"/>
      <c r="V1874" s="2463"/>
      <c r="W1874" s="2466"/>
      <c r="X1874" s="2466"/>
      <c r="Y1874" s="2466"/>
      <c r="Z1874" s="2466"/>
    </row>
    <row r="1875" spans="1:26" s="2469" customFormat="1">
      <c r="A1875" s="2468"/>
      <c r="B1875" s="1737"/>
      <c r="C1875" s="2461"/>
      <c r="D1875" s="2461"/>
      <c r="E1875" s="2462"/>
      <c r="F1875" s="1909"/>
      <c r="G1875" s="2463"/>
      <c r="H1875" s="1909"/>
      <c r="I1875" s="1909"/>
      <c r="J1875" s="1909"/>
      <c r="K1875" s="1909"/>
      <c r="L1875" s="2463"/>
      <c r="M1875" s="2461"/>
      <c r="N1875" s="1909"/>
      <c r="O1875" s="2464"/>
      <c r="P1875" s="2471"/>
      <c r="Q1875" s="2465"/>
      <c r="R1875" s="2461"/>
      <c r="S1875" s="1909"/>
      <c r="T1875" s="2464"/>
      <c r="U1875" s="2471"/>
      <c r="V1875" s="2463"/>
      <c r="W1875" s="2466"/>
      <c r="X1875" s="2466"/>
      <c r="Y1875" s="2466"/>
      <c r="Z1875" s="2466"/>
    </row>
    <row r="1876" spans="1:26" s="2469" customFormat="1">
      <c r="A1876" s="2468"/>
      <c r="B1876" s="1737"/>
      <c r="C1876" s="2461"/>
      <c r="D1876" s="2461"/>
      <c r="E1876" s="2462"/>
      <c r="F1876" s="1909"/>
      <c r="G1876" s="2463"/>
      <c r="H1876" s="1909"/>
      <c r="I1876" s="1909"/>
      <c r="J1876" s="1909"/>
      <c r="K1876" s="1909"/>
      <c r="L1876" s="2463"/>
      <c r="M1876" s="2461"/>
      <c r="N1876" s="1909"/>
      <c r="O1876" s="2464"/>
      <c r="P1876" s="2471"/>
      <c r="Q1876" s="2465"/>
      <c r="R1876" s="2461"/>
      <c r="S1876" s="1909"/>
      <c r="T1876" s="2464"/>
      <c r="U1876" s="2471"/>
      <c r="V1876" s="2463"/>
      <c r="W1876" s="2466"/>
      <c r="X1876" s="2466"/>
      <c r="Y1876" s="2466"/>
      <c r="Z1876" s="2466"/>
    </row>
    <row r="1877" spans="1:26" s="2469" customFormat="1">
      <c r="A1877" s="2468"/>
      <c r="B1877" s="1737"/>
      <c r="C1877" s="2461"/>
      <c r="D1877" s="2461"/>
      <c r="E1877" s="2462"/>
      <c r="F1877" s="1909"/>
      <c r="G1877" s="2463"/>
      <c r="H1877" s="1909"/>
      <c r="I1877" s="1909"/>
      <c r="J1877" s="1909"/>
      <c r="K1877" s="1909"/>
      <c r="L1877" s="2463"/>
      <c r="M1877" s="2461"/>
      <c r="N1877" s="1909"/>
      <c r="O1877" s="2464"/>
      <c r="P1877" s="2471"/>
      <c r="Q1877" s="2465"/>
      <c r="R1877" s="2461"/>
      <c r="S1877" s="1909"/>
      <c r="T1877" s="2464"/>
      <c r="U1877" s="2471"/>
      <c r="V1877" s="2463"/>
      <c r="W1877" s="2466"/>
      <c r="X1877" s="2466"/>
      <c r="Y1877" s="2466"/>
      <c r="Z1877" s="2466"/>
    </row>
    <row r="1878" spans="1:26" s="2469" customFormat="1">
      <c r="A1878" s="2468"/>
      <c r="B1878" s="1737"/>
      <c r="C1878" s="2461"/>
      <c r="D1878" s="2461"/>
      <c r="E1878" s="2462"/>
      <c r="F1878" s="1909"/>
      <c r="G1878" s="2463"/>
      <c r="H1878" s="1909"/>
      <c r="I1878" s="1909"/>
      <c r="J1878" s="1909"/>
      <c r="K1878" s="1909"/>
      <c r="L1878" s="2463"/>
      <c r="M1878" s="2461"/>
      <c r="N1878" s="1909"/>
      <c r="O1878" s="2464"/>
      <c r="P1878" s="2471"/>
      <c r="Q1878" s="2465"/>
      <c r="R1878" s="2461"/>
      <c r="S1878" s="1909"/>
      <c r="T1878" s="2464"/>
      <c r="U1878" s="2471"/>
      <c r="V1878" s="2463"/>
      <c r="W1878" s="2466"/>
      <c r="X1878" s="2466"/>
      <c r="Y1878" s="2466"/>
      <c r="Z1878" s="2466"/>
    </row>
    <row r="1879" spans="1:26" s="2469" customFormat="1">
      <c r="A1879" s="2468"/>
      <c r="B1879" s="1737"/>
      <c r="C1879" s="2461"/>
      <c r="D1879" s="2461"/>
      <c r="E1879" s="2462"/>
      <c r="F1879" s="1909"/>
      <c r="G1879" s="2463"/>
      <c r="H1879" s="1909"/>
      <c r="I1879" s="1909"/>
      <c r="J1879" s="1909"/>
      <c r="K1879" s="1909"/>
      <c r="L1879" s="2463"/>
      <c r="M1879" s="2461"/>
      <c r="N1879" s="1909"/>
      <c r="O1879" s="2464"/>
      <c r="P1879" s="2471"/>
      <c r="Q1879" s="2465"/>
      <c r="R1879" s="2461"/>
      <c r="S1879" s="1909"/>
      <c r="T1879" s="2464"/>
      <c r="U1879" s="2471"/>
      <c r="V1879" s="2463"/>
      <c r="W1879" s="2466"/>
      <c r="X1879" s="2466"/>
      <c r="Y1879" s="2466"/>
      <c r="Z1879" s="2466"/>
    </row>
    <row r="1880" spans="1:26" s="2469" customFormat="1">
      <c r="A1880" s="2468"/>
      <c r="B1880" s="1737"/>
      <c r="C1880" s="2461"/>
      <c r="D1880" s="2461"/>
      <c r="E1880" s="2462"/>
      <c r="F1880" s="1909"/>
      <c r="G1880" s="2463"/>
      <c r="H1880" s="1909"/>
      <c r="I1880" s="1909"/>
      <c r="J1880" s="1909"/>
      <c r="K1880" s="1909"/>
      <c r="L1880" s="2463"/>
      <c r="M1880" s="2461"/>
      <c r="N1880" s="1909"/>
      <c r="O1880" s="2464"/>
      <c r="P1880" s="2471"/>
      <c r="Q1880" s="2465"/>
      <c r="R1880" s="2461"/>
      <c r="S1880" s="1909"/>
      <c r="T1880" s="2464"/>
      <c r="U1880" s="2471"/>
      <c r="V1880" s="2463"/>
      <c r="W1880" s="2466"/>
      <c r="X1880" s="2466"/>
      <c r="Y1880" s="2466"/>
      <c r="Z1880" s="2466"/>
    </row>
    <row r="1881" spans="1:26" s="2469" customFormat="1">
      <c r="A1881" s="2468"/>
      <c r="B1881" s="1737"/>
      <c r="C1881" s="2461"/>
      <c r="D1881" s="2461"/>
      <c r="E1881" s="2462"/>
      <c r="F1881" s="1909"/>
      <c r="G1881" s="2463"/>
      <c r="H1881" s="1909"/>
      <c r="I1881" s="1909"/>
      <c r="J1881" s="1909"/>
      <c r="K1881" s="1909"/>
      <c r="L1881" s="2463"/>
      <c r="M1881" s="2461"/>
      <c r="N1881" s="1909"/>
      <c r="O1881" s="2464"/>
      <c r="P1881" s="2471"/>
      <c r="Q1881" s="2465"/>
      <c r="R1881" s="2461"/>
      <c r="S1881" s="1909"/>
      <c r="T1881" s="2464"/>
      <c r="U1881" s="2471"/>
      <c r="V1881" s="2463"/>
      <c r="W1881" s="2466"/>
      <c r="X1881" s="2466"/>
      <c r="Y1881" s="2466"/>
      <c r="Z1881" s="2466"/>
    </row>
    <row r="1882" spans="1:26" s="2469" customFormat="1">
      <c r="A1882" s="2468"/>
      <c r="B1882" s="1737"/>
      <c r="C1882" s="2461"/>
      <c r="D1882" s="2461"/>
      <c r="E1882" s="2462"/>
      <c r="F1882" s="1909"/>
      <c r="G1882" s="2463"/>
      <c r="H1882" s="1909"/>
      <c r="I1882" s="1909"/>
      <c r="J1882" s="1909"/>
      <c r="K1882" s="1909"/>
      <c r="L1882" s="2463"/>
      <c r="M1882" s="2461"/>
      <c r="N1882" s="1909"/>
      <c r="O1882" s="2464"/>
      <c r="P1882" s="2471"/>
      <c r="Q1882" s="2465"/>
      <c r="R1882" s="2461"/>
      <c r="S1882" s="1909"/>
      <c r="T1882" s="2464"/>
      <c r="U1882" s="2471"/>
      <c r="V1882" s="2463"/>
      <c r="W1882" s="2466"/>
      <c r="X1882" s="2466"/>
      <c r="Y1882" s="2466"/>
      <c r="Z1882" s="2466"/>
    </row>
    <row r="1883" spans="1:26" s="2469" customFormat="1">
      <c r="A1883" s="2468"/>
      <c r="B1883" s="1737"/>
      <c r="C1883" s="2461"/>
      <c r="D1883" s="2461"/>
      <c r="E1883" s="2462"/>
      <c r="F1883" s="1909"/>
      <c r="G1883" s="2463"/>
      <c r="H1883" s="1909"/>
      <c r="I1883" s="1909"/>
      <c r="J1883" s="1909"/>
      <c r="K1883" s="1909"/>
      <c r="L1883" s="2463"/>
      <c r="M1883" s="2461"/>
      <c r="N1883" s="1909"/>
      <c r="O1883" s="2464"/>
      <c r="P1883" s="2471"/>
      <c r="Q1883" s="2465"/>
      <c r="R1883" s="2461"/>
      <c r="S1883" s="1909"/>
      <c r="T1883" s="2464"/>
      <c r="U1883" s="2471"/>
      <c r="V1883" s="2463"/>
      <c r="W1883" s="2466"/>
      <c r="X1883" s="2466"/>
      <c r="Y1883" s="2466"/>
      <c r="Z1883" s="2466"/>
    </row>
    <row r="1884" spans="1:26" s="2469" customFormat="1">
      <c r="A1884" s="2468"/>
      <c r="B1884" s="1737"/>
      <c r="C1884" s="2461"/>
      <c r="D1884" s="2461"/>
      <c r="E1884" s="2462"/>
      <c r="F1884" s="1909"/>
      <c r="G1884" s="2463"/>
      <c r="H1884" s="1909"/>
      <c r="I1884" s="1909"/>
      <c r="J1884" s="1909"/>
      <c r="K1884" s="1909"/>
      <c r="L1884" s="2463"/>
      <c r="M1884" s="2461"/>
      <c r="N1884" s="1909"/>
      <c r="O1884" s="2464"/>
      <c r="P1884" s="2471"/>
      <c r="Q1884" s="2465"/>
      <c r="R1884" s="2461"/>
      <c r="S1884" s="1909"/>
      <c r="T1884" s="2464"/>
      <c r="U1884" s="2471"/>
      <c r="V1884" s="2463"/>
      <c r="W1884" s="2466"/>
      <c r="X1884" s="2466"/>
      <c r="Y1884" s="2466"/>
      <c r="Z1884" s="2466"/>
    </row>
    <row r="1885" spans="1:26" s="2469" customFormat="1">
      <c r="A1885" s="2468"/>
      <c r="B1885" s="1737"/>
      <c r="C1885" s="2461"/>
      <c r="D1885" s="2461"/>
      <c r="E1885" s="2462"/>
      <c r="F1885" s="1909"/>
      <c r="G1885" s="2463"/>
      <c r="H1885" s="1909"/>
      <c r="I1885" s="1909"/>
      <c r="J1885" s="1909"/>
      <c r="K1885" s="1909"/>
      <c r="L1885" s="2463"/>
      <c r="M1885" s="2461"/>
      <c r="N1885" s="1909"/>
      <c r="O1885" s="2464"/>
      <c r="P1885" s="2471"/>
      <c r="Q1885" s="2465"/>
      <c r="R1885" s="2461"/>
      <c r="S1885" s="1909"/>
      <c r="T1885" s="2464"/>
      <c r="U1885" s="2471"/>
      <c r="V1885" s="2463"/>
      <c r="W1885" s="2466"/>
      <c r="X1885" s="2466"/>
      <c r="Y1885" s="2466"/>
      <c r="Z1885" s="2466"/>
    </row>
    <row r="1886" spans="1:26" s="2469" customFormat="1">
      <c r="A1886" s="2468"/>
      <c r="B1886" s="1737"/>
      <c r="C1886" s="2461"/>
      <c r="D1886" s="2461"/>
      <c r="E1886" s="2462"/>
      <c r="F1886" s="1909"/>
      <c r="G1886" s="2463"/>
      <c r="H1886" s="1909"/>
      <c r="I1886" s="1909"/>
      <c r="J1886" s="1909"/>
      <c r="K1886" s="1909"/>
      <c r="L1886" s="2463"/>
      <c r="M1886" s="2461"/>
      <c r="N1886" s="1909"/>
      <c r="O1886" s="2464"/>
      <c r="P1886" s="2471"/>
      <c r="Q1886" s="2465"/>
      <c r="R1886" s="2461"/>
      <c r="S1886" s="1909"/>
      <c r="T1886" s="2464"/>
      <c r="U1886" s="2471"/>
      <c r="V1886" s="2463"/>
      <c r="W1886" s="2466"/>
      <c r="X1886" s="2466"/>
      <c r="Y1886" s="2466"/>
      <c r="Z1886" s="2466"/>
    </row>
    <row r="1887" spans="1:26" s="2469" customFormat="1">
      <c r="A1887" s="2468"/>
      <c r="B1887" s="1737"/>
      <c r="C1887" s="2461"/>
      <c r="D1887" s="2461"/>
      <c r="E1887" s="2462"/>
      <c r="F1887" s="1909"/>
      <c r="G1887" s="2463"/>
      <c r="H1887" s="1909"/>
      <c r="I1887" s="1909"/>
      <c r="J1887" s="1909"/>
      <c r="K1887" s="1909"/>
      <c r="L1887" s="2463"/>
      <c r="M1887" s="2461"/>
      <c r="N1887" s="1909"/>
      <c r="O1887" s="2464"/>
      <c r="P1887" s="2471"/>
      <c r="Q1887" s="2465"/>
      <c r="R1887" s="2461"/>
      <c r="S1887" s="1909"/>
      <c r="T1887" s="2464"/>
      <c r="U1887" s="2471"/>
      <c r="V1887" s="2463"/>
      <c r="W1887" s="2466"/>
      <c r="X1887" s="2466"/>
      <c r="Y1887" s="2466"/>
      <c r="Z1887" s="2466"/>
    </row>
    <row r="1888" spans="1:26" s="2469" customFormat="1">
      <c r="A1888" s="2468"/>
      <c r="B1888" s="1737"/>
      <c r="C1888" s="2461"/>
      <c r="D1888" s="2461"/>
      <c r="E1888" s="2462"/>
      <c r="F1888" s="1909"/>
      <c r="G1888" s="2463"/>
      <c r="H1888" s="1909"/>
      <c r="I1888" s="1909"/>
      <c r="J1888" s="1909"/>
      <c r="K1888" s="1909"/>
      <c r="L1888" s="2463"/>
      <c r="M1888" s="2461"/>
      <c r="N1888" s="1909"/>
      <c r="O1888" s="2464"/>
      <c r="P1888" s="2471"/>
      <c r="Q1888" s="2465"/>
      <c r="R1888" s="2461"/>
      <c r="S1888" s="1909"/>
      <c r="T1888" s="2464"/>
      <c r="U1888" s="2471"/>
      <c r="V1888" s="2463"/>
      <c r="W1888" s="2466"/>
      <c r="X1888" s="2466"/>
      <c r="Y1888" s="2466"/>
      <c r="Z1888" s="2466"/>
    </row>
    <row r="1889" spans="1:26" s="2469" customFormat="1">
      <c r="A1889" s="2468"/>
      <c r="B1889" s="1737"/>
      <c r="C1889" s="2461"/>
      <c r="D1889" s="2461"/>
      <c r="E1889" s="2462"/>
      <c r="F1889" s="1909"/>
      <c r="G1889" s="2463"/>
      <c r="H1889" s="1909"/>
      <c r="I1889" s="1909"/>
      <c r="J1889" s="1909"/>
      <c r="K1889" s="1909"/>
      <c r="L1889" s="2463"/>
      <c r="M1889" s="2461"/>
      <c r="N1889" s="1909"/>
      <c r="O1889" s="2464"/>
      <c r="P1889" s="2471"/>
      <c r="Q1889" s="2465"/>
      <c r="R1889" s="2461"/>
      <c r="S1889" s="1909"/>
      <c r="T1889" s="2464"/>
      <c r="U1889" s="2471"/>
      <c r="V1889" s="2463"/>
      <c r="W1889" s="2466"/>
      <c r="X1889" s="2466"/>
      <c r="Y1889" s="2466"/>
      <c r="Z1889" s="2466"/>
    </row>
    <row r="1890" spans="1:26" s="2469" customFormat="1">
      <c r="A1890" s="2468"/>
      <c r="B1890" s="1737"/>
      <c r="C1890" s="2461"/>
      <c r="D1890" s="2461"/>
      <c r="E1890" s="2462"/>
      <c r="F1890" s="1909"/>
      <c r="G1890" s="2463"/>
      <c r="H1890" s="1909"/>
      <c r="I1890" s="1909"/>
      <c r="J1890" s="1909"/>
      <c r="K1890" s="1909"/>
      <c r="L1890" s="2463"/>
      <c r="M1890" s="2461"/>
      <c r="N1890" s="1909"/>
      <c r="O1890" s="2464"/>
      <c r="P1890" s="2471"/>
      <c r="Q1890" s="2465"/>
      <c r="R1890" s="2461"/>
      <c r="S1890" s="1909"/>
      <c r="T1890" s="2464"/>
      <c r="U1890" s="2471"/>
      <c r="V1890" s="2463"/>
      <c r="W1890" s="2466"/>
      <c r="X1890" s="2466"/>
      <c r="Y1890" s="2466"/>
      <c r="Z1890" s="2466"/>
    </row>
    <row r="1891" spans="1:26" s="2469" customFormat="1">
      <c r="A1891" s="2468"/>
      <c r="B1891" s="1737"/>
      <c r="C1891" s="2461"/>
      <c r="D1891" s="2461"/>
      <c r="E1891" s="2462"/>
      <c r="F1891" s="1909"/>
      <c r="G1891" s="2463"/>
      <c r="H1891" s="1909"/>
      <c r="I1891" s="1909"/>
      <c r="J1891" s="1909"/>
      <c r="K1891" s="1909"/>
      <c r="L1891" s="2463"/>
      <c r="M1891" s="2461"/>
      <c r="N1891" s="1909"/>
      <c r="O1891" s="2464"/>
      <c r="P1891" s="2471"/>
      <c r="Q1891" s="2465"/>
      <c r="R1891" s="2461"/>
      <c r="S1891" s="1909"/>
      <c r="T1891" s="2464"/>
      <c r="U1891" s="2471"/>
      <c r="V1891" s="2463"/>
      <c r="W1891" s="2466"/>
      <c r="X1891" s="2466"/>
      <c r="Y1891" s="2466"/>
      <c r="Z1891" s="2466"/>
    </row>
    <row r="1892" spans="1:26" s="2469" customFormat="1">
      <c r="A1892" s="2468"/>
      <c r="B1892" s="1737"/>
      <c r="C1892" s="2461"/>
      <c r="D1892" s="2461"/>
      <c r="E1892" s="2462"/>
      <c r="F1892" s="1909"/>
      <c r="G1892" s="2463"/>
      <c r="H1892" s="1909"/>
      <c r="I1892" s="1909"/>
      <c r="J1892" s="1909"/>
      <c r="K1892" s="1909"/>
      <c r="L1892" s="2463"/>
      <c r="M1892" s="2461"/>
      <c r="N1892" s="1909"/>
      <c r="O1892" s="2464"/>
      <c r="P1892" s="2471"/>
      <c r="Q1892" s="2465"/>
      <c r="R1892" s="2461"/>
      <c r="S1892" s="1909"/>
      <c r="T1892" s="2464"/>
      <c r="U1892" s="2471"/>
      <c r="V1892" s="2463"/>
      <c r="W1892" s="2466"/>
      <c r="X1892" s="2466"/>
      <c r="Y1892" s="2466"/>
      <c r="Z1892" s="2466"/>
    </row>
    <row r="1893" spans="1:26" s="2469" customFormat="1">
      <c r="A1893" s="2468"/>
      <c r="B1893" s="1737"/>
      <c r="C1893" s="2461"/>
      <c r="D1893" s="2461"/>
      <c r="E1893" s="2462"/>
      <c r="F1893" s="1909"/>
      <c r="G1893" s="2463"/>
      <c r="H1893" s="1909"/>
      <c r="I1893" s="1909"/>
      <c r="J1893" s="1909"/>
      <c r="K1893" s="1909"/>
      <c r="L1893" s="2463"/>
      <c r="M1893" s="2461"/>
      <c r="N1893" s="1909"/>
      <c r="O1893" s="2464"/>
      <c r="P1893" s="2471"/>
      <c r="Q1893" s="2465"/>
      <c r="R1893" s="2461"/>
      <c r="S1893" s="1909"/>
      <c r="T1893" s="2464"/>
      <c r="U1893" s="2471"/>
      <c r="V1893" s="2463"/>
      <c r="W1893" s="2466"/>
      <c r="X1893" s="2466"/>
      <c r="Y1893" s="2466"/>
      <c r="Z1893" s="2466"/>
    </row>
    <row r="1894" spans="1:26" s="2469" customFormat="1">
      <c r="A1894" s="2468"/>
      <c r="B1894" s="1737"/>
      <c r="C1894" s="2461"/>
      <c r="D1894" s="2461"/>
      <c r="E1894" s="2462"/>
      <c r="F1894" s="1909"/>
      <c r="G1894" s="2463"/>
      <c r="H1894" s="1909"/>
      <c r="I1894" s="1909"/>
      <c r="J1894" s="1909"/>
      <c r="K1894" s="1909"/>
      <c r="L1894" s="2463"/>
      <c r="M1894" s="2461"/>
      <c r="N1894" s="1909"/>
      <c r="O1894" s="2464"/>
      <c r="P1894" s="2471"/>
      <c r="Q1894" s="2465"/>
      <c r="R1894" s="2461"/>
      <c r="S1894" s="1909"/>
      <c r="T1894" s="2464"/>
      <c r="U1894" s="2471"/>
      <c r="V1894" s="2463"/>
      <c r="W1894" s="2466"/>
      <c r="X1894" s="2466"/>
      <c r="Y1894" s="2466"/>
      <c r="Z1894" s="2466"/>
    </row>
    <row r="1895" spans="1:26" s="2469" customFormat="1">
      <c r="A1895" s="2468"/>
      <c r="B1895" s="1737"/>
      <c r="C1895" s="2461"/>
      <c r="D1895" s="2461"/>
      <c r="E1895" s="2462"/>
      <c r="F1895" s="1909"/>
      <c r="G1895" s="2463"/>
      <c r="H1895" s="1909"/>
      <c r="I1895" s="1909"/>
      <c r="J1895" s="1909"/>
      <c r="K1895" s="1909"/>
      <c r="L1895" s="2463"/>
      <c r="M1895" s="2461"/>
      <c r="N1895" s="1909"/>
      <c r="O1895" s="2464"/>
      <c r="P1895" s="2471"/>
      <c r="Q1895" s="2465"/>
      <c r="R1895" s="2461"/>
      <c r="S1895" s="1909"/>
      <c r="T1895" s="2464"/>
      <c r="U1895" s="2471"/>
      <c r="V1895" s="2463"/>
      <c r="W1895" s="2466"/>
      <c r="X1895" s="2466"/>
      <c r="Y1895" s="2466"/>
      <c r="Z1895" s="2466"/>
    </row>
    <row r="1896" spans="1:26" s="2469" customFormat="1">
      <c r="A1896" s="2468"/>
      <c r="B1896" s="1737"/>
      <c r="C1896" s="2461"/>
      <c r="D1896" s="2461"/>
      <c r="E1896" s="2462"/>
      <c r="F1896" s="1909"/>
      <c r="G1896" s="2463"/>
      <c r="H1896" s="1909"/>
      <c r="I1896" s="1909"/>
      <c r="J1896" s="1909"/>
      <c r="K1896" s="1909"/>
      <c r="L1896" s="2463"/>
      <c r="M1896" s="2461"/>
      <c r="N1896" s="1909"/>
      <c r="O1896" s="2464"/>
      <c r="P1896" s="2471"/>
      <c r="Q1896" s="2465"/>
      <c r="R1896" s="2461"/>
      <c r="S1896" s="1909"/>
      <c r="T1896" s="2464"/>
      <c r="U1896" s="2471"/>
      <c r="V1896" s="2463"/>
      <c r="W1896" s="2466"/>
      <c r="X1896" s="2466"/>
      <c r="Y1896" s="2466"/>
      <c r="Z1896" s="2466"/>
    </row>
    <row r="1897" spans="1:26" s="2469" customFormat="1">
      <c r="A1897" s="2468"/>
      <c r="B1897" s="1737"/>
      <c r="C1897" s="2461"/>
      <c r="D1897" s="2461"/>
      <c r="E1897" s="2462"/>
      <c r="F1897" s="1909"/>
      <c r="G1897" s="2463"/>
      <c r="H1897" s="1909"/>
      <c r="I1897" s="1909"/>
      <c r="J1897" s="1909"/>
      <c r="K1897" s="1909"/>
      <c r="L1897" s="2463"/>
      <c r="M1897" s="2461"/>
      <c r="N1897" s="1909"/>
      <c r="O1897" s="2464"/>
      <c r="P1897" s="2471"/>
      <c r="Q1897" s="2465"/>
      <c r="R1897" s="2461"/>
      <c r="S1897" s="1909"/>
      <c r="T1897" s="2464"/>
      <c r="U1897" s="2471"/>
      <c r="V1897" s="2463"/>
      <c r="W1897" s="2466"/>
      <c r="X1897" s="2466"/>
      <c r="Y1897" s="2466"/>
      <c r="Z1897" s="2466"/>
    </row>
    <row r="1898" spans="1:26" s="2469" customFormat="1">
      <c r="A1898" s="2468"/>
      <c r="B1898" s="1737"/>
      <c r="C1898" s="2461"/>
      <c r="D1898" s="2461"/>
      <c r="E1898" s="2462"/>
      <c r="F1898" s="1909"/>
      <c r="G1898" s="2463"/>
      <c r="H1898" s="1909"/>
      <c r="I1898" s="1909"/>
      <c r="J1898" s="1909"/>
      <c r="K1898" s="1909"/>
      <c r="L1898" s="2463"/>
      <c r="M1898" s="2461"/>
      <c r="N1898" s="1909"/>
      <c r="O1898" s="2464"/>
      <c r="P1898" s="2471"/>
      <c r="Q1898" s="2465"/>
      <c r="R1898" s="2461"/>
      <c r="S1898" s="1909"/>
      <c r="T1898" s="2464"/>
      <c r="U1898" s="2471"/>
      <c r="V1898" s="2463"/>
      <c r="W1898" s="2466"/>
      <c r="X1898" s="2466"/>
      <c r="Y1898" s="2466"/>
      <c r="Z1898" s="2466"/>
    </row>
    <row r="1899" spans="1:26" s="2469" customFormat="1">
      <c r="A1899" s="2468"/>
      <c r="B1899" s="1737"/>
      <c r="C1899" s="2461"/>
      <c r="D1899" s="2461"/>
      <c r="E1899" s="2462"/>
      <c r="F1899" s="1909"/>
      <c r="G1899" s="2463"/>
      <c r="H1899" s="1909"/>
      <c r="I1899" s="1909"/>
      <c r="J1899" s="1909"/>
      <c r="K1899" s="1909"/>
      <c r="L1899" s="2463"/>
      <c r="M1899" s="2461"/>
      <c r="N1899" s="1909"/>
      <c r="O1899" s="2464"/>
      <c r="P1899" s="2471"/>
      <c r="Q1899" s="2465"/>
      <c r="R1899" s="2461"/>
      <c r="S1899" s="1909"/>
      <c r="T1899" s="2464"/>
      <c r="U1899" s="2471"/>
      <c r="V1899" s="2463"/>
      <c r="W1899" s="2466"/>
      <c r="X1899" s="2466"/>
      <c r="Y1899" s="2466"/>
      <c r="Z1899" s="2466"/>
    </row>
    <row r="1900" spans="1:26" s="2469" customFormat="1">
      <c r="A1900" s="2468"/>
      <c r="B1900" s="1737"/>
      <c r="C1900" s="2461"/>
      <c r="D1900" s="2461"/>
      <c r="E1900" s="2462"/>
      <c r="F1900" s="1909"/>
      <c r="G1900" s="2463"/>
      <c r="H1900" s="1909"/>
      <c r="I1900" s="1909"/>
      <c r="J1900" s="1909"/>
      <c r="K1900" s="1909"/>
      <c r="L1900" s="2463"/>
      <c r="M1900" s="2461"/>
      <c r="N1900" s="1909"/>
      <c r="O1900" s="2464"/>
      <c r="P1900" s="2471"/>
      <c r="Q1900" s="2465"/>
      <c r="R1900" s="2461"/>
      <c r="S1900" s="1909"/>
      <c r="T1900" s="2464"/>
      <c r="U1900" s="2471"/>
      <c r="V1900" s="2463"/>
      <c r="W1900" s="2466"/>
      <c r="X1900" s="2466"/>
      <c r="Y1900" s="2466"/>
      <c r="Z1900" s="2466"/>
    </row>
    <row r="1901" spans="1:26" s="2469" customFormat="1">
      <c r="A1901" s="2468"/>
      <c r="B1901" s="1737"/>
      <c r="C1901" s="2461"/>
      <c r="D1901" s="2461"/>
      <c r="E1901" s="2462"/>
      <c r="F1901" s="1909"/>
      <c r="G1901" s="2463"/>
      <c r="H1901" s="1909"/>
      <c r="I1901" s="1909"/>
      <c r="J1901" s="1909"/>
      <c r="K1901" s="1909"/>
      <c r="L1901" s="2463"/>
      <c r="M1901" s="2461"/>
      <c r="N1901" s="1909"/>
      <c r="O1901" s="2464"/>
      <c r="P1901" s="2471"/>
      <c r="Q1901" s="2465"/>
      <c r="R1901" s="2461"/>
      <c r="S1901" s="1909"/>
      <c r="T1901" s="2464"/>
      <c r="U1901" s="2471"/>
      <c r="V1901" s="2463"/>
      <c r="W1901" s="2466"/>
      <c r="X1901" s="2466"/>
      <c r="Y1901" s="2466"/>
      <c r="Z1901" s="2466"/>
    </row>
    <row r="1902" spans="1:26" s="2469" customFormat="1">
      <c r="A1902" s="2468"/>
      <c r="B1902" s="1737"/>
      <c r="C1902" s="2461"/>
      <c r="D1902" s="2461"/>
      <c r="E1902" s="2462"/>
      <c r="F1902" s="1909"/>
      <c r="G1902" s="2463"/>
      <c r="H1902" s="1909"/>
      <c r="I1902" s="1909"/>
      <c r="J1902" s="1909"/>
      <c r="K1902" s="1909"/>
      <c r="L1902" s="2463"/>
      <c r="M1902" s="2461"/>
      <c r="N1902" s="1909"/>
      <c r="O1902" s="2464"/>
      <c r="P1902" s="2471"/>
      <c r="Q1902" s="2465"/>
      <c r="R1902" s="2461"/>
      <c r="S1902" s="1909"/>
      <c r="T1902" s="2464"/>
      <c r="U1902" s="2471"/>
      <c r="V1902" s="2463"/>
      <c r="W1902" s="2466"/>
      <c r="X1902" s="2466"/>
      <c r="Y1902" s="2466"/>
      <c r="Z1902" s="2466"/>
    </row>
    <row r="1903" spans="1:26" s="2469" customFormat="1">
      <c r="A1903" s="2468"/>
      <c r="B1903" s="1737"/>
      <c r="C1903" s="2461"/>
      <c r="D1903" s="2461"/>
      <c r="E1903" s="2462"/>
      <c r="F1903" s="1909"/>
      <c r="G1903" s="2463"/>
      <c r="H1903" s="1909"/>
      <c r="I1903" s="1909"/>
      <c r="J1903" s="1909"/>
      <c r="K1903" s="1909"/>
      <c r="L1903" s="2463"/>
      <c r="M1903" s="2461"/>
      <c r="N1903" s="1909"/>
      <c r="O1903" s="2464"/>
      <c r="P1903" s="2471"/>
      <c r="Q1903" s="2465"/>
      <c r="R1903" s="2461"/>
      <c r="S1903" s="1909"/>
      <c r="T1903" s="2464"/>
      <c r="U1903" s="2471"/>
      <c r="V1903" s="2463"/>
      <c r="W1903" s="2466"/>
      <c r="X1903" s="2466"/>
      <c r="Y1903" s="2466"/>
      <c r="Z1903" s="2466"/>
    </row>
    <row r="1904" spans="1:26" s="2469" customFormat="1">
      <c r="A1904" s="2468"/>
      <c r="B1904" s="1737"/>
      <c r="C1904" s="2461"/>
      <c r="D1904" s="2461"/>
      <c r="E1904" s="2462"/>
      <c r="F1904" s="1909"/>
      <c r="G1904" s="2463"/>
      <c r="H1904" s="1909"/>
      <c r="I1904" s="1909"/>
      <c r="J1904" s="1909"/>
      <c r="K1904" s="1909"/>
      <c r="L1904" s="2463"/>
      <c r="M1904" s="2461"/>
      <c r="N1904" s="1909"/>
      <c r="O1904" s="2464"/>
      <c r="P1904" s="2471"/>
      <c r="Q1904" s="2465"/>
      <c r="R1904" s="2461"/>
      <c r="S1904" s="1909"/>
      <c r="T1904" s="2464"/>
      <c r="U1904" s="2471"/>
      <c r="V1904" s="2463"/>
      <c r="W1904" s="2466"/>
      <c r="X1904" s="2466"/>
      <c r="Y1904" s="2466"/>
      <c r="Z1904" s="2466"/>
    </row>
    <row r="1905" spans="1:26" s="2469" customFormat="1">
      <c r="A1905" s="2468"/>
      <c r="B1905" s="1737"/>
      <c r="C1905" s="2461"/>
      <c r="D1905" s="2461"/>
      <c r="E1905" s="2462"/>
      <c r="F1905" s="1909"/>
      <c r="G1905" s="2463"/>
      <c r="H1905" s="1909"/>
      <c r="I1905" s="1909"/>
      <c r="J1905" s="1909"/>
      <c r="K1905" s="1909"/>
      <c r="L1905" s="2463"/>
      <c r="M1905" s="2461"/>
      <c r="N1905" s="1909"/>
      <c r="O1905" s="2464"/>
      <c r="P1905" s="2471"/>
      <c r="Q1905" s="2465"/>
      <c r="R1905" s="2461"/>
      <c r="S1905" s="1909"/>
      <c r="T1905" s="2464"/>
      <c r="U1905" s="2471"/>
      <c r="V1905" s="2463"/>
      <c r="W1905" s="2466"/>
      <c r="X1905" s="2466"/>
      <c r="Y1905" s="2466"/>
      <c r="Z1905" s="2466"/>
    </row>
    <row r="1906" spans="1:26" s="2469" customFormat="1">
      <c r="A1906" s="2468"/>
      <c r="B1906" s="1737"/>
      <c r="C1906" s="2461"/>
      <c r="D1906" s="2461"/>
      <c r="E1906" s="2462"/>
      <c r="F1906" s="1909"/>
      <c r="G1906" s="2463"/>
      <c r="H1906" s="1909"/>
      <c r="I1906" s="1909"/>
      <c r="J1906" s="1909"/>
      <c r="K1906" s="1909"/>
      <c r="L1906" s="2463"/>
      <c r="M1906" s="2461"/>
      <c r="N1906" s="1909"/>
      <c r="O1906" s="2464"/>
      <c r="P1906" s="2471"/>
      <c r="Q1906" s="2465"/>
      <c r="R1906" s="2461"/>
      <c r="S1906" s="1909"/>
      <c r="T1906" s="2464"/>
      <c r="U1906" s="2471"/>
      <c r="V1906" s="2463"/>
      <c r="W1906" s="2466"/>
      <c r="X1906" s="2466"/>
      <c r="Y1906" s="2466"/>
      <c r="Z1906" s="2466"/>
    </row>
    <row r="1907" spans="1:26" s="2469" customFormat="1">
      <c r="A1907" s="2468"/>
      <c r="B1907" s="1737"/>
      <c r="C1907" s="2461"/>
      <c r="D1907" s="2461"/>
      <c r="E1907" s="2462"/>
      <c r="F1907" s="1909"/>
      <c r="G1907" s="2463"/>
      <c r="H1907" s="1909"/>
      <c r="I1907" s="1909"/>
      <c r="J1907" s="1909"/>
      <c r="K1907" s="1909"/>
      <c r="L1907" s="2463"/>
      <c r="M1907" s="2461"/>
      <c r="N1907" s="1909"/>
      <c r="O1907" s="2464"/>
      <c r="P1907" s="2471"/>
      <c r="Q1907" s="2465"/>
      <c r="R1907" s="2461"/>
      <c r="S1907" s="1909"/>
      <c r="T1907" s="2464"/>
      <c r="U1907" s="2471"/>
      <c r="V1907" s="2463"/>
      <c r="W1907" s="2466"/>
      <c r="X1907" s="2466"/>
      <c r="Y1907" s="2466"/>
      <c r="Z1907" s="2466"/>
    </row>
    <row r="1908" spans="1:26" s="2469" customFormat="1">
      <c r="A1908" s="2468"/>
      <c r="B1908" s="1737"/>
      <c r="C1908" s="2461"/>
      <c r="D1908" s="2461"/>
      <c r="E1908" s="2462"/>
      <c r="F1908" s="1909"/>
      <c r="G1908" s="2463"/>
      <c r="H1908" s="1909"/>
      <c r="I1908" s="1909"/>
      <c r="J1908" s="1909"/>
      <c r="K1908" s="1909"/>
      <c r="L1908" s="2463"/>
      <c r="M1908" s="2461"/>
      <c r="N1908" s="1909"/>
      <c r="O1908" s="2464"/>
      <c r="P1908" s="2471"/>
      <c r="Q1908" s="2465"/>
      <c r="R1908" s="2461"/>
      <c r="S1908" s="1909"/>
      <c r="T1908" s="2464"/>
      <c r="U1908" s="2471"/>
      <c r="V1908" s="2463"/>
      <c r="W1908" s="2466"/>
      <c r="X1908" s="2466"/>
      <c r="Y1908" s="2466"/>
      <c r="Z1908" s="2466"/>
    </row>
    <row r="1909" spans="1:26" s="2469" customFormat="1">
      <c r="A1909" s="2468"/>
      <c r="B1909" s="1737"/>
      <c r="C1909" s="2461"/>
      <c r="D1909" s="2461"/>
      <c r="E1909" s="2462"/>
      <c r="F1909" s="1909"/>
      <c r="G1909" s="2463"/>
      <c r="H1909" s="1909"/>
      <c r="I1909" s="1909"/>
      <c r="J1909" s="1909"/>
      <c r="K1909" s="1909"/>
      <c r="L1909" s="2463"/>
      <c r="M1909" s="2461"/>
      <c r="N1909" s="1909"/>
      <c r="O1909" s="2464"/>
      <c r="P1909" s="2471"/>
      <c r="Q1909" s="2465"/>
      <c r="R1909" s="2461"/>
      <c r="S1909" s="1909"/>
      <c r="T1909" s="2464"/>
      <c r="U1909" s="2471"/>
      <c r="V1909" s="2463"/>
      <c r="W1909" s="2466"/>
      <c r="X1909" s="2466"/>
      <c r="Y1909" s="2466"/>
      <c r="Z1909" s="2466"/>
    </row>
    <row r="1910" spans="1:26" s="2469" customFormat="1">
      <c r="A1910" s="2468"/>
      <c r="B1910" s="1737"/>
      <c r="C1910" s="2461"/>
      <c r="D1910" s="2461"/>
      <c r="E1910" s="2462"/>
      <c r="F1910" s="1909"/>
      <c r="G1910" s="2463"/>
      <c r="H1910" s="1909"/>
      <c r="I1910" s="1909"/>
      <c r="J1910" s="1909"/>
      <c r="K1910" s="1909"/>
      <c r="L1910" s="2463"/>
      <c r="M1910" s="2461"/>
      <c r="N1910" s="1909"/>
      <c r="O1910" s="2464"/>
      <c r="P1910" s="2471"/>
      <c r="Q1910" s="2465"/>
      <c r="R1910" s="2461"/>
      <c r="S1910" s="1909"/>
      <c r="T1910" s="2464"/>
      <c r="U1910" s="2471"/>
      <c r="V1910" s="2463"/>
      <c r="W1910" s="2466"/>
      <c r="X1910" s="2466"/>
      <c r="Y1910" s="2466"/>
      <c r="Z1910" s="2466"/>
    </row>
    <row r="1911" spans="1:26" s="2469" customFormat="1">
      <c r="A1911" s="2468"/>
      <c r="B1911" s="1737"/>
      <c r="C1911" s="2461"/>
      <c r="D1911" s="2461"/>
      <c r="E1911" s="2462"/>
      <c r="F1911" s="1909"/>
      <c r="G1911" s="2463"/>
      <c r="H1911" s="1909"/>
      <c r="I1911" s="1909"/>
      <c r="J1911" s="1909"/>
      <c r="K1911" s="1909"/>
      <c r="L1911" s="2463"/>
      <c r="M1911" s="2461"/>
      <c r="N1911" s="1909"/>
      <c r="O1911" s="2464"/>
      <c r="P1911" s="2471"/>
      <c r="Q1911" s="2465"/>
      <c r="R1911" s="2461"/>
      <c r="S1911" s="1909"/>
      <c r="T1911" s="2464"/>
      <c r="U1911" s="2471"/>
      <c r="V1911" s="2463"/>
      <c r="W1911" s="2466"/>
      <c r="X1911" s="2466"/>
      <c r="Y1911" s="2466"/>
      <c r="Z1911" s="2466"/>
    </row>
    <row r="1912" spans="1:26" s="2469" customFormat="1">
      <c r="A1912" s="2468"/>
      <c r="B1912" s="1737"/>
      <c r="C1912" s="2461"/>
      <c r="D1912" s="2461"/>
      <c r="E1912" s="2462"/>
      <c r="F1912" s="1909"/>
      <c r="G1912" s="2463"/>
      <c r="H1912" s="1909"/>
      <c r="I1912" s="1909"/>
      <c r="J1912" s="1909"/>
      <c r="K1912" s="1909"/>
      <c r="L1912" s="2463"/>
      <c r="M1912" s="2461"/>
      <c r="N1912" s="1909"/>
      <c r="O1912" s="2464"/>
      <c r="P1912" s="2471"/>
      <c r="Q1912" s="2465"/>
      <c r="R1912" s="2461"/>
      <c r="S1912" s="1909"/>
      <c r="T1912" s="2464"/>
      <c r="U1912" s="2471"/>
      <c r="V1912" s="2463"/>
      <c r="W1912" s="2466"/>
      <c r="X1912" s="2466"/>
      <c r="Y1912" s="2466"/>
      <c r="Z1912" s="2466"/>
    </row>
    <row r="1913" spans="1:26" s="2469" customFormat="1">
      <c r="A1913" s="2468"/>
      <c r="B1913" s="1737"/>
      <c r="C1913" s="2461"/>
      <c r="D1913" s="2461"/>
      <c r="E1913" s="2462"/>
      <c r="F1913" s="1909"/>
      <c r="G1913" s="2463"/>
      <c r="H1913" s="1909"/>
      <c r="I1913" s="1909"/>
      <c r="J1913" s="1909"/>
      <c r="K1913" s="1909"/>
      <c r="L1913" s="2463"/>
      <c r="M1913" s="2461"/>
      <c r="N1913" s="1909"/>
      <c r="O1913" s="2464"/>
      <c r="P1913" s="2471"/>
      <c r="Q1913" s="2465"/>
      <c r="R1913" s="2461"/>
      <c r="S1913" s="1909"/>
      <c r="T1913" s="2464"/>
      <c r="U1913" s="2471"/>
      <c r="V1913" s="2463"/>
      <c r="W1913" s="2466"/>
      <c r="X1913" s="2466"/>
      <c r="Y1913" s="2466"/>
      <c r="Z1913" s="2466"/>
    </row>
    <row r="1914" spans="1:26" s="2469" customFormat="1">
      <c r="A1914" s="2468"/>
      <c r="B1914" s="1737"/>
      <c r="C1914" s="2461"/>
      <c r="D1914" s="2461"/>
      <c r="E1914" s="2462"/>
      <c r="F1914" s="1909"/>
      <c r="G1914" s="2463"/>
      <c r="H1914" s="1909"/>
      <c r="I1914" s="1909"/>
      <c r="J1914" s="1909"/>
      <c r="K1914" s="1909"/>
      <c r="L1914" s="2463"/>
      <c r="M1914" s="2461"/>
      <c r="N1914" s="1909"/>
      <c r="O1914" s="2464"/>
      <c r="P1914" s="2471"/>
      <c r="Q1914" s="2465"/>
      <c r="R1914" s="2461"/>
      <c r="S1914" s="1909"/>
      <c r="T1914" s="2464"/>
      <c r="U1914" s="2471"/>
      <c r="V1914" s="2463"/>
      <c r="W1914" s="2466"/>
      <c r="X1914" s="2466"/>
      <c r="Y1914" s="2466"/>
      <c r="Z1914" s="2466"/>
    </row>
    <row r="1915" spans="1:26" s="2469" customFormat="1">
      <c r="A1915" s="2468"/>
      <c r="B1915" s="1737"/>
      <c r="C1915" s="2461"/>
      <c r="D1915" s="2461"/>
      <c r="E1915" s="2462"/>
      <c r="F1915" s="1909"/>
      <c r="G1915" s="2463"/>
      <c r="H1915" s="1909"/>
      <c r="I1915" s="1909"/>
      <c r="J1915" s="1909"/>
      <c r="K1915" s="1909"/>
      <c r="L1915" s="2463"/>
      <c r="M1915" s="2461"/>
      <c r="N1915" s="1909"/>
      <c r="O1915" s="2464"/>
      <c r="P1915" s="2471"/>
      <c r="Q1915" s="2465"/>
      <c r="R1915" s="2461"/>
      <c r="S1915" s="1909"/>
      <c r="T1915" s="2464"/>
      <c r="U1915" s="2471"/>
      <c r="V1915" s="2463"/>
      <c r="W1915" s="2466"/>
      <c r="X1915" s="2466"/>
      <c r="Y1915" s="2466"/>
      <c r="Z1915" s="2466"/>
    </row>
    <row r="1916" spans="1:26" s="2469" customFormat="1">
      <c r="A1916" s="2468"/>
      <c r="B1916" s="1737"/>
      <c r="C1916" s="2461"/>
      <c r="D1916" s="2461"/>
      <c r="E1916" s="2462"/>
      <c r="F1916" s="1909"/>
      <c r="G1916" s="2463"/>
      <c r="H1916" s="1909"/>
      <c r="I1916" s="1909"/>
      <c r="J1916" s="1909"/>
      <c r="K1916" s="1909"/>
      <c r="L1916" s="2463"/>
      <c r="M1916" s="2461"/>
      <c r="N1916" s="1909"/>
      <c r="O1916" s="2464"/>
      <c r="P1916" s="2471"/>
      <c r="Q1916" s="2465"/>
      <c r="R1916" s="2461"/>
      <c r="S1916" s="1909"/>
      <c r="T1916" s="2464"/>
      <c r="U1916" s="2471"/>
      <c r="V1916" s="2463"/>
      <c r="W1916" s="2466"/>
      <c r="X1916" s="2466"/>
      <c r="Y1916" s="2466"/>
      <c r="Z1916" s="2466"/>
    </row>
    <row r="1917" spans="1:26" s="2469" customFormat="1">
      <c r="A1917" s="2468"/>
      <c r="B1917" s="1737"/>
      <c r="C1917" s="2461"/>
      <c r="D1917" s="2461"/>
      <c r="E1917" s="2462"/>
      <c r="F1917" s="1909"/>
      <c r="G1917" s="2463"/>
      <c r="H1917" s="1909"/>
      <c r="I1917" s="1909"/>
      <c r="J1917" s="1909"/>
      <c r="K1917" s="1909"/>
      <c r="L1917" s="2463"/>
      <c r="M1917" s="2461"/>
      <c r="N1917" s="1909"/>
      <c r="O1917" s="2464"/>
      <c r="P1917" s="2471"/>
      <c r="Q1917" s="2465"/>
      <c r="R1917" s="2461"/>
      <c r="S1917" s="1909"/>
      <c r="T1917" s="2464"/>
      <c r="U1917" s="2471"/>
      <c r="V1917" s="2463"/>
      <c r="W1917" s="2466"/>
      <c r="X1917" s="2466"/>
      <c r="Y1917" s="2466"/>
      <c r="Z1917" s="2466"/>
    </row>
    <row r="1918" spans="1:26" s="2469" customFormat="1">
      <c r="A1918" s="2468"/>
      <c r="B1918" s="1737"/>
      <c r="C1918" s="2461"/>
      <c r="D1918" s="2461"/>
      <c r="E1918" s="2462"/>
      <c r="F1918" s="1909"/>
      <c r="G1918" s="2463"/>
      <c r="H1918" s="1909"/>
      <c r="I1918" s="1909"/>
      <c r="J1918" s="1909"/>
      <c r="K1918" s="1909"/>
      <c r="L1918" s="2463"/>
      <c r="M1918" s="2461"/>
      <c r="N1918" s="1909"/>
      <c r="O1918" s="2464"/>
      <c r="P1918" s="2471"/>
      <c r="Q1918" s="2465"/>
      <c r="R1918" s="2461"/>
      <c r="S1918" s="1909"/>
      <c r="T1918" s="2464"/>
      <c r="U1918" s="2471"/>
      <c r="V1918" s="2463"/>
      <c r="W1918" s="2466"/>
      <c r="X1918" s="2466"/>
      <c r="Y1918" s="2466"/>
      <c r="Z1918" s="2466"/>
    </row>
    <row r="1919" spans="1:26" s="2469" customFormat="1">
      <c r="A1919" s="2468"/>
      <c r="B1919" s="1737"/>
      <c r="C1919" s="2461"/>
      <c r="D1919" s="2461"/>
      <c r="E1919" s="2462"/>
      <c r="F1919" s="1909"/>
      <c r="G1919" s="2463"/>
      <c r="H1919" s="1909"/>
      <c r="I1919" s="1909"/>
      <c r="J1919" s="1909"/>
      <c r="K1919" s="1909"/>
      <c r="L1919" s="2463"/>
      <c r="M1919" s="2461"/>
      <c r="N1919" s="1909"/>
      <c r="O1919" s="2464"/>
      <c r="P1919" s="2471"/>
      <c r="Q1919" s="2465"/>
      <c r="R1919" s="2461"/>
      <c r="S1919" s="1909"/>
      <c r="T1919" s="2464"/>
      <c r="U1919" s="2471"/>
      <c r="V1919" s="2463"/>
      <c r="W1919" s="2466"/>
      <c r="X1919" s="2466"/>
      <c r="Y1919" s="2466"/>
      <c r="Z1919" s="2466"/>
    </row>
    <row r="1920" spans="1:26" s="2469" customFormat="1">
      <c r="A1920" s="2468"/>
      <c r="B1920" s="1737"/>
      <c r="C1920" s="2461"/>
      <c r="D1920" s="2461"/>
      <c r="E1920" s="2462"/>
      <c r="F1920" s="1909"/>
      <c r="G1920" s="2463"/>
      <c r="H1920" s="1909"/>
      <c r="I1920" s="1909"/>
      <c r="J1920" s="1909"/>
      <c r="K1920" s="1909"/>
      <c r="L1920" s="2463"/>
      <c r="M1920" s="2461"/>
      <c r="N1920" s="1909"/>
      <c r="O1920" s="2464"/>
      <c r="P1920" s="2471"/>
      <c r="Q1920" s="2465"/>
      <c r="R1920" s="2461"/>
      <c r="S1920" s="1909"/>
      <c r="T1920" s="2464"/>
      <c r="U1920" s="2471"/>
      <c r="V1920" s="2463"/>
      <c r="W1920" s="2466"/>
      <c r="X1920" s="2466"/>
      <c r="Y1920" s="2466"/>
      <c r="Z1920" s="2466"/>
    </row>
    <row r="1921" spans="1:26" s="2469" customFormat="1">
      <c r="A1921" s="2468"/>
      <c r="B1921" s="1737"/>
      <c r="C1921" s="2461"/>
      <c r="D1921" s="2461"/>
      <c r="E1921" s="2462"/>
      <c r="F1921" s="1909"/>
      <c r="G1921" s="2463"/>
      <c r="H1921" s="1909"/>
      <c r="I1921" s="1909"/>
      <c r="J1921" s="1909"/>
      <c r="K1921" s="1909"/>
      <c r="L1921" s="2463"/>
      <c r="M1921" s="2461"/>
      <c r="N1921" s="1909"/>
      <c r="O1921" s="2464"/>
      <c r="P1921" s="2471"/>
      <c r="Q1921" s="2465"/>
      <c r="R1921" s="2461"/>
      <c r="S1921" s="1909"/>
      <c r="T1921" s="2464"/>
      <c r="U1921" s="2471"/>
      <c r="V1921" s="2463"/>
      <c r="W1921" s="2466"/>
      <c r="X1921" s="2466"/>
      <c r="Y1921" s="2466"/>
      <c r="Z1921" s="2466"/>
    </row>
    <row r="1922" spans="1:26" s="2469" customFormat="1">
      <c r="A1922" s="2468"/>
      <c r="B1922" s="1737"/>
      <c r="C1922" s="2461"/>
      <c r="D1922" s="2461"/>
      <c r="E1922" s="2462"/>
      <c r="F1922" s="1909"/>
      <c r="G1922" s="2463"/>
      <c r="H1922" s="1909"/>
      <c r="I1922" s="1909"/>
      <c r="J1922" s="1909"/>
      <c r="K1922" s="1909"/>
      <c r="L1922" s="2463"/>
      <c r="M1922" s="2461"/>
      <c r="N1922" s="1909"/>
      <c r="O1922" s="2464"/>
      <c r="P1922" s="2471"/>
      <c r="Q1922" s="2465"/>
      <c r="R1922" s="2461"/>
      <c r="S1922" s="1909"/>
      <c r="T1922" s="2464"/>
      <c r="U1922" s="2471"/>
      <c r="V1922" s="2463"/>
      <c r="W1922" s="2466"/>
      <c r="X1922" s="2466"/>
      <c r="Y1922" s="2466"/>
      <c r="Z1922" s="2466"/>
    </row>
    <row r="1923" spans="1:26" s="2469" customFormat="1">
      <c r="A1923" s="2468"/>
      <c r="B1923" s="1737"/>
      <c r="C1923" s="2461"/>
      <c r="D1923" s="2461"/>
      <c r="E1923" s="2462"/>
      <c r="F1923" s="1909"/>
      <c r="G1923" s="2463"/>
      <c r="H1923" s="1909"/>
      <c r="I1923" s="1909"/>
      <c r="J1923" s="1909"/>
      <c r="K1923" s="1909"/>
      <c r="L1923" s="2463"/>
      <c r="M1923" s="2461"/>
      <c r="N1923" s="1909"/>
      <c r="O1923" s="2464"/>
      <c r="P1923" s="2471"/>
      <c r="Q1923" s="2465"/>
      <c r="R1923" s="2461"/>
      <c r="S1923" s="1909"/>
      <c r="T1923" s="2464"/>
      <c r="U1923" s="2471"/>
      <c r="V1923" s="2463"/>
      <c r="W1923" s="2466"/>
      <c r="X1923" s="2466"/>
      <c r="Y1923" s="2466"/>
      <c r="Z1923" s="2466"/>
    </row>
    <row r="1924" spans="1:26" s="2469" customFormat="1">
      <c r="A1924" s="2468"/>
      <c r="B1924" s="1737"/>
      <c r="C1924" s="2461"/>
      <c r="D1924" s="2461"/>
      <c r="E1924" s="2462"/>
      <c r="F1924" s="1909"/>
      <c r="G1924" s="2463"/>
      <c r="H1924" s="1909"/>
      <c r="I1924" s="1909"/>
      <c r="J1924" s="1909"/>
      <c r="K1924" s="1909"/>
      <c r="L1924" s="2463"/>
      <c r="M1924" s="2461"/>
      <c r="N1924" s="1909"/>
      <c r="O1924" s="2464"/>
      <c r="P1924" s="2471"/>
      <c r="Q1924" s="2465"/>
      <c r="R1924" s="2461"/>
      <c r="S1924" s="1909"/>
      <c r="T1924" s="2464"/>
      <c r="U1924" s="2471"/>
      <c r="V1924" s="2463"/>
      <c r="W1924" s="2466"/>
      <c r="X1924" s="2466"/>
      <c r="Y1924" s="2466"/>
      <c r="Z1924" s="2466"/>
    </row>
    <row r="1925" spans="1:26" s="2469" customFormat="1">
      <c r="A1925" s="2468"/>
      <c r="B1925" s="1737"/>
      <c r="C1925" s="2461"/>
      <c r="D1925" s="2461"/>
      <c r="E1925" s="2462"/>
      <c r="F1925" s="1909"/>
      <c r="G1925" s="2463"/>
      <c r="H1925" s="1909"/>
      <c r="I1925" s="1909"/>
      <c r="J1925" s="1909"/>
      <c r="K1925" s="1909"/>
      <c r="L1925" s="2463"/>
      <c r="M1925" s="2461"/>
      <c r="N1925" s="1909"/>
      <c r="O1925" s="2464"/>
      <c r="P1925" s="2471"/>
      <c r="Q1925" s="2465"/>
      <c r="R1925" s="2461"/>
      <c r="S1925" s="1909"/>
      <c r="T1925" s="2464"/>
      <c r="U1925" s="2471"/>
      <c r="V1925" s="2463"/>
      <c r="W1925" s="2466"/>
      <c r="X1925" s="2466"/>
      <c r="Y1925" s="2466"/>
      <c r="Z1925" s="2466"/>
    </row>
    <row r="1926" spans="1:26" s="2469" customFormat="1">
      <c r="A1926" s="2468"/>
      <c r="B1926" s="1737"/>
      <c r="C1926" s="2461"/>
      <c r="D1926" s="2461"/>
      <c r="E1926" s="2462"/>
      <c r="F1926" s="1909"/>
      <c r="G1926" s="2463"/>
      <c r="H1926" s="1909"/>
      <c r="I1926" s="1909"/>
      <c r="J1926" s="1909"/>
      <c r="K1926" s="1909"/>
      <c r="L1926" s="2463"/>
      <c r="M1926" s="2461"/>
      <c r="N1926" s="1909"/>
      <c r="O1926" s="2464"/>
      <c r="P1926" s="2471"/>
      <c r="Q1926" s="2465"/>
      <c r="R1926" s="2461"/>
      <c r="S1926" s="1909"/>
      <c r="T1926" s="2464"/>
      <c r="U1926" s="2471"/>
      <c r="V1926" s="2463"/>
      <c r="W1926" s="2466"/>
      <c r="X1926" s="2466"/>
      <c r="Y1926" s="2466"/>
      <c r="Z1926" s="2466"/>
    </row>
    <row r="1927" spans="1:26" s="2469" customFormat="1">
      <c r="A1927" s="2468"/>
      <c r="B1927" s="1737"/>
      <c r="C1927" s="2461"/>
      <c r="D1927" s="2461"/>
      <c r="E1927" s="2462"/>
      <c r="F1927" s="1909"/>
      <c r="G1927" s="2463"/>
      <c r="H1927" s="1909"/>
      <c r="I1927" s="1909"/>
      <c r="J1927" s="1909"/>
      <c r="K1927" s="1909"/>
      <c r="L1927" s="2463"/>
      <c r="M1927" s="2461"/>
      <c r="N1927" s="1909"/>
      <c r="O1927" s="2464"/>
      <c r="P1927" s="2471"/>
      <c r="Q1927" s="2465"/>
      <c r="R1927" s="2461"/>
      <c r="S1927" s="1909"/>
      <c r="T1927" s="2464"/>
      <c r="U1927" s="2471"/>
      <c r="V1927" s="2463"/>
      <c r="W1927" s="2466"/>
      <c r="X1927" s="2466"/>
      <c r="Y1927" s="2466"/>
      <c r="Z1927" s="2466"/>
    </row>
    <row r="1928" spans="1:26" s="2469" customFormat="1">
      <c r="A1928" s="2468"/>
      <c r="B1928" s="1737"/>
      <c r="C1928" s="2461"/>
      <c r="D1928" s="2461"/>
      <c r="E1928" s="2462"/>
      <c r="F1928" s="1909"/>
      <c r="G1928" s="2463"/>
      <c r="H1928" s="1909"/>
      <c r="I1928" s="1909"/>
      <c r="J1928" s="1909"/>
      <c r="K1928" s="1909"/>
      <c r="L1928" s="2463"/>
      <c r="M1928" s="2461"/>
      <c r="N1928" s="1909"/>
      <c r="O1928" s="2464"/>
      <c r="P1928" s="2471"/>
      <c r="Q1928" s="2465"/>
      <c r="R1928" s="2461"/>
      <c r="S1928" s="1909"/>
      <c r="T1928" s="2464"/>
      <c r="U1928" s="2471"/>
      <c r="V1928" s="2463"/>
      <c r="W1928" s="2466"/>
      <c r="X1928" s="2466"/>
      <c r="Y1928" s="2466"/>
      <c r="Z1928" s="2466"/>
    </row>
    <row r="1929" spans="1:26" s="2469" customFormat="1">
      <c r="A1929" s="2468"/>
      <c r="B1929" s="1737"/>
      <c r="C1929" s="2461"/>
      <c r="D1929" s="2461"/>
      <c r="E1929" s="2462"/>
      <c r="F1929" s="1909"/>
      <c r="G1929" s="2463"/>
      <c r="H1929" s="1909"/>
      <c r="I1929" s="1909"/>
      <c r="J1929" s="1909"/>
      <c r="K1929" s="1909"/>
      <c r="L1929" s="2463"/>
      <c r="M1929" s="2461"/>
      <c r="N1929" s="1909"/>
      <c r="O1929" s="2464"/>
      <c r="P1929" s="2471"/>
      <c r="Q1929" s="2465"/>
      <c r="R1929" s="2461"/>
      <c r="S1929" s="1909"/>
      <c r="T1929" s="2464"/>
      <c r="U1929" s="2471"/>
      <c r="V1929" s="2463"/>
      <c r="W1929" s="2466"/>
      <c r="X1929" s="2466"/>
      <c r="Y1929" s="2466"/>
      <c r="Z1929" s="2466"/>
    </row>
    <row r="1930" spans="1:26" s="2469" customFormat="1">
      <c r="A1930" s="2468"/>
      <c r="B1930" s="1737"/>
      <c r="C1930" s="2461"/>
      <c r="D1930" s="2461"/>
      <c r="E1930" s="2462"/>
      <c r="F1930" s="1909"/>
      <c r="G1930" s="2463"/>
      <c r="H1930" s="1909"/>
      <c r="I1930" s="1909"/>
      <c r="J1930" s="1909"/>
      <c r="K1930" s="1909"/>
      <c r="L1930" s="2463"/>
      <c r="M1930" s="2461"/>
      <c r="N1930" s="1909"/>
      <c r="O1930" s="2464"/>
      <c r="P1930" s="2471"/>
      <c r="Q1930" s="2465"/>
      <c r="R1930" s="2461"/>
      <c r="S1930" s="1909"/>
      <c r="T1930" s="2464"/>
      <c r="U1930" s="2471"/>
      <c r="V1930" s="2463"/>
      <c r="W1930" s="2466"/>
      <c r="X1930" s="2466"/>
      <c r="Y1930" s="2466"/>
      <c r="Z1930" s="2466"/>
    </row>
    <row r="1931" spans="1:26" s="2469" customFormat="1">
      <c r="A1931" s="2468"/>
      <c r="B1931" s="1737"/>
      <c r="C1931" s="2461"/>
      <c r="D1931" s="2461"/>
      <c r="E1931" s="2462"/>
      <c r="F1931" s="1909"/>
      <c r="G1931" s="2463"/>
      <c r="H1931" s="1909"/>
      <c r="I1931" s="1909"/>
      <c r="J1931" s="1909"/>
      <c r="K1931" s="1909"/>
      <c r="L1931" s="2463"/>
      <c r="M1931" s="2461"/>
      <c r="N1931" s="1909"/>
      <c r="O1931" s="2464"/>
      <c r="P1931" s="2471"/>
      <c r="Q1931" s="2465"/>
      <c r="R1931" s="2461"/>
      <c r="S1931" s="1909"/>
      <c r="T1931" s="2464"/>
      <c r="U1931" s="2471"/>
      <c r="V1931" s="2463"/>
      <c r="W1931" s="2466"/>
      <c r="X1931" s="2466"/>
      <c r="Y1931" s="2466"/>
      <c r="Z1931" s="2466"/>
    </row>
    <row r="1932" spans="1:26" s="2469" customFormat="1">
      <c r="A1932" s="2468"/>
      <c r="B1932" s="1737"/>
      <c r="C1932" s="2461"/>
      <c r="D1932" s="2461"/>
      <c r="E1932" s="2462"/>
      <c r="F1932" s="1909"/>
      <c r="G1932" s="2463"/>
      <c r="H1932" s="1909"/>
      <c r="I1932" s="1909"/>
      <c r="J1932" s="1909"/>
      <c r="K1932" s="1909"/>
      <c r="L1932" s="2463"/>
      <c r="M1932" s="2461"/>
      <c r="N1932" s="1909"/>
      <c r="O1932" s="2464"/>
      <c r="P1932" s="2471"/>
      <c r="Q1932" s="2465"/>
      <c r="R1932" s="2461"/>
      <c r="S1932" s="1909"/>
      <c r="T1932" s="2464"/>
      <c r="U1932" s="2471"/>
      <c r="V1932" s="2463"/>
      <c r="W1932" s="2466"/>
      <c r="X1932" s="2466"/>
      <c r="Y1932" s="2466"/>
      <c r="Z1932" s="2466"/>
    </row>
    <row r="1933" spans="1:26" s="2469" customFormat="1">
      <c r="A1933" s="2468"/>
      <c r="B1933" s="1737"/>
      <c r="C1933" s="2461"/>
      <c r="D1933" s="2461"/>
      <c r="E1933" s="2462"/>
      <c r="F1933" s="1909"/>
      <c r="G1933" s="2463"/>
      <c r="H1933" s="1909"/>
      <c r="I1933" s="1909"/>
      <c r="J1933" s="1909"/>
      <c r="K1933" s="1909"/>
      <c r="L1933" s="2463"/>
      <c r="M1933" s="2461"/>
      <c r="N1933" s="1909"/>
      <c r="O1933" s="2464"/>
      <c r="P1933" s="2471"/>
      <c r="Q1933" s="2465"/>
      <c r="R1933" s="2461"/>
      <c r="S1933" s="1909"/>
      <c r="T1933" s="2464"/>
      <c r="U1933" s="2471"/>
      <c r="V1933" s="2463"/>
      <c r="W1933" s="2466"/>
      <c r="X1933" s="2466"/>
      <c r="Y1933" s="2466"/>
      <c r="Z1933" s="2466"/>
    </row>
    <row r="1934" spans="1:26" s="2469" customFormat="1">
      <c r="A1934" s="2468"/>
      <c r="B1934" s="1737"/>
      <c r="C1934" s="2461"/>
      <c r="D1934" s="2461"/>
      <c r="E1934" s="2462"/>
      <c r="F1934" s="1909"/>
      <c r="G1934" s="2463"/>
      <c r="H1934" s="1909"/>
      <c r="I1934" s="1909"/>
      <c r="J1934" s="1909"/>
      <c r="K1934" s="1909"/>
      <c r="L1934" s="2463"/>
      <c r="M1934" s="2461"/>
      <c r="N1934" s="1909"/>
      <c r="O1934" s="2464"/>
      <c r="P1934" s="2471"/>
      <c r="Q1934" s="2465"/>
      <c r="R1934" s="2461"/>
      <c r="S1934" s="1909"/>
      <c r="T1934" s="2464"/>
      <c r="U1934" s="2471"/>
      <c r="V1934" s="2463"/>
      <c r="W1934" s="2466"/>
      <c r="X1934" s="2466"/>
      <c r="Y1934" s="2466"/>
      <c r="Z1934" s="2466"/>
    </row>
    <row r="1935" spans="1:26" s="2469" customFormat="1">
      <c r="A1935" s="2468"/>
      <c r="B1935" s="1737"/>
      <c r="C1935" s="2461"/>
      <c r="D1935" s="2461"/>
      <c r="E1935" s="2462"/>
      <c r="F1935" s="1909"/>
      <c r="G1935" s="2463"/>
      <c r="H1935" s="1909"/>
      <c r="I1935" s="1909"/>
      <c r="J1935" s="1909"/>
      <c r="K1935" s="1909"/>
      <c r="L1935" s="2463"/>
      <c r="M1935" s="2461"/>
      <c r="N1935" s="1909"/>
      <c r="O1935" s="2464"/>
      <c r="P1935" s="2471"/>
      <c r="Q1935" s="2465"/>
      <c r="R1935" s="2461"/>
      <c r="S1935" s="1909"/>
      <c r="T1935" s="2464"/>
      <c r="U1935" s="2471"/>
      <c r="V1935" s="2463"/>
      <c r="W1935" s="2466"/>
      <c r="X1935" s="2466"/>
      <c r="Y1935" s="2466"/>
      <c r="Z1935" s="2466"/>
    </row>
    <row r="1936" spans="1:26" s="2469" customFormat="1">
      <c r="A1936" s="2468"/>
      <c r="B1936" s="1737"/>
      <c r="C1936" s="2461"/>
      <c r="D1936" s="2461"/>
      <c r="E1936" s="2462"/>
      <c r="F1936" s="1909"/>
      <c r="G1936" s="2463"/>
      <c r="H1936" s="1909"/>
      <c r="I1936" s="1909"/>
      <c r="J1936" s="1909"/>
      <c r="K1936" s="1909"/>
      <c r="L1936" s="2463"/>
      <c r="M1936" s="2461"/>
      <c r="N1936" s="1909"/>
      <c r="O1936" s="2464"/>
      <c r="P1936" s="2471"/>
      <c r="Q1936" s="2465"/>
      <c r="R1936" s="2461"/>
      <c r="S1936" s="1909"/>
      <c r="T1936" s="2464"/>
      <c r="U1936" s="2471"/>
      <c r="V1936" s="2463"/>
      <c r="W1936" s="2466"/>
      <c r="X1936" s="2466"/>
      <c r="Y1936" s="2466"/>
      <c r="Z1936" s="2466"/>
    </row>
    <row r="1937" spans="1:26" s="2469" customFormat="1">
      <c r="A1937" s="2468"/>
      <c r="B1937" s="1737"/>
      <c r="C1937" s="2461"/>
      <c r="D1937" s="2461"/>
      <c r="E1937" s="2462"/>
      <c r="F1937" s="1909"/>
      <c r="G1937" s="2463"/>
      <c r="H1937" s="1909"/>
      <c r="I1937" s="1909"/>
      <c r="J1937" s="1909"/>
      <c r="K1937" s="1909"/>
      <c r="L1937" s="2463"/>
      <c r="M1937" s="2461"/>
      <c r="N1937" s="1909"/>
      <c r="O1937" s="2464"/>
      <c r="P1937" s="2471"/>
      <c r="Q1937" s="2465"/>
      <c r="R1937" s="2461"/>
      <c r="S1937" s="1909"/>
      <c r="T1937" s="2464"/>
      <c r="U1937" s="2471"/>
      <c r="V1937" s="2463"/>
      <c r="W1937" s="2466"/>
      <c r="X1937" s="2466"/>
      <c r="Y1937" s="2466"/>
      <c r="Z1937" s="2466"/>
    </row>
    <row r="1938" spans="1:26" s="2469" customFormat="1">
      <c r="A1938" s="2468"/>
      <c r="B1938" s="1737"/>
      <c r="C1938" s="2461"/>
      <c r="D1938" s="2461"/>
      <c r="E1938" s="2462"/>
      <c r="F1938" s="1909"/>
      <c r="G1938" s="2463"/>
      <c r="H1938" s="1909"/>
      <c r="I1938" s="1909"/>
      <c r="J1938" s="1909"/>
      <c r="K1938" s="1909"/>
      <c r="L1938" s="2463"/>
      <c r="M1938" s="2461"/>
      <c r="N1938" s="1909"/>
      <c r="O1938" s="2464"/>
      <c r="P1938" s="2471"/>
      <c r="Q1938" s="2465"/>
      <c r="R1938" s="2461"/>
      <c r="S1938" s="1909"/>
      <c r="T1938" s="2464"/>
      <c r="U1938" s="2471"/>
      <c r="V1938" s="2463"/>
      <c r="W1938" s="2466"/>
      <c r="X1938" s="2466"/>
      <c r="Y1938" s="2466"/>
      <c r="Z1938" s="2466"/>
    </row>
    <row r="1939" spans="1:26" s="2469" customFormat="1">
      <c r="A1939" s="2468"/>
      <c r="B1939" s="1737"/>
      <c r="C1939" s="2461"/>
      <c r="D1939" s="2461"/>
      <c r="E1939" s="2462"/>
      <c r="F1939" s="1909"/>
      <c r="G1939" s="2463"/>
      <c r="H1939" s="1909"/>
      <c r="I1939" s="1909"/>
      <c r="J1939" s="1909"/>
      <c r="K1939" s="1909"/>
      <c r="L1939" s="2463"/>
      <c r="M1939" s="2461"/>
      <c r="N1939" s="1909"/>
      <c r="O1939" s="2464"/>
      <c r="P1939" s="2471"/>
      <c r="Q1939" s="2465"/>
      <c r="R1939" s="2461"/>
      <c r="S1939" s="1909"/>
      <c r="T1939" s="2464"/>
      <c r="U1939" s="2471"/>
      <c r="V1939" s="2463"/>
      <c r="W1939" s="2466"/>
      <c r="X1939" s="2466"/>
      <c r="Y1939" s="2466"/>
      <c r="Z1939" s="2466"/>
    </row>
    <row r="1940" spans="1:26" s="2469" customFormat="1">
      <c r="A1940" s="2468"/>
      <c r="B1940" s="1737"/>
      <c r="C1940" s="2461"/>
      <c r="D1940" s="2461"/>
      <c r="E1940" s="2462"/>
      <c r="F1940" s="1909"/>
      <c r="G1940" s="2463"/>
      <c r="H1940" s="1909"/>
      <c r="I1940" s="1909"/>
      <c r="J1940" s="1909"/>
      <c r="K1940" s="1909"/>
      <c r="L1940" s="2463"/>
      <c r="M1940" s="2461"/>
      <c r="N1940" s="1909"/>
      <c r="O1940" s="2464"/>
      <c r="P1940" s="2471"/>
      <c r="Q1940" s="2465"/>
      <c r="R1940" s="2461"/>
      <c r="S1940" s="1909"/>
      <c r="T1940" s="2464"/>
      <c r="U1940" s="2471"/>
      <c r="V1940" s="2463"/>
      <c r="W1940" s="2466"/>
      <c r="X1940" s="2466"/>
      <c r="Y1940" s="2466"/>
      <c r="Z1940" s="2466"/>
    </row>
    <row r="1941" spans="1:26" s="2469" customFormat="1">
      <c r="A1941" s="2468"/>
      <c r="B1941" s="1737"/>
      <c r="C1941" s="2461"/>
      <c r="D1941" s="2461"/>
      <c r="E1941" s="2462"/>
      <c r="F1941" s="1909"/>
      <c r="G1941" s="2463"/>
      <c r="H1941" s="1909"/>
      <c r="I1941" s="1909"/>
      <c r="J1941" s="1909"/>
      <c r="K1941" s="1909"/>
      <c r="L1941" s="2463"/>
      <c r="M1941" s="2461"/>
      <c r="N1941" s="1909"/>
      <c r="O1941" s="2464"/>
      <c r="P1941" s="2471"/>
      <c r="Q1941" s="2465"/>
      <c r="R1941" s="2461"/>
      <c r="S1941" s="1909"/>
      <c r="T1941" s="2464"/>
      <c r="U1941" s="2471"/>
      <c r="V1941" s="2463"/>
      <c r="W1941" s="2466"/>
      <c r="X1941" s="2466"/>
      <c r="Y1941" s="2466"/>
      <c r="Z1941" s="2466"/>
    </row>
    <row r="1942" spans="1:26" s="2469" customFormat="1">
      <c r="A1942" s="2468"/>
      <c r="B1942" s="1737"/>
      <c r="C1942" s="2461"/>
      <c r="D1942" s="2461"/>
      <c r="E1942" s="2462"/>
      <c r="F1942" s="1909"/>
      <c r="G1942" s="2463"/>
      <c r="H1942" s="1909"/>
      <c r="I1942" s="1909"/>
      <c r="J1942" s="1909"/>
      <c r="K1942" s="1909"/>
      <c r="L1942" s="2463"/>
      <c r="M1942" s="2461"/>
      <c r="N1942" s="1909"/>
      <c r="O1942" s="2464"/>
      <c r="P1942" s="2471"/>
      <c r="Q1942" s="2465"/>
      <c r="R1942" s="2461"/>
      <c r="S1942" s="1909"/>
      <c r="T1942" s="2464"/>
      <c r="U1942" s="2471"/>
      <c r="V1942" s="2463"/>
      <c r="W1942" s="2466"/>
      <c r="X1942" s="2466"/>
      <c r="Y1942" s="2466"/>
      <c r="Z1942" s="2466"/>
    </row>
    <row r="1943" spans="1:26" s="2469" customFormat="1">
      <c r="A1943" s="2468"/>
      <c r="B1943" s="1737"/>
      <c r="C1943" s="2461"/>
      <c r="D1943" s="2461"/>
      <c r="E1943" s="2462"/>
      <c r="F1943" s="1909"/>
      <c r="G1943" s="2463"/>
      <c r="H1943" s="1909"/>
      <c r="I1943" s="1909"/>
      <c r="J1943" s="1909"/>
      <c r="K1943" s="1909"/>
      <c r="L1943" s="2463"/>
      <c r="M1943" s="2461"/>
      <c r="N1943" s="1909"/>
      <c r="O1943" s="2464"/>
      <c r="P1943" s="2471"/>
      <c r="Q1943" s="2465"/>
      <c r="R1943" s="2461"/>
      <c r="S1943" s="1909"/>
      <c r="T1943" s="2464"/>
      <c r="U1943" s="2471"/>
      <c r="V1943" s="2463"/>
      <c r="W1943" s="2466"/>
      <c r="X1943" s="2466"/>
      <c r="Y1943" s="2466"/>
      <c r="Z1943" s="2466"/>
    </row>
    <row r="1944" spans="1:26" s="2469" customFormat="1">
      <c r="A1944" s="2468"/>
      <c r="B1944" s="1737"/>
      <c r="C1944" s="2461"/>
      <c r="D1944" s="2461"/>
      <c r="E1944" s="2462"/>
      <c r="F1944" s="1909"/>
      <c r="G1944" s="2463"/>
      <c r="H1944" s="1909"/>
      <c r="I1944" s="1909"/>
      <c r="J1944" s="1909"/>
      <c r="K1944" s="1909"/>
      <c r="L1944" s="2463"/>
      <c r="M1944" s="2461"/>
      <c r="N1944" s="1909"/>
      <c r="O1944" s="2464"/>
      <c r="P1944" s="2471"/>
      <c r="Q1944" s="2465"/>
      <c r="R1944" s="2461"/>
      <c r="S1944" s="1909"/>
      <c r="T1944" s="2464"/>
      <c r="U1944" s="2471"/>
      <c r="V1944" s="2463"/>
      <c r="W1944" s="2466"/>
      <c r="X1944" s="2466"/>
      <c r="Y1944" s="2466"/>
      <c r="Z1944" s="2466"/>
    </row>
    <row r="1945" spans="1:26" s="2469" customFormat="1">
      <c r="A1945" s="2468"/>
      <c r="B1945" s="1737"/>
      <c r="C1945" s="2461"/>
      <c r="D1945" s="2461"/>
      <c r="E1945" s="2462"/>
      <c r="F1945" s="1909"/>
      <c r="G1945" s="2463"/>
      <c r="H1945" s="1909"/>
      <c r="I1945" s="1909"/>
      <c r="J1945" s="1909"/>
      <c r="K1945" s="1909"/>
      <c r="L1945" s="2463"/>
      <c r="M1945" s="2461"/>
      <c r="N1945" s="1909"/>
      <c r="O1945" s="2464"/>
      <c r="P1945" s="2471"/>
      <c r="Q1945" s="2465"/>
      <c r="R1945" s="2461"/>
      <c r="S1945" s="1909"/>
      <c r="T1945" s="2464"/>
      <c r="U1945" s="2471"/>
      <c r="V1945" s="2463"/>
      <c r="W1945" s="2466"/>
      <c r="X1945" s="2466"/>
      <c r="Y1945" s="2466"/>
      <c r="Z1945" s="2466"/>
    </row>
    <row r="1946" spans="1:26" s="2469" customFormat="1">
      <c r="A1946" s="2468"/>
      <c r="B1946" s="1737"/>
      <c r="C1946" s="2461"/>
      <c r="D1946" s="2461"/>
      <c r="E1946" s="2462"/>
      <c r="F1946" s="1909"/>
      <c r="G1946" s="2463"/>
      <c r="H1946" s="1909"/>
      <c r="I1946" s="1909"/>
      <c r="J1946" s="1909"/>
      <c r="K1946" s="1909"/>
      <c r="L1946" s="2463"/>
      <c r="M1946" s="2461"/>
      <c r="N1946" s="1909"/>
      <c r="O1946" s="2464"/>
      <c r="P1946" s="2471"/>
      <c r="Q1946" s="2465"/>
      <c r="R1946" s="2461"/>
      <c r="S1946" s="1909"/>
      <c r="T1946" s="2464"/>
      <c r="U1946" s="2471"/>
      <c r="V1946" s="2463"/>
      <c r="W1946" s="2466"/>
      <c r="X1946" s="2466"/>
      <c r="Y1946" s="2466"/>
      <c r="Z1946" s="2466"/>
    </row>
    <row r="1947" spans="1:26" s="2469" customFormat="1">
      <c r="A1947" s="2468"/>
      <c r="B1947" s="1737"/>
      <c r="C1947" s="2461"/>
      <c r="D1947" s="2461"/>
      <c r="E1947" s="2462"/>
      <c r="F1947" s="1909"/>
      <c r="G1947" s="2463"/>
      <c r="H1947" s="1909"/>
      <c r="I1947" s="1909"/>
      <c r="J1947" s="1909"/>
      <c r="K1947" s="1909"/>
      <c r="L1947" s="2463"/>
      <c r="M1947" s="2461"/>
      <c r="N1947" s="1909"/>
      <c r="O1947" s="2464"/>
      <c r="P1947" s="2471"/>
      <c r="Q1947" s="2465"/>
      <c r="R1947" s="2461"/>
      <c r="S1947" s="1909"/>
      <c r="T1947" s="2464"/>
      <c r="U1947" s="2471"/>
      <c r="V1947" s="2463"/>
      <c r="W1947" s="2466"/>
      <c r="X1947" s="2466"/>
      <c r="Y1947" s="2466"/>
      <c r="Z1947" s="2466"/>
    </row>
    <row r="1948" spans="1:26" s="2469" customFormat="1">
      <c r="A1948" s="2468"/>
      <c r="B1948" s="1737"/>
      <c r="C1948" s="2461"/>
      <c r="D1948" s="2461"/>
      <c r="E1948" s="2462"/>
      <c r="F1948" s="1909"/>
      <c r="G1948" s="2463"/>
      <c r="H1948" s="1909"/>
      <c r="I1948" s="1909"/>
      <c r="J1948" s="1909"/>
      <c r="K1948" s="1909"/>
      <c r="L1948" s="2463"/>
      <c r="M1948" s="2461"/>
      <c r="N1948" s="1909"/>
      <c r="O1948" s="2464"/>
      <c r="P1948" s="2471"/>
      <c r="Q1948" s="2465"/>
      <c r="R1948" s="2461"/>
      <c r="S1948" s="1909"/>
      <c r="T1948" s="2464"/>
      <c r="U1948" s="2471"/>
      <c r="V1948" s="2463"/>
      <c r="W1948" s="2466"/>
      <c r="X1948" s="2466"/>
      <c r="Y1948" s="2466"/>
      <c r="Z1948" s="2466"/>
    </row>
    <row r="1949" spans="1:26" s="2469" customFormat="1">
      <c r="A1949" s="2468"/>
      <c r="B1949" s="1737"/>
      <c r="C1949" s="2461"/>
      <c r="D1949" s="2461"/>
      <c r="E1949" s="2462"/>
      <c r="F1949" s="1909"/>
      <c r="G1949" s="2463"/>
      <c r="H1949" s="1909"/>
      <c r="I1949" s="1909"/>
      <c r="J1949" s="1909"/>
      <c r="K1949" s="1909"/>
      <c r="L1949" s="2463"/>
      <c r="M1949" s="2461"/>
      <c r="N1949" s="1909"/>
      <c r="O1949" s="2464"/>
      <c r="P1949" s="2471"/>
      <c r="Q1949" s="2465"/>
      <c r="R1949" s="2461"/>
      <c r="S1949" s="1909"/>
      <c r="T1949" s="2464"/>
      <c r="U1949" s="2471"/>
      <c r="V1949" s="2463"/>
      <c r="W1949" s="2466"/>
      <c r="X1949" s="2466"/>
      <c r="Y1949" s="2466"/>
      <c r="Z1949" s="2466"/>
    </row>
    <row r="1950" spans="1:26" s="2469" customFormat="1">
      <c r="A1950" s="2468"/>
      <c r="B1950" s="1737"/>
      <c r="C1950" s="2461"/>
      <c r="D1950" s="2461"/>
      <c r="E1950" s="2462"/>
      <c r="F1950" s="1909"/>
      <c r="G1950" s="2463"/>
      <c r="H1950" s="1909"/>
      <c r="I1950" s="1909"/>
      <c r="J1950" s="1909"/>
      <c r="K1950" s="1909"/>
      <c r="L1950" s="2463"/>
      <c r="M1950" s="2461"/>
      <c r="N1950" s="1909"/>
      <c r="O1950" s="2464"/>
      <c r="P1950" s="2471"/>
      <c r="Q1950" s="2465"/>
      <c r="R1950" s="2461"/>
      <c r="S1950" s="1909"/>
      <c r="T1950" s="2464"/>
      <c r="U1950" s="2471"/>
      <c r="V1950" s="2463"/>
      <c r="W1950" s="2466"/>
      <c r="X1950" s="2466"/>
      <c r="Y1950" s="2466"/>
      <c r="Z1950" s="2466"/>
    </row>
    <row r="1951" spans="1:26" s="2469" customFormat="1">
      <c r="A1951" s="2468"/>
      <c r="B1951" s="1737"/>
      <c r="C1951" s="2461"/>
      <c r="D1951" s="2461"/>
      <c r="E1951" s="2462"/>
      <c r="F1951" s="1909"/>
      <c r="G1951" s="2463"/>
      <c r="H1951" s="1909"/>
      <c r="I1951" s="1909"/>
      <c r="J1951" s="1909"/>
      <c r="K1951" s="1909"/>
      <c r="L1951" s="2463"/>
      <c r="M1951" s="2461"/>
      <c r="N1951" s="1909"/>
      <c r="O1951" s="2464"/>
      <c r="P1951" s="2471"/>
      <c r="Q1951" s="2465"/>
      <c r="R1951" s="2461"/>
      <c r="S1951" s="1909"/>
      <c r="T1951" s="2464"/>
      <c r="U1951" s="2471"/>
      <c r="V1951" s="2463"/>
      <c r="W1951" s="2466"/>
      <c r="X1951" s="2466"/>
      <c r="Y1951" s="2466"/>
      <c r="Z1951" s="2466"/>
    </row>
    <row r="1952" spans="1:26" s="2469" customFormat="1">
      <c r="A1952" s="2468"/>
      <c r="B1952" s="1737"/>
      <c r="C1952" s="2461"/>
      <c r="D1952" s="2461"/>
      <c r="E1952" s="2462"/>
      <c r="F1952" s="1909"/>
      <c r="G1952" s="2463"/>
      <c r="H1952" s="1909"/>
      <c r="I1952" s="1909"/>
      <c r="J1952" s="1909"/>
      <c r="K1952" s="1909"/>
      <c r="L1952" s="2463"/>
      <c r="M1952" s="2461"/>
      <c r="N1952" s="1909"/>
      <c r="O1952" s="2464"/>
      <c r="P1952" s="2471"/>
      <c r="Q1952" s="2465"/>
      <c r="R1952" s="2461"/>
      <c r="S1952" s="1909"/>
      <c r="T1952" s="2464"/>
      <c r="U1952" s="2471"/>
      <c r="V1952" s="2463"/>
      <c r="W1952" s="2466"/>
      <c r="X1952" s="2466"/>
      <c r="Y1952" s="2466"/>
      <c r="Z1952" s="2466"/>
    </row>
    <row r="1953" spans="1:26" s="2469" customFormat="1">
      <c r="A1953" s="2468"/>
      <c r="B1953" s="1737"/>
      <c r="C1953" s="2461"/>
      <c r="D1953" s="2461"/>
      <c r="E1953" s="2462"/>
      <c r="F1953" s="1909"/>
      <c r="G1953" s="2463"/>
      <c r="H1953" s="1909"/>
      <c r="I1953" s="1909"/>
      <c r="J1953" s="1909"/>
      <c r="K1953" s="1909"/>
      <c r="L1953" s="2463"/>
      <c r="M1953" s="2461"/>
      <c r="N1953" s="1909"/>
      <c r="O1953" s="2464"/>
      <c r="P1953" s="2471"/>
      <c r="Q1953" s="2465"/>
      <c r="R1953" s="2461"/>
      <c r="S1953" s="1909"/>
      <c r="T1953" s="2464"/>
      <c r="U1953" s="2471"/>
      <c r="V1953" s="2463"/>
      <c r="W1953" s="2466"/>
      <c r="X1953" s="2466"/>
      <c r="Y1953" s="2466"/>
      <c r="Z1953" s="2466"/>
    </row>
    <row r="1954" spans="1:26" s="2469" customFormat="1">
      <c r="A1954" s="2468"/>
      <c r="B1954" s="1737"/>
      <c r="C1954" s="2461"/>
      <c r="D1954" s="2461"/>
      <c r="E1954" s="2462"/>
      <c r="F1954" s="1909"/>
      <c r="G1954" s="2463"/>
      <c r="H1954" s="1909"/>
      <c r="I1954" s="1909"/>
      <c r="J1954" s="1909"/>
      <c r="K1954" s="1909"/>
      <c r="L1954" s="2463"/>
      <c r="M1954" s="2461"/>
      <c r="N1954" s="1909"/>
      <c r="O1954" s="2464"/>
      <c r="P1954" s="2471"/>
      <c r="Q1954" s="2465"/>
      <c r="R1954" s="2461"/>
      <c r="S1954" s="1909"/>
      <c r="T1954" s="2464"/>
      <c r="U1954" s="2471"/>
      <c r="V1954" s="2463"/>
      <c r="W1954" s="2466"/>
      <c r="X1954" s="2466"/>
      <c r="Y1954" s="2466"/>
      <c r="Z1954" s="2466"/>
    </row>
    <row r="1955" spans="1:26" s="2469" customFormat="1">
      <c r="A1955" s="2468"/>
      <c r="B1955" s="1737"/>
      <c r="C1955" s="2461"/>
      <c r="D1955" s="2461"/>
      <c r="E1955" s="2462"/>
      <c r="F1955" s="1909"/>
      <c r="G1955" s="2463"/>
      <c r="H1955" s="1909"/>
      <c r="I1955" s="1909"/>
      <c r="J1955" s="1909"/>
      <c r="K1955" s="1909"/>
      <c r="L1955" s="2463"/>
      <c r="M1955" s="2461"/>
      <c r="N1955" s="1909"/>
      <c r="O1955" s="2464"/>
      <c r="P1955" s="2471"/>
      <c r="Q1955" s="2465"/>
      <c r="R1955" s="2461"/>
      <c r="S1955" s="1909"/>
      <c r="T1955" s="2464"/>
      <c r="U1955" s="2471"/>
      <c r="V1955" s="2463"/>
      <c r="W1955" s="2466"/>
      <c r="X1955" s="2466"/>
      <c r="Y1955" s="2466"/>
      <c r="Z1955" s="2466"/>
    </row>
    <row r="1956" spans="1:26" s="2469" customFormat="1">
      <c r="A1956" s="2468"/>
      <c r="B1956" s="1737"/>
      <c r="C1956" s="2461"/>
      <c r="D1956" s="2461"/>
      <c r="E1956" s="2462"/>
      <c r="F1956" s="1909"/>
      <c r="G1956" s="2463"/>
      <c r="H1956" s="1909"/>
      <c r="I1956" s="1909"/>
      <c r="J1956" s="1909"/>
      <c r="K1956" s="1909"/>
      <c r="L1956" s="2463"/>
      <c r="M1956" s="2461"/>
      <c r="N1956" s="1909"/>
      <c r="O1956" s="2464"/>
      <c r="P1956" s="2471"/>
      <c r="Q1956" s="2465"/>
      <c r="R1956" s="2461"/>
      <c r="S1956" s="1909"/>
      <c r="T1956" s="2464"/>
      <c r="U1956" s="2471"/>
      <c r="V1956" s="2463"/>
      <c r="W1956" s="2466"/>
      <c r="X1956" s="2466"/>
      <c r="Y1956" s="2466"/>
      <c r="Z1956" s="2466"/>
    </row>
    <row r="1957" spans="1:26" s="2469" customFormat="1">
      <c r="A1957" s="2468"/>
      <c r="B1957" s="1737"/>
      <c r="C1957" s="2461"/>
      <c r="D1957" s="2461"/>
      <c r="E1957" s="2462"/>
      <c r="F1957" s="1909"/>
      <c r="G1957" s="2463"/>
      <c r="H1957" s="1909"/>
      <c r="I1957" s="1909"/>
      <c r="J1957" s="1909"/>
      <c r="K1957" s="1909"/>
      <c r="L1957" s="2463"/>
      <c r="M1957" s="2461"/>
      <c r="N1957" s="1909"/>
      <c r="O1957" s="2464"/>
      <c r="P1957" s="2471"/>
      <c r="Q1957" s="2465"/>
      <c r="R1957" s="2461"/>
      <c r="S1957" s="1909"/>
      <c r="T1957" s="2464"/>
      <c r="U1957" s="2471"/>
      <c r="V1957" s="2463"/>
      <c r="W1957" s="2466"/>
      <c r="X1957" s="2466"/>
      <c r="Y1957" s="2466"/>
      <c r="Z1957" s="2466"/>
    </row>
    <row r="1958" spans="1:26" s="2469" customFormat="1">
      <c r="A1958" s="2468"/>
      <c r="B1958" s="1737"/>
      <c r="C1958" s="2461"/>
      <c r="D1958" s="2461"/>
      <c r="E1958" s="2462"/>
      <c r="F1958" s="1909"/>
      <c r="G1958" s="2463"/>
      <c r="H1958" s="1909"/>
      <c r="I1958" s="1909"/>
      <c r="J1958" s="1909"/>
      <c r="K1958" s="1909"/>
      <c r="L1958" s="2463"/>
      <c r="M1958" s="2461"/>
      <c r="N1958" s="1909"/>
      <c r="O1958" s="2464"/>
      <c r="P1958" s="2471"/>
      <c r="Q1958" s="2465"/>
      <c r="R1958" s="2461"/>
      <c r="S1958" s="1909"/>
      <c r="T1958" s="2464"/>
      <c r="U1958" s="2471"/>
      <c r="V1958" s="2463"/>
      <c r="W1958" s="2466"/>
      <c r="X1958" s="2466"/>
      <c r="Y1958" s="2466"/>
      <c r="Z1958" s="2466"/>
    </row>
    <row r="1959" spans="1:26" s="2469" customFormat="1">
      <c r="A1959" s="2468"/>
      <c r="B1959" s="1737"/>
      <c r="C1959" s="2461"/>
      <c r="D1959" s="2461"/>
      <c r="E1959" s="2462"/>
      <c r="F1959" s="1909"/>
      <c r="G1959" s="2463"/>
      <c r="H1959" s="1909"/>
      <c r="I1959" s="1909"/>
      <c r="J1959" s="1909"/>
      <c r="K1959" s="1909"/>
      <c r="L1959" s="2463"/>
      <c r="M1959" s="2461"/>
      <c r="N1959" s="1909"/>
      <c r="O1959" s="2464"/>
      <c r="P1959" s="2471"/>
      <c r="Q1959" s="2465"/>
      <c r="R1959" s="2461"/>
      <c r="S1959" s="1909"/>
      <c r="T1959" s="2464"/>
      <c r="U1959" s="2471"/>
      <c r="V1959" s="2463"/>
      <c r="W1959" s="2466"/>
      <c r="X1959" s="2466"/>
      <c r="Y1959" s="2466"/>
      <c r="Z1959" s="2466"/>
    </row>
    <row r="1960" spans="1:26" s="2469" customFormat="1">
      <c r="A1960" s="2468"/>
      <c r="B1960" s="1737"/>
      <c r="C1960" s="2461"/>
      <c r="D1960" s="2461"/>
      <c r="E1960" s="2462"/>
      <c r="F1960" s="1909"/>
      <c r="G1960" s="2463"/>
      <c r="H1960" s="1909"/>
      <c r="I1960" s="1909"/>
      <c r="J1960" s="1909"/>
      <c r="K1960" s="1909"/>
      <c r="L1960" s="2463"/>
      <c r="M1960" s="2461"/>
      <c r="N1960" s="1909"/>
      <c r="O1960" s="2464"/>
      <c r="P1960" s="2471"/>
      <c r="Q1960" s="2465"/>
      <c r="R1960" s="2461"/>
      <c r="S1960" s="1909"/>
      <c r="T1960" s="2464"/>
      <c r="U1960" s="2471"/>
      <c r="V1960" s="2463"/>
      <c r="W1960" s="2466"/>
      <c r="X1960" s="2466"/>
      <c r="Y1960" s="2466"/>
      <c r="Z1960" s="2466"/>
    </row>
    <row r="1961" spans="1:26" s="2469" customFormat="1">
      <c r="A1961" s="2468"/>
      <c r="B1961" s="1737"/>
      <c r="C1961" s="2461"/>
      <c r="D1961" s="2461"/>
      <c r="E1961" s="2462"/>
      <c r="F1961" s="1909"/>
      <c r="G1961" s="2463"/>
      <c r="H1961" s="1909"/>
      <c r="I1961" s="1909"/>
      <c r="J1961" s="1909"/>
      <c r="K1961" s="1909"/>
      <c r="L1961" s="2463"/>
      <c r="M1961" s="2461"/>
      <c r="N1961" s="1909"/>
      <c r="O1961" s="2464"/>
      <c r="P1961" s="2471"/>
      <c r="Q1961" s="2465"/>
      <c r="R1961" s="2461"/>
      <c r="S1961" s="1909"/>
      <c r="T1961" s="2464"/>
      <c r="U1961" s="2471"/>
      <c r="V1961" s="2463"/>
      <c r="W1961" s="2466"/>
      <c r="X1961" s="2466"/>
      <c r="Y1961" s="2466"/>
      <c r="Z1961" s="2466"/>
    </row>
    <row r="1962" spans="1:26" s="2469" customFormat="1">
      <c r="A1962" s="2468"/>
      <c r="B1962" s="1737"/>
      <c r="C1962" s="2461"/>
      <c r="D1962" s="2461"/>
      <c r="E1962" s="2462"/>
      <c r="F1962" s="1909"/>
      <c r="G1962" s="2463"/>
      <c r="H1962" s="1909"/>
      <c r="I1962" s="1909"/>
      <c r="J1962" s="1909"/>
      <c r="K1962" s="1909"/>
      <c r="L1962" s="2463"/>
      <c r="M1962" s="2461"/>
      <c r="N1962" s="1909"/>
      <c r="O1962" s="2464"/>
      <c r="P1962" s="2471"/>
      <c r="Q1962" s="2465"/>
      <c r="R1962" s="2461"/>
      <c r="S1962" s="1909"/>
      <c r="T1962" s="2464"/>
      <c r="U1962" s="2471"/>
      <c r="V1962" s="2463"/>
      <c r="W1962" s="2466"/>
      <c r="X1962" s="2466"/>
      <c r="Y1962" s="2466"/>
      <c r="Z1962" s="2466"/>
    </row>
    <row r="1963" spans="1:26" s="2469" customFormat="1">
      <c r="A1963" s="2468"/>
      <c r="B1963" s="1737"/>
      <c r="C1963" s="2461"/>
      <c r="D1963" s="2461"/>
      <c r="E1963" s="2462"/>
      <c r="F1963" s="1909"/>
      <c r="G1963" s="2463"/>
      <c r="H1963" s="1909"/>
      <c r="I1963" s="1909"/>
      <c r="J1963" s="1909"/>
      <c r="K1963" s="1909"/>
      <c r="L1963" s="2463"/>
      <c r="M1963" s="2461"/>
      <c r="N1963" s="1909"/>
      <c r="O1963" s="2464"/>
      <c r="P1963" s="2471"/>
      <c r="Q1963" s="2465"/>
      <c r="R1963" s="2461"/>
      <c r="S1963" s="1909"/>
      <c r="T1963" s="2464"/>
      <c r="U1963" s="2471"/>
      <c r="V1963" s="2463"/>
      <c r="W1963" s="2466"/>
      <c r="X1963" s="2466"/>
      <c r="Y1963" s="2466"/>
      <c r="Z1963" s="2466"/>
    </row>
    <row r="1964" spans="1:26" s="2469" customFormat="1">
      <c r="A1964" s="2468"/>
      <c r="B1964" s="1737"/>
      <c r="C1964" s="2461"/>
      <c r="D1964" s="2461"/>
      <c r="E1964" s="2462"/>
      <c r="F1964" s="1909"/>
      <c r="G1964" s="2463"/>
      <c r="H1964" s="1909"/>
      <c r="I1964" s="1909"/>
      <c r="J1964" s="1909"/>
      <c r="K1964" s="1909"/>
      <c r="L1964" s="2463"/>
      <c r="M1964" s="2461"/>
      <c r="N1964" s="1909"/>
      <c r="O1964" s="2464"/>
      <c r="P1964" s="2471"/>
      <c r="Q1964" s="2465"/>
      <c r="R1964" s="2461"/>
      <c r="S1964" s="1909"/>
      <c r="T1964" s="2464"/>
      <c r="U1964" s="2471"/>
      <c r="V1964" s="2463"/>
      <c r="W1964" s="2466"/>
      <c r="X1964" s="2466"/>
      <c r="Y1964" s="2466"/>
      <c r="Z1964" s="2466"/>
    </row>
    <row r="1965" spans="1:26" s="2469" customFormat="1">
      <c r="A1965" s="2468"/>
      <c r="B1965" s="1737"/>
      <c r="C1965" s="2461"/>
      <c r="D1965" s="2461"/>
      <c r="E1965" s="2462"/>
      <c r="F1965" s="1909"/>
      <c r="G1965" s="2463"/>
      <c r="H1965" s="1909"/>
      <c r="I1965" s="1909"/>
      <c r="J1965" s="1909"/>
      <c r="K1965" s="1909"/>
      <c r="L1965" s="2463"/>
      <c r="M1965" s="2461"/>
      <c r="N1965" s="1909"/>
      <c r="O1965" s="2464"/>
      <c r="P1965" s="2471"/>
      <c r="Q1965" s="2465"/>
      <c r="R1965" s="2461"/>
      <c r="S1965" s="1909"/>
      <c r="T1965" s="2464"/>
      <c r="U1965" s="2471"/>
      <c r="V1965" s="2463"/>
      <c r="W1965" s="2466"/>
      <c r="X1965" s="2466"/>
      <c r="Y1965" s="2466"/>
      <c r="Z1965" s="2466"/>
    </row>
    <row r="1966" spans="1:26" s="2469" customFormat="1">
      <c r="A1966" s="2468"/>
      <c r="B1966" s="1737"/>
      <c r="C1966" s="2461"/>
      <c r="D1966" s="2461"/>
      <c r="E1966" s="2462"/>
      <c r="F1966" s="1909"/>
      <c r="G1966" s="2463"/>
      <c r="H1966" s="1909"/>
      <c r="I1966" s="1909"/>
      <c r="J1966" s="1909"/>
      <c r="K1966" s="1909"/>
      <c r="L1966" s="2463"/>
      <c r="M1966" s="2461"/>
      <c r="N1966" s="1909"/>
      <c r="O1966" s="2464"/>
      <c r="P1966" s="2471"/>
      <c r="Q1966" s="2465"/>
      <c r="R1966" s="2461"/>
      <c r="S1966" s="1909"/>
      <c r="T1966" s="2464"/>
      <c r="U1966" s="2471"/>
      <c r="V1966" s="2463"/>
      <c r="W1966" s="2466"/>
      <c r="X1966" s="2466"/>
      <c r="Y1966" s="2466"/>
      <c r="Z1966" s="2466"/>
    </row>
    <row r="1967" spans="1:26" s="2469" customFormat="1">
      <c r="A1967" s="2468"/>
      <c r="B1967" s="1737"/>
      <c r="C1967" s="2461"/>
      <c r="D1967" s="2461"/>
      <c r="E1967" s="2462"/>
      <c r="F1967" s="1909"/>
      <c r="G1967" s="2463"/>
      <c r="H1967" s="1909"/>
      <c r="I1967" s="1909"/>
      <c r="J1967" s="1909"/>
      <c r="K1967" s="1909"/>
      <c r="L1967" s="2463"/>
      <c r="M1967" s="2461"/>
      <c r="N1967" s="1909"/>
      <c r="O1967" s="2464"/>
      <c r="P1967" s="2471"/>
      <c r="Q1967" s="2465"/>
      <c r="R1967" s="2461"/>
      <c r="S1967" s="1909"/>
      <c r="T1967" s="2464"/>
      <c r="U1967" s="2471"/>
      <c r="V1967" s="2463"/>
      <c r="W1967" s="2466"/>
      <c r="X1967" s="2466"/>
      <c r="Y1967" s="2466"/>
      <c r="Z1967" s="2466"/>
    </row>
    <row r="1968" spans="1:26" s="2469" customFormat="1">
      <c r="A1968" s="2468"/>
      <c r="B1968" s="1737"/>
      <c r="C1968" s="2461"/>
      <c r="D1968" s="2461"/>
      <c r="E1968" s="2462"/>
      <c r="F1968" s="1909"/>
      <c r="G1968" s="2463"/>
      <c r="H1968" s="1909"/>
      <c r="I1968" s="1909"/>
      <c r="J1968" s="1909"/>
      <c r="K1968" s="1909"/>
      <c r="L1968" s="2463"/>
      <c r="M1968" s="2461"/>
      <c r="N1968" s="1909"/>
      <c r="O1968" s="2464"/>
      <c r="P1968" s="2471"/>
      <c r="Q1968" s="2465"/>
      <c r="R1968" s="2461"/>
      <c r="S1968" s="1909"/>
      <c r="T1968" s="2464"/>
      <c r="U1968" s="2471"/>
      <c r="V1968" s="2463"/>
      <c r="W1968" s="2466"/>
      <c r="X1968" s="2466"/>
      <c r="Y1968" s="2466"/>
      <c r="Z1968" s="2466"/>
    </row>
    <row r="1969" spans="1:26" s="2469" customFormat="1">
      <c r="A1969" s="2468"/>
      <c r="B1969" s="1737"/>
      <c r="C1969" s="2461"/>
      <c r="D1969" s="2461"/>
      <c r="E1969" s="2462"/>
      <c r="F1969" s="1909"/>
      <c r="G1969" s="2463"/>
      <c r="H1969" s="1909"/>
      <c r="I1969" s="1909"/>
      <c r="J1969" s="1909"/>
      <c r="K1969" s="1909"/>
      <c r="L1969" s="2463"/>
      <c r="M1969" s="2461"/>
      <c r="N1969" s="1909"/>
      <c r="O1969" s="2464"/>
      <c r="P1969" s="2471"/>
      <c r="Q1969" s="2465"/>
      <c r="R1969" s="2461"/>
      <c r="S1969" s="1909"/>
      <c r="T1969" s="2464"/>
      <c r="U1969" s="2471"/>
      <c r="V1969" s="2463"/>
      <c r="W1969" s="2466"/>
      <c r="X1969" s="2466"/>
      <c r="Y1969" s="2466"/>
      <c r="Z1969" s="2466"/>
    </row>
    <row r="1970" spans="1:26" s="2469" customFormat="1">
      <c r="A1970" s="2468"/>
      <c r="B1970" s="1737"/>
      <c r="C1970" s="2461"/>
      <c r="D1970" s="2461"/>
      <c r="E1970" s="2462"/>
      <c r="F1970" s="1909"/>
      <c r="G1970" s="2463"/>
      <c r="H1970" s="1909"/>
      <c r="I1970" s="1909"/>
      <c r="J1970" s="1909"/>
      <c r="K1970" s="1909"/>
      <c r="L1970" s="2463"/>
      <c r="M1970" s="2461"/>
      <c r="N1970" s="1909"/>
      <c r="O1970" s="2464"/>
      <c r="P1970" s="2471"/>
      <c r="Q1970" s="2465"/>
      <c r="R1970" s="2461"/>
      <c r="S1970" s="1909"/>
      <c r="T1970" s="2464"/>
      <c r="U1970" s="2471"/>
      <c r="V1970" s="2463"/>
      <c r="W1970" s="2466"/>
      <c r="X1970" s="2466"/>
      <c r="Y1970" s="2466"/>
      <c r="Z1970" s="2466"/>
    </row>
    <row r="1971" spans="1:26" s="2469" customFormat="1">
      <c r="A1971" s="2468"/>
      <c r="B1971" s="1737"/>
      <c r="C1971" s="2461"/>
      <c r="D1971" s="2461"/>
      <c r="E1971" s="2462"/>
      <c r="F1971" s="1909"/>
      <c r="G1971" s="2463"/>
      <c r="H1971" s="1909"/>
      <c r="I1971" s="1909"/>
      <c r="J1971" s="1909"/>
      <c r="K1971" s="1909"/>
      <c r="L1971" s="2463"/>
      <c r="M1971" s="2461"/>
      <c r="N1971" s="1909"/>
      <c r="O1971" s="2464"/>
      <c r="P1971" s="2471"/>
      <c r="Q1971" s="2465"/>
      <c r="R1971" s="2461"/>
      <c r="S1971" s="1909"/>
      <c r="T1971" s="2464"/>
      <c r="U1971" s="2471"/>
      <c r="V1971" s="2463"/>
      <c r="W1971" s="2466"/>
      <c r="X1971" s="2466"/>
      <c r="Y1971" s="2466"/>
      <c r="Z1971" s="2466"/>
    </row>
    <row r="1972" spans="1:26" s="2469" customFormat="1">
      <c r="A1972" s="2468"/>
      <c r="B1972" s="1737"/>
      <c r="C1972" s="2461"/>
      <c r="D1972" s="2461"/>
      <c r="E1972" s="2462"/>
      <c r="F1972" s="1909"/>
      <c r="G1972" s="2463"/>
      <c r="H1972" s="1909"/>
      <c r="I1972" s="1909"/>
      <c r="J1972" s="1909"/>
      <c r="K1972" s="1909"/>
      <c r="L1972" s="2463"/>
      <c r="M1972" s="2461"/>
      <c r="N1972" s="1909"/>
      <c r="O1972" s="2464"/>
      <c r="P1972" s="2471"/>
      <c r="Q1972" s="2465"/>
      <c r="R1972" s="2461"/>
      <c r="S1972" s="1909"/>
      <c r="T1972" s="2464"/>
      <c r="U1972" s="2471"/>
      <c r="V1972" s="2463"/>
      <c r="W1972" s="2466"/>
      <c r="X1972" s="2466"/>
      <c r="Y1972" s="2466"/>
      <c r="Z1972" s="2466"/>
    </row>
    <row r="1973" spans="1:26" s="2469" customFormat="1">
      <c r="A1973" s="2468"/>
      <c r="B1973" s="1737"/>
      <c r="C1973" s="2461"/>
      <c r="D1973" s="2461"/>
      <c r="E1973" s="2462"/>
      <c r="F1973" s="1909"/>
      <c r="G1973" s="2463"/>
      <c r="H1973" s="1909"/>
      <c r="I1973" s="1909"/>
      <c r="J1973" s="1909"/>
      <c r="K1973" s="1909"/>
      <c r="L1973" s="2463"/>
      <c r="M1973" s="2461"/>
      <c r="N1973" s="1909"/>
      <c r="O1973" s="2464"/>
      <c r="P1973" s="2471"/>
      <c r="Q1973" s="2465"/>
      <c r="R1973" s="2461"/>
      <c r="S1973" s="1909"/>
      <c r="T1973" s="2464"/>
      <c r="U1973" s="2471"/>
      <c r="V1973" s="2463"/>
      <c r="W1973" s="2466"/>
      <c r="X1973" s="2466"/>
      <c r="Y1973" s="2466"/>
      <c r="Z1973" s="2466"/>
    </row>
    <row r="1974" spans="1:26" s="2469" customFormat="1">
      <c r="A1974" s="2468"/>
      <c r="B1974" s="1737"/>
      <c r="C1974" s="2461"/>
      <c r="D1974" s="2461"/>
      <c r="E1974" s="2462"/>
      <c r="F1974" s="1909"/>
      <c r="G1974" s="2463"/>
      <c r="H1974" s="1909"/>
      <c r="I1974" s="1909"/>
      <c r="J1974" s="1909"/>
      <c r="K1974" s="1909"/>
      <c r="L1974" s="2463"/>
      <c r="M1974" s="2461"/>
      <c r="N1974" s="1909"/>
      <c r="O1974" s="2464"/>
      <c r="P1974" s="2471"/>
      <c r="Q1974" s="2465"/>
      <c r="R1974" s="2461"/>
      <c r="S1974" s="1909"/>
      <c r="T1974" s="2464"/>
      <c r="U1974" s="2471"/>
      <c r="V1974" s="2463"/>
      <c r="W1974" s="2466"/>
      <c r="X1974" s="2466"/>
      <c r="Y1974" s="2466"/>
      <c r="Z1974" s="2466"/>
    </row>
    <row r="1975" spans="1:26" s="2469" customFormat="1">
      <c r="A1975" s="2468"/>
      <c r="B1975" s="1737"/>
      <c r="C1975" s="2461"/>
      <c r="D1975" s="2461"/>
      <c r="E1975" s="2462"/>
      <c r="F1975" s="1909"/>
      <c r="G1975" s="2463"/>
      <c r="H1975" s="1909"/>
      <c r="I1975" s="1909"/>
      <c r="J1975" s="1909"/>
      <c r="K1975" s="1909"/>
      <c r="L1975" s="2463"/>
      <c r="M1975" s="2461"/>
      <c r="N1975" s="1909"/>
      <c r="O1975" s="2464"/>
      <c r="P1975" s="2471"/>
      <c r="Q1975" s="2465"/>
      <c r="R1975" s="2461"/>
      <c r="S1975" s="1909"/>
      <c r="T1975" s="2464"/>
      <c r="U1975" s="2471"/>
      <c r="V1975" s="2463"/>
      <c r="W1975" s="2466"/>
      <c r="X1975" s="2466"/>
      <c r="Y1975" s="2466"/>
      <c r="Z1975" s="2466"/>
    </row>
    <row r="1976" spans="1:26" s="2469" customFormat="1">
      <c r="A1976" s="2468"/>
      <c r="B1976" s="1737"/>
      <c r="C1976" s="2461"/>
      <c r="D1976" s="2461"/>
      <c r="E1976" s="2462"/>
      <c r="F1976" s="1909"/>
      <c r="G1976" s="2463"/>
      <c r="H1976" s="1909"/>
      <c r="I1976" s="1909"/>
      <c r="J1976" s="1909"/>
      <c r="K1976" s="1909"/>
      <c r="L1976" s="2463"/>
      <c r="M1976" s="2461"/>
      <c r="N1976" s="1909"/>
      <c r="O1976" s="2464"/>
      <c r="P1976" s="2471"/>
      <c r="Q1976" s="2465"/>
      <c r="R1976" s="2461"/>
      <c r="S1976" s="1909"/>
      <c r="T1976" s="2464"/>
      <c r="U1976" s="2471"/>
      <c r="V1976" s="2463"/>
      <c r="W1976" s="2466"/>
      <c r="X1976" s="2466"/>
      <c r="Y1976" s="2466"/>
      <c r="Z1976" s="2466"/>
    </row>
    <row r="1977" spans="1:26" s="2469" customFormat="1">
      <c r="A1977" s="2468"/>
      <c r="B1977" s="1737"/>
      <c r="C1977" s="2461"/>
      <c r="D1977" s="2461"/>
      <c r="E1977" s="2462"/>
      <c r="F1977" s="1909"/>
      <c r="G1977" s="2463"/>
      <c r="H1977" s="1909"/>
      <c r="I1977" s="1909"/>
      <c r="J1977" s="1909"/>
      <c r="K1977" s="1909"/>
      <c r="L1977" s="2463"/>
      <c r="M1977" s="2461"/>
      <c r="N1977" s="1909"/>
      <c r="O1977" s="2464"/>
      <c r="P1977" s="2471"/>
      <c r="Q1977" s="2465"/>
      <c r="R1977" s="2461"/>
      <c r="S1977" s="1909"/>
      <c r="T1977" s="2464"/>
      <c r="U1977" s="2471"/>
      <c r="V1977" s="2463"/>
      <c r="W1977" s="2466"/>
      <c r="X1977" s="2466"/>
      <c r="Y1977" s="2466"/>
      <c r="Z1977" s="2466"/>
    </row>
    <row r="1978" spans="1:26" s="2469" customFormat="1">
      <c r="A1978" s="2468"/>
      <c r="B1978" s="1737"/>
      <c r="C1978" s="2461"/>
      <c r="D1978" s="2461"/>
      <c r="E1978" s="2462"/>
      <c r="F1978" s="1909"/>
      <c r="G1978" s="2463"/>
      <c r="H1978" s="1909"/>
      <c r="I1978" s="1909"/>
      <c r="J1978" s="1909"/>
      <c r="K1978" s="1909"/>
      <c r="L1978" s="2463"/>
      <c r="M1978" s="2461"/>
      <c r="N1978" s="1909"/>
      <c r="O1978" s="2464"/>
      <c r="P1978" s="2471"/>
      <c r="Q1978" s="2465"/>
      <c r="R1978" s="2461"/>
      <c r="S1978" s="1909"/>
      <c r="T1978" s="2464"/>
      <c r="U1978" s="2471"/>
      <c r="V1978" s="2463"/>
      <c r="W1978" s="2466"/>
      <c r="X1978" s="2466"/>
      <c r="Y1978" s="2466"/>
      <c r="Z1978" s="2466"/>
    </row>
    <row r="1979" spans="1:26" s="2469" customFormat="1">
      <c r="A1979" s="2468"/>
      <c r="B1979" s="1737"/>
      <c r="C1979" s="2461"/>
      <c r="D1979" s="2461"/>
      <c r="E1979" s="2462"/>
      <c r="F1979" s="1909"/>
      <c r="G1979" s="2463"/>
      <c r="H1979" s="1909"/>
      <c r="I1979" s="1909"/>
      <c r="J1979" s="1909"/>
      <c r="K1979" s="1909"/>
      <c r="L1979" s="2463"/>
      <c r="M1979" s="2461"/>
      <c r="N1979" s="1909"/>
      <c r="O1979" s="2464"/>
      <c r="P1979" s="2471"/>
      <c r="Q1979" s="2465"/>
      <c r="R1979" s="2461"/>
      <c r="S1979" s="1909"/>
      <c r="T1979" s="2464"/>
      <c r="U1979" s="2471"/>
      <c r="V1979" s="2463"/>
      <c r="W1979" s="2466"/>
      <c r="X1979" s="2466"/>
      <c r="Y1979" s="2466"/>
      <c r="Z1979" s="2466"/>
    </row>
    <row r="1980" spans="1:26" s="2469" customFormat="1">
      <c r="A1980" s="2468"/>
      <c r="B1980" s="1737"/>
      <c r="C1980" s="2461"/>
      <c r="D1980" s="2461"/>
      <c r="E1980" s="2462"/>
      <c r="F1980" s="1909"/>
      <c r="G1980" s="2463"/>
      <c r="H1980" s="1909"/>
      <c r="I1980" s="1909"/>
      <c r="J1980" s="1909"/>
      <c r="K1980" s="1909"/>
      <c r="L1980" s="2463"/>
      <c r="M1980" s="2461"/>
      <c r="N1980" s="1909"/>
      <c r="O1980" s="2464"/>
      <c r="P1980" s="2471"/>
      <c r="Q1980" s="2465"/>
      <c r="R1980" s="2461"/>
      <c r="S1980" s="1909"/>
      <c r="T1980" s="2464"/>
      <c r="U1980" s="2471"/>
      <c r="V1980" s="2463"/>
      <c r="W1980" s="2466"/>
      <c r="X1980" s="2466"/>
      <c r="Y1980" s="2466"/>
      <c r="Z1980" s="2466"/>
    </row>
    <row r="1981" spans="1:26" s="2469" customFormat="1">
      <c r="A1981" s="2468"/>
      <c r="B1981" s="1737"/>
      <c r="C1981" s="2461"/>
      <c r="D1981" s="2461"/>
      <c r="E1981" s="2462"/>
      <c r="F1981" s="1909"/>
      <c r="G1981" s="2463"/>
      <c r="H1981" s="1909"/>
      <c r="I1981" s="1909"/>
      <c r="J1981" s="1909"/>
      <c r="K1981" s="1909"/>
      <c r="L1981" s="2463"/>
      <c r="M1981" s="2461"/>
      <c r="N1981" s="1909"/>
      <c r="O1981" s="2464"/>
      <c r="P1981" s="2471"/>
      <c r="Q1981" s="2465"/>
      <c r="R1981" s="2461"/>
      <c r="S1981" s="1909"/>
      <c r="T1981" s="2464"/>
      <c r="U1981" s="2471"/>
      <c r="V1981" s="2463"/>
      <c r="W1981" s="2466"/>
      <c r="X1981" s="2466"/>
      <c r="Y1981" s="2466"/>
      <c r="Z1981" s="2466"/>
    </row>
    <row r="1982" spans="1:26" s="2469" customFormat="1">
      <c r="A1982" s="2468"/>
      <c r="B1982" s="1737"/>
      <c r="C1982" s="2461"/>
      <c r="D1982" s="2461"/>
      <c r="E1982" s="2462"/>
      <c r="F1982" s="1909"/>
      <c r="G1982" s="2463"/>
      <c r="H1982" s="1909"/>
      <c r="I1982" s="1909"/>
      <c r="J1982" s="1909"/>
      <c r="K1982" s="1909"/>
      <c r="L1982" s="2463"/>
      <c r="M1982" s="2461"/>
      <c r="N1982" s="1909"/>
      <c r="O1982" s="2464"/>
      <c r="P1982" s="2471"/>
      <c r="Q1982" s="2465"/>
      <c r="R1982" s="2461"/>
      <c r="S1982" s="1909"/>
      <c r="T1982" s="2464"/>
      <c r="U1982" s="2471"/>
      <c r="V1982" s="2463"/>
      <c r="W1982" s="2466"/>
      <c r="X1982" s="2466"/>
      <c r="Y1982" s="2466"/>
      <c r="Z1982" s="2466"/>
    </row>
    <row r="1983" spans="1:26" s="2469" customFormat="1">
      <c r="A1983" s="2468"/>
      <c r="B1983" s="1737"/>
      <c r="C1983" s="2461"/>
      <c r="D1983" s="2461"/>
      <c r="E1983" s="2462"/>
      <c r="F1983" s="1909"/>
      <c r="G1983" s="2463"/>
      <c r="H1983" s="1909"/>
      <c r="I1983" s="1909"/>
      <c r="J1983" s="1909"/>
      <c r="K1983" s="1909"/>
      <c r="L1983" s="2463"/>
      <c r="M1983" s="2461"/>
      <c r="N1983" s="1909"/>
      <c r="O1983" s="2464"/>
      <c r="P1983" s="2471"/>
      <c r="Q1983" s="2465"/>
      <c r="R1983" s="2461"/>
      <c r="S1983" s="1909"/>
      <c r="T1983" s="2464"/>
      <c r="U1983" s="2471"/>
      <c r="V1983" s="2463"/>
      <c r="W1983" s="2466"/>
      <c r="X1983" s="2466"/>
      <c r="Y1983" s="2466"/>
      <c r="Z1983" s="2466"/>
    </row>
    <row r="1984" spans="1:26" s="2469" customFormat="1">
      <c r="A1984" s="2468"/>
      <c r="B1984" s="1737"/>
      <c r="C1984" s="2461"/>
      <c r="D1984" s="2461"/>
      <c r="E1984" s="2462"/>
      <c r="F1984" s="1909"/>
      <c r="G1984" s="2463"/>
      <c r="H1984" s="1909"/>
      <c r="I1984" s="1909"/>
      <c r="J1984" s="1909"/>
      <c r="K1984" s="1909"/>
      <c r="L1984" s="2463"/>
      <c r="M1984" s="2461"/>
      <c r="N1984" s="1909"/>
      <c r="O1984" s="2464"/>
      <c r="P1984" s="2471"/>
      <c r="Q1984" s="2465"/>
      <c r="R1984" s="2461"/>
      <c r="S1984" s="1909"/>
      <c r="T1984" s="2464"/>
      <c r="U1984" s="2471"/>
      <c r="V1984" s="2463"/>
      <c r="W1984" s="2466"/>
      <c r="X1984" s="2466"/>
      <c r="Y1984" s="2466"/>
      <c r="Z1984" s="2466"/>
    </row>
    <row r="1985" spans="1:26" s="2469" customFormat="1">
      <c r="A1985" s="2468"/>
      <c r="B1985" s="1737"/>
      <c r="C1985" s="2461"/>
      <c r="D1985" s="2461"/>
      <c r="E1985" s="2462"/>
      <c r="F1985" s="1909"/>
      <c r="G1985" s="2463"/>
      <c r="H1985" s="1909"/>
      <c r="I1985" s="1909"/>
      <c r="J1985" s="1909"/>
      <c r="K1985" s="1909"/>
      <c r="L1985" s="2463"/>
      <c r="M1985" s="2461"/>
      <c r="N1985" s="1909"/>
      <c r="O1985" s="2464"/>
      <c r="P1985" s="2471"/>
      <c r="Q1985" s="2465"/>
      <c r="R1985" s="2461"/>
      <c r="S1985" s="1909"/>
      <c r="T1985" s="2464"/>
      <c r="U1985" s="2471"/>
      <c r="V1985" s="2463"/>
      <c r="W1985" s="2466"/>
      <c r="X1985" s="2466"/>
      <c r="Y1985" s="2466"/>
      <c r="Z1985" s="2466"/>
    </row>
    <row r="1986" spans="1:26" s="2469" customFormat="1">
      <c r="A1986" s="2468"/>
      <c r="B1986" s="1737"/>
      <c r="C1986" s="2461"/>
      <c r="D1986" s="2461"/>
      <c r="E1986" s="2462"/>
      <c r="F1986" s="1909"/>
      <c r="G1986" s="2463"/>
      <c r="H1986" s="1909"/>
      <c r="I1986" s="1909"/>
      <c r="J1986" s="1909"/>
      <c r="K1986" s="1909"/>
      <c r="L1986" s="2463"/>
      <c r="M1986" s="2461"/>
      <c r="N1986" s="1909"/>
      <c r="O1986" s="2464"/>
      <c r="P1986" s="2471"/>
      <c r="Q1986" s="2465"/>
      <c r="R1986" s="2461"/>
      <c r="S1986" s="1909"/>
      <c r="T1986" s="2464"/>
      <c r="U1986" s="2471"/>
      <c r="V1986" s="2463"/>
      <c r="W1986" s="2466"/>
      <c r="X1986" s="2466"/>
      <c r="Y1986" s="2466"/>
      <c r="Z1986" s="2466"/>
    </row>
    <row r="1987" spans="1:26" s="2469" customFormat="1">
      <c r="A1987" s="2468"/>
      <c r="B1987" s="1737"/>
      <c r="C1987" s="2461"/>
      <c r="D1987" s="2461"/>
      <c r="E1987" s="2462"/>
      <c r="F1987" s="1909"/>
      <c r="G1987" s="2463"/>
      <c r="H1987" s="1909"/>
      <c r="I1987" s="1909"/>
      <c r="J1987" s="1909"/>
      <c r="K1987" s="1909"/>
      <c r="L1987" s="2463"/>
      <c r="M1987" s="2461"/>
      <c r="N1987" s="1909"/>
      <c r="O1987" s="2464"/>
      <c r="P1987" s="2471"/>
      <c r="Q1987" s="2465"/>
      <c r="R1987" s="2461"/>
      <c r="S1987" s="1909"/>
      <c r="T1987" s="2464"/>
      <c r="U1987" s="2471"/>
      <c r="V1987" s="2463"/>
      <c r="W1987" s="2466"/>
      <c r="X1987" s="2466"/>
      <c r="Y1987" s="2466"/>
      <c r="Z1987" s="2466"/>
    </row>
    <row r="1988" spans="1:26" s="2469" customFormat="1">
      <c r="A1988" s="2468"/>
      <c r="B1988" s="1737"/>
      <c r="C1988" s="2461"/>
      <c r="D1988" s="2461"/>
      <c r="E1988" s="2462"/>
      <c r="F1988" s="1909"/>
      <c r="G1988" s="2463"/>
      <c r="H1988" s="1909"/>
      <c r="I1988" s="1909"/>
      <c r="J1988" s="1909"/>
      <c r="K1988" s="1909"/>
      <c r="L1988" s="2463"/>
      <c r="M1988" s="2461"/>
      <c r="N1988" s="1909"/>
      <c r="O1988" s="2464"/>
      <c r="P1988" s="2471"/>
      <c r="Q1988" s="2465"/>
      <c r="R1988" s="2461"/>
      <c r="S1988" s="1909"/>
      <c r="T1988" s="2464"/>
      <c r="U1988" s="2471"/>
      <c r="V1988" s="2463"/>
      <c r="W1988" s="2466"/>
      <c r="X1988" s="2466"/>
      <c r="Y1988" s="2466"/>
      <c r="Z1988" s="2466"/>
    </row>
    <row r="1989" spans="1:26" s="2469" customFormat="1">
      <c r="A1989" s="2468"/>
      <c r="B1989" s="1737"/>
      <c r="C1989" s="2461"/>
      <c r="D1989" s="2461"/>
      <c r="E1989" s="2462"/>
      <c r="F1989" s="1909"/>
      <c r="G1989" s="2463"/>
      <c r="H1989" s="1909"/>
      <c r="I1989" s="1909"/>
      <c r="J1989" s="1909"/>
      <c r="K1989" s="1909"/>
      <c r="L1989" s="2463"/>
      <c r="M1989" s="2461"/>
      <c r="N1989" s="1909"/>
      <c r="O1989" s="2464"/>
      <c r="P1989" s="2471"/>
      <c r="Q1989" s="2465"/>
      <c r="R1989" s="2461"/>
      <c r="S1989" s="1909"/>
      <c r="T1989" s="2464"/>
      <c r="U1989" s="2471"/>
      <c r="V1989" s="2463"/>
      <c r="W1989" s="2466"/>
      <c r="X1989" s="2466"/>
      <c r="Y1989" s="2466"/>
      <c r="Z1989" s="2466"/>
    </row>
    <row r="1990" spans="1:26" s="2469" customFormat="1">
      <c r="A1990" s="2468"/>
      <c r="B1990" s="1737"/>
      <c r="C1990" s="2461"/>
      <c r="D1990" s="2461"/>
      <c r="E1990" s="2462"/>
      <c r="F1990" s="1909"/>
      <c r="G1990" s="2463"/>
      <c r="H1990" s="1909"/>
      <c r="I1990" s="1909"/>
      <c r="J1990" s="1909"/>
      <c r="K1990" s="1909"/>
      <c r="L1990" s="2463"/>
      <c r="M1990" s="2461"/>
      <c r="N1990" s="1909"/>
      <c r="O1990" s="2464"/>
      <c r="P1990" s="2471"/>
      <c r="Q1990" s="2465"/>
      <c r="R1990" s="2461"/>
      <c r="S1990" s="1909"/>
      <c r="T1990" s="2464"/>
      <c r="U1990" s="2471"/>
      <c r="V1990" s="2463"/>
      <c r="W1990" s="2466"/>
      <c r="X1990" s="2466"/>
      <c r="Y1990" s="2466"/>
      <c r="Z1990" s="2466"/>
    </row>
    <row r="1991" spans="1:26" s="2469" customFormat="1">
      <c r="A1991" s="2468"/>
      <c r="B1991" s="1737"/>
      <c r="C1991" s="2461"/>
      <c r="D1991" s="2461"/>
      <c r="E1991" s="2462"/>
      <c r="F1991" s="1909"/>
      <c r="G1991" s="2463"/>
      <c r="H1991" s="1909"/>
      <c r="I1991" s="1909"/>
      <c r="J1991" s="1909"/>
      <c r="K1991" s="1909"/>
      <c r="L1991" s="2463"/>
      <c r="M1991" s="2461"/>
      <c r="N1991" s="1909"/>
      <c r="O1991" s="2464"/>
      <c r="P1991" s="2471"/>
      <c r="Q1991" s="2465"/>
      <c r="R1991" s="2461"/>
      <c r="S1991" s="1909"/>
      <c r="T1991" s="2464"/>
      <c r="U1991" s="2471"/>
      <c r="V1991" s="2463"/>
      <c r="W1991" s="2466"/>
      <c r="X1991" s="2466"/>
      <c r="Y1991" s="2466"/>
      <c r="Z1991" s="2466"/>
    </row>
    <row r="1992" spans="1:26" s="2469" customFormat="1">
      <c r="A1992" s="2468"/>
      <c r="B1992" s="1737"/>
      <c r="C1992" s="2461"/>
      <c r="D1992" s="2461"/>
      <c r="E1992" s="2462"/>
      <c r="F1992" s="1909"/>
      <c r="G1992" s="2463"/>
      <c r="H1992" s="1909"/>
      <c r="I1992" s="1909"/>
      <c r="J1992" s="1909"/>
      <c r="K1992" s="1909"/>
      <c r="L1992" s="2463"/>
      <c r="M1992" s="2461"/>
      <c r="N1992" s="1909"/>
      <c r="O1992" s="2464"/>
      <c r="P1992" s="2471"/>
      <c r="Q1992" s="2465"/>
      <c r="R1992" s="2461"/>
      <c r="S1992" s="1909"/>
      <c r="T1992" s="2464"/>
      <c r="U1992" s="2471"/>
      <c r="V1992" s="2463"/>
      <c r="W1992" s="2466"/>
      <c r="X1992" s="2466"/>
      <c r="Y1992" s="2466"/>
      <c r="Z1992" s="2466"/>
    </row>
    <row r="1993" spans="1:26" s="2469" customFormat="1">
      <c r="A1993" s="2468"/>
      <c r="B1993" s="1737"/>
      <c r="C1993" s="2461"/>
      <c r="D1993" s="2461"/>
      <c r="E1993" s="2462"/>
      <c r="F1993" s="1909"/>
      <c r="G1993" s="2463"/>
      <c r="H1993" s="1909"/>
      <c r="I1993" s="1909"/>
      <c r="J1993" s="1909"/>
      <c r="K1993" s="1909"/>
      <c r="L1993" s="2463"/>
      <c r="M1993" s="2461"/>
      <c r="N1993" s="1909"/>
      <c r="O1993" s="2464"/>
      <c r="P1993" s="2471"/>
      <c r="Q1993" s="2465"/>
      <c r="R1993" s="2461"/>
      <c r="S1993" s="1909"/>
      <c r="T1993" s="2464"/>
      <c r="U1993" s="2471"/>
      <c r="V1993" s="2463"/>
      <c r="W1993" s="2466"/>
      <c r="X1993" s="2466"/>
      <c r="Y1993" s="2466"/>
      <c r="Z1993" s="2466"/>
    </row>
    <row r="1994" spans="1:26" s="2469" customFormat="1">
      <c r="A1994" s="2468"/>
      <c r="B1994" s="1737"/>
      <c r="C1994" s="2461"/>
      <c r="D1994" s="2461"/>
      <c r="E1994" s="2462"/>
      <c r="F1994" s="1909"/>
      <c r="G1994" s="2463"/>
      <c r="H1994" s="1909"/>
      <c r="I1994" s="1909"/>
      <c r="J1994" s="1909"/>
      <c r="K1994" s="1909"/>
      <c r="L1994" s="2463"/>
      <c r="M1994" s="2461"/>
      <c r="N1994" s="1909"/>
      <c r="O1994" s="2464"/>
      <c r="P1994" s="2471"/>
      <c r="Q1994" s="2465"/>
      <c r="R1994" s="2461"/>
      <c r="S1994" s="1909"/>
      <c r="T1994" s="2464"/>
      <c r="U1994" s="2471"/>
      <c r="V1994" s="2463"/>
      <c r="W1994" s="2466"/>
      <c r="X1994" s="2466"/>
      <c r="Y1994" s="2466"/>
      <c r="Z1994" s="2466"/>
    </row>
    <row r="1995" spans="1:26" s="2469" customFormat="1">
      <c r="A1995" s="2468"/>
      <c r="B1995" s="1737"/>
      <c r="C1995" s="2461"/>
      <c r="D1995" s="2461"/>
      <c r="E1995" s="2462"/>
      <c r="F1995" s="1909"/>
      <c r="G1995" s="2463"/>
      <c r="H1995" s="1909"/>
      <c r="I1995" s="1909"/>
      <c r="J1995" s="1909"/>
      <c r="K1995" s="1909"/>
      <c r="L1995" s="2463"/>
      <c r="M1995" s="2461"/>
      <c r="N1995" s="1909"/>
      <c r="O1995" s="2464"/>
      <c r="P1995" s="2471"/>
      <c r="Q1995" s="2465"/>
      <c r="R1995" s="2461"/>
      <c r="S1995" s="1909"/>
      <c r="T1995" s="2464"/>
      <c r="U1995" s="2471"/>
      <c r="V1995" s="2463"/>
      <c r="W1995" s="2466"/>
      <c r="X1995" s="2466"/>
      <c r="Y1995" s="2466"/>
      <c r="Z1995" s="2466"/>
    </row>
    <row r="1996" spans="1:26" s="2469" customFormat="1">
      <c r="A1996" s="2468"/>
      <c r="B1996" s="1737"/>
      <c r="C1996" s="2461"/>
      <c r="D1996" s="2461"/>
      <c r="E1996" s="2462"/>
      <c r="F1996" s="1909"/>
      <c r="G1996" s="2463"/>
      <c r="H1996" s="1909"/>
      <c r="I1996" s="1909"/>
      <c r="J1996" s="1909"/>
      <c r="K1996" s="1909"/>
      <c r="L1996" s="2463"/>
      <c r="M1996" s="2461"/>
      <c r="N1996" s="1909"/>
      <c r="O1996" s="2464"/>
      <c r="P1996" s="2471"/>
      <c r="Q1996" s="2465"/>
      <c r="R1996" s="2461"/>
      <c r="S1996" s="1909"/>
      <c r="T1996" s="2464"/>
      <c r="U1996" s="2471"/>
      <c r="V1996" s="2463"/>
      <c r="W1996" s="2466"/>
      <c r="X1996" s="2466"/>
      <c r="Y1996" s="2466"/>
      <c r="Z1996" s="2466"/>
    </row>
    <row r="1997" spans="1:26" s="2469" customFormat="1">
      <c r="A1997" s="2468"/>
      <c r="B1997" s="1737"/>
      <c r="C1997" s="2461"/>
      <c r="D1997" s="2461"/>
      <c r="E1997" s="2462"/>
      <c r="F1997" s="1909"/>
      <c r="G1997" s="2463"/>
      <c r="H1997" s="1909"/>
      <c r="I1997" s="1909"/>
      <c r="J1997" s="1909"/>
      <c r="K1997" s="1909"/>
      <c r="L1997" s="2463"/>
      <c r="M1997" s="2461"/>
      <c r="N1997" s="1909"/>
      <c r="O1997" s="2464"/>
      <c r="P1997" s="2471"/>
      <c r="Q1997" s="2465"/>
      <c r="R1997" s="2461"/>
      <c r="S1997" s="1909"/>
      <c r="T1997" s="2464"/>
      <c r="U1997" s="2471"/>
      <c r="V1997" s="2463"/>
      <c r="W1997" s="2466"/>
      <c r="X1997" s="2466"/>
      <c r="Y1997" s="2466"/>
      <c r="Z1997" s="2466"/>
    </row>
    <row r="1998" spans="1:26" s="2469" customFormat="1">
      <c r="A1998" s="2468"/>
      <c r="B1998" s="1737"/>
      <c r="C1998" s="2461"/>
      <c r="D1998" s="2461"/>
      <c r="E1998" s="2462"/>
      <c r="F1998" s="1909"/>
      <c r="G1998" s="2463"/>
      <c r="H1998" s="1909"/>
      <c r="I1998" s="1909"/>
      <c r="J1998" s="1909"/>
      <c r="K1998" s="1909"/>
      <c r="L1998" s="2463"/>
      <c r="M1998" s="2461"/>
      <c r="N1998" s="1909"/>
      <c r="O1998" s="2464"/>
      <c r="P1998" s="2471"/>
      <c r="Q1998" s="2465"/>
      <c r="R1998" s="2461"/>
      <c r="S1998" s="1909"/>
      <c r="T1998" s="2464"/>
      <c r="U1998" s="2471"/>
      <c r="V1998" s="2463"/>
      <c r="W1998" s="2466"/>
      <c r="X1998" s="2466"/>
      <c r="Y1998" s="2466"/>
      <c r="Z1998" s="2466"/>
    </row>
    <row r="1999" spans="1:26" s="2469" customFormat="1">
      <c r="A1999" s="2468"/>
      <c r="B1999" s="1737"/>
      <c r="C1999" s="2461"/>
      <c r="D1999" s="2461"/>
      <c r="E1999" s="2462"/>
      <c r="F1999" s="1909"/>
      <c r="G1999" s="2463"/>
      <c r="H1999" s="1909"/>
      <c r="I1999" s="1909"/>
      <c r="J1999" s="1909"/>
      <c r="K1999" s="1909"/>
      <c r="L1999" s="2463"/>
      <c r="M1999" s="2461"/>
      <c r="N1999" s="1909"/>
      <c r="O1999" s="2464"/>
      <c r="P1999" s="2471"/>
      <c r="Q1999" s="2465"/>
      <c r="R1999" s="2461"/>
      <c r="S1999" s="1909"/>
      <c r="T1999" s="2464"/>
      <c r="U1999" s="2471"/>
      <c r="V1999" s="2463"/>
      <c r="W1999" s="2466"/>
      <c r="X1999" s="2466"/>
      <c r="Y1999" s="2466"/>
      <c r="Z1999" s="2466"/>
    </row>
    <row r="2000" spans="1:26" s="2469" customFormat="1">
      <c r="A2000" s="2468"/>
      <c r="B2000" s="1737"/>
      <c r="C2000" s="2461"/>
      <c r="D2000" s="2461"/>
      <c r="E2000" s="2462"/>
      <c r="F2000" s="1909"/>
      <c r="G2000" s="2463"/>
      <c r="H2000" s="1909"/>
      <c r="I2000" s="1909"/>
      <c r="J2000" s="1909"/>
      <c r="K2000" s="1909"/>
      <c r="L2000" s="2463"/>
      <c r="M2000" s="2461"/>
      <c r="N2000" s="1909"/>
      <c r="O2000" s="2464"/>
      <c r="P2000" s="2471"/>
      <c r="Q2000" s="2465"/>
      <c r="R2000" s="2461"/>
      <c r="S2000" s="1909"/>
      <c r="T2000" s="2464"/>
      <c r="U2000" s="2471"/>
      <c r="V2000" s="2463"/>
      <c r="W2000" s="2466"/>
      <c r="X2000" s="2466"/>
      <c r="Y2000" s="2466"/>
      <c r="Z2000" s="2466"/>
    </row>
    <row r="2001" spans="1:26" s="2469" customFormat="1">
      <c r="A2001" s="2468"/>
      <c r="B2001" s="1737"/>
      <c r="C2001" s="2461"/>
      <c r="D2001" s="2461"/>
      <c r="E2001" s="2462"/>
      <c r="F2001" s="1909"/>
      <c r="G2001" s="2463"/>
      <c r="H2001" s="1909"/>
      <c r="I2001" s="1909"/>
      <c r="J2001" s="1909"/>
      <c r="K2001" s="1909"/>
      <c r="L2001" s="2463"/>
      <c r="M2001" s="2461"/>
      <c r="N2001" s="1909"/>
      <c r="O2001" s="2464"/>
      <c r="P2001" s="2471"/>
      <c r="Q2001" s="2465"/>
      <c r="R2001" s="2461"/>
      <c r="S2001" s="1909"/>
      <c r="T2001" s="2464"/>
      <c r="U2001" s="2471"/>
      <c r="V2001" s="2463"/>
      <c r="W2001" s="2466"/>
      <c r="X2001" s="2466"/>
      <c r="Y2001" s="2466"/>
      <c r="Z2001" s="2466"/>
    </row>
    <row r="2002" spans="1:26" s="2469" customFormat="1">
      <c r="A2002" s="2468"/>
      <c r="B2002" s="1737"/>
      <c r="C2002" s="2461"/>
      <c r="D2002" s="2461"/>
      <c r="E2002" s="2462"/>
      <c r="F2002" s="1909"/>
      <c r="G2002" s="2463"/>
      <c r="H2002" s="1909"/>
      <c r="I2002" s="1909"/>
      <c r="J2002" s="1909"/>
      <c r="K2002" s="1909"/>
      <c r="L2002" s="2463"/>
      <c r="M2002" s="2461"/>
      <c r="N2002" s="1909"/>
      <c r="O2002" s="2464"/>
      <c r="P2002" s="2471"/>
      <c r="Q2002" s="2465"/>
      <c r="R2002" s="2461"/>
      <c r="S2002" s="1909"/>
      <c r="T2002" s="2464"/>
      <c r="U2002" s="2471"/>
      <c r="V2002" s="2463"/>
      <c r="W2002" s="2466"/>
      <c r="X2002" s="2466"/>
      <c r="Y2002" s="2466"/>
      <c r="Z2002" s="2466"/>
    </row>
    <row r="2003" spans="1:26" s="2469" customFormat="1">
      <c r="A2003" s="2468"/>
      <c r="B2003" s="1737"/>
      <c r="C2003" s="2461"/>
      <c r="D2003" s="2461"/>
      <c r="E2003" s="2462"/>
      <c r="F2003" s="1909"/>
      <c r="G2003" s="2463"/>
      <c r="H2003" s="1909"/>
      <c r="I2003" s="1909"/>
      <c r="J2003" s="1909"/>
      <c r="K2003" s="1909"/>
      <c r="L2003" s="2463"/>
      <c r="M2003" s="2461"/>
      <c r="N2003" s="1909"/>
      <c r="O2003" s="2464"/>
      <c r="P2003" s="2471"/>
      <c r="Q2003" s="2465"/>
      <c r="R2003" s="2461"/>
      <c r="S2003" s="1909"/>
      <c r="T2003" s="2464"/>
      <c r="U2003" s="2471"/>
      <c r="V2003" s="2463"/>
      <c r="W2003" s="2466"/>
      <c r="X2003" s="2466"/>
      <c r="Y2003" s="2466"/>
      <c r="Z2003" s="2466"/>
    </row>
    <row r="2004" spans="1:26" s="2469" customFormat="1">
      <c r="A2004" s="2468"/>
      <c r="B2004" s="1737"/>
      <c r="C2004" s="2461"/>
      <c r="D2004" s="2461"/>
      <c r="E2004" s="2462"/>
      <c r="F2004" s="1909"/>
      <c r="G2004" s="2463"/>
      <c r="H2004" s="1909"/>
      <c r="I2004" s="1909"/>
      <c r="J2004" s="1909"/>
      <c r="K2004" s="1909"/>
      <c r="L2004" s="2463"/>
      <c r="M2004" s="2461"/>
      <c r="N2004" s="1909"/>
      <c r="O2004" s="2464"/>
      <c r="P2004" s="2471"/>
      <c r="Q2004" s="2465"/>
      <c r="R2004" s="2461"/>
      <c r="S2004" s="1909"/>
      <c r="T2004" s="2464"/>
      <c r="U2004" s="2471"/>
      <c r="V2004" s="2463"/>
      <c r="W2004" s="2466"/>
      <c r="X2004" s="2466"/>
      <c r="Y2004" s="2466"/>
      <c r="Z2004" s="2466"/>
    </row>
    <row r="2005" spans="1:26" s="2469" customFormat="1">
      <c r="A2005" s="2468"/>
      <c r="B2005" s="1737"/>
      <c r="C2005" s="2461"/>
      <c r="D2005" s="2461"/>
      <c r="E2005" s="2462"/>
      <c r="F2005" s="1909"/>
      <c r="G2005" s="2463"/>
      <c r="H2005" s="1909"/>
      <c r="I2005" s="1909"/>
      <c r="J2005" s="1909"/>
      <c r="K2005" s="1909"/>
      <c r="L2005" s="2463"/>
      <c r="M2005" s="2461"/>
      <c r="N2005" s="1909"/>
      <c r="O2005" s="2464"/>
      <c r="P2005" s="2471"/>
      <c r="Q2005" s="2465"/>
      <c r="R2005" s="2461"/>
      <c r="S2005" s="1909"/>
      <c r="T2005" s="2464"/>
      <c r="U2005" s="2471"/>
      <c r="V2005" s="2463"/>
      <c r="W2005" s="2466"/>
      <c r="X2005" s="2466"/>
      <c r="Y2005" s="2466"/>
      <c r="Z2005" s="2466"/>
    </row>
    <row r="2006" spans="1:26" s="2469" customFormat="1">
      <c r="A2006" s="2468"/>
      <c r="B2006" s="1737"/>
      <c r="C2006" s="2461"/>
      <c r="D2006" s="2461"/>
      <c r="E2006" s="2462"/>
      <c r="F2006" s="1909"/>
      <c r="G2006" s="2463"/>
      <c r="H2006" s="1909"/>
      <c r="I2006" s="1909"/>
      <c r="J2006" s="1909"/>
      <c r="K2006" s="1909"/>
      <c r="L2006" s="2463"/>
      <c r="M2006" s="2461"/>
      <c r="N2006" s="1909"/>
      <c r="O2006" s="2464"/>
      <c r="P2006" s="2471"/>
      <c r="Q2006" s="2465"/>
      <c r="R2006" s="2461"/>
      <c r="S2006" s="1909"/>
      <c r="T2006" s="2464"/>
      <c r="U2006" s="2471"/>
      <c r="V2006" s="2463"/>
      <c r="W2006" s="2466"/>
      <c r="X2006" s="2466"/>
      <c r="Y2006" s="2466"/>
      <c r="Z2006" s="2466"/>
    </row>
    <row r="2007" spans="1:26" s="2469" customFormat="1">
      <c r="A2007" s="2468"/>
      <c r="B2007" s="1737"/>
      <c r="C2007" s="2461"/>
      <c r="D2007" s="2461"/>
      <c r="E2007" s="2462"/>
      <c r="F2007" s="1909"/>
      <c r="G2007" s="2463"/>
      <c r="H2007" s="1909"/>
      <c r="I2007" s="1909"/>
      <c r="J2007" s="1909"/>
      <c r="K2007" s="1909"/>
      <c r="L2007" s="2463"/>
      <c r="M2007" s="2461"/>
      <c r="N2007" s="1909"/>
      <c r="O2007" s="2464"/>
      <c r="P2007" s="2471"/>
      <c r="Q2007" s="2465"/>
      <c r="R2007" s="2461"/>
      <c r="S2007" s="1909"/>
      <c r="T2007" s="2464"/>
      <c r="U2007" s="2471"/>
      <c r="V2007" s="2463"/>
      <c r="W2007" s="2466"/>
      <c r="X2007" s="2466"/>
      <c r="Y2007" s="2466"/>
      <c r="Z2007" s="2466"/>
    </row>
    <row r="2008" spans="1:26" s="2469" customFormat="1">
      <c r="A2008" s="2468"/>
      <c r="B2008" s="1737"/>
      <c r="C2008" s="2461"/>
      <c r="D2008" s="2461"/>
      <c r="E2008" s="2462"/>
      <c r="F2008" s="1909"/>
      <c r="G2008" s="2463"/>
      <c r="H2008" s="1909"/>
      <c r="I2008" s="1909"/>
      <c r="J2008" s="1909"/>
      <c r="K2008" s="1909"/>
      <c r="L2008" s="2463"/>
      <c r="M2008" s="2461"/>
      <c r="N2008" s="1909"/>
      <c r="O2008" s="2464"/>
      <c r="P2008" s="2471"/>
      <c r="Q2008" s="2465"/>
      <c r="R2008" s="2461"/>
      <c r="S2008" s="1909"/>
      <c r="T2008" s="2464"/>
      <c r="U2008" s="2471"/>
      <c r="V2008" s="2463"/>
      <c r="W2008" s="2466"/>
      <c r="X2008" s="2466"/>
      <c r="Y2008" s="2466"/>
      <c r="Z2008" s="2466"/>
    </row>
    <row r="2009" spans="1:26" s="2469" customFormat="1">
      <c r="A2009" s="2468"/>
      <c r="B2009" s="1737"/>
      <c r="C2009" s="2461"/>
      <c r="D2009" s="2461"/>
      <c r="E2009" s="2462"/>
      <c r="F2009" s="1909"/>
      <c r="G2009" s="2463"/>
      <c r="H2009" s="1909"/>
      <c r="I2009" s="1909"/>
      <c r="J2009" s="1909"/>
      <c r="K2009" s="1909"/>
      <c r="L2009" s="2463"/>
      <c r="M2009" s="2461"/>
      <c r="N2009" s="1909"/>
      <c r="O2009" s="2464"/>
      <c r="P2009" s="2471"/>
      <c r="Q2009" s="2465"/>
      <c r="R2009" s="2461"/>
      <c r="S2009" s="1909"/>
      <c r="T2009" s="2464"/>
      <c r="U2009" s="2471"/>
      <c r="V2009" s="2463"/>
      <c r="W2009" s="2466"/>
      <c r="X2009" s="2466"/>
      <c r="Y2009" s="2466"/>
      <c r="Z2009" s="2466"/>
    </row>
    <row r="2010" spans="1:26" s="2469" customFormat="1">
      <c r="A2010" s="2468"/>
      <c r="B2010" s="1737"/>
      <c r="C2010" s="2461"/>
      <c r="D2010" s="2461"/>
      <c r="E2010" s="2462"/>
      <c r="F2010" s="1909"/>
      <c r="G2010" s="2463"/>
      <c r="H2010" s="1909"/>
      <c r="I2010" s="1909"/>
      <c r="J2010" s="1909"/>
      <c r="K2010" s="1909"/>
      <c r="L2010" s="2463"/>
      <c r="M2010" s="2461"/>
      <c r="N2010" s="1909"/>
      <c r="O2010" s="2464"/>
      <c r="P2010" s="2471"/>
      <c r="Q2010" s="2465"/>
      <c r="R2010" s="2461"/>
      <c r="S2010" s="1909"/>
      <c r="T2010" s="2464"/>
      <c r="U2010" s="2471"/>
      <c r="V2010" s="2463"/>
      <c r="W2010" s="2466"/>
      <c r="X2010" s="2466"/>
      <c r="Y2010" s="2466"/>
      <c r="Z2010" s="2466"/>
    </row>
    <row r="2011" spans="1:26" s="2469" customFormat="1">
      <c r="A2011" s="2468"/>
      <c r="B2011" s="1737"/>
      <c r="C2011" s="2461"/>
      <c r="D2011" s="2461"/>
      <c r="E2011" s="2462"/>
      <c r="F2011" s="1909"/>
      <c r="G2011" s="2463"/>
      <c r="H2011" s="1909"/>
      <c r="I2011" s="1909"/>
      <c r="J2011" s="1909"/>
      <c r="K2011" s="1909"/>
      <c r="L2011" s="2463"/>
      <c r="M2011" s="2461"/>
      <c r="N2011" s="1909"/>
      <c r="O2011" s="2464"/>
      <c r="P2011" s="2471"/>
      <c r="Q2011" s="2465"/>
      <c r="R2011" s="2461"/>
      <c r="S2011" s="1909"/>
      <c r="T2011" s="2464"/>
      <c r="U2011" s="2471"/>
      <c r="V2011" s="2463"/>
      <c r="W2011" s="2466"/>
      <c r="X2011" s="2466"/>
      <c r="Y2011" s="2466"/>
      <c r="Z2011" s="2466"/>
    </row>
    <row r="2012" spans="1:26" s="2469" customFormat="1">
      <c r="A2012" s="2468"/>
      <c r="B2012" s="1737"/>
      <c r="C2012" s="2461"/>
      <c r="D2012" s="2461"/>
      <c r="E2012" s="2462"/>
      <c r="F2012" s="1909"/>
      <c r="G2012" s="2463"/>
      <c r="H2012" s="1909"/>
      <c r="I2012" s="1909"/>
      <c r="J2012" s="1909"/>
      <c r="K2012" s="1909"/>
      <c r="L2012" s="2463"/>
      <c r="M2012" s="2461"/>
      <c r="N2012" s="1909"/>
      <c r="O2012" s="2464"/>
      <c r="P2012" s="2471"/>
      <c r="Q2012" s="2465"/>
      <c r="R2012" s="2461"/>
      <c r="S2012" s="1909"/>
      <c r="T2012" s="2464"/>
      <c r="U2012" s="2471"/>
      <c r="V2012" s="2463"/>
      <c r="W2012" s="2466"/>
      <c r="X2012" s="2466"/>
      <c r="Y2012" s="2466"/>
      <c r="Z2012" s="2466"/>
    </row>
    <row r="2013" spans="1:26" s="2469" customFormat="1">
      <c r="A2013" s="2468"/>
      <c r="B2013" s="1737"/>
      <c r="C2013" s="2461"/>
      <c r="D2013" s="2461"/>
      <c r="E2013" s="2462"/>
      <c r="F2013" s="1909"/>
      <c r="G2013" s="2463"/>
      <c r="H2013" s="1909"/>
      <c r="I2013" s="1909"/>
      <c r="J2013" s="1909"/>
      <c r="K2013" s="1909"/>
      <c r="L2013" s="2463"/>
      <c r="M2013" s="2461"/>
      <c r="N2013" s="1909"/>
      <c r="O2013" s="2464"/>
      <c r="P2013" s="2471"/>
      <c r="Q2013" s="2465"/>
      <c r="R2013" s="2461"/>
      <c r="S2013" s="1909"/>
      <c r="T2013" s="2464"/>
      <c r="U2013" s="2471"/>
      <c r="V2013" s="2463"/>
      <c r="W2013" s="2466"/>
      <c r="X2013" s="2466"/>
      <c r="Y2013" s="2466"/>
      <c r="Z2013" s="2466"/>
    </row>
    <row r="2014" spans="1:26" s="2469" customFormat="1">
      <c r="A2014" s="2468"/>
      <c r="B2014" s="1737"/>
      <c r="C2014" s="2461"/>
      <c r="D2014" s="2461"/>
      <c r="E2014" s="2462"/>
      <c r="F2014" s="1909"/>
      <c r="G2014" s="2463"/>
      <c r="H2014" s="1909"/>
      <c r="I2014" s="1909"/>
      <c r="J2014" s="1909"/>
      <c r="K2014" s="1909"/>
      <c r="L2014" s="2463"/>
      <c r="M2014" s="2461"/>
      <c r="N2014" s="1909"/>
      <c r="O2014" s="2464"/>
      <c r="P2014" s="2471"/>
      <c r="Q2014" s="2465"/>
      <c r="R2014" s="2461"/>
      <c r="S2014" s="1909"/>
      <c r="T2014" s="2464"/>
      <c r="U2014" s="2471"/>
      <c r="V2014" s="2463"/>
      <c r="W2014" s="2466"/>
      <c r="X2014" s="2466"/>
      <c r="Y2014" s="2466"/>
      <c r="Z2014" s="2466"/>
    </row>
    <row r="2015" spans="1:26" s="2469" customFormat="1">
      <c r="A2015" s="2468"/>
      <c r="B2015" s="1737"/>
      <c r="C2015" s="2461"/>
      <c r="D2015" s="2461"/>
      <c r="E2015" s="2462"/>
      <c r="F2015" s="1909"/>
      <c r="G2015" s="2463"/>
      <c r="H2015" s="1909"/>
      <c r="I2015" s="1909"/>
      <c r="J2015" s="1909"/>
      <c r="K2015" s="1909"/>
      <c r="L2015" s="2463"/>
      <c r="M2015" s="2461"/>
      <c r="N2015" s="1909"/>
      <c r="O2015" s="2464"/>
      <c r="P2015" s="2471"/>
      <c r="Q2015" s="2465"/>
      <c r="R2015" s="2461"/>
      <c r="S2015" s="1909"/>
      <c r="T2015" s="2464"/>
      <c r="U2015" s="2471"/>
      <c r="V2015" s="2463"/>
      <c r="W2015" s="2466"/>
      <c r="X2015" s="2466"/>
      <c r="Y2015" s="2466"/>
      <c r="Z2015" s="2466"/>
    </row>
    <row r="2016" spans="1:26" s="2469" customFormat="1">
      <c r="A2016" s="2468"/>
      <c r="B2016" s="1737"/>
      <c r="C2016" s="2461"/>
      <c r="D2016" s="2461"/>
      <c r="E2016" s="2462"/>
      <c r="F2016" s="1909"/>
      <c r="G2016" s="2463"/>
      <c r="H2016" s="1909"/>
      <c r="I2016" s="1909"/>
      <c r="J2016" s="1909"/>
      <c r="K2016" s="1909"/>
      <c r="L2016" s="2463"/>
      <c r="M2016" s="2461"/>
      <c r="N2016" s="1909"/>
      <c r="O2016" s="2464"/>
      <c r="P2016" s="2471"/>
      <c r="Q2016" s="2465"/>
      <c r="R2016" s="2461"/>
      <c r="S2016" s="1909"/>
      <c r="T2016" s="2464"/>
      <c r="U2016" s="2471"/>
      <c r="V2016" s="2463"/>
      <c r="W2016" s="2466"/>
      <c r="X2016" s="2466"/>
      <c r="Y2016" s="2466"/>
      <c r="Z2016" s="2466"/>
    </row>
    <row r="2017" spans="1:26" s="2469" customFormat="1">
      <c r="A2017" s="2468"/>
      <c r="B2017" s="1737"/>
      <c r="C2017" s="2461"/>
      <c r="D2017" s="2461"/>
      <c r="E2017" s="2462"/>
      <c r="F2017" s="1909"/>
      <c r="G2017" s="2463"/>
      <c r="H2017" s="1909"/>
      <c r="I2017" s="1909"/>
      <c r="J2017" s="1909"/>
      <c r="K2017" s="1909"/>
      <c r="L2017" s="2463"/>
      <c r="M2017" s="2461"/>
      <c r="N2017" s="1909"/>
      <c r="O2017" s="2464"/>
      <c r="P2017" s="2471"/>
      <c r="Q2017" s="2465"/>
      <c r="R2017" s="2461"/>
      <c r="S2017" s="1909"/>
      <c r="T2017" s="2464"/>
      <c r="U2017" s="2471"/>
      <c r="V2017" s="2463"/>
      <c r="W2017" s="2466"/>
      <c r="X2017" s="2466"/>
      <c r="Y2017" s="2466"/>
      <c r="Z2017" s="2466"/>
    </row>
    <row r="2018" spans="1:26" s="2469" customFormat="1">
      <c r="A2018" s="2468"/>
      <c r="B2018" s="1737"/>
      <c r="C2018" s="2461"/>
      <c r="D2018" s="2461"/>
      <c r="E2018" s="2462"/>
      <c r="F2018" s="1909"/>
      <c r="G2018" s="2463"/>
      <c r="H2018" s="1909"/>
      <c r="I2018" s="1909"/>
      <c r="J2018" s="1909"/>
      <c r="K2018" s="1909"/>
      <c r="L2018" s="2463"/>
      <c r="M2018" s="2461"/>
      <c r="N2018" s="1909"/>
      <c r="O2018" s="2464"/>
      <c r="P2018" s="2471"/>
      <c r="Q2018" s="2465"/>
      <c r="R2018" s="2461"/>
      <c r="S2018" s="1909"/>
      <c r="T2018" s="2464"/>
      <c r="U2018" s="2471"/>
      <c r="V2018" s="2463"/>
      <c r="W2018" s="2466"/>
      <c r="X2018" s="2466"/>
      <c r="Y2018" s="2466"/>
      <c r="Z2018" s="2466"/>
    </row>
    <row r="2019" spans="1:26" s="2469" customFormat="1">
      <c r="A2019" s="2468"/>
      <c r="B2019" s="1737"/>
      <c r="C2019" s="2461"/>
      <c r="D2019" s="2461"/>
      <c r="E2019" s="2462"/>
      <c r="F2019" s="1909"/>
      <c r="G2019" s="2463"/>
      <c r="H2019" s="1909"/>
      <c r="I2019" s="1909"/>
      <c r="J2019" s="1909"/>
      <c r="K2019" s="1909"/>
      <c r="L2019" s="2463"/>
      <c r="M2019" s="2461"/>
      <c r="N2019" s="1909"/>
      <c r="O2019" s="2464"/>
      <c r="P2019" s="2471"/>
      <c r="Q2019" s="2465"/>
      <c r="R2019" s="2461"/>
      <c r="S2019" s="1909"/>
      <c r="T2019" s="2464"/>
      <c r="U2019" s="2471"/>
      <c r="V2019" s="2463"/>
      <c r="W2019" s="2466"/>
      <c r="X2019" s="2466"/>
      <c r="Y2019" s="2466"/>
      <c r="Z2019" s="2466"/>
    </row>
    <row r="2020" spans="1:26" s="2469" customFormat="1">
      <c r="A2020" s="2468"/>
      <c r="B2020" s="1737"/>
      <c r="C2020" s="2461"/>
      <c r="D2020" s="2461"/>
      <c r="E2020" s="2462"/>
      <c r="F2020" s="1909"/>
      <c r="G2020" s="2463"/>
      <c r="H2020" s="1909"/>
      <c r="I2020" s="1909"/>
      <c r="J2020" s="1909"/>
      <c r="K2020" s="1909"/>
      <c r="L2020" s="2463"/>
      <c r="M2020" s="2461"/>
      <c r="N2020" s="1909"/>
      <c r="O2020" s="2464"/>
      <c r="P2020" s="2471"/>
      <c r="Q2020" s="2465"/>
      <c r="R2020" s="2461"/>
      <c r="S2020" s="1909"/>
      <c r="T2020" s="2464"/>
      <c r="U2020" s="2471"/>
      <c r="V2020" s="2463"/>
      <c r="W2020" s="2466"/>
      <c r="X2020" s="2466"/>
      <c r="Y2020" s="2466"/>
      <c r="Z2020" s="2466"/>
    </row>
    <row r="2021" spans="1:26" s="2469" customFormat="1">
      <c r="A2021" s="2468"/>
      <c r="B2021" s="1737"/>
      <c r="C2021" s="2461"/>
      <c r="D2021" s="2461"/>
      <c r="E2021" s="2462"/>
      <c r="F2021" s="1909"/>
      <c r="G2021" s="2463"/>
      <c r="H2021" s="1909"/>
      <c r="I2021" s="1909"/>
      <c r="J2021" s="1909"/>
      <c r="K2021" s="1909"/>
      <c r="L2021" s="2463"/>
      <c r="M2021" s="2461"/>
      <c r="N2021" s="1909"/>
      <c r="O2021" s="2464"/>
      <c r="P2021" s="2471"/>
      <c r="Q2021" s="2465"/>
      <c r="R2021" s="2461"/>
      <c r="S2021" s="1909"/>
      <c r="T2021" s="2464"/>
      <c r="U2021" s="2471"/>
      <c r="V2021" s="2463"/>
      <c r="W2021" s="2466"/>
      <c r="X2021" s="2466"/>
      <c r="Y2021" s="2466"/>
      <c r="Z2021" s="2466"/>
    </row>
    <row r="2022" spans="1:26" s="2469" customFormat="1">
      <c r="A2022" s="2468"/>
      <c r="B2022" s="1737"/>
      <c r="C2022" s="2461"/>
      <c r="D2022" s="2461"/>
      <c r="E2022" s="2462"/>
      <c r="F2022" s="1909"/>
      <c r="G2022" s="2463"/>
      <c r="H2022" s="1909"/>
      <c r="I2022" s="1909"/>
      <c r="J2022" s="1909"/>
      <c r="K2022" s="1909"/>
      <c r="L2022" s="2463"/>
      <c r="M2022" s="2461"/>
      <c r="N2022" s="1909"/>
      <c r="O2022" s="2464"/>
      <c r="P2022" s="2471"/>
      <c r="Q2022" s="2465"/>
      <c r="R2022" s="2461"/>
      <c r="S2022" s="1909"/>
      <c r="T2022" s="2464"/>
      <c r="U2022" s="2471"/>
      <c r="V2022" s="2463"/>
      <c r="W2022" s="2466"/>
      <c r="X2022" s="2466"/>
      <c r="Y2022" s="2466"/>
      <c r="Z2022" s="2466"/>
    </row>
    <row r="2023" spans="1:26" s="2469" customFormat="1">
      <c r="A2023" s="2468"/>
      <c r="B2023" s="1737"/>
      <c r="C2023" s="2461"/>
      <c r="D2023" s="2461"/>
      <c r="E2023" s="2462"/>
      <c r="F2023" s="1909"/>
      <c r="G2023" s="2463"/>
      <c r="H2023" s="1909"/>
      <c r="I2023" s="1909"/>
      <c r="J2023" s="1909"/>
      <c r="K2023" s="1909"/>
      <c r="L2023" s="2463"/>
      <c r="M2023" s="2461"/>
      <c r="N2023" s="1909"/>
      <c r="O2023" s="2464"/>
      <c r="P2023" s="2471"/>
      <c r="Q2023" s="2465"/>
      <c r="R2023" s="2461"/>
      <c r="S2023" s="1909"/>
      <c r="T2023" s="2464"/>
      <c r="U2023" s="2471"/>
      <c r="V2023" s="2463"/>
      <c r="W2023" s="2466"/>
      <c r="X2023" s="2466"/>
      <c r="Y2023" s="2466"/>
      <c r="Z2023" s="2466"/>
    </row>
    <row r="2024" spans="1:26" s="2469" customFormat="1">
      <c r="A2024" s="2468"/>
      <c r="B2024" s="1737"/>
      <c r="C2024" s="2461"/>
      <c r="D2024" s="2461"/>
      <c r="E2024" s="2462"/>
      <c r="F2024" s="1909"/>
      <c r="G2024" s="2463"/>
      <c r="H2024" s="1909"/>
      <c r="I2024" s="1909"/>
      <c r="J2024" s="1909"/>
      <c r="K2024" s="1909"/>
      <c r="L2024" s="2463"/>
      <c r="M2024" s="2461"/>
      <c r="N2024" s="1909"/>
      <c r="O2024" s="2464"/>
      <c r="P2024" s="2471"/>
      <c r="Q2024" s="2465"/>
      <c r="R2024" s="2461"/>
      <c r="S2024" s="1909"/>
      <c r="T2024" s="2464"/>
      <c r="U2024" s="2471"/>
      <c r="V2024" s="2463"/>
      <c r="W2024" s="2466"/>
      <c r="X2024" s="2466"/>
      <c r="Y2024" s="2466"/>
      <c r="Z2024" s="2466"/>
    </row>
    <row r="2025" spans="1:26" s="2469" customFormat="1">
      <c r="A2025" s="2468"/>
      <c r="B2025" s="1737"/>
      <c r="C2025" s="2461"/>
      <c r="D2025" s="2461"/>
      <c r="E2025" s="2462"/>
      <c r="F2025" s="1909"/>
      <c r="G2025" s="2463"/>
      <c r="H2025" s="1909"/>
      <c r="I2025" s="1909"/>
      <c r="J2025" s="1909"/>
      <c r="K2025" s="1909"/>
      <c r="L2025" s="2463"/>
      <c r="M2025" s="2461"/>
      <c r="N2025" s="1909"/>
      <c r="O2025" s="2464"/>
      <c r="P2025" s="2471"/>
      <c r="Q2025" s="2465"/>
      <c r="R2025" s="2461"/>
      <c r="S2025" s="1909"/>
      <c r="T2025" s="2464"/>
      <c r="U2025" s="2471"/>
      <c r="V2025" s="2463"/>
      <c r="W2025" s="2466"/>
      <c r="X2025" s="2466"/>
      <c r="Y2025" s="2466"/>
      <c r="Z2025" s="2466"/>
    </row>
    <row r="2026" spans="1:26" s="2469" customFormat="1">
      <c r="A2026" s="2468"/>
      <c r="B2026" s="1737"/>
      <c r="C2026" s="2461"/>
      <c r="D2026" s="2461"/>
      <c r="E2026" s="2462"/>
      <c r="F2026" s="1909"/>
      <c r="G2026" s="2463"/>
      <c r="H2026" s="1909"/>
      <c r="I2026" s="1909"/>
      <c r="J2026" s="1909"/>
      <c r="K2026" s="1909"/>
      <c r="L2026" s="2463"/>
      <c r="M2026" s="2461"/>
      <c r="N2026" s="1909"/>
      <c r="O2026" s="2464"/>
      <c r="P2026" s="2471"/>
      <c r="Q2026" s="2465"/>
      <c r="R2026" s="2461"/>
      <c r="S2026" s="1909"/>
      <c r="T2026" s="2464"/>
      <c r="U2026" s="2471"/>
      <c r="V2026" s="2463"/>
      <c r="W2026" s="2466"/>
      <c r="X2026" s="2466"/>
      <c r="Y2026" s="2466"/>
      <c r="Z2026" s="2466"/>
    </row>
    <row r="2027" spans="1:26" s="2469" customFormat="1">
      <c r="A2027" s="2468"/>
      <c r="B2027" s="1737"/>
      <c r="C2027" s="2461"/>
      <c r="D2027" s="2461"/>
      <c r="E2027" s="2462"/>
      <c r="F2027" s="1909"/>
      <c r="G2027" s="2463"/>
      <c r="H2027" s="1909"/>
      <c r="I2027" s="1909"/>
      <c r="J2027" s="1909"/>
      <c r="K2027" s="1909"/>
      <c r="L2027" s="2463"/>
      <c r="M2027" s="2461"/>
      <c r="N2027" s="1909"/>
      <c r="O2027" s="2464"/>
      <c r="P2027" s="2471"/>
      <c r="Q2027" s="2465"/>
      <c r="R2027" s="2461"/>
      <c r="S2027" s="1909"/>
      <c r="T2027" s="2464"/>
      <c r="U2027" s="2471"/>
      <c r="V2027" s="2463"/>
      <c r="W2027" s="2466"/>
      <c r="X2027" s="2466"/>
      <c r="Y2027" s="2466"/>
      <c r="Z2027" s="2466"/>
    </row>
    <row r="2028" spans="1:26" s="2469" customFormat="1">
      <c r="A2028" s="2468"/>
      <c r="B2028" s="1737"/>
      <c r="C2028" s="2461"/>
      <c r="D2028" s="2461"/>
      <c r="E2028" s="2462"/>
      <c r="F2028" s="1909"/>
      <c r="G2028" s="2463"/>
      <c r="H2028" s="1909"/>
      <c r="I2028" s="1909"/>
      <c r="J2028" s="1909"/>
      <c r="K2028" s="1909"/>
      <c r="L2028" s="2463"/>
      <c r="M2028" s="2461"/>
      <c r="N2028" s="1909"/>
      <c r="O2028" s="2464"/>
      <c r="P2028" s="2471"/>
      <c r="Q2028" s="2465"/>
      <c r="R2028" s="2461"/>
      <c r="S2028" s="1909"/>
      <c r="T2028" s="2464"/>
      <c r="U2028" s="2471"/>
      <c r="V2028" s="2463"/>
      <c r="W2028" s="2466"/>
      <c r="X2028" s="2466"/>
      <c r="Y2028" s="2466"/>
      <c r="Z2028" s="2466"/>
    </row>
    <row r="2029" spans="1:26" s="2469" customFormat="1">
      <c r="A2029" s="2468"/>
      <c r="B2029" s="1737"/>
      <c r="C2029" s="2461"/>
      <c r="D2029" s="2461"/>
      <c r="E2029" s="2462"/>
      <c r="F2029" s="1909"/>
      <c r="G2029" s="2463"/>
      <c r="H2029" s="1909"/>
      <c r="I2029" s="1909"/>
      <c r="J2029" s="1909"/>
      <c r="K2029" s="1909"/>
      <c r="L2029" s="2463"/>
      <c r="M2029" s="2461"/>
      <c r="N2029" s="1909"/>
      <c r="O2029" s="2464"/>
      <c r="P2029" s="2471"/>
      <c r="Q2029" s="2465"/>
      <c r="R2029" s="2461"/>
      <c r="S2029" s="1909"/>
      <c r="T2029" s="2464"/>
      <c r="U2029" s="2471"/>
      <c r="V2029" s="2463"/>
      <c r="W2029" s="2466"/>
      <c r="X2029" s="2466"/>
      <c r="Y2029" s="2466"/>
      <c r="Z2029" s="2466"/>
    </row>
    <row r="2030" spans="1:26" s="2469" customFormat="1">
      <c r="A2030" s="2468"/>
      <c r="B2030" s="1737"/>
      <c r="C2030" s="2461"/>
      <c r="D2030" s="2461"/>
      <c r="E2030" s="2462"/>
      <c r="F2030" s="1909"/>
      <c r="G2030" s="2463"/>
      <c r="H2030" s="1909"/>
      <c r="I2030" s="1909"/>
      <c r="J2030" s="1909"/>
      <c r="K2030" s="1909"/>
      <c r="L2030" s="2463"/>
      <c r="M2030" s="2461"/>
      <c r="N2030" s="1909"/>
      <c r="O2030" s="2464"/>
      <c r="P2030" s="2471"/>
      <c r="Q2030" s="2465"/>
      <c r="R2030" s="2461"/>
      <c r="S2030" s="1909"/>
      <c r="T2030" s="2464"/>
      <c r="U2030" s="2471"/>
      <c r="V2030" s="2463"/>
      <c r="W2030" s="2466"/>
      <c r="X2030" s="2466"/>
      <c r="Y2030" s="2466"/>
      <c r="Z2030" s="2466"/>
    </row>
    <row r="2031" spans="1:26" s="2469" customFormat="1">
      <c r="A2031" s="2468"/>
      <c r="B2031" s="1737"/>
      <c r="C2031" s="2461"/>
      <c r="D2031" s="2461"/>
      <c r="E2031" s="2462"/>
      <c r="F2031" s="1909"/>
      <c r="G2031" s="2463"/>
      <c r="H2031" s="1909"/>
      <c r="I2031" s="1909"/>
      <c r="J2031" s="1909"/>
      <c r="K2031" s="1909"/>
      <c r="L2031" s="2463"/>
      <c r="M2031" s="2461"/>
      <c r="N2031" s="1909"/>
      <c r="O2031" s="2464"/>
      <c r="P2031" s="2471"/>
      <c r="Q2031" s="2465"/>
      <c r="R2031" s="2461"/>
      <c r="S2031" s="1909"/>
      <c r="T2031" s="2464"/>
      <c r="U2031" s="2471"/>
      <c r="V2031" s="2463"/>
      <c r="W2031" s="2466"/>
      <c r="X2031" s="2466"/>
      <c r="Y2031" s="2466"/>
      <c r="Z2031" s="2466"/>
    </row>
    <row r="2032" spans="1:26" s="2469" customFormat="1">
      <c r="A2032" s="2468"/>
      <c r="B2032" s="1737"/>
      <c r="C2032" s="2461"/>
      <c r="D2032" s="2461"/>
      <c r="E2032" s="2462"/>
      <c r="F2032" s="1909"/>
      <c r="G2032" s="2463"/>
      <c r="H2032" s="1909"/>
      <c r="I2032" s="1909"/>
      <c r="J2032" s="1909"/>
      <c r="K2032" s="1909"/>
      <c r="L2032" s="2463"/>
      <c r="M2032" s="2461"/>
      <c r="N2032" s="1909"/>
      <c r="O2032" s="2464"/>
      <c r="P2032" s="2471"/>
      <c r="Q2032" s="2465"/>
      <c r="R2032" s="2461"/>
      <c r="S2032" s="1909"/>
      <c r="T2032" s="2464"/>
      <c r="U2032" s="2471"/>
      <c r="V2032" s="2463"/>
      <c r="W2032" s="2466"/>
      <c r="X2032" s="2466"/>
      <c r="Y2032" s="2466"/>
      <c r="Z2032" s="2466"/>
    </row>
    <row r="2033" spans="1:26" s="2469" customFormat="1">
      <c r="A2033" s="2468"/>
      <c r="B2033" s="1737"/>
      <c r="C2033" s="2461"/>
      <c r="D2033" s="2461"/>
      <c r="E2033" s="2462"/>
      <c r="F2033" s="1909"/>
      <c r="G2033" s="2463"/>
      <c r="H2033" s="1909"/>
      <c r="I2033" s="1909"/>
      <c r="J2033" s="1909"/>
      <c r="K2033" s="1909"/>
      <c r="L2033" s="2463"/>
      <c r="M2033" s="2461"/>
      <c r="N2033" s="1909"/>
      <c r="O2033" s="2464"/>
      <c r="P2033" s="2471"/>
      <c r="Q2033" s="2465"/>
      <c r="R2033" s="2461"/>
      <c r="S2033" s="1909"/>
      <c r="T2033" s="2464"/>
      <c r="U2033" s="2471"/>
      <c r="V2033" s="2463"/>
      <c r="W2033" s="2466"/>
      <c r="X2033" s="2466"/>
      <c r="Y2033" s="2466"/>
      <c r="Z2033" s="2466"/>
    </row>
    <row r="2034" spans="1:26" s="2469" customFormat="1">
      <c r="A2034" s="2468"/>
      <c r="B2034" s="1737"/>
      <c r="C2034" s="2461"/>
      <c r="D2034" s="2461"/>
      <c r="E2034" s="2462"/>
      <c r="F2034" s="1909"/>
      <c r="G2034" s="2463"/>
      <c r="H2034" s="1909"/>
      <c r="I2034" s="1909"/>
      <c r="J2034" s="1909"/>
      <c r="K2034" s="1909"/>
      <c r="L2034" s="2463"/>
      <c r="M2034" s="2461"/>
      <c r="N2034" s="1909"/>
      <c r="O2034" s="2464"/>
      <c r="P2034" s="2471"/>
      <c r="Q2034" s="2465"/>
      <c r="R2034" s="2461"/>
      <c r="S2034" s="1909"/>
      <c r="T2034" s="2464"/>
      <c r="U2034" s="2471"/>
      <c r="V2034" s="2463"/>
      <c r="W2034" s="2466"/>
      <c r="X2034" s="2466"/>
      <c r="Y2034" s="2466"/>
      <c r="Z2034" s="2466"/>
    </row>
    <row r="2035" spans="1:26" s="2469" customFormat="1">
      <c r="A2035" s="2468"/>
      <c r="B2035" s="1737"/>
      <c r="C2035" s="2461"/>
      <c r="D2035" s="2461"/>
      <c r="E2035" s="2462"/>
      <c r="F2035" s="1909"/>
      <c r="G2035" s="2463"/>
      <c r="H2035" s="1909"/>
      <c r="I2035" s="1909"/>
      <c r="J2035" s="1909"/>
      <c r="K2035" s="1909"/>
      <c r="L2035" s="2463"/>
      <c r="M2035" s="2461"/>
      <c r="N2035" s="1909"/>
      <c r="O2035" s="2464"/>
      <c r="P2035" s="2471"/>
      <c r="Q2035" s="2465"/>
      <c r="R2035" s="2461"/>
      <c r="S2035" s="1909"/>
      <c r="T2035" s="2464"/>
      <c r="U2035" s="2471"/>
      <c r="V2035" s="2463"/>
      <c r="W2035" s="2466"/>
      <c r="X2035" s="2466"/>
      <c r="Y2035" s="2466"/>
      <c r="Z2035" s="2466"/>
    </row>
    <row r="2036" spans="1:26" s="2469" customFormat="1">
      <c r="A2036" s="2468"/>
      <c r="B2036" s="1737"/>
      <c r="C2036" s="2461"/>
      <c r="D2036" s="2461"/>
      <c r="E2036" s="2462"/>
      <c r="F2036" s="1909"/>
      <c r="G2036" s="2463"/>
      <c r="H2036" s="1909"/>
      <c r="I2036" s="1909"/>
      <c r="J2036" s="1909"/>
      <c r="K2036" s="1909"/>
      <c r="L2036" s="2463"/>
      <c r="M2036" s="2461"/>
      <c r="N2036" s="1909"/>
      <c r="O2036" s="2464"/>
      <c r="P2036" s="2471"/>
      <c r="Q2036" s="2465"/>
      <c r="R2036" s="2461"/>
      <c r="S2036" s="1909"/>
      <c r="T2036" s="2464"/>
      <c r="U2036" s="2471"/>
      <c r="V2036" s="2463"/>
      <c r="W2036" s="2466"/>
      <c r="X2036" s="2466"/>
      <c r="Y2036" s="2466"/>
      <c r="Z2036" s="2466"/>
    </row>
    <row r="2037" spans="1:26" s="2469" customFormat="1">
      <c r="A2037" s="2468"/>
      <c r="B2037" s="1737"/>
      <c r="C2037" s="2461"/>
      <c r="D2037" s="2461"/>
      <c r="E2037" s="2462"/>
      <c r="F2037" s="1909"/>
      <c r="G2037" s="2463"/>
      <c r="H2037" s="1909"/>
      <c r="I2037" s="1909"/>
      <c r="J2037" s="1909"/>
      <c r="K2037" s="1909"/>
      <c r="L2037" s="2463"/>
      <c r="M2037" s="2461"/>
      <c r="N2037" s="1909"/>
      <c r="O2037" s="2464"/>
      <c r="P2037" s="2471"/>
      <c r="Q2037" s="2465"/>
      <c r="R2037" s="2461"/>
      <c r="S2037" s="1909"/>
      <c r="T2037" s="2464"/>
      <c r="U2037" s="2471"/>
      <c r="V2037" s="2463"/>
      <c r="W2037" s="2466"/>
      <c r="X2037" s="2466"/>
      <c r="Y2037" s="2466"/>
      <c r="Z2037" s="2466"/>
    </row>
    <row r="2038" spans="1:26" s="2469" customFormat="1">
      <c r="A2038" s="2468"/>
      <c r="B2038" s="1737"/>
      <c r="C2038" s="2461"/>
      <c r="D2038" s="2461"/>
      <c r="E2038" s="2462"/>
      <c r="F2038" s="1909"/>
      <c r="G2038" s="2463"/>
      <c r="H2038" s="1909"/>
      <c r="I2038" s="1909"/>
      <c r="J2038" s="1909"/>
      <c r="K2038" s="1909"/>
      <c r="L2038" s="2463"/>
      <c r="M2038" s="2461"/>
      <c r="N2038" s="1909"/>
      <c r="O2038" s="2464"/>
      <c r="P2038" s="2471"/>
      <c r="Q2038" s="2465"/>
      <c r="R2038" s="2461"/>
      <c r="S2038" s="1909"/>
      <c r="T2038" s="2464"/>
      <c r="U2038" s="2471"/>
      <c r="V2038" s="2463"/>
      <c r="W2038" s="2466"/>
      <c r="X2038" s="2466"/>
      <c r="Y2038" s="2466"/>
      <c r="Z2038" s="2466"/>
    </row>
    <row r="2039" spans="1:26" s="2469" customFormat="1">
      <c r="A2039" s="2468"/>
      <c r="B2039" s="1737"/>
      <c r="C2039" s="2461"/>
      <c r="D2039" s="2461"/>
      <c r="E2039" s="2462"/>
      <c r="F2039" s="1909"/>
      <c r="G2039" s="2463"/>
      <c r="H2039" s="1909"/>
      <c r="I2039" s="1909"/>
      <c r="J2039" s="1909"/>
      <c r="K2039" s="1909"/>
      <c r="L2039" s="2463"/>
      <c r="M2039" s="2461"/>
      <c r="N2039" s="1909"/>
      <c r="O2039" s="2464"/>
      <c r="P2039" s="2471"/>
      <c r="Q2039" s="2465"/>
      <c r="R2039" s="2461"/>
      <c r="S2039" s="1909"/>
      <c r="T2039" s="2464"/>
      <c r="U2039" s="2471"/>
      <c r="V2039" s="2463"/>
      <c r="W2039" s="2466"/>
      <c r="X2039" s="2466"/>
      <c r="Y2039" s="2466"/>
      <c r="Z2039" s="2466"/>
    </row>
    <row r="2040" spans="1:26" s="2469" customFormat="1">
      <c r="A2040" s="2468"/>
      <c r="B2040" s="1737"/>
      <c r="C2040" s="2461"/>
      <c r="D2040" s="2461"/>
      <c r="E2040" s="2462"/>
      <c r="F2040" s="1909"/>
      <c r="G2040" s="2463"/>
      <c r="H2040" s="1909"/>
      <c r="I2040" s="1909"/>
      <c r="J2040" s="1909"/>
      <c r="K2040" s="1909"/>
      <c r="L2040" s="2463"/>
      <c r="M2040" s="2461"/>
      <c r="N2040" s="1909"/>
      <c r="O2040" s="2464"/>
      <c r="P2040" s="2471"/>
      <c r="Q2040" s="2465"/>
      <c r="R2040" s="2461"/>
      <c r="S2040" s="1909"/>
      <c r="T2040" s="2464"/>
      <c r="U2040" s="2471"/>
      <c r="V2040" s="2463"/>
      <c r="W2040" s="2466"/>
      <c r="X2040" s="2466"/>
      <c r="Y2040" s="2466"/>
      <c r="Z2040" s="2466"/>
    </row>
    <row r="2041" spans="1:26" s="2469" customFormat="1">
      <c r="A2041" s="2468"/>
      <c r="B2041" s="1737"/>
      <c r="C2041" s="2461"/>
      <c r="D2041" s="2461"/>
      <c r="E2041" s="2462"/>
      <c r="F2041" s="1909"/>
      <c r="G2041" s="2463"/>
      <c r="H2041" s="1909"/>
      <c r="I2041" s="1909"/>
      <c r="J2041" s="1909"/>
      <c r="K2041" s="1909"/>
      <c r="L2041" s="2463"/>
      <c r="M2041" s="2461"/>
      <c r="N2041" s="1909"/>
      <c r="O2041" s="2464"/>
      <c r="P2041" s="2471"/>
      <c r="Q2041" s="2465"/>
      <c r="R2041" s="2461"/>
      <c r="S2041" s="1909"/>
      <c r="T2041" s="2464"/>
      <c r="U2041" s="2471"/>
      <c r="V2041" s="2463"/>
      <c r="W2041" s="2466"/>
      <c r="X2041" s="2466"/>
      <c r="Y2041" s="2466"/>
      <c r="Z2041" s="2466"/>
    </row>
    <row r="2042" spans="1:26" s="2469" customFormat="1">
      <c r="A2042" s="2468"/>
      <c r="B2042" s="1737"/>
      <c r="C2042" s="2461"/>
      <c r="D2042" s="2461"/>
      <c r="E2042" s="2462"/>
      <c r="F2042" s="1909"/>
      <c r="G2042" s="2463"/>
      <c r="H2042" s="1909"/>
      <c r="I2042" s="1909"/>
      <c r="J2042" s="1909"/>
      <c r="K2042" s="1909"/>
      <c r="L2042" s="2463"/>
      <c r="M2042" s="2461"/>
      <c r="N2042" s="1909"/>
      <c r="O2042" s="2464"/>
      <c r="P2042" s="2471"/>
      <c r="Q2042" s="2465"/>
      <c r="R2042" s="2461"/>
      <c r="S2042" s="1909"/>
      <c r="T2042" s="2464"/>
      <c r="U2042" s="2471"/>
      <c r="V2042" s="2463"/>
      <c r="W2042" s="2466"/>
      <c r="X2042" s="2466"/>
      <c r="Y2042" s="2466"/>
      <c r="Z2042" s="2466"/>
    </row>
    <row r="2043" spans="1:26" s="2469" customFormat="1">
      <c r="A2043" s="2468"/>
      <c r="B2043" s="1737"/>
      <c r="C2043" s="2461"/>
      <c r="D2043" s="2461"/>
      <c r="E2043" s="2462"/>
      <c r="F2043" s="1909"/>
      <c r="G2043" s="2463"/>
      <c r="H2043" s="1909"/>
      <c r="I2043" s="1909"/>
      <c r="J2043" s="1909"/>
      <c r="K2043" s="1909"/>
      <c r="L2043" s="2463"/>
      <c r="M2043" s="2461"/>
      <c r="N2043" s="1909"/>
      <c r="O2043" s="2464"/>
      <c r="P2043" s="2471"/>
      <c r="Q2043" s="2465"/>
      <c r="R2043" s="2461"/>
      <c r="S2043" s="1909"/>
      <c r="T2043" s="2464"/>
      <c r="U2043" s="2471"/>
      <c r="V2043" s="2463"/>
      <c r="W2043" s="2466"/>
      <c r="X2043" s="2466"/>
      <c r="Y2043" s="2466"/>
      <c r="Z2043" s="2466"/>
    </row>
    <row r="2044" spans="1:26" s="2469" customFormat="1">
      <c r="A2044" s="2468"/>
      <c r="B2044" s="1737"/>
      <c r="C2044" s="2461"/>
      <c r="D2044" s="2461"/>
      <c r="E2044" s="2462"/>
      <c r="F2044" s="1909"/>
      <c r="G2044" s="2463"/>
      <c r="H2044" s="1909"/>
      <c r="I2044" s="1909"/>
      <c r="J2044" s="1909"/>
      <c r="K2044" s="1909"/>
      <c r="L2044" s="2463"/>
      <c r="M2044" s="2461"/>
      <c r="N2044" s="1909"/>
      <c r="O2044" s="2464"/>
      <c r="P2044" s="2471"/>
      <c r="Q2044" s="2465"/>
      <c r="R2044" s="2461"/>
      <c r="S2044" s="1909"/>
      <c r="T2044" s="2464"/>
      <c r="U2044" s="2471"/>
      <c r="V2044" s="2463"/>
      <c r="W2044" s="2466"/>
      <c r="X2044" s="2466"/>
      <c r="Y2044" s="2466"/>
      <c r="Z2044" s="2466"/>
    </row>
    <row r="2045" spans="1:26" s="2469" customFormat="1">
      <c r="A2045" s="2468"/>
      <c r="B2045" s="1737"/>
      <c r="C2045" s="2461"/>
      <c r="D2045" s="2461"/>
      <c r="E2045" s="2462"/>
      <c r="F2045" s="1909"/>
      <c r="G2045" s="2463"/>
      <c r="H2045" s="1909"/>
      <c r="I2045" s="1909"/>
      <c r="J2045" s="1909"/>
      <c r="K2045" s="1909"/>
      <c r="L2045" s="2463"/>
      <c r="M2045" s="2461"/>
      <c r="N2045" s="1909"/>
      <c r="O2045" s="2464"/>
      <c r="P2045" s="2471"/>
      <c r="Q2045" s="2465"/>
      <c r="R2045" s="2461"/>
      <c r="S2045" s="1909"/>
      <c r="T2045" s="2464"/>
      <c r="U2045" s="2471"/>
      <c r="V2045" s="2463"/>
      <c r="W2045" s="2466"/>
      <c r="X2045" s="2466"/>
      <c r="Y2045" s="2466"/>
      <c r="Z2045" s="2466"/>
    </row>
    <row r="2046" spans="1:26" s="2469" customFormat="1">
      <c r="A2046" s="2468"/>
      <c r="B2046" s="1737"/>
      <c r="C2046" s="2461"/>
      <c r="D2046" s="2461"/>
      <c r="E2046" s="2462"/>
      <c r="F2046" s="1909"/>
      <c r="G2046" s="2463"/>
      <c r="H2046" s="1909"/>
      <c r="I2046" s="1909"/>
      <c r="J2046" s="1909"/>
      <c r="K2046" s="1909"/>
      <c r="L2046" s="2463"/>
      <c r="M2046" s="2461"/>
      <c r="N2046" s="1909"/>
      <c r="O2046" s="2464"/>
      <c r="P2046" s="2471"/>
      <c r="Q2046" s="2465"/>
      <c r="R2046" s="2461"/>
      <c r="S2046" s="1909"/>
      <c r="T2046" s="2464"/>
      <c r="U2046" s="2471"/>
      <c r="V2046" s="2463"/>
      <c r="W2046" s="2466"/>
      <c r="X2046" s="2466"/>
      <c r="Y2046" s="2466"/>
      <c r="Z2046" s="2466"/>
    </row>
    <row r="2047" spans="1:26" s="2469" customFormat="1">
      <c r="A2047" s="2468"/>
      <c r="B2047" s="1737"/>
      <c r="C2047" s="2461"/>
      <c r="D2047" s="2461"/>
      <c r="E2047" s="2462"/>
      <c r="F2047" s="1909"/>
      <c r="G2047" s="2463"/>
      <c r="H2047" s="1909"/>
      <c r="I2047" s="1909"/>
      <c r="J2047" s="1909"/>
      <c r="K2047" s="1909"/>
      <c r="L2047" s="2463"/>
      <c r="M2047" s="2461"/>
      <c r="N2047" s="1909"/>
      <c r="O2047" s="2464"/>
      <c r="P2047" s="2471"/>
      <c r="Q2047" s="2465"/>
      <c r="R2047" s="2461"/>
      <c r="S2047" s="1909"/>
      <c r="T2047" s="2464"/>
      <c r="U2047" s="2471"/>
      <c r="V2047" s="2463"/>
      <c r="W2047" s="2466"/>
      <c r="X2047" s="2466"/>
      <c r="Y2047" s="2466"/>
      <c r="Z2047" s="2466"/>
    </row>
    <row r="2048" spans="1:26" s="2469" customFormat="1">
      <c r="A2048" s="2468"/>
      <c r="B2048" s="1737"/>
      <c r="C2048" s="2461"/>
      <c r="D2048" s="2461"/>
      <c r="E2048" s="2462"/>
      <c r="F2048" s="1909"/>
      <c r="G2048" s="2463"/>
      <c r="H2048" s="1909"/>
      <c r="I2048" s="1909"/>
      <c r="J2048" s="1909"/>
      <c r="K2048" s="1909"/>
      <c r="L2048" s="2463"/>
      <c r="M2048" s="2461"/>
      <c r="N2048" s="1909"/>
      <c r="O2048" s="2464"/>
      <c r="P2048" s="2471"/>
      <c r="Q2048" s="2465"/>
      <c r="R2048" s="2461"/>
      <c r="S2048" s="1909"/>
      <c r="T2048" s="2464"/>
      <c r="U2048" s="2471"/>
      <c r="V2048" s="2463"/>
      <c r="W2048" s="2466"/>
      <c r="X2048" s="2466"/>
      <c r="Y2048" s="2466"/>
      <c r="Z2048" s="2466"/>
    </row>
    <row r="2049" spans="1:26" s="2469" customFormat="1">
      <c r="A2049" s="2468"/>
      <c r="B2049" s="1737"/>
      <c r="C2049" s="2461"/>
      <c r="D2049" s="2461"/>
      <c r="E2049" s="2462"/>
      <c r="F2049" s="1909"/>
      <c r="G2049" s="2463"/>
      <c r="H2049" s="1909"/>
      <c r="I2049" s="1909"/>
      <c r="J2049" s="1909"/>
      <c r="K2049" s="1909"/>
      <c r="L2049" s="2463"/>
      <c r="M2049" s="2461"/>
      <c r="N2049" s="1909"/>
      <c r="O2049" s="2464"/>
      <c r="P2049" s="2471"/>
      <c r="Q2049" s="2465"/>
      <c r="R2049" s="2461"/>
      <c r="S2049" s="1909"/>
      <c r="T2049" s="2464"/>
      <c r="U2049" s="2471"/>
      <c r="V2049" s="2463"/>
      <c r="W2049" s="2466"/>
      <c r="X2049" s="2466"/>
      <c r="Y2049" s="2466"/>
      <c r="Z2049" s="2466"/>
    </row>
    <row r="2050" spans="1:26" s="2469" customFormat="1">
      <c r="A2050" s="2468"/>
      <c r="B2050" s="1737"/>
      <c r="C2050" s="2461"/>
      <c r="D2050" s="2461"/>
      <c r="E2050" s="2462"/>
      <c r="F2050" s="1909"/>
      <c r="G2050" s="2463"/>
      <c r="H2050" s="1909"/>
      <c r="I2050" s="1909"/>
      <c r="J2050" s="1909"/>
      <c r="K2050" s="1909"/>
      <c r="L2050" s="2463"/>
      <c r="M2050" s="2461"/>
      <c r="N2050" s="1909"/>
      <c r="O2050" s="2464"/>
      <c r="P2050" s="2471"/>
      <c r="Q2050" s="2465"/>
      <c r="R2050" s="2461"/>
      <c r="S2050" s="1909"/>
      <c r="T2050" s="2464"/>
      <c r="U2050" s="2471"/>
      <c r="V2050" s="2463"/>
      <c r="W2050" s="2466"/>
      <c r="X2050" s="2466"/>
      <c r="Y2050" s="2466"/>
      <c r="Z2050" s="2466"/>
    </row>
    <row r="2051" spans="1:26" s="2469" customFormat="1">
      <c r="A2051" s="2468"/>
      <c r="B2051" s="1737"/>
      <c r="C2051" s="2461"/>
      <c r="D2051" s="2461"/>
      <c r="E2051" s="2462"/>
      <c r="F2051" s="1909"/>
      <c r="G2051" s="2463"/>
      <c r="H2051" s="1909"/>
      <c r="I2051" s="1909"/>
      <c r="J2051" s="1909"/>
      <c r="K2051" s="1909"/>
      <c r="L2051" s="2463"/>
      <c r="M2051" s="2461"/>
      <c r="N2051" s="1909"/>
      <c r="O2051" s="2464"/>
      <c r="P2051" s="2471"/>
      <c r="Q2051" s="2465"/>
      <c r="R2051" s="2461"/>
      <c r="S2051" s="1909"/>
      <c r="T2051" s="2464"/>
      <c r="U2051" s="2471"/>
      <c r="V2051" s="2463"/>
      <c r="W2051" s="2466"/>
      <c r="X2051" s="2466"/>
      <c r="Y2051" s="2466"/>
      <c r="Z2051" s="2466"/>
    </row>
    <row r="2052" spans="1:26" s="2469" customFormat="1">
      <c r="A2052" s="2468"/>
      <c r="B2052" s="1737"/>
      <c r="C2052" s="2461"/>
      <c r="D2052" s="2461"/>
      <c r="E2052" s="2462"/>
      <c r="F2052" s="1909"/>
      <c r="G2052" s="2463"/>
      <c r="H2052" s="1909"/>
      <c r="I2052" s="1909"/>
      <c r="J2052" s="1909"/>
      <c r="K2052" s="1909"/>
      <c r="L2052" s="2463"/>
      <c r="M2052" s="2461"/>
      <c r="N2052" s="1909"/>
      <c r="O2052" s="2464"/>
      <c r="P2052" s="2471"/>
      <c r="Q2052" s="2465"/>
      <c r="R2052" s="2461"/>
      <c r="S2052" s="1909"/>
      <c r="T2052" s="2464"/>
      <c r="U2052" s="2471"/>
      <c r="V2052" s="2463"/>
      <c r="W2052" s="2466"/>
      <c r="X2052" s="2466"/>
      <c r="Y2052" s="2466"/>
      <c r="Z2052" s="2466"/>
    </row>
    <row r="2053" spans="1:26" s="2469" customFormat="1">
      <c r="A2053" s="2468"/>
      <c r="B2053" s="1737"/>
      <c r="C2053" s="2461"/>
      <c r="D2053" s="2461"/>
      <c r="E2053" s="2462"/>
      <c r="F2053" s="1909"/>
      <c r="G2053" s="2463"/>
      <c r="H2053" s="1909"/>
      <c r="I2053" s="1909"/>
      <c r="J2053" s="1909"/>
      <c r="K2053" s="1909"/>
      <c r="L2053" s="2463"/>
      <c r="M2053" s="2461"/>
      <c r="N2053" s="1909"/>
      <c r="O2053" s="2464"/>
      <c r="P2053" s="2471"/>
      <c r="Q2053" s="2465"/>
      <c r="R2053" s="2461"/>
      <c r="S2053" s="1909"/>
      <c r="T2053" s="2464"/>
      <c r="U2053" s="2471"/>
      <c r="V2053" s="2463"/>
      <c r="W2053" s="2466"/>
      <c r="X2053" s="2466"/>
      <c r="Y2053" s="2466"/>
      <c r="Z2053" s="2466"/>
    </row>
    <row r="2054" spans="1:26" s="2469" customFormat="1">
      <c r="A2054" s="2468"/>
      <c r="B2054" s="1737"/>
      <c r="C2054" s="2461"/>
      <c r="D2054" s="2461"/>
      <c r="E2054" s="2462"/>
      <c r="F2054" s="1909"/>
      <c r="G2054" s="2463"/>
      <c r="H2054" s="1909"/>
      <c r="I2054" s="1909"/>
      <c r="J2054" s="1909"/>
      <c r="K2054" s="1909"/>
      <c r="L2054" s="2463"/>
      <c r="M2054" s="2461"/>
      <c r="N2054" s="1909"/>
      <c r="O2054" s="2464"/>
      <c r="P2054" s="2471"/>
      <c r="Q2054" s="2465"/>
      <c r="R2054" s="2461"/>
      <c r="S2054" s="1909"/>
      <c r="T2054" s="2464"/>
      <c r="U2054" s="2471"/>
      <c r="V2054" s="2463"/>
      <c r="W2054" s="2466"/>
      <c r="X2054" s="2466"/>
      <c r="Y2054" s="2466"/>
      <c r="Z2054" s="2466"/>
    </row>
    <row r="2055" spans="1:26" s="2469" customFormat="1">
      <c r="A2055" s="2468"/>
      <c r="B2055" s="1737"/>
      <c r="C2055" s="2461"/>
      <c r="D2055" s="2461"/>
      <c r="E2055" s="2462"/>
      <c r="F2055" s="1909"/>
      <c r="G2055" s="2463"/>
      <c r="H2055" s="1909"/>
      <c r="I2055" s="1909"/>
      <c r="J2055" s="1909"/>
      <c r="K2055" s="1909"/>
      <c r="L2055" s="2463"/>
      <c r="M2055" s="2461"/>
      <c r="N2055" s="1909"/>
      <c r="O2055" s="2464"/>
      <c r="P2055" s="2471"/>
      <c r="Q2055" s="2465"/>
      <c r="R2055" s="2461"/>
      <c r="S2055" s="1909"/>
      <c r="T2055" s="2464"/>
      <c r="U2055" s="2471"/>
      <c r="V2055" s="2463"/>
      <c r="W2055" s="2466"/>
      <c r="X2055" s="2466"/>
      <c r="Y2055" s="2466"/>
      <c r="Z2055" s="2466"/>
    </row>
    <row r="2056" spans="1:26" s="2469" customFormat="1">
      <c r="A2056" s="2468"/>
      <c r="B2056" s="1737"/>
      <c r="C2056" s="2461"/>
      <c r="D2056" s="2461"/>
      <c r="E2056" s="2462"/>
      <c r="F2056" s="1909"/>
      <c r="G2056" s="2463"/>
      <c r="H2056" s="1909"/>
      <c r="I2056" s="1909"/>
      <c r="J2056" s="1909"/>
      <c r="K2056" s="1909"/>
      <c r="L2056" s="2463"/>
      <c r="M2056" s="2461"/>
      <c r="N2056" s="1909"/>
      <c r="O2056" s="2464"/>
      <c r="P2056" s="2471"/>
      <c r="Q2056" s="2465"/>
      <c r="R2056" s="2461"/>
      <c r="S2056" s="1909"/>
      <c r="T2056" s="2464"/>
      <c r="U2056" s="2471"/>
      <c r="V2056" s="2463"/>
      <c r="W2056" s="2466"/>
      <c r="X2056" s="2466"/>
      <c r="Y2056" s="2466"/>
      <c r="Z2056" s="2466"/>
    </row>
    <row r="2057" spans="1:26" s="2469" customFormat="1">
      <c r="A2057" s="2468"/>
      <c r="B2057" s="1737"/>
      <c r="C2057" s="2461"/>
      <c r="D2057" s="2461"/>
      <c r="E2057" s="2462"/>
      <c r="F2057" s="1909"/>
      <c r="G2057" s="2463"/>
      <c r="H2057" s="1909"/>
      <c r="I2057" s="1909"/>
      <c r="J2057" s="1909"/>
      <c r="K2057" s="1909"/>
      <c r="L2057" s="2463"/>
      <c r="M2057" s="2461"/>
      <c r="N2057" s="1909"/>
      <c r="O2057" s="2464"/>
      <c r="P2057" s="2471"/>
      <c r="Q2057" s="2465"/>
      <c r="R2057" s="2461"/>
      <c r="S2057" s="1909"/>
      <c r="T2057" s="2464"/>
      <c r="U2057" s="2471"/>
      <c r="V2057" s="2463"/>
      <c r="W2057" s="2466"/>
      <c r="X2057" s="2466"/>
      <c r="Y2057" s="2466"/>
      <c r="Z2057" s="2466"/>
    </row>
    <row r="2058" spans="1:26" s="2469" customFormat="1">
      <c r="A2058" s="2468"/>
      <c r="B2058" s="1737"/>
      <c r="C2058" s="2461"/>
      <c r="D2058" s="2461"/>
      <c r="E2058" s="2462"/>
      <c r="F2058" s="1909"/>
      <c r="G2058" s="2463"/>
      <c r="H2058" s="1909"/>
      <c r="I2058" s="1909"/>
      <c r="J2058" s="1909"/>
      <c r="K2058" s="1909"/>
      <c r="L2058" s="2463"/>
      <c r="M2058" s="2461"/>
      <c r="N2058" s="1909"/>
      <c r="O2058" s="2464"/>
      <c r="P2058" s="2471"/>
      <c r="Q2058" s="2465"/>
      <c r="R2058" s="2461"/>
      <c r="S2058" s="1909"/>
      <c r="T2058" s="2464"/>
      <c r="U2058" s="2471"/>
      <c r="V2058" s="2463"/>
      <c r="W2058" s="2466"/>
      <c r="X2058" s="2466"/>
      <c r="Y2058" s="2466"/>
      <c r="Z2058" s="2466"/>
    </row>
    <row r="2059" spans="1:26" s="2469" customFormat="1">
      <c r="A2059" s="2468"/>
      <c r="B2059" s="1737"/>
      <c r="C2059" s="2461"/>
      <c r="D2059" s="2461"/>
      <c r="E2059" s="2462"/>
      <c r="F2059" s="1909"/>
      <c r="G2059" s="2463"/>
      <c r="H2059" s="1909"/>
      <c r="I2059" s="1909"/>
      <c r="J2059" s="1909"/>
      <c r="K2059" s="1909"/>
      <c r="L2059" s="2463"/>
      <c r="M2059" s="2461"/>
      <c r="N2059" s="1909"/>
      <c r="O2059" s="2464"/>
      <c r="P2059" s="2471"/>
      <c r="Q2059" s="2465"/>
      <c r="R2059" s="2461"/>
      <c r="S2059" s="1909"/>
      <c r="T2059" s="2464"/>
      <c r="U2059" s="2471"/>
      <c r="V2059" s="2463"/>
      <c r="W2059" s="2466"/>
      <c r="X2059" s="2466"/>
      <c r="Y2059" s="2466"/>
      <c r="Z2059" s="2466"/>
    </row>
    <row r="2060" spans="1:26" s="2469" customFormat="1">
      <c r="A2060" s="2468"/>
      <c r="B2060" s="1737"/>
      <c r="C2060" s="2461"/>
      <c r="D2060" s="2461"/>
      <c r="E2060" s="2462"/>
      <c r="F2060" s="1909"/>
      <c r="G2060" s="2463"/>
      <c r="H2060" s="1909"/>
      <c r="I2060" s="1909"/>
      <c r="J2060" s="1909"/>
      <c r="K2060" s="1909"/>
      <c r="L2060" s="2463"/>
      <c r="M2060" s="2461"/>
      <c r="N2060" s="1909"/>
      <c r="O2060" s="2464"/>
      <c r="P2060" s="2471"/>
      <c r="Q2060" s="2465"/>
      <c r="R2060" s="2461"/>
      <c r="S2060" s="1909"/>
      <c r="T2060" s="2464"/>
      <c r="U2060" s="2471"/>
      <c r="V2060" s="2463"/>
      <c r="W2060" s="2466"/>
      <c r="X2060" s="2466"/>
      <c r="Y2060" s="2466"/>
      <c r="Z2060" s="2466"/>
    </row>
    <row r="2061" spans="1:26" s="2469" customFormat="1">
      <c r="A2061" s="2468"/>
      <c r="B2061" s="1737"/>
      <c r="C2061" s="2461"/>
      <c r="D2061" s="2461"/>
      <c r="E2061" s="2462"/>
      <c r="F2061" s="1909"/>
      <c r="G2061" s="2463"/>
      <c r="H2061" s="1909"/>
      <c r="I2061" s="1909"/>
      <c r="J2061" s="1909"/>
      <c r="K2061" s="1909"/>
      <c r="L2061" s="2463"/>
      <c r="M2061" s="2461"/>
      <c r="N2061" s="1909"/>
      <c r="O2061" s="2464"/>
      <c r="P2061" s="2471"/>
      <c r="Q2061" s="2465"/>
      <c r="R2061" s="2461"/>
      <c r="S2061" s="1909"/>
      <c r="T2061" s="2464"/>
      <c r="U2061" s="2471"/>
      <c r="V2061" s="2463"/>
      <c r="W2061" s="2466"/>
      <c r="X2061" s="2466"/>
      <c r="Y2061" s="2466"/>
      <c r="Z2061" s="2466"/>
    </row>
    <row r="2062" spans="1:26" s="2469" customFormat="1">
      <c r="A2062" s="2468"/>
      <c r="B2062" s="1737"/>
      <c r="C2062" s="2461"/>
      <c r="D2062" s="2461"/>
      <c r="E2062" s="2462"/>
      <c r="F2062" s="1909"/>
      <c r="G2062" s="2463"/>
      <c r="H2062" s="1909"/>
      <c r="I2062" s="1909"/>
      <c r="J2062" s="1909"/>
      <c r="K2062" s="1909"/>
      <c r="L2062" s="2463"/>
      <c r="M2062" s="2461"/>
      <c r="N2062" s="1909"/>
      <c r="O2062" s="2464"/>
      <c r="P2062" s="2471"/>
      <c r="Q2062" s="2465"/>
      <c r="R2062" s="2461"/>
      <c r="S2062" s="1909"/>
      <c r="T2062" s="2464"/>
      <c r="U2062" s="2471"/>
      <c r="V2062" s="2463"/>
      <c r="W2062" s="2466"/>
      <c r="X2062" s="2466"/>
      <c r="Y2062" s="2466"/>
      <c r="Z2062" s="2466"/>
    </row>
    <row r="2063" spans="1:26" s="2469" customFormat="1">
      <c r="A2063" s="2468"/>
      <c r="B2063" s="1737"/>
      <c r="C2063" s="2461"/>
      <c r="D2063" s="2461"/>
      <c r="E2063" s="2462"/>
      <c r="F2063" s="1909"/>
      <c r="G2063" s="2463"/>
      <c r="H2063" s="1909"/>
      <c r="I2063" s="1909"/>
      <c r="J2063" s="1909"/>
      <c r="K2063" s="1909"/>
      <c r="L2063" s="2463"/>
      <c r="M2063" s="2461"/>
      <c r="N2063" s="1909"/>
      <c r="O2063" s="2464"/>
      <c r="P2063" s="2471"/>
      <c r="Q2063" s="2465"/>
      <c r="R2063" s="2461"/>
      <c r="S2063" s="1909"/>
      <c r="T2063" s="2464"/>
      <c r="U2063" s="2471"/>
      <c r="V2063" s="2463"/>
      <c r="W2063" s="2466"/>
      <c r="X2063" s="2466"/>
      <c r="Y2063" s="2466"/>
      <c r="Z2063" s="2466"/>
    </row>
    <row r="2064" spans="1:26" s="2469" customFormat="1">
      <c r="A2064" s="2468"/>
      <c r="B2064" s="1737"/>
      <c r="C2064" s="2461"/>
      <c r="D2064" s="2461"/>
      <c r="E2064" s="2462"/>
      <c r="F2064" s="1909"/>
      <c r="G2064" s="2463"/>
      <c r="H2064" s="1909"/>
      <c r="I2064" s="1909"/>
      <c r="J2064" s="1909"/>
      <c r="K2064" s="1909"/>
      <c r="L2064" s="2463"/>
      <c r="M2064" s="2461"/>
      <c r="N2064" s="1909"/>
      <c r="O2064" s="2464"/>
      <c r="P2064" s="2471"/>
      <c r="Q2064" s="2465"/>
      <c r="R2064" s="2461"/>
      <c r="S2064" s="1909"/>
      <c r="T2064" s="2464"/>
      <c r="U2064" s="2471"/>
      <c r="V2064" s="2463"/>
      <c r="W2064" s="2466"/>
      <c r="X2064" s="2466"/>
      <c r="Y2064" s="2466"/>
      <c r="Z2064" s="2466"/>
    </row>
    <row r="2065" spans="1:26" s="2469" customFormat="1">
      <c r="A2065" s="2468"/>
      <c r="B2065" s="1737"/>
      <c r="C2065" s="2461"/>
      <c r="D2065" s="2461"/>
      <c r="E2065" s="2462"/>
      <c r="F2065" s="1909"/>
      <c r="G2065" s="2463"/>
      <c r="H2065" s="1909"/>
      <c r="I2065" s="1909"/>
      <c r="J2065" s="1909"/>
      <c r="K2065" s="1909"/>
      <c r="L2065" s="2463"/>
      <c r="M2065" s="2461"/>
      <c r="N2065" s="1909"/>
      <c r="O2065" s="2464"/>
      <c r="P2065" s="2471"/>
      <c r="Q2065" s="2465"/>
      <c r="R2065" s="2461"/>
      <c r="S2065" s="1909"/>
      <c r="T2065" s="2464"/>
      <c r="U2065" s="2471"/>
      <c r="V2065" s="2463"/>
      <c r="W2065" s="2466"/>
      <c r="X2065" s="2466"/>
      <c r="Y2065" s="2466"/>
      <c r="Z2065" s="2466"/>
    </row>
    <row r="2066" spans="1:26" s="2469" customFormat="1">
      <c r="A2066" s="2468"/>
      <c r="B2066" s="1737"/>
      <c r="C2066" s="2461"/>
      <c r="D2066" s="2461"/>
      <c r="E2066" s="2462"/>
      <c r="F2066" s="1909"/>
      <c r="G2066" s="2463"/>
      <c r="H2066" s="1909"/>
      <c r="I2066" s="1909"/>
      <c r="J2066" s="1909"/>
      <c r="K2066" s="1909"/>
      <c r="L2066" s="2463"/>
      <c r="M2066" s="2461"/>
      <c r="N2066" s="1909"/>
      <c r="O2066" s="2464"/>
      <c r="P2066" s="2471"/>
      <c r="Q2066" s="2465"/>
      <c r="R2066" s="2461"/>
      <c r="S2066" s="1909"/>
      <c r="T2066" s="2464"/>
      <c r="U2066" s="2471"/>
      <c r="V2066" s="2463"/>
      <c r="W2066" s="2466"/>
      <c r="X2066" s="2466"/>
      <c r="Y2066" s="2466"/>
      <c r="Z2066" s="2466"/>
    </row>
    <row r="2067" spans="1:26" s="2469" customFormat="1">
      <c r="A2067" s="2468"/>
      <c r="B2067" s="1737"/>
      <c r="C2067" s="2461"/>
      <c r="D2067" s="2461"/>
      <c r="E2067" s="2462"/>
      <c r="F2067" s="1909"/>
      <c r="G2067" s="2463"/>
      <c r="H2067" s="1909"/>
      <c r="I2067" s="1909"/>
      <c r="J2067" s="1909"/>
      <c r="K2067" s="1909"/>
      <c r="L2067" s="2463"/>
      <c r="M2067" s="2461"/>
      <c r="N2067" s="1909"/>
      <c r="O2067" s="2464"/>
      <c r="P2067" s="2471"/>
      <c r="Q2067" s="2465"/>
      <c r="R2067" s="2461"/>
      <c r="S2067" s="1909"/>
      <c r="T2067" s="2464"/>
      <c r="U2067" s="2471"/>
      <c r="V2067" s="2463"/>
      <c r="W2067" s="2466"/>
      <c r="X2067" s="2466"/>
      <c r="Y2067" s="2466"/>
      <c r="Z2067" s="2466"/>
    </row>
    <row r="2068" spans="1:26" s="2469" customFormat="1">
      <c r="A2068" s="2468"/>
      <c r="B2068" s="1737"/>
      <c r="C2068" s="2461"/>
      <c r="D2068" s="2461"/>
      <c r="E2068" s="2462"/>
      <c r="F2068" s="1909"/>
      <c r="G2068" s="2463"/>
      <c r="H2068" s="1909"/>
      <c r="I2068" s="1909"/>
      <c r="J2068" s="1909"/>
      <c r="K2068" s="1909"/>
      <c r="L2068" s="2463"/>
      <c r="M2068" s="2461"/>
      <c r="N2068" s="1909"/>
      <c r="O2068" s="2464"/>
      <c r="P2068" s="2471"/>
      <c r="Q2068" s="2465"/>
      <c r="R2068" s="2461"/>
      <c r="S2068" s="1909"/>
      <c r="T2068" s="2464"/>
      <c r="U2068" s="2471"/>
      <c r="V2068" s="2463"/>
      <c r="W2068" s="2466"/>
      <c r="X2068" s="2466"/>
      <c r="Y2068" s="2466"/>
      <c r="Z2068" s="2466"/>
    </row>
    <row r="2069" spans="1:26" s="2469" customFormat="1">
      <c r="A2069" s="2468"/>
      <c r="B2069" s="1737"/>
      <c r="C2069" s="2461"/>
      <c r="D2069" s="2461"/>
      <c r="E2069" s="2462"/>
      <c r="F2069" s="1909"/>
      <c r="G2069" s="2463"/>
      <c r="H2069" s="1909"/>
      <c r="I2069" s="1909"/>
      <c r="J2069" s="1909"/>
      <c r="K2069" s="1909"/>
      <c r="L2069" s="2463"/>
      <c r="M2069" s="2461"/>
      <c r="N2069" s="1909"/>
      <c r="O2069" s="2464"/>
      <c r="P2069" s="2471"/>
      <c r="Q2069" s="2465"/>
      <c r="R2069" s="2461"/>
      <c r="S2069" s="1909"/>
      <c r="T2069" s="2464"/>
      <c r="U2069" s="2471"/>
      <c r="V2069" s="2463"/>
      <c r="W2069" s="2466"/>
      <c r="X2069" s="2466"/>
      <c r="Y2069" s="2466"/>
      <c r="Z2069" s="2466"/>
    </row>
    <row r="2070" spans="1:26" s="2469" customFormat="1">
      <c r="A2070" s="2468"/>
      <c r="B2070" s="1737"/>
      <c r="C2070" s="2461"/>
      <c r="D2070" s="2461"/>
      <c r="E2070" s="2462"/>
      <c r="F2070" s="1909"/>
      <c r="G2070" s="2463"/>
      <c r="H2070" s="1909"/>
      <c r="I2070" s="1909"/>
      <c r="J2070" s="1909"/>
      <c r="K2070" s="1909"/>
      <c r="L2070" s="2463"/>
      <c r="M2070" s="2461"/>
      <c r="N2070" s="1909"/>
      <c r="O2070" s="2464"/>
      <c r="P2070" s="2471"/>
      <c r="Q2070" s="2465"/>
      <c r="R2070" s="2461"/>
      <c r="S2070" s="1909"/>
      <c r="T2070" s="2464"/>
      <c r="U2070" s="2471"/>
      <c r="V2070" s="2463"/>
      <c r="W2070" s="2466"/>
      <c r="X2070" s="2466"/>
      <c r="Y2070" s="2466"/>
      <c r="Z2070" s="2466"/>
    </row>
    <row r="2071" spans="1:26" s="2469" customFormat="1">
      <c r="A2071" s="2468"/>
      <c r="B2071" s="1737"/>
      <c r="C2071" s="2461"/>
      <c r="D2071" s="2461"/>
      <c r="E2071" s="2462"/>
      <c r="F2071" s="1909"/>
      <c r="G2071" s="2463"/>
      <c r="H2071" s="1909"/>
      <c r="I2071" s="1909"/>
      <c r="J2071" s="1909"/>
      <c r="K2071" s="1909"/>
      <c r="L2071" s="2463"/>
      <c r="M2071" s="2461"/>
      <c r="N2071" s="1909"/>
      <c r="O2071" s="2464"/>
      <c r="P2071" s="2471"/>
      <c r="Q2071" s="2465"/>
      <c r="R2071" s="2461"/>
      <c r="S2071" s="1909"/>
      <c r="T2071" s="2464"/>
      <c r="U2071" s="2471"/>
      <c r="V2071" s="2463"/>
      <c r="W2071" s="2466"/>
      <c r="X2071" s="2466"/>
      <c r="Y2071" s="2466"/>
      <c r="Z2071" s="2466"/>
    </row>
    <row r="2072" spans="1:26" s="2469" customFormat="1">
      <c r="A2072" s="2468"/>
      <c r="B2072" s="1737"/>
      <c r="C2072" s="2461"/>
      <c r="D2072" s="2461"/>
      <c r="E2072" s="2462"/>
      <c r="F2072" s="1909"/>
      <c r="G2072" s="2463"/>
      <c r="H2072" s="1909"/>
      <c r="I2072" s="1909"/>
      <c r="J2072" s="1909"/>
      <c r="K2072" s="1909"/>
      <c r="L2072" s="2463"/>
      <c r="M2072" s="2461"/>
      <c r="N2072" s="1909"/>
      <c r="O2072" s="2464"/>
      <c r="P2072" s="2471"/>
      <c r="Q2072" s="2465"/>
      <c r="R2072" s="2461"/>
      <c r="S2072" s="1909"/>
      <c r="T2072" s="2464"/>
      <c r="U2072" s="2471"/>
      <c r="V2072" s="2463"/>
      <c r="W2072" s="2466"/>
      <c r="X2072" s="2466"/>
      <c r="Y2072" s="2466"/>
      <c r="Z2072" s="2466"/>
    </row>
    <row r="2073" spans="1:26" s="2469" customFormat="1">
      <c r="A2073" s="2468"/>
      <c r="B2073" s="1737"/>
      <c r="C2073" s="2461"/>
      <c r="D2073" s="2461"/>
      <c r="E2073" s="2462"/>
      <c r="F2073" s="1909"/>
      <c r="G2073" s="2463"/>
      <c r="H2073" s="1909"/>
      <c r="I2073" s="1909"/>
      <c r="J2073" s="1909"/>
      <c r="K2073" s="1909"/>
      <c r="L2073" s="2463"/>
      <c r="M2073" s="2461"/>
      <c r="N2073" s="1909"/>
      <c r="O2073" s="2464"/>
      <c r="P2073" s="2471"/>
      <c r="Q2073" s="2465"/>
      <c r="R2073" s="2461"/>
      <c r="S2073" s="1909"/>
      <c r="T2073" s="2464"/>
      <c r="U2073" s="2471"/>
      <c r="V2073" s="2463"/>
      <c r="W2073" s="2466"/>
      <c r="X2073" s="2466"/>
      <c r="Y2073" s="2466"/>
      <c r="Z2073" s="2466"/>
    </row>
    <row r="2074" spans="1:26" s="2469" customFormat="1">
      <c r="A2074" s="2468"/>
      <c r="B2074" s="1737"/>
      <c r="C2074" s="2461"/>
      <c r="D2074" s="2461"/>
      <c r="E2074" s="2462"/>
      <c r="F2074" s="1909"/>
      <c r="G2074" s="2463"/>
      <c r="H2074" s="1909"/>
      <c r="I2074" s="1909"/>
      <c r="J2074" s="1909"/>
      <c r="K2074" s="1909"/>
      <c r="L2074" s="2463"/>
      <c r="M2074" s="2461"/>
      <c r="N2074" s="1909"/>
      <c r="O2074" s="2464"/>
      <c r="P2074" s="2471"/>
      <c r="Q2074" s="2465"/>
      <c r="R2074" s="2461"/>
      <c r="S2074" s="1909"/>
      <c r="T2074" s="2464"/>
      <c r="U2074" s="2471"/>
      <c r="V2074" s="2463"/>
      <c r="W2074" s="2466"/>
      <c r="X2074" s="2466"/>
      <c r="Y2074" s="2466"/>
      <c r="Z2074" s="2466"/>
    </row>
    <row r="2075" spans="1:26" s="2469" customFormat="1">
      <c r="A2075" s="2468"/>
      <c r="B2075" s="1737"/>
      <c r="C2075" s="2461"/>
      <c r="D2075" s="2461"/>
      <c r="E2075" s="2462"/>
      <c r="F2075" s="1909"/>
      <c r="G2075" s="2463"/>
      <c r="H2075" s="1909"/>
      <c r="I2075" s="1909"/>
      <c r="J2075" s="1909"/>
      <c r="K2075" s="1909"/>
      <c r="L2075" s="2463"/>
      <c r="M2075" s="2461"/>
      <c r="N2075" s="1909"/>
      <c r="O2075" s="2464"/>
      <c r="P2075" s="2471"/>
      <c r="Q2075" s="2465"/>
      <c r="R2075" s="2461"/>
      <c r="S2075" s="1909"/>
      <c r="T2075" s="2464"/>
      <c r="U2075" s="2471"/>
      <c r="V2075" s="2463"/>
      <c r="W2075" s="2466"/>
      <c r="X2075" s="2466"/>
      <c r="Y2075" s="2466"/>
      <c r="Z2075" s="2466"/>
    </row>
    <row r="2076" spans="1:26" s="2469" customFormat="1">
      <c r="A2076" s="2468"/>
      <c r="B2076" s="1737"/>
      <c r="C2076" s="2461"/>
      <c r="D2076" s="2461"/>
      <c r="E2076" s="2462"/>
      <c r="F2076" s="1909"/>
      <c r="G2076" s="2463"/>
      <c r="H2076" s="1909"/>
      <c r="I2076" s="1909"/>
      <c r="J2076" s="1909"/>
      <c r="K2076" s="1909"/>
      <c r="L2076" s="2463"/>
      <c r="M2076" s="2461"/>
      <c r="N2076" s="1909"/>
      <c r="O2076" s="2464"/>
      <c r="P2076" s="2471"/>
      <c r="Q2076" s="2465"/>
      <c r="R2076" s="2461"/>
      <c r="S2076" s="1909"/>
      <c r="T2076" s="2464"/>
      <c r="U2076" s="2471"/>
      <c r="V2076" s="2463"/>
      <c r="W2076" s="2466"/>
      <c r="X2076" s="2466"/>
      <c r="Y2076" s="2466"/>
      <c r="Z2076" s="2466"/>
    </row>
    <row r="2077" spans="1:26" s="2469" customFormat="1">
      <c r="A2077" s="2468"/>
      <c r="B2077" s="1737"/>
      <c r="C2077" s="2461"/>
      <c r="D2077" s="2461"/>
      <c r="E2077" s="2462"/>
      <c r="F2077" s="1909"/>
      <c r="G2077" s="2463"/>
      <c r="H2077" s="1909"/>
      <c r="I2077" s="1909"/>
      <c r="J2077" s="1909"/>
      <c r="K2077" s="1909"/>
      <c r="L2077" s="2463"/>
      <c r="M2077" s="2461"/>
      <c r="N2077" s="1909"/>
      <c r="O2077" s="2464"/>
      <c r="P2077" s="2471"/>
      <c r="Q2077" s="2465"/>
      <c r="R2077" s="2461"/>
      <c r="S2077" s="1909"/>
      <c r="T2077" s="2464"/>
      <c r="U2077" s="2471"/>
      <c r="V2077" s="2463"/>
      <c r="W2077" s="2466"/>
      <c r="X2077" s="2466"/>
      <c r="Y2077" s="2466"/>
      <c r="Z2077" s="2466"/>
    </row>
    <row r="2078" spans="1:26" s="2469" customFormat="1">
      <c r="A2078" s="2468"/>
      <c r="B2078" s="1737"/>
      <c r="C2078" s="2461"/>
      <c r="D2078" s="2461"/>
      <c r="E2078" s="2462"/>
      <c r="F2078" s="1909"/>
      <c r="G2078" s="2463"/>
      <c r="H2078" s="1909"/>
      <c r="I2078" s="1909"/>
      <c r="J2078" s="1909"/>
      <c r="K2078" s="1909"/>
      <c r="L2078" s="2463"/>
      <c r="M2078" s="2461"/>
      <c r="N2078" s="1909"/>
      <c r="O2078" s="2464"/>
      <c r="P2078" s="2471"/>
      <c r="Q2078" s="2465"/>
      <c r="R2078" s="2461"/>
      <c r="S2078" s="1909"/>
      <c r="T2078" s="2464"/>
      <c r="U2078" s="2471"/>
      <c r="V2078" s="2463"/>
      <c r="W2078" s="2466"/>
      <c r="X2078" s="2466"/>
      <c r="Y2078" s="2466"/>
      <c r="Z2078" s="2466"/>
    </row>
    <row r="2079" spans="1:26" s="2469" customFormat="1">
      <c r="A2079" s="2468"/>
      <c r="B2079" s="1737"/>
      <c r="C2079" s="2461"/>
      <c r="D2079" s="2461"/>
      <c r="E2079" s="2462"/>
      <c r="F2079" s="1909"/>
      <c r="G2079" s="2463"/>
      <c r="H2079" s="1909"/>
      <c r="I2079" s="1909"/>
      <c r="J2079" s="1909"/>
      <c r="K2079" s="1909"/>
      <c r="L2079" s="2463"/>
      <c r="M2079" s="2461"/>
      <c r="N2079" s="1909"/>
      <c r="O2079" s="2464"/>
      <c r="P2079" s="2471"/>
      <c r="Q2079" s="2465"/>
      <c r="R2079" s="2461"/>
      <c r="S2079" s="1909"/>
      <c r="T2079" s="2464"/>
      <c r="U2079" s="2471"/>
      <c r="V2079" s="2463"/>
      <c r="W2079" s="2466"/>
      <c r="X2079" s="2466"/>
      <c r="Y2079" s="2466"/>
      <c r="Z2079" s="2466"/>
    </row>
    <row r="2080" spans="1:26" s="2469" customFormat="1">
      <c r="A2080" s="2468"/>
      <c r="B2080" s="1737"/>
      <c r="C2080" s="2461"/>
      <c r="D2080" s="2461"/>
      <c r="E2080" s="2462"/>
      <c r="F2080" s="1909"/>
      <c r="G2080" s="2463"/>
      <c r="H2080" s="1909"/>
      <c r="I2080" s="1909"/>
      <c r="J2080" s="1909"/>
      <c r="K2080" s="1909"/>
      <c r="L2080" s="2463"/>
      <c r="M2080" s="2461"/>
      <c r="N2080" s="1909"/>
      <c r="O2080" s="2464"/>
      <c r="P2080" s="2471"/>
      <c r="Q2080" s="2465"/>
      <c r="R2080" s="2461"/>
      <c r="S2080" s="1909"/>
      <c r="T2080" s="2464"/>
      <c r="U2080" s="2471"/>
      <c r="V2080" s="2463"/>
      <c r="W2080" s="2466"/>
      <c r="X2080" s="2466"/>
      <c r="Y2080" s="2466"/>
      <c r="Z2080" s="2466"/>
    </row>
    <row r="2081" spans="1:26" s="2469" customFormat="1">
      <c r="A2081" s="2468"/>
      <c r="B2081" s="1737"/>
      <c r="C2081" s="2461"/>
      <c r="D2081" s="2461"/>
      <c r="E2081" s="2462"/>
      <c r="F2081" s="1909"/>
      <c r="G2081" s="2463"/>
      <c r="H2081" s="1909"/>
      <c r="I2081" s="1909"/>
      <c r="J2081" s="1909"/>
      <c r="K2081" s="1909"/>
      <c r="L2081" s="2463"/>
      <c r="M2081" s="2461"/>
      <c r="N2081" s="1909"/>
      <c r="O2081" s="2464"/>
      <c r="P2081" s="2471"/>
      <c r="Q2081" s="2465"/>
      <c r="R2081" s="2461"/>
      <c r="S2081" s="1909"/>
      <c r="T2081" s="2464"/>
      <c r="U2081" s="2471"/>
      <c r="V2081" s="2463"/>
      <c r="W2081" s="2466"/>
      <c r="X2081" s="2466"/>
      <c r="Y2081" s="2466"/>
      <c r="Z2081" s="2466"/>
    </row>
    <row r="2082" spans="1:26" s="2469" customFormat="1">
      <c r="A2082" s="2468"/>
      <c r="B2082" s="1737"/>
      <c r="C2082" s="2461"/>
      <c r="D2082" s="2461"/>
      <c r="E2082" s="2462"/>
      <c r="F2082" s="1909"/>
      <c r="G2082" s="2463"/>
      <c r="H2082" s="1909"/>
      <c r="I2082" s="1909"/>
      <c r="J2082" s="1909"/>
      <c r="K2082" s="1909"/>
      <c r="L2082" s="2463"/>
      <c r="M2082" s="2461"/>
      <c r="N2082" s="1909"/>
      <c r="O2082" s="2464"/>
      <c r="P2082" s="2471"/>
      <c r="Q2082" s="2465"/>
      <c r="R2082" s="2461"/>
      <c r="S2082" s="1909"/>
      <c r="T2082" s="2464"/>
      <c r="U2082" s="2471"/>
      <c r="V2082" s="2463"/>
      <c r="W2082" s="2466"/>
      <c r="X2082" s="2466"/>
      <c r="Y2082" s="2466"/>
      <c r="Z2082" s="2466"/>
    </row>
    <row r="2083" spans="1:26" s="2469" customFormat="1">
      <c r="A2083" s="2468"/>
      <c r="B2083" s="1737"/>
      <c r="C2083" s="2461"/>
      <c r="D2083" s="2461"/>
      <c r="E2083" s="2462"/>
      <c r="F2083" s="1909"/>
      <c r="G2083" s="2463"/>
      <c r="H2083" s="1909"/>
      <c r="I2083" s="1909"/>
      <c r="J2083" s="1909"/>
      <c r="K2083" s="1909"/>
      <c r="L2083" s="2463"/>
      <c r="M2083" s="2461"/>
      <c r="N2083" s="1909"/>
      <c r="O2083" s="2464"/>
      <c r="P2083" s="2471"/>
      <c r="Q2083" s="2465"/>
      <c r="R2083" s="2461"/>
      <c r="S2083" s="1909"/>
      <c r="T2083" s="2464"/>
      <c r="U2083" s="2471"/>
      <c r="V2083" s="2463"/>
      <c r="W2083" s="2466"/>
      <c r="X2083" s="2466"/>
      <c r="Y2083" s="2466"/>
      <c r="Z2083" s="2466"/>
    </row>
    <row r="2084" spans="1:26" s="2469" customFormat="1">
      <c r="A2084" s="2468"/>
      <c r="B2084" s="1737"/>
      <c r="C2084" s="2461"/>
      <c r="D2084" s="2461"/>
      <c r="E2084" s="2462"/>
      <c r="F2084" s="1909"/>
      <c r="G2084" s="2463"/>
      <c r="H2084" s="1909"/>
      <c r="I2084" s="1909"/>
      <c r="J2084" s="1909"/>
      <c r="K2084" s="1909"/>
      <c r="L2084" s="2463"/>
      <c r="M2084" s="2461"/>
      <c r="N2084" s="1909"/>
      <c r="O2084" s="2464"/>
      <c r="P2084" s="2471"/>
      <c r="Q2084" s="2465"/>
      <c r="R2084" s="2461"/>
      <c r="S2084" s="1909"/>
      <c r="T2084" s="2464"/>
      <c r="U2084" s="2471"/>
      <c r="V2084" s="2463"/>
      <c r="W2084" s="2466"/>
      <c r="X2084" s="2466"/>
      <c r="Y2084" s="2466"/>
      <c r="Z2084" s="2466"/>
    </row>
    <row r="2085" spans="1:26" s="2469" customFormat="1">
      <c r="A2085" s="2468"/>
      <c r="B2085" s="1737"/>
      <c r="C2085" s="2461"/>
      <c r="D2085" s="2461"/>
      <c r="E2085" s="2462"/>
      <c r="F2085" s="1909"/>
      <c r="G2085" s="2463"/>
      <c r="H2085" s="1909"/>
      <c r="I2085" s="1909"/>
      <c r="J2085" s="1909"/>
      <c r="K2085" s="1909"/>
      <c r="L2085" s="2463"/>
      <c r="M2085" s="2461"/>
      <c r="N2085" s="1909"/>
      <c r="O2085" s="2464"/>
      <c r="P2085" s="2471"/>
      <c r="Q2085" s="2465"/>
      <c r="R2085" s="2461"/>
      <c r="S2085" s="1909"/>
      <c r="T2085" s="2464"/>
      <c r="U2085" s="2471"/>
      <c r="V2085" s="2463"/>
      <c r="W2085" s="2466"/>
      <c r="X2085" s="2466"/>
      <c r="Y2085" s="2466"/>
      <c r="Z2085" s="2466"/>
    </row>
    <row r="2086" spans="1:26" s="2469" customFormat="1">
      <c r="A2086" s="2468"/>
      <c r="B2086" s="1737"/>
      <c r="C2086" s="2461"/>
      <c r="D2086" s="2461"/>
      <c r="E2086" s="2462"/>
      <c r="F2086" s="1909"/>
      <c r="G2086" s="2463"/>
      <c r="H2086" s="1909"/>
      <c r="I2086" s="1909"/>
      <c r="J2086" s="1909"/>
      <c r="K2086" s="1909"/>
      <c r="L2086" s="2463"/>
      <c r="M2086" s="2461"/>
      <c r="N2086" s="1909"/>
      <c r="O2086" s="2464"/>
      <c r="P2086" s="2471"/>
      <c r="Q2086" s="2465"/>
      <c r="R2086" s="2461"/>
      <c r="S2086" s="1909"/>
      <c r="T2086" s="2464"/>
      <c r="U2086" s="2471"/>
      <c r="V2086" s="2463"/>
      <c r="W2086" s="2466"/>
      <c r="X2086" s="2466"/>
      <c r="Y2086" s="2466"/>
      <c r="Z2086" s="2466"/>
    </row>
    <row r="2087" spans="1:26" s="2469" customFormat="1">
      <c r="A2087" s="2468"/>
      <c r="B2087" s="1737"/>
      <c r="C2087" s="2461"/>
      <c r="D2087" s="2461"/>
      <c r="E2087" s="2462"/>
      <c r="F2087" s="1909"/>
      <c r="G2087" s="2463"/>
      <c r="H2087" s="1909"/>
      <c r="I2087" s="1909"/>
      <c r="J2087" s="1909"/>
      <c r="K2087" s="1909"/>
      <c r="L2087" s="2463"/>
      <c r="M2087" s="2461"/>
      <c r="N2087" s="1909"/>
      <c r="O2087" s="2464"/>
      <c r="P2087" s="2471"/>
      <c r="Q2087" s="2465"/>
      <c r="R2087" s="2461"/>
      <c r="S2087" s="1909"/>
      <c r="T2087" s="2464"/>
      <c r="U2087" s="2471"/>
      <c r="V2087" s="2463"/>
      <c r="W2087" s="2466"/>
      <c r="X2087" s="2466"/>
      <c r="Y2087" s="2466"/>
      <c r="Z2087" s="2466"/>
    </row>
    <row r="2088" spans="1:26" s="2469" customFormat="1">
      <c r="A2088" s="2468"/>
      <c r="B2088" s="1737"/>
      <c r="C2088" s="2461"/>
      <c r="D2088" s="2461"/>
      <c r="E2088" s="2462"/>
      <c r="F2088" s="1909"/>
      <c r="G2088" s="2463"/>
      <c r="H2088" s="1909"/>
      <c r="I2088" s="1909"/>
      <c r="J2088" s="1909"/>
      <c r="K2088" s="1909"/>
      <c r="L2088" s="2463"/>
      <c r="M2088" s="2461"/>
      <c r="N2088" s="1909"/>
      <c r="O2088" s="2464"/>
      <c r="P2088" s="2471"/>
      <c r="Q2088" s="2465"/>
      <c r="R2088" s="2461"/>
      <c r="S2088" s="1909"/>
      <c r="T2088" s="2464"/>
      <c r="U2088" s="2471"/>
      <c r="V2088" s="2463"/>
      <c r="W2088" s="2466"/>
      <c r="X2088" s="2466"/>
      <c r="Y2088" s="2466"/>
      <c r="Z2088" s="2466"/>
    </row>
    <row r="2089" spans="1:26" s="2469" customFormat="1">
      <c r="A2089" s="2468"/>
      <c r="B2089" s="1737"/>
      <c r="C2089" s="2461"/>
      <c r="D2089" s="2461"/>
      <c r="E2089" s="2462"/>
      <c r="F2089" s="1909"/>
      <c r="G2089" s="2463"/>
      <c r="H2089" s="1909"/>
      <c r="I2089" s="1909"/>
      <c r="J2089" s="1909"/>
      <c r="K2089" s="1909"/>
      <c r="L2089" s="2463"/>
      <c r="M2089" s="2461"/>
      <c r="N2089" s="1909"/>
      <c r="O2089" s="2464"/>
      <c r="P2089" s="2471"/>
      <c r="Q2089" s="2465"/>
      <c r="R2089" s="2461"/>
      <c r="S2089" s="1909"/>
      <c r="T2089" s="2464"/>
      <c r="U2089" s="2471"/>
      <c r="V2089" s="2463"/>
      <c r="W2089" s="2466"/>
      <c r="X2089" s="2466"/>
      <c r="Y2089" s="2466"/>
      <c r="Z2089" s="2466"/>
    </row>
    <row r="2090" spans="1:26" s="2469" customFormat="1">
      <c r="A2090" s="2468"/>
      <c r="B2090" s="1737"/>
      <c r="C2090" s="2461"/>
      <c r="D2090" s="2461"/>
      <c r="E2090" s="2462"/>
      <c r="F2090" s="1909"/>
      <c r="G2090" s="2463"/>
      <c r="H2090" s="1909"/>
      <c r="I2090" s="1909"/>
      <c r="J2090" s="1909"/>
      <c r="K2090" s="1909"/>
      <c r="L2090" s="2463"/>
      <c r="M2090" s="2461"/>
      <c r="N2090" s="1909"/>
      <c r="O2090" s="2464"/>
      <c r="P2090" s="2471"/>
      <c r="Q2090" s="2465"/>
      <c r="R2090" s="2461"/>
      <c r="S2090" s="1909"/>
      <c r="T2090" s="2464"/>
      <c r="U2090" s="2471"/>
      <c r="V2090" s="2463"/>
      <c r="W2090" s="2466"/>
      <c r="X2090" s="2466"/>
      <c r="Y2090" s="2466"/>
      <c r="Z2090" s="2466"/>
    </row>
    <row r="2091" spans="1:26" s="2469" customFormat="1">
      <c r="A2091" s="2468"/>
      <c r="B2091" s="1737"/>
      <c r="C2091" s="2461"/>
      <c r="D2091" s="2461"/>
      <c r="E2091" s="2462"/>
      <c r="F2091" s="1909"/>
      <c r="G2091" s="2463"/>
      <c r="H2091" s="1909"/>
      <c r="I2091" s="1909"/>
      <c r="J2091" s="1909"/>
      <c r="K2091" s="1909"/>
      <c r="L2091" s="2463"/>
      <c r="M2091" s="2461"/>
      <c r="N2091" s="1909"/>
      <c r="O2091" s="2464"/>
      <c r="P2091" s="2471"/>
      <c r="Q2091" s="2465"/>
      <c r="R2091" s="2461"/>
      <c r="S2091" s="1909"/>
      <c r="T2091" s="2464"/>
      <c r="U2091" s="2471"/>
      <c r="V2091" s="2463"/>
      <c r="W2091" s="2466"/>
      <c r="X2091" s="2466"/>
      <c r="Y2091" s="2466"/>
      <c r="Z2091" s="2466"/>
    </row>
    <row r="2092" spans="1:26" s="2469" customFormat="1">
      <c r="A2092" s="2468"/>
      <c r="B2092" s="1737"/>
      <c r="C2092" s="2461"/>
      <c r="D2092" s="2461"/>
      <c r="E2092" s="2462"/>
      <c r="F2092" s="1909"/>
      <c r="G2092" s="2463"/>
      <c r="H2092" s="1909"/>
      <c r="I2092" s="1909"/>
      <c r="J2092" s="1909"/>
      <c r="K2092" s="1909"/>
      <c r="L2092" s="2463"/>
      <c r="M2092" s="2461"/>
      <c r="N2092" s="1909"/>
      <c r="O2092" s="2464"/>
      <c r="P2092" s="2471"/>
      <c r="Q2092" s="2465"/>
      <c r="R2092" s="2461"/>
      <c r="S2092" s="1909"/>
      <c r="T2092" s="2464"/>
      <c r="U2092" s="2471"/>
      <c r="V2092" s="2463"/>
      <c r="W2092" s="2466"/>
      <c r="X2092" s="2466"/>
      <c r="Y2092" s="2466"/>
      <c r="Z2092" s="2466"/>
    </row>
    <row r="2093" spans="1:26" s="2469" customFormat="1">
      <c r="A2093" s="2468"/>
      <c r="B2093" s="1737"/>
      <c r="C2093" s="2461"/>
      <c r="D2093" s="2461"/>
      <c r="E2093" s="2462"/>
      <c r="F2093" s="1909"/>
      <c r="G2093" s="2463"/>
      <c r="H2093" s="1909"/>
      <c r="I2093" s="1909"/>
      <c r="J2093" s="1909"/>
      <c r="K2093" s="1909"/>
      <c r="L2093" s="2463"/>
      <c r="M2093" s="2461"/>
      <c r="N2093" s="1909"/>
      <c r="O2093" s="2464"/>
      <c r="P2093" s="2471"/>
      <c r="Q2093" s="2465"/>
      <c r="R2093" s="2461"/>
      <c r="S2093" s="1909"/>
      <c r="T2093" s="2464"/>
      <c r="U2093" s="2471"/>
      <c r="V2093" s="2463"/>
      <c r="W2093" s="2466"/>
      <c r="X2093" s="2466"/>
      <c r="Y2093" s="2466"/>
      <c r="Z2093" s="2466"/>
    </row>
    <row r="2094" spans="1:26" s="2469" customFormat="1">
      <c r="A2094" s="2468"/>
      <c r="B2094" s="1737"/>
      <c r="C2094" s="2461"/>
      <c r="D2094" s="2461"/>
      <c r="E2094" s="2462"/>
      <c r="F2094" s="1909"/>
      <c r="G2094" s="2463"/>
      <c r="H2094" s="1909"/>
      <c r="I2094" s="1909"/>
      <c r="J2094" s="1909"/>
      <c r="K2094" s="1909"/>
      <c r="L2094" s="2463"/>
      <c r="M2094" s="2461"/>
      <c r="N2094" s="1909"/>
      <c r="O2094" s="2464"/>
      <c r="P2094" s="2471"/>
      <c r="Q2094" s="2465"/>
      <c r="R2094" s="2461"/>
      <c r="S2094" s="1909"/>
      <c r="T2094" s="2464"/>
      <c r="U2094" s="2471"/>
      <c r="V2094" s="2463"/>
      <c r="W2094" s="2466"/>
      <c r="X2094" s="2466"/>
      <c r="Y2094" s="2466"/>
      <c r="Z2094" s="2466"/>
    </row>
    <row r="2095" spans="1:26" s="2469" customFormat="1">
      <c r="A2095" s="2468"/>
      <c r="B2095" s="1737"/>
      <c r="C2095" s="2461"/>
      <c r="D2095" s="2461"/>
      <c r="E2095" s="2462"/>
      <c r="F2095" s="1909"/>
      <c r="G2095" s="2463"/>
      <c r="H2095" s="1909"/>
      <c r="I2095" s="1909"/>
      <c r="J2095" s="1909"/>
      <c r="K2095" s="1909"/>
      <c r="L2095" s="2463"/>
      <c r="M2095" s="2461"/>
      <c r="N2095" s="1909"/>
      <c r="O2095" s="2464"/>
      <c r="P2095" s="2471"/>
      <c r="Q2095" s="2465"/>
      <c r="R2095" s="2461"/>
      <c r="S2095" s="1909"/>
      <c r="T2095" s="2464"/>
      <c r="U2095" s="2471"/>
      <c r="V2095" s="2463"/>
      <c r="W2095" s="2466"/>
      <c r="X2095" s="2466"/>
      <c r="Y2095" s="2466"/>
      <c r="Z2095" s="2466"/>
    </row>
    <row r="2096" spans="1:26" s="2469" customFormat="1">
      <c r="A2096" s="2468"/>
      <c r="B2096" s="1737"/>
      <c r="C2096" s="2461"/>
      <c r="D2096" s="2461"/>
      <c r="E2096" s="2462"/>
      <c r="F2096" s="1909"/>
      <c r="G2096" s="2463"/>
      <c r="H2096" s="1909"/>
      <c r="I2096" s="1909"/>
      <c r="J2096" s="1909"/>
      <c r="K2096" s="1909"/>
      <c r="L2096" s="2463"/>
      <c r="M2096" s="2461"/>
      <c r="N2096" s="1909"/>
      <c r="O2096" s="2464"/>
      <c r="P2096" s="2471"/>
      <c r="Q2096" s="2465"/>
      <c r="R2096" s="2461"/>
      <c r="S2096" s="1909"/>
      <c r="T2096" s="2464"/>
      <c r="U2096" s="2471"/>
      <c r="V2096" s="2463"/>
      <c r="W2096" s="2466"/>
      <c r="X2096" s="2466"/>
      <c r="Y2096" s="2466"/>
      <c r="Z2096" s="2466"/>
    </row>
    <row r="2097" spans="1:26" s="2469" customFormat="1">
      <c r="A2097" s="2468"/>
      <c r="B2097" s="1737"/>
      <c r="C2097" s="2461"/>
      <c r="D2097" s="2461"/>
      <c r="E2097" s="2462"/>
      <c r="F2097" s="1909"/>
      <c r="G2097" s="2463"/>
      <c r="H2097" s="1909"/>
      <c r="I2097" s="1909"/>
      <c r="J2097" s="1909"/>
      <c r="K2097" s="1909"/>
      <c r="L2097" s="2463"/>
      <c r="M2097" s="2461"/>
      <c r="N2097" s="1909"/>
      <c r="O2097" s="2464"/>
      <c r="P2097" s="2471"/>
      <c r="Q2097" s="2465"/>
      <c r="R2097" s="2461"/>
      <c r="S2097" s="1909"/>
      <c r="T2097" s="2464"/>
      <c r="U2097" s="2471"/>
      <c r="V2097" s="2463"/>
      <c r="W2097" s="2466"/>
      <c r="X2097" s="2466"/>
      <c r="Y2097" s="2466"/>
      <c r="Z2097" s="2466"/>
    </row>
    <row r="2098" spans="1:26" s="2469" customFormat="1">
      <c r="A2098" s="2468"/>
      <c r="B2098" s="1737"/>
      <c r="C2098" s="2461"/>
      <c r="D2098" s="2461"/>
      <c r="E2098" s="2462"/>
      <c r="F2098" s="1909"/>
      <c r="G2098" s="2463"/>
      <c r="H2098" s="1909"/>
      <c r="I2098" s="1909"/>
      <c r="J2098" s="1909"/>
      <c r="K2098" s="1909"/>
      <c r="L2098" s="2463"/>
      <c r="M2098" s="2461"/>
      <c r="N2098" s="1909"/>
      <c r="O2098" s="2464"/>
      <c r="P2098" s="2471"/>
      <c r="Q2098" s="2465"/>
      <c r="R2098" s="2461"/>
      <c r="S2098" s="1909"/>
      <c r="T2098" s="2464"/>
      <c r="U2098" s="2471"/>
      <c r="V2098" s="2463"/>
      <c r="W2098" s="2466"/>
      <c r="X2098" s="2466"/>
      <c r="Y2098" s="2466"/>
      <c r="Z2098" s="2466"/>
    </row>
    <row r="2099" spans="1:26" s="2469" customFormat="1">
      <c r="A2099" s="2468"/>
      <c r="B2099" s="1737"/>
      <c r="C2099" s="2461"/>
      <c r="D2099" s="2461"/>
      <c r="E2099" s="2462"/>
      <c r="F2099" s="1909"/>
      <c r="G2099" s="2463"/>
      <c r="H2099" s="1909"/>
      <c r="I2099" s="1909"/>
      <c r="J2099" s="1909"/>
      <c r="K2099" s="1909"/>
      <c r="L2099" s="2463"/>
      <c r="M2099" s="2461"/>
      <c r="N2099" s="1909"/>
      <c r="O2099" s="2464"/>
      <c r="P2099" s="2471"/>
      <c r="Q2099" s="2465"/>
      <c r="R2099" s="2461"/>
      <c r="S2099" s="1909"/>
      <c r="T2099" s="2464"/>
      <c r="U2099" s="2471"/>
      <c r="V2099" s="2463"/>
      <c r="W2099" s="2466"/>
      <c r="X2099" s="2466"/>
      <c r="Y2099" s="2466"/>
      <c r="Z2099" s="2466"/>
    </row>
    <row r="2100" spans="1:26" s="2469" customFormat="1">
      <c r="A2100" s="2468"/>
      <c r="B2100" s="1737"/>
      <c r="C2100" s="2461"/>
      <c r="D2100" s="2461"/>
      <c r="E2100" s="2462"/>
      <c r="F2100" s="1909"/>
      <c r="G2100" s="2463"/>
      <c r="H2100" s="1909"/>
      <c r="I2100" s="1909"/>
      <c r="J2100" s="1909"/>
      <c r="K2100" s="1909"/>
      <c r="L2100" s="2463"/>
      <c r="M2100" s="2461"/>
      <c r="N2100" s="1909"/>
      <c r="O2100" s="2464"/>
      <c r="P2100" s="2471"/>
      <c r="Q2100" s="2465"/>
      <c r="R2100" s="2461"/>
      <c r="S2100" s="1909"/>
      <c r="T2100" s="2464"/>
      <c r="U2100" s="2471"/>
      <c r="V2100" s="2463"/>
      <c r="W2100" s="2466"/>
      <c r="X2100" s="2466"/>
      <c r="Y2100" s="2466"/>
      <c r="Z2100" s="2466"/>
    </row>
    <row r="2101" spans="1:26" s="2469" customFormat="1">
      <c r="A2101" s="2468"/>
      <c r="B2101" s="1737"/>
      <c r="C2101" s="2461"/>
      <c r="D2101" s="2461"/>
      <c r="E2101" s="2462"/>
      <c r="F2101" s="1909"/>
      <c r="G2101" s="2463"/>
      <c r="H2101" s="1909"/>
      <c r="I2101" s="1909"/>
      <c r="J2101" s="1909"/>
      <c r="K2101" s="1909"/>
      <c r="L2101" s="2463"/>
      <c r="M2101" s="2461"/>
      <c r="N2101" s="1909"/>
      <c r="O2101" s="2464"/>
      <c r="P2101" s="2471"/>
      <c r="Q2101" s="2465"/>
      <c r="R2101" s="2461"/>
      <c r="S2101" s="1909"/>
      <c r="T2101" s="2464"/>
      <c r="U2101" s="2471"/>
      <c r="V2101" s="2463"/>
      <c r="W2101" s="2466"/>
      <c r="X2101" s="2466"/>
      <c r="Y2101" s="2466"/>
      <c r="Z2101" s="2466"/>
    </row>
    <row r="2102" spans="1:26" s="2469" customFormat="1">
      <c r="A2102" s="2468"/>
      <c r="B2102" s="1737"/>
      <c r="C2102" s="2461"/>
      <c r="D2102" s="2461"/>
      <c r="E2102" s="2462"/>
      <c r="F2102" s="1909"/>
      <c r="G2102" s="2463"/>
      <c r="H2102" s="1909"/>
      <c r="I2102" s="1909"/>
      <c r="J2102" s="1909"/>
      <c r="K2102" s="1909"/>
      <c r="L2102" s="2463"/>
      <c r="M2102" s="2461"/>
      <c r="N2102" s="1909"/>
      <c r="O2102" s="2464"/>
      <c r="P2102" s="2471"/>
      <c r="Q2102" s="2465"/>
      <c r="R2102" s="2461"/>
      <c r="S2102" s="1909"/>
      <c r="T2102" s="2464"/>
      <c r="U2102" s="2471"/>
      <c r="V2102" s="2463"/>
      <c r="W2102" s="2466"/>
      <c r="X2102" s="2466"/>
      <c r="Y2102" s="2466"/>
      <c r="Z2102" s="2466"/>
    </row>
    <row r="2103" spans="1:26" s="2469" customFormat="1">
      <c r="A2103" s="2468"/>
      <c r="B2103" s="1737"/>
      <c r="C2103" s="2461"/>
      <c r="D2103" s="2461"/>
      <c r="E2103" s="2462"/>
      <c r="F2103" s="1909"/>
      <c r="G2103" s="2463"/>
      <c r="H2103" s="1909"/>
      <c r="I2103" s="1909"/>
      <c r="J2103" s="1909"/>
      <c r="K2103" s="1909"/>
      <c r="L2103" s="2463"/>
      <c r="M2103" s="2461"/>
      <c r="N2103" s="1909"/>
      <c r="O2103" s="2464"/>
      <c r="P2103" s="2471"/>
      <c r="Q2103" s="2465"/>
      <c r="R2103" s="2461"/>
      <c r="S2103" s="1909"/>
      <c r="T2103" s="2464"/>
      <c r="U2103" s="2471"/>
      <c r="V2103" s="2463"/>
      <c r="W2103" s="2466"/>
      <c r="X2103" s="2466"/>
      <c r="Y2103" s="2466"/>
      <c r="Z2103" s="2466"/>
    </row>
    <row r="2104" spans="1:26" s="2469" customFormat="1">
      <c r="A2104" s="2468"/>
      <c r="B2104" s="1737"/>
      <c r="C2104" s="2461"/>
      <c r="D2104" s="2461"/>
      <c r="E2104" s="2462"/>
      <c r="F2104" s="1909"/>
      <c r="G2104" s="2463"/>
      <c r="H2104" s="1909"/>
      <c r="I2104" s="1909"/>
      <c r="J2104" s="1909"/>
      <c r="K2104" s="1909"/>
      <c r="L2104" s="2463"/>
      <c r="M2104" s="2461"/>
      <c r="N2104" s="1909"/>
      <c r="O2104" s="2464"/>
      <c r="P2104" s="2471"/>
      <c r="Q2104" s="2465"/>
      <c r="R2104" s="2461"/>
      <c r="S2104" s="1909"/>
      <c r="T2104" s="2464"/>
      <c r="U2104" s="2471"/>
      <c r="V2104" s="2463"/>
      <c r="W2104" s="2466"/>
      <c r="X2104" s="2466"/>
      <c r="Y2104" s="2466"/>
      <c r="Z2104" s="2466"/>
    </row>
    <row r="2105" spans="1:26" s="2469" customFormat="1">
      <c r="A2105" s="2468"/>
      <c r="B2105" s="1737"/>
      <c r="C2105" s="2461"/>
      <c r="D2105" s="2461"/>
      <c r="E2105" s="2462"/>
      <c r="F2105" s="1909"/>
      <c r="G2105" s="2463"/>
      <c r="H2105" s="1909"/>
      <c r="I2105" s="1909"/>
      <c r="J2105" s="1909"/>
      <c r="K2105" s="1909"/>
      <c r="L2105" s="2463"/>
      <c r="M2105" s="2461"/>
      <c r="N2105" s="1909"/>
      <c r="O2105" s="2464"/>
      <c r="P2105" s="2471"/>
      <c r="Q2105" s="2465"/>
      <c r="R2105" s="2461"/>
      <c r="S2105" s="1909"/>
      <c r="T2105" s="2464"/>
      <c r="U2105" s="2471"/>
      <c r="V2105" s="2463"/>
      <c r="W2105" s="2466"/>
      <c r="X2105" s="2466"/>
      <c r="Y2105" s="2466"/>
      <c r="Z2105" s="2466"/>
    </row>
    <row r="2106" spans="1:26" s="2469" customFormat="1">
      <c r="A2106" s="2468"/>
      <c r="B2106" s="1737"/>
      <c r="C2106" s="2461"/>
      <c r="D2106" s="2461"/>
      <c r="E2106" s="2462"/>
      <c r="F2106" s="1909"/>
      <c r="G2106" s="2463"/>
      <c r="H2106" s="1909"/>
      <c r="I2106" s="1909"/>
      <c r="J2106" s="1909"/>
      <c r="K2106" s="1909"/>
      <c r="L2106" s="2463"/>
      <c r="M2106" s="2461"/>
      <c r="N2106" s="1909"/>
      <c r="O2106" s="2464"/>
      <c r="P2106" s="2471"/>
      <c r="Q2106" s="2465"/>
      <c r="R2106" s="2461"/>
      <c r="S2106" s="1909"/>
      <c r="T2106" s="2464"/>
      <c r="U2106" s="2471"/>
      <c r="V2106" s="2463"/>
      <c r="W2106" s="2466"/>
      <c r="X2106" s="2466"/>
      <c r="Y2106" s="2466"/>
      <c r="Z2106" s="2466"/>
    </row>
    <row r="2107" spans="1:26" s="2469" customFormat="1">
      <c r="A2107" s="2468"/>
      <c r="B2107" s="1737"/>
      <c r="C2107" s="2461"/>
      <c r="D2107" s="2461"/>
      <c r="E2107" s="2462"/>
      <c r="F2107" s="1909"/>
      <c r="G2107" s="2463"/>
      <c r="H2107" s="1909"/>
      <c r="I2107" s="1909"/>
      <c r="J2107" s="1909"/>
      <c r="K2107" s="1909"/>
      <c r="L2107" s="2463"/>
      <c r="M2107" s="2461"/>
      <c r="N2107" s="1909"/>
      <c r="O2107" s="2464"/>
      <c r="P2107" s="2471"/>
      <c r="Q2107" s="2465"/>
      <c r="R2107" s="2461"/>
      <c r="S2107" s="1909"/>
      <c r="T2107" s="2464"/>
      <c r="U2107" s="2471"/>
      <c r="V2107" s="2463"/>
      <c r="W2107" s="2466"/>
      <c r="X2107" s="2466"/>
      <c r="Y2107" s="2466"/>
      <c r="Z2107" s="2466"/>
    </row>
    <row r="2108" spans="1:26" s="2469" customFormat="1">
      <c r="A2108" s="2468"/>
      <c r="B2108" s="1737"/>
      <c r="C2108" s="2461"/>
      <c r="D2108" s="2461"/>
      <c r="E2108" s="2462"/>
      <c r="F2108" s="1909"/>
      <c r="G2108" s="2463"/>
      <c r="H2108" s="1909"/>
      <c r="I2108" s="1909"/>
      <c r="J2108" s="1909"/>
      <c r="K2108" s="1909"/>
      <c r="L2108" s="2463"/>
      <c r="M2108" s="2461"/>
      <c r="N2108" s="1909"/>
      <c r="O2108" s="2464"/>
      <c r="P2108" s="2471"/>
      <c r="Q2108" s="2465"/>
      <c r="R2108" s="2461"/>
      <c r="S2108" s="1909"/>
      <c r="T2108" s="2464"/>
      <c r="U2108" s="2471"/>
      <c r="V2108" s="2463"/>
      <c r="W2108" s="2466"/>
      <c r="X2108" s="2466"/>
      <c r="Y2108" s="2466"/>
      <c r="Z2108" s="2466"/>
    </row>
    <row r="2109" spans="1:26" s="2469" customFormat="1">
      <c r="A2109" s="2468"/>
      <c r="B2109" s="1737"/>
      <c r="C2109" s="2461"/>
      <c r="D2109" s="2461"/>
      <c r="E2109" s="2462"/>
      <c r="F2109" s="1909"/>
      <c r="G2109" s="2463"/>
      <c r="H2109" s="1909"/>
      <c r="I2109" s="1909"/>
      <c r="J2109" s="1909"/>
      <c r="K2109" s="1909"/>
      <c r="L2109" s="2463"/>
      <c r="M2109" s="2461"/>
      <c r="N2109" s="1909"/>
      <c r="O2109" s="2464"/>
      <c r="P2109" s="2471"/>
      <c r="Q2109" s="2465"/>
      <c r="R2109" s="2461"/>
      <c r="S2109" s="1909"/>
      <c r="T2109" s="2464"/>
      <c r="U2109" s="2471"/>
      <c r="V2109" s="2463"/>
      <c r="W2109" s="2466"/>
      <c r="X2109" s="2466"/>
      <c r="Y2109" s="2466"/>
      <c r="Z2109" s="2466"/>
    </row>
    <row r="2110" spans="1:26" s="2469" customFormat="1">
      <c r="A2110" s="2468"/>
      <c r="B2110" s="1737"/>
      <c r="C2110" s="2461"/>
      <c r="D2110" s="2461"/>
      <c r="E2110" s="2462"/>
      <c r="F2110" s="1909"/>
      <c r="G2110" s="2463"/>
      <c r="H2110" s="1909"/>
      <c r="I2110" s="1909"/>
      <c r="J2110" s="1909"/>
      <c r="K2110" s="1909"/>
      <c r="L2110" s="2463"/>
      <c r="M2110" s="2461"/>
      <c r="N2110" s="1909"/>
      <c r="O2110" s="2464"/>
      <c r="P2110" s="2471"/>
      <c r="Q2110" s="2465"/>
      <c r="R2110" s="2461"/>
      <c r="S2110" s="1909"/>
      <c r="T2110" s="2464"/>
      <c r="U2110" s="2471"/>
      <c r="V2110" s="2463"/>
      <c r="W2110" s="2466"/>
      <c r="X2110" s="2466"/>
      <c r="Y2110" s="2466"/>
      <c r="Z2110" s="2466"/>
    </row>
    <row r="2111" spans="1:26" s="2469" customFormat="1">
      <c r="A2111" s="2468"/>
      <c r="B2111" s="1737"/>
      <c r="C2111" s="2461"/>
      <c r="D2111" s="2461"/>
      <c r="E2111" s="2462"/>
      <c r="F2111" s="1909"/>
      <c r="G2111" s="2463"/>
      <c r="H2111" s="1909"/>
      <c r="I2111" s="1909"/>
      <c r="J2111" s="1909"/>
      <c r="K2111" s="1909"/>
      <c r="L2111" s="2463"/>
      <c r="M2111" s="2461"/>
      <c r="N2111" s="1909"/>
      <c r="O2111" s="2464"/>
      <c r="P2111" s="2471"/>
      <c r="Q2111" s="2465"/>
      <c r="R2111" s="2461"/>
      <c r="S2111" s="1909"/>
      <c r="T2111" s="2464"/>
      <c r="U2111" s="2471"/>
      <c r="V2111" s="2463"/>
      <c r="W2111" s="2466"/>
      <c r="X2111" s="2466"/>
      <c r="Y2111" s="2466"/>
      <c r="Z2111" s="2466"/>
    </row>
    <row r="2112" spans="1:26" s="2469" customFormat="1">
      <c r="A2112" s="2468"/>
      <c r="B2112" s="1737"/>
      <c r="C2112" s="2461"/>
      <c r="D2112" s="2461"/>
      <c r="E2112" s="2462"/>
      <c r="F2112" s="1909"/>
      <c r="G2112" s="2463"/>
      <c r="H2112" s="1909"/>
      <c r="I2112" s="1909"/>
      <c r="J2112" s="1909"/>
      <c r="K2112" s="1909"/>
      <c r="L2112" s="2463"/>
      <c r="M2112" s="2461"/>
      <c r="N2112" s="1909"/>
      <c r="O2112" s="2464"/>
      <c r="P2112" s="2471"/>
      <c r="Q2112" s="2465"/>
      <c r="R2112" s="2461"/>
      <c r="S2112" s="1909"/>
      <c r="T2112" s="2464"/>
      <c r="U2112" s="2471"/>
      <c r="V2112" s="2463"/>
      <c r="W2112" s="2466"/>
      <c r="X2112" s="2466"/>
      <c r="Y2112" s="2466"/>
      <c r="Z2112" s="2466"/>
    </row>
    <row r="2113" spans="1:26" s="2469" customFormat="1">
      <c r="A2113" s="2468"/>
      <c r="B2113" s="1737"/>
      <c r="C2113" s="2461"/>
      <c r="D2113" s="2461"/>
      <c r="E2113" s="2462"/>
      <c r="F2113" s="1909"/>
      <c r="G2113" s="2463"/>
      <c r="H2113" s="1909"/>
      <c r="I2113" s="1909"/>
      <c r="J2113" s="1909"/>
      <c r="K2113" s="1909"/>
      <c r="L2113" s="2463"/>
      <c r="M2113" s="2461"/>
      <c r="N2113" s="1909"/>
      <c r="O2113" s="2464"/>
      <c r="P2113" s="2471"/>
      <c r="Q2113" s="2465"/>
      <c r="R2113" s="2461"/>
      <c r="S2113" s="1909"/>
      <c r="T2113" s="2464"/>
      <c r="U2113" s="2471"/>
      <c r="V2113" s="2463"/>
      <c r="W2113" s="2466"/>
      <c r="X2113" s="2466"/>
      <c r="Y2113" s="2466"/>
      <c r="Z2113" s="2466"/>
    </row>
    <row r="2114" spans="1:26" s="2469" customFormat="1">
      <c r="A2114" s="2468"/>
      <c r="B2114" s="1737"/>
      <c r="C2114" s="2461"/>
      <c r="D2114" s="2461"/>
      <c r="E2114" s="2462"/>
      <c r="F2114" s="1909"/>
      <c r="G2114" s="2463"/>
      <c r="H2114" s="1909"/>
      <c r="I2114" s="1909"/>
      <c r="J2114" s="1909"/>
      <c r="K2114" s="1909"/>
      <c r="L2114" s="2463"/>
      <c r="M2114" s="2461"/>
      <c r="N2114" s="1909"/>
      <c r="O2114" s="2464"/>
      <c r="P2114" s="2471"/>
      <c r="Q2114" s="2465"/>
      <c r="R2114" s="2461"/>
      <c r="S2114" s="1909"/>
      <c r="T2114" s="2464"/>
      <c r="U2114" s="2471"/>
      <c r="V2114" s="2463"/>
      <c r="W2114" s="2466"/>
      <c r="X2114" s="2466"/>
      <c r="Y2114" s="2466"/>
      <c r="Z2114" s="2466"/>
    </row>
    <row r="2115" spans="1:26" s="2469" customFormat="1">
      <c r="A2115" s="2468"/>
      <c r="B2115" s="1737"/>
      <c r="C2115" s="2461"/>
      <c r="D2115" s="2461"/>
      <c r="E2115" s="2462"/>
      <c r="F2115" s="1909"/>
      <c r="G2115" s="2463"/>
      <c r="H2115" s="1909"/>
      <c r="I2115" s="1909"/>
      <c r="J2115" s="1909"/>
      <c r="K2115" s="1909"/>
      <c r="L2115" s="2463"/>
      <c r="M2115" s="2461"/>
      <c r="N2115" s="1909"/>
      <c r="O2115" s="2464"/>
      <c r="P2115" s="2471"/>
      <c r="Q2115" s="2465"/>
      <c r="R2115" s="2461"/>
      <c r="S2115" s="1909"/>
      <c r="T2115" s="2464"/>
      <c r="U2115" s="2471"/>
      <c r="V2115" s="2463"/>
      <c r="W2115" s="2466"/>
      <c r="X2115" s="2466"/>
      <c r="Y2115" s="2466"/>
      <c r="Z2115" s="2466"/>
    </row>
    <row r="2116" spans="1:26" s="2469" customFormat="1">
      <c r="A2116" s="2468"/>
      <c r="B2116" s="1737"/>
      <c r="C2116" s="2461"/>
      <c r="D2116" s="2461"/>
      <c r="E2116" s="2462"/>
      <c r="F2116" s="1909"/>
      <c r="G2116" s="2463"/>
      <c r="H2116" s="1909"/>
      <c r="I2116" s="1909"/>
      <c r="J2116" s="1909"/>
      <c r="K2116" s="1909"/>
      <c r="L2116" s="2463"/>
      <c r="M2116" s="2461"/>
      <c r="N2116" s="1909"/>
      <c r="O2116" s="2464"/>
      <c r="P2116" s="2471"/>
      <c r="Q2116" s="2465"/>
      <c r="R2116" s="2461"/>
      <c r="S2116" s="1909"/>
      <c r="T2116" s="2464"/>
      <c r="U2116" s="2471"/>
      <c r="V2116" s="2463"/>
      <c r="W2116" s="2466"/>
      <c r="X2116" s="2466"/>
      <c r="Y2116" s="2466"/>
      <c r="Z2116" s="2466"/>
    </row>
    <row r="2117" spans="1:26" s="2469" customFormat="1">
      <c r="A2117" s="2468"/>
      <c r="B2117" s="1737"/>
      <c r="C2117" s="2461"/>
      <c r="D2117" s="2461"/>
      <c r="E2117" s="2462"/>
      <c r="F2117" s="1909"/>
      <c r="G2117" s="2463"/>
      <c r="H2117" s="1909"/>
      <c r="I2117" s="1909"/>
      <c r="J2117" s="1909"/>
      <c r="K2117" s="1909"/>
      <c r="L2117" s="2463"/>
      <c r="M2117" s="2461"/>
      <c r="N2117" s="1909"/>
      <c r="O2117" s="2464"/>
      <c r="P2117" s="2471"/>
      <c r="Q2117" s="2465"/>
      <c r="R2117" s="2461"/>
      <c r="S2117" s="1909"/>
      <c r="T2117" s="2464"/>
      <c r="U2117" s="2471"/>
      <c r="V2117" s="2463"/>
      <c r="W2117" s="2466"/>
      <c r="X2117" s="2466"/>
      <c r="Y2117" s="2466"/>
      <c r="Z2117" s="2466"/>
    </row>
    <row r="2118" spans="1:26" s="2469" customFormat="1">
      <c r="A2118" s="2468"/>
      <c r="B2118" s="1737"/>
      <c r="C2118" s="2461"/>
      <c r="D2118" s="2461"/>
      <c r="E2118" s="2462"/>
      <c r="F2118" s="1909"/>
      <c r="G2118" s="2463"/>
      <c r="H2118" s="1909"/>
      <c r="I2118" s="1909"/>
      <c r="J2118" s="1909"/>
      <c r="K2118" s="1909"/>
      <c r="L2118" s="2463"/>
      <c r="M2118" s="2461"/>
      <c r="N2118" s="1909"/>
      <c r="O2118" s="2464"/>
      <c r="P2118" s="2471"/>
      <c r="Q2118" s="2465"/>
      <c r="R2118" s="2461"/>
      <c r="S2118" s="1909"/>
      <c r="T2118" s="2464"/>
      <c r="U2118" s="2471"/>
      <c r="V2118" s="2463"/>
      <c r="W2118" s="2466"/>
      <c r="X2118" s="2466"/>
      <c r="Y2118" s="2466"/>
      <c r="Z2118" s="2466"/>
    </row>
    <row r="2119" spans="1:26" s="2469" customFormat="1">
      <c r="A2119" s="2468"/>
      <c r="B2119" s="1737"/>
      <c r="C2119" s="2461"/>
      <c r="D2119" s="2461"/>
      <c r="E2119" s="2462"/>
      <c r="F2119" s="1909"/>
      <c r="G2119" s="2463"/>
      <c r="H2119" s="1909"/>
      <c r="I2119" s="1909"/>
      <c r="J2119" s="1909"/>
      <c r="K2119" s="1909"/>
      <c r="L2119" s="2463"/>
      <c r="M2119" s="2461"/>
      <c r="N2119" s="1909"/>
      <c r="O2119" s="2464"/>
      <c r="P2119" s="2471"/>
      <c r="Q2119" s="2465"/>
      <c r="R2119" s="2461"/>
      <c r="S2119" s="1909"/>
      <c r="T2119" s="2464"/>
      <c r="U2119" s="2471"/>
      <c r="V2119" s="2463"/>
      <c r="W2119" s="2466"/>
      <c r="X2119" s="2466"/>
      <c r="Y2119" s="2466"/>
      <c r="Z2119" s="2466"/>
    </row>
    <row r="2120" spans="1:26" s="2469" customFormat="1">
      <c r="A2120" s="2468"/>
      <c r="B2120" s="1737"/>
      <c r="C2120" s="2461"/>
      <c r="D2120" s="2461"/>
      <c r="E2120" s="2462"/>
      <c r="F2120" s="1909"/>
      <c r="G2120" s="2463"/>
      <c r="H2120" s="1909"/>
      <c r="I2120" s="1909"/>
      <c r="J2120" s="1909"/>
      <c r="K2120" s="1909"/>
      <c r="L2120" s="2463"/>
      <c r="M2120" s="2461"/>
      <c r="N2120" s="1909"/>
      <c r="O2120" s="2464"/>
      <c r="P2120" s="2471"/>
      <c r="Q2120" s="2465"/>
      <c r="R2120" s="2461"/>
      <c r="S2120" s="1909"/>
      <c r="T2120" s="2464"/>
      <c r="U2120" s="2471"/>
      <c r="V2120" s="2463"/>
      <c r="W2120" s="2466"/>
      <c r="X2120" s="2466"/>
      <c r="Y2120" s="2466"/>
      <c r="Z2120" s="2466"/>
    </row>
    <row r="2121" spans="1:26" s="2469" customFormat="1">
      <c r="A2121" s="2468"/>
      <c r="B2121" s="1737"/>
      <c r="C2121" s="2461"/>
      <c r="D2121" s="2461"/>
      <c r="E2121" s="2462"/>
      <c r="F2121" s="1909"/>
      <c r="G2121" s="2463"/>
      <c r="H2121" s="1909"/>
      <c r="I2121" s="1909"/>
      <c r="J2121" s="1909"/>
      <c r="K2121" s="1909"/>
      <c r="L2121" s="2463"/>
      <c r="M2121" s="2461"/>
      <c r="N2121" s="1909"/>
      <c r="O2121" s="2464"/>
      <c r="P2121" s="2471"/>
      <c r="Q2121" s="2465"/>
      <c r="R2121" s="2461"/>
      <c r="S2121" s="1909"/>
      <c r="T2121" s="2464"/>
      <c r="U2121" s="2471"/>
      <c r="V2121" s="2463"/>
      <c r="W2121" s="2466"/>
      <c r="X2121" s="2466"/>
      <c r="Y2121" s="2466"/>
      <c r="Z2121" s="2466"/>
    </row>
    <row r="2122" spans="1:26" s="2469" customFormat="1">
      <c r="A2122" s="2468"/>
      <c r="B2122" s="1737"/>
      <c r="C2122" s="2461"/>
      <c r="D2122" s="2461"/>
      <c r="E2122" s="2462"/>
      <c r="F2122" s="1909"/>
      <c r="G2122" s="2463"/>
      <c r="H2122" s="1909"/>
      <c r="I2122" s="1909"/>
      <c r="J2122" s="1909"/>
      <c r="K2122" s="1909"/>
      <c r="L2122" s="2463"/>
      <c r="M2122" s="2461"/>
      <c r="N2122" s="1909"/>
      <c r="O2122" s="2464"/>
      <c r="P2122" s="2471"/>
      <c r="Q2122" s="2465"/>
      <c r="R2122" s="2461"/>
      <c r="S2122" s="1909"/>
      <c r="T2122" s="2464"/>
      <c r="U2122" s="2471"/>
      <c r="V2122" s="2463"/>
      <c r="W2122" s="2466"/>
      <c r="X2122" s="2466"/>
      <c r="Y2122" s="2466"/>
      <c r="Z2122" s="2466"/>
    </row>
    <row r="2123" spans="1:26" s="2469" customFormat="1">
      <c r="A2123" s="2468"/>
      <c r="B2123" s="1737"/>
      <c r="C2123" s="2461"/>
      <c r="D2123" s="2461"/>
      <c r="E2123" s="2462"/>
      <c r="F2123" s="1909"/>
      <c r="G2123" s="2463"/>
      <c r="H2123" s="1909"/>
      <c r="I2123" s="1909"/>
      <c r="J2123" s="1909"/>
      <c r="K2123" s="1909"/>
      <c r="L2123" s="2463"/>
      <c r="M2123" s="2461"/>
      <c r="N2123" s="1909"/>
      <c r="O2123" s="2464"/>
      <c r="P2123" s="2471"/>
      <c r="Q2123" s="2465"/>
      <c r="R2123" s="2461"/>
      <c r="S2123" s="1909"/>
      <c r="T2123" s="2464"/>
      <c r="U2123" s="2471"/>
      <c r="V2123" s="2463"/>
      <c r="W2123" s="2466"/>
      <c r="X2123" s="2466"/>
      <c r="Y2123" s="2466"/>
      <c r="Z2123" s="2466"/>
    </row>
    <row r="2124" spans="1:26" s="2469" customFormat="1">
      <c r="A2124" s="2468"/>
      <c r="B2124" s="1737"/>
      <c r="C2124" s="2461"/>
      <c r="D2124" s="2461"/>
      <c r="E2124" s="2462"/>
      <c r="F2124" s="1909"/>
      <c r="G2124" s="2463"/>
      <c r="H2124" s="1909"/>
      <c r="I2124" s="1909"/>
      <c r="J2124" s="1909"/>
      <c r="K2124" s="1909"/>
      <c r="L2124" s="2463"/>
      <c r="M2124" s="2461"/>
      <c r="N2124" s="1909"/>
      <c r="O2124" s="2464"/>
      <c r="P2124" s="2471"/>
      <c r="Q2124" s="2465"/>
      <c r="R2124" s="2461"/>
      <c r="S2124" s="1909"/>
      <c r="T2124" s="2464"/>
      <c r="U2124" s="2471"/>
      <c r="V2124" s="2463"/>
      <c r="W2124" s="2466"/>
      <c r="X2124" s="2466"/>
      <c r="Y2124" s="2466"/>
      <c r="Z2124" s="2466"/>
    </row>
    <row r="2125" spans="1:26" s="2469" customFormat="1">
      <c r="A2125" s="2468"/>
      <c r="B2125" s="1737"/>
      <c r="C2125" s="2461"/>
      <c r="D2125" s="2461"/>
      <c r="E2125" s="2462"/>
      <c r="F2125" s="1909"/>
      <c r="G2125" s="2463"/>
      <c r="H2125" s="1909"/>
      <c r="I2125" s="1909"/>
      <c r="J2125" s="1909"/>
      <c r="K2125" s="1909"/>
      <c r="L2125" s="2463"/>
      <c r="M2125" s="2461"/>
      <c r="N2125" s="1909"/>
      <c r="O2125" s="2464"/>
      <c r="P2125" s="2471"/>
      <c r="Q2125" s="2465"/>
      <c r="R2125" s="2461"/>
      <c r="S2125" s="1909"/>
      <c r="T2125" s="2464"/>
      <c r="U2125" s="2471"/>
      <c r="V2125" s="2463"/>
      <c r="W2125" s="2466"/>
      <c r="X2125" s="2466"/>
      <c r="Y2125" s="2466"/>
      <c r="Z2125" s="2466"/>
    </row>
    <row r="2126" spans="1:26" s="2469" customFormat="1">
      <c r="A2126" s="2468"/>
      <c r="B2126" s="1737"/>
      <c r="C2126" s="2461"/>
      <c r="D2126" s="2461"/>
      <c r="E2126" s="2462"/>
      <c r="F2126" s="1909"/>
      <c r="G2126" s="2463"/>
      <c r="H2126" s="1909"/>
      <c r="I2126" s="1909"/>
      <c r="J2126" s="1909"/>
      <c r="K2126" s="1909"/>
      <c r="L2126" s="2463"/>
      <c r="M2126" s="2461"/>
      <c r="N2126" s="1909"/>
      <c r="O2126" s="2464"/>
      <c r="P2126" s="2471"/>
      <c r="Q2126" s="2465"/>
      <c r="R2126" s="2461"/>
      <c r="S2126" s="1909"/>
      <c r="T2126" s="2464"/>
      <c r="U2126" s="2471"/>
      <c r="V2126" s="2463"/>
      <c r="W2126" s="2466"/>
      <c r="X2126" s="2466"/>
      <c r="Y2126" s="2466"/>
      <c r="Z2126" s="2466"/>
    </row>
    <row r="2127" spans="1:26" s="2469" customFormat="1">
      <c r="A2127" s="2468"/>
      <c r="B2127" s="1737"/>
      <c r="C2127" s="2461"/>
      <c r="D2127" s="2461"/>
      <c r="E2127" s="2462"/>
      <c r="F2127" s="1909"/>
      <c r="G2127" s="2463"/>
      <c r="H2127" s="1909"/>
      <c r="I2127" s="1909"/>
      <c r="J2127" s="1909"/>
      <c r="K2127" s="1909"/>
      <c r="L2127" s="2463"/>
      <c r="M2127" s="2461"/>
      <c r="N2127" s="1909"/>
      <c r="O2127" s="2464"/>
      <c r="P2127" s="2471"/>
      <c r="Q2127" s="2465"/>
      <c r="R2127" s="2461"/>
      <c r="S2127" s="1909"/>
      <c r="T2127" s="2464"/>
      <c r="U2127" s="2471"/>
      <c r="V2127" s="2463"/>
      <c r="W2127" s="2466"/>
      <c r="X2127" s="2466"/>
      <c r="Y2127" s="2466"/>
      <c r="Z2127" s="2466"/>
    </row>
    <row r="2128" spans="1:26" s="2469" customFormat="1">
      <c r="A2128" s="2468"/>
      <c r="B2128" s="1737"/>
      <c r="C2128" s="2461"/>
      <c r="D2128" s="2461"/>
      <c r="E2128" s="2462"/>
      <c r="F2128" s="1909"/>
      <c r="G2128" s="2463"/>
      <c r="H2128" s="1909"/>
      <c r="I2128" s="1909"/>
      <c r="J2128" s="1909"/>
      <c r="K2128" s="1909"/>
      <c r="L2128" s="2463"/>
      <c r="M2128" s="2461"/>
      <c r="N2128" s="1909"/>
      <c r="O2128" s="2464"/>
      <c r="P2128" s="2471"/>
      <c r="Q2128" s="2465"/>
      <c r="R2128" s="2461"/>
      <c r="S2128" s="1909"/>
      <c r="T2128" s="2464"/>
      <c r="U2128" s="2471"/>
      <c r="V2128" s="2463"/>
      <c r="W2128" s="2466"/>
      <c r="X2128" s="2466"/>
      <c r="Y2128" s="2466"/>
      <c r="Z2128" s="2466"/>
    </row>
    <row r="2129" spans="1:26" s="2469" customFormat="1">
      <c r="A2129" s="2468"/>
      <c r="B2129" s="1737"/>
      <c r="C2129" s="2461"/>
      <c r="D2129" s="2461"/>
      <c r="E2129" s="2462"/>
      <c r="F2129" s="1909"/>
      <c r="G2129" s="2463"/>
      <c r="H2129" s="1909"/>
      <c r="I2129" s="1909"/>
      <c r="J2129" s="1909"/>
      <c r="K2129" s="1909"/>
      <c r="L2129" s="2463"/>
      <c r="M2129" s="2461"/>
      <c r="N2129" s="1909"/>
      <c r="O2129" s="2464"/>
      <c r="P2129" s="2471"/>
      <c r="Q2129" s="2465"/>
      <c r="R2129" s="2461"/>
      <c r="S2129" s="1909"/>
      <c r="T2129" s="2464"/>
      <c r="U2129" s="2471"/>
      <c r="V2129" s="2463"/>
      <c r="W2129" s="2466"/>
      <c r="X2129" s="2466"/>
      <c r="Y2129" s="2466"/>
      <c r="Z2129" s="2466"/>
    </row>
    <row r="2130" spans="1:26" s="2469" customFormat="1">
      <c r="A2130" s="2468"/>
      <c r="B2130" s="1737"/>
      <c r="C2130" s="2461"/>
      <c r="D2130" s="2461"/>
      <c r="E2130" s="2462"/>
      <c r="F2130" s="1909"/>
      <c r="G2130" s="2463"/>
      <c r="H2130" s="1909"/>
      <c r="I2130" s="1909"/>
      <c r="J2130" s="1909"/>
      <c r="K2130" s="1909"/>
      <c r="L2130" s="2463"/>
      <c r="M2130" s="2461"/>
      <c r="N2130" s="1909"/>
      <c r="O2130" s="2464"/>
      <c r="P2130" s="2471"/>
      <c r="Q2130" s="2465"/>
      <c r="R2130" s="2461"/>
      <c r="S2130" s="1909"/>
      <c r="T2130" s="2464"/>
      <c r="U2130" s="2471"/>
      <c r="V2130" s="2463"/>
      <c r="W2130" s="2466"/>
      <c r="X2130" s="2466"/>
      <c r="Y2130" s="2466"/>
      <c r="Z2130" s="2466"/>
    </row>
    <row r="2131" spans="1:26" s="2469" customFormat="1">
      <c r="A2131" s="2468"/>
      <c r="B2131" s="1737"/>
      <c r="C2131" s="2461"/>
      <c r="D2131" s="2461"/>
      <c r="E2131" s="2462"/>
      <c r="F2131" s="1909"/>
      <c r="G2131" s="2463"/>
      <c r="H2131" s="1909"/>
      <c r="I2131" s="1909"/>
      <c r="J2131" s="1909"/>
      <c r="K2131" s="1909"/>
      <c r="L2131" s="2463"/>
      <c r="M2131" s="2461"/>
      <c r="N2131" s="1909"/>
      <c r="O2131" s="2464"/>
      <c r="P2131" s="2471"/>
      <c r="Q2131" s="2465"/>
      <c r="R2131" s="2461"/>
      <c r="S2131" s="1909"/>
      <c r="T2131" s="2464"/>
      <c r="U2131" s="2471"/>
      <c r="V2131" s="2463"/>
      <c r="W2131" s="2466"/>
      <c r="X2131" s="2466"/>
      <c r="Y2131" s="2466"/>
      <c r="Z2131" s="2466"/>
    </row>
    <row r="2132" spans="1:26" s="2469" customFormat="1">
      <c r="A2132" s="2468"/>
      <c r="B2132" s="1737"/>
      <c r="C2132" s="2461"/>
      <c r="D2132" s="2461"/>
      <c r="E2132" s="2462"/>
      <c r="F2132" s="1909"/>
      <c r="G2132" s="2463"/>
      <c r="H2132" s="1909"/>
      <c r="I2132" s="1909"/>
      <c r="J2132" s="1909"/>
      <c r="K2132" s="1909"/>
      <c r="L2132" s="2463"/>
      <c r="M2132" s="2461"/>
      <c r="N2132" s="1909"/>
      <c r="O2132" s="2464"/>
      <c r="P2132" s="2471"/>
      <c r="Q2132" s="2465"/>
      <c r="R2132" s="2461"/>
      <c r="S2132" s="1909"/>
      <c r="T2132" s="2464"/>
      <c r="U2132" s="2471"/>
      <c r="V2132" s="2463"/>
      <c r="W2132" s="2466"/>
      <c r="X2132" s="2466"/>
      <c r="Y2132" s="2466"/>
      <c r="Z2132" s="2466"/>
    </row>
    <row r="2133" spans="1:26" s="2469" customFormat="1">
      <c r="A2133" s="2468"/>
      <c r="B2133" s="1737"/>
      <c r="C2133" s="2461"/>
      <c r="D2133" s="2461"/>
      <c r="E2133" s="2462"/>
      <c r="F2133" s="1909"/>
      <c r="G2133" s="2463"/>
      <c r="H2133" s="1909"/>
      <c r="I2133" s="1909"/>
      <c r="J2133" s="1909"/>
      <c r="K2133" s="1909"/>
      <c r="L2133" s="2463"/>
      <c r="M2133" s="2461"/>
      <c r="N2133" s="1909"/>
      <c r="O2133" s="2464"/>
      <c r="P2133" s="2471"/>
      <c r="Q2133" s="2465"/>
      <c r="R2133" s="2461"/>
      <c r="S2133" s="1909"/>
      <c r="T2133" s="2464"/>
      <c r="U2133" s="2471"/>
      <c r="V2133" s="2463"/>
      <c r="W2133" s="2466"/>
      <c r="X2133" s="2466"/>
      <c r="Y2133" s="2466"/>
      <c r="Z2133" s="2466"/>
    </row>
    <row r="2134" spans="1:26" s="2469" customFormat="1">
      <c r="A2134" s="2468"/>
      <c r="B2134" s="1737"/>
      <c r="C2134" s="2461"/>
      <c r="D2134" s="2461"/>
      <c r="E2134" s="2462"/>
      <c r="F2134" s="1909"/>
      <c r="G2134" s="2463"/>
      <c r="H2134" s="1909"/>
      <c r="I2134" s="1909"/>
      <c r="J2134" s="1909"/>
      <c r="K2134" s="1909"/>
      <c r="L2134" s="2463"/>
      <c r="M2134" s="2461"/>
      <c r="N2134" s="1909"/>
      <c r="O2134" s="2464"/>
      <c r="P2134" s="2471"/>
      <c r="Q2134" s="2465"/>
      <c r="R2134" s="2461"/>
      <c r="S2134" s="1909"/>
      <c r="T2134" s="2464"/>
      <c r="U2134" s="2471"/>
      <c r="V2134" s="2463"/>
      <c r="W2134" s="2466"/>
      <c r="X2134" s="2466"/>
      <c r="Y2134" s="2466"/>
      <c r="Z2134" s="2466"/>
    </row>
    <row r="2135" spans="1:26" s="2469" customFormat="1">
      <c r="A2135" s="2468"/>
      <c r="B2135" s="1737"/>
      <c r="C2135" s="2461"/>
      <c r="D2135" s="2461"/>
      <c r="E2135" s="2462"/>
      <c r="F2135" s="1909"/>
      <c r="G2135" s="2463"/>
      <c r="H2135" s="1909"/>
      <c r="I2135" s="1909"/>
      <c r="J2135" s="1909"/>
      <c r="K2135" s="1909"/>
      <c r="L2135" s="2463"/>
      <c r="M2135" s="2461"/>
      <c r="N2135" s="1909"/>
      <c r="O2135" s="2464"/>
      <c r="P2135" s="2471"/>
      <c r="Q2135" s="2465"/>
      <c r="R2135" s="2461"/>
      <c r="S2135" s="1909"/>
      <c r="T2135" s="2464"/>
      <c r="U2135" s="2471"/>
      <c r="V2135" s="2463"/>
      <c r="W2135" s="2466"/>
      <c r="X2135" s="2466"/>
      <c r="Y2135" s="2466"/>
      <c r="Z2135" s="2466"/>
    </row>
    <row r="2136" spans="1:26" s="2469" customFormat="1">
      <c r="A2136" s="2468"/>
      <c r="B2136" s="1737"/>
      <c r="C2136" s="2461"/>
      <c r="D2136" s="2461"/>
      <c r="E2136" s="2462"/>
      <c r="F2136" s="1909"/>
      <c r="G2136" s="2463"/>
      <c r="H2136" s="1909"/>
      <c r="I2136" s="1909"/>
      <c r="J2136" s="1909"/>
      <c r="K2136" s="1909"/>
      <c r="L2136" s="2463"/>
      <c r="M2136" s="2461"/>
      <c r="N2136" s="1909"/>
      <c r="O2136" s="2464"/>
      <c r="P2136" s="2471"/>
      <c r="Q2136" s="2465"/>
      <c r="R2136" s="2461"/>
      <c r="S2136" s="1909"/>
      <c r="T2136" s="2464"/>
      <c r="U2136" s="2471"/>
      <c r="V2136" s="2463"/>
      <c r="W2136" s="2466"/>
      <c r="X2136" s="2466"/>
      <c r="Y2136" s="2466"/>
      <c r="Z2136" s="2466"/>
    </row>
    <row r="2137" spans="1:26" s="2469" customFormat="1">
      <c r="A2137" s="2468"/>
      <c r="B2137" s="1737"/>
      <c r="C2137" s="2461"/>
      <c r="D2137" s="2461"/>
      <c r="E2137" s="2462"/>
      <c r="F2137" s="1909"/>
      <c r="G2137" s="2463"/>
      <c r="H2137" s="1909"/>
      <c r="I2137" s="1909"/>
      <c r="J2137" s="1909"/>
      <c r="K2137" s="1909"/>
      <c r="L2137" s="2463"/>
      <c r="M2137" s="2461"/>
      <c r="N2137" s="1909"/>
      <c r="O2137" s="2464"/>
      <c r="P2137" s="2471"/>
      <c r="Q2137" s="2465"/>
      <c r="R2137" s="2461"/>
      <c r="S2137" s="1909"/>
      <c r="T2137" s="2464"/>
      <c r="U2137" s="2471"/>
      <c r="V2137" s="2463"/>
      <c r="W2137" s="2466"/>
      <c r="X2137" s="2466"/>
      <c r="Y2137" s="2466"/>
      <c r="Z2137" s="2466"/>
    </row>
    <row r="2138" spans="1:26" s="2469" customFormat="1">
      <c r="A2138" s="2468"/>
      <c r="B2138" s="1737"/>
      <c r="C2138" s="2461"/>
      <c r="D2138" s="2461"/>
      <c r="E2138" s="2462"/>
      <c r="F2138" s="1909"/>
      <c r="G2138" s="2463"/>
      <c r="H2138" s="1909"/>
      <c r="I2138" s="1909"/>
      <c r="J2138" s="1909"/>
      <c r="K2138" s="1909"/>
      <c r="L2138" s="2463"/>
      <c r="M2138" s="2461"/>
      <c r="N2138" s="1909"/>
      <c r="O2138" s="2464"/>
      <c r="P2138" s="2471"/>
      <c r="Q2138" s="2465"/>
      <c r="R2138" s="2461"/>
      <c r="S2138" s="1909"/>
      <c r="T2138" s="2464"/>
      <c r="U2138" s="2471"/>
      <c r="V2138" s="2463"/>
      <c r="W2138" s="2466"/>
      <c r="X2138" s="2466"/>
      <c r="Y2138" s="2466"/>
      <c r="Z2138" s="2466"/>
    </row>
    <row r="2139" spans="1:26" s="2469" customFormat="1">
      <c r="A2139" s="2468"/>
      <c r="B2139" s="1737"/>
      <c r="C2139" s="2461"/>
      <c r="D2139" s="2461"/>
      <c r="E2139" s="2462"/>
      <c r="F2139" s="1909"/>
      <c r="G2139" s="2463"/>
      <c r="H2139" s="1909"/>
      <c r="I2139" s="1909"/>
      <c r="J2139" s="1909"/>
      <c r="K2139" s="1909"/>
      <c r="L2139" s="2463"/>
      <c r="M2139" s="2461"/>
      <c r="N2139" s="1909"/>
      <c r="O2139" s="2464"/>
      <c r="P2139" s="2471"/>
      <c r="Q2139" s="2465"/>
      <c r="R2139" s="2461"/>
      <c r="S2139" s="1909"/>
      <c r="T2139" s="2464"/>
      <c r="U2139" s="2471"/>
      <c r="V2139" s="2463"/>
      <c r="W2139" s="2466"/>
      <c r="X2139" s="2466"/>
      <c r="Y2139" s="2466"/>
      <c r="Z2139" s="2466"/>
    </row>
    <row r="2140" spans="1:26" s="2469" customFormat="1">
      <c r="A2140" s="2468"/>
      <c r="B2140" s="1737"/>
      <c r="C2140" s="2461"/>
      <c r="D2140" s="2461"/>
      <c r="E2140" s="2462"/>
      <c r="F2140" s="1909"/>
      <c r="G2140" s="2463"/>
      <c r="H2140" s="1909"/>
      <c r="I2140" s="1909"/>
      <c r="J2140" s="1909"/>
      <c r="K2140" s="1909"/>
      <c r="L2140" s="2463"/>
      <c r="M2140" s="2461"/>
      <c r="N2140" s="1909"/>
      <c r="O2140" s="2464"/>
      <c r="P2140" s="2471"/>
      <c r="Q2140" s="2465"/>
      <c r="R2140" s="2461"/>
      <c r="S2140" s="1909"/>
      <c r="T2140" s="2464"/>
      <c r="U2140" s="2471"/>
      <c r="V2140" s="2463"/>
      <c r="W2140" s="2466"/>
      <c r="X2140" s="2466"/>
      <c r="Y2140" s="2466"/>
      <c r="Z2140" s="2466"/>
    </row>
    <row r="2141" spans="1:26" s="2469" customFormat="1">
      <c r="A2141" s="2468"/>
      <c r="B2141" s="1737"/>
      <c r="C2141" s="2461"/>
      <c r="D2141" s="2461"/>
      <c r="E2141" s="2462"/>
      <c r="F2141" s="1909"/>
      <c r="G2141" s="2463"/>
      <c r="H2141" s="1909"/>
      <c r="I2141" s="1909"/>
      <c r="J2141" s="1909"/>
      <c r="K2141" s="1909"/>
      <c r="L2141" s="2463"/>
      <c r="M2141" s="2461"/>
      <c r="N2141" s="1909"/>
      <c r="O2141" s="2464"/>
      <c r="P2141" s="2471"/>
      <c r="Q2141" s="2465"/>
      <c r="R2141" s="2461"/>
      <c r="S2141" s="1909"/>
      <c r="T2141" s="2464"/>
      <c r="U2141" s="2471"/>
      <c r="V2141" s="2463"/>
      <c r="W2141" s="2466"/>
      <c r="X2141" s="2466"/>
      <c r="Y2141" s="2466"/>
      <c r="Z2141" s="2466"/>
    </row>
    <row r="2142" spans="1:26" s="2469" customFormat="1">
      <c r="A2142" s="2468"/>
      <c r="B2142" s="1737"/>
      <c r="C2142" s="2461"/>
      <c r="D2142" s="2461"/>
      <c r="E2142" s="2462"/>
      <c r="F2142" s="1909"/>
      <c r="G2142" s="2463"/>
      <c r="H2142" s="1909"/>
      <c r="I2142" s="1909"/>
      <c r="J2142" s="1909"/>
      <c r="K2142" s="1909"/>
      <c r="L2142" s="2463"/>
      <c r="M2142" s="2461"/>
      <c r="N2142" s="1909"/>
      <c r="O2142" s="2464"/>
      <c r="P2142" s="2471"/>
      <c r="Q2142" s="2465"/>
      <c r="R2142" s="2461"/>
      <c r="S2142" s="1909"/>
      <c r="T2142" s="2464"/>
      <c r="U2142" s="2471"/>
      <c r="V2142" s="2463"/>
      <c r="W2142" s="2466"/>
      <c r="X2142" s="2466"/>
      <c r="Y2142" s="2466"/>
      <c r="Z2142" s="2466"/>
    </row>
    <row r="2143" spans="1:26" s="2469" customFormat="1">
      <c r="A2143" s="2468"/>
      <c r="B2143" s="1737"/>
      <c r="C2143" s="2461"/>
      <c r="D2143" s="2461"/>
      <c r="E2143" s="2462"/>
      <c r="F2143" s="1909"/>
      <c r="G2143" s="2463"/>
      <c r="H2143" s="1909"/>
      <c r="I2143" s="1909"/>
      <c r="J2143" s="1909"/>
      <c r="K2143" s="1909"/>
      <c r="L2143" s="2463"/>
      <c r="M2143" s="2461"/>
      <c r="N2143" s="1909"/>
      <c r="O2143" s="2464"/>
      <c r="P2143" s="2471"/>
      <c r="Q2143" s="2465"/>
      <c r="R2143" s="2461"/>
      <c r="S2143" s="1909"/>
      <c r="T2143" s="2464"/>
      <c r="U2143" s="2471"/>
      <c r="V2143" s="2463"/>
      <c r="W2143" s="2466"/>
      <c r="X2143" s="2466"/>
      <c r="Y2143" s="2466"/>
      <c r="Z2143" s="2466"/>
    </row>
    <row r="2144" spans="1:26" s="2469" customFormat="1">
      <c r="A2144" s="2468"/>
      <c r="B2144" s="1737"/>
      <c r="C2144" s="2461"/>
      <c r="D2144" s="2461"/>
      <c r="E2144" s="2462"/>
      <c r="F2144" s="1909"/>
      <c r="G2144" s="2463"/>
      <c r="H2144" s="1909"/>
      <c r="I2144" s="1909"/>
      <c r="J2144" s="1909"/>
      <c r="K2144" s="1909"/>
      <c r="L2144" s="2463"/>
      <c r="M2144" s="2461"/>
      <c r="N2144" s="1909"/>
      <c r="O2144" s="2464"/>
      <c r="P2144" s="2471"/>
      <c r="Q2144" s="2465"/>
      <c r="R2144" s="2461"/>
      <c r="S2144" s="1909"/>
      <c r="T2144" s="2464"/>
      <c r="U2144" s="2471"/>
      <c r="V2144" s="2463"/>
      <c r="W2144" s="2466"/>
      <c r="X2144" s="2466"/>
      <c r="Y2144" s="2466"/>
      <c r="Z2144" s="2466"/>
    </row>
    <row r="2145" spans="1:26" s="2469" customFormat="1">
      <c r="A2145" s="2468"/>
      <c r="B2145" s="1737"/>
      <c r="C2145" s="2461"/>
      <c r="D2145" s="2461"/>
      <c r="E2145" s="2462"/>
      <c r="F2145" s="1909"/>
      <c r="G2145" s="2463"/>
      <c r="H2145" s="1909"/>
      <c r="I2145" s="1909"/>
      <c r="J2145" s="1909"/>
      <c r="K2145" s="1909"/>
      <c r="L2145" s="2463"/>
      <c r="M2145" s="2461"/>
      <c r="N2145" s="1909"/>
      <c r="O2145" s="2464"/>
      <c r="P2145" s="2471"/>
      <c r="Q2145" s="2465"/>
      <c r="R2145" s="2461"/>
      <c r="S2145" s="1909"/>
      <c r="T2145" s="2464"/>
      <c r="U2145" s="2471"/>
      <c r="V2145" s="2463"/>
      <c r="W2145" s="2466"/>
      <c r="X2145" s="2466"/>
      <c r="Y2145" s="2466"/>
      <c r="Z2145" s="2466"/>
    </row>
    <row r="2146" spans="1:26" s="2469" customFormat="1">
      <c r="A2146" s="2468"/>
      <c r="B2146" s="1737"/>
      <c r="C2146" s="2461"/>
      <c r="D2146" s="2461"/>
      <c r="E2146" s="2462"/>
      <c r="F2146" s="1909"/>
      <c r="G2146" s="2463"/>
      <c r="H2146" s="1909"/>
      <c r="I2146" s="1909"/>
      <c r="J2146" s="1909"/>
      <c r="K2146" s="1909"/>
      <c r="L2146" s="2463"/>
      <c r="M2146" s="2461"/>
      <c r="N2146" s="1909"/>
      <c r="O2146" s="2464"/>
      <c r="P2146" s="2471"/>
      <c r="Q2146" s="2465"/>
      <c r="R2146" s="2461"/>
      <c r="S2146" s="1909"/>
      <c r="T2146" s="2464"/>
      <c r="U2146" s="2471"/>
      <c r="V2146" s="2463"/>
      <c r="W2146" s="2466"/>
      <c r="X2146" s="2466"/>
      <c r="Y2146" s="2466"/>
      <c r="Z2146" s="2466"/>
    </row>
    <row r="2147" spans="1:26" s="2469" customFormat="1">
      <c r="A2147" s="2468"/>
      <c r="B2147" s="1737"/>
      <c r="C2147" s="2461"/>
      <c r="D2147" s="2461"/>
      <c r="E2147" s="2462"/>
      <c r="F2147" s="1909"/>
      <c r="G2147" s="2463"/>
      <c r="H2147" s="1909"/>
      <c r="I2147" s="1909"/>
      <c r="J2147" s="1909"/>
      <c r="K2147" s="1909"/>
      <c r="L2147" s="2463"/>
      <c r="M2147" s="2461"/>
      <c r="N2147" s="1909"/>
      <c r="O2147" s="2464"/>
      <c r="P2147" s="2471"/>
      <c r="Q2147" s="2465"/>
      <c r="R2147" s="2461"/>
      <c r="S2147" s="1909"/>
      <c r="T2147" s="2464"/>
      <c r="U2147" s="2471"/>
      <c r="V2147" s="2463"/>
      <c r="W2147" s="2466"/>
      <c r="X2147" s="2466"/>
      <c r="Y2147" s="2466"/>
      <c r="Z2147" s="2466"/>
    </row>
    <row r="2148" spans="1:26" s="2469" customFormat="1">
      <c r="A2148" s="2468"/>
      <c r="B2148" s="1737"/>
      <c r="C2148" s="2461"/>
      <c r="D2148" s="2461"/>
      <c r="E2148" s="2462"/>
      <c r="F2148" s="1909"/>
      <c r="G2148" s="2463"/>
      <c r="H2148" s="1909"/>
      <c r="I2148" s="1909"/>
      <c r="J2148" s="1909"/>
      <c r="K2148" s="1909"/>
      <c r="L2148" s="2463"/>
      <c r="M2148" s="2461"/>
      <c r="N2148" s="1909"/>
      <c r="O2148" s="2464"/>
      <c r="P2148" s="2471"/>
      <c r="Q2148" s="2465"/>
      <c r="R2148" s="2461"/>
      <c r="S2148" s="1909"/>
      <c r="T2148" s="2464"/>
      <c r="U2148" s="2471"/>
      <c r="V2148" s="2463"/>
      <c r="W2148" s="2466"/>
      <c r="X2148" s="2466"/>
      <c r="Y2148" s="2466"/>
      <c r="Z2148" s="2466"/>
    </row>
    <row r="2149" spans="1:26" s="2469" customFormat="1">
      <c r="A2149" s="2468"/>
      <c r="B2149" s="1737"/>
      <c r="C2149" s="2461"/>
      <c r="D2149" s="2461"/>
      <c r="E2149" s="2462"/>
      <c r="F2149" s="1909"/>
      <c r="G2149" s="2463"/>
      <c r="H2149" s="1909"/>
      <c r="I2149" s="1909"/>
      <c r="J2149" s="1909"/>
      <c r="K2149" s="1909"/>
      <c r="L2149" s="2463"/>
      <c r="M2149" s="2461"/>
      <c r="N2149" s="1909"/>
      <c r="O2149" s="2464"/>
      <c r="P2149" s="2471"/>
      <c r="Q2149" s="2465"/>
      <c r="R2149" s="2461"/>
      <c r="S2149" s="1909"/>
      <c r="T2149" s="2464"/>
      <c r="U2149" s="2471"/>
      <c r="V2149" s="2463"/>
      <c r="W2149" s="2466"/>
      <c r="X2149" s="2466"/>
      <c r="Y2149" s="2466"/>
      <c r="Z2149" s="2466"/>
    </row>
    <row r="2150" spans="1:26" s="2469" customFormat="1">
      <c r="A2150" s="2468"/>
      <c r="B2150" s="1737"/>
      <c r="C2150" s="2461"/>
      <c r="D2150" s="2461"/>
      <c r="E2150" s="2462"/>
      <c r="F2150" s="1909"/>
      <c r="G2150" s="2463"/>
      <c r="H2150" s="1909"/>
      <c r="I2150" s="1909"/>
      <c r="J2150" s="1909"/>
      <c r="K2150" s="1909"/>
      <c r="L2150" s="2463"/>
      <c r="M2150" s="2461"/>
      <c r="N2150" s="1909"/>
      <c r="O2150" s="2464"/>
      <c r="P2150" s="2471"/>
      <c r="Q2150" s="2465"/>
      <c r="R2150" s="2461"/>
      <c r="S2150" s="1909"/>
      <c r="T2150" s="2464"/>
      <c r="U2150" s="2471"/>
      <c r="V2150" s="2463"/>
      <c r="W2150" s="2466"/>
      <c r="X2150" s="2466"/>
      <c r="Y2150" s="2466"/>
      <c r="Z2150" s="2466"/>
    </row>
    <row r="2151" spans="1:26" s="2469" customFormat="1">
      <c r="A2151" s="2468"/>
      <c r="B2151" s="1737"/>
      <c r="C2151" s="2461"/>
      <c r="D2151" s="2461"/>
      <c r="E2151" s="2462"/>
      <c r="F2151" s="1909"/>
      <c r="G2151" s="2463"/>
      <c r="H2151" s="1909"/>
      <c r="I2151" s="1909"/>
      <c r="J2151" s="1909"/>
      <c r="K2151" s="1909"/>
      <c r="L2151" s="2463"/>
      <c r="M2151" s="2461"/>
      <c r="N2151" s="1909"/>
      <c r="O2151" s="2464"/>
      <c r="P2151" s="2471"/>
      <c r="Q2151" s="2465"/>
      <c r="R2151" s="2461"/>
      <c r="S2151" s="1909"/>
      <c r="T2151" s="2464"/>
      <c r="U2151" s="2471"/>
      <c r="V2151" s="2463"/>
      <c r="W2151" s="2466"/>
      <c r="X2151" s="2466"/>
      <c r="Y2151" s="2466"/>
      <c r="Z2151" s="2466"/>
    </row>
    <row r="2152" spans="1:26" s="2469" customFormat="1">
      <c r="A2152" s="2468"/>
      <c r="B2152" s="1737"/>
      <c r="C2152" s="2461"/>
      <c r="D2152" s="2461"/>
      <c r="E2152" s="2462"/>
      <c r="F2152" s="1909"/>
      <c r="G2152" s="2463"/>
      <c r="H2152" s="1909"/>
      <c r="I2152" s="1909"/>
      <c r="J2152" s="1909"/>
      <c r="K2152" s="1909"/>
      <c r="L2152" s="2463"/>
      <c r="M2152" s="2461"/>
      <c r="N2152" s="1909"/>
      <c r="O2152" s="2464"/>
      <c r="P2152" s="2471"/>
      <c r="Q2152" s="2465"/>
      <c r="R2152" s="2461"/>
      <c r="S2152" s="1909"/>
      <c r="T2152" s="2464"/>
      <c r="U2152" s="2471"/>
      <c r="V2152" s="2463"/>
      <c r="W2152" s="2466"/>
      <c r="X2152" s="2466"/>
      <c r="Y2152" s="2466"/>
      <c r="Z2152" s="2466"/>
    </row>
    <row r="2153" spans="1:26" s="2469" customFormat="1">
      <c r="A2153" s="2468"/>
      <c r="B2153" s="1737"/>
      <c r="C2153" s="2461"/>
      <c r="D2153" s="2461"/>
      <c r="E2153" s="2462"/>
      <c r="F2153" s="1909"/>
      <c r="G2153" s="2463"/>
      <c r="H2153" s="1909"/>
      <c r="I2153" s="1909"/>
      <c r="J2153" s="1909"/>
      <c r="K2153" s="1909"/>
      <c r="L2153" s="2463"/>
      <c r="M2153" s="2461"/>
      <c r="N2153" s="1909"/>
      <c r="O2153" s="2464"/>
      <c r="P2153" s="2471"/>
      <c r="Q2153" s="2465"/>
      <c r="R2153" s="2461"/>
      <c r="S2153" s="1909"/>
      <c r="T2153" s="2464"/>
      <c r="U2153" s="2471"/>
      <c r="V2153" s="2463"/>
      <c r="W2153" s="2466"/>
      <c r="X2153" s="2466"/>
      <c r="Y2153" s="2466"/>
      <c r="Z2153" s="2466"/>
    </row>
    <row r="2154" spans="1:26" s="2469" customFormat="1">
      <c r="A2154" s="2468"/>
      <c r="B2154" s="1737"/>
      <c r="C2154" s="2461"/>
      <c r="D2154" s="2461"/>
      <c r="E2154" s="2462"/>
      <c r="F2154" s="1909"/>
      <c r="G2154" s="2463"/>
      <c r="H2154" s="1909"/>
      <c r="I2154" s="1909"/>
      <c r="J2154" s="1909"/>
      <c r="K2154" s="1909"/>
      <c r="L2154" s="2463"/>
      <c r="M2154" s="2461"/>
      <c r="N2154" s="1909"/>
      <c r="O2154" s="2464"/>
      <c r="P2154" s="2471"/>
      <c r="Q2154" s="2465"/>
      <c r="R2154" s="2461"/>
      <c r="S2154" s="1909"/>
      <c r="T2154" s="2464"/>
      <c r="U2154" s="2471"/>
      <c r="V2154" s="2463"/>
      <c r="W2154" s="2466"/>
      <c r="X2154" s="2466"/>
      <c r="Y2154" s="2466"/>
      <c r="Z2154" s="2466"/>
    </row>
    <row r="2155" spans="1:26" s="2469" customFormat="1">
      <c r="A2155" s="2468"/>
      <c r="B2155" s="1737"/>
      <c r="C2155" s="2461"/>
      <c r="D2155" s="2461"/>
      <c r="E2155" s="2462"/>
      <c r="F2155" s="1909"/>
      <c r="G2155" s="2463"/>
      <c r="H2155" s="1909"/>
      <c r="I2155" s="1909"/>
      <c r="J2155" s="1909"/>
      <c r="K2155" s="1909"/>
      <c r="L2155" s="2463"/>
      <c r="M2155" s="2461"/>
      <c r="N2155" s="1909"/>
      <c r="O2155" s="2464"/>
      <c r="P2155" s="2471"/>
      <c r="Q2155" s="2465"/>
      <c r="R2155" s="2461"/>
      <c r="S2155" s="1909"/>
      <c r="T2155" s="2464"/>
      <c r="U2155" s="2471"/>
      <c r="V2155" s="2463"/>
      <c r="W2155" s="2466"/>
      <c r="X2155" s="2466"/>
      <c r="Y2155" s="2466"/>
      <c r="Z2155" s="2466"/>
    </row>
    <row r="2156" spans="1:26" s="2469" customFormat="1">
      <c r="A2156" s="2468"/>
      <c r="B2156" s="1737"/>
      <c r="C2156" s="2461"/>
      <c r="D2156" s="2461"/>
      <c r="E2156" s="2462"/>
      <c r="F2156" s="1909"/>
      <c r="G2156" s="2463"/>
      <c r="H2156" s="1909"/>
      <c r="I2156" s="1909"/>
      <c r="J2156" s="1909"/>
      <c r="K2156" s="1909"/>
      <c r="L2156" s="2463"/>
      <c r="M2156" s="2461"/>
      <c r="N2156" s="1909"/>
      <c r="O2156" s="2464"/>
      <c r="P2156" s="2471"/>
      <c r="Q2156" s="2465"/>
      <c r="R2156" s="2461"/>
      <c r="S2156" s="1909"/>
      <c r="T2156" s="2464"/>
      <c r="U2156" s="2471"/>
      <c r="V2156" s="2463"/>
      <c r="W2156" s="2466"/>
      <c r="X2156" s="2466"/>
      <c r="Y2156" s="2466"/>
      <c r="Z2156" s="2466"/>
    </row>
    <row r="2157" spans="1:26" s="2469" customFormat="1">
      <c r="A2157" s="2468"/>
      <c r="B2157" s="1737"/>
      <c r="C2157" s="2461"/>
      <c r="D2157" s="2461"/>
      <c r="E2157" s="2462"/>
      <c r="F2157" s="1909"/>
      <c r="G2157" s="2463"/>
      <c r="H2157" s="1909"/>
      <c r="I2157" s="1909"/>
      <c r="J2157" s="1909"/>
      <c r="K2157" s="1909"/>
      <c r="L2157" s="2463"/>
      <c r="M2157" s="2461"/>
      <c r="N2157" s="1909"/>
      <c r="O2157" s="2464"/>
      <c r="P2157" s="2471"/>
      <c r="Q2157" s="2465"/>
      <c r="R2157" s="2461"/>
      <c r="S2157" s="1909"/>
      <c r="T2157" s="2464"/>
      <c r="U2157" s="2471"/>
      <c r="V2157" s="2463"/>
      <c r="W2157" s="2466"/>
      <c r="X2157" s="2466"/>
      <c r="Y2157" s="2466"/>
      <c r="Z2157" s="2466"/>
    </row>
    <row r="2158" spans="1:26" s="2469" customFormat="1">
      <c r="A2158" s="2468"/>
      <c r="B2158" s="1737"/>
      <c r="C2158" s="2461"/>
      <c r="D2158" s="2461"/>
      <c r="E2158" s="2462"/>
      <c r="F2158" s="1909"/>
      <c r="G2158" s="2463"/>
      <c r="H2158" s="1909"/>
      <c r="I2158" s="1909"/>
      <c r="J2158" s="1909"/>
      <c r="K2158" s="1909"/>
      <c r="L2158" s="2463"/>
      <c r="M2158" s="2461"/>
      <c r="N2158" s="1909"/>
      <c r="O2158" s="2464"/>
      <c r="P2158" s="2471"/>
      <c r="Q2158" s="2465"/>
      <c r="R2158" s="2461"/>
      <c r="S2158" s="1909"/>
      <c r="T2158" s="2464"/>
      <c r="U2158" s="2471"/>
      <c r="V2158" s="2463"/>
      <c r="W2158" s="2466"/>
      <c r="X2158" s="2466"/>
      <c r="Y2158" s="2466"/>
      <c r="Z2158" s="2466"/>
    </row>
    <row r="2159" spans="1:26" s="2469" customFormat="1">
      <c r="A2159" s="2468"/>
      <c r="B2159" s="1737"/>
      <c r="C2159" s="2461"/>
      <c r="D2159" s="2461"/>
      <c r="E2159" s="2462"/>
      <c r="F2159" s="1909"/>
      <c r="G2159" s="2463"/>
      <c r="H2159" s="1909"/>
      <c r="I2159" s="1909"/>
      <c r="J2159" s="1909"/>
      <c r="K2159" s="1909"/>
      <c r="L2159" s="2463"/>
      <c r="M2159" s="2461"/>
      <c r="N2159" s="1909"/>
      <c r="O2159" s="2464"/>
      <c r="P2159" s="2471"/>
      <c r="Q2159" s="2465"/>
      <c r="R2159" s="2461"/>
      <c r="S2159" s="1909"/>
      <c r="T2159" s="2464"/>
      <c r="U2159" s="2471"/>
      <c r="V2159" s="2463"/>
      <c r="W2159" s="2466"/>
      <c r="X2159" s="2466"/>
      <c r="Y2159" s="2466"/>
      <c r="Z2159" s="2466"/>
    </row>
    <row r="2160" spans="1:26" s="2469" customFormat="1">
      <c r="A2160" s="2468"/>
      <c r="B2160" s="1737"/>
      <c r="C2160" s="2461"/>
      <c r="D2160" s="2461"/>
      <c r="E2160" s="2462"/>
      <c r="F2160" s="1909"/>
      <c r="G2160" s="2463"/>
      <c r="H2160" s="1909"/>
      <c r="I2160" s="1909"/>
      <c r="J2160" s="1909"/>
      <c r="K2160" s="1909"/>
      <c r="L2160" s="2463"/>
      <c r="M2160" s="2461"/>
      <c r="N2160" s="1909"/>
      <c r="O2160" s="2464"/>
      <c r="P2160" s="2471"/>
      <c r="Q2160" s="2465"/>
      <c r="R2160" s="2461"/>
      <c r="S2160" s="1909"/>
      <c r="T2160" s="2464"/>
      <c r="U2160" s="2471"/>
      <c r="V2160" s="2463"/>
      <c r="W2160" s="2466"/>
      <c r="X2160" s="2466"/>
      <c r="Y2160" s="2466"/>
      <c r="Z2160" s="2466"/>
    </row>
    <row r="2161" spans="1:26" s="2469" customFormat="1">
      <c r="A2161" s="2468"/>
      <c r="B2161" s="1737"/>
      <c r="C2161" s="2461"/>
      <c r="D2161" s="2461"/>
      <c r="E2161" s="2462"/>
      <c r="F2161" s="1909"/>
      <c r="G2161" s="2463"/>
      <c r="H2161" s="1909"/>
      <c r="I2161" s="1909"/>
      <c r="J2161" s="1909"/>
      <c r="K2161" s="1909"/>
      <c r="L2161" s="2463"/>
      <c r="M2161" s="2461"/>
      <c r="N2161" s="1909"/>
      <c r="O2161" s="2464"/>
      <c r="P2161" s="2471"/>
      <c r="Q2161" s="2465"/>
      <c r="R2161" s="2461"/>
      <c r="S2161" s="1909"/>
      <c r="T2161" s="2464"/>
      <c r="U2161" s="2471"/>
      <c r="V2161" s="2463"/>
      <c r="W2161" s="2466"/>
      <c r="X2161" s="2466"/>
      <c r="Y2161" s="2466"/>
      <c r="Z2161" s="2466"/>
    </row>
    <row r="2162" spans="1:26" s="2469" customFormat="1">
      <c r="A2162" s="2468"/>
      <c r="B2162" s="1737"/>
      <c r="C2162" s="2461"/>
      <c r="D2162" s="2461"/>
      <c r="E2162" s="2462"/>
      <c r="F2162" s="1909"/>
      <c r="G2162" s="2463"/>
      <c r="H2162" s="1909"/>
      <c r="I2162" s="1909"/>
      <c r="J2162" s="1909"/>
      <c r="K2162" s="1909"/>
      <c r="L2162" s="2463"/>
      <c r="M2162" s="2461"/>
      <c r="N2162" s="1909"/>
      <c r="O2162" s="2464"/>
      <c r="P2162" s="2471"/>
      <c r="Q2162" s="2465"/>
      <c r="R2162" s="2461"/>
      <c r="S2162" s="1909"/>
      <c r="T2162" s="2464"/>
      <c r="U2162" s="2471"/>
      <c r="V2162" s="2463"/>
      <c r="W2162" s="2466"/>
      <c r="X2162" s="2466"/>
      <c r="Y2162" s="2466"/>
      <c r="Z2162" s="2466"/>
    </row>
    <row r="2163" spans="1:26" s="2469" customFormat="1">
      <c r="A2163" s="2468"/>
      <c r="B2163" s="1737"/>
      <c r="C2163" s="2461"/>
      <c r="D2163" s="2461"/>
      <c r="E2163" s="2462"/>
      <c r="F2163" s="1909"/>
      <c r="G2163" s="2463"/>
      <c r="H2163" s="1909"/>
      <c r="I2163" s="1909"/>
      <c r="J2163" s="1909"/>
      <c r="K2163" s="1909"/>
      <c r="L2163" s="2463"/>
      <c r="M2163" s="2461"/>
      <c r="N2163" s="1909"/>
      <c r="O2163" s="2464"/>
      <c r="P2163" s="2471"/>
      <c r="Q2163" s="2465"/>
      <c r="R2163" s="2461"/>
      <c r="S2163" s="1909"/>
      <c r="T2163" s="2464"/>
      <c r="U2163" s="2471"/>
      <c r="V2163" s="2463"/>
      <c r="W2163" s="2466"/>
      <c r="X2163" s="2466"/>
      <c r="Y2163" s="2466"/>
      <c r="Z2163" s="2466"/>
    </row>
    <row r="2164" spans="1:26" s="2469" customFormat="1">
      <c r="A2164" s="2468"/>
      <c r="B2164" s="1737"/>
      <c r="C2164" s="2461"/>
      <c r="D2164" s="2461"/>
      <c r="E2164" s="2462"/>
      <c r="F2164" s="1909"/>
      <c r="G2164" s="2463"/>
      <c r="H2164" s="1909"/>
      <c r="I2164" s="1909"/>
      <c r="J2164" s="1909"/>
      <c r="K2164" s="1909"/>
      <c r="L2164" s="2463"/>
      <c r="M2164" s="2461"/>
      <c r="N2164" s="1909"/>
      <c r="O2164" s="2464"/>
      <c r="P2164" s="2471"/>
      <c r="Q2164" s="2465"/>
      <c r="R2164" s="2461"/>
      <c r="S2164" s="1909"/>
      <c r="T2164" s="2464"/>
      <c r="U2164" s="2471"/>
      <c r="V2164" s="2463"/>
      <c r="W2164" s="2466"/>
      <c r="X2164" s="2466"/>
      <c r="Y2164" s="2466"/>
      <c r="Z2164" s="2466"/>
    </row>
    <row r="2165" spans="1:26" s="2469" customFormat="1">
      <c r="A2165" s="2468"/>
      <c r="B2165" s="1737"/>
      <c r="C2165" s="2461"/>
      <c r="D2165" s="2461"/>
      <c r="E2165" s="2462"/>
      <c r="F2165" s="1909"/>
      <c r="G2165" s="2463"/>
      <c r="H2165" s="1909"/>
      <c r="I2165" s="1909"/>
      <c r="J2165" s="1909"/>
      <c r="K2165" s="1909"/>
      <c r="L2165" s="2463"/>
      <c r="M2165" s="2461"/>
      <c r="N2165" s="1909"/>
      <c r="O2165" s="2464"/>
      <c r="P2165" s="2471"/>
      <c r="Q2165" s="2465"/>
      <c r="R2165" s="2461"/>
      <c r="S2165" s="1909"/>
      <c r="T2165" s="2464"/>
      <c r="U2165" s="2471"/>
      <c r="V2165" s="2463"/>
      <c r="W2165" s="2466"/>
      <c r="X2165" s="2466"/>
      <c r="Y2165" s="2466"/>
      <c r="Z2165" s="2466"/>
    </row>
    <row r="2166" spans="1:26" s="2469" customFormat="1">
      <c r="A2166" s="2468"/>
      <c r="B2166" s="1737"/>
      <c r="C2166" s="2461"/>
      <c r="D2166" s="2461"/>
      <c r="E2166" s="2462"/>
      <c r="F2166" s="1909"/>
      <c r="G2166" s="2463"/>
      <c r="H2166" s="1909"/>
      <c r="I2166" s="1909"/>
      <c r="J2166" s="1909"/>
      <c r="K2166" s="1909"/>
      <c r="L2166" s="2463"/>
      <c r="M2166" s="2461"/>
      <c r="N2166" s="1909"/>
      <c r="O2166" s="2464"/>
      <c r="P2166" s="2471"/>
      <c r="Q2166" s="2465"/>
      <c r="R2166" s="2461"/>
      <c r="S2166" s="1909"/>
      <c r="T2166" s="2464"/>
      <c r="U2166" s="2471"/>
      <c r="V2166" s="2463"/>
      <c r="W2166" s="2466"/>
      <c r="X2166" s="2466"/>
      <c r="Y2166" s="2466"/>
      <c r="Z2166" s="2466"/>
    </row>
    <row r="2167" spans="1:26" s="2469" customFormat="1">
      <c r="A2167" s="2468"/>
      <c r="B2167" s="1737"/>
      <c r="C2167" s="2461"/>
      <c r="D2167" s="2461"/>
      <c r="E2167" s="2462"/>
      <c r="F2167" s="1909"/>
      <c r="G2167" s="2463"/>
      <c r="H2167" s="1909"/>
      <c r="I2167" s="1909"/>
      <c r="J2167" s="1909"/>
      <c r="K2167" s="1909"/>
      <c r="L2167" s="2463"/>
      <c r="M2167" s="2461"/>
      <c r="N2167" s="1909"/>
      <c r="O2167" s="2464"/>
      <c r="P2167" s="2471"/>
      <c r="Q2167" s="2465"/>
      <c r="R2167" s="2461"/>
      <c r="S2167" s="1909"/>
      <c r="T2167" s="2464"/>
      <c r="U2167" s="2471"/>
      <c r="V2167" s="2463"/>
      <c r="W2167" s="2466"/>
      <c r="X2167" s="2466"/>
      <c r="Y2167" s="2466"/>
      <c r="Z2167" s="2466"/>
    </row>
    <row r="2168" spans="1:26" s="2469" customFormat="1">
      <c r="A2168" s="2468"/>
      <c r="B2168" s="1737"/>
      <c r="C2168" s="2461"/>
      <c r="D2168" s="2461"/>
      <c r="E2168" s="2462"/>
      <c r="F2168" s="1909"/>
      <c r="G2168" s="2463"/>
      <c r="H2168" s="1909"/>
      <c r="I2168" s="1909"/>
      <c r="J2168" s="1909"/>
      <c r="K2168" s="1909"/>
      <c r="L2168" s="2463"/>
      <c r="M2168" s="2461"/>
      <c r="N2168" s="1909"/>
      <c r="O2168" s="2464"/>
      <c r="P2168" s="2471"/>
      <c r="Q2168" s="2465"/>
      <c r="R2168" s="2461"/>
      <c r="S2168" s="1909"/>
      <c r="T2168" s="2464"/>
      <c r="U2168" s="2471"/>
      <c r="V2168" s="2463"/>
      <c r="W2168" s="2466"/>
      <c r="X2168" s="2466"/>
      <c r="Y2168" s="2466"/>
      <c r="Z2168" s="2466"/>
    </row>
    <row r="2169" spans="1:26" s="2469" customFormat="1">
      <c r="A2169" s="2468"/>
      <c r="B2169" s="1737"/>
      <c r="C2169" s="2461"/>
      <c r="D2169" s="2461"/>
      <c r="E2169" s="2462"/>
      <c r="F2169" s="1909"/>
      <c r="G2169" s="2463"/>
      <c r="H2169" s="1909"/>
      <c r="I2169" s="1909"/>
      <c r="J2169" s="1909"/>
      <c r="K2169" s="1909"/>
      <c r="L2169" s="2463"/>
      <c r="M2169" s="2461"/>
      <c r="N2169" s="1909"/>
      <c r="O2169" s="2464"/>
      <c r="P2169" s="2471"/>
      <c r="Q2169" s="2465"/>
      <c r="R2169" s="2461"/>
      <c r="S2169" s="1909"/>
      <c r="T2169" s="2464"/>
      <c r="U2169" s="2471"/>
      <c r="V2169" s="2463"/>
      <c r="W2169" s="2466"/>
      <c r="X2169" s="2466"/>
      <c r="Y2169" s="2466"/>
      <c r="Z2169" s="2466"/>
    </row>
    <row r="2170" spans="1:26" s="2469" customFormat="1">
      <c r="A2170" s="2468"/>
      <c r="B2170" s="1737"/>
      <c r="C2170" s="2461"/>
      <c r="D2170" s="2461"/>
      <c r="E2170" s="2462"/>
      <c r="F2170" s="1909"/>
      <c r="G2170" s="2463"/>
      <c r="H2170" s="1909"/>
      <c r="I2170" s="1909"/>
      <c r="J2170" s="1909"/>
      <c r="K2170" s="1909"/>
      <c r="L2170" s="2463"/>
      <c r="M2170" s="2461"/>
      <c r="N2170" s="1909"/>
      <c r="O2170" s="2464"/>
      <c r="P2170" s="2471"/>
      <c r="Q2170" s="2465"/>
      <c r="R2170" s="2461"/>
      <c r="S2170" s="1909"/>
      <c r="T2170" s="2464"/>
      <c r="U2170" s="2471"/>
      <c r="V2170" s="2463"/>
      <c r="W2170" s="2466"/>
      <c r="X2170" s="2466"/>
      <c r="Y2170" s="2466"/>
      <c r="Z2170" s="2466"/>
    </row>
    <row r="2171" spans="1:26" s="2469" customFormat="1">
      <c r="A2171" s="2468"/>
      <c r="B2171" s="1737"/>
      <c r="C2171" s="2461"/>
      <c r="D2171" s="2461"/>
      <c r="E2171" s="2462"/>
      <c r="F2171" s="1909"/>
      <c r="G2171" s="2463"/>
      <c r="H2171" s="1909"/>
      <c r="I2171" s="1909"/>
      <c r="J2171" s="1909"/>
      <c r="K2171" s="1909"/>
      <c r="L2171" s="2463"/>
      <c r="M2171" s="2461"/>
      <c r="N2171" s="1909"/>
      <c r="O2171" s="2464"/>
      <c r="P2171" s="2471"/>
      <c r="Q2171" s="2465"/>
      <c r="R2171" s="2461"/>
      <c r="S2171" s="1909"/>
      <c r="T2171" s="2464"/>
      <c r="U2171" s="2471"/>
      <c r="V2171" s="2463"/>
      <c r="W2171" s="2466"/>
      <c r="X2171" s="2466"/>
      <c r="Y2171" s="2466"/>
      <c r="Z2171" s="2466"/>
    </row>
    <row r="2172" spans="1:26" s="2469" customFormat="1">
      <c r="A2172" s="2468"/>
      <c r="B2172" s="1737"/>
      <c r="C2172" s="2461"/>
      <c r="D2172" s="2461"/>
      <c r="E2172" s="2462"/>
      <c r="F2172" s="1909"/>
      <c r="G2172" s="2463"/>
      <c r="H2172" s="1909"/>
      <c r="I2172" s="1909"/>
      <c r="J2172" s="1909"/>
      <c r="K2172" s="1909"/>
      <c r="L2172" s="2463"/>
      <c r="M2172" s="2461"/>
      <c r="N2172" s="1909"/>
      <c r="O2172" s="2464"/>
      <c r="P2172" s="2471"/>
      <c r="Q2172" s="2465"/>
      <c r="R2172" s="2461"/>
      <c r="S2172" s="1909"/>
      <c r="T2172" s="2464"/>
      <c r="U2172" s="2471"/>
      <c r="V2172" s="2463"/>
      <c r="W2172" s="2466"/>
      <c r="X2172" s="2466"/>
      <c r="Y2172" s="2466"/>
      <c r="Z2172" s="2466"/>
    </row>
    <row r="2173" spans="1:26" s="2469" customFormat="1">
      <c r="A2173" s="2468"/>
      <c r="B2173" s="1737"/>
      <c r="C2173" s="2461"/>
      <c r="D2173" s="2461"/>
      <c r="E2173" s="2462"/>
      <c r="F2173" s="1909"/>
      <c r="G2173" s="2463"/>
      <c r="H2173" s="1909"/>
      <c r="I2173" s="1909"/>
      <c r="J2173" s="1909"/>
      <c r="K2173" s="1909"/>
      <c r="L2173" s="2463"/>
      <c r="M2173" s="2461"/>
      <c r="N2173" s="1909"/>
      <c r="O2173" s="2464"/>
      <c r="P2173" s="2471"/>
      <c r="Q2173" s="2465"/>
      <c r="R2173" s="2461"/>
      <c r="S2173" s="1909"/>
      <c r="T2173" s="2464"/>
      <c r="U2173" s="2471"/>
      <c r="V2173" s="2463"/>
      <c r="W2173" s="2466"/>
      <c r="X2173" s="2466"/>
      <c r="Y2173" s="2466"/>
      <c r="Z2173" s="2466"/>
    </row>
    <row r="2174" spans="1:26" s="2469" customFormat="1">
      <c r="A2174" s="2468"/>
      <c r="B2174" s="1737"/>
      <c r="C2174" s="2461"/>
      <c r="D2174" s="2461"/>
      <c r="E2174" s="2462"/>
      <c r="F2174" s="1909"/>
      <c r="G2174" s="2463"/>
      <c r="H2174" s="1909"/>
      <c r="I2174" s="1909"/>
      <c r="J2174" s="1909"/>
      <c r="K2174" s="1909"/>
      <c r="L2174" s="2463"/>
      <c r="M2174" s="2461"/>
      <c r="N2174" s="1909"/>
      <c r="O2174" s="2464"/>
      <c r="P2174" s="2471"/>
      <c r="Q2174" s="2465"/>
      <c r="R2174" s="2461"/>
      <c r="S2174" s="1909"/>
      <c r="T2174" s="2464"/>
      <c r="U2174" s="2471"/>
      <c r="V2174" s="2463"/>
      <c r="W2174" s="2466"/>
      <c r="X2174" s="2466"/>
      <c r="Y2174" s="2466"/>
      <c r="Z2174" s="2466"/>
    </row>
    <row r="2175" spans="1:26" s="2469" customFormat="1">
      <c r="A2175" s="2468"/>
      <c r="B2175" s="1737"/>
      <c r="C2175" s="2461"/>
      <c r="D2175" s="2461"/>
      <c r="E2175" s="2462"/>
      <c r="F2175" s="1909"/>
      <c r="G2175" s="2463"/>
      <c r="H2175" s="1909"/>
      <c r="I2175" s="1909"/>
      <c r="J2175" s="1909"/>
      <c r="K2175" s="1909"/>
      <c r="L2175" s="2463"/>
      <c r="M2175" s="2461"/>
      <c r="N2175" s="1909"/>
      <c r="O2175" s="2464"/>
      <c r="P2175" s="2471"/>
      <c r="Q2175" s="2465"/>
      <c r="R2175" s="2461"/>
      <c r="S2175" s="1909"/>
      <c r="T2175" s="2464"/>
      <c r="U2175" s="2471"/>
      <c r="V2175" s="2463"/>
      <c r="W2175" s="2466"/>
      <c r="X2175" s="2466"/>
      <c r="Y2175" s="2466"/>
      <c r="Z2175" s="2466"/>
    </row>
    <row r="2176" spans="1:26" s="2469" customFormat="1">
      <c r="A2176" s="2468"/>
      <c r="B2176" s="1737"/>
      <c r="C2176" s="2461"/>
      <c r="D2176" s="2461"/>
      <c r="E2176" s="2462"/>
      <c r="F2176" s="1909"/>
      <c r="G2176" s="2463"/>
      <c r="H2176" s="1909"/>
      <c r="I2176" s="1909"/>
      <c r="J2176" s="1909"/>
      <c r="K2176" s="1909"/>
      <c r="L2176" s="2463"/>
      <c r="M2176" s="2461"/>
      <c r="N2176" s="1909"/>
      <c r="O2176" s="2464"/>
      <c r="P2176" s="2471"/>
      <c r="Q2176" s="2465"/>
      <c r="R2176" s="2461"/>
      <c r="S2176" s="1909"/>
      <c r="T2176" s="2464"/>
      <c r="U2176" s="2471"/>
      <c r="V2176" s="2463"/>
      <c r="W2176" s="2466"/>
      <c r="X2176" s="2466"/>
      <c r="Y2176" s="2466"/>
      <c r="Z2176" s="2466"/>
    </row>
    <row r="2177" spans="1:26" s="2469" customFormat="1">
      <c r="A2177" s="2468"/>
      <c r="B2177" s="1737"/>
      <c r="C2177" s="2461"/>
      <c r="D2177" s="2461"/>
      <c r="E2177" s="2462"/>
      <c r="F2177" s="1909"/>
      <c r="G2177" s="2463"/>
      <c r="H2177" s="1909"/>
      <c r="I2177" s="1909"/>
      <c r="J2177" s="1909"/>
      <c r="K2177" s="1909"/>
      <c r="L2177" s="2463"/>
      <c r="M2177" s="2461"/>
      <c r="N2177" s="1909"/>
      <c r="O2177" s="2464"/>
      <c r="P2177" s="2471"/>
      <c r="Q2177" s="2465"/>
      <c r="R2177" s="2461"/>
      <c r="S2177" s="1909"/>
      <c r="T2177" s="2464"/>
      <c r="U2177" s="2471"/>
      <c r="V2177" s="2463"/>
      <c r="W2177" s="2466"/>
      <c r="X2177" s="2466"/>
      <c r="Y2177" s="2466"/>
      <c r="Z2177" s="2466"/>
    </row>
    <row r="2178" spans="1:26" s="2469" customFormat="1">
      <c r="A2178" s="2468"/>
      <c r="B2178" s="1737"/>
      <c r="C2178" s="2461"/>
      <c r="D2178" s="2461"/>
      <c r="E2178" s="2462"/>
      <c r="F2178" s="1909"/>
      <c r="G2178" s="2463"/>
      <c r="H2178" s="1909"/>
      <c r="I2178" s="1909"/>
      <c r="J2178" s="1909"/>
      <c r="K2178" s="1909"/>
      <c r="L2178" s="2463"/>
      <c r="M2178" s="2461"/>
      <c r="N2178" s="1909"/>
      <c r="O2178" s="2464"/>
      <c r="P2178" s="2471"/>
      <c r="Q2178" s="2465"/>
      <c r="R2178" s="2461"/>
      <c r="S2178" s="1909"/>
      <c r="T2178" s="2464"/>
      <c r="U2178" s="2471"/>
      <c r="V2178" s="2463"/>
      <c r="W2178" s="2466"/>
      <c r="X2178" s="2466"/>
      <c r="Y2178" s="2466"/>
      <c r="Z2178" s="2466"/>
    </row>
    <row r="2179" spans="1:26" s="2469" customFormat="1">
      <c r="A2179" s="2468"/>
      <c r="B2179" s="1737"/>
      <c r="C2179" s="2461"/>
      <c r="D2179" s="2461"/>
      <c r="E2179" s="2462"/>
      <c r="F2179" s="1909"/>
      <c r="G2179" s="2463"/>
      <c r="H2179" s="1909"/>
      <c r="I2179" s="1909"/>
      <c r="J2179" s="1909"/>
      <c r="K2179" s="1909"/>
      <c r="L2179" s="2463"/>
      <c r="M2179" s="2461"/>
      <c r="N2179" s="1909"/>
      <c r="O2179" s="2464"/>
      <c r="P2179" s="2471"/>
      <c r="Q2179" s="2465"/>
      <c r="R2179" s="2461"/>
      <c r="S2179" s="1909"/>
      <c r="T2179" s="2464"/>
      <c r="U2179" s="2471"/>
      <c r="V2179" s="2463"/>
      <c r="W2179" s="2466"/>
      <c r="X2179" s="2466"/>
      <c r="Y2179" s="2466"/>
      <c r="Z2179" s="2466"/>
    </row>
    <row r="2180" spans="1:26" s="2469" customFormat="1">
      <c r="A2180" s="2468"/>
      <c r="B2180" s="1737"/>
      <c r="C2180" s="2461"/>
      <c r="D2180" s="2461"/>
      <c r="E2180" s="2462"/>
      <c r="F2180" s="1909"/>
      <c r="G2180" s="2463"/>
      <c r="H2180" s="1909"/>
      <c r="I2180" s="1909"/>
      <c r="J2180" s="1909"/>
      <c r="K2180" s="1909"/>
      <c r="L2180" s="2463"/>
      <c r="M2180" s="2461"/>
      <c r="N2180" s="1909"/>
      <c r="O2180" s="2464"/>
      <c r="P2180" s="2471"/>
      <c r="Q2180" s="2465"/>
      <c r="R2180" s="2461"/>
      <c r="S2180" s="1909"/>
      <c r="T2180" s="2464"/>
      <c r="U2180" s="2471"/>
      <c r="V2180" s="2463"/>
      <c r="W2180" s="2466"/>
      <c r="X2180" s="2466"/>
      <c r="Y2180" s="2466"/>
      <c r="Z2180" s="2466"/>
    </row>
    <row r="2181" spans="1:26" s="2469" customFormat="1">
      <c r="A2181" s="2468"/>
      <c r="B2181" s="1737"/>
      <c r="C2181" s="2461"/>
      <c r="D2181" s="2461"/>
      <c r="E2181" s="2462"/>
      <c r="F2181" s="1909"/>
      <c r="G2181" s="2463"/>
      <c r="H2181" s="1909"/>
      <c r="I2181" s="1909"/>
      <c r="J2181" s="1909"/>
      <c r="K2181" s="1909"/>
      <c r="L2181" s="2463"/>
      <c r="M2181" s="2461"/>
      <c r="N2181" s="1909"/>
      <c r="O2181" s="2464"/>
      <c r="P2181" s="2471"/>
      <c r="Q2181" s="2465"/>
      <c r="R2181" s="2461"/>
      <c r="S2181" s="1909"/>
      <c r="T2181" s="2464"/>
      <c r="U2181" s="2471"/>
      <c r="V2181" s="2463"/>
      <c r="W2181" s="2466"/>
      <c r="X2181" s="2466"/>
      <c r="Y2181" s="2466"/>
      <c r="Z2181" s="2466"/>
    </row>
    <row r="2182" spans="1:26" s="2469" customFormat="1">
      <c r="A2182" s="2468"/>
      <c r="B2182" s="1737"/>
      <c r="C2182" s="2461"/>
      <c r="D2182" s="2461"/>
      <c r="E2182" s="2462"/>
      <c r="F2182" s="1909"/>
      <c r="G2182" s="2463"/>
      <c r="H2182" s="1909"/>
      <c r="I2182" s="1909"/>
      <c r="J2182" s="1909"/>
      <c r="K2182" s="1909"/>
      <c r="L2182" s="2463"/>
      <c r="M2182" s="2461"/>
      <c r="N2182" s="1909"/>
      <c r="O2182" s="2464"/>
      <c r="P2182" s="2471"/>
      <c r="Q2182" s="2465"/>
      <c r="R2182" s="2461"/>
      <c r="S2182" s="1909"/>
      <c r="T2182" s="2464"/>
      <c r="U2182" s="2471"/>
      <c r="V2182" s="2463"/>
      <c r="W2182" s="2466"/>
      <c r="X2182" s="2466"/>
      <c r="Y2182" s="2466"/>
      <c r="Z2182" s="2466"/>
    </row>
    <row r="2183" spans="1:26" s="2469" customFormat="1">
      <c r="A2183" s="2468"/>
      <c r="B2183" s="1737"/>
      <c r="C2183" s="2461"/>
      <c r="D2183" s="2461"/>
      <c r="E2183" s="2462"/>
      <c r="F2183" s="1909"/>
      <c r="G2183" s="2463"/>
      <c r="H2183" s="1909"/>
      <c r="I2183" s="1909"/>
      <c r="J2183" s="1909"/>
      <c r="K2183" s="1909"/>
      <c r="L2183" s="2463"/>
      <c r="M2183" s="2461"/>
      <c r="N2183" s="1909"/>
      <c r="O2183" s="2464"/>
      <c r="P2183" s="2471"/>
      <c r="Q2183" s="2465"/>
      <c r="R2183" s="2461"/>
      <c r="S2183" s="1909"/>
      <c r="T2183" s="2464"/>
      <c r="U2183" s="2471"/>
      <c r="V2183" s="2463"/>
      <c r="W2183" s="2466"/>
      <c r="X2183" s="2466"/>
      <c r="Y2183" s="2466"/>
      <c r="Z2183" s="2466"/>
    </row>
    <row r="2184" spans="1:26" s="2469" customFormat="1">
      <c r="A2184" s="2468"/>
      <c r="B2184" s="1737"/>
      <c r="C2184" s="2461"/>
      <c r="D2184" s="2461"/>
      <c r="E2184" s="2462"/>
      <c r="F2184" s="1909"/>
      <c r="G2184" s="2463"/>
      <c r="H2184" s="1909"/>
      <c r="I2184" s="1909"/>
      <c r="J2184" s="1909"/>
      <c r="K2184" s="1909"/>
      <c r="L2184" s="2463"/>
      <c r="M2184" s="2461"/>
      <c r="N2184" s="1909"/>
      <c r="O2184" s="2464"/>
      <c r="P2184" s="2471"/>
      <c r="Q2184" s="2465"/>
      <c r="R2184" s="2461"/>
      <c r="S2184" s="1909"/>
      <c r="T2184" s="2464"/>
      <c r="U2184" s="2471"/>
      <c r="V2184" s="2463"/>
      <c r="W2184" s="2466"/>
      <c r="X2184" s="2466"/>
      <c r="Y2184" s="2466"/>
      <c r="Z2184" s="2466"/>
    </row>
    <row r="2185" spans="1:26" s="2469" customFormat="1">
      <c r="A2185" s="2468"/>
      <c r="B2185" s="1737"/>
      <c r="C2185" s="2461"/>
      <c r="D2185" s="2461"/>
      <c r="E2185" s="2462"/>
      <c r="F2185" s="1909"/>
      <c r="G2185" s="2463"/>
      <c r="H2185" s="1909"/>
      <c r="I2185" s="1909"/>
      <c r="J2185" s="1909"/>
      <c r="K2185" s="1909"/>
      <c r="L2185" s="2463"/>
      <c r="M2185" s="2461"/>
      <c r="N2185" s="1909"/>
      <c r="O2185" s="2464"/>
      <c r="P2185" s="2471"/>
      <c r="Q2185" s="2465"/>
      <c r="R2185" s="2461"/>
      <c r="S2185" s="1909"/>
      <c r="T2185" s="2464"/>
      <c r="U2185" s="2471"/>
      <c r="V2185" s="2463"/>
      <c r="W2185" s="2466"/>
      <c r="X2185" s="2466"/>
      <c r="Y2185" s="2466"/>
      <c r="Z2185" s="2466"/>
    </row>
    <row r="2186" spans="1:26" s="2469" customFormat="1">
      <c r="A2186" s="2468"/>
      <c r="B2186" s="1737"/>
      <c r="C2186" s="2461"/>
      <c r="D2186" s="2461"/>
      <c r="E2186" s="2462"/>
      <c r="F2186" s="1909"/>
      <c r="G2186" s="2463"/>
      <c r="H2186" s="1909"/>
      <c r="I2186" s="1909"/>
      <c r="J2186" s="1909"/>
      <c r="K2186" s="1909"/>
      <c r="L2186" s="2463"/>
      <c r="M2186" s="2461"/>
      <c r="N2186" s="1909"/>
      <c r="O2186" s="2464"/>
      <c r="P2186" s="2471"/>
      <c r="Q2186" s="2465"/>
      <c r="R2186" s="2461"/>
      <c r="S2186" s="1909"/>
      <c r="T2186" s="2464"/>
      <c r="U2186" s="2471"/>
      <c r="V2186" s="2463"/>
      <c r="W2186" s="2466"/>
      <c r="X2186" s="2466"/>
      <c r="Y2186" s="2466"/>
      <c r="Z2186" s="2466"/>
    </row>
    <row r="2187" spans="1:26" s="2469" customFormat="1">
      <c r="A2187" s="2468"/>
      <c r="B2187" s="1737"/>
      <c r="C2187" s="2461"/>
      <c r="D2187" s="2461"/>
      <c r="E2187" s="2462"/>
      <c r="F2187" s="1909"/>
      <c r="G2187" s="2463"/>
      <c r="H2187" s="1909"/>
      <c r="I2187" s="1909"/>
      <c r="J2187" s="1909"/>
      <c r="K2187" s="1909"/>
      <c r="L2187" s="2463"/>
      <c r="M2187" s="2461"/>
      <c r="N2187" s="1909"/>
      <c r="O2187" s="2464"/>
      <c r="P2187" s="2471"/>
      <c r="Q2187" s="2465"/>
      <c r="R2187" s="2461"/>
      <c r="S2187" s="1909"/>
      <c r="T2187" s="2464"/>
      <c r="U2187" s="2471"/>
      <c r="V2187" s="2463"/>
      <c r="W2187" s="2466"/>
      <c r="X2187" s="2466"/>
      <c r="Y2187" s="2466"/>
      <c r="Z2187" s="2466"/>
    </row>
    <row r="2188" spans="1:26" s="2469" customFormat="1">
      <c r="A2188" s="2468"/>
      <c r="B2188" s="1737"/>
      <c r="C2188" s="2461"/>
      <c r="D2188" s="2461"/>
      <c r="E2188" s="2462"/>
      <c r="F2188" s="1909"/>
      <c r="G2188" s="2463"/>
      <c r="H2188" s="1909"/>
      <c r="I2188" s="1909"/>
      <c r="J2188" s="1909"/>
      <c r="K2188" s="1909"/>
      <c r="L2188" s="2463"/>
      <c r="M2188" s="2461"/>
      <c r="N2188" s="1909"/>
      <c r="O2188" s="2464"/>
      <c r="P2188" s="2471"/>
      <c r="Q2188" s="2465"/>
      <c r="R2188" s="2461"/>
      <c r="S2188" s="1909"/>
      <c r="T2188" s="2464"/>
      <c r="U2188" s="2471"/>
      <c r="V2188" s="2463"/>
      <c r="W2188" s="2466"/>
      <c r="X2188" s="2466"/>
      <c r="Y2188" s="2466"/>
      <c r="Z2188" s="2466"/>
    </row>
    <row r="2189" spans="1:26" s="2469" customFormat="1">
      <c r="A2189" s="2468"/>
      <c r="B2189" s="1737"/>
      <c r="C2189" s="2461"/>
      <c r="D2189" s="2461"/>
      <c r="E2189" s="2462"/>
      <c r="F2189" s="1909"/>
      <c r="G2189" s="2463"/>
      <c r="H2189" s="1909"/>
      <c r="I2189" s="1909"/>
      <c r="J2189" s="1909"/>
      <c r="K2189" s="1909"/>
      <c r="L2189" s="2463"/>
      <c r="M2189" s="2461"/>
      <c r="N2189" s="1909"/>
      <c r="O2189" s="2464"/>
      <c r="P2189" s="2471"/>
      <c r="Q2189" s="2465"/>
      <c r="R2189" s="2461"/>
      <c r="S2189" s="1909"/>
      <c r="T2189" s="2464"/>
      <c r="U2189" s="2471"/>
      <c r="V2189" s="2463"/>
      <c r="W2189" s="2466"/>
      <c r="X2189" s="2466"/>
      <c r="Y2189" s="2466"/>
      <c r="Z2189" s="2466"/>
    </row>
    <row r="2190" spans="1:26" s="2469" customFormat="1">
      <c r="A2190" s="2468"/>
      <c r="B2190" s="1737"/>
      <c r="C2190" s="2461"/>
      <c r="D2190" s="2461"/>
      <c r="E2190" s="2462"/>
      <c r="F2190" s="1909"/>
      <c r="G2190" s="2463"/>
      <c r="H2190" s="1909"/>
      <c r="I2190" s="1909"/>
      <c r="J2190" s="1909"/>
      <c r="K2190" s="1909"/>
      <c r="L2190" s="2463"/>
      <c r="M2190" s="2461"/>
      <c r="N2190" s="1909"/>
      <c r="O2190" s="2464"/>
      <c r="P2190" s="2471"/>
      <c r="Q2190" s="2465"/>
      <c r="R2190" s="2461"/>
      <c r="S2190" s="1909"/>
      <c r="T2190" s="2464"/>
      <c r="U2190" s="2471"/>
      <c r="V2190" s="2463"/>
      <c r="W2190" s="2466"/>
      <c r="X2190" s="2466"/>
      <c r="Y2190" s="2466"/>
      <c r="Z2190" s="2466"/>
    </row>
    <row r="2191" spans="1:26" s="2469" customFormat="1">
      <c r="A2191" s="2468"/>
      <c r="B2191" s="1737"/>
      <c r="C2191" s="2461"/>
      <c r="D2191" s="2461"/>
      <c r="E2191" s="2462"/>
      <c r="F2191" s="1909"/>
      <c r="G2191" s="2463"/>
      <c r="H2191" s="1909"/>
      <c r="I2191" s="1909"/>
      <c r="J2191" s="1909"/>
      <c r="K2191" s="1909"/>
      <c r="L2191" s="2463"/>
      <c r="M2191" s="2461"/>
      <c r="N2191" s="1909"/>
      <c r="O2191" s="2464"/>
      <c r="P2191" s="2471"/>
      <c r="Q2191" s="2465"/>
      <c r="R2191" s="2461"/>
      <c r="S2191" s="1909"/>
      <c r="T2191" s="2464"/>
      <c r="U2191" s="2471"/>
      <c r="V2191" s="2463"/>
      <c r="W2191" s="2466"/>
      <c r="X2191" s="2466"/>
      <c r="Y2191" s="2466"/>
      <c r="Z2191" s="2466"/>
    </row>
    <row r="2192" spans="1:26" s="2469" customFormat="1">
      <c r="A2192" s="2468"/>
      <c r="B2192" s="1737"/>
      <c r="C2192" s="2461"/>
      <c r="D2192" s="2461"/>
      <c r="E2192" s="2462"/>
      <c r="F2192" s="1909"/>
      <c r="G2192" s="2463"/>
      <c r="H2192" s="1909"/>
      <c r="I2192" s="1909"/>
      <c r="J2192" s="1909"/>
      <c r="K2192" s="1909"/>
      <c r="L2192" s="2463"/>
      <c r="M2192" s="2461"/>
      <c r="N2192" s="1909"/>
      <c r="O2192" s="2464"/>
      <c r="P2192" s="2471"/>
      <c r="Q2192" s="2465"/>
      <c r="R2192" s="2461"/>
      <c r="S2192" s="1909"/>
      <c r="T2192" s="2464"/>
      <c r="U2192" s="2471"/>
      <c r="V2192" s="2463"/>
      <c r="W2192" s="2466"/>
      <c r="X2192" s="2466"/>
      <c r="Y2192" s="2466"/>
      <c r="Z2192" s="2466"/>
    </row>
    <row r="2193" spans="1:26" s="2469" customFormat="1">
      <c r="A2193" s="2468"/>
      <c r="B2193" s="1737"/>
      <c r="C2193" s="2461"/>
      <c r="D2193" s="2461"/>
      <c r="E2193" s="2462"/>
      <c r="F2193" s="1909"/>
      <c r="G2193" s="2463"/>
      <c r="H2193" s="1909"/>
      <c r="I2193" s="1909"/>
      <c r="J2193" s="1909"/>
      <c r="K2193" s="1909"/>
      <c r="L2193" s="2463"/>
      <c r="M2193" s="2461"/>
      <c r="N2193" s="1909"/>
      <c r="O2193" s="2464"/>
      <c r="P2193" s="2471"/>
      <c r="Q2193" s="2465"/>
      <c r="R2193" s="2461"/>
      <c r="S2193" s="1909"/>
      <c r="T2193" s="2464"/>
      <c r="U2193" s="2471"/>
      <c r="V2193" s="2463"/>
      <c r="W2193" s="2466"/>
      <c r="X2193" s="2466"/>
      <c r="Y2193" s="2466"/>
      <c r="Z2193" s="2466"/>
    </row>
    <row r="2194" spans="1:26" s="2469" customFormat="1">
      <c r="A2194" s="2468"/>
      <c r="B2194" s="1737"/>
      <c r="C2194" s="2461"/>
      <c r="D2194" s="2461"/>
      <c r="E2194" s="2462"/>
      <c r="F2194" s="1909"/>
      <c r="G2194" s="2463"/>
      <c r="H2194" s="1909"/>
      <c r="I2194" s="1909"/>
      <c r="J2194" s="1909"/>
      <c r="K2194" s="1909"/>
      <c r="L2194" s="2463"/>
      <c r="M2194" s="2461"/>
      <c r="N2194" s="1909"/>
      <c r="O2194" s="2464"/>
      <c r="P2194" s="2471"/>
      <c r="Q2194" s="2465"/>
      <c r="R2194" s="2461"/>
      <c r="S2194" s="1909"/>
      <c r="T2194" s="2464"/>
      <c r="U2194" s="2471"/>
      <c r="V2194" s="2463"/>
      <c r="W2194" s="2466"/>
      <c r="X2194" s="2466"/>
      <c r="Y2194" s="2466"/>
      <c r="Z2194" s="2466"/>
    </row>
    <row r="2195" spans="1:26" s="2469" customFormat="1">
      <c r="A2195" s="2468"/>
      <c r="B2195" s="1737"/>
      <c r="C2195" s="2461"/>
      <c r="D2195" s="2461"/>
      <c r="E2195" s="2462"/>
      <c r="F2195" s="1909"/>
      <c r="G2195" s="2463"/>
      <c r="H2195" s="1909"/>
      <c r="I2195" s="1909"/>
      <c r="J2195" s="1909"/>
      <c r="K2195" s="1909"/>
      <c r="L2195" s="2463"/>
      <c r="M2195" s="2461"/>
      <c r="N2195" s="1909"/>
      <c r="O2195" s="2464"/>
      <c r="P2195" s="2471"/>
      <c r="Q2195" s="2465"/>
      <c r="R2195" s="2461"/>
      <c r="S2195" s="1909"/>
      <c r="T2195" s="2464"/>
      <c r="U2195" s="2471"/>
      <c r="V2195" s="2463"/>
      <c r="W2195" s="2466"/>
      <c r="X2195" s="2466"/>
      <c r="Y2195" s="2466"/>
      <c r="Z2195" s="2466"/>
    </row>
    <row r="2196" spans="1:26" s="2469" customFormat="1">
      <c r="A2196" s="2468"/>
      <c r="B2196" s="1737"/>
      <c r="C2196" s="2461"/>
      <c r="D2196" s="2461"/>
      <c r="E2196" s="2462"/>
      <c r="F2196" s="1909"/>
      <c r="G2196" s="2463"/>
      <c r="H2196" s="1909"/>
      <c r="I2196" s="1909"/>
      <c r="J2196" s="1909"/>
      <c r="K2196" s="1909"/>
      <c r="L2196" s="2463"/>
      <c r="M2196" s="2461"/>
      <c r="N2196" s="1909"/>
      <c r="O2196" s="2464"/>
      <c r="P2196" s="2471"/>
      <c r="Q2196" s="2465"/>
      <c r="R2196" s="2461"/>
      <c r="S2196" s="1909"/>
      <c r="T2196" s="2464"/>
      <c r="U2196" s="2471"/>
      <c r="V2196" s="2463"/>
      <c r="W2196" s="2466"/>
      <c r="X2196" s="2466"/>
      <c r="Y2196" s="2466"/>
      <c r="Z2196" s="2466"/>
    </row>
    <row r="2197" spans="1:26" s="2469" customFormat="1">
      <c r="A2197" s="2468"/>
      <c r="B2197" s="1737"/>
      <c r="C2197" s="2461"/>
      <c r="D2197" s="2461"/>
      <c r="E2197" s="2462"/>
      <c r="F2197" s="1909"/>
      <c r="G2197" s="2463"/>
      <c r="H2197" s="1909"/>
      <c r="I2197" s="1909"/>
      <c r="J2197" s="1909"/>
      <c r="K2197" s="1909"/>
      <c r="L2197" s="2463"/>
      <c r="M2197" s="2461"/>
      <c r="N2197" s="1909"/>
      <c r="O2197" s="2464"/>
      <c r="P2197" s="2471"/>
      <c r="Q2197" s="2465"/>
      <c r="R2197" s="2461"/>
      <c r="S2197" s="1909"/>
      <c r="T2197" s="2464"/>
      <c r="U2197" s="2471"/>
      <c r="V2197" s="2463"/>
      <c r="W2197" s="2466"/>
      <c r="X2197" s="2466"/>
      <c r="Y2197" s="2466"/>
      <c r="Z2197" s="2466"/>
    </row>
    <row r="2198" spans="1:26" s="2469" customFormat="1">
      <c r="A2198" s="2468"/>
      <c r="B2198" s="1737"/>
      <c r="C2198" s="2461"/>
      <c r="D2198" s="2461"/>
      <c r="E2198" s="2462"/>
      <c r="F2198" s="1909"/>
      <c r="G2198" s="2463"/>
      <c r="H2198" s="1909"/>
      <c r="I2198" s="1909"/>
      <c r="J2198" s="1909"/>
      <c r="K2198" s="1909"/>
      <c r="L2198" s="2463"/>
      <c r="M2198" s="2461"/>
      <c r="N2198" s="1909"/>
      <c r="O2198" s="2464"/>
      <c r="P2198" s="2471"/>
      <c r="Q2198" s="2465"/>
      <c r="R2198" s="2461"/>
      <c r="S2198" s="1909"/>
      <c r="T2198" s="2464"/>
      <c r="U2198" s="2471"/>
      <c r="V2198" s="2463"/>
      <c r="W2198" s="2466"/>
      <c r="X2198" s="2466"/>
      <c r="Y2198" s="2466"/>
      <c r="Z2198" s="2466"/>
    </row>
    <row r="2199" spans="1:26" s="2469" customFormat="1">
      <c r="A2199" s="2468"/>
      <c r="B2199" s="1737"/>
      <c r="C2199" s="2461"/>
      <c r="D2199" s="2461"/>
      <c r="E2199" s="2462"/>
      <c r="F2199" s="1909"/>
      <c r="G2199" s="2463"/>
      <c r="H2199" s="1909"/>
      <c r="I2199" s="1909"/>
      <c r="J2199" s="1909"/>
      <c r="K2199" s="1909"/>
      <c r="L2199" s="2463"/>
      <c r="M2199" s="2461"/>
      <c r="N2199" s="1909"/>
      <c r="O2199" s="2464"/>
      <c r="P2199" s="2471"/>
      <c r="Q2199" s="2465"/>
      <c r="R2199" s="2461"/>
      <c r="S2199" s="1909"/>
      <c r="T2199" s="2464"/>
      <c r="U2199" s="2471"/>
      <c r="V2199" s="2463"/>
      <c r="W2199" s="2466"/>
      <c r="X2199" s="2466"/>
      <c r="Y2199" s="2466"/>
      <c r="Z2199" s="2466"/>
    </row>
    <row r="2200" spans="1:26" s="2469" customFormat="1">
      <c r="A2200" s="2468"/>
      <c r="B2200" s="1737"/>
      <c r="C2200" s="2461"/>
      <c r="D2200" s="2461"/>
      <c r="E2200" s="2462"/>
      <c r="F2200" s="1909"/>
      <c r="G2200" s="2463"/>
      <c r="H2200" s="1909"/>
      <c r="I2200" s="1909"/>
      <c r="J2200" s="1909"/>
      <c r="K2200" s="1909"/>
      <c r="L2200" s="2463"/>
      <c r="M2200" s="2461"/>
      <c r="N2200" s="1909"/>
      <c r="O2200" s="2464"/>
      <c r="P2200" s="2471"/>
      <c r="Q2200" s="2465"/>
      <c r="R2200" s="2461"/>
      <c r="S2200" s="1909"/>
      <c r="T2200" s="2464"/>
      <c r="U2200" s="2471"/>
      <c r="V2200" s="2463"/>
      <c r="W2200" s="2466"/>
      <c r="X2200" s="2466"/>
      <c r="Y2200" s="2466"/>
      <c r="Z2200" s="2466"/>
    </row>
    <row r="2201" spans="1:26" s="2469" customFormat="1">
      <c r="A2201" s="2468"/>
      <c r="B2201" s="1737"/>
      <c r="C2201" s="2461"/>
      <c r="D2201" s="2461"/>
      <c r="E2201" s="2462"/>
      <c r="F2201" s="1909"/>
      <c r="G2201" s="2463"/>
      <c r="H2201" s="1909"/>
      <c r="I2201" s="1909"/>
      <c r="J2201" s="1909"/>
      <c r="K2201" s="1909"/>
      <c r="L2201" s="2463"/>
      <c r="M2201" s="2461"/>
      <c r="N2201" s="1909"/>
      <c r="O2201" s="2464"/>
      <c r="P2201" s="2471"/>
      <c r="Q2201" s="2465"/>
      <c r="R2201" s="2461"/>
      <c r="S2201" s="1909"/>
      <c r="T2201" s="2464"/>
      <c r="U2201" s="2471"/>
      <c r="V2201" s="2463"/>
      <c r="W2201" s="2466"/>
      <c r="X2201" s="2466"/>
      <c r="Y2201" s="2466"/>
      <c r="Z2201" s="2466"/>
    </row>
    <row r="2202" spans="1:26" s="2469" customFormat="1">
      <c r="A2202" s="2468"/>
      <c r="B2202" s="1737"/>
      <c r="C2202" s="2461"/>
      <c r="D2202" s="2461"/>
      <c r="E2202" s="2462"/>
      <c r="F2202" s="1909"/>
      <c r="G2202" s="2463"/>
      <c r="H2202" s="1909"/>
      <c r="I2202" s="1909"/>
      <c r="J2202" s="1909"/>
      <c r="K2202" s="1909"/>
      <c r="L2202" s="2463"/>
      <c r="M2202" s="2461"/>
      <c r="N2202" s="1909"/>
      <c r="O2202" s="2464"/>
      <c r="P2202" s="2471"/>
      <c r="Q2202" s="2465"/>
      <c r="R2202" s="2461"/>
      <c r="S2202" s="1909"/>
      <c r="T2202" s="2464"/>
      <c r="U2202" s="2471"/>
      <c r="V2202" s="2463"/>
      <c r="W2202" s="2466"/>
      <c r="X2202" s="2466"/>
      <c r="Y2202" s="2466"/>
      <c r="Z2202" s="2466"/>
    </row>
    <row r="2203" spans="1:26" s="2469" customFormat="1">
      <c r="A2203" s="2468"/>
      <c r="B2203" s="1737"/>
      <c r="C2203" s="2461"/>
      <c r="D2203" s="2461"/>
      <c r="E2203" s="2462"/>
      <c r="F2203" s="1909"/>
      <c r="G2203" s="2463"/>
      <c r="H2203" s="1909"/>
      <c r="I2203" s="1909"/>
      <c r="J2203" s="1909"/>
      <c r="K2203" s="1909"/>
      <c r="L2203" s="2463"/>
      <c r="M2203" s="2461"/>
      <c r="N2203" s="1909"/>
      <c r="O2203" s="2464"/>
      <c r="P2203" s="2471"/>
      <c r="Q2203" s="2465"/>
      <c r="R2203" s="2461"/>
      <c r="S2203" s="1909"/>
      <c r="T2203" s="2464"/>
      <c r="U2203" s="2471"/>
      <c r="V2203" s="2463"/>
      <c r="W2203" s="2466"/>
      <c r="X2203" s="2466"/>
      <c r="Y2203" s="2466"/>
      <c r="Z2203" s="2466"/>
    </row>
    <row r="2204" spans="1:26" s="2469" customFormat="1">
      <c r="A2204" s="2468"/>
      <c r="B2204" s="1737"/>
      <c r="C2204" s="2461"/>
      <c r="D2204" s="2461"/>
      <c r="E2204" s="2462"/>
      <c r="F2204" s="1909"/>
      <c r="G2204" s="2463"/>
      <c r="H2204" s="1909"/>
      <c r="I2204" s="1909"/>
      <c r="J2204" s="1909"/>
      <c r="K2204" s="1909"/>
      <c r="L2204" s="2463"/>
      <c r="M2204" s="2461"/>
      <c r="N2204" s="1909"/>
      <c r="O2204" s="2464"/>
      <c r="P2204" s="2471"/>
      <c r="Q2204" s="2465"/>
      <c r="R2204" s="2461"/>
      <c r="S2204" s="1909"/>
      <c r="T2204" s="2464"/>
      <c r="U2204" s="2471"/>
      <c r="V2204" s="2463"/>
      <c r="W2204" s="2466"/>
      <c r="X2204" s="2466"/>
      <c r="Y2204" s="2466"/>
      <c r="Z2204" s="2466"/>
    </row>
    <row r="2205" spans="1:26" s="2469" customFormat="1">
      <c r="A2205" s="2468"/>
      <c r="B2205" s="1737"/>
      <c r="C2205" s="2461"/>
      <c r="D2205" s="2461"/>
      <c r="E2205" s="2462"/>
      <c r="F2205" s="1909"/>
      <c r="G2205" s="2463"/>
      <c r="H2205" s="1909"/>
      <c r="I2205" s="1909"/>
      <c r="J2205" s="1909"/>
      <c r="K2205" s="1909"/>
      <c r="L2205" s="2463"/>
      <c r="M2205" s="2461"/>
      <c r="N2205" s="1909"/>
      <c r="O2205" s="2464"/>
      <c r="P2205" s="2471"/>
      <c r="Q2205" s="2465"/>
      <c r="R2205" s="2461"/>
      <c r="S2205" s="1909"/>
      <c r="T2205" s="2464"/>
      <c r="U2205" s="2471"/>
      <c r="V2205" s="2463"/>
      <c r="W2205" s="2466"/>
      <c r="X2205" s="2466"/>
      <c r="Y2205" s="2466"/>
      <c r="Z2205" s="2466"/>
    </row>
    <row r="2206" spans="1:26" s="2469" customFormat="1">
      <c r="A2206" s="2468"/>
      <c r="B2206" s="1737"/>
      <c r="C2206" s="2461"/>
      <c r="D2206" s="2461"/>
      <c r="E2206" s="2462"/>
      <c r="F2206" s="1909"/>
      <c r="G2206" s="2463"/>
      <c r="H2206" s="1909"/>
      <c r="I2206" s="1909"/>
      <c r="J2206" s="1909"/>
      <c r="K2206" s="1909"/>
      <c r="L2206" s="2463"/>
      <c r="M2206" s="2461"/>
      <c r="N2206" s="1909"/>
      <c r="O2206" s="2464"/>
      <c r="P2206" s="2471"/>
      <c r="Q2206" s="2465"/>
      <c r="R2206" s="2461"/>
      <c r="S2206" s="1909"/>
      <c r="T2206" s="2464"/>
      <c r="U2206" s="2471"/>
      <c r="V2206" s="2463"/>
      <c r="W2206" s="2466"/>
      <c r="X2206" s="2466"/>
      <c r="Y2206" s="2466"/>
      <c r="Z2206" s="2466"/>
    </row>
    <row r="2207" spans="1:26" s="2469" customFormat="1">
      <c r="A2207" s="2468"/>
      <c r="B2207" s="1737"/>
      <c r="C2207" s="2461"/>
      <c r="D2207" s="2461"/>
      <c r="E2207" s="2462"/>
      <c r="F2207" s="1909"/>
      <c r="G2207" s="2463"/>
      <c r="H2207" s="1909"/>
      <c r="I2207" s="1909"/>
      <c r="J2207" s="1909"/>
      <c r="K2207" s="1909"/>
      <c r="L2207" s="2463"/>
      <c r="M2207" s="2461"/>
      <c r="N2207" s="1909"/>
      <c r="O2207" s="2464"/>
      <c r="P2207" s="2471"/>
      <c r="Q2207" s="2465"/>
      <c r="R2207" s="2461"/>
      <c r="S2207" s="1909"/>
      <c r="T2207" s="2464"/>
      <c r="U2207" s="2471"/>
      <c r="V2207" s="2463"/>
      <c r="W2207" s="2466"/>
      <c r="X2207" s="2466"/>
      <c r="Y2207" s="2466"/>
      <c r="Z2207" s="2466"/>
    </row>
    <row r="2208" spans="1:26" s="2469" customFormat="1">
      <c r="A2208" s="2468"/>
      <c r="B2208" s="1737"/>
      <c r="C2208" s="2461"/>
      <c r="D2208" s="2461"/>
      <c r="E2208" s="2462"/>
      <c r="F2208" s="1909"/>
      <c r="G2208" s="2463"/>
      <c r="H2208" s="1909"/>
      <c r="I2208" s="1909"/>
      <c r="J2208" s="1909"/>
      <c r="K2208" s="1909"/>
      <c r="L2208" s="2463"/>
      <c r="M2208" s="2461"/>
      <c r="N2208" s="1909"/>
      <c r="O2208" s="2464"/>
      <c r="P2208" s="2471"/>
      <c r="Q2208" s="2465"/>
      <c r="R2208" s="2461"/>
      <c r="S2208" s="1909"/>
      <c r="T2208" s="2464"/>
      <c r="U2208" s="2471"/>
      <c r="V2208" s="2463"/>
      <c r="W2208" s="2466"/>
      <c r="X2208" s="2466"/>
      <c r="Y2208" s="2466"/>
      <c r="Z2208" s="2466"/>
    </row>
    <row r="2209" spans="1:26" s="2469" customFormat="1">
      <c r="A2209" s="2468"/>
      <c r="B2209" s="1737"/>
      <c r="C2209" s="2461"/>
      <c r="D2209" s="2461"/>
      <c r="E2209" s="2462"/>
      <c r="F2209" s="1909"/>
      <c r="G2209" s="2463"/>
      <c r="H2209" s="1909"/>
      <c r="I2209" s="1909"/>
      <c r="J2209" s="1909"/>
      <c r="K2209" s="1909"/>
      <c r="L2209" s="2463"/>
      <c r="M2209" s="2461"/>
      <c r="N2209" s="1909"/>
      <c r="O2209" s="2464"/>
      <c r="P2209" s="2471"/>
      <c r="Q2209" s="2465"/>
      <c r="R2209" s="2461"/>
      <c r="S2209" s="1909"/>
      <c r="T2209" s="2464"/>
      <c r="U2209" s="2471"/>
      <c r="V2209" s="2463"/>
      <c r="W2209" s="2466"/>
      <c r="X2209" s="2466"/>
      <c r="Y2209" s="2466"/>
      <c r="Z2209" s="2466"/>
    </row>
    <row r="2210" spans="1:26" s="2469" customFormat="1">
      <c r="A2210" s="2468"/>
      <c r="B2210" s="1737"/>
      <c r="C2210" s="2461"/>
      <c r="D2210" s="2461"/>
      <c r="E2210" s="2462"/>
      <c r="F2210" s="1909"/>
      <c r="G2210" s="2463"/>
      <c r="H2210" s="1909"/>
      <c r="I2210" s="1909"/>
      <c r="J2210" s="1909"/>
      <c r="K2210" s="1909"/>
      <c r="L2210" s="2463"/>
      <c r="M2210" s="2461"/>
      <c r="N2210" s="1909"/>
      <c r="O2210" s="2464"/>
      <c r="P2210" s="2471"/>
      <c r="Q2210" s="2465"/>
      <c r="R2210" s="2461"/>
      <c r="S2210" s="1909"/>
      <c r="T2210" s="2464"/>
      <c r="U2210" s="2471"/>
      <c r="V2210" s="2463"/>
      <c r="W2210" s="2466"/>
      <c r="X2210" s="2466"/>
      <c r="Y2210" s="2466"/>
      <c r="Z2210" s="2466"/>
    </row>
    <row r="2211" spans="1:26" s="2469" customFormat="1">
      <c r="A2211" s="2468"/>
      <c r="B2211" s="1737"/>
      <c r="C2211" s="2461"/>
      <c r="D2211" s="2461"/>
      <c r="E2211" s="2462"/>
      <c r="F2211" s="1909"/>
      <c r="G2211" s="2463"/>
      <c r="H2211" s="1909"/>
      <c r="I2211" s="1909"/>
      <c r="J2211" s="1909"/>
      <c r="K2211" s="1909"/>
      <c r="L2211" s="2463"/>
      <c r="M2211" s="2461"/>
      <c r="N2211" s="1909"/>
      <c r="O2211" s="2464"/>
      <c r="P2211" s="2471"/>
      <c r="Q2211" s="2465"/>
      <c r="R2211" s="2461"/>
      <c r="S2211" s="1909"/>
      <c r="T2211" s="2464"/>
      <c r="U2211" s="2471"/>
      <c r="V2211" s="2463"/>
      <c r="W2211" s="2466"/>
      <c r="X2211" s="2466"/>
      <c r="Y2211" s="2466"/>
      <c r="Z2211" s="2466"/>
    </row>
    <row r="2212" spans="1:26" s="2469" customFormat="1">
      <c r="A2212" s="2468"/>
      <c r="B2212" s="1737"/>
      <c r="C2212" s="2461"/>
      <c r="D2212" s="2461"/>
      <c r="E2212" s="2462"/>
      <c r="F2212" s="1909"/>
      <c r="G2212" s="2463"/>
      <c r="H2212" s="1909"/>
      <c r="I2212" s="1909"/>
      <c r="J2212" s="1909"/>
      <c r="K2212" s="1909"/>
      <c r="L2212" s="2463"/>
      <c r="M2212" s="2461"/>
      <c r="N2212" s="1909"/>
      <c r="O2212" s="2464"/>
      <c r="P2212" s="2471"/>
      <c r="Q2212" s="2465"/>
      <c r="R2212" s="2461"/>
      <c r="S2212" s="1909"/>
      <c r="T2212" s="2464"/>
      <c r="U2212" s="2471"/>
      <c r="V2212" s="2463"/>
      <c r="W2212" s="2466"/>
      <c r="X2212" s="2466"/>
      <c r="Y2212" s="2466"/>
      <c r="Z2212" s="2466"/>
    </row>
    <row r="2213" spans="1:26" s="2469" customFormat="1">
      <c r="A2213" s="2468"/>
      <c r="B2213" s="1737"/>
      <c r="C2213" s="2461"/>
      <c r="D2213" s="2461"/>
      <c r="E2213" s="2462"/>
      <c r="F2213" s="1909"/>
      <c r="G2213" s="2463"/>
      <c r="H2213" s="1909"/>
      <c r="I2213" s="1909"/>
      <c r="J2213" s="1909"/>
      <c r="K2213" s="1909"/>
      <c r="L2213" s="2463"/>
      <c r="M2213" s="2461"/>
      <c r="N2213" s="1909"/>
      <c r="O2213" s="2464"/>
      <c r="P2213" s="2471"/>
      <c r="Q2213" s="2465"/>
      <c r="R2213" s="2461"/>
      <c r="S2213" s="1909"/>
      <c r="T2213" s="2464"/>
      <c r="U2213" s="2471"/>
      <c r="V2213" s="2463"/>
      <c r="W2213" s="2466"/>
      <c r="X2213" s="2466"/>
      <c r="Y2213" s="2466"/>
      <c r="Z2213" s="2466"/>
    </row>
    <row r="2214" spans="1:26" s="2469" customFormat="1">
      <c r="A2214" s="2468"/>
      <c r="B2214" s="1737"/>
      <c r="C2214" s="2461"/>
      <c r="D2214" s="2461"/>
      <c r="E2214" s="2462"/>
      <c r="F2214" s="1909"/>
      <c r="G2214" s="2463"/>
      <c r="H2214" s="1909"/>
      <c r="I2214" s="1909"/>
      <c r="J2214" s="1909"/>
      <c r="K2214" s="1909"/>
      <c r="L2214" s="2463"/>
      <c r="M2214" s="2461"/>
      <c r="N2214" s="1909"/>
      <c r="O2214" s="2464"/>
      <c r="P2214" s="2471"/>
      <c r="Q2214" s="2465"/>
      <c r="R2214" s="2461"/>
      <c r="S2214" s="1909"/>
      <c r="T2214" s="2464"/>
      <c r="U2214" s="2471"/>
      <c r="V2214" s="2463"/>
      <c r="W2214" s="2466"/>
      <c r="X2214" s="2466"/>
      <c r="Y2214" s="2466"/>
      <c r="Z2214" s="2466"/>
    </row>
    <row r="2215" spans="1:26" s="2469" customFormat="1">
      <c r="A2215" s="2468"/>
      <c r="B2215" s="1737"/>
      <c r="C2215" s="2461"/>
      <c r="D2215" s="2461"/>
      <c r="E2215" s="2462"/>
      <c r="F2215" s="1909"/>
      <c r="G2215" s="2463"/>
      <c r="H2215" s="1909"/>
      <c r="I2215" s="1909"/>
      <c r="J2215" s="1909"/>
      <c r="K2215" s="1909"/>
      <c r="L2215" s="2463"/>
      <c r="M2215" s="2461"/>
      <c r="N2215" s="1909"/>
      <c r="O2215" s="2464"/>
      <c r="P2215" s="2471"/>
      <c r="Q2215" s="2465"/>
      <c r="R2215" s="2461"/>
      <c r="S2215" s="1909"/>
      <c r="T2215" s="2464"/>
      <c r="U2215" s="2471"/>
      <c r="V2215" s="2463"/>
      <c r="W2215" s="2466"/>
      <c r="X2215" s="2466"/>
      <c r="Y2215" s="2466"/>
      <c r="Z2215" s="2466"/>
    </row>
    <row r="2216" spans="1:26" s="2469" customFormat="1">
      <c r="A2216" s="2468"/>
      <c r="B2216" s="1737"/>
      <c r="C2216" s="2461"/>
      <c r="D2216" s="2461"/>
      <c r="E2216" s="2462"/>
      <c r="F2216" s="1909"/>
      <c r="G2216" s="2463"/>
      <c r="H2216" s="1909"/>
      <c r="I2216" s="1909"/>
      <c r="J2216" s="1909"/>
      <c r="K2216" s="1909"/>
      <c r="L2216" s="2463"/>
      <c r="M2216" s="2461"/>
      <c r="N2216" s="1909"/>
      <c r="O2216" s="2464"/>
      <c r="P2216" s="2471"/>
      <c r="Q2216" s="2465"/>
      <c r="R2216" s="2461"/>
      <c r="S2216" s="1909"/>
      <c r="T2216" s="2464"/>
      <c r="U2216" s="2471"/>
      <c r="V2216" s="2463"/>
      <c r="W2216" s="2466"/>
      <c r="X2216" s="2466"/>
      <c r="Y2216" s="2466"/>
      <c r="Z2216" s="2466"/>
    </row>
    <row r="2217" spans="1:26" s="2469" customFormat="1">
      <c r="A2217" s="2468"/>
      <c r="B2217" s="1737"/>
      <c r="C2217" s="2461"/>
      <c r="D2217" s="2461"/>
      <c r="E2217" s="2462"/>
      <c r="F2217" s="1909"/>
      <c r="G2217" s="2463"/>
      <c r="H2217" s="1909"/>
      <c r="I2217" s="1909"/>
      <c r="J2217" s="1909"/>
      <c r="K2217" s="1909"/>
      <c r="L2217" s="2463"/>
      <c r="M2217" s="2461"/>
      <c r="N2217" s="1909"/>
      <c r="O2217" s="2464"/>
      <c r="P2217" s="2471"/>
      <c r="Q2217" s="2465"/>
      <c r="R2217" s="2461"/>
      <c r="S2217" s="1909"/>
      <c r="T2217" s="2464"/>
      <c r="U2217" s="2471"/>
      <c r="V2217" s="2463"/>
      <c r="W2217" s="2466"/>
      <c r="X2217" s="2466"/>
      <c r="Y2217" s="2466"/>
      <c r="Z2217" s="2466"/>
    </row>
    <row r="2218" spans="1:26" s="2469" customFormat="1">
      <c r="A2218" s="2468"/>
      <c r="B2218" s="1737"/>
      <c r="C2218" s="2461"/>
      <c r="D2218" s="2461"/>
      <c r="E2218" s="2462"/>
      <c r="F2218" s="1909"/>
      <c r="G2218" s="2463"/>
      <c r="H2218" s="1909"/>
      <c r="I2218" s="1909"/>
      <c r="J2218" s="1909"/>
      <c r="K2218" s="1909"/>
      <c r="L2218" s="2463"/>
      <c r="M2218" s="2461"/>
      <c r="N2218" s="1909"/>
      <c r="O2218" s="2464"/>
      <c r="P2218" s="2471"/>
      <c r="Q2218" s="2465"/>
      <c r="R2218" s="2461"/>
      <c r="S2218" s="1909"/>
      <c r="T2218" s="2464"/>
      <c r="U2218" s="2471"/>
      <c r="V2218" s="2463"/>
      <c r="W2218" s="2466"/>
      <c r="X2218" s="2466"/>
      <c r="Y2218" s="2466"/>
      <c r="Z2218" s="2466"/>
    </row>
    <row r="2219" spans="1:26" s="2469" customFormat="1">
      <c r="A2219" s="2468"/>
      <c r="B2219" s="1737"/>
      <c r="C2219" s="2461"/>
      <c r="D2219" s="2461"/>
      <c r="E2219" s="2462"/>
      <c r="F2219" s="1909"/>
      <c r="G2219" s="2463"/>
      <c r="H2219" s="1909"/>
      <c r="I2219" s="1909"/>
      <c r="J2219" s="1909"/>
      <c r="K2219" s="1909"/>
      <c r="L2219" s="2463"/>
      <c r="M2219" s="2461"/>
      <c r="N2219" s="1909"/>
      <c r="O2219" s="2464"/>
      <c r="P2219" s="2471"/>
      <c r="Q2219" s="2465"/>
      <c r="R2219" s="2461"/>
      <c r="S2219" s="1909"/>
      <c r="T2219" s="2464"/>
      <c r="U2219" s="2471"/>
      <c r="V2219" s="2463"/>
      <c r="W2219" s="2466"/>
      <c r="X2219" s="2466"/>
      <c r="Y2219" s="2466"/>
      <c r="Z2219" s="2466"/>
    </row>
    <row r="2220" spans="1:26" s="2469" customFormat="1">
      <c r="A2220" s="2468"/>
      <c r="B2220" s="1737"/>
      <c r="C2220" s="2461"/>
      <c r="D2220" s="2461"/>
      <c r="E2220" s="2462"/>
      <c r="F2220" s="1909"/>
      <c r="G2220" s="2463"/>
      <c r="H2220" s="1909"/>
      <c r="I2220" s="1909"/>
      <c r="J2220" s="1909"/>
      <c r="K2220" s="1909"/>
      <c r="L2220" s="2463"/>
      <c r="M2220" s="2461"/>
      <c r="N2220" s="1909"/>
      <c r="O2220" s="2464"/>
      <c r="P2220" s="2471"/>
      <c r="Q2220" s="2465"/>
      <c r="R2220" s="2461"/>
      <c r="S2220" s="1909"/>
      <c r="T2220" s="2464"/>
      <c r="U2220" s="2471"/>
      <c r="V2220" s="2463"/>
      <c r="W2220" s="2466"/>
      <c r="X2220" s="2466"/>
      <c r="Y2220" s="2466"/>
      <c r="Z2220" s="2466"/>
    </row>
    <row r="2221" spans="1:26" s="2469" customFormat="1">
      <c r="A2221" s="2468"/>
      <c r="B2221" s="1737"/>
      <c r="C2221" s="2461"/>
      <c r="D2221" s="2461"/>
      <c r="E2221" s="2462"/>
      <c r="F2221" s="1909"/>
      <c r="G2221" s="2463"/>
      <c r="H2221" s="1909"/>
      <c r="I2221" s="1909"/>
      <c r="J2221" s="1909"/>
      <c r="K2221" s="1909"/>
      <c r="L2221" s="2463"/>
      <c r="M2221" s="2461"/>
      <c r="N2221" s="1909"/>
      <c r="O2221" s="2464"/>
      <c r="P2221" s="2471"/>
      <c r="Q2221" s="2465"/>
      <c r="R2221" s="2461"/>
      <c r="S2221" s="1909"/>
      <c r="T2221" s="2464"/>
      <c r="U2221" s="2471"/>
      <c r="V2221" s="2463"/>
      <c r="W2221" s="2466"/>
      <c r="X2221" s="2466"/>
      <c r="Y2221" s="2466"/>
      <c r="Z2221" s="2466"/>
    </row>
    <row r="2222" spans="1:26" s="2469" customFormat="1">
      <c r="A2222" s="2468"/>
      <c r="B2222" s="1737"/>
      <c r="C2222" s="2461"/>
      <c r="D2222" s="2461"/>
      <c r="E2222" s="2462"/>
      <c r="F2222" s="1909"/>
      <c r="G2222" s="2463"/>
      <c r="H2222" s="1909"/>
      <c r="I2222" s="1909"/>
      <c r="J2222" s="1909"/>
      <c r="K2222" s="1909"/>
      <c r="L2222" s="2463"/>
      <c r="M2222" s="2461"/>
      <c r="N2222" s="1909"/>
      <c r="O2222" s="2464"/>
      <c r="P2222" s="2471"/>
      <c r="Q2222" s="2465"/>
      <c r="R2222" s="2461"/>
      <c r="S2222" s="1909"/>
      <c r="T2222" s="2464"/>
      <c r="U2222" s="2471"/>
      <c r="V2222" s="2463"/>
      <c r="W2222" s="2466"/>
      <c r="X2222" s="2466"/>
      <c r="Y2222" s="2466"/>
      <c r="Z2222" s="2466"/>
    </row>
    <row r="2223" spans="1:26" s="2469" customFormat="1">
      <c r="A2223" s="2468"/>
      <c r="B2223" s="1737"/>
      <c r="C2223" s="2461"/>
      <c r="D2223" s="2461"/>
      <c r="E2223" s="2462"/>
      <c r="F2223" s="1909"/>
      <c r="G2223" s="2463"/>
      <c r="H2223" s="1909"/>
      <c r="I2223" s="1909"/>
      <c r="J2223" s="1909"/>
      <c r="K2223" s="1909"/>
      <c r="L2223" s="2463"/>
      <c r="M2223" s="2461"/>
      <c r="N2223" s="1909"/>
      <c r="O2223" s="2464"/>
      <c r="P2223" s="2471"/>
      <c r="Q2223" s="2465"/>
      <c r="R2223" s="2461"/>
      <c r="S2223" s="1909"/>
      <c r="T2223" s="2464"/>
      <c r="U2223" s="2471"/>
      <c r="V2223" s="2463"/>
      <c r="W2223" s="2466"/>
      <c r="X2223" s="2466"/>
      <c r="Y2223" s="2466"/>
      <c r="Z2223" s="2466"/>
    </row>
    <row r="2224" spans="1:26" s="2469" customFormat="1">
      <c r="A2224" s="2468"/>
      <c r="B2224" s="1737"/>
      <c r="C2224" s="2461"/>
      <c r="D2224" s="2461"/>
      <c r="E2224" s="2462"/>
      <c r="F2224" s="1909"/>
      <c r="G2224" s="2463"/>
      <c r="H2224" s="1909"/>
      <c r="I2224" s="1909"/>
      <c r="J2224" s="1909"/>
      <c r="K2224" s="1909"/>
      <c r="L2224" s="2463"/>
      <c r="M2224" s="2461"/>
      <c r="N2224" s="1909"/>
      <c r="O2224" s="2464"/>
      <c r="P2224" s="2471"/>
      <c r="Q2224" s="2465"/>
      <c r="R2224" s="2461"/>
      <c r="S2224" s="1909"/>
      <c r="T2224" s="2464"/>
      <c r="U2224" s="2471"/>
      <c r="V2224" s="2463"/>
      <c r="W2224" s="2466"/>
      <c r="X2224" s="2466"/>
      <c r="Y2224" s="2466"/>
      <c r="Z2224" s="2466"/>
    </row>
    <row r="2225" spans="1:26" s="2469" customFormat="1">
      <c r="A2225" s="2468"/>
      <c r="B2225" s="1737"/>
      <c r="C2225" s="2461"/>
      <c r="D2225" s="2461"/>
      <c r="E2225" s="2462"/>
      <c r="F2225" s="1909"/>
      <c r="G2225" s="2463"/>
      <c r="H2225" s="1909"/>
      <c r="I2225" s="1909"/>
      <c r="J2225" s="1909"/>
      <c r="K2225" s="1909"/>
      <c r="L2225" s="2463"/>
      <c r="M2225" s="2461"/>
      <c r="N2225" s="1909"/>
      <c r="O2225" s="2464"/>
      <c r="P2225" s="2471"/>
      <c r="Q2225" s="2465"/>
      <c r="R2225" s="2461"/>
      <c r="S2225" s="1909"/>
      <c r="T2225" s="2464"/>
      <c r="U2225" s="2471"/>
      <c r="V2225" s="2463"/>
      <c r="W2225" s="2466"/>
      <c r="X2225" s="2466"/>
      <c r="Y2225" s="2466"/>
      <c r="Z2225" s="2466"/>
    </row>
    <row r="2226" spans="1:26" s="2469" customFormat="1">
      <c r="A2226" s="2468"/>
      <c r="B2226" s="1737"/>
      <c r="C2226" s="2461"/>
      <c r="D2226" s="2461"/>
      <c r="E2226" s="2462"/>
      <c r="F2226" s="1909"/>
      <c r="G2226" s="2463"/>
      <c r="H2226" s="1909"/>
      <c r="I2226" s="1909"/>
      <c r="J2226" s="1909"/>
      <c r="K2226" s="1909"/>
      <c r="L2226" s="2463"/>
      <c r="M2226" s="2461"/>
      <c r="N2226" s="1909"/>
      <c r="O2226" s="2464"/>
      <c r="P2226" s="2471"/>
      <c r="Q2226" s="2465"/>
      <c r="R2226" s="2461"/>
      <c r="S2226" s="1909"/>
      <c r="T2226" s="2464"/>
      <c r="U2226" s="2471"/>
      <c r="V2226" s="2463"/>
      <c r="W2226" s="2466"/>
      <c r="X2226" s="2466"/>
      <c r="Y2226" s="2466"/>
      <c r="Z2226" s="2466"/>
    </row>
    <row r="2227" spans="1:26" s="2469" customFormat="1">
      <c r="A2227" s="2468"/>
      <c r="B2227" s="1737"/>
      <c r="C2227" s="2461"/>
      <c r="D2227" s="2461"/>
      <c r="E2227" s="2462"/>
      <c r="F2227" s="1909"/>
      <c r="G2227" s="2463"/>
      <c r="H2227" s="1909"/>
      <c r="I2227" s="1909"/>
      <c r="J2227" s="1909"/>
      <c r="K2227" s="1909"/>
      <c r="L2227" s="2463"/>
      <c r="M2227" s="2461"/>
      <c r="N2227" s="1909"/>
      <c r="O2227" s="2464"/>
      <c r="P2227" s="2471"/>
      <c r="Q2227" s="2465"/>
      <c r="R2227" s="2461"/>
      <c r="S2227" s="1909"/>
      <c r="T2227" s="2464"/>
      <c r="U2227" s="2471"/>
      <c r="V2227" s="2463"/>
      <c r="W2227" s="2466"/>
      <c r="X2227" s="2466"/>
      <c r="Y2227" s="2466"/>
      <c r="Z2227" s="2466"/>
    </row>
    <row r="2228" spans="1:26" s="2469" customFormat="1">
      <c r="A2228" s="2468"/>
      <c r="B2228" s="1737"/>
      <c r="C2228" s="2461"/>
      <c r="D2228" s="2461"/>
      <c r="E2228" s="2462"/>
      <c r="F2228" s="1909"/>
      <c r="G2228" s="2463"/>
      <c r="H2228" s="1909"/>
      <c r="I2228" s="1909"/>
      <c r="J2228" s="1909"/>
      <c r="K2228" s="1909"/>
      <c r="L2228" s="2463"/>
      <c r="M2228" s="2461"/>
      <c r="N2228" s="1909"/>
      <c r="O2228" s="2464"/>
      <c r="P2228" s="2471"/>
      <c r="Q2228" s="2465"/>
      <c r="R2228" s="2461"/>
      <c r="S2228" s="1909"/>
      <c r="T2228" s="2464"/>
      <c r="U2228" s="2471"/>
      <c r="V2228" s="2463"/>
      <c r="W2228" s="2466"/>
      <c r="X2228" s="2466"/>
      <c r="Y2228" s="2466"/>
      <c r="Z2228" s="2466"/>
    </row>
    <row r="2229" spans="1:26" s="2469" customFormat="1">
      <c r="A2229" s="2468"/>
      <c r="B2229" s="1737"/>
      <c r="C2229" s="2461"/>
      <c r="D2229" s="2461"/>
      <c r="E2229" s="2462"/>
      <c r="F2229" s="1909"/>
      <c r="G2229" s="2463"/>
      <c r="H2229" s="1909"/>
      <c r="I2229" s="1909"/>
      <c r="J2229" s="1909"/>
      <c r="K2229" s="1909"/>
      <c r="L2229" s="2463"/>
      <c r="M2229" s="2461"/>
      <c r="N2229" s="1909"/>
      <c r="O2229" s="2464"/>
      <c r="P2229" s="2471"/>
      <c r="Q2229" s="2465"/>
      <c r="R2229" s="2461"/>
      <c r="S2229" s="1909"/>
      <c r="T2229" s="2464"/>
      <c r="U2229" s="2471"/>
      <c r="V2229" s="2463"/>
      <c r="W2229" s="2466"/>
      <c r="X2229" s="2466"/>
      <c r="Y2229" s="2466"/>
      <c r="Z2229" s="2466"/>
    </row>
    <row r="2230" spans="1:26" s="2469" customFormat="1">
      <c r="A2230" s="2468"/>
      <c r="B2230" s="1737"/>
      <c r="C2230" s="2461"/>
      <c r="D2230" s="2461"/>
      <c r="E2230" s="2462"/>
      <c r="F2230" s="1909"/>
      <c r="G2230" s="2463"/>
      <c r="H2230" s="1909"/>
      <c r="I2230" s="1909"/>
      <c r="J2230" s="1909"/>
      <c r="K2230" s="1909"/>
      <c r="L2230" s="2463"/>
      <c r="M2230" s="2461"/>
      <c r="N2230" s="1909"/>
      <c r="O2230" s="2464"/>
      <c r="P2230" s="2471"/>
      <c r="Q2230" s="2465"/>
      <c r="R2230" s="2461"/>
      <c r="S2230" s="1909"/>
      <c r="T2230" s="2464"/>
      <c r="U2230" s="2471"/>
      <c r="V2230" s="2463"/>
      <c r="W2230" s="2466"/>
      <c r="X2230" s="2466"/>
      <c r="Y2230" s="2466"/>
      <c r="Z2230" s="2466"/>
    </row>
    <row r="2231" spans="1:26" s="2469" customFormat="1">
      <c r="A2231" s="2468"/>
      <c r="B2231" s="1737"/>
      <c r="C2231" s="2461"/>
      <c r="D2231" s="2461"/>
      <c r="E2231" s="2462"/>
      <c r="F2231" s="1909"/>
      <c r="G2231" s="2463"/>
      <c r="H2231" s="1909"/>
      <c r="I2231" s="1909"/>
      <c r="J2231" s="1909"/>
      <c r="K2231" s="1909"/>
      <c r="L2231" s="2463"/>
      <c r="M2231" s="2461"/>
      <c r="N2231" s="1909"/>
      <c r="O2231" s="2464"/>
      <c r="P2231" s="2471"/>
      <c r="Q2231" s="2465"/>
      <c r="R2231" s="2461"/>
      <c r="S2231" s="1909"/>
      <c r="T2231" s="2464"/>
      <c r="U2231" s="2471"/>
      <c r="V2231" s="2463"/>
      <c r="W2231" s="2466"/>
      <c r="X2231" s="2466"/>
      <c r="Y2231" s="2466"/>
      <c r="Z2231" s="2466"/>
    </row>
    <row r="2232" spans="1:26" s="2469" customFormat="1">
      <c r="A2232" s="2468"/>
      <c r="B2232" s="1737"/>
      <c r="C2232" s="2461"/>
      <c r="D2232" s="2461"/>
      <c r="E2232" s="2462"/>
      <c r="F2232" s="1909"/>
      <c r="G2232" s="2463"/>
      <c r="H2232" s="1909"/>
      <c r="I2232" s="1909"/>
      <c r="J2232" s="1909"/>
      <c r="K2232" s="1909"/>
      <c r="L2232" s="2463"/>
      <c r="M2232" s="2461"/>
      <c r="N2232" s="1909"/>
      <c r="O2232" s="2464"/>
      <c r="P2232" s="2471"/>
      <c r="Q2232" s="2465"/>
      <c r="R2232" s="2461"/>
      <c r="S2232" s="1909"/>
      <c r="T2232" s="2464"/>
      <c r="U2232" s="2471"/>
      <c r="V2232" s="2463"/>
      <c r="W2232" s="2466"/>
      <c r="X2232" s="2466"/>
      <c r="Y2232" s="2466"/>
      <c r="Z2232" s="2466"/>
    </row>
    <row r="2233" spans="1:26" s="2469" customFormat="1">
      <c r="A2233" s="2468"/>
      <c r="B2233" s="1737"/>
      <c r="C2233" s="2461"/>
      <c r="D2233" s="2461"/>
      <c r="E2233" s="2462"/>
      <c r="F2233" s="1909"/>
      <c r="G2233" s="2463"/>
      <c r="H2233" s="1909"/>
      <c r="I2233" s="1909"/>
      <c r="J2233" s="1909"/>
      <c r="K2233" s="1909"/>
      <c r="L2233" s="2463"/>
      <c r="M2233" s="2461"/>
      <c r="N2233" s="1909"/>
      <c r="O2233" s="2464"/>
      <c r="P2233" s="2471"/>
      <c r="Q2233" s="2465"/>
      <c r="R2233" s="2461"/>
      <c r="S2233" s="1909"/>
      <c r="T2233" s="2464"/>
      <c r="U2233" s="2471"/>
      <c r="V2233" s="2463"/>
      <c r="W2233" s="2466"/>
      <c r="X2233" s="2466"/>
      <c r="Y2233" s="2466"/>
      <c r="Z2233" s="2466"/>
    </row>
    <row r="2234" spans="1:26" s="2469" customFormat="1">
      <c r="A2234" s="2468"/>
      <c r="B2234" s="1737"/>
      <c r="C2234" s="2461"/>
      <c r="D2234" s="2461"/>
      <c r="E2234" s="2462"/>
      <c r="F2234" s="1909"/>
      <c r="G2234" s="2463"/>
      <c r="H2234" s="1909"/>
      <c r="I2234" s="1909"/>
      <c r="J2234" s="1909"/>
      <c r="K2234" s="1909"/>
      <c r="L2234" s="2463"/>
      <c r="M2234" s="2461"/>
      <c r="N2234" s="1909"/>
      <c r="O2234" s="2464"/>
      <c r="P2234" s="2471"/>
      <c r="Q2234" s="2465"/>
      <c r="R2234" s="2461"/>
      <c r="S2234" s="1909"/>
      <c r="T2234" s="2464"/>
      <c r="U2234" s="2471"/>
      <c r="V2234" s="2463"/>
      <c r="W2234" s="2466"/>
      <c r="X2234" s="2466"/>
      <c r="Y2234" s="2466"/>
      <c r="Z2234" s="2466"/>
    </row>
    <row r="2235" spans="1:26" s="2469" customFormat="1">
      <c r="A2235" s="2468"/>
      <c r="B2235" s="1737"/>
      <c r="C2235" s="2461"/>
      <c r="D2235" s="2461"/>
      <c r="E2235" s="2462"/>
      <c r="F2235" s="1909"/>
      <c r="G2235" s="2463"/>
      <c r="H2235" s="1909"/>
      <c r="I2235" s="1909"/>
      <c r="J2235" s="1909"/>
      <c r="K2235" s="1909"/>
      <c r="L2235" s="2463"/>
      <c r="M2235" s="2461"/>
      <c r="N2235" s="1909"/>
      <c r="O2235" s="2464"/>
      <c r="P2235" s="2471"/>
      <c r="Q2235" s="2465"/>
      <c r="R2235" s="2461"/>
      <c r="S2235" s="1909"/>
      <c r="T2235" s="2464"/>
      <c r="U2235" s="2471"/>
      <c r="V2235" s="2463"/>
      <c r="W2235" s="2466"/>
      <c r="X2235" s="2466"/>
      <c r="Y2235" s="2466"/>
      <c r="Z2235" s="2466"/>
    </row>
    <row r="2236" spans="1:26" s="2469" customFormat="1">
      <c r="A2236" s="2468"/>
      <c r="B2236" s="1737"/>
      <c r="C2236" s="2461"/>
      <c r="D2236" s="2461"/>
      <c r="E2236" s="2462"/>
      <c r="F2236" s="1909"/>
      <c r="G2236" s="2463"/>
      <c r="H2236" s="1909"/>
      <c r="I2236" s="1909"/>
      <c r="J2236" s="1909"/>
      <c r="K2236" s="1909"/>
      <c r="L2236" s="2463"/>
      <c r="M2236" s="2461"/>
      <c r="N2236" s="1909"/>
      <c r="O2236" s="2464"/>
      <c r="P2236" s="2471"/>
      <c r="Q2236" s="2465"/>
      <c r="R2236" s="2461"/>
      <c r="S2236" s="1909"/>
      <c r="T2236" s="2464"/>
      <c r="U2236" s="2471"/>
      <c r="V2236" s="2463"/>
      <c r="W2236" s="2466"/>
      <c r="X2236" s="2466"/>
      <c r="Y2236" s="2466"/>
      <c r="Z2236" s="2466"/>
    </row>
    <row r="2237" spans="1:26" s="2469" customFormat="1">
      <c r="A2237" s="2468"/>
      <c r="B2237" s="1737"/>
      <c r="C2237" s="2461"/>
      <c r="D2237" s="2461"/>
      <c r="E2237" s="2462"/>
      <c r="F2237" s="1909"/>
      <c r="G2237" s="2463"/>
      <c r="H2237" s="1909"/>
      <c r="I2237" s="1909"/>
      <c r="J2237" s="1909"/>
      <c r="K2237" s="1909"/>
      <c r="L2237" s="2463"/>
      <c r="M2237" s="2461"/>
      <c r="N2237" s="1909"/>
      <c r="O2237" s="2464"/>
      <c r="P2237" s="2471"/>
      <c r="Q2237" s="2465"/>
      <c r="R2237" s="2461"/>
      <c r="S2237" s="1909"/>
      <c r="T2237" s="2464"/>
      <c r="U2237" s="2471"/>
      <c r="V2237" s="2463"/>
      <c r="W2237" s="2466"/>
      <c r="X2237" s="2466"/>
      <c r="Y2237" s="2466"/>
      <c r="Z2237" s="2466"/>
    </row>
    <row r="2238" spans="1:26" s="2469" customFormat="1">
      <c r="A2238" s="2468"/>
      <c r="B2238" s="1737"/>
      <c r="C2238" s="2461"/>
      <c r="D2238" s="2461"/>
      <c r="E2238" s="2462"/>
      <c r="F2238" s="1909"/>
      <c r="G2238" s="2463"/>
      <c r="H2238" s="1909"/>
      <c r="I2238" s="1909"/>
      <c r="J2238" s="1909"/>
      <c r="K2238" s="1909"/>
      <c r="L2238" s="2463"/>
      <c r="M2238" s="2461"/>
      <c r="N2238" s="1909"/>
      <c r="O2238" s="2464"/>
      <c r="P2238" s="2471"/>
      <c r="Q2238" s="2465"/>
      <c r="R2238" s="2461"/>
      <c r="S2238" s="1909"/>
      <c r="T2238" s="2464"/>
      <c r="U2238" s="2471"/>
      <c r="V2238" s="2463"/>
      <c r="W2238" s="2466"/>
      <c r="X2238" s="2466"/>
      <c r="Y2238" s="2466"/>
      <c r="Z2238" s="2466"/>
    </row>
    <row r="2239" spans="1:26" s="2469" customFormat="1">
      <c r="A2239" s="2468"/>
      <c r="B2239" s="1737"/>
      <c r="C2239" s="2461"/>
      <c r="D2239" s="2461"/>
      <c r="E2239" s="2462"/>
      <c r="F2239" s="1909"/>
      <c r="G2239" s="2463"/>
      <c r="H2239" s="1909"/>
      <c r="I2239" s="1909"/>
      <c r="J2239" s="1909"/>
      <c r="K2239" s="1909"/>
      <c r="L2239" s="2463"/>
      <c r="M2239" s="2461"/>
      <c r="N2239" s="1909"/>
      <c r="O2239" s="2464"/>
      <c r="P2239" s="2471"/>
      <c r="Q2239" s="2465"/>
      <c r="R2239" s="2461"/>
      <c r="S2239" s="1909"/>
      <c r="T2239" s="2464"/>
      <c r="U2239" s="2471"/>
      <c r="V2239" s="2463"/>
      <c r="W2239" s="2466"/>
      <c r="X2239" s="2466"/>
      <c r="Y2239" s="2466"/>
      <c r="Z2239" s="2466"/>
    </row>
    <row r="2240" spans="1:26" s="2469" customFormat="1">
      <c r="A2240" s="2468"/>
      <c r="B2240" s="1737"/>
      <c r="C2240" s="2461"/>
      <c r="D2240" s="2461"/>
      <c r="E2240" s="2462"/>
      <c r="F2240" s="1909"/>
      <c r="G2240" s="2463"/>
      <c r="H2240" s="1909"/>
      <c r="I2240" s="1909"/>
      <c r="J2240" s="1909"/>
      <c r="K2240" s="1909"/>
      <c r="L2240" s="2463"/>
      <c r="M2240" s="2461"/>
      <c r="N2240" s="1909"/>
      <c r="O2240" s="2464"/>
      <c r="P2240" s="2471"/>
      <c r="Q2240" s="2465"/>
      <c r="R2240" s="2461"/>
      <c r="S2240" s="1909"/>
      <c r="T2240" s="2464"/>
      <c r="U2240" s="2471"/>
      <c r="V2240" s="2463"/>
      <c r="W2240" s="2466"/>
      <c r="X2240" s="2466"/>
      <c r="Y2240" s="2466"/>
      <c r="Z2240" s="2466"/>
    </row>
    <row r="2241" spans="1:26" s="2469" customFormat="1">
      <c r="A2241" s="2468"/>
      <c r="B2241" s="1737"/>
      <c r="C2241" s="2461"/>
      <c r="D2241" s="2461"/>
      <c r="E2241" s="2462"/>
      <c r="F2241" s="1909"/>
      <c r="G2241" s="2463"/>
      <c r="H2241" s="1909"/>
      <c r="I2241" s="1909"/>
      <c r="J2241" s="1909"/>
      <c r="K2241" s="1909"/>
      <c r="L2241" s="2463"/>
      <c r="M2241" s="2461"/>
      <c r="N2241" s="1909"/>
      <c r="O2241" s="2464"/>
      <c r="P2241" s="2471"/>
      <c r="Q2241" s="2465"/>
      <c r="R2241" s="2461"/>
      <c r="S2241" s="1909"/>
      <c r="T2241" s="2464"/>
      <c r="U2241" s="2471"/>
      <c r="V2241" s="2463"/>
      <c r="W2241" s="2466"/>
      <c r="X2241" s="2466"/>
      <c r="Y2241" s="2466"/>
      <c r="Z2241" s="2466"/>
    </row>
    <row r="2242" spans="1:26" s="2469" customFormat="1">
      <c r="A2242" s="2468"/>
      <c r="B2242" s="1737"/>
      <c r="C2242" s="2461"/>
      <c r="D2242" s="2461"/>
      <c r="E2242" s="2462"/>
      <c r="F2242" s="1909"/>
      <c r="G2242" s="2463"/>
      <c r="H2242" s="1909"/>
      <c r="I2242" s="1909"/>
      <c r="J2242" s="1909"/>
      <c r="K2242" s="1909"/>
      <c r="L2242" s="2463"/>
      <c r="M2242" s="2461"/>
      <c r="N2242" s="1909"/>
      <c r="O2242" s="2464"/>
      <c r="P2242" s="2471"/>
      <c r="Q2242" s="2465"/>
      <c r="R2242" s="2461"/>
      <c r="S2242" s="1909"/>
      <c r="T2242" s="2464"/>
      <c r="U2242" s="2471"/>
      <c r="V2242" s="2463"/>
      <c r="W2242" s="2466"/>
      <c r="X2242" s="2466"/>
      <c r="Y2242" s="2466"/>
      <c r="Z2242" s="2466"/>
    </row>
    <row r="2243" spans="1:26" s="2469" customFormat="1">
      <c r="A2243" s="2468"/>
      <c r="B2243" s="1737"/>
      <c r="C2243" s="2461"/>
      <c r="D2243" s="2461"/>
      <c r="E2243" s="2462"/>
      <c r="F2243" s="1909"/>
      <c r="G2243" s="2463"/>
      <c r="H2243" s="1909"/>
      <c r="I2243" s="1909"/>
      <c r="J2243" s="1909"/>
      <c r="K2243" s="1909"/>
      <c r="L2243" s="2463"/>
      <c r="M2243" s="2461"/>
      <c r="N2243" s="1909"/>
      <c r="O2243" s="2464"/>
      <c r="P2243" s="2471"/>
      <c r="Q2243" s="2465"/>
      <c r="R2243" s="2461"/>
      <c r="S2243" s="1909"/>
      <c r="T2243" s="2464"/>
      <c r="U2243" s="2471"/>
      <c r="V2243" s="2463"/>
      <c r="W2243" s="2466"/>
      <c r="X2243" s="2466"/>
      <c r="Y2243" s="2466"/>
      <c r="Z2243" s="2466"/>
    </row>
    <row r="2244" spans="1:26" s="2469" customFormat="1">
      <c r="A2244" s="2468"/>
      <c r="B2244" s="1737"/>
      <c r="C2244" s="2461"/>
      <c r="D2244" s="2461"/>
      <c r="E2244" s="2462"/>
      <c r="F2244" s="1909"/>
      <c r="G2244" s="2463"/>
      <c r="H2244" s="1909"/>
      <c r="I2244" s="1909"/>
      <c r="J2244" s="1909"/>
      <c r="K2244" s="1909"/>
      <c r="L2244" s="2463"/>
      <c r="M2244" s="2461"/>
      <c r="N2244" s="1909"/>
      <c r="O2244" s="2464"/>
      <c r="P2244" s="2471"/>
      <c r="Q2244" s="2465"/>
      <c r="R2244" s="2461"/>
      <c r="S2244" s="1909"/>
      <c r="T2244" s="2464"/>
      <c r="U2244" s="2471"/>
      <c r="V2244" s="2463"/>
      <c r="W2244" s="2466"/>
      <c r="X2244" s="2466"/>
      <c r="Y2244" s="2466"/>
      <c r="Z2244" s="2466"/>
    </row>
    <row r="2245" spans="1:26" s="2469" customFormat="1">
      <c r="A2245" s="2468"/>
      <c r="B2245" s="1737"/>
      <c r="C2245" s="2461"/>
      <c r="D2245" s="2461"/>
      <c r="E2245" s="2462"/>
      <c r="F2245" s="1909"/>
      <c r="G2245" s="2463"/>
      <c r="H2245" s="1909"/>
      <c r="I2245" s="1909"/>
      <c r="J2245" s="1909"/>
      <c r="K2245" s="1909"/>
      <c r="L2245" s="2463"/>
      <c r="M2245" s="2461"/>
      <c r="N2245" s="1909"/>
      <c r="O2245" s="2464"/>
      <c r="P2245" s="2471"/>
      <c r="Q2245" s="2465"/>
      <c r="R2245" s="2461"/>
      <c r="S2245" s="1909"/>
      <c r="T2245" s="2464"/>
      <c r="U2245" s="2471"/>
      <c r="V2245" s="2463"/>
      <c r="W2245" s="2466"/>
      <c r="X2245" s="2466"/>
      <c r="Y2245" s="2466"/>
      <c r="Z2245" s="2466"/>
    </row>
    <row r="2246" spans="1:26" s="2469" customFormat="1">
      <c r="A2246" s="2468"/>
      <c r="B2246" s="1737"/>
      <c r="C2246" s="2461"/>
      <c r="D2246" s="2461"/>
      <c r="E2246" s="2462"/>
      <c r="F2246" s="1909"/>
      <c r="G2246" s="2463"/>
      <c r="H2246" s="1909"/>
      <c r="I2246" s="1909"/>
      <c r="J2246" s="1909"/>
      <c r="K2246" s="1909"/>
      <c r="L2246" s="2463"/>
      <c r="M2246" s="2461"/>
      <c r="N2246" s="1909"/>
      <c r="O2246" s="2464"/>
      <c r="P2246" s="2471"/>
      <c r="Q2246" s="2465"/>
      <c r="R2246" s="2461"/>
      <c r="S2246" s="1909"/>
      <c r="T2246" s="2464"/>
      <c r="U2246" s="2471"/>
      <c r="V2246" s="2463"/>
      <c r="W2246" s="2466"/>
      <c r="X2246" s="2466"/>
      <c r="Y2246" s="2466"/>
      <c r="Z2246" s="2466"/>
    </row>
    <row r="2247" spans="1:26" s="2469" customFormat="1">
      <c r="A2247" s="2468"/>
      <c r="B2247" s="1737"/>
      <c r="C2247" s="2461"/>
      <c r="D2247" s="2461"/>
      <c r="E2247" s="2462"/>
      <c r="F2247" s="1909"/>
      <c r="G2247" s="2463"/>
      <c r="H2247" s="1909"/>
      <c r="I2247" s="1909"/>
      <c r="J2247" s="1909"/>
      <c r="K2247" s="1909"/>
      <c r="L2247" s="2463"/>
      <c r="M2247" s="2461"/>
      <c r="N2247" s="1909"/>
      <c r="O2247" s="2464"/>
      <c r="P2247" s="2471"/>
      <c r="Q2247" s="2465"/>
      <c r="R2247" s="2461"/>
      <c r="S2247" s="1909"/>
      <c r="T2247" s="2464"/>
      <c r="U2247" s="2471"/>
      <c r="V2247" s="2463"/>
      <c r="W2247" s="2466"/>
      <c r="X2247" s="2466"/>
      <c r="Y2247" s="2466"/>
      <c r="Z2247" s="2466"/>
    </row>
    <row r="2248" spans="1:26" s="2469" customFormat="1">
      <c r="A2248" s="2468"/>
      <c r="B2248" s="1737"/>
      <c r="C2248" s="2461"/>
      <c r="D2248" s="2461"/>
      <c r="E2248" s="2462"/>
      <c r="F2248" s="1909"/>
      <c r="G2248" s="2463"/>
      <c r="H2248" s="1909"/>
      <c r="I2248" s="1909"/>
      <c r="J2248" s="1909"/>
      <c r="K2248" s="1909"/>
      <c r="L2248" s="2463"/>
      <c r="M2248" s="2461"/>
      <c r="N2248" s="1909"/>
      <c r="O2248" s="2464"/>
      <c r="P2248" s="2471"/>
      <c r="Q2248" s="2465"/>
      <c r="R2248" s="2461"/>
      <c r="S2248" s="1909"/>
      <c r="T2248" s="2464"/>
      <c r="U2248" s="2471"/>
      <c r="V2248" s="2463"/>
      <c r="W2248" s="2466"/>
      <c r="X2248" s="2466"/>
      <c r="Y2248" s="2466"/>
      <c r="Z2248" s="2466"/>
    </row>
    <row r="2249" spans="1:26" s="2469" customFormat="1">
      <c r="A2249" s="2468"/>
      <c r="B2249" s="1737"/>
      <c r="C2249" s="2461"/>
      <c r="D2249" s="2461"/>
      <c r="E2249" s="2462"/>
      <c r="F2249" s="1909"/>
      <c r="G2249" s="2463"/>
      <c r="H2249" s="1909"/>
      <c r="I2249" s="1909"/>
      <c r="J2249" s="1909"/>
      <c r="K2249" s="1909"/>
      <c r="L2249" s="2463"/>
      <c r="M2249" s="2461"/>
      <c r="N2249" s="1909"/>
      <c r="O2249" s="2464"/>
      <c r="P2249" s="2471"/>
      <c r="Q2249" s="2465"/>
      <c r="R2249" s="2461"/>
      <c r="S2249" s="1909"/>
      <c r="T2249" s="2464"/>
      <c r="U2249" s="2471"/>
      <c r="V2249" s="2463"/>
      <c r="W2249" s="2466"/>
      <c r="X2249" s="2466"/>
      <c r="Y2249" s="2466"/>
      <c r="Z2249" s="2466"/>
    </row>
    <row r="2250" spans="1:26" s="2469" customFormat="1">
      <c r="A2250" s="2468"/>
      <c r="B2250" s="1737"/>
      <c r="C2250" s="2461"/>
      <c r="D2250" s="2461"/>
      <c r="E2250" s="2462"/>
      <c r="F2250" s="1909"/>
      <c r="G2250" s="2463"/>
      <c r="H2250" s="1909"/>
      <c r="I2250" s="1909"/>
      <c r="J2250" s="1909"/>
      <c r="K2250" s="1909"/>
      <c r="L2250" s="2463"/>
      <c r="M2250" s="2461"/>
      <c r="N2250" s="1909"/>
      <c r="O2250" s="2464"/>
      <c r="P2250" s="2471"/>
      <c r="Q2250" s="2465"/>
      <c r="R2250" s="2461"/>
      <c r="S2250" s="1909"/>
      <c r="T2250" s="2464"/>
      <c r="U2250" s="2471"/>
      <c r="V2250" s="2463"/>
      <c r="W2250" s="2466"/>
      <c r="X2250" s="2466"/>
      <c r="Y2250" s="2466"/>
      <c r="Z2250" s="2466"/>
    </row>
    <row r="2251" spans="1:26" s="2469" customFormat="1">
      <c r="A2251" s="2468"/>
      <c r="B2251" s="1737"/>
      <c r="C2251" s="2461"/>
      <c r="D2251" s="2461"/>
      <c r="E2251" s="2462"/>
      <c r="F2251" s="1909"/>
      <c r="G2251" s="2463"/>
      <c r="H2251" s="1909"/>
      <c r="I2251" s="1909"/>
      <c r="J2251" s="1909"/>
      <c r="K2251" s="1909"/>
      <c r="L2251" s="2463"/>
      <c r="M2251" s="2461"/>
      <c r="N2251" s="1909"/>
      <c r="O2251" s="2464"/>
      <c r="P2251" s="2471"/>
      <c r="Q2251" s="2465"/>
      <c r="R2251" s="2461"/>
      <c r="S2251" s="1909"/>
      <c r="T2251" s="2464"/>
      <c r="U2251" s="2471"/>
      <c r="V2251" s="2463"/>
      <c r="W2251" s="2466"/>
      <c r="X2251" s="2466"/>
      <c r="Y2251" s="2466"/>
      <c r="Z2251" s="2466"/>
    </row>
    <row r="2252" spans="1:26" s="2469" customFormat="1">
      <c r="A2252" s="2468"/>
      <c r="B2252" s="1737"/>
      <c r="C2252" s="2461"/>
      <c r="D2252" s="2461"/>
      <c r="E2252" s="2462"/>
      <c r="F2252" s="1909"/>
      <c r="G2252" s="2463"/>
      <c r="H2252" s="1909"/>
      <c r="I2252" s="1909"/>
      <c r="J2252" s="1909"/>
      <c r="K2252" s="1909"/>
      <c r="L2252" s="2463"/>
      <c r="M2252" s="2461"/>
      <c r="N2252" s="1909"/>
      <c r="O2252" s="2464"/>
      <c r="P2252" s="2471"/>
      <c r="Q2252" s="2465"/>
      <c r="R2252" s="2461"/>
      <c r="S2252" s="1909"/>
      <c r="T2252" s="2464"/>
      <c r="U2252" s="2471"/>
      <c r="V2252" s="2463"/>
      <c r="W2252" s="2466"/>
      <c r="X2252" s="2466"/>
      <c r="Y2252" s="2466"/>
      <c r="Z2252" s="2466"/>
    </row>
    <row r="2253" spans="1:26" s="2469" customFormat="1">
      <c r="A2253" s="2468"/>
      <c r="B2253" s="1737"/>
      <c r="C2253" s="2461"/>
      <c r="D2253" s="2461"/>
      <c r="E2253" s="2462"/>
      <c r="F2253" s="1909"/>
      <c r="G2253" s="2463"/>
      <c r="H2253" s="1909"/>
      <c r="I2253" s="1909"/>
      <c r="J2253" s="1909"/>
      <c r="K2253" s="1909"/>
      <c r="L2253" s="2463"/>
      <c r="M2253" s="2461"/>
      <c r="N2253" s="1909"/>
      <c r="O2253" s="2464"/>
      <c r="P2253" s="2471"/>
      <c r="Q2253" s="2465"/>
      <c r="R2253" s="2461"/>
      <c r="S2253" s="1909"/>
      <c r="T2253" s="2464"/>
      <c r="U2253" s="2471"/>
      <c r="V2253" s="2463"/>
      <c r="W2253" s="2466"/>
      <c r="X2253" s="2466"/>
      <c r="Y2253" s="2466"/>
      <c r="Z2253" s="2466"/>
    </row>
    <row r="2254" spans="1:26" s="2469" customFormat="1">
      <c r="A2254" s="2468"/>
      <c r="B2254" s="1737"/>
      <c r="C2254" s="2461"/>
      <c r="D2254" s="2461"/>
      <c r="E2254" s="2462"/>
      <c r="F2254" s="1909"/>
      <c r="G2254" s="2463"/>
      <c r="H2254" s="1909"/>
      <c r="I2254" s="1909"/>
      <c r="J2254" s="1909"/>
      <c r="K2254" s="1909"/>
      <c r="L2254" s="2463"/>
      <c r="M2254" s="2461"/>
      <c r="N2254" s="1909"/>
      <c r="O2254" s="2464"/>
      <c r="P2254" s="2471"/>
      <c r="Q2254" s="2465"/>
      <c r="R2254" s="2461"/>
      <c r="S2254" s="1909"/>
      <c r="T2254" s="2464"/>
      <c r="U2254" s="2471"/>
      <c r="V2254" s="2463"/>
      <c r="W2254" s="2466"/>
      <c r="X2254" s="2466"/>
      <c r="Y2254" s="2466"/>
      <c r="Z2254" s="2466"/>
    </row>
    <row r="2255" spans="1:26" s="2469" customFormat="1">
      <c r="A2255" s="2468"/>
      <c r="B2255" s="1737"/>
      <c r="C2255" s="2461"/>
      <c r="D2255" s="2461"/>
      <c r="E2255" s="2462"/>
      <c r="F2255" s="1909"/>
      <c r="G2255" s="2463"/>
      <c r="H2255" s="1909"/>
      <c r="I2255" s="1909"/>
      <c r="J2255" s="1909"/>
      <c r="K2255" s="1909"/>
      <c r="L2255" s="2463"/>
      <c r="M2255" s="2461"/>
      <c r="N2255" s="1909"/>
      <c r="O2255" s="2464"/>
      <c r="P2255" s="2471"/>
      <c r="Q2255" s="2465"/>
      <c r="R2255" s="2461"/>
      <c r="S2255" s="1909"/>
      <c r="T2255" s="2464"/>
      <c r="U2255" s="2471"/>
      <c r="V2255" s="2463"/>
      <c r="W2255" s="2466"/>
      <c r="X2255" s="2466"/>
      <c r="Y2255" s="2466"/>
      <c r="Z2255" s="2466"/>
    </row>
    <row r="2256" spans="1:26" s="2469" customFormat="1">
      <c r="A2256" s="2468"/>
      <c r="B2256" s="1737"/>
      <c r="C2256" s="2461"/>
      <c r="D2256" s="2461"/>
      <c r="E2256" s="2462"/>
      <c r="F2256" s="1909"/>
      <c r="G2256" s="2463"/>
      <c r="H2256" s="1909"/>
      <c r="I2256" s="1909"/>
      <c r="J2256" s="1909"/>
      <c r="K2256" s="1909"/>
      <c r="L2256" s="2463"/>
      <c r="M2256" s="2461"/>
      <c r="N2256" s="1909"/>
      <c r="O2256" s="2464"/>
      <c r="P2256" s="2471"/>
      <c r="Q2256" s="2465"/>
      <c r="R2256" s="2461"/>
      <c r="S2256" s="1909"/>
      <c r="T2256" s="2464"/>
      <c r="U2256" s="2471"/>
      <c r="V2256" s="2463"/>
      <c r="W2256" s="2466"/>
      <c r="X2256" s="2466"/>
      <c r="Y2256" s="2466"/>
      <c r="Z2256" s="2466"/>
    </row>
    <row r="2257" spans="1:26" s="2469" customFormat="1">
      <c r="A2257" s="2468"/>
      <c r="B2257" s="1737"/>
      <c r="C2257" s="2461"/>
      <c r="D2257" s="2461"/>
      <c r="E2257" s="2462"/>
      <c r="F2257" s="1909"/>
      <c r="G2257" s="2463"/>
      <c r="H2257" s="1909"/>
      <c r="I2257" s="1909"/>
      <c r="J2257" s="1909"/>
      <c r="K2257" s="1909"/>
      <c r="L2257" s="2463"/>
      <c r="M2257" s="2461"/>
      <c r="N2257" s="1909"/>
      <c r="O2257" s="2464"/>
      <c r="P2257" s="2471"/>
      <c r="Q2257" s="2465"/>
      <c r="R2257" s="2461"/>
      <c r="S2257" s="1909"/>
      <c r="T2257" s="2464"/>
      <c r="U2257" s="2471"/>
      <c r="V2257" s="2463"/>
      <c r="W2257" s="2466"/>
      <c r="X2257" s="2466"/>
      <c r="Y2257" s="2466"/>
      <c r="Z2257" s="2466"/>
    </row>
    <row r="2258" spans="1:26" s="2469" customFormat="1">
      <c r="A2258" s="2468"/>
      <c r="B2258" s="1737"/>
      <c r="C2258" s="2461"/>
      <c r="D2258" s="2461"/>
      <c r="E2258" s="2462"/>
      <c r="F2258" s="1909"/>
      <c r="G2258" s="2463"/>
      <c r="H2258" s="1909"/>
      <c r="I2258" s="1909"/>
      <c r="J2258" s="1909"/>
      <c r="K2258" s="1909"/>
      <c r="L2258" s="2463"/>
      <c r="M2258" s="2461"/>
      <c r="N2258" s="1909"/>
      <c r="O2258" s="2464"/>
      <c r="P2258" s="2471"/>
      <c r="Q2258" s="2465"/>
      <c r="R2258" s="2461"/>
      <c r="S2258" s="1909"/>
      <c r="T2258" s="2464"/>
      <c r="U2258" s="2471"/>
      <c r="V2258" s="2463"/>
      <c r="W2258" s="2466"/>
      <c r="X2258" s="2466"/>
      <c r="Y2258" s="2466"/>
      <c r="Z2258" s="2466"/>
    </row>
    <row r="2259" spans="1:26" s="2469" customFormat="1">
      <c r="A2259" s="2468"/>
      <c r="B2259" s="1737"/>
      <c r="C2259" s="2461"/>
      <c r="D2259" s="2461"/>
      <c r="E2259" s="2462"/>
      <c r="F2259" s="1909"/>
      <c r="G2259" s="2463"/>
      <c r="H2259" s="1909"/>
      <c r="I2259" s="1909"/>
      <c r="J2259" s="1909"/>
      <c r="K2259" s="1909"/>
      <c r="L2259" s="2463"/>
      <c r="M2259" s="2461"/>
      <c r="N2259" s="1909"/>
      <c r="O2259" s="2464"/>
      <c r="P2259" s="2471"/>
      <c r="Q2259" s="2465"/>
      <c r="R2259" s="2461"/>
      <c r="S2259" s="1909"/>
      <c r="T2259" s="2464"/>
      <c r="U2259" s="2471"/>
      <c r="V2259" s="2463"/>
      <c r="W2259" s="2466"/>
      <c r="X2259" s="2466"/>
      <c r="Y2259" s="2466"/>
      <c r="Z2259" s="2466"/>
    </row>
    <row r="2260" spans="1:26" s="2469" customFormat="1">
      <c r="A2260" s="2468"/>
      <c r="B2260" s="1737"/>
      <c r="C2260" s="2461"/>
      <c r="D2260" s="2461"/>
      <c r="E2260" s="2462"/>
      <c r="F2260" s="1909"/>
      <c r="G2260" s="2463"/>
      <c r="H2260" s="1909"/>
      <c r="I2260" s="1909"/>
      <c r="J2260" s="1909"/>
      <c r="K2260" s="1909"/>
      <c r="L2260" s="2463"/>
      <c r="M2260" s="2461"/>
      <c r="N2260" s="1909"/>
      <c r="O2260" s="2464"/>
      <c r="P2260" s="2471"/>
      <c r="Q2260" s="2465"/>
      <c r="R2260" s="2461"/>
      <c r="S2260" s="1909"/>
      <c r="T2260" s="2464"/>
      <c r="U2260" s="2471"/>
      <c r="V2260" s="2463"/>
      <c r="W2260" s="2466"/>
      <c r="X2260" s="2466"/>
      <c r="Y2260" s="2466"/>
      <c r="Z2260" s="2466"/>
    </row>
    <row r="2261" spans="1:26" s="2469" customFormat="1">
      <c r="A2261" s="2468"/>
      <c r="B2261" s="1737"/>
      <c r="C2261" s="2461"/>
      <c r="D2261" s="2461"/>
      <c r="E2261" s="2462"/>
      <c r="F2261" s="1909"/>
      <c r="G2261" s="2463"/>
      <c r="H2261" s="1909"/>
      <c r="I2261" s="1909"/>
      <c r="J2261" s="1909"/>
      <c r="K2261" s="1909"/>
      <c r="L2261" s="2463"/>
      <c r="M2261" s="2461"/>
      <c r="N2261" s="1909"/>
      <c r="O2261" s="2464"/>
      <c r="P2261" s="2471"/>
      <c r="Q2261" s="2465"/>
      <c r="R2261" s="2461"/>
      <c r="S2261" s="1909"/>
      <c r="T2261" s="2464"/>
      <c r="U2261" s="2471"/>
      <c r="V2261" s="2463"/>
      <c r="W2261" s="2466"/>
      <c r="X2261" s="2466"/>
      <c r="Y2261" s="2466"/>
      <c r="Z2261" s="2466"/>
    </row>
    <row r="2262" spans="1:26" s="2469" customFormat="1">
      <c r="A2262" s="2468"/>
      <c r="B2262" s="1737"/>
      <c r="C2262" s="2461"/>
      <c r="D2262" s="2461"/>
      <c r="E2262" s="2462"/>
      <c r="F2262" s="1909"/>
      <c r="G2262" s="2463"/>
      <c r="H2262" s="1909"/>
      <c r="I2262" s="1909"/>
      <c r="J2262" s="1909"/>
      <c r="K2262" s="1909"/>
      <c r="L2262" s="2463"/>
      <c r="M2262" s="2461"/>
      <c r="N2262" s="1909"/>
      <c r="O2262" s="2464"/>
      <c r="P2262" s="2471"/>
      <c r="Q2262" s="2465"/>
      <c r="R2262" s="2461"/>
      <c r="S2262" s="1909"/>
      <c r="T2262" s="2464"/>
      <c r="U2262" s="2471"/>
      <c r="V2262" s="2463"/>
      <c r="W2262" s="2466"/>
      <c r="X2262" s="2466"/>
      <c r="Y2262" s="2466"/>
      <c r="Z2262" s="2466"/>
    </row>
    <row r="2263" spans="1:26" s="2469" customFormat="1">
      <c r="A2263" s="2468"/>
      <c r="B2263" s="1737"/>
      <c r="C2263" s="2461"/>
      <c r="D2263" s="2461"/>
      <c r="E2263" s="2462"/>
      <c r="F2263" s="1909"/>
      <c r="G2263" s="2463"/>
      <c r="H2263" s="1909"/>
      <c r="I2263" s="1909"/>
      <c r="J2263" s="1909"/>
      <c r="K2263" s="1909"/>
      <c r="L2263" s="2463"/>
      <c r="M2263" s="2461"/>
      <c r="N2263" s="1909"/>
      <c r="O2263" s="2464"/>
      <c r="P2263" s="2471"/>
      <c r="Q2263" s="2465"/>
      <c r="R2263" s="2461"/>
      <c r="S2263" s="1909"/>
      <c r="T2263" s="2464"/>
      <c r="U2263" s="2471"/>
      <c r="V2263" s="2463"/>
      <c r="W2263" s="2466"/>
      <c r="X2263" s="2466"/>
      <c r="Y2263" s="2466"/>
      <c r="Z2263" s="2466"/>
    </row>
    <row r="2264" spans="1:26" s="2469" customFormat="1">
      <c r="A2264" s="2468"/>
      <c r="B2264" s="1737"/>
      <c r="C2264" s="2461"/>
      <c r="D2264" s="2461"/>
      <c r="E2264" s="2462"/>
      <c r="F2264" s="1909"/>
      <c r="G2264" s="2463"/>
      <c r="H2264" s="1909"/>
      <c r="I2264" s="1909"/>
      <c r="J2264" s="1909"/>
      <c r="K2264" s="1909"/>
      <c r="L2264" s="2463"/>
      <c r="M2264" s="2461"/>
      <c r="N2264" s="1909"/>
      <c r="O2264" s="2464"/>
      <c r="P2264" s="2471"/>
      <c r="Q2264" s="2465"/>
      <c r="R2264" s="2461"/>
      <c r="S2264" s="1909"/>
      <c r="T2264" s="2464"/>
      <c r="U2264" s="2471"/>
      <c r="V2264" s="2463"/>
      <c r="W2264" s="2466"/>
      <c r="X2264" s="2466"/>
      <c r="Y2264" s="2466"/>
      <c r="Z2264" s="2466"/>
    </row>
    <row r="2265" spans="1:26" s="2469" customFormat="1">
      <c r="A2265" s="2468"/>
      <c r="B2265" s="1737"/>
      <c r="C2265" s="2461"/>
      <c r="D2265" s="2461"/>
      <c r="E2265" s="2462"/>
      <c r="F2265" s="1909"/>
      <c r="G2265" s="2463"/>
      <c r="H2265" s="1909"/>
      <c r="I2265" s="1909"/>
      <c r="J2265" s="1909"/>
      <c r="K2265" s="1909"/>
      <c r="L2265" s="2463"/>
      <c r="M2265" s="2461"/>
      <c r="N2265" s="1909"/>
      <c r="O2265" s="2464"/>
      <c r="P2265" s="2471"/>
      <c r="Q2265" s="2465"/>
      <c r="R2265" s="2461"/>
      <c r="S2265" s="1909"/>
      <c r="T2265" s="2464"/>
      <c r="U2265" s="2471"/>
      <c r="V2265" s="2463"/>
      <c r="W2265" s="2466"/>
      <c r="X2265" s="2466"/>
      <c r="Y2265" s="2466"/>
      <c r="Z2265" s="2466"/>
    </row>
    <row r="2266" spans="1:26" s="2469" customFormat="1">
      <c r="A2266" s="2468"/>
      <c r="B2266" s="1737"/>
      <c r="C2266" s="2461"/>
      <c r="D2266" s="2461"/>
      <c r="E2266" s="2462"/>
      <c r="F2266" s="1909"/>
      <c r="G2266" s="2463"/>
      <c r="H2266" s="1909"/>
      <c r="I2266" s="1909"/>
      <c r="J2266" s="1909"/>
      <c r="K2266" s="1909"/>
      <c r="L2266" s="2463"/>
      <c r="M2266" s="2461"/>
      <c r="N2266" s="1909"/>
      <c r="O2266" s="2464"/>
      <c r="P2266" s="2471"/>
      <c r="Q2266" s="2465"/>
      <c r="R2266" s="2461"/>
      <c r="S2266" s="1909"/>
      <c r="T2266" s="2464"/>
      <c r="U2266" s="2471"/>
      <c r="V2266" s="2463"/>
      <c r="W2266" s="2466"/>
      <c r="X2266" s="2466"/>
      <c r="Y2266" s="2466"/>
      <c r="Z2266" s="2466"/>
    </row>
    <row r="2267" spans="1:26" s="2469" customFormat="1">
      <c r="A2267" s="2468"/>
      <c r="B2267" s="1737"/>
      <c r="C2267" s="2461"/>
      <c r="D2267" s="2461"/>
      <c r="E2267" s="2462"/>
      <c r="F2267" s="1909"/>
      <c r="G2267" s="2463"/>
      <c r="H2267" s="1909"/>
      <c r="I2267" s="1909"/>
      <c r="J2267" s="1909"/>
      <c r="K2267" s="1909"/>
      <c r="L2267" s="2463"/>
      <c r="M2267" s="2461"/>
      <c r="N2267" s="1909"/>
      <c r="O2267" s="2464"/>
      <c r="P2267" s="2471"/>
      <c r="Q2267" s="2465"/>
      <c r="R2267" s="2461"/>
      <c r="S2267" s="1909"/>
      <c r="T2267" s="2464"/>
      <c r="U2267" s="2471"/>
      <c r="V2267" s="2463"/>
      <c r="W2267" s="2466"/>
      <c r="X2267" s="2466"/>
      <c r="Y2267" s="2466"/>
      <c r="Z2267" s="2466"/>
    </row>
    <row r="2268" spans="1:26" s="2469" customFormat="1">
      <c r="A2268" s="2468"/>
      <c r="B2268" s="1737"/>
      <c r="C2268" s="2461"/>
      <c r="D2268" s="2461"/>
      <c r="E2268" s="2462"/>
      <c r="F2268" s="1909"/>
      <c r="G2268" s="2463"/>
      <c r="H2268" s="1909"/>
      <c r="I2268" s="1909"/>
      <c r="J2268" s="1909"/>
      <c r="K2268" s="1909"/>
      <c r="L2268" s="2463"/>
      <c r="M2268" s="2461"/>
      <c r="N2268" s="1909"/>
      <c r="O2268" s="2464"/>
      <c r="P2268" s="2471"/>
      <c r="Q2268" s="2465"/>
      <c r="R2268" s="2461"/>
      <c r="S2268" s="1909"/>
      <c r="T2268" s="2464"/>
      <c r="U2268" s="2471"/>
      <c r="V2268" s="2463"/>
      <c r="W2268" s="2466"/>
      <c r="X2268" s="2466"/>
      <c r="Y2268" s="2466"/>
      <c r="Z2268" s="2466"/>
    </row>
    <row r="2269" spans="1:26" s="2469" customFormat="1">
      <c r="A2269" s="2468"/>
      <c r="B2269" s="1737"/>
      <c r="C2269" s="2461"/>
      <c r="D2269" s="2461"/>
      <c r="E2269" s="2462"/>
      <c r="F2269" s="1909"/>
      <c r="G2269" s="2463"/>
      <c r="H2269" s="1909"/>
      <c r="I2269" s="1909"/>
      <c r="J2269" s="1909"/>
      <c r="K2269" s="1909"/>
      <c r="L2269" s="2463"/>
      <c r="M2269" s="2461"/>
      <c r="N2269" s="1909"/>
      <c r="O2269" s="2464"/>
      <c r="P2269" s="2471"/>
      <c r="Q2269" s="2465"/>
      <c r="R2269" s="2461"/>
      <c r="S2269" s="1909"/>
      <c r="T2269" s="2464"/>
      <c r="U2269" s="2471"/>
      <c r="V2269" s="2463"/>
      <c r="W2269" s="2466"/>
      <c r="X2269" s="2466"/>
      <c r="Y2269" s="2466"/>
      <c r="Z2269" s="2466"/>
    </row>
    <row r="2270" spans="1:26" s="2469" customFormat="1">
      <c r="A2270" s="2468"/>
      <c r="B2270" s="1737"/>
      <c r="C2270" s="2461"/>
      <c r="D2270" s="2461"/>
      <c r="E2270" s="2462"/>
      <c r="F2270" s="1909"/>
      <c r="G2270" s="2463"/>
      <c r="H2270" s="1909"/>
      <c r="I2270" s="1909"/>
      <c r="J2270" s="1909"/>
      <c r="K2270" s="1909"/>
      <c r="L2270" s="2463"/>
      <c r="M2270" s="2461"/>
      <c r="N2270" s="1909"/>
      <c r="O2270" s="2464"/>
      <c r="P2270" s="2471"/>
      <c r="Q2270" s="2465"/>
      <c r="R2270" s="2461"/>
      <c r="S2270" s="1909"/>
      <c r="T2270" s="2464"/>
      <c r="U2270" s="2471"/>
      <c r="V2270" s="2463"/>
      <c r="W2270" s="2466"/>
      <c r="X2270" s="2466"/>
      <c r="Y2270" s="2466"/>
      <c r="Z2270" s="2466"/>
    </row>
    <row r="2271" spans="1:26" s="2469" customFormat="1">
      <c r="A2271" s="2468"/>
      <c r="B2271" s="1737"/>
      <c r="C2271" s="2461"/>
      <c r="D2271" s="2461"/>
      <c r="E2271" s="2462"/>
      <c r="F2271" s="1909"/>
      <c r="G2271" s="2463"/>
      <c r="H2271" s="1909"/>
      <c r="I2271" s="1909"/>
      <c r="J2271" s="1909"/>
      <c r="K2271" s="1909"/>
      <c r="L2271" s="2463"/>
      <c r="M2271" s="2461"/>
      <c r="N2271" s="1909"/>
      <c r="O2271" s="2464"/>
      <c r="P2271" s="2471"/>
      <c r="Q2271" s="2465"/>
      <c r="R2271" s="2461"/>
      <c r="S2271" s="1909"/>
      <c r="T2271" s="2464"/>
      <c r="U2271" s="2471"/>
      <c r="V2271" s="2463"/>
      <c r="W2271" s="2466"/>
      <c r="X2271" s="2466"/>
      <c r="Y2271" s="2466"/>
      <c r="Z2271" s="2466"/>
    </row>
    <row r="2272" spans="1:26" s="2469" customFormat="1">
      <c r="A2272" s="2468"/>
      <c r="B2272" s="1737"/>
      <c r="C2272" s="2461"/>
      <c r="D2272" s="2461"/>
      <c r="E2272" s="2462"/>
      <c r="F2272" s="1909"/>
      <c r="G2272" s="2463"/>
      <c r="H2272" s="1909"/>
      <c r="I2272" s="1909"/>
      <c r="J2272" s="1909"/>
      <c r="K2272" s="1909"/>
      <c r="L2272" s="2463"/>
      <c r="M2272" s="2461"/>
      <c r="N2272" s="1909"/>
      <c r="O2272" s="2464"/>
      <c r="P2272" s="2471"/>
      <c r="Q2272" s="2465"/>
      <c r="R2272" s="2461"/>
      <c r="S2272" s="1909"/>
      <c r="T2272" s="2464"/>
      <c r="U2272" s="2471"/>
      <c r="V2272" s="2463"/>
      <c r="W2272" s="2466"/>
      <c r="X2272" s="2466"/>
      <c r="Y2272" s="2466"/>
      <c r="Z2272" s="2466"/>
    </row>
    <row r="2273" spans="1:26" s="2469" customFormat="1">
      <c r="A2273" s="2468"/>
      <c r="B2273" s="1737"/>
      <c r="C2273" s="2461"/>
      <c r="D2273" s="2461"/>
      <c r="E2273" s="2462"/>
      <c r="F2273" s="1909"/>
      <c r="G2273" s="2463"/>
      <c r="H2273" s="1909"/>
      <c r="I2273" s="1909"/>
      <c r="J2273" s="1909"/>
      <c r="K2273" s="1909"/>
      <c r="L2273" s="2463"/>
      <c r="M2273" s="2461"/>
      <c r="N2273" s="1909"/>
      <c r="O2273" s="2464"/>
      <c r="P2273" s="2471"/>
      <c r="Q2273" s="2465"/>
      <c r="R2273" s="2461"/>
      <c r="S2273" s="1909"/>
      <c r="T2273" s="2464"/>
      <c r="U2273" s="2471"/>
      <c r="V2273" s="2463"/>
      <c r="W2273" s="2466"/>
      <c r="X2273" s="2466"/>
      <c r="Y2273" s="2466"/>
      <c r="Z2273" s="2466"/>
    </row>
    <row r="2274" spans="1:26" s="2469" customFormat="1">
      <c r="A2274" s="2468"/>
      <c r="B2274" s="1737"/>
      <c r="C2274" s="2461"/>
      <c r="D2274" s="2461"/>
      <c r="E2274" s="2462"/>
      <c r="F2274" s="1909"/>
      <c r="G2274" s="2463"/>
      <c r="H2274" s="1909"/>
      <c r="I2274" s="1909"/>
      <c r="J2274" s="1909"/>
      <c r="K2274" s="1909"/>
      <c r="L2274" s="2463"/>
      <c r="M2274" s="2461"/>
      <c r="N2274" s="1909"/>
      <c r="O2274" s="2464"/>
      <c r="P2274" s="2471"/>
      <c r="Q2274" s="2465"/>
      <c r="R2274" s="2461"/>
      <c r="S2274" s="1909"/>
      <c r="T2274" s="2464"/>
      <c r="U2274" s="2471"/>
      <c r="V2274" s="2463"/>
      <c r="W2274" s="2466"/>
      <c r="X2274" s="2466"/>
      <c r="Y2274" s="2466"/>
      <c r="Z2274" s="2466"/>
    </row>
    <row r="2275" spans="1:26" s="2469" customFormat="1">
      <c r="A2275" s="2468"/>
      <c r="B2275" s="1737"/>
      <c r="C2275" s="2461"/>
      <c r="D2275" s="2461"/>
      <c r="E2275" s="2462"/>
      <c r="F2275" s="1909"/>
      <c r="G2275" s="2463"/>
      <c r="H2275" s="1909"/>
      <c r="I2275" s="1909"/>
      <c r="J2275" s="1909"/>
      <c r="K2275" s="1909"/>
      <c r="L2275" s="2463"/>
      <c r="M2275" s="2461"/>
      <c r="N2275" s="1909"/>
      <c r="O2275" s="2464"/>
      <c r="P2275" s="2471"/>
      <c r="Q2275" s="2465"/>
      <c r="R2275" s="2461"/>
      <c r="S2275" s="1909"/>
      <c r="T2275" s="2464"/>
      <c r="U2275" s="2471"/>
      <c r="V2275" s="2463"/>
      <c r="W2275" s="2466"/>
      <c r="X2275" s="2466"/>
      <c r="Y2275" s="2466"/>
      <c r="Z2275" s="2466"/>
    </row>
    <row r="2276" spans="1:26" s="2469" customFormat="1">
      <c r="A2276" s="2468"/>
      <c r="B2276" s="1737"/>
      <c r="C2276" s="2461"/>
      <c r="D2276" s="2461"/>
      <c r="E2276" s="2462"/>
      <c r="F2276" s="1909"/>
      <c r="G2276" s="2463"/>
      <c r="H2276" s="1909"/>
      <c r="I2276" s="1909"/>
      <c r="J2276" s="1909"/>
      <c r="K2276" s="1909"/>
      <c r="L2276" s="2463"/>
      <c r="M2276" s="2461"/>
      <c r="N2276" s="1909"/>
      <c r="O2276" s="2464"/>
      <c r="P2276" s="2471"/>
      <c r="Q2276" s="2465"/>
      <c r="R2276" s="2461"/>
      <c r="S2276" s="1909"/>
      <c r="T2276" s="2464"/>
      <c r="U2276" s="2471"/>
      <c r="V2276" s="2463"/>
      <c r="W2276" s="2466"/>
      <c r="X2276" s="2466"/>
      <c r="Y2276" s="2466"/>
      <c r="Z2276" s="2466"/>
    </row>
    <row r="2277" spans="1:26" s="2469" customFormat="1">
      <c r="A2277" s="2468"/>
      <c r="B2277" s="1737"/>
      <c r="C2277" s="2461"/>
      <c r="D2277" s="2461"/>
      <c r="E2277" s="2462"/>
      <c r="F2277" s="1909"/>
      <c r="G2277" s="2463"/>
      <c r="H2277" s="1909"/>
      <c r="I2277" s="1909"/>
      <c r="J2277" s="1909"/>
      <c r="K2277" s="1909"/>
      <c r="L2277" s="2463"/>
      <c r="M2277" s="2461"/>
      <c r="N2277" s="1909"/>
      <c r="O2277" s="2464"/>
      <c r="P2277" s="2471"/>
      <c r="Q2277" s="2465"/>
      <c r="R2277" s="2461"/>
      <c r="S2277" s="1909"/>
      <c r="T2277" s="2464"/>
      <c r="U2277" s="2471"/>
      <c r="V2277" s="2463"/>
      <c r="W2277" s="2466"/>
      <c r="X2277" s="2466"/>
      <c r="Y2277" s="2466"/>
      <c r="Z2277" s="2466"/>
    </row>
    <row r="2278" spans="1:26" s="2469" customFormat="1">
      <c r="A2278" s="2468"/>
      <c r="B2278" s="1737"/>
      <c r="C2278" s="2461"/>
      <c r="D2278" s="2461"/>
      <c r="E2278" s="2462"/>
      <c r="F2278" s="1909"/>
      <c r="G2278" s="2463"/>
      <c r="H2278" s="1909"/>
      <c r="I2278" s="1909"/>
      <c r="J2278" s="1909"/>
      <c r="K2278" s="1909"/>
      <c r="L2278" s="2463"/>
      <c r="M2278" s="2461"/>
      <c r="N2278" s="1909"/>
      <c r="O2278" s="2464"/>
      <c r="P2278" s="2471"/>
      <c r="Q2278" s="2465"/>
      <c r="R2278" s="2461"/>
      <c r="S2278" s="1909"/>
      <c r="T2278" s="2464"/>
      <c r="U2278" s="2471"/>
      <c r="V2278" s="2463"/>
      <c r="W2278" s="2466"/>
      <c r="X2278" s="2466"/>
      <c r="Y2278" s="2466"/>
      <c r="Z2278" s="2466"/>
    </row>
    <row r="2279" spans="1:26" s="2469" customFormat="1">
      <c r="A2279" s="2468"/>
      <c r="B2279" s="1737"/>
      <c r="C2279" s="2461"/>
      <c r="D2279" s="2461"/>
      <c r="E2279" s="2462"/>
      <c r="F2279" s="1909"/>
      <c r="G2279" s="2463"/>
      <c r="H2279" s="1909"/>
      <c r="I2279" s="1909"/>
      <c r="J2279" s="1909"/>
      <c r="K2279" s="1909"/>
      <c r="L2279" s="2463"/>
      <c r="M2279" s="2461"/>
      <c r="N2279" s="1909"/>
      <c r="O2279" s="2464"/>
      <c r="P2279" s="2471"/>
      <c r="Q2279" s="2465"/>
      <c r="R2279" s="2461"/>
      <c r="S2279" s="1909"/>
      <c r="T2279" s="2464"/>
      <c r="U2279" s="2471"/>
      <c r="V2279" s="2463"/>
      <c r="W2279" s="2466"/>
      <c r="X2279" s="2466"/>
      <c r="Y2279" s="2466"/>
      <c r="Z2279" s="2466"/>
    </row>
    <row r="2280" spans="1:26" s="2469" customFormat="1">
      <c r="A2280" s="2468"/>
      <c r="B2280" s="1737"/>
      <c r="C2280" s="2461"/>
      <c r="D2280" s="2461"/>
      <c r="E2280" s="2462"/>
      <c r="F2280" s="1909"/>
      <c r="G2280" s="2463"/>
      <c r="H2280" s="1909"/>
      <c r="I2280" s="1909"/>
      <c r="J2280" s="1909"/>
      <c r="K2280" s="1909"/>
      <c r="L2280" s="2463"/>
      <c r="M2280" s="2461"/>
      <c r="N2280" s="1909"/>
      <c r="O2280" s="2464"/>
      <c r="P2280" s="2471"/>
      <c r="Q2280" s="2465"/>
      <c r="R2280" s="2461"/>
      <c r="S2280" s="1909"/>
      <c r="T2280" s="2464"/>
      <c r="U2280" s="2471"/>
      <c r="V2280" s="2463"/>
      <c r="W2280" s="2466"/>
      <c r="X2280" s="2466"/>
      <c r="Y2280" s="2466"/>
      <c r="Z2280" s="2466"/>
    </row>
    <row r="2281" spans="1:26" s="2469" customFormat="1">
      <c r="A2281" s="2468"/>
      <c r="B2281" s="1737"/>
      <c r="C2281" s="2461"/>
      <c r="D2281" s="2461"/>
      <c r="E2281" s="2462"/>
      <c r="F2281" s="1909"/>
      <c r="G2281" s="2463"/>
      <c r="H2281" s="1909"/>
      <c r="I2281" s="1909"/>
      <c r="J2281" s="1909"/>
      <c r="K2281" s="1909"/>
      <c r="L2281" s="2463"/>
      <c r="M2281" s="2461"/>
      <c r="N2281" s="1909"/>
      <c r="O2281" s="2464"/>
      <c r="P2281" s="2471"/>
      <c r="Q2281" s="2465"/>
      <c r="R2281" s="2461"/>
      <c r="S2281" s="1909"/>
      <c r="T2281" s="2464"/>
      <c r="U2281" s="2471"/>
      <c r="V2281" s="2463"/>
      <c r="W2281" s="2466"/>
      <c r="X2281" s="2466"/>
      <c r="Y2281" s="2466"/>
      <c r="Z2281" s="2466"/>
    </row>
    <row r="2282" spans="1:26" s="2469" customFormat="1">
      <c r="A2282" s="2468"/>
      <c r="B2282" s="1737"/>
      <c r="C2282" s="2461"/>
      <c r="D2282" s="2461"/>
      <c r="E2282" s="2462"/>
      <c r="F2282" s="1909"/>
      <c r="G2282" s="2463"/>
      <c r="H2282" s="1909"/>
      <c r="I2282" s="1909"/>
      <c r="J2282" s="1909"/>
      <c r="K2282" s="1909"/>
      <c r="L2282" s="2463"/>
      <c r="M2282" s="2461"/>
      <c r="N2282" s="1909"/>
      <c r="O2282" s="2464"/>
      <c r="P2282" s="2471"/>
      <c r="Q2282" s="2465"/>
      <c r="R2282" s="2461"/>
      <c r="S2282" s="1909"/>
      <c r="T2282" s="2464"/>
      <c r="U2282" s="2471"/>
      <c r="V2282" s="2463"/>
      <c r="W2282" s="2466"/>
      <c r="X2282" s="2466"/>
      <c r="Y2282" s="2466"/>
      <c r="Z2282" s="2466"/>
    </row>
    <row r="2283" spans="1:26" s="2469" customFormat="1">
      <c r="A2283" s="2468"/>
      <c r="B2283" s="1737"/>
      <c r="C2283" s="2461"/>
      <c r="D2283" s="2461"/>
      <c r="E2283" s="2462"/>
      <c r="F2283" s="1909"/>
      <c r="G2283" s="2463"/>
      <c r="H2283" s="1909"/>
      <c r="I2283" s="1909"/>
      <c r="J2283" s="1909"/>
      <c r="K2283" s="1909"/>
      <c r="L2283" s="2463"/>
      <c r="M2283" s="2461"/>
      <c r="N2283" s="1909"/>
      <c r="O2283" s="2464"/>
      <c r="P2283" s="2471"/>
      <c r="Q2283" s="2465"/>
      <c r="R2283" s="2461"/>
      <c r="S2283" s="1909"/>
      <c r="T2283" s="2464"/>
      <c r="U2283" s="2471"/>
      <c r="V2283" s="2463"/>
      <c r="W2283" s="2466"/>
      <c r="X2283" s="2466"/>
      <c r="Y2283" s="2466"/>
      <c r="Z2283" s="2466"/>
    </row>
    <row r="2284" spans="1:26" s="2469" customFormat="1">
      <c r="A2284" s="2468"/>
      <c r="B2284" s="1737"/>
      <c r="C2284" s="2461"/>
      <c r="D2284" s="2461"/>
      <c r="E2284" s="2462"/>
      <c r="F2284" s="1909"/>
      <c r="G2284" s="2463"/>
      <c r="H2284" s="1909"/>
      <c r="I2284" s="1909"/>
      <c r="J2284" s="1909"/>
      <c r="K2284" s="1909"/>
      <c r="L2284" s="2463"/>
      <c r="M2284" s="2461"/>
      <c r="N2284" s="1909"/>
      <c r="O2284" s="2464"/>
      <c r="P2284" s="2471"/>
      <c r="Q2284" s="2465"/>
      <c r="R2284" s="2461"/>
      <c r="S2284" s="1909"/>
      <c r="T2284" s="2464"/>
      <c r="U2284" s="2471"/>
      <c r="V2284" s="2463"/>
      <c r="W2284" s="2466"/>
      <c r="X2284" s="2466"/>
      <c r="Y2284" s="2466"/>
      <c r="Z2284" s="2466"/>
    </row>
    <row r="2285" spans="1:26" s="2469" customFormat="1">
      <c r="A2285" s="2468"/>
      <c r="B2285" s="1737"/>
      <c r="C2285" s="2461"/>
      <c r="D2285" s="2461"/>
      <c r="E2285" s="2462"/>
      <c r="F2285" s="1909"/>
      <c r="G2285" s="2463"/>
      <c r="H2285" s="1909"/>
      <c r="I2285" s="1909"/>
      <c r="J2285" s="1909"/>
      <c r="K2285" s="1909"/>
      <c r="L2285" s="2463"/>
      <c r="M2285" s="2461"/>
      <c r="N2285" s="1909"/>
      <c r="O2285" s="2464"/>
      <c r="P2285" s="2471"/>
      <c r="Q2285" s="2465"/>
      <c r="R2285" s="2461"/>
      <c r="S2285" s="1909"/>
      <c r="T2285" s="2464"/>
      <c r="U2285" s="2471"/>
      <c r="V2285" s="2463"/>
      <c r="W2285" s="2466"/>
      <c r="X2285" s="2466"/>
      <c r="Y2285" s="2466"/>
      <c r="Z2285" s="2466"/>
    </row>
    <row r="2286" spans="1:26" s="2469" customFormat="1">
      <c r="A2286" s="2468"/>
      <c r="B2286" s="1737"/>
      <c r="C2286" s="2461"/>
      <c r="D2286" s="2461"/>
      <c r="E2286" s="2462"/>
      <c r="F2286" s="1909"/>
      <c r="G2286" s="2463"/>
      <c r="H2286" s="1909"/>
      <c r="I2286" s="1909"/>
      <c r="J2286" s="1909"/>
      <c r="K2286" s="1909"/>
      <c r="L2286" s="2463"/>
      <c r="M2286" s="2461"/>
      <c r="N2286" s="1909"/>
      <c r="O2286" s="2464"/>
      <c r="P2286" s="2471"/>
      <c r="Q2286" s="2465"/>
      <c r="R2286" s="2461"/>
      <c r="S2286" s="1909"/>
      <c r="T2286" s="2464"/>
      <c r="U2286" s="2471"/>
      <c r="V2286" s="2463"/>
      <c r="W2286" s="2466"/>
      <c r="X2286" s="2466"/>
      <c r="Y2286" s="2466"/>
      <c r="Z2286" s="2466"/>
    </row>
    <row r="2287" spans="1:26" s="2469" customFormat="1">
      <c r="A2287" s="2468"/>
      <c r="B2287" s="1737"/>
      <c r="C2287" s="2461"/>
      <c r="D2287" s="2461"/>
      <c r="E2287" s="2462"/>
      <c r="F2287" s="1909"/>
      <c r="G2287" s="2463"/>
      <c r="H2287" s="1909"/>
      <c r="I2287" s="1909"/>
      <c r="J2287" s="1909"/>
      <c r="K2287" s="1909"/>
      <c r="L2287" s="2463"/>
      <c r="M2287" s="2461"/>
      <c r="N2287" s="1909"/>
      <c r="O2287" s="2464"/>
      <c r="P2287" s="2471"/>
      <c r="Q2287" s="2465"/>
      <c r="R2287" s="2461"/>
      <c r="S2287" s="1909"/>
      <c r="T2287" s="2464"/>
      <c r="U2287" s="2471"/>
      <c r="V2287" s="2463"/>
      <c r="W2287" s="2466"/>
      <c r="X2287" s="2466"/>
      <c r="Y2287" s="2466"/>
      <c r="Z2287" s="2466"/>
    </row>
    <row r="2288" spans="1:26" s="2469" customFormat="1">
      <c r="A2288" s="2468"/>
      <c r="B2288" s="1737"/>
      <c r="C2288" s="2461"/>
      <c r="D2288" s="2461"/>
      <c r="E2288" s="2462"/>
      <c r="F2288" s="1909"/>
      <c r="G2288" s="2463"/>
      <c r="H2288" s="1909"/>
      <c r="I2288" s="1909"/>
      <c r="J2288" s="1909"/>
      <c r="K2288" s="1909"/>
      <c r="L2288" s="2463"/>
      <c r="M2288" s="2461"/>
      <c r="N2288" s="1909"/>
      <c r="O2288" s="2464"/>
      <c r="P2288" s="2471"/>
      <c r="Q2288" s="2465"/>
      <c r="R2288" s="2461"/>
      <c r="S2288" s="1909"/>
      <c r="T2288" s="2464"/>
      <c r="U2288" s="2471"/>
      <c r="V2288" s="2463"/>
      <c r="W2288" s="2466"/>
      <c r="X2288" s="2466"/>
      <c r="Y2288" s="2466"/>
      <c r="Z2288" s="2466"/>
    </row>
    <row r="2289" spans="1:26" s="2469" customFormat="1">
      <c r="A2289" s="2468"/>
      <c r="B2289" s="1737"/>
      <c r="C2289" s="2461"/>
      <c r="D2289" s="2461"/>
      <c r="E2289" s="2462"/>
      <c r="F2289" s="1909"/>
      <c r="G2289" s="2463"/>
      <c r="H2289" s="1909"/>
      <c r="I2289" s="1909"/>
      <c r="J2289" s="1909"/>
      <c r="K2289" s="1909"/>
      <c r="L2289" s="2463"/>
      <c r="M2289" s="2461"/>
      <c r="N2289" s="1909"/>
      <c r="O2289" s="2464"/>
      <c r="P2289" s="2471"/>
      <c r="Q2289" s="2465"/>
      <c r="R2289" s="2461"/>
      <c r="S2289" s="1909"/>
      <c r="T2289" s="2464"/>
      <c r="U2289" s="2471"/>
      <c r="V2289" s="2463"/>
      <c r="W2289" s="2466"/>
      <c r="X2289" s="2466"/>
      <c r="Y2289" s="2466"/>
      <c r="Z2289" s="2466"/>
    </row>
    <row r="2290" spans="1:26" s="2469" customFormat="1">
      <c r="A2290" s="2468"/>
      <c r="B2290" s="1737"/>
      <c r="C2290" s="2461"/>
      <c r="D2290" s="2461"/>
      <c r="E2290" s="2462"/>
      <c r="F2290" s="1909"/>
      <c r="G2290" s="2463"/>
      <c r="H2290" s="1909"/>
      <c r="I2290" s="1909"/>
      <c r="J2290" s="1909"/>
      <c r="K2290" s="1909"/>
      <c r="L2290" s="2463"/>
      <c r="M2290" s="2461"/>
      <c r="N2290" s="1909"/>
      <c r="O2290" s="2464"/>
      <c r="P2290" s="2471"/>
      <c r="Q2290" s="2465"/>
      <c r="R2290" s="2461"/>
      <c r="S2290" s="1909"/>
      <c r="T2290" s="2464"/>
      <c r="U2290" s="2471"/>
      <c r="V2290" s="2463"/>
      <c r="W2290" s="2466"/>
      <c r="X2290" s="2466"/>
      <c r="Y2290" s="2466"/>
      <c r="Z2290" s="2466"/>
    </row>
    <row r="2291" spans="1:26" s="2469" customFormat="1">
      <c r="A2291" s="2468"/>
      <c r="B2291" s="1737"/>
      <c r="C2291" s="2461"/>
      <c r="D2291" s="2461"/>
      <c r="E2291" s="2462"/>
      <c r="F2291" s="1909"/>
      <c r="G2291" s="2463"/>
      <c r="H2291" s="1909"/>
      <c r="I2291" s="1909"/>
      <c r="J2291" s="1909"/>
      <c r="K2291" s="1909"/>
      <c r="L2291" s="2463"/>
      <c r="M2291" s="2461"/>
      <c r="N2291" s="1909"/>
      <c r="O2291" s="2464"/>
      <c r="P2291" s="2471"/>
      <c r="Q2291" s="2465"/>
      <c r="R2291" s="2461"/>
      <c r="S2291" s="1909"/>
      <c r="T2291" s="2464"/>
      <c r="U2291" s="2471"/>
      <c r="V2291" s="2463"/>
      <c r="W2291" s="2466"/>
      <c r="X2291" s="2466"/>
      <c r="Y2291" s="2466"/>
      <c r="Z2291" s="2466"/>
    </row>
    <row r="2292" spans="1:26" s="2469" customFormat="1">
      <c r="A2292" s="2468"/>
      <c r="B2292" s="1737"/>
      <c r="C2292" s="2461"/>
      <c r="D2292" s="2461"/>
      <c r="E2292" s="2462"/>
      <c r="F2292" s="1909"/>
      <c r="G2292" s="2463"/>
      <c r="H2292" s="1909"/>
      <c r="I2292" s="1909"/>
      <c r="J2292" s="1909"/>
      <c r="K2292" s="1909"/>
      <c r="L2292" s="2463"/>
      <c r="M2292" s="2461"/>
      <c r="N2292" s="1909"/>
      <c r="O2292" s="2464"/>
      <c r="P2292" s="2471"/>
      <c r="Q2292" s="2465"/>
      <c r="R2292" s="2461"/>
      <c r="S2292" s="1909"/>
      <c r="T2292" s="2464"/>
      <c r="U2292" s="2471"/>
      <c r="V2292" s="2463"/>
      <c r="W2292" s="2466"/>
      <c r="X2292" s="2466"/>
      <c r="Y2292" s="2466"/>
      <c r="Z2292" s="2466"/>
    </row>
    <row r="2293" spans="1:26" s="2469" customFormat="1">
      <c r="A2293" s="2468"/>
      <c r="B2293" s="1737"/>
      <c r="C2293" s="2461"/>
      <c r="D2293" s="2461"/>
      <c r="E2293" s="2462"/>
      <c r="F2293" s="1909"/>
      <c r="G2293" s="2463"/>
      <c r="H2293" s="1909"/>
      <c r="I2293" s="1909"/>
      <c r="J2293" s="1909"/>
      <c r="K2293" s="1909"/>
      <c r="L2293" s="2463"/>
      <c r="M2293" s="2461"/>
      <c r="N2293" s="1909"/>
      <c r="O2293" s="2464"/>
      <c r="P2293" s="2471"/>
      <c r="Q2293" s="2465"/>
      <c r="R2293" s="2461"/>
      <c r="S2293" s="1909"/>
      <c r="T2293" s="2464"/>
      <c r="U2293" s="2471"/>
      <c r="V2293" s="2463"/>
      <c r="W2293" s="2466"/>
      <c r="X2293" s="2466"/>
      <c r="Y2293" s="2466"/>
      <c r="Z2293" s="2466"/>
    </row>
    <row r="2294" spans="1:26" s="2469" customFormat="1">
      <c r="A2294" s="2468"/>
      <c r="B2294" s="1737"/>
      <c r="C2294" s="2461"/>
      <c r="D2294" s="2461"/>
      <c r="E2294" s="2462"/>
      <c r="F2294" s="1909"/>
      <c r="G2294" s="2463"/>
      <c r="H2294" s="1909"/>
      <c r="I2294" s="1909"/>
      <c r="J2294" s="1909"/>
      <c r="K2294" s="1909"/>
      <c r="L2294" s="2463"/>
      <c r="M2294" s="2461"/>
      <c r="N2294" s="1909"/>
      <c r="O2294" s="2464"/>
      <c r="P2294" s="2471"/>
      <c r="Q2294" s="2465"/>
      <c r="R2294" s="2461"/>
      <c r="S2294" s="1909"/>
      <c r="T2294" s="2464"/>
      <c r="U2294" s="2471"/>
      <c r="V2294" s="2463"/>
      <c r="W2294" s="2466"/>
      <c r="X2294" s="2466"/>
      <c r="Y2294" s="2466"/>
      <c r="Z2294" s="2466"/>
    </row>
    <row r="2295" spans="1:26" s="2469" customFormat="1">
      <c r="A2295" s="2468"/>
      <c r="B2295" s="1737"/>
      <c r="C2295" s="2461"/>
      <c r="D2295" s="2461"/>
      <c r="E2295" s="2462"/>
      <c r="F2295" s="1909"/>
      <c r="G2295" s="2463"/>
      <c r="H2295" s="1909"/>
      <c r="I2295" s="1909"/>
      <c r="J2295" s="1909"/>
      <c r="K2295" s="1909"/>
      <c r="L2295" s="2463"/>
      <c r="M2295" s="2461"/>
      <c r="N2295" s="1909"/>
      <c r="O2295" s="2464"/>
      <c r="P2295" s="2471"/>
      <c r="Q2295" s="2465"/>
      <c r="R2295" s="2461"/>
      <c r="S2295" s="1909"/>
      <c r="T2295" s="2464"/>
      <c r="U2295" s="2471"/>
      <c r="V2295" s="2463"/>
      <c r="W2295" s="2466"/>
      <c r="X2295" s="2466"/>
      <c r="Y2295" s="2466"/>
      <c r="Z2295" s="2466"/>
    </row>
    <row r="2296" spans="1:26" s="2469" customFormat="1">
      <c r="A2296" s="2468"/>
      <c r="B2296" s="1737"/>
      <c r="C2296" s="2461"/>
      <c r="D2296" s="2461"/>
      <c r="E2296" s="2462"/>
      <c r="F2296" s="1909"/>
      <c r="G2296" s="2463"/>
      <c r="H2296" s="1909"/>
      <c r="I2296" s="1909"/>
      <c r="J2296" s="1909"/>
      <c r="K2296" s="1909"/>
      <c r="L2296" s="2463"/>
      <c r="M2296" s="2461"/>
      <c r="N2296" s="1909"/>
      <c r="O2296" s="2464"/>
      <c r="P2296" s="2471"/>
      <c r="Q2296" s="2465"/>
      <c r="R2296" s="2461"/>
      <c r="S2296" s="1909"/>
      <c r="T2296" s="2464"/>
      <c r="U2296" s="2471"/>
      <c r="V2296" s="2463"/>
      <c r="W2296" s="2466"/>
      <c r="X2296" s="2466"/>
      <c r="Y2296" s="2466"/>
      <c r="Z2296" s="2466"/>
    </row>
    <row r="2297" spans="1:26" s="2469" customFormat="1">
      <c r="A2297" s="2468"/>
      <c r="B2297" s="1737"/>
      <c r="C2297" s="2461"/>
      <c r="D2297" s="2461"/>
      <c r="E2297" s="2462"/>
      <c r="F2297" s="1909"/>
      <c r="G2297" s="2463"/>
      <c r="H2297" s="1909"/>
      <c r="I2297" s="1909"/>
      <c r="J2297" s="1909"/>
      <c r="K2297" s="1909"/>
      <c r="L2297" s="2463"/>
      <c r="M2297" s="2461"/>
      <c r="N2297" s="1909"/>
      <c r="O2297" s="2464"/>
      <c r="P2297" s="2471"/>
      <c r="Q2297" s="2465"/>
      <c r="R2297" s="2461"/>
      <c r="S2297" s="1909"/>
      <c r="T2297" s="2464"/>
      <c r="U2297" s="2471"/>
      <c r="V2297" s="2463"/>
      <c r="W2297" s="2466"/>
      <c r="X2297" s="2466"/>
      <c r="Y2297" s="2466"/>
      <c r="Z2297" s="2466"/>
    </row>
    <row r="2298" spans="1:26" s="2469" customFormat="1">
      <c r="A2298" s="2468"/>
      <c r="B2298" s="1737"/>
      <c r="C2298" s="2461"/>
      <c r="D2298" s="2461"/>
      <c r="E2298" s="2462"/>
      <c r="F2298" s="1909"/>
      <c r="G2298" s="2463"/>
      <c r="H2298" s="1909"/>
      <c r="I2298" s="1909"/>
      <c r="J2298" s="1909"/>
      <c r="K2298" s="1909"/>
      <c r="L2298" s="2463"/>
      <c r="M2298" s="2461"/>
      <c r="N2298" s="1909"/>
      <c r="O2298" s="2464"/>
      <c r="P2298" s="2471"/>
      <c r="Q2298" s="2465"/>
      <c r="R2298" s="2461"/>
      <c r="S2298" s="1909"/>
      <c r="T2298" s="2464"/>
      <c r="U2298" s="2471"/>
      <c r="V2298" s="2463"/>
      <c r="W2298" s="2466"/>
      <c r="X2298" s="2466"/>
      <c r="Y2298" s="2466"/>
      <c r="Z2298" s="2466"/>
    </row>
    <row r="2299" spans="1:26" s="2469" customFormat="1">
      <c r="A2299" s="2468"/>
      <c r="B2299" s="1737"/>
      <c r="C2299" s="2461"/>
      <c r="D2299" s="2461"/>
      <c r="E2299" s="2462"/>
      <c r="F2299" s="1909"/>
      <c r="G2299" s="2463"/>
      <c r="H2299" s="1909"/>
      <c r="I2299" s="1909"/>
      <c r="J2299" s="1909"/>
      <c r="K2299" s="1909"/>
      <c r="L2299" s="2463"/>
      <c r="M2299" s="2461"/>
      <c r="N2299" s="1909"/>
      <c r="O2299" s="2464"/>
      <c r="P2299" s="2471"/>
      <c r="Q2299" s="2465"/>
      <c r="R2299" s="2461"/>
      <c r="S2299" s="1909"/>
      <c r="T2299" s="2464"/>
      <c r="U2299" s="2471"/>
      <c r="V2299" s="2463"/>
      <c r="W2299" s="2466"/>
      <c r="X2299" s="2466"/>
      <c r="Y2299" s="2466"/>
      <c r="Z2299" s="2466"/>
    </row>
    <row r="2300" spans="1:26" s="2469" customFormat="1">
      <c r="A2300" s="2468"/>
      <c r="B2300" s="1737"/>
      <c r="C2300" s="2461"/>
      <c r="D2300" s="2461"/>
      <c r="E2300" s="2462"/>
      <c r="F2300" s="1909"/>
      <c r="G2300" s="2463"/>
      <c r="H2300" s="1909"/>
      <c r="I2300" s="1909"/>
      <c r="J2300" s="1909"/>
      <c r="K2300" s="1909"/>
      <c r="L2300" s="2463"/>
      <c r="M2300" s="2461"/>
      <c r="N2300" s="1909"/>
      <c r="O2300" s="2464"/>
      <c r="P2300" s="2471"/>
      <c r="Q2300" s="2465"/>
      <c r="R2300" s="2461"/>
      <c r="S2300" s="1909"/>
      <c r="T2300" s="2464"/>
      <c r="U2300" s="2471"/>
      <c r="V2300" s="2463"/>
      <c r="W2300" s="2466"/>
      <c r="X2300" s="2466"/>
      <c r="Y2300" s="2466"/>
      <c r="Z2300" s="2466"/>
    </row>
    <row r="2301" spans="1:26" s="2469" customFormat="1">
      <c r="A2301" s="2468"/>
      <c r="B2301" s="1737"/>
      <c r="C2301" s="2461"/>
      <c r="D2301" s="2461"/>
      <c r="E2301" s="2462"/>
      <c r="F2301" s="1909"/>
      <c r="G2301" s="2463"/>
      <c r="H2301" s="1909"/>
      <c r="I2301" s="1909"/>
      <c r="J2301" s="1909"/>
      <c r="K2301" s="1909"/>
      <c r="L2301" s="2463"/>
      <c r="M2301" s="2461"/>
      <c r="N2301" s="1909"/>
      <c r="O2301" s="2464"/>
      <c r="P2301" s="2471"/>
      <c r="Q2301" s="2465"/>
      <c r="R2301" s="2461"/>
      <c r="S2301" s="1909"/>
      <c r="T2301" s="2464"/>
      <c r="U2301" s="2471"/>
      <c r="V2301" s="2463"/>
      <c r="W2301" s="2466"/>
      <c r="X2301" s="2466"/>
      <c r="Y2301" s="2466"/>
      <c r="Z2301" s="2466"/>
    </row>
    <row r="2302" spans="1:26" s="2469" customFormat="1">
      <c r="A2302" s="2468"/>
      <c r="B2302" s="1737"/>
      <c r="C2302" s="2461"/>
      <c r="D2302" s="2461"/>
      <c r="E2302" s="2462"/>
      <c r="F2302" s="1909"/>
      <c r="G2302" s="2463"/>
      <c r="H2302" s="1909"/>
      <c r="I2302" s="1909"/>
      <c r="J2302" s="1909"/>
      <c r="K2302" s="1909"/>
      <c r="L2302" s="2463"/>
      <c r="M2302" s="2461"/>
      <c r="N2302" s="1909"/>
      <c r="O2302" s="2464"/>
      <c r="P2302" s="2471"/>
      <c r="Q2302" s="2465"/>
      <c r="R2302" s="2461"/>
      <c r="S2302" s="1909"/>
      <c r="T2302" s="2464"/>
      <c r="U2302" s="2471"/>
      <c r="V2302" s="2463"/>
      <c r="W2302" s="2466"/>
      <c r="X2302" s="2466"/>
      <c r="Y2302" s="2466"/>
      <c r="Z2302" s="2466"/>
    </row>
    <row r="2303" spans="1:26" s="2469" customFormat="1">
      <c r="A2303" s="2468"/>
      <c r="B2303" s="1737"/>
      <c r="C2303" s="2461"/>
      <c r="D2303" s="2461"/>
      <c r="E2303" s="2462"/>
      <c r="F2303" s="1909"/>
      <c r="G2303" s="2463"/>
      <c r="H2303" s="1909"/>
      <c r="I2303" s="1909"/>
      <c r="J2303" s="1909"/>
      <c r="K2303" s="1909"/>
      <c r="L2303" s="2463"/>
      <c r="M2303" s="2461"/>
      <c r="N2303" s="1909"/>
      <c r="O2303" s="2464"/>
      <c r="P2303" s="2471"/>
      <c r="Q2303" s="2465"/>
      <c r="R2303" s="2461"/>
      <c r="S2303" s="1909"/>
      <c r="T2303" s="2464"/>
      <c r="U2303" s="2471"/>
      <c r="V2303" s="2463"/>
      <c r="W2303" s="2466"/>
      <c r="X2303" s="2466"/>
      <c r="Y2303" s="2466"/>
      <c r="Z2303" s="2466"/>
    </row>
    <row r="2304" spans="1:26" s="2469" customFormat="1">
      <c r="A2304" s="2468"/>
      <c r="B2304" s="1737"/>
      <c r="C2304" s="2461"/>
      <c r="D2304" s="2461"/>
      <c r="E2304" s="2462"/>
      <c r="F2304" s="1909"/>
      <c r="G2304" s="2463"/>
      <c r="H2304" s="1909"/>
      <c r="I2304" s="1909"/>
      <c r="J2304" s="1909"/>
      <c r="K2304" s="1909"/>
      <c r="L2304" s="2463"/>
      <c r="M2304" s="2461"/>
      <c r="N2304" s="1909"/>
      <c r="O2304" s="2464"/>
      <c r="P2304" s="2471"/>
      <c r="Q2304" s="2465"/>
      <c r="R2304" s="2461"/>
      <c r="S2304" s="1909"/>
      <c r="T2304" s="2464"/>
      <c r="U2304" s="2471"/>
      <c r="V2304" s="2463"/>
      <c r="W2304" s="2466"/>
      <c r="X2304" s="2466"/>
      <c r="Y2304" s="2466"/>
      <c r="Z2304" s="2466"/>
    </row>
    <row r="2305" spans="1:26" s="2469" customFormat="1">
      <c r="A2305" s="2468"/>
      <c r="B2305" s="1737"/>
      <c r="C2305" s="2461"/>
      <c r="D2305" s="2461"/>
      <c r="E2305" s="2462"/>
      <c r="F2305" s="1909"/>
      <c r="G2305" s="2463"/>
      <c r="H2305" s="1909"/>
      <c r="I2305" s="1909"/>
      <c r="J2305" s="1909"/>
      <c r="K2305" s="1909"/>
      <c r="L2305" s="2463"/>
      <c r="M2305" s="2461"/>
      <c r="N2305" s="1909"/>
      <c r="O2305" s="2464"/>
      <c r="P2305" s="2471"/>
      <c r="Q2305" s="2465"/>
      <c r="R2305" s="2461"/>
      <c r="S2305" s="1909"/>
      <c r="T2305" s="2464"/>
      <c r="U2305" s="2471"/>
      <c r="V2305" s="2463"/>
      <c r="W2305" s="2466"/>
      <c r="X2305" s="2466"/>
      <c r="Y2305" s="2466"/>
      <c r="Z2305" s="2466"/>
    </row>
    <row r="2306" spans="1:26" s="2469" customFormat="1">
      <c r="A2306" s="2468"/>
      <c r="B2306" s="1737"/>
      <c r="C2306" s="2461"/>
      <c r="D2306" s="2461"/>
      <c r="E2306" s="2462"/>
      <c r="F2306" s="1909"/>
      <c r="G2306" s="2463"/>
      <c r="H2306" s="1909"/>
      <c r="I2306" s="1909"/>
      <c r="J2306" s="1909"/>
      <c r="K2306" s="1909"/>
      <c r="L2306" s="2463"/>
      <c r="M2306" s="2461"/>
      <c r="N2306" s="1909"/>
      <c r="O2306" s="2464"/>
      <c r="P2306" s="2471"/>
      <c r="Q2306" s="2465"/>
      <c r="R2306" s="2461"/>
      <c r="S2306" s="1909"/>
      <c r="T2306" s="2464"/>
      <c r="U2306" s="2471"/>
      <c r="V2306" s="2463"/>
      <c r="W2306" s="2466"/>
      <c r="X2306" s="2466"/>
      <c r="Y2306" s="2466"/>
      <c r="Z2306" s="2466"/>
    </row>
    <row r="2307" spans="1:26" s="2469" customFormat="1">
      <c r="A2307" s="2468"/>
      <c r="B2307" s="1737"/>
      <c r="C2307" s="2461"/>
      <c r="D2307" s="2461"/>
      <c r="E2307" s="2462"/>
      <c r="F2307" s="1909"/>
      <c r="G2307" s="2463"/>
      <c r="H2307" s="1909"/>
      <c r="I2307" s="1909"/>
      <c r="J2307" s="1909"/>
      <c r="K2307" s="1909"/>
      <c r="L2307" s="2463"/>
      <c r="M2307" s="2461"/>
      <c r="N2307" s="1909"/>
      <c r="O2307" s="2464"/>
      <c r="P2307" s="2471"/>
      <c r="Q2307" s="2465"/>
      <c r="R2307" s="2461"/>
      <c r="S2307" s="1909"/>
      <c r="T2307" s="2464"/>
      <c r="U2307" s="2471"/>
      <c r="V2307" s="2463"/>
      <c r="W2307" s="2466"/>
      <c r="X2307" s="2466"/>
      <c r="Y2307" s="2466"/>
      <c r="Z2307" s="2466"/>
    </row>
    <row r="2308" spans="1:26" s="2469" customFormat="1">
      <c r="A2308" s="2468"/>
      <c r="B2308" s="1737"/>
      <c r="C2308" s="2461"/>
      <c r="D2308" s="2461"/>
      <c r="E2308" s="2462"/>
      <c r="F2308" s="1909"/>
      <c r="G2308" s="2463"/>
      <c r="H2308" s="1909"/>
      <c r="I2308" s="1909"/>
      <c r="J2308" s="1909"/>
      <c r="K2308" s="1909"/>
      <c r="L2308" s="2463"/>
      <c r="M2308" s="2461"/>
      <c r="N2308" s="1909"/>
      <c r="O2308" s="2464"/>
      <c r="P2308" s="2471"/>
      <c r="Q2308" s="2465"/>
      <c r="R2308" s="2461"/>
      <c r="S2308" s="1909"/>
      <c r="T2308" s="2464"/>
      <c r="U2308" s="2471"/>
      <c r="V2308" s="2463"/>
      <c r="W2308" s="2466"/>
      <c r="X2308" s="2466"/>
      <c r="Y2308" s="2466"/>
      <c r="Z2308" s="2466"/>
    </row>
    <row r="2309" spans="1:26" s="2469" customFormat="1">
      <c r="A2309" s="2468"/>
      <c r="B2309" s="1737"/>
      <c r="C2309" s="2461"/>
      <c r="D2309" s="2461"/>
      <c r="E2309" s="2462"/>
      <c r="F2309" s="1909"/>
      <c r="G2309" s="2463"/>
      <c r="H2309" s="1909"/>
      <c r="I2309" s="1909"/>
      <c r="J2309" s="1909"/>
      <c r="K2309" s="1909"/>
      <c r="L2309" s="2463"/>
      <c r="M2309" s="2461"/>
      <c r="N2309" s="1909"/>
      <c r="O2309" s="2464"/>
      <c r="P2309" s="2471"/>
      <c r="Q2309" s="2465"/>
      <c r="R2309" s="2461"/>
      <c r="S2309" s="1909"/>
      <c r="T2309" s="2464"/>
      <c r="U2309" s="2471"/>
      <c r="V2309" s="2463"/>
      <c r="W2309" s="2466"/>
      <c r="X2309" s="2466"/>
      <c r="Y2309" s="2466"/>
      <c r="Z2309" s="2466"/>
    </row>
    <row r="2310" spans="1:26" s="2469" customFormat="1">
      <c r="A2310" s="2468"/>
      <c r="B2310" s="1737"/>
      <c r="C2310" s="2461"/>
      <c r="D2310" s="2461"/>
      <c r="E2310" s="2462"/>
      <c r="F2310" s="1909"/>
      <c r="G2310" s="2463"/>
      <c r="H2310" s="1909"/>
      <c r="I2310" s="1909"/>
      <c r="J2310" s="1909"/>
      <c r="K2310" s="1909"/>
      <c r="L2310" s="2463"/>
      <c r="M2310" s="2461"/>
      <c r="N2310" s="1909"/>
      <c r="O2310" s="2464"/>
      <c r="P2310" s="2471"/>
      <c r="Q2310" s="2465"/>
      <c r="R2310" s="2461"/>
      <c r="S2310" s="1909"/>
      <c r="T2310" s="2464"/>
      <c r="U2310" s="2471"/>
      <c r="V2310" s="2463"/>
      <c r="W2310" s="2466"/>
      <c r="X2310" s="2466"/>
      <c r="Y2310" s="2466"/>
      <c r="Z2310" s="2466"/>
    </row>
    <row r="2311" spans="1:26" s="2469" customFormat="1">
      <c r="A2311" s="2468"/>
      <c r="B2311" s="1737"/>
      <c r="C2311" s="2461"/>
      <c r="D2311" s="2461"/>
      <c r="E2311" s="2462"/>
      <c r="F2311" s="1909"/>
      <c r="G2311" s="2463"/>
      <c r="H2311" s="1909"/>
      <c r="I2311" s="1909"/>
      <c r="J2311" s="1909"/>
      <c r="K2311" s="1909"/>
      <c r="L2311" s="2463"/>
      <c r="M2311" s="2461"/>
      <c r="N2311" s="1909"/>
      <c r="O2311" s="2464"/>
      <c r="P2311" s="2471"/>
      <c r="Q2311" s="2465"/>
      <c r="R2311" s="2461"/>
      <c r="S2311" s="1909"/>
      <c r="T2311" s="2464"/>
      <c r="U2311" s="2471"/>
      <c r="V2311" s="2463"/>
      <c r="W2311" s="2466"/>
      <c r="X2311" s="2466"/>
      <c r="Y2311" s="2466"/>
      <c r="Z2311" s="2466"/>
    </row>
    <row r="2312" spans="1:26" s="2469" customFormat="1">
      <c r="A2312" s="2468"/>
      <c r="B2312" s="1737"/>
      <c r="C2312" s="2461"/>
      <c r="D2312" s="2461"/>
      <c r="E2312" s="2462"/>
      <c r="F2312" s="1909"/>
      <c r="G2312" s="2463"/>
      <c r="H2312" s="1909"/>
      <c r="I2312" s="1909"/>
      <c r="J2312" s="1909"/>
      <c r="K2312" s="1909"/>
      <c r="L2312" s="2463"/>
      <c r="M2312" s="2461"/>
      <c r="N2312" s="1909"/>
      <c r="O2312" s="2464"/>
      <c r="P2312" s="2471"/>
      <c r="Q2312" s="2465"/>
      <c r="R2312" s="2461"/>
      <c r="S2312" s="1909"/>
      <c r="T2312" s="2464"/>
      <c r="U2312" s="2471"/>
      <c r="V2312" s="2463"/>
      <c r="W2312" s="2466"/>
      <c r="X2312" s="2466"/>
      <c r="Y2312" s="2466"/>
      <c r="Z2312" s="2466"/>
    </row>
    <row r="2313" spans="1:26" s="2469" customFormat="1">
      <c r="A2313" s="2468"/>
      <c r="B2313" s="1737"/>
      <c r="C2313" s="2461"/>
      <c r="D2313" s="2461"/>
      <c r="E2313" s="2462"/>
      <c r="F2313" s="1909"/>
      <c r="G2313" s="2463"/>
      <c r="H2313" s="1909"/>
      <c r="I2313" s="1909"/>
      <c r="J2313" s="1909"/>
      <c r="K2313" s="1909"/>
      <c r="L2313" s="2463"/>
      <c r="M2313" s="2461"/>
      <c r="N2313" s="1909"/>
      <c r="O2313" s="2464"/>
      <c r="P2313" s="2471"/>
      <c r="Q2313" s="2465"/>
      <c r="R2313" s="2461"/>
      <c r="S2313" s="1909"/>
      <c r="T2313" s="2464"/>
      <c r="U2313" s="2471"/>
      <c r="V2313" s="2463"/>
      <c r="W2313" s="2466"/>
      <c r="X2313" s="2466"/>
      <c r="Y2313" s="2466"/>
      <c r="Z2313" s="2466"/>
    </row>
    <row r="2314" spans="1:26" s="2469" customFormat="1">
      <c r="A2314" s="2468"/>
      <c r="B2314" s="1737"/>
      <c r="C2314" s="2461"/>
      <c r="D2314" s="2461"/>
      <c r="E2314" s="2462"/>
      <c r="F2314" s="1909"/>
      <c r="G2314" s="2463"/>
      <c r="H2314" s="1909"/>
      <c r="I2314" s="1909"/>
      <c r="J2314" s="1909"/>
      <c r="K2314" s="1909"/>
      <c r="L2314" s="2463"/>
      <c r="M2314" s="2461"/>
      <c r="N2314" s="1909"/>
      <c r="O2314" s="2464"/>
      <c r="P2314" s="2471"/>
      <c r="Q2314" s="2465"/>
      <c r="R2314" s="2461"/>
      <c r="S2314" s="1909"/>
      <c r="T2314" s="2464"/>
      <c r="U2314" s="2471"/>
      <c r="V2314" s="2463"/>
      <c r="W2314" s="2466"/>
      <c r="X2314" s="2466"/>
      <c r="Y2314" s="2466"/>
      <c r="Z2314" s="2466"/>
    </row>
    <row r="2315" spans="1:26" s="2469" customFormat="1">
      <c r="A2315" s="2468"/>
      <c r="B2315" s="1737"/>
      <c r="C2315" s="2461"/>
      <c r="D2315" s="2461"/>
      <c r="E2315" s="2462"/>
      <c r="F2315" s="1909"/>
      <c r="G2315" s="2463"/>
      <c r="H2315" s="1909"/>
      <c r="I2315" s="1909"/>
      <c r="J2315" s="1909"/>
      <c r="K2315" s="1909"/>
      <c r="L2315" s="2463"/>
      <c r="M2315" s="2461"/>
      <c r="N2315" s="1909"/>
      <c r="O2315" s="2464"/>
      <c r="P2315" s="2471"/>
      <c r="Q2315" s="2465"/>
      <c r="R2315" s="2461"/>
      <c r="S2315" s="1909"/>
      <c r="T2315" s="2464"/>
      <c r="U2315" s="2471"/>
      <c r="V2315" s="2463"/>
      <c r="W2315" s="2466"/>
      <c r="X2315" s="2466"/>
      <c r="Y2315" s="2466"/>
      <c r="Z2315" s="2466"/>
    </row>
    <row r="2316" spans="1:26" s="2469" customFormat="1">
      <c r="A2316" s="2468"/>
      <c r="B2316" s="1737"/>
      <c r="C2316" s="2461"/>
      <c r="D2316" s="2461"/>
      <c r="E2316" s="2462"/>
      <c r="F2316" s="1909"/>
      <c r="G2316" s="2463"/>
      <c r="H2316" s="1909"/>
      <c r="I2316" s="1909"/>
      <c r="J2316" s="1909"/>
      <c r="K2316" s="1909"/>
      <c r="L2316" s="2463"/>
      <c r="M2316" s="2461"/>
      <c r="N2316" s="1909"/>
      <c r="O2316" s="2464"/>
      <c r="P2316" s="2471"/>
      <c r="Q2316" s="2465"/>
      <c r="R2316" s="2461"/>
      <c r="S2316" s="1909"/>
      <c r="T2316" s="2464"/>
      <c r="U2316" s="2471"/>
      <c r="V2316" s="2463"/>
      <c r="W2316" s="2466"/>
      <c r="X2316" s="2466"/>
      <c r="Y2316" s="2466"/>
      <c r="Z2316" s="2466"/>
    </row>
    <row r="2317" spans="1:26" s="2469" customFormat="1">
      <c r="A2317" s="2468"/>
      <c r="B2317" s="1737"/>
      <c r="C2317" s="2461"/>
      <c r="D2317" s="2461"/>
      <c r="E2317" s="2462"/>
      <c r="F2317" s="1909"/>
      <c r="G2317" s="2463"/>
      <c r="H2317" s="1909"/>
      <c r="I2317" s="1909"/>
      <c r="J2317" s="1909"/>
      <c r="K2317" s="1909"/>
      <c r="L2317" s="2463"/>
      <c r="M2317" s="2461"/>
      <c r="N2317" s="1909"/>
      <c r="O2317" s="2464"/>
      <c r="P2317" s="2471"/>
      <c r="Q2317" s="2465"/>
      <c r="R2317" s="2461"/>
      <c r="S2317" s="1909"/>
      <c r="T2317" s="2464"/>
      <c r="U2317" s="2471"/>
      <c r="V2317" s="2463"/>
      <c r="W2317" s="2466"/>
      <c r="X2317" s="2466"/>
      <c r="Y2317" s="2466"/>
      <c r="Z2317" s="2466"/>
    </row>
    <row r="2318" spans="1:26" s="2469" customFormat="1">
      <c r="A2318" s="2468"/>
      <c r="B2318" s="1737"/>
      <c r="C2318" s="2461"/>
      <c r="D2318" s="2461"/>
      <c r="E2318" s="2462"/>
      <c r="F2318" s="1909"/>
      <c r="G2318" s="2463"/>
      <c r="H2318" s="1909"/>
      <c r="I2318" s="1909"/>
      <c r="J2318" s="1909"/>
      <c r="K2318" s="1909"/>
      <c r="L2318" s="2463"/>
      <c r="M2318" s="2461"/>
      <c r="N2318" s="1909"/>
      <c r="O2318" s="2464"/>
      <c r="P2318" s="2471"/>
      <c r="Q2318" s="2465"/>
      <c r="R2318" s="2461"/>
      <c r="S2318" s="1909"/>
      <c r="T2318" s="2464"/>
      <c r="U2318" s="2471"/>
      <c r="V2318" s="2463"/>
      <c r="W2318" s="2466"/>
      <c r="X2318" s="2466"/>
      <c r="Y2318" s="2466"/>
      <c r="Z2318" s="2466"/>
    </row>
    <row r="2319" spans="1:26" s="2469" customFormat="1">
      <c r="A2319" s="2468"/>
      <c r="B2319" s="1737"/>
      <c r="C2319" s="2461"/>
      <c r="D2319" s="2461"/>
      <c r="E2319" s="2462"/>
      <c r="F2319" s="1909"/>
      <c r="G2319" s="2463"/>
      <c r="H2319" s="1909"/>
      <c r="I2319" s="1909"/>
      <c r="J2319" s="1909"/>
      <c r="K2319" s="1909"/>
      <c r="L2319" s="2463"/>
      <c r="M2319" s="2461"/>
      <c r="N2319" s="1909"/>
      <c r="O2319" s="2464"/>
      <c r="P2319" s="2471"/>
      <c r="Q2319" s="2465"/>
      <c r="R2319" s="2461"/>
      <c r="S2319" s="1909"/>
      <c r="T2319" s="2464"/>
      <c r="U2319" s="2471"/>
      <c r="V2319" s="2463"/>
      <c r="W2319" s="2466"/>
      <c r="X2319" s="2466"/>
      <c r="Y2319" s="2466"/>
      <c r="Z2319" s="2466"/>
    </row>
    <row r="2320" spans="1:26" s="2469" customFormat="1">
      <c r="A2320" s="2468"/>
      <c r="B2320" s="1737"/>
      <c r="C2320" s="2461"/>
      <c r="D2320" s="2461"/>
      <c r="E2320" s="2462"/>
      <c r="F2320" s="1909"/>
      <c r="G2320" s="2463"/>
      <c r="H2320" s="1909"/>
      <c r="I2320" s="1909"/>
      <c r="J2320" s="1909"/>
      <c r="K2320" s="1909"/>
      <c r="L2320" s="2463"/>
      <c r="M2320" s="2461"/>
      <c r="N2320" s="1909"/>
      <c r="O2320" s="2464"/>
      <c r="P2320" s="2471"/>
      <c r="Q2320" s="2465"/>
      <c r="R2320" s="2461"/>
      <c r="S2320" s="1909"/>
      <c r="T2320" s="2464"/>
      <c r="U2320" s="2471"/>
      <c r="V2320" s="2463"/>
      <c r="W2320" s="2466"/>
      <c r="X2320" s="2466"/>
      <c r="Y2320" s="2466"/>
      <c r="Z2320" s="2466"/>
    </row>
    <row r="2321" spans="1:26" s="2469" customFormat="1">
      <c r="A2321" s="2468"/>
      <c r="B2321" s="1737"/>
      <c r="C2321" s="2461"/>
      <c r="D2321" s="2461"/>
      <c r="E2321" s="2462"/>
      <c r="F2321" s="1909"/>
      <c r="G2321" s="2463"/>
      <c r="H2321" s="1909"/>
      <c r="I2321" s="1909"/>
      <c r="J2321" s="1909"/>
      <c r="K2321" s="1909"/>
      <c r="L2321" s="2463"/>
      <c r="M2321" s="2461"/>
      <c r="N2321" s="1909"/>
      <c r="O2321" s="2464"/>
      <c r="P2321" s="2471"/>
      <c r="Q2321" s="2465"/>
      <c r="R2321" s="2461"/>
      <c r="S2321" s="1909"/>
      <c r="T2321" s="2464"/>
      <c r="U2321" s="2471"/>
      <c r="V2321" s="2463"/>
      <c r="W2321" s="2466"/>
      <c r="X2321" s="2466"/>
      <c r="Y2321" s="2466"/>
      <c r="Z2321" s="2466"/>
    </row>
    <row r="2322" spans="1:26" s="2469" customFormat="1">
      <c r="A2322" s="2468"/>
      <c r="B2322" s="1737"/>
      <c r="C2322" s="2461"/>
      <c r="D2322" s="2461"/>
      <c r="E2322" s="2462"/>
      <c r="F2322" s="1909"/>
      <c r="G2322" s="2463"/>
      <c r="H2322" s="1909"/>
      <c r="I2322" s="1909"/>
      <c r="J2322" s="1909"/>
      <c r="K2322" s="1909"/>
      <c r="L2322" s="2463"/>
      <c r="M2322" s="2461"/>
      <c r="N2322" s="1909"/>
      <c r="O2322" s="2464"/>
      <c r="P2322" s="2471"/>
      <c r="Q2322" s="2465"/>
      <c r="R2322" s="2461"/>
      <c r="S2322" s="1909"/>
      <c r="T2322" s="2464"/>
      <c r="U2322" s="2471"/>
      <c r="V2322" s="2463"/>
      <c r="W2322" s="2466"/>
      <c r="X2322" s="2466"/>
      <c r="Y2322" s="2466"/>
      <c r="Z2322" s="2466"/>
    </row>
    <row r="2323" spans="1:26" s="2469" customFormat="1">
      <c r="A2323" s="2468"/>
      <c r="B2323" s="1737"/>
      <c r="C2323" s="2461"/>
      <c r="D2323" s="2461"/>
      <c r="E2323" s="2462"/>
      <c r="F2323" s="1909"/>
      <c r="G2323" s="2463"/>
      <c r="H2323" s="1909"/>
      <c r="I2323" s="1909"/>
      <c r="J2323" s="1909"/>
      <c r="K2323" s="1909"/>
      <c r="L2323" s="2463"/>
      <c r="M2323" s="2461"/>
      <c r="N2323" s="1909"/>
      <c r="O2323" s="2464"/>
      <c r="P2323" s="2471"/>
      <c r="Q2323" s="2465"/>
      <c r="R2323" s="2461"/>
      <c r="S2323" s="1909"/>
      <c r="T2323" s="2464"/>
      <c r="U2323" s="2471"/>
      <c r="V2323" s="2463"/>
      <c r="W2323" s="2466"/>
      <c r="X2323" s="2466"/>
      <c r="Y2323" s="2466"/>
      <c r="Z2323" s="2466"/>
    </row>
    <row r="2324" spans="1:26" s="2469" customFormat="1">
      <c r="A2324" s="2468"/>
      <c r="B2324" s="1737"/>
      <c r="C2324" s="2461"/>
      <c r="D2324" s="2461"/>
      <c r="E2324" s="2462"/>
      <c r="F2324" s="1909"/>
      <c r="G2324" s="2463"/>
      <c r="H2324" s="1909"/>
      <c r="I2324" s="1909"/>
      <c r="J2324" s="1909"/>
      <c r="K2324" s="1909"/>
      <c r="L2324" s="2463"/>
      <c r="M2324" s="2461"/>
      <c r="N2324" s="1909"/>
      <c r="O2324" s="2464"/>
      <c r="P2324" s="2471"/>
      <c r="Q2324" s="2465"/>
      <c r="R2324" s="2461"/>
      <c r="S2324" s="1909"/>
      <c r="T2324" s="2464"/>
      <c r="U2324" s="2471"/>
      <c r="V2324" s="2463"/>
      <c r="W2324" s="2466"/>
      <c r="X2324" s="2466"/>
      <c r="Y2324" s="2466"/>
      <c r="Z2324" s="2466"/>
    </row>
    <row r="2325" spans="1:26" s="2469" customFormat="1">
      <c r="A2325" s="2468"/>
      <c r="B2325" s="1737"/>
      <c r="C2325" s="2461"/>
      <c r="D2325" s="2461"/>
      <c r="E2325" s="2462"/>
      <c r="F2325" s="1909"/>
      <c r="G2325" s="2463"/>
      <c r="H2325" s="1909"/>
      <c r="I2325" s="1909"/>
      <c r="J2325" s="1909"/>
      <c r="K2325" s="1909"/>
      <c r="L2325" s="2463"/>
      <c r="M2325" s="2461"/>
      <c r="N2325" s="1909"/>
      <c r="O2325" s="2464"/>
      <c r="P2325" s="2471"/>
      <c r="Q2325" s="2465"/>
      <c r="R2325" s="2461"/>
      <c r="S2325" s="1909"/>
      <c r="T2325" s="2464"/>
      <c r="U2325" s="2471"/>
      <c r="V2325" s="2463"/>
      <c r="W2325" s="2466"/>
      <c r="X2325" s="2466"/>
      <c r="Y2325" s="2466"/>
      <c r="Z2325" s="2466"/>
    </row>
    <row r="2326" spans="1:26" s="2469" customFormat="1">
      <c r="A2326" s="2468"/>
      <c r="B2326" s="1737"/>
      <c r="C2326" s="2461"/>
      <c r="D2326" s="2461"/>
      <c r="E2326" s="2462"/>
      <c r="F2326" s="1909"/>
      <c r="G2326" s="2463"/>
      <c r="H2326" s="1909"/>
      <c r="I2326" s="1909"/>
      <c r="J2326" s="1909"/>
      <c r="K2326" s="1909"/>
      <c r="L2326" s="2463"/>
      <c r="M2326" s="2461"/>
      <c r="N2326" s="1909"/>
      <c r="O2326" s="2464"/>
      <c r="P2326" s="2471"/>
      <c r="Q2326" s="2465"/>
      <c r="R2326" s="2461"/>
      <c r="S2326" s="1909"/>
      <c r="T2326" s="2464"/>
      <c r="U2326" s="2471"/>
      <c r="V2326" s="2463"/>
      <c r="W2326" s="2466"/>
      <c r="X2326" s="2466"/>
      <c r="Y2326" s="2466"/>
      <c r="Z2326" s="2466"/>
    </row>
    <row r="2327" spans="1:26" s="2469" customFormat="1">
      <c r="A2327" s="2468"/>
      <c r="B2327" s="1737"/>
      <c r="C2327" s="2461"/>
      <c r="D2327" s="2461"/>
      <c r="E2327" s="2462"/>
      <c r="F2327" s="1909"/>
      <c r="G2327" s="2463"/>
      <c r="H2327" s="1909"/>
      <c r="I2327" s="1909"/>
      <c r="J2327" s="1909"/>
      <c r="K2327" s="1909"/>
      <c r="L2327" s="2463"/>
      <c r="M2327" s="2461"/>
      <c r="N2327" s="1909"/>
      <c r="O2327" s="2464"/>
      <c r="P2327" s="2471"/>
      <c r="Q2327" s="2465"/>
      <c r="R2327" s="2461"/>
      <c r="S2327" s="1909"/>
      <c r="T2327" s="2464"/>
      <c r="U2327" s="2471"/>
      <c r="V2327" s="2463"/>
      <c r="W2327" s="2466"/>
      <c r="X2327" s="2466"/>
      <c r="Y2327" s="2466"/>
      <c r="Z2327" s="2466"/>
    </row>
    <row r="2328" spans="1:26" s="2469" customFormat="1">
      <c r="A2328" s="2468"/>
      <c r="B2328" s="1737"/>
      <c r="C2328" s="2461"/>
      <c r="D2328" s="2461"/>
      <c r="E2328" s="2462"/>
      <c r="F2328" s="1909"/>
      <c r="G2328" s="2463"/>
      <c r="H2328" s="1909"/>
      <c r="I2328" s="1909"/>
      <c r="J2328" s="1909"/>
      <c r="K2328" s="1909"/>
      <c r="L2328" s="2463"/>
      <c r="M2328" s="2461"/>
      <c r="N2328" s="1909"/>
      <c r="O2328" s="2464"/>
      <c r="P2328" s="2471"/>
      <c r="Q2328" s="2465"/>
      <c r="R2328" s="2461"/>
      <c r="S2328" s="1909"/>
      <c r="T2328" s="2464"/>
      <c r="U2328" s="2471"/>
      <c r="V2328" s="2463"/>
      <c r="W2328" s="2466"/>
      <c r="X2328" s="2466"/>
      <c r="Y2328" s="2466"/>
      <c r="Z2328" s="2466"/>
    </row>
    <row r="2329" spans="1:26" s="2469" customFormat="1">
      <c r="A2329" s="2468"/>
      <c r="B2329" s="1737"/>
      <c r="C2329" s="2461"/>
      <c r="D2329" s="2461"/>
      <c r="E2329" s="2462"/>
      <c r="F2329" s="1909"/>
      <c r="G2329" s="2463"/>
      <c r="H2329" s="1909"/>
      <c r="I2329" s="1909"/>
      <c r="J2329" s="1909"/>
      <c r="K2329" s="1909"/>
      <c r="L2329" s="2463"/>
      <c r="M2329" s="2461"/>
      <c r="N2329" s="1909"/>
      <c r="O2329" s="2464"/>
      <c r="P2329" s="2471"/>
      <c r="Q2329" s="2465"/>
      <c r="R2329" s="2461"/>
      <c r="S2329" s="1909"/>
      <c r="T2329" s="2464"/>
      <c r="U2329" s="2471"/>
      <c r="V2329" s="2463"/>
      <c r="W2329" s="2466"/>
      <c r="X2329" s="2466"/>
      <c r="Y2329" s="2466"/>
      <c r="Z2329" s="2466"/>
    </row>
    <row r="2330" spans="1:26" s="2469" customFormat="1">
      <c r="A2330" s="2468"/>
      <c r="B2330" s="1737"/>
      <c r="C2330" s="2461"/>
      <c r="D2330" s="2461"/>
      <c r="E2330" s="2462"/>
      <c r="F2330" s="1909"/>
      <c r="G2330" s="2463"/>
      <c r="H2330" s="1909"/>
      <c r="I2330" s="1909"/>
      <c r="J2330" s="1909"/>
      <c r="K2330" s="1909"/>
      <c r="L2330" s="2463"/>
      <c r="M2330" s="2461"/>
      <c r="N2330" s="1909"/>
      <c r="O2330" s="2464"/>
      <c r="P2330" s="2471"/>
      <c r="Q2330" s="2465"/>
      <c r="R2330" s="2461"/>
      <c r="S2330" s="1909"/>
      <c r="T2330" s="2464"/>
      <c r="U2330" s="2471"/>
      <c r="V2330" s="2463"/>
      <c r="W2330" s="2466"/>
      <c r="X2330" s="2466"/>
      <c r="Y2330" s="2466"/>
      <c r="Z2330" s="2466"/>
    </row>
    <row r="2331" spans="1:26" s="2469" customFormat="1">
      <c r="A2331" s="2468"/>
      <c r="B2331" s="1737"/>
      <c r="C2331" s="2461"/>
      <c r="D2331" s="2461"/>
      <c r="E2331" s="2462"/>
      <c r="F2331" s="1909"/>
      <c r="G2331" s="2463"/>
      <c r="H2331" s="1909"/>
      <c r="I2331" s="1909"/>
      <c r="J2331" s="1909"/>
      <c r="K2331" s="1909"/>
      <c r="L2331" s="2463"/>
      <c r="M2331" s="2461"/>
      <c r="N2331" s="1909"/>
      <c r="O2331" s="2464"/>
      <c r="P2331" s="2471"/>
      <c r="Q2331" s="2465"/>
      <c r="R2331" s="2461"/>
      <c r="S2331" s="1909"/>
      <c r="T2331" s="2464"/>
      <c r="U2331" s="2471"/>
      <c r="V2331" s="2463"/>
      <c r="W2331" s="2466"/>
      <c r="X2331" s="2466"/>
      <c r="Y2331" s="2466"/>
      <c r="Z2331" s="2466"/>
    </row>
    <row r="2332" spans="1:26" s="2469" customFormat="1">
      <c r="A2332" s="2468"/>
      <c r="B2332" s="1737"/>
      <c r="C2332" s="2461"/>
      <c r="D2332" s="2461"/>
      <c r="E2332" s="2462"/>
      <c r="F2332" s="1909"/>
      <c r="G2332" s="2463"/>
      <c r="H2332" s="1909"/>
      <c r="I2332" s="1909"/>
      <c r="J2332" s="1909"/>
      <c r="K2332" s="1909"/>
      <c r="L2332" s="2463"/>
      <c r="M2332" s="2461"/>
      <c r="N2332" s="1909"/>
      <c r="O2332" s="2464"/>
      <c r="P2332" s="2471"/>
      <c r="Q2332" s="2465"/>
      <c r="R2332" s="2461"/>
      <c r="S2332" s="1909"/>
      <c r="T2332" s="2464"/>
      <c r="U2332" s="2471"/>
      <c r="V2332" s="2463"/>
      <c r="W2332" s="2466"/>
      <c r="X2332" s="2466"/>
      <c r="Y2332" s="2466"/>
      <c r="Z2332" s="2466"/>
    </row>
    <row r="2333" spans="1:26" s="2469" customFormat="1">
      <c r="A2333" s="2468"/>
      <c r="B2333" s="1737"/>
      <c r="C2333" s="2461"/>
      <c r="D2333" s="2461"/>
      <c r="E2333" s="2462"/>
      <c r="F2333" s="1909"/>
      <c r="G2333" s="2463"/>
      <c r="H2333" s="1909"/>
      <c r="I2333" s="1909"/>
      <c r="J2333" s="1909"/>
      <c r="K2333" s="1909"/>
      <c r="L2333" s="2463"/>
      <c r="M2333" s="2461"/>
      <c r="N2333" s="1909"/>
      <c r="O2333" s="2464"/>
      <c r="P2333" s="2471"/>
      <c r="Q2333" s="2465"/>
      <c r="R2333" s="2461"/>
      <c r="S2333" s="1909"/>
      <c r="T2333" s="2464"/>
      <c r="U2333" s="2471"/>
      <c r="V2333" s="2463"/>
      <c r="W2333" s="2466"/>
      <c r="X2333" s="2466"/>
      <c r="Y2333" s="2466"/>
      <c r="Z2333" s="2466"/>
    </row>
    <row r="2334" spans="1:26" s="2469" customFormat="1">
      <c r="A2334" s="2468"/>
      <c r="B2334" s="1737"/>
      <c r="C2334" s="2461"/>
      <c r="D2334" s="2461"/>
      <c r="E2334" s="2462"/>
      <c r="F2334" s="1909"/>
      <c r="G2334" s="2463"/>
      <c r="H2334" s="1909"/>
      <c r="I2334" s="1909"/>
      <c r="J2334" s="1909"/>
      <c r="K2334" s="1909"/>
      <c r="L2334" s="2463"/>
      <c r="M2334" s="2461"/>
      <c r="N2334" s="1909"/>
      <c r="O2334" s="2464"/>
      <c r="P2334" s="2471"/>
      <c r="Q2334" s="2465"/>
      <c r="R2334" s="2461"/>
      <c r="S2334" s="1909"/>
      <c r="T2334" s="2464"/>
      <c r="U2334" s="2471"/>
      <c r="V2334" s="2463"/>
      <c r="W2334" s="2466"/>
      <c r="X2334" s="2466"/>
      <c r="Y2334" s="2466"/>
      <c r="Z2334" s="2466"/>
    </row>
    <row r="2335" spans="1:26" s="2469" customFormat="1">
      <c r="A2335" s="2468"/>
      <c r="B2335" s="1737"/>
      <c r="C2335" s="2461"/>
      <c r="D2335" s="2461"/>
      <c r="E2335" s="2462"/>
      <c r="F2335" s="1909"/>
      <c r="G2335" s="2463"/>
      <c r="H2335" s="1909"/>
      <c r="I2335" s="1909"/>
      <c r="J2335" s="1909"/>
      <c r="K2335" s="1909"/>
      <c r="L2335" s="2463"/>
      <c r="M2335" s="2461"/>
      <c r="N2335" s="1909"/>
      <c r="O2335" s="2464"/>
      <c r="P2335" s="2471"/>
      <c r="Q2335" s="2465"/>
      <c r="R2335" s="2461"/>
      <c r="S2335" s="1909"/>
      <c r="T2335" s="2464"/>
      <c r="U2335" s="2471"/>
      <c r="V2335" s="2463"/>
      <c r="W2335" s="2466"/>
      <c r="X2335" s="2466"/>
      <c r="Y2335" s="2466"/>
      <c r="Z2335" s="2466"/>
    </row>
    <row r="2336" spans="1:26" s="2469" customFormat="1">
      <c r="A2336" s="2468"/>
      <c r="B2336" s="1737"/>
      <c r="C2336" s="2461"/>
      <c r="D2336" s="2461"/>
      <c r="E2336" s="2462"/>
      <c r="F2336" s="1909"/>
      <c r="G2336" s="2463"/>
      <c r="H2336" s="1909"/>
      <c r="I2336" s="1909"/>
      <c r="J2336" s="1909"/>
      <c r="K2336" s="1909"/>
      <c r="L2336" s="2463"/>
      <c r="M2336" s="2461"/>
      <c r="N2336" s="1909"/>
      <c r="O2336" s="2464"/>
      <c r="P2336" s="2471"/>
      <c r="Q2336" s="2465"/>
      <c r="R2336" s="2461"/>
      <c r="S2336" s="1909"/>
      <c r="T2336" s="2464"/>
      <c r="U2336" s="2471"/>
      <c r="V2336" s="2463"/>
      <c r="W2336" s="2466"/>
      <c r="X2336" s="2466"/>
      <c r="Y2336" s="2466"/>
      <c r="Z2336" s="2466"/>
    </row>
    <row r="2337" spans="1:26" s="2469" customFormat="1">
      <c r="A2337" s="2468"/>
      <c r="B2337" s="1737"/>
      <c r="C2337" s="2461"/>
      <c r="D2337" s="2461"/>
      <c r="E2337" s="2462"/>
      <c r="F2337" s="1909"/>
      <c r="G2337" s="2463"/>
      <c r="H2337" s="1909"/>
      <c r="I2337" s="1909"/>
      <c r="J2337" s="1909"/>
      <c r="K2337" s="1909"/>
      <c r="L2337" s="2463"/>
      <c r="M2337" s="2461"/>
      <c r="N2337" s="1909"/>
      <c r="O2337" s="2464"/>
      <c r="P2337" s="2471"/>
      <c r="Q2337" s="2465"/>
      <c r="R2337" s="2461"/>
      <c r="S2337" s="1909"/>
      <c r="T2337" s="2464"/>
      <c r="U2337" s="2471"/>
      <c r="V2337" s="2463"/>
      <c r="W2337" s="2466"/>
      <c r="X2337" s="2466"/>
      <c r="Y2337" s="2466"/>
      <c r="Z2337" s="2466"/>
    </row>
    <row r="2338" spans="1:26" s="2469" customFormat="1">
      <c r="A2338" s="2468"/>
      <c r="B2338" s="1737"/>
      <c r="C2338" s="2461"/>
      <c r="D2338" s="2461"/>
      <c r="E2338" s="2462"/>
      <c r="F2338" s="1909"/>
      <c r="G2338" s="2463"/>
      <c r="H2338" s="1909"/>
      <c r="I2338" s="1909"/>
      <c r="J2338" s="1909"/>
      <c r="K2338" s="1909"/>
      <c r="L2338" s="2463"/>
      <c r="M2338" s="2461"/>
      <c r="N2338" s="1909"/>
      <c r="O2338" s="2464"/>
      <c r="P2338" s="2471"/>
      <c r="Q2338" s="2465"/>
      <c r="R2338" s="2461"/>
      <c r="S2338" s="1909"/>
      <c r="T2338" s="2464"/>
      <c r="U2338" s="2471"/>
      <c r="V2338" s="2463"/>
      <c r="W2338" s="2466"/>
      <c r="X2338" s="2466"/>
      <c r="Y2338" s="2466"/>
      <c r="Z2338" s="2466"/>
    </row>
    <row r="2339" spans="1:26" s="2469" customFormat="1">
      <c r="A2339" s="2468"/>
      <c r="B2339" s="1737"/>
      <c r="C2339" s="2461"/>
      <c r="D2339" s="2461"/>
      <c r="E2339" s="2462"/>
      <c r="F2339" s="1909"/>
      <c r="G2339" s="2463"/>
      <c r="H2339" s="1909"/>
      <c r="I2339" s="1909"/>
      <c r="J2339" s="1909"/>
      <c r="K2339" s="1909"/>
      <c r="L2339" s="2463"/>
      <c r="M2339" s="2461"/>
      <c r="N2339" s="1909"/>
      <c r="O2339" s="2464"/>
      <c r="P2339" s="2471"/>
      <c r="Q2339" s="2465"/>
      <c r="R2339" s="2461"/>
      <c r="S2339" s="1909"/>
      <c r="T2339" s="2464"/>
      <c r="U2339" s="2471"/>
      <c r="V2339" s="2463"/>
      <c r="W2339" s="2466"/>
      <c r="X2339" s="2466"/>
      <c r="Y2339" s="2466"/>
      <c r="Z2339" s="2466"/>
    </row>
    <row r="2340" spans="1:26" s="2469" customFormat="1">
      <c r="A2340" s="2468"/>
      <c r="B2340" s="1737"/>
      <c r="C2340" s="2461"/>
      <c r="D2340" s="2461"/>
      <c r="E2340" s="2462"/>
      <c r="F2340" s="1909"/>
      <c r="G2340" s="2463"/>
      <c r="H2340" s="1909"/>
      <c r="I2340" s="1909"/>
      <c r="J2340" s="1909"/>
      <c r="K2340" s="1909"/>
      <c r="L2340" s="2463"/>
      <c r="M2340" s="2461"/>
      <c r="N2340" s="1909"/>
      <c r="O2340" s="2464"/>
      <c r="P2340" s="2471"/>
      <c r="Q2340" s="2465"/>
      <c r="R2340" s="2461"/>
      <c r="S2340" s="1909"/>
      <c r="T2340" s="2464"/>
      <c r="U2340" s="2471"/>
      <c r="V2340" s="2463"/>
      <c r="W2340" s="2466"/>
      <c r="X2340" s="2466"/>
      <c r="Y2340" s="2466"/>
      <c r="Z2340" s="2466"/>
    </row>
    <row r="2341" spans="1:26" s="2469" customFormat="1">
      <c r="A2341" s="2468"/>
      <c r="B2341" s="1737"/>
      <c r="C2341" s="2461"/>
      <c r="D2341" s="2461"/>
      <c r="E2341" s="2462"/>
      <c r="F2341" s="1909"/>
      <c r="G2341" s="2463"/>
      <c r="H2341" s="1909"/>
      <c r="I2341" s="1909"/>
      <c r="J2341" s="1909"/>
      <c r="K2341" s="1909"/>
      <c r="L2341" s="2463"/>
      <c r="M2341" s="2461"/>
      <c r="N2341" s="1909"/>
      <c r="O2341" s="2464"/>
      <c r="P2341" s="2471"/>
      <c r="Q2341" s="2465"/>
      <c r="R2341" s="2461"/>
      <c r="S2341" s="1909"/>
      <c r="T2341" s="2464"/>
      <c r="U2341" s="2471"/>
      <c r="V2341" s="2463"/>
      <c r="W2341" s="2466"/>
      <c r="X2341" s="2466"/>
      <c r="Y2341" s="2466"/>
      <c r="Z2341" s="2466"/>
    </row>
    <row r="2342" spans="1:26" s="2469" customFormat="1">
      <c r="A2342" s="2468"/>
      <c r="B2342" s="1737"/>
      <c r="C2342" s="2461"/>
      <c r="D2342" s="2461"/>
      <c r="E2342" s="2462"/>
      <c r="F2342" s="1909"/>
      <c r="G2342" s="2463"/>
      <c r="H2342" s="1909"/>
      <c r="I2342" s="1909"/>
      <c r="J2342" s="1909"/>
      <c r="K2342" s="1909"/>
      <c r="L2342" s="2463"/>
      <c r="M2342" s="2461"/>
      <c r="N2342" s="1909"/>
      <c r="O2342" s="2464"/>
      <c r="P2342" s="2471"/>
      <c r="Q2342" s="2465"/>
      <c r="R2342" s="2461"/>
      <c r="S2342" s="1909"/>
      <c r="T2342" s="2464"/>
      <c r="U2342" s="2471"/>
      <c r="V2342" s="2463"/>
      <c r="W2342" s="2466"/>
      <c r="X2342" s="2466"/>
      <c r="Y2342" s="2466"/>
      <c r="Z2342" s="2466"/>
    </row>
    <row r="2343" spans="1:26" s="2469" customFormat="1">
      <c r="A2343" s="2468"/>
      <c r="B2343" s="1737"/>
      <c r="C2343" s="2461"/>
      <c r="D2343" s="2461"/>
      <c r="E2343" s="2462"/>
      <c r="F2343" s="1909"/>
      <c r="G2343" s="2463"/>
      <c r="H2343" s="1909"/>
      <c r="I2343" s="1909"/>
      <c r="J2343" s="1909"/>
      <c r="K2343" s="1909"/>
      <c r="L2343" s="2463"/>
      <c r="M2343" s="2461"/>
      <c r="N2343" s="1909"/>
      <c r="O2343" s="2464"/>
      <c r="P2343" s="2471"/>
      <c r="Q2343" s="2465"/>
      <c r="R2343" s="2461"/>
      <c r="S2343" s="1909"/>
      <c r="T2343" s="2464"/>
      <c r="U2343" s="2471"/>
      <c r="V2343" s="2463"/>
      <c r="W2343" s="2466"/>
      <c r="X2343" s="2466"/>
      <c r="Y2343" s="2466"/>
      <c r="Z2343" s="2466"/>
    </row>
    <row r="2344" spans="1:26" s="2469" customFormat="1">
      <c r="A2344" s="2468"/>
      <c r="B2344" s="1737"/>
      <c r="C2344" s="2461"/>
      <c r="D2344" s="2461"/>
      <c r="E2344" s="2462"/>
      <c r="F2344" s="1909"/>
      <c r="G2344" s="2463"/>
      <c r="H2344" s="1909"/>
      <c r="I2344" s="1909"/>
      <c r="J2344" s="1909"/>
      <c r="K2344" s="1909"/>
      <c r="L2344" s="2463"/>
      <c r="M2344" s="2461"/>
      <c r="N2344" s="1909"/>
      <c r="O2344" s="2464"/>
      <c r="P2344" s="2471"/>
      <c r="Q2344" s="2465"/>
      <c r="R2344" s="2461"/>
      <c r="S2344" s="1909"/>
      <c r="T2344" s="2464"/>
      <c r="U2344" s="2471"/>
      <c r="V2344" s="2463"/>
      <c r="W2344" s="2466"/>
      <c r="X2344" s="2466"/>
      <c r="Y2344" s="2466"/>
      <c r="Z2344" s="2466"/>
    </row>
    <row r="2345" spans="1:26" s="2469" customFormat="1">
      <c r="A2345" s="2468"/>
      <c r="B2345" s="1737"/>
      <c r="C2345" s="2461"/>
      <c r="D2345" s="2461"/>
      <c r="E2345" s="2462"/>
      <c r="F2345" s="1909"/>
      <c r="G2345" s="2463"/>
      <c r="H2345" s="1909"/>
      <c r="I2345" s="1909"/>
      <c r="J2345" s="1909"/>
      <c r="K2345" s="1909"/>
      <c r="L2345" s="2463"/>
      <c r="M2345" s="2461"/>
      <c r="N2345" s="1909"/>
      <c r="O2345" s="2464"/>
      <c r="P2345" s="2471"/>
      <c r="Q2345" s="2465"/>
      <c r="R2345" s="2461"/>
      <c r="S2345" s="1909"/>
      <c r="T2345" s="2464"/>
      <c r="U2345" s="2471"/>
      <c r="V2345" s="2463"/>
      <c r="W2345" s="2466"/>
      <c r="X2345" s="2466"/>
      <c r="Y2345" s="2466"/>
      <c r="Z2345" s="2466"/>
    </row>
    <row r="2346" spans="1:26" s="2469" customFormat="1">
      <c r="A2346" s="2468"/>
      <c r="B2346" s="1737"/>
      <c r="C2346" s="2461"/>
      <c r="D2346" s="2461"/>
      <c r="E2346" s="2462"/>
      <c r="F2346" s="1909"/>
      <c r="G2346" s="2463"/>
      <c r="H2346" s="1909"/>
      <c r="I2346" s="1909"/>
      <c r="J2346" s="1909"/>
      <c r="K2346" s="1909"/>
      <c r="L2346" s="2463"/>
      <c r="M2346" s="2461"/>
      <c r="N2346" s="1909"/>
      <c r="O2346" s="2464"/>
      <c r="P2346" s="2471"/>
      <c r="Q2346" s="2465"/>
      <c r="R2346" s="2461"/>
      <c r="S2346" s="1909"/>
      <c r="T2346" s="2464"/>
      <c r="U2346" s="2471"/>
      <c r="V2346" s="2463"/>
      <c r="W2346" s="2466"/>
      <c r="X2346" s="2466"/>
      <c r="Y2346" s="2466"/>
      <c r="Z2346" s="2466"/>
    </row>
    <row r="2347" spans="1:26" s="2469" customFormat="1">
      <c r="A2347" s="2468"/>
      <c r="B2347" s="1737"/>
      <c r="C2347" s="2461"/>
      <c r="D2347" s="2461"/>
      <c r="E2347" s="2462"/>
      <c r="F2347" s="1909"/>
      <c r="G2347" s="2463"/>
      <c r="H2347" s="1909"/>
      <c r="I2347" s="1909"/>
      <c r="J2347" s="1909"/>
      <c r="K2347" s="1909"/>
      <c r="L2347" s="2463"/>
      <c r="M2347" s="2461"/>
      <c r="N2347" s="1909"/>
      <c r="O2347" s="2464"/>
      <c r="P2347" s="2471"/>
      <c r="Q2347" s="2465"/>
      <c r="R2347" s="2461"/>
      <c r="S2347" s="1909"/>
      <c r="T2347" s="2464"/>
      <c r="U2347" s="2471"/>
      <c r="V2347" s="2463"/>
      <c r="W2347" s="2466"/>
      <c r="X2347" s="2466"/>
      <c r="Y2347" s="2466"/>
      <c r="Z2347" s="2466"/>
    </row>
    <row r="2348" spans="1:26" s="2469" customFormat="1">
      <c r="A2348" s="2468"/>
      <c r="B2348" s="1737"/>
      <c r="C2348" s="2461"/>
      <c r="D2348" s="2461"/>
      <c r="E2348" s="2462"/>
      <c r="F2348" s="1909"/>
      <c r="G2348" s="2463"/>
      <c r="H2348" s="1909"/>
      <c r="I2348" s="1909"/>
      <c r="J2348" s="1909"/>
      <c r="K2348" s="1909"/>
      <c r="L2348" s="2463"/>
      <c r="M2348" s="2461"/>
      <c r="N2348" s="1909"/>
      <c r="O2348" s="2464"/>
      <c r="P2348" s="2471"/>
      <c r="Q2348" s="2465"/>
      <c r="R2348" s="2461"/>
      <c r="S2348" s="1909"/>
      <c r="T2348" s="2464"/>
      <c r="U2348" s="2471"/>
      <c r="V2348" s="2463"/>
      <c r="W2348" s="2466"/>
      <c r="X2348" s="2466"/>
      <c r="Y2348" s="2466"/>
      <c r="Z2348" s="2466"/>
    </row>
    <row r="2349" spans="1:26" s="2469" customFormat="1">
      <c r="A2349" s="2468"/>
      <c r="B2349" s="1737"/>
      <c r="C2349" s="2461"/>
      <c r="D2349" s="2461"/>
      <c r="E2349" s="2462"/>
      <c r="F2349" s="1909"/>
      <c r="G2349" s="2463"/>
      <c r="H2349" s="1909"/>
      <c r="I2349" s="1909"/>
      <c r="J2349" s="1909"/>
      <c r="K2349" s="1909"/>
      <c r="L2349" s="2463"/>
      <c r="M2349" s="2461"/>
      <c r="N2349" s="1909"/>
      <c r="O2349" s="2464"/>
      <c r="P2349" s="2471"/>
      <c r="Q2349" s="2465"/>
      <c r="R2349" s="2461"/>
      <c r="S2349" s="1909"/>
      <c r="T2349" s="2464"/>
      <c r="U2349" s="2471"/>
      <c r="V2349" s="2463"/>
      <c r="W2349" s="2466"/>
      <c r="X2349" s="2466"/>
      <c r="Y2349" s="2466"/>
      <c r="Z2349" s="2466"/>
    </row>
    <row r="2350" spans="1:26" s="2469" customFormat="1">
      <c r="A2350" s="2468"/>
      <c r="B2350" s="1737"/>
      <c r="C2350" s="2461"/>
      <c r="D2350" s="2461"/>
      <c r="E2350" s="2462"/>
      <c r="F2350" s="1909"/>
      <c r="G2350" s="2463"/>
      <c r="H2350" s="1909"/>
      <c r="I2350" s="1909"/>
      <c r="J2350" s="1909"/>
      <c r="K2350" s="1909"/>
      <c r="L2350" s="2463"/>
      <c r="M2350" s="2461"/>
      <c r="N2350" s="1909"/>
      <c r="O2350" s="2464"/>
      <c r="P2350" s="2471"/>
      <c r="Q2350" s="2465"/>
      <c r="R2350" s="2461"/>
      <c r="S2350" s="1909"/>
      <c r="T2350" s="2464"/>
      <c r="U2350" s="2471"/>
      <c r="V2350" s="2463"/>
      <c r="W2350" s="2466"/>
      <c r="X2350" s="2466"/>
      <c r="Y2350" s="2466"/>
      <c r="Z2350" s="2466"/>
    </row>
    <row r="2351" spans="1:26" s="2469" customFormat="1">
      <c r="A2351" s="2468"/>
      <c r="B2351" s="1737"/>
      <c r="C2351" s="2461"/>
      <c r="D2351" s="2461"/>
      <c r="E2351" s="2462"/>
      <c r="F2351" s="1909"/>
      <c r="G2351" s="2463"/>
      <c r="H2351" s="1909"/>
      <c r="I2351" s="1909"/>
      <c r="J2351" s="1909"/>
      <c r="K2351" s="1909"/>
      <c r="L2351" s="2463"/>
      <c r="M2351" s="2461"/>
      <c r="N2351" s="1909"/>
      <c r="O2351" s="2464"/>
      <c r="P2351" s="2471"/>
      <c r="Q2351" s="2465"/>
      <c r="R2351" s="2461"/>
      <c r="S2351" s="1909"/>
      <c r="T2351" s="2464"/>
      <c r="U2351" s="2471"/>
      <c r="V2351" s="2463"/>
      <c r="W2351" s="2466"/>
      <c r="X2351" s="2466"/>
      <c r="Y2351" s="2466"/>
      <c r="Z2351" s="2466"/>
    </row>
    <row r="2352" spans="1:26" s="2469" customFormat="1">
      <c r="A2352" s="2468"/>
      <c r="B2352" s="1737"/>
      <c r="C2352" s="2461"/>
      <c r="D2352" s="2461"/>
      <c r="E2352" s="2462"/>
      <c r="F2352" s="1909"/>
      <c r="G2352" s="2463"/>
      <c r="H2352" s="1909"/>
      <c r="I2352" s="1909"/>
      <c r="J2352" s="1909"/>
      <c r="K2352" s="1909"/>
      <c r="L2352" s="2463"/>
      <c r="M2352" s="2461"/>
      <c r="N2352" s="1909"/>
      <c r="O2352" s="2464"/>
      <c r="P2352" s="2471"/>
      <c r="Q2352" s="2465"/>
      <c r="R2352" s="2461"/>
      <c r="S2352" s="1909"/>
      <c r="T2352" s="2464"/>
      <c r="U2352" s="2471"/>
      <c r="V2352" s="2463"/>
      <c r="W2352" s="2466"/>
      <c r="X2352" s="2466"/>
      <c r="Y2352" s="2466"/>
      <c r="Z2352" s="2466"/>
    </row>
    <row r="2353" spans="1:26" s="2469" customFormat="1">
      <c r="A2353" s="2468"/>
      <c r="B2353" s="1737"/>
      <c r="C2353" s="2461"/>
      <c r="D2353" s="2461"/>
      <c r="E2353" s="2462"/>
      <c r="F2353" s="1909"/>
      <c r="G2353" s="2463"/>
      <c r="H2353" s="1909"/>
      <c r="I2353" s="1909"/>
      <c r="J2353" s="1909"/>
      <c r="K2353" s="1909"/>
      <c r="L2353" s="2463"/>
      <c r="M2353" s="2461"/>
      <c r="N2353" s="1909"/>
      <c r="O2353" s="2464"/>
      <c r="P2353" s="2471"/>
      <c r="Q2353" s="2465"/>
      <c r="R2353" s="2461"/>
      <c r="S2353" s="1909"/>
      <c r="T2353" s="2464"/>
      <c r="U2353" s="2471"/>
      <c r="V2353" s="2463"/>
      <c r="W2353" s="2466"/>
      <c r="X2353" s="2466"/>
      <c r="Y2353" s="2466"/>
      <c r="Z2353" s="2466"/>
    </row>
    <row r="2354" spans="1:26" s="2469" customFormat="1">
      <c r="A2354" s="2468"/>
      <c r="B2354" s="1737"/>
      <c r="C2354" s="2461"/>
      <c r="D2354" s="2461"/>
      <c r="E2354" s="2462"/>
      <c r="F2354" s="1909"/>
      <c r="G2354" s="2463"/>
      <c r="H2354" s="1909"/>
      <c r="I2354" s="1909"/>
      <c r="J2354" s="1909"/>
      <c r="K2354" s="1909"/>
      <c r="L2354" s="2463"/>
      <c r="M2354" s="2461"/>
      <c r="N2354" s="1909"/>
      <c r="O2354" s="2464"/>
      <c r="P2354" s="2471"/>
      <c r="Q2354" s="2465"/>
      <c r="R2354" s="2461"/>
      <c r="S2354" s="1909"/>
      <c r="T2354" s="2464"/>
      <c r="U2354" s="2471"/>
      <c r="V2354" s="2463"/>
      <c r="W2354" s="2466"/>
      <c r="X2354" s="2466"/>
      <c r="Y2354" s="2466"/>
      <c r="Z2354" s="2466"/>
    </row>
    <row r="2355" spans="1:26" s="2469" customFormat="1">
      <c r="A2355" s="2468"/>
      <c r="B2355" s="1737"/>
      <c r="C2355" s="2461"/>
      <c r="D2355" s="2461"/>
      <c r="E2355" s="2462"/>
      <c r="F2355" s="1909"/>
      <c r="G2355" s="2463"/>
      <c r="H2355" s="1909"/>
      <c r="I2355" s="1909"/>
      <c r="J2355" s="1909"/>
      <c r="K2355" s="1909"/>
      <c r="L2355" s="2463"/>
      <c r="M2355" s="2461"/>
      <c r="N2355" s="1909"/>
      <c r="O2355" s="2464"/>
      <c r="P2355" s="2471"/>
      <c r="Q2355" s="2465"/>
      <c r="R2355" s="2461"/>
      <c r="S2355" s="1909"/>
      <c r="T2355" s="2464"/>
      <c r="U2355" s="2471"/>
      <c r="V2355" s="2463"/>
      <c r="W2355" s="2466"/>
      <c r="X2355" s="2466"/>
      <c r="Y2355" s="2466"/>
      <c r="Z2355" s="2466"/>
    </row>
    <row r="2356" spans="1:26" s="2469" customFormat="1">
      <c r="A2356" s="2468"/>
      <c r="B2356" s="1737"/>
      <c r="C2356" s="2461"/>
      <c r="D2356" s="2461"/>
      <c r="E2356" s="2462"/>
      <c r="F2356" s="1909"/>
      <c r="G2356" s="2463"/>
      <c r="H2356" s="1909"/>
      <c r="I2356" s="1909"/>
      <c r="J2356" s="1909"/>
      <c r="K2356" s="1909"/>
      <c r="L2356" s="2463"/>
      <c r="M2356" s="2461"/>
      <c r="N2356" s="1909"/>
      <c r="O2356" s="2464"/>
      <c r="P2356" s="2471"/>
      <c r="Q2356" s="2465"/>
      <c r="R2356" s="2461"/>
      <c r="S2356" s="1909"/>
      <c r="T2356" s="2464"/>
      <c r="U2356" s="2471"/>
      <c r="V2356" s="2463"/>
      <c r="W2356" s="2466"/>
      <c r="X2356" s="2466"/>
      <c r="Y2356" s="2466"/>
      <c r="Z2356" s="2466"/>
    </row>
    <row r="2357" spans="1:26" s="2469" customFormat="1">
      <c r="A2357" s="2468"/>
      <c r="B2357" s="1737"/>
      <c r="C2357" s="2461"/>
      <c r="D2357" s="2461"/>
      <c r="E2357" s="2462"/>
      <c r="F2357" s="1909"/>
      <c r="G2357" s="2463"/>
      <c r="H2357" s="1909"/>
      <c r="I2357" s="1909"/>
      <c r="J2357" s="1909"/>
      <c r="K2357" s="1909"/>
      <c r="L2357" s="2463"/>
      <c r="M2357" s="2461"/>
      <c r="N2357" s="1909"/>
      <c r="O2357" s="2464"/>
      <c r="P2357" s="2471"/>
      <c r="Q2357" s="2465"/>
      <c r="R2357" s="2461"/>
      <c r="S2357" s="1909"/>
      <c r="T2357" s="2464"/>
      <c r="U2357" s="2471"/>
      <c r="V2357" s="2463"/>
      <c r="W2357" s="2466"/>
      <c r="X2357" s="2466"/>
      <c r="Y2357" s="2466"/>
      <c r="Z2357" s="2466"/>
    </row>
    <row r="2358" spans="1:26" s="2469" customFormat="1">
      <c r="A2358" s="2468"/>
      <c r="B2358" s="1737"/>
      <c r="C2358" s="2461"/>
      <c r="D2358" s="2461"/>
      <c r="E2358" s="2462"/>
      <c r="F2358" s="1909"/>
      <c r="G2358" s="2463"/>
      <c r="H2358" s="1909"/>
      <c r="I2358" s="1909"/>
      <c r="J2358" s="1909"/>
      <c r="K2358" s="1909"/>
      <c r="L2358" s="2463"/>
      <c r="M2358" s="2461"/>
      <c r="N2358" s="1909"/>
      <c r="O2358" s="2464"/>
      <c r="P2358" s="2471"/>
      <c r="Q2358" s="2465"/>
      <c r="R2358" s="2461"/>
      <c r="S2358" s="1909"/>
      <c r="T2358" s="2464"/>
      <c r="U2358" s="2471"/>
      <c r="V2358" s="2463"/>
      <c r="W2358" s="2466"/>
      <c r="X2358" s="2466"/>
      <c r="Y2358" s="2466"/>
      <c r="Z2358" s="2466"/>
    </row>
    <row r="2359" spans="1:26" s="2469" customFormat="1">
      <c r="A2359" s="2468"/>
      <c r="B2359" s="1737"/>
      <c r="C2359" s="2461"/>
      <c r="D2359" s="2461"/>
      <c r="E2359" s="2462"/>
      <c r="F2359" s="1909"/>
      <c r="G2359" s="2463"/>
      <c r="H2359" s="1909"/>
      <c r="I2359" s="1909"/>
      <c r="J2359" s="1909"/>
      <c r="K2359" s="1909"/>
      <c r="L2359" s="2463"/>
      <c r="M2359" s="2461"/>
      <c r="N2359" s="1909"/>
      <c r="O2359" s="2464"/>
      <c r="P2359" s="2471"/>
      <c r="Q2359" s="2465"/>
      <c r="R2359" s="2461"/>
      <c r="S2359" s="1909"/>
      <c r="T2359" s="2464"/>
      <c r="U2359" s="2471"/>
      <c r="V2359" s="2463"/>
      <c r="W2359" s="2466"/>
      <c r="X2359" s="2466"/>
      <c r="Y2359" s="2466"/>
      <c r="Z2359" s="2466"/>
    </row>
    <row r="2360" spans="1:26" s="2469" customFormat="1">
      <c r="A2360" s="2468"/>
      <c r="B2360" s="1737"/>
      <c r="C2360" s="2461"/>
      <c r="D2360" s="2461"/>
      <c r="E2360" s="2462"/>
      <c r="F2360" s="1909"/>
      <c r="G2360" s="2463"/>
      <c r="H2360" s="1909"/>
      <c r="I2360" s="1909"/>
      <c r="J2360" s="1909"/>
      <c r="K2360" s="1909"/>
      <c r="L2360" s="2463"/>
      <c r="M2360" s="2461"/>
      <c r="N2360" s="1909"/>
      <c r="O2360" s="2464"/>
      <c r="P2360" s="2471"/>
      <c r="Q2360" s="2465"/>
      <c r="R2360" s="2461"/>
      <c r="S2360" s="1909"/>
      <c r="T2360" s="2464"/>
      <c r="U2360" s="2471"/>
      <c r="V2360" s="2463"/>
      <c r="W2360" s="2466"/>
      <c r="X2360" s="2466"/>
      <c r="Y2360" s="2466"/>
      <c r="Z2360" s="2466"/>
    </row>
    <row r="2361" spans="1:26" s="2469" customFormat="1">
      <c r="A2361" s="2468"/>
      <c r="B2361" s="1737"/>
      <c r="C2361" s="2461"/>
      <c r="D2361" s="2461"/>
      <c r="E2361" s="2462"/>
      <c r="F2361" s="1909"/>
      <c r="G2361" s="2463"/>
      <c r="H2361" s="1909"/>
      <c r="I2361" s="1909"/>
      <c r="J2361" s="1909"/>
      <c r="K2361" s="1909"/>
      <c r="L2361" s="2463"/>
      <c r="M2361" s="2461"/>
      <c r="N2361" s="1909"/>
      <c r="O2361" s="2464"/>
      <c r="P2361" s="2471"/>
      <c r="Q2361" s="2465"/>
      <c r="R2361" s="2461"/>
      <c r="S2361" s="1909"/>
      <c r="T2361" s="2464"/>
      <c r="U2361" s="2471"/>
      <c r="V2361" s="2463"/>
      <c r="W2361" s="2466"/>
      <c r="X2361" s="2466"/>
      <c r="Y2361" s="2466"/>
      <c r="Z2361" s="2466"/>
    </row>
    <row r="2362" spans="1:26" s="2469" customFormat="1">
      <c r="A2362" s="2468"/>
      <c r="B2362" s="1737"/>
      <c r="C2362" s="2461"/>
      <c r="D2362" s="2461"/>
      <c r="E2362" s="2462"/>
      <c r="F2362" s="1909"/>
      <c r="G2362" s="2463"/>
      <c r="H2362" s="1909"/>
      <c r="I2362" s="1909"/>
      <c r="J2362" s="1909"/>
      <c r="K2362" s="1909"/>
      <c r="L2362" s="2463"/>
      <c r="M2362" s="2461"/>
      <c r="N2362" s="1909"/>
      <c r="O2362" s="2464"/>
      <c r="P2362" s="2471"/>
      <c r="Q2362" s="2465"/>
      <c r="R2362" s="2461"/>
      <c r="S2362" s="1909"/>
      <c r="T2362" s="2464"/>
      <c r="U2362" s="2471"/>
      <c r="V2362" s="2463"/>
      <c r="W2362" s="2466"/>
      <c r="X2362" s="2466"/>
      <c r="Y2362" s="2466"/>
      <c r="Z2362" s="2466"/>
    </row>
    <row r="2363" spans="1:26" s="2469" customFormat="1">
      <c r="A2363" s="2468"/>
      <c r="B2363" s="1737"/>
      <c r="C2363" s="2461"/>
      <c r="D2363" s="2461"/>
      <c r="E2363" s="2462"/>
      <c r="F2363" s="1909"/>
      <c r="G2363" s="2463"/>
      <c r="H2363" s="1909"/>
      <c r="I2363" s="1909"/>
      <c r="J2363" s="1909"/>
      <c r="K2363" s="1909"/>
      <c r="L2363" s="2463"/>
      <c r="M2363" s="2461"/>
      <c r="N2363" s="1909"/>
      <c r="O2363" s="2464"/>
      <c r="P2363" s="2471"/>
      <c r="Q2363" s="2465"/>
      <c r="R2363" s="2461"/>
      <c r="S2363" s="1909"/>
      <c r="T2363" s="2464"/>
      <c r="U2363" s="2471"/>
      <c r="V2363" s="2463"/>
      <c r="W2363" s="2466"/>
      <c r="X2363" s="2466"/>
      <c r="Y2363" s="2466"/>
      <c r="Z2363" s="2466"/>
    </row>
    <row r="2364" spans="1:26" s="2469" customFormat="1">
      <c r="A2364" s="2468"/>
      <c r="B2364" s="1737"/>
      <c r="C2364" s="2461"/>
      <c r="D2364" s="2461"/>
      <c r="E2364" s="2462"/>
      <c r="F2364" s="1909"/>
      <c r="G2364" s="2463"/>
      <c r="H2364" s="1909"/>
      <c r="I2364" s="1909"/>
      <c r="J2364" s="1909"/>
      <c r="K2364" s="1909"/>
      <c r="L2364" s="2463"/>
      <c r="M2364" s="2461"/>
      <c r="N2364" s="1909"/>
      <c r="O2364" s="2464"/>
      <c r="P2364" s="2471"/>
      <c r="Q2364" s="2465"/>
      <c r="R2364" s="2461"/>
      <c r="S2364" s="1909"/>
      <c r="T2364" s="2464"/>
      <c r="U2364" s="2471"/>
      <c r="V2364" s="2463"/>
      <c r="W2364" s="2466"/>
      <c r="X2364" s="2466"/>
      <c r="Y2364" s="2466"/>
      <c r="Z2364" s="2466"/>
    </row>
    <row r="2365" spans="1:26" s="2469" customFormat="1">
      <c r="A2365" s="2468"/>
      <c r="B2365" s="1737"/>
      <c r="C2365" s="2461"/>
      <c r="D2365" s="2461"/>
      <c r="E2365" s="2462"/>
      <c r="F2365" s="1909"/>
      <c r="G2365" s="2463"/>
      <c r="H2365" s="1909"/>
      <c r="I2365" s="1909"/>
      <c r="J2365" s="1909"/>
      <c r="K2365" s="1909"/>
      <c r="L2365" s="2463"/>
      <c r="M2365" s="2461"/>
      <c r="N2365" s="1909"/>
      <c r="O2365" s="2464"/>
      <c r="P2365" s="2471"/>
      <c r="Q2365" s="2465"/>
      <c r="R2365" s="2461"/>
      <c r="S2365" s="1909"/>
      <c r="T2365" s="2464"/>
      <c r="U2365" s="2471"/>
      <c r="V2365" s="2463"/>
      <c r="W2365" s="2466"/>
      <c r="X2365" s="2466"/>
      <c r="Y2365" s="2466"/>
      <c r="Z2365" s="2466"/>
    </row>
    <row r="2366" spans="1:26" s="2469" customFormat="1">
      <c r="A2366" s="2468"/>
      <c r="B2366" s="1737"/>
      <c r="C2366" s="2461"/>
      <c r="D2366" s="2461"/>
      <c r="E2366" s="2462"/>
      <c r="F2366" s="1909"/>
      <c r="G2366" s="2463"/>
      <c r="H2366" s="1909"/>
      <c r="I2366" s="1909"/>
      <c r="J2366" s="1909"/>
      <c r="K2366" s="1909"/>
      <c r="L2366" s="2463"/>
      <c r="M2366" s="2461"/>
      <c r="N2366" s="1909"/>
      <c r="O2366" s="2464"/>
      <c r="P2366" s="2471"/>
      <c r="Q2366" s="2465"/>
      <c r="R2366" s="2461"/>
      <c r="S2366" s="1909"/>
      <c r="T2366" s="2464"/>
      <c r="U2366" s="2471"/>
      <c r="V2366" s="2463"/>
      <c r="W2366" s="2466"/>
      <c r="X2366" s="2466"/>
      <c r="Y2366" s="2466"/>
      <c r="Z2366" s="2466"/>
    </row>
    <row r="2367" spans="1:26" s="2469" customFormat="1">
      <c r="A2367" s="2468"/>
      <c r="B2367" s="1737"/>
      <c r="C2367" s="2461"/>
      <c r="D2367" s="2461"/>
      <c r="E2367" s="2462"/>
      <c r="F2367" s="1909"/>
      <c r="G2367" s="2463"/>
      <c r="H2367" s="1909"/>
      <c r="I2367" s="1909"/>
      <c r="J2367" s="1909"/>
      <c r="K2367" s="1909"/>
      <c r="L2367" s="2463"/>
      <c r="M2367" s="2461"/>
      <c r="N2367" s="1909"/>
      <c r="O2367" s="2464"/>
      <c r="P2367" s="2471"/>
      <c r="Q2367" s="2465"/>
      <c r="R2367" s="2461"/>
      <c r="S2367" s="1909"/>
      <c r="T2367" s="2464"/>
      <c r="U2367" s="2471"/>
      <c r="V2367" s="2463"/>
      <c r="W2367" s="2466"/>
      <c r="X2367" s="2466"/>
      <c r="Y2367" s="2466"/>
      <c r="Z2367" s="2466"/>
    </row>
    <row r="2368" spans="1:26" s="2469" customFormat="1">
      <c r="A2368" s="2468"/>
      <c r="B2368" s="1737"/>
      <c r="C2368" s="2461"/>
      <c r="D2368" s="2461"/>
      <c r="E2368" s="2462"/>
      <c r="F2368" s="1909"/>
      <c r="G2368" s="2463"/>
      <c r="H2368" s="1909"/>
      <c r="I2368" s="1909"/>
      <c r="J2368" s="1909"/>
      <c r="K2368" s="1909"/>
      <c r="L2368" s="2463"/>
      <c r="M2368" s="2461"/>
      <c r="N2368" s="1909"/>
      <c r="O2368" s="2464"/>
      <c r="P2368" s="2471"/>
      <c r="Q2368" s="2465"/>
      <c r="R2368" s="2461"/>
      <c r="S2368" s="1909"/>
      <c r="T2368" s="2464"/>
      <c r="U2368" s="2471"/>
      <c r="V2368" s="2463"/>
      <c r="W2368" s="2466"/>
      <c r="X2368" s="2466"/>
      <c r="Y2368" s="2466"/>
      <c r="Z2368" s="2466"/>
    </row>
    <row r="2369" spans="1:26" s="2469" customFormat="1">
      <c r="A2369" s="2468"/>
      <c r="B2369" s="1737"/>
      <c r="C2369" s="2461"/>
      <c r="D2369" s="2461"/>
      <c r="E2369" s="2462"/>
      <c r="F2369" s="1909"/>
      <c r="G2369" s="2463"/>
      <c r="H2369" s="1909"/>
      <c r="I2369" s="1909"/>
      <c r="J2369" s="1909"/>
      <c r="K2369" s="1909"/>
      <c r="L2369" s="2463"/>
      <c r="M2369" s="2461"/>
      <c r="N2369" s="1909"/>
      <c r="O2369" s="2464"/>
      <c r="P2369" s="2471"/>
      <c r="Q2369" s="2465"/>
      <c r="R2369" s="2461"/>
      <c r="S2369" s="1909"/>
      <c r="T2369" s="2464"/>
      <c r="U2369" s="2471"/>
      <c r="V2369" s="2463"/>
      <c r="W2369" s="2466"/>
      <c r="X2369" s="2466"/>
      <c r="Y2369" s="2466"/>
      <c r="Z2369" s="2466"/>
    </row>
    <row r="2370" spans="1:26" s="2469" customFormat="1">
      <c r="A2370" s="2468"/>
      <c r="B2370" s="1737"/>
      <c r="C2370" s="2461"/>
      <c r="D2370" s="2461"/>
      <c r="E2370" s="2462"/>
      <c r="F2370" s="1909"/>
      <c r="G2370" s="2463"/>
      <c r="H2370" s="1909"/>
      <c r="I2370" s="1909"/>
      <c r="J2370" s="1909"/>
      <c r="K2370" s="1909"/>
      <c r="L2370" s="2463"/>
      <c r="M2370" s="2461"/>
      <c r="N2370" s="1909"/>
      <c r="O2370" s="2464"/>
      <c r="P2370" s="2471"/>
      <c r="Q2370" s="2465"/>
      <c r="R2370" s="2461"/>
      <c r="S2370" s="1909"/>
      <c r="T2370" s="2464"/>
      <c r="U2370" s="2471"/>
      <c r="V2370" s="2463"/>
      <c r="W2370" s="2466"/>
      <c r="X2370" s="2466"/>
      <c r="Y2370" s="2466"/>
      <c r="Z2370" s="2466"/>
    </row>
    <row r="2371" spans="1:26" s="2469" customFormat="1">
      <c r="A2371" s="2468"/>
      <c r="B2371" s="1737"/>
      <c r="C2371" s="2461"/>
      <c r="D2371" s="2461"/>
      <c r="E2371" s="2462"/>
      <c r="F2371" s="1909"/>
      <c r="G2371" s="2463"/>
      <c r="H2371" s="1909"/>
      <c r="I2371" s="1909"/>
      <c r="J2371" s="1909"/>
      <c r="K2371" s="1909"/>
      <c r="L2371" s="2463"/>
      <c r="M2371" s="2461"/>
      <c r="N2371" s="1909"/>
      <c r="O2371" s="2464"/>
      <c r="P2371" s="2471"/>
      <c r="Q2371" s="2465"/>
      <c r="R2371" s="2461"/>
      <c r="S2371" s="1909"/>
      <c r="T2371" s="2464"/>
      <c r="U2371" s="2471"/>
      <c r="V2371" s="2463"/>
      <c r="W2371" s="2466"/>
      <c r="X2371" s="2466"/>
      <c r="Y2371" s="2466"/>
      <c r="Z2371" s="2466"/>
    </row>
    <row r="2372" spans="1:26" s="2469" customFormat="1">
      <c r="A2372" s="2468"/>
      <c r="B2372" s="1737"/>
      <c r="C2372" s="2461"/>
      <c r="D2372" s="2461"/>
      <c r="E2372" s="2462"/>
      <c r="F2372" s="1909"/>
      <c r="G2372" s="2463"/>
      <c r="H2372" s="1909"/>
      <c r="I2372" s="1909"/>
      <c r="J2372" s="1909"/>
      <c r="K2372" s="1909"/>
      <c r="L2372" s="2463"/>
      <c r="M2372" s="2461"/>
      <c r="N2372" s="1909"/>
      <c r="O2372" s="2464"/>
      <c r="P2372" s="2471"/>
      <c r="Q2372" s="2465"/>
      <c r="R2372" s="2461"/>
      <c r="S2372" s="1909"/>
      <c r="T2372" s="2464"/>
      <c r="U2372" s="2471"/>
      <c r="V2372" s="2463"/>
      <c r="W2372" s="2466"/>
      <c r="X2372" s="2466"/>
      <c r="Y2372" s="2466"/>
      <c r="Z2372" s="2466"/>
    </row>
    <row r="2373" spans="1:26" s="2469" customFormat="1">
      <c r="A2373" s="2468"/>
      <c r="B2373" s="1737"/>
      <c r="C2373" s="2461"/>
      <c r="D2373" s="2461"/>
      <c r="E2373" s="2462"/>
      <c r="F2373" s="1909"/>
      <c r="G2373" s="2463"/>
      <c r="H2373" s="1909"/>
      <c r="I2373" s="1909"/>
      <c r="J2373" s="1909"/>
      <c r="K2373" s="1909"/>
      <c r="L2373" s="2463"/>
      <c r="M2373" s="2461"/>
      <c r="N2373" s="1909"/>
      <c r="O2373" s="2464"/>
      <c r="P2373" s="2471"/>
      <c r="Q2373" s="2465"/>
      <c r="R2373" s="2461"/>
      <c r="S2373" s="1909"/>
      <c r="T2373" s="2464"/>
      <c r="U2373" s="2471"/>
      <c r="V2373" s="2463"/>
      <c r="W2373" s="2466"/>
      <c r="X2373" s="2466"/>
      <c r="Y2373" s="2466"/>
      <c r="Z2373" s="2466"/>
    </row>
    <row r="2374" spans="1:26" s="2469" customFormat="1">
      <c r="A2374" s="2468"/>
      <c r="B2374" s="1737"/>
      <c r="C2374" s="2461"/>
      <c r="D2374" s="2461"/>
      <c r="E2374" s="2462"/>
      <c r="F2374" s="1909"/>
      <c r="G2374" s="2463"/>
      <c r="H2374" s="1909"/>
      <c r="I2374" s="1909"/>
      <c r="J2374" s="1909"/>
      <c r="K2374" s="1909"/>
      <c r="L2374" s="2463"/>
      <c r="M2374" s="2461"/>
      <c r="N2374" s="1909"/>
      <c r="O2374" s="2464"/>
      <c r="P2374" s="2471"/>
      <c r="Q2374" s="2465"/>
      <c r="R2374" s="2461"/>
      <c r="S2374" s="1909"/>
      <c r="T2374" s="2464"/>
      <c r="U2374" s="2471"/>
      <c r="V2374" s="2463"/>
      <c r="W2374" s="2466"/>
      <c r="X2374" s="2466"/>
      <c r="Y2374" s="2466"/>
      <c r="Z2374" s="2466"/>
    </row>
    <row r="2375" spans="1:26" s="2469" customFormat="1">
      <c r="A2375" s="2468"/>
      <c r="B2375" s="1737"/>
      <c r="C2375" s="2461"/>
      <c r="D2375" s="2461"/>
      <c r="E2375" s="2462"/>
      <c r="F2375" s="1909"/>
      <c r="G2375" s="2463"/>
      <c r="H2375" s="1909"/>
      <c r="I2375" s="1909"/>
      <c r="J2375" s="1909"/>
      <c r="K2375" s="1909"/>
      <c r="L2375" s="2463"/>
      <c r="M2375" s="2461"/>
      <c r="N2375" s="1909"/>
      <c r="O2375" s="2464"/>
      <c r="P2375" s="2471"/>
      <c r="Q2375" s="2465"/>
      <c r="R2375" s="2461"/>
      <c r="S2375" s="1909"/>
      <c r="T2375" s="2464"/>
      <c r="U2375" s="2471"/>
      <c r="V2375" s="2463"/>
      <c r="W2375" s="2466"/>
      <c r="X2375" s="2466"/>
      <c r="Y2375" s="2466"/>
      <c r="Z2375" s="2466"/>
    </row>
    <row r="2376" spans="1:26" s="2469" customFormat="1">
      <c r="A2376" s="2468"/>
      <c r="B2376" s="1737"/>
      <c r="C2376" s="2461"/>
      <c r="D2376" s="2461"/>
      <c r="E2376" s="2462"/>
      <c r="F2376" s="1909"/>
      <c r="G2376" s="2463"/>
      <c r="H2376" s="1909"/>
      <c r="I2376" s="1909"/>
      <c r="J2376" s="1909"/>
      <c r="K2376" s="1909"/>
      <c r="L2376" s="2463"/>
      <c r="M2376" s="2461"/>
      <c r="N2376" s="1909"/>
      <c r="O2376" s="2464"/>
      <c r="P2376" s="2471"/>
      <c r="Q2376" s="2465"/>
      <c r="R2376" s="2461"/>
      <c r="S2376" s="1909"/>
      <c r="T2376" s="2464"/>
      <c r="U2376" s="2471"/>
      <c r="V2376" s="2463"/>
      <c r="W2376" s="2466"/>
      <c r="X2376" s="2466"/>
      <c r="Y2376" s="2466"/>
      <c r="Z2376" s="2466"/>
    </row>
    <row r="2377" spans="1:26" s="2469" customFormat="1">
      <c r="A2377" s="2468"/>
      <c r="B2377" s="1737"/>
      <c r="C2377" s="2461"/>
      <c r="D2377" s="2461"/>
      <c r="E2377" s="2462"/>
      <c r="F2377" s="1909"/>
      <c r="G2377" s="2463"/>
      <c r="H2377" s="1909"/>
      <c r="I2377" s="1909"/>
      <c r="J2377" s="1909"/>
      <c r="K2377" s="1909"/>
      <c r="L2377" s="2463"/>
      <c r="M2377" s="2461"/>
      <c r="N2377" s="1909"/>
      <c r="O2377" s="2464"/>
      <c r="P2377" s="2471"/>
      <c r="Q2377" s="2465"/>
      <c r="R2377" s="2461"/>
      <c r="S2377" s="1909"/>
      <c r="T2377" s="2464"/>
      <c r="U2377" s="2471"/>
      <c r="V2377" s="2463"/>
      <c r="W2377" s="2466"/>
      <c r="X2377" s="2466"/>
      <c r="Y2377" s="2466"/>
      <c r="Z2377" s="2466"/>
    </row>
    <row r="2378" spans="1:26" s="2469" customFormat="1">
      <c r="A2378" s="2468"/>
      <c r="B2378" s="1737"/>
      <c r="C2378" s="2461"/>
      <c r="D2378" s="2461"/>
      <c r="E2378" s="2462"/>
      <c r="F2378" s="1909"/>
      <c r="G2378" s="2463"/>
      <c r="H2378" s="1909"/>
      <c r="I2378" s="1909"/>
      <c r="J2378" s="1909"/>
      <c r="K2378" s="1909"/>
      <c r="L2378" s="2463"/>
      <c r="M2378" s="2461"/>
      <c r="N2378" s="1909"/>
      <c r="O2378" s="2464"/>
      <c r="P2378" s="2471"/>
      <c r="Q2378" s="2465"/>
      <c r="R2378" s="2461"/>
      <c r="S2378" s="1909"/>
      <c r="T2378" s="2464"/>
      <c r="U2378" s="2471"/>
      <c r="V2378" s="2463"/>
      <c r="W2378" s="2466"/>
      <c r="X2378" s="2466"/>
      <c r="Y2378" s="2466"/>
      <c r="Z2378" s="2466"/>
    </row>
    <row r="2379" spans="1:26" s="2469" customFormat="1">
      <c r="A2379" s="2468"/>
      <c r="B2379" s="1737"/>
      <c r="C2379" s="2461"/>
      <c r="D2379" s="2461"/>
      <c r="E2379" s="2462"/>
      <c r="F2379" s="1909"/>
      <c r="G2379" s="2463"/>
      <c r="H2379" s="1909"/>
      <c r="I2379" s="1909"/>
      <c r="J2379" s="1909"/>
      <c r="K2379" s="1909"/>
      <c r="L2379" s="2463"/>
      <c r="M2379" s="2461"/>
      <c r="N2379" s="1909"/>
      <c r="O2379" s="2464"/>
      <c r="P2379" s="2471"/>
      <c r="Q2379" s="2465"/>
      <c r="R2379" s="2461"/>
      <c r="S2379" s="1909"/>
      <c r="T2379" s="2464"/>
      <c r="U2379" s="2471"/>
      <c r="V2379" s="2463"/>
      <c r="W2379" s="2466"/>
      <c r="X2379" s="2466"/>
      <c r="Y2379" s="2466"/>
      <c r="Z2379" s="2466"/>
    </row>
    <row r="2380" spans="1:26" s="2469" customFormat="1">
      <c r="A2380" s="2468"/>
      <c r="B2380" s="1737"/>
      <c r="C2380" s="2461"/>
      <c r="D2380" s="2461"/>
      <c r="E2380" s="2462"/>
      <c r="F2380" s="1909"/>
      <c r="G2380" s="2463"/>
      <c r="H2380" s="1909"/>
      <c r="I2380" s="1909"/>
      <c r="J2380" s="1909"/>
      <c r="K2380" s="1909"/>
      <c r="L2380" s="2463"/>
      <c r="M2380" s="2461"/>
      <c r="N2380" s="1909"/>
      <c r="O2380" s="2464"/>
      <c r="P2380" s="2471"/>
      <c r="Q2380" s="2465"/>
      <c r="R2380" s="2461"/>
      <c r="S2380" s="1909"/>
      <c r="T2380" s="2464"/>
      <c r="U2380" s="2471"/>
      <c r="V2380" s="2463"/>
      <c r="W2380" s="2466"/>
      <c r="X2380" s="2466"/>
      <c r="Y2380" s="2466"/>
      <c r="Z2380" s="2466"/>
    </row>
    <row r="2381" spans="1:26" s="2469" customFormat="1">
      <c r="A2381" s="2468"/>
      <c r="B2381" s="1737"/>
      <c r="C2381" s="2461"/>
      <c r="D2381" s="2461"/>
      <c r="E2381" s="2462"/>
      <c r="F2381" s="1909"/>
      <c r="G2381" s="2463"/>
      <c r="H2381" s="1909"/>
      <c r="I2381" s="1909"/>
      <c r="J2381" s="1909"/>
      <c r="K2381" s="1909"/>
      <c r="L2381" s="2463"/>
      <c r="M2381" s="2461"/>
      <c r="N2381" s="1909"/>
      <c r="O2381" s="2464"/>
      <c r="P2381" s="2471"/>
      <c r="Q2381" s="2465"/>
      <c r="R2381" s="2461"/>
      <c r="S2381" s="1909"/>
      <c r="T2381" s="2464"/>
      <c r="U2381" s="2471"/>
      <c r="V2381" s="2463"/>
      <c r="W2381" s="2466"/>
      <c r="X2381" s="2466"/>
      <c r="Y2381" s="2466"/>
      <c r="Z2381" s="2466"/>
    </row>
    <row r="2382" spans="1:26" s="2469" customFormat="1">
      <c r="A2382" s="2468"/>
      <c r="B2382" s="1737"/>
      <c r="C2382" s="2461"/>
      <c r="D2382" s="2461"/>
      <c r="E2382" s="2462"/>
      <c r="F2382" s="1909"/>
      <c r="G2382" s="2463"/>
      <c r="H2382" s="1909"/>
      <c r="I2382" s="1909"/>
      <c r="J2382" s="1909"/>
      <c r="K2382" s="1909"/>
      <c r="L2382" s="2463"/>
      <c r="M2382" s="2461"/>
      <c r="N2382" s="1909"/>
      <c r="O2382" s="2464"/>
      <c r="P2382" s="2471"/>
      <c r="Q2382" s="2465"/>
      <c r="R2382" s="2461"/>
      <c r="S2382" s="1909"/>
      <c r="T2382" s="2464"/>
      <c r="U2382" s="2471"/>
      <c r="V2382" s="2463"/>
      <c r="W2382" s="2466"/>
      <c r="X2382" s="2466"/>
      <c r="Y2382" s="2466"/>
      <c r="Z2382" s="2466"/>
    </row>
    <row r="2383" spans="1:26" s="2469" customFormat="1">
      <c r="A2383" s="2468"/>
      <c r="B2383" s="1737"/>
      <c r="C2383" s="2461"/>
      <c r="D2383" s="2461"/>
      <c r="E2383" s="2462"/>
      <c r="F2383" s="1909"/>
      <c r="G2383" s="2463"/>
      <c r="H2383" s="1909"/>
      <c r="I2383" s="1909"/>
      <c r="J2383" s="1909"/>
      <c r="K2383" s="1909"/>
      <c r="L2383" s="2463"/>
      <c r="M2383" s="2461"/>
      <c r="N2383" s="1909"/>
      <c r="O2383" s="2464"/>
      <c r="P2383" s="2471"/>
      <c r="Q2383" s="2465"/>
      <c r="R2383" s="2461"/>
      <c r="S2383" s="1909"/>
      <c r="T2383" s="2464"/>
      <c r="U2383" s="2471"/>
      <c r="V2383" s="2463"/>
      <c r="W2383" s="2466"/>
      <c r="X2383" s="2466"/>
      <c r="Y2383" s="2466"/>
      <c r="Z2383" s="2466"/>
    </row>
    <row r="2384" spans="1:26" s="2469" customFormat="1">
      <c r="A2384" s="2468"/>
      <c r="B2384" s="1737"/>
      <c r="C2384" s="2461"/>
      <c r="D2384" s="2461"/>
      <c r="E2384" s="2462"/>
      <c r="F2384" s="1909"/>
      <c r="G2384" s="2463"/>
      <c r="H2384" s="1909"/>
      <c r="I2384" s="1909"/>
      <c r="J2384" s="1909"/>
      <c r="K2384" s="1909"/>
      <c r="L2384" s="2463"/>
      <c r="M2384" s="2461"/>
      <c r="N2384" s="1909"/>
      <c r="O2384" s="2464"/>
      <c r="P2384" s="2471"/>
      <c r="Q2384" s="2465"/>
      <c r="R2384" s="2461"/>
      <c r="S2384" s="1909"/>
      <c r="T2384" s="2464"/>
      <c r="U2384" s="2471"/>
      <c r="V2384" s="2463"/>
      <c r="W2384" s="2466"/>
      <c r="X2384" s="2466"/>
      <c r="Y2384" s="2466"/>
      <c r="Z2384" s="2466"/>
    </row>
    <row r="2385" spans="1:26" s="2469" customFormat="1">
      <c r="A2385" s="2468"/>
      <c r="B2385" s="1737"/>
      <c r="C2385" s="2461"/>
      <c r="D2385" s="2461"/>
      <c r="E2385" s="2462"/>
      <c r="F2385" s="1909"/>
      <c r="G2385" s="2463"/>
      <c r="H2385" s="1909"/>
      <c r="I2385" s="1909"/>
      <c r="J2385" s="1909"/>
      <c r="K2385" s="1909"/>
      <c r="L2385" s="2463"/>
      <c r="M2385" s="2461"/>
      <c r="N2385" s="1909"/>
      <c r="O2385" s="2464"/>
      <c r="P2385" s="2471"/>
      <c r="Q2385" s="2465"/>
      <c r="R2385" s="2461"/>
      <c r="S2385" s="1909"/>
      <c r="T2385" s="2464"/>
      <c r="U2385" s="2471"/>
      <c r="V2385" s="2463"/>
      <c r="W2385" s="2466"/>
      <c r="X2385" s="2466"/>
      <c r="Y2385" s="2466"/>
      <c r="Z2385" s="2466"/>
    </row>
    <row r="2386" spans="1:26" s="2469" customFormat="1">
      <c r="A2386" s="2468"/>
      <c r="B2386" s="1737"/>
      <c r="C2386" s="2461"/>
      <c r="D2386" s="2461"/>
      <c r="E2386" s="2462"/>
      <c r="F2386" s="1909"/>
      <c r="G2386" s="2463"/>
      <c r="H2386" s="1909"/>
      <c r="I2386" s="1909"/>
      <c r="J2386" s="1909"/>
      <c r="K2386" s="1909"/>
      <c r="L2386" s="2463"/>
      <c r="M2386" s="2461"/>
      <c r="N2386" s="1909"/>
      <c r="O2386" s="2464"/>
      <c r="P2386" s="2471"/>
      <c r="Q2386" s="2465"/>
      <c r="R2386" s="2461"/>
      <c r="S2386" s="1909"/>
      <c r="T2386" s="2464"/>
      <c r="U2386" s="2471"/>
      <c r="V2386" s="2463"/>
      <c r="W2386" s="2466"/>
      <c r="X2386" s="2466"/>
      <c r="Y2386" s="2466"/>
      <c r="Z2386" s="2466"/>
    </row>
    <row r="2387" spans="1:26" s="2469" customFormat="1">
      <c r="A2387" s="2468"/>
      <c r="B2387" s="1737"/>
      <c r="C2387" s="2461"/>
      <c r="D2387" s="2461"/>
      <c r="E2387" s="2462"/>
      <c r="F2387" s="1909"/>
      <c r="G2387" s="2463"/>
      <c r="H2387" s="1909"/>
      <c r="I2387" s="1909"/>
      <c r="J2387" s="1909"/>
      <c r="K2387" s="1909"/>
      <c r="L2387" s="2463"/>
      <c r="M2387" s="2461"/>
      <c r="N2387" s="1909"/>
      <c r="O2387" s="2464"/>
      <c r="P2387" s="2471"/>
      <c r="Q2387" s="2465"/>
      <c r="R2387" s="2461"/>
      <c r="S2387" s="1909"/>
      <c r="T2387" s="2464"/>
      <c r="U2387" s="2471"/>
      <c r="V2387" s="2463"/>
      <c r="W2387" s="2466"/>
      <c r="X2387" s="2466"/>
      <c r="Y2387" s="2466"/>
      <c r="Z2387" s="2466"/>
    </row>
    <row r="2388" spans="1:26" s="2469" customFormat="1">
      <c r="A2388" s="2468"/>
      <c r="B2388" s="1737"/>
      <c r="C2388" s="2461"/>
      <c r="D2388" s="2461"/>
      <c r="E2388" s="2462"/>
      <c r="F2388" s="1909"/>
      <c r="G2388" s="2463"/>
      <c r="H2388" s="1909"/>
      <c r="I2388" s="1909"/>
      <c r="J2388" s="1909"/>
      <c r="K2388" s="1909"/>
      <c r="L2388" s="2463"/>
      <c r="M2388" s="2461"/>
      <c r="N2388" s="1909"/>
      <c r="O2388" s="2464"/>
      <c r="P2388" s="2471"/>
      <c r="Q2388" s="2465"/>
      <c r="R2388" s="2461"/>
      <c r="S2388" s="1909"/>
      <c r="T2388" s="2464"/>
      <c r="U2388" s="2471"/>
      <c r="V2388" s="2463"/>
      <c r="W2388" s="2466"/>
      <c r="X2388" s="2466"/>
      <c r="Y2388" s="2466"/>
      <c r="Z2388" s="2466"/>
    </row>
    <row r="2389" spans="1:26" s="2469" customFormat="1">
      <c r="A2389" s="2468"/>
      <c r="B2389" s="1737"/>
      <c r="C2389" s="2461"/>
      <c r="D2389" s="2461"/>
      <c r="E2389" s="2462"/>
      <c r="F2389" s="1909"/>
      <c r="G2389" s="2463"/>
      <c r="H2389" s="1909"/>
      <c r="I2389" s="1909"/>
      <c r="J2389" s="1909"/>
      <c r="K2389" s="1909"/>
      <c r="L2389" s="2463"/>
      <c r="M2389" s="2461"/>
      <c r="N2389" s="1909"/>
      <c r="O2389" s="2464"/>
      <c r="P2389" s="2471"/>
      <c r="Q2389" s="2465"/>
      <c r="R2389" s="2461"/>
      <c r="S2389" s="1909"/>
      <c r="T2389" s="2464"/>
      <c r="U2389" s="2471"/>
      <c r="V2389" s="2463"/>
      <c r="W2389" s="2466"/>
      <c r="X2389" s="2466"/>
      <c r="Y2389" s="2466"/>
      <c r="Z2389" s="2466"/>
    </row>
    <row r="2390" spans="1:26" s="2469" customFormat="1">
      <c r="A2390" s="2468"/>
      <c r="B2390" s="1737"/>
      <c r="C2390" s="2461"/>
      <c r="D2390" s="2461"/>
      <c r="E2390" s="2462"/>
      <c r="F2390" s="1909"/>
      <c r="G2390" s="2463"/>
      <c r="H2390" s="1909"/>
      <c r="I2390" s="1909"/>
      <c r="J2390" s="1909"/>
      <c r="K2390" s="1909"/>
      <c r="L2390" s="2463"/>
      <c r="M2390" s="2461"/>
      <c r="N2390" s="1909"/>
      <c r="O2390" s="2464"/>
      <c r="P2390" s="2471"/>
      <c r="Q2390" s="2465"/>
      <c r="R2390" s="2461"/>
      <c r="S2390" s="1909"/>
      <c r="T2390" s="2464"/>
      <c r="U2390" s="2471"/>
      <c r="V2390" s="2463"/>
      <c r="W2390" s="2466"/>
      <c r="X2390" s="2466"/>
      <c r="Y2390" s="2466"/>
      <c r="Z2390" s="2466"/>
    </row>
    <row r="2391" spans="1:26" s="2469" customFormat="1">
      <c r="A2391" s="2468"/>
      <c r="B2391" s="1737"/>
      <c r="C2391" s="2461"/>
      <c r="D2391" s="2461"/>
      <c r="E2391" s="2462"/>
      <c r="F2391" s="1909"/>
      <c r="G2391" s="2463"/>
      <c r="H2391" s="1909"/>
      <c r="I2391" s="1909"/>
      <c r="J2391" s="1909"/>
      <c r="K2391" s="1909"/>
      <c r="L2391" s="2463"/>
      <c r="M2391" s="2461"/>
      <c r="N2391" s="1909"/>
      <c r="O2391" s="2464"/>
      <c r="P2391" s="2471"/>
      <c r="Q2391" s="2465"/>
      <c r="R2391" s="2461"/>
      <c r="S2391" s="1909"/>
      <c r="T2391" s="2464"/>
      <c r="U2391" s="2471"/>
      <c r="V2391" s="2463"/>
      <c r="W2391" s="2466"/>
      <c r="X2391" s="2466"/>
      <c r="Y2391" s="2466"/>
      <c r="Z2391" s="2466"/>
    </row>
    <row r="2392" spans="1:26" s="2469" customFormat="1">
      <c r="A2392" s="2468"/>
      <c r="B2392" s="1737"/>
      <c r="C2392" s="2461"/>
      <c r="D2392" s="2461"/>
      <c r="E2392" s="2462"/>
      <c r="F2392" s="1909"/>
      <c r="G2392" s="2463"/>
      <c r="H2392" s="1909"/>
      <c r="I2392" s="1909"/>
      <c r="J2392" s="1909"/>
      <c r="K2392" s="1909"/>
      <c r="L2392" s="2463"/>
      <c r="M2392" s="2461"/>
      <c r="N2392" s="1909"/>
      <c r="O2392" s="2464"/>
      <c r="P2392" s="2471"/>
      <c r="Q2392" s="2465"/>
      <c r="R2392" s="2461"/>
      <c r="S2392" s="1909"/>
      <c r="T2392" s="2464"/>
      <c r="U2392" s="2471"/>
      <c r="V2392" s="2463"/>
      <c r="W2392" s="2466"/>
      <c r="X2392" s="2466"/>
      <c r="Y2392" s="2466"/>
      <c r="Z2392" s="2466"/>
    </row>
    <row r="2393" spans="1:26" s="2469" customFormat="1">
      <c r="A2393" s="2468"/>
      <c r="B2393" s="1737"/>
      <c r="C2393" s="2461"/>
      <c r="D2393" s="2461"/>
      <c r="E2393" s="2462"/>
      <c r="F2393" s="1909"/>
      <c r="G2393" s="2463"/>
      <c r="H2393" s="1909"/>
      <c r="I2393" s="1909"/>
      <c r="J2393" s="1909"/>
      <c r="K2393" s="1909"/>
      <c r="L2393" s="2463"/>
      <c r="M2393" s="2461"/>
      <c r="N2393" s="1909"/>
      <c r="O2393" s="2464"/>
      <c r="P2393" s="2471"/>
      <c r="Q2393" s="2465"/>
      <c r="R2393" s="2461"/>
      <c r="S2393" s="1909"/>
      <c r="T2393" s="2464"/>
      <c r="U2393" s="2471"/>
      <c r="V2393" s="2463"/>
      <c r="W2393" s="2466"/>
      <c r="X2393" s="2466"/>
      <c r="Y2393" s="2466"/>
      <c r="Z2393" s="2466"/>
    </row>
    <row r="2394" spans="1:26" s="2469" customFormat="1">
      <c r="A2394" s="2468"/>
      <c r="B2394" s="1737"/>
      <c r="C2394" s="2461"/>
      <c r="D2394" s="2461"/>
      <c r="E2394" s="2462"/>
      <c r="F2394" s="1909"/>
      <c r="G2394" s="2463"/>
      <c r="H2394" s="1909"/>
      <c r="I2394" s="1909"/>
      <c r="J2394" s="1909"/>
      <c r="K2394" s="1909"/>
      <c r="L2394" s="2463"/>
      <c r="M2394" s="2461"/>
      <c r="N2394" s="1909"/>
      <c r="O2394" s="2464"/>
      <c r="P2394" s="2471"/>
      <c r="Q2394" s="2465"/>
      <c r="R2394" s="2461"/>
      <c r="S2394" s="1909"/>
      <c r="T2394" s="2464"/>
      <c r="U2394" s="2471"/>
      <c r="V2394" s="2463"/>
      <c r="W2394" s="2466"/>
      <c r="X2394" s="2466"/>
      <c r="Y2394" s="2466"/>
      <c r="Z2394" s="2466"/>
    </row>
    <row r="2395" spans="1:26" s="2469" customFormat="1">
      <c r="A2395" s="2468"/>
      <c r="B2395" s="1737"/>
      <c r="C2395" s="2461"/>
      <c r="D2395" s="2461"/>
      <c r="E2395" s="2462"/>
      <c r="F2395" s="1909"/>
      <c r="G2395" s="2463"/>
      <c r="H2395" s="1909"/>
      <c r="I2395" s="1909"/>
      <c r="J2395" s="1909"/>
      <c r="K2395" s="1909"/>
      <c r="L2395" s="2463"/>
      <c r="M2395" s="2461"/>
      <c r="N2395" s="1909"/>
      <c r="O2395" s="2464"/>
      <c r="P2395" s="2471"/>
      <c r="Q2395" s="2465"/>
      <c r="R2395" s="2461"/>
      <c r="S2395" s="1909"/>
      <c r="T2395" s="2464"/>
      <c r="U2395" s="2471"/>
      <c r="V2395" s="2463"/>
      <c r="W2395" s="2466"/>
      <c r="X2395" s="2466"/>
      <c r="Y2395" s="2466"/>
      <c r="Z2395" s="2466"/>
    </row>
    <row r="2396" spans="1:26" s="2469" customFormat="1">
      <c r="A2396" s="2468"/>
      <c r="B2396" s="1737"/>
      <c r="C2396" s="2461"/>
      <c r="D2396" s="2461"/>
      <c r="E2396" s="2462"/>
      <c r="F2396" s="1909"/>
      <c r="G2396" s="2463"/>
      <c r="H2396" s="1909"/>
      <c r="I2396" s="1909"/>
      <c r="J2396" s="1909"/>
      <c r="K2396" s="1909"/>
      <c r="L2396" s="2463"/>
      <c r="M2396" s="2461"/>
      <c r="N2396" s="1909"/>
      <c r="O2396" s="2464"/>
      <c r="P2396" s="2471"/>
      <c r="Q2396" s="2465"/>
      <c r="R2396" s="2461"/>
      <c r="S2396" s="1909"/>
      <c r="T2396" s="2464"/>
      <c r="U2396" s="2471"/>
      <c r="V2396" s="2463"/>
      <c r="W2396" s="2466"/>
      <c r="X2396" s="2466"/>
      <c r="Y2396" s="2466"/>
      <c r="Z2396" s="2466"/>
    </row>
    <row r="2397" spans="1:26" s="2469" customFormat="1">
      <c r="A2397" s="2468"/>
      <c r="B2397" s="1737"/>
      <c r="C2397" s="2461"/>
      <c r="D2397" s="2461"/>
      <c r="E2397" s="2462"/>
      <c r="F2397" s="1909"/>
      <c r="G2397" s="2463"/>
      <c r="H2397" s="1909"/>
      <c r="I2397" s="1909"/>
      <c r="J2397" s="1909"/>
      <c r="K2397" s="1909"/>
      <c r="L2397" s="2463"/>
      <c r="M2397" s="2461"/>
      <c r="N2397" s="1909"/>
      <c r="O2397" s="2464"/>
      <c r="P2397" s="2471"/>
      <c r="Q2397" s="2465"/>
      <c r="R2397" s="2461"/>
      <c r="S2397" s="1909"/>
      <c r="T2397" s="2464"/>
      <c r="U2397" s="2471"/>
      <c r="V2397" s="2463"/>
      <c r="W2397" s="2466"/>
      <c r="X2397" s="2466"/>
      <c r="Y2397" s="2466"/>
      <c r="Z2397" s="2466"/>
    </row>
    <row r="2398" spans="1:26" s="2469" customFormat="1">
      <c r="A2398" s="2468"/>
      <c r="B2398" s="1737"/>
      <c r="C2398" s="2461"/>
      <c r="D2398" s="2461"/>
      <c r="E2398" s="2462"/>
      <c r="F2398" s="1909"/>
      <c r="G2398" s="2463"/>
      <c r="H2398" s="1909"/>
      <c r="I2398" s="1909"/>
      <c r="J2398" s="1909"/>
      <c r="K2398" s="1909"/>
      <c r="L2398" s="2463"/>
      <c r="M2398" s="2461"/>
      <c r="N2398" s="1909"/>
      <c r="O2398" s="2464"/>
      <c r="P2398" s="2471"/>
      <c r="Q2398" s="2465"/>
      <c r="R2398" s="2461"/>
      <c r="S2398" s="1909"/>
      <c r="T2398" s="2464"/>
      <c r="U2398" s="2471"/>
      <c r="V2398" s="2463"/>
      <c r="W2398" s="2466"/>
      <c r="X2398" s="2466"/>
      <c r="Y2398" s="2466"/>
      <c r="Z2398" s="2466"/>
    </row>
    <row r="2399" spans="1:26" s="2469" customFormat="1">
      <c r="A2399" s="2468"/>
      <c r="B2399" s="1737"/>
      <c r="C2399" s="2461"/>
      <c r="D2399" s="2461"/>
      <c r="E2399" s="2462"/>
      <c r="F2399" s="1909"/>
      <c r="G2399" s="2463"/>
      <c r="H2399" s="1909"/>
      <c r="I2399" s="1909"/>
      <c r="J2399" s="1909"/>
      <c r="K2399" s="1909"/>
      <c r="L2399" s="2463"/>
      <c r="M2399" s="2461"/>
      <c r="N2399" s="1909"/>
      <c r="O2399" s="2464"/>
      <c r="P2399" s="2471"/>
      <c r="Q2399" s="2465"/>
      <c r="R2399" s="2461"/>
      <c r="S2399" s="1909"/>
      <c r="T2399" s="2464"/>
      <c r="U2399" s="2471"/>
      <c r="V2399" s="2463"/>
      <c r="W2399" s="2466"/>
      <c r="X2399" s="2466"/>
      <c r="Y2399" s="2466"/>
      <c r="Z2399" s="2466"/>
    </row>
    <row r="2400" spans="1:26" s="2469" customFormat="1">
      <c r="A2400" s="2468"/>
      <c r="B2400" s="1737"/>
      <c r="C2400" s="2461"/>
      <c r="D2400" s="2461"/>
      <c r="E2400" s="2462"/>
      <c r="F2400" s="1909"/>
      <c r="G2400" s="2463"/>
      <c r="H2400" s="1909"/>
      <c r="I2400" s="1909"/>
      <c r="J2400" s="1909"/>
      <c r="K2400" s="1909"/>
      <c r="L2400" s="2463"/>
      <c r="M2400" s="2461"/>
      <c r="N2400" s="1909"/>
      <c r="O2400" s="2464"/>
      <c r="P2400" s="2471"/>
      <c r="Q2400" s="2465"/>
      <c r="R2400" s="2461"/>
      <c r="S2400" s="1909"/>
      <c r="T2400" s="2464"/>
      <c r="U2400" s="2471"/>
      <c r="V2400" s="2463"/>
      <c r="W2400" s="2466"/>
      <c r="X2400" s="2466"/>
      <c r="Y2400" s="2466"/>
      <c r="Z2400" s="2466"/>
    </row>
    <row r="2401" spans="1:26" s="2469" customFormat="1">
      <c r="A2401" s="2468"/>
      <c r="B2401" s="1737"/>
      <c r="C2401" s="2461"/>
      <c r="D2401" s="2461"/>
      <c r="E2401" s="2462"/>
      <c r="F2401" s="1909"/>
      <c r="G2401" s="2463"/>
      <c r="H2401" s="1909"/>
      <c r="I2401" s="1909"/>
      <c r="J2401" s="1909"/>
      <c r="K2401" s="1909"/>
      <c r="L2401" s="2463"/>
      <c r="M2401" s="2461"/>
      <c r="N2401" s="1909"/>
      <c r="O2401" s="2464"/>
      <c r="P2401" s="2471"/>
      <c r="Q2401" s="2465"/>
      <c r="R2401" s="2461"/>
      <c r="S2401" s="1909"/>
      <c r="T2401" s="2464"/>
      <c r="U2401" s="2471"/>
      <c r="V2401" s="2463"/>
      <c r="W2401" s="2466"/>
      <c r="X2401" s="2466"/>
      <c r="Y2401" s="2466"/>
      <c r="Z2401" s="2466"/>
    </row>
    <row r="2402" spans="1:26" s="2469" customFormat="1">
      <c r="A2402" s="2468"/>
      <c r="B2402" s="1737"/>
      <c r="C2402" s="2461"/>
      <c r="D2402" s="2461"/>
      <c r="E2402" s="2462"/>
      <c r="F2402" s="1909"/>
      <c r="G2402" s="2463"/>
      <c r="H2402" s="1909"/>
      <c r="I2402" s="1909"/>
      <c r="J2402" s="1909"/>
      <c r="K2402" s="1909"/>
      <c r="L2402" s="2463"/>
      <c r="M2402" s="2461"/>
      <c r="N2402" s="1909"/>
      <c r="O2402" s="2464"/>
      <c r="P2402" s="2471"/>
      <c r="Q2402" s="2465"/>
      <c r="R2402" s="2461"/>
      <c r="S2402" s="1909"/>
      <c r="T2402" s="2464"/>
      <c r="U2402" s="2471"/>
      <c r="V2402" s="2463"/>
      <c r="W2402" s="2466"/>
      <c r="X2402" s="2466"/>
      <c r="Y2402" s="2466"/>
      <c r="Z2402" s="2466"/>
    </row>
    <row r="2403" spans="1:26" s="2469" customFormat="1">
      <c r="A2403" s="2468"/>
      <c r="B2403" s="1737"/>
      <c r="C2403" s="2461"/>
      <c r="D2403" s="2461"/>
      <c r="E2403" s="2462"/>
      <c r="F2403" s="1909"/>
      <c r="G2403" s="2463"/>
      <c r="H2403" s="1909"/>
      <c r="I2403" s="1909"/>
      <c r="J2403" s="1909"/>
      <c r="K2403" s="1909"/>
      <c r="L2403" s="2463"/>
      <c r="M2403" s="2461"/>
      <c r="N2403" s="1909"/>
      <c r="O2403" s="2464"/>
      <c r="P2403" s="2471"/>
      <c r="Q2403" s="2465"/>
      <c r="R2403" s="2461"/>
      <c r="S2403" s="1909"/>
      <c r="T2403" s="2464"/>
      <c r="U2403" s="2471"/>
      <c r="V2403" s="2463"/>
      <c r="W2403" s="2466"/>
      <c r="X2403" s="2466"/>
      <c r="Y2403" s="2466"/>
      <c r="Z2403" s="2466"/>
    </row>
    <row r="2404" spans="1:26" s="2469" customFormat="1">
      <c r="A2404" s="2468"/>
      <c r="B2404" s="1737"/>
      <c r="C2404" s="2461"/>
      <c r="D2404" s="2461"/>
      <c r="E2404" s="2462"/>
      <c r="F2404" s="1909"/>
      <c r="G2404" s="2463"/>
      <c r="H2404" s="1909"/>
      <c r="I2404" s="1909"/>
      <c r="J2404" s="1909"/>
      <c r="K2404" s="1909"/>
      <c r="L2404" s="2463"/>
      <c r="M2404" s="2461"/>
      <c r="N2404" s="1909"/>
      <c r="O2404" s="2464"/>
      <c r="P2404" s="2471"/>
      <c r="Q2404" s="2465"/>
      <c r="R2404" s="2461"/>
      <c r="S2404" s="1909"/>
      <c r="T2404" s="2464"/>
      <c r="U2404" s="2471"/>
      <c r="V2404" s="2463"/>
      <c r="W2404" s="2466"/>
      <c r="X2404" s="2466"/>
      <c r="Y2404" s="2466"/>
      <c r="Z2404" s="2466"/>
    </row>
    <row r="2405" spans="1:26" s="2469" customFormat="1">
      <c r="A2405" s="2468"/>
      <c r="B2405" s="1737"/>
      <c r="C2405" s="2461"/>
      <c r="D2405" s="2461"/>
      <c r="E2405" s="2462"/>
      <c r="F2405" s="1909"/>
      <c r="G2405" s="2463"/>
      <c r="H2405" s="1909"/>
      <c r="I2405" s="1909"/>
      <c r="J2405" s="1909"/>
      <c r="K2405" s="1909"/>
      <c r="L2405" s="2463"/>
      <c r="M2405" s="2461"/>
      <c r="N2405" s="1909"/>
      <c r="O2405" s="2464"/>
      <c r="P2405" s="2471"/>
      <c r="Q2405" s="2465"/>
      <c r="R2405" s="2461"/>
      <c r="S2405" s="1909"/>
      <c r="T2405" s="2464"/>
      <c r="U2405" s="2471"/>
      <c r="V2405" s="2463"/>
      <c r="W2405" s="2466"/>
      <c r="X2405" s="2466"/>
      <c r="Y2405" s="2466"/>
      <c r="Z2405" s="2466"/>
    </row>
    <row r="2406" spans="1:26" s="2469" customFormat="1">
      <c r="A2406" s="2468"/>
      <c r="B2406" s="1737"/>
      <c r="C2406" s="2461"/>
      <c r="D2406" s="2461"/>
      <c r="E2406" s="2462"/>
      <c r="F2406" s="1909"/>
      <c r="G2406" s="2463"/>
      <c r="H2406" s="1909"/>
      <c r="I2406" s="1909"/>
      <c r="J2406" s="1909"/>
      <c r="K2406" s="1909"/>
      <c r="L2406" s="2463"/>
      <c r="M2406" s="2461"/>
      <c r="N2406" s="1909"/>
      <c r="O2406" s="2464"/>
      <c r="P2406" s="2471"/>
      <c r="Q2406" s="2465"/>
      <c r="R2406" s="2461"/>
      <c r="S2406" s="1909"/>
      <c r="T2406" s="2464"/>
      <c r="U2406" s="2471"/>
      <c r="V2406" s="2463"/>
      <c r="W2406" s="2466"/>
      <c r="X2406" s="2466"/>
      <c r="Y2406" s="2466"/>
      <c r="Z2406" s="2466"/>
    </row>
    <row r="2407" spans="1:26" s="2469" customFormat="1">
      <c r="A2407" s="2468"/>
      <c r="B2407" s="1737"/>
      <c r="C2407" s="2461"/>
      <c r="D2407" s="2461"/>
      <c r="E2407" s="2462"/>
      <c r="F2407" s="1909"/>
      <c r="G2407" s="2463"/>
      <c r="H2407" s="1909"/>
      <c r="I2407" s="1909"/>
      <c r="J2407" s="1909"/>
      <c r="K2407" s="1909"/>
      <c r="L2407" s="2463"/>
      <c r="M2407" s="2461"/>
      <c r="N2407" s="1909"/>
      <c r="O2407" s="2464"/>
      <c r="P2407" s="2471"/>
      <c r="Q2407" s="2465"/>
      <c r="R2407" s="2461"/>
      <c r="S2407" s="1909"/>
      <c r="T2407" s="2464"/>
      <c r="U2407" s="2471"/>
      <c r="V2407" s="2463"/>
      <c r="W2407" s="2466"/>
      <c r="X2407" s="2466"/>
      <c r="Y2407" s="2466"/>
      <c r="Z2407" s="2466"/>
    </row>
    <row r="2408" spans="1:26" s="2469" customFormat="1">
      <c r="A2408" s="2468"/>
      <c r="B2408" s="1737"/>
      <c r="C2408" s="2461"/>
      <c r="D2408" s="2461"/>
      <c r="E2408" s="2462"/>
      <c r="F2408" s="1909"/>
      <c r="G2408" s="2463"/>
      <c r="H2408" s="1909"/>
      <c r="I2408" s="1909"/>
      <c r="J2408" s="1909"/>
      <c r="K2408" s="1909"/>
      <c r="L2408" s="2463"/>
      <c r="M2408" s="2461"/>
      <c r="N2408" s="1909"/>
      <c r="O2408" s="2464"/>
      <c r="P2408" s="2471"/>
      <c r="Q2408" s="2465"/>
      <c r="R2408" s="2461"/>
      <c r="S2408" s="1909"/>
      <c r="T2408" s="2464"/>
      <c r="U2408" s="2471"/>
      <c r="V2408" s="2463"/>
      <c r="W2408" s="2466"/>
      <c r="X2408" s="2466"/>
      <c r="Y2408" s="2466"/>
      <c r="Z2408" s="2466"/>
    </row>
    <row r="2409" spans="1:26" s="2469" customFormat="1">
      <c r="A2409" s="2468"/>
      <c r="B2409" s="1737"/>
      <c r="C2409" s="2461"/>
      <c r="D2409" s="2461"/>
      <c r="E2409" s="2462"/>
      <c r="F2409" s="1909"/>
      <c r="G2409" s="2463"/>
      <c r="H2409" s="1909"/>
      <c r="I2409" s="1909"/>
      <c r="J2409" s="1909"/>
      <c r="K2409" s="1909"/>
      <c r="L2409" s="2463"/>
      <c r="M2409" s="2461"/>
      <c r="N2409" s="1909"/>
      <c r="O2409" s="2464"/>
      <c r="P2409" s="2471"/>
      <c r="Q2409" s="2465"/>
      <c r="R2409" s="2461"/>
      <c r="S2409" s="1909"/>
      <c r="T2409" s="2464"/>
      <c r="U2409" s="2471"/>
      <c r="V2409" s="2463"/>
      <c r="W2409" s="2466"/>
      <c r="X2409" s="2466"/>
      <c r="Y2409" s="2466"/>
      <c r="Z2409" s="2466"/>
    </row>
    <row r="2410" spans="1:26" s="2469" customFormat="1">
      <c r="A2410" s="2468"/>
      <c r="B2410" s="1737"/>
      <c r="C2410" s="2461"/>
      <c r="D2410" s="2461"/>
      <c r="E2410" s="2462"/>
      <c r="F2410" s="1909"/>
      <c r="G2410" s="2463"/>
      <c r="H2410" s="1909"/>
      <c r="I2410" s="1909"/>
      <c r="J2410" s="1909"/>
      <c r="K2410" s="1909"/>
      <c r="L2410" s="2463"/>
      <c r="M2410" s="2461"/>
      <c r="N2410" s="1909"/>
      <c r="O2410" s="2464"/>
      <c r="P2410" s="2471"/>
      <c r="Q2410" s="2465"/>
      <c r="R2410" s="2461"/>
      <c r="S2410" s="1909"/>
      <c r="T2410" s="2464"/>
      <c r="U2410" s="2471"/>
      <c r="V2410" s="2463"/>
      <c r="W2410" s="2466"/>
      <c r="X2410" s="2466"/>
      <c r="Y2410" s="2466"/>
      <c r="Z2410" s="2466"/>
    </row>
    <row r="2411" spans="1:26" s="2469" customFormat="1">
      <c r="A2411" s="2468"/>
      <c r="B2411" s="1737"/>
      <c r="C2411" s="2461"/>
      <c r="D2411" s="2461"/>
      <c r="E2411" s="2462"/>
      <c r="F2411" s="1909"/>
      <c r="G2411" s="2463"/>
      <c r="H2411" s="1909"/>
      <c r="I2411" s="1909"/>
      <c r="J2411" s="1909"/>
      <c r="K2411" s="1909"/>
      <c r="L2411" s="2463"/>
      <c r="M2411" s="2461"/>
      <c r="N2411" s="1909"/>
      <c r="O2411" s="2464"/>
      <c r="P2411" s="2471"/>
      <c r="Q2411" s="2465"/>
      <c r="R2411" s="2461"/>
      <c r="S2411" s="1909"/>
      <c r="T2411" s="2464"/>
      <c r="U2411" s="2471"/>
      <c r="V2411" s="2463"/>
      <c r="W2411" s="2466"/>
      <c r="X2411" s="2466"/>
      <c r="Y2411" s="2466"/>
      <c r="Z2411" s="2466"/>
    </row>
    <row r="2412" spans="1:26" s="2469" customFormat="1">
      <c r="A2412" s="2468"/>
      <c r="B2412" s="1737"/>
      <c r="C2412" s="2461"/>
      <c r="D2412" s="2461"/>
      <c r="E2412" s="2462"/>
      <c r="F2412" s="1909"/>
      <c r="G2412" s="2463"/>
      <c r="H2412" s="1909"/>
      <c r="I2412" s="1909"/>
      <c r="J2412" s="1909"/>
      <c r="K2412" s="1909"/>
      <c r="L2412" s="2463"/>
      <c r="M2412" s="2461"/>
      <c r="N2412" s="1909"/>
      <c r="O2412" s="2464"/>
      <c r="P2412" s="2471"/>
      <c r="Q2412" s="2465"/>
      <c r="R2412" s="2461"/>
      <c r="S2412" s="1909"/>
      <c r="T2412" s="2464"/>
      <c r="U2412" s="2471"/>
      <c r="V2412" s="2463"/>
      <c r="W2412" s="2466"/>
      <c r="X2412" s="2466"/>
      <c r="Y2412" s="2466"/>
      <c r="Z2412" s="2466"/>
    </row>
    <row r="2413" spans="1:26" s="2469" customFormat="1">
      <c r="A2413" s="2468"/>
      <c r="B2413" s="1737"/>
      <c r="C2413" s="2461"/>
      <c r="D2413" s="2461"/>
      <c r="E2413" s="2462"/>
      <c r="F2413" s="1909"/>
      <c r="G2413" s="2463"/>
      <c r="H2413" s="1909"/>
      <c r="I2413" s="1909"/>
      <c r="J2413" s="1909"/>
      <c r="K2413" s="1909"/>
      <c r="L2413" s="2463"/>
      <c r="M2413" s="2461"/>
      <c r="N2413" s="1909"/>
      <c r="O2413" s="2464"/>
      <c r="P2413" s="2471"/>
      <c r="Q2413" s="2465"/>
      <c r="R2413" s="2461"/>
      <c r="S2413" s="1909"/>
      <c r="T2413" s="2464"/>
      <c r="U2413" s="2471"/>
      <c r="V2413" s="2463"/>
      <c r="W2413" s="2466"/>
      <c r="X2413" s="2466"/>
      <c r="Y2413" s="2466"/>
      <c r="Z2413" s="2466"/>
    </row>
    <row r="2414" spans="1:26" s="2469" customFormat="1">
      <c r="A2414" s="2468"/>
      <c r="B2414" s="1737"/>
      <c r="C2414" s="2461"/>
      <c r="D2414" s="2461"/>
      <c r="E2414" s="2462"/>
      <c r="F2414" s="1909"/>
      <c r="G2414" s="2463"/>
      <c r="H2414" s="1909"/>
      <c r="I2414" s="1909"/>
      <c r="J2414" s="1909"/>
      <c r="K2414" s="1909"/>
      <c r="L2414" s="2463"/>
      <c r="M2414" s="2461"/>
      <c r="N2414" s="1909"/>
      <c r="O2414" s="2464"/>
      <c r="P2414" s="2471"/>
      <c r="Q2414" s="2465"/>
      <c r="R2414" s="2461"/>
      <c r="S2414" s="1909"/>
      <c r="T2414" s="2464"/>
      <c r="U2414" s="2471"/>
      <c r="V2414" s="2463"/>
      <c r="W2414" s="2466"/>
      <c r="X2414" s="2466"/>
      <c r="Y2414" s="2466"/>
      <c r="Z2414" s="2466"/>
    </row>
    <row r="2415" spans="1:26" s="2469" customFormat="1">
      <c r="A2415" s="2468"/>
      <c r="B2415" s="1737"/>
      <c r="C2415" s="2461"/>
      <c r="D2415" s="2461"/>
      <c r="E2415" s="2462"/>
      <c r="F2415" s="1909"/>
      <c r="G2415" s="2463"/>
      <c r="H2415" s="1909"/>
      <c r="I2415" s="1909"/>
      <c r="J2415" s="1909"/>
      <c r="K2415" s="1909"/>
      <c r="L2415" s="2463"/>
      <c r="M2415" s="2461"/>
      <c r="N2415" s="1909"/>
      <c r="O2415" s="2464"/>
      <c r="P2415" s="2471"/>
      <c r="Q2415" s="2465"/>
      <c r="R2415" s="2461"/>
      <c r="S2415" s="1909"/>
      <c r="T2415" s="2464"/>
      <c r="U2415" s="2471"/>
      <c r="V2415" s="2463"/>
      <c r="W2415" s="2466"/>
      <c r="X2415" s="2466"/>
      <c r="Y2415" s="2466"/>
      <c r="Z2415" s="2466"/>
    </row>
    <row r="2416" spans="1:26" s="2469" customFormat="1">
      <c r="A2416" s="2468"/>
      <c r="B2416" s="1737"/>
      <c r="C2416" s="2461"/>
      <c r="D2416" s="2461"/>
      <c r="E2416" s="2462"/>
      <c r="F2416" s="1909"/>
      <c r="G2416" s="2463"/>
      <c r="H2416" s="1909"/>
      <c r="I2416" s="1909"/>
      <c r="J2416" s="1909"/>
      <c r="K2416" s="1909"/>
      <c r="L2416" s="2463"/>
      <c r="M2416" s="2461"/>
      <c r="N2416" s="1909"/>
      <c r="O2416" s="2464"/>
      <c r="P2416" s="2471"/>
      <c r="Q2416" s="2465"/>
      <c r="R2416" s="2461"/>
      <c r="S2416" s="1909"/>
      <c r="T2416" s="2464"/>
      <c r="U2416" s="2471"/>
      <c r="V2416" s="2463"/>
      <c r="W2416" s="2466"/>
      <c r="X2416" s="2466"/>
      <c r="Y2416" s="2466"/>
      <c r="Z2416" s="2466"/>
    </row>
    <row r="2417" spans="1:26" s="2469" customFormat="1">
      <c r="A2417" s="2468"/>
      <c r="B2417" s="1737"/>
      <c r="C2417" s="2461"/>
      <c r="D2417" s="2461"/>
      <c r="E2417" s="2462"/>
      <c r="F2417" s="1909"/>
      <c r="G2417" s="2463"/>
      <c r="H2417" s="1909"/>
      <c r="I2417" s="1909"/>
      <c r="J2417" s="1909"/>
      <c r="K2417" s="1909"/>
      <c r="L2417" s="2463"/>
      <c r="M2417" s="2461"/>
      <c r="N2417" s="1909"/>
      <c r="O2417" s="2464"/>
      <c r="P2417" s="2471"/>
      <c r="Q2417" s="2465"/>
      <c r="R2417" s="2461"/>
      <c r="S2417" s="1909"/>
      <c r="T2417" s="2464"/>
      <c r="U2417" s="2471"/>
      <c r="V2417" s="2463"/>
      <c r="W2417" s="2466"/>
      <c r="X2417" s="2466"/>
      <c r="Y2417" s="2466"/>
      <c r="Z2417" s="2466"/>
    </row>
    <row r="2418" spans="1:26" s="2469" customFormat="1">
      <c r="A2418" s="2468"/>
      <c r="B2418" s="1737"/>
      <c r="C2418" s="2461"/>
      <c r="D2418" s="2461"/>
      <c r="E2418" s="2462"/>
      <c r="F2418" s="1909"/>
      <c r="G2418" s="2463"/>
      <c r="H2418" s="1909"/>
      <c r="I2418" s="1909"/>
      <c r="J2418" s="1909"/>
      <c r="K2418" s="1909"/>
      <c r="L2418" s="2463"/>
      <c r="M2418" s="2461"/>
      <c r="N2418" s="1909"/>
      <c r="O2418" s="2464"/>
      <c r="P2418" s="2471"/>
      <c r="Q2418" s="2465"/>
      <c r="R2418" s="2461"/>
      <c r="S2418" s="1909"/>
      <c r="T2418" s="2464"/>
      <c r="U2418" s="2471"/>
      <c r="V2418" s="2463"/>
      <c r="W2418" s="2466"/>
      <c r="X2418" s="2466"/>
      <c r="Y2418" s="2466"/>
      <c r="Z2418" s="2466"/>
    </row>
    <row r="2419" spans="1:26" s="2469" customFormat="1">
      <c r="A2419" s="2468"/>
      <c r="B2419" s="1737"/>
      <c r="C2419" s="2461"/>
      <c r="D2419" s="2461"/>
      <c r="E2419" s="2462"/>
      <c r="F2419" s="1909"/>
      <c r="G2419" s="2463"/>
      <c r="H2419" s="1909"/>
      <c r="I2419" s="1909"/>
      <c r="J2419" s="1909"/>
      <c r="K2419" s="1909"/>
      <c r="L2419" s="2463"/>
      <c r="M2419" s="2461"/>
      <c r="N2419" s="1909"/>
      <c r="O2419" s="2464"/>
      <c r="P2419" s="2471"/>
      <c r="Q2419" s="2465"/>
      <c r="R2419" s="2461"/>
      <c r="S2419" s="1909"/>
      <c r="T2419" s="2464"/>
      <c r="U2419" s="2471"/>
      <c r="V2419" s="2463"/>
      <c r="W2419" s="2466"/>
      <c r="X2419" s="2466"/>
      <c r="Y2419" s="2466"/>
      <c r="Z2419" s="2466"/>
    </row>
    <row r="2420" spans="1:26" s="2469" customFormat="1">
      <c r="A2420" s="2468"/>
      <c r="B2420" s="1737"/>
      <c r="C2420" s="2461"/>
      <c r="D2420" s="2461"/>
      <c r="E2420" s="2462"/>
      <c r="F2420" s="1909"/>
      <c r="G2420" s="2463"/>
      <c r="H2420" s="1909"/>
      <c r="I2420" s="1909"/>
      <c r="J2420" s="1909"/>
      <c r="K2420" s="1909"/>
      <c r="L2420" s="2463"/>
      <c r="M2420" s="2461"/>
      <c r="N2420" s="1909"/>
      <c r="O2420" s="2464"/>
      <c r="P2420" s="2471"/>
      <c r="Q2420" s="2465"/>
      <c r="R2420" s="2461"/>
      <c r="S2420" s="1909"/>
      <c r="T2420" s="2464"/>
      <c r="U2420" s="2471"/>
      <c r="V2420" s="2463"/>
      <c r="W2420" s="2466"/>
      <c r="X2420" s="2466"/>
      <c r="Y2420" s="2466"/>
      <c r="Z2420" s="2466"/>
    </row>
    <row r="2421" spans="1:26" s="2469" customFormat="1">
      <c r="A2421" s="2468"/>
      <c r="B2421" s="1737"/>
      <c r="C2421" s="2461"/>
      <c r="D2421" s="2461"/>
      <c r="E2421" s="2462"/>
      <c r="F2421" s="1909"/>
      <c r="G2421" s="2463"/>
      <c r="H2421" s="1909"/>
      <c r="I2421" s="1909"/>
      <c r="J2421" s="1909"/>
      <c r="K2421" s="1909"/>
      <c r="L2421" s="2463"/>
      <c r="M2421" s="2461"/>
      <c r="N2421" s="1909"/>
      <c r="O2421" s="2464"/>
      <c r="P2421" s="2471"/>
      <c r="Q2421" s="2465"/>
      <c r="R2421" s="2461"/>
      <c r="S2421" s="1909"/>
      <c r="T2421" s="2464"/>
      <c r="U2421" s="2471"/>
      <c r="V2421" s="2463"/>
      <c r="W2421" s="2466"/>
      <c r="X2421" s="2466"/>
      <c r="Y2421" s="2466"/>
      <c r="Z2421" s="2466"/>
    </row>
    <row r="2422" spans="1:26" s="2469" customFormat="1">
      <c r="A2422" s="2468"/>
      <c r="B2422" s="1737"/>
      <c r="C2422" s="2461"/>
      <c r="D2422" s="2461"/>
      <c r="E2422" s="2462"/>
      <c r="F2422" s="1909"/>
      <c r="G2422" s="2463"/>
      <c r="H2422" s="1909"/>
      <c r="I2422" s="1909"/>
      <c r="J2422" s="1909"/>
      <c r="K2422" s="1909"/>
      <c r="L2422" s="2463"/>
      <c r="M2422" s="2461"/>
      <c r="N2422" s="1909"/>
      <c r="O2422" s="2464"/>
      <c r="P2422" s="2471"/>
      <c r="Q2422" s="2465"/>
      <c r="R2422" s="2461"/>
      <c r="S2422" s="1909"/>
      <c r="T2422" s="2464"/>
      <c r="U2422" s="2471"/>
      <c r="V2422" s="2463"/>
      <c r="W2422" s="2466"/>
      <c r="X2422" s="2466"/>
      <c r="Y2422" s="2466"/>
      <c r="Z2422" s="2466"/>
    </row>
    <row r="2423" spans="1:26" s="2469" customFormat="1">
      <c r="A2423" s="2468"/>
      <c r="B2423" s="1737"/>
      <c r="C2423" s="2461"/>
      <c r="D2423" s="2461"/>
      <c r="E2423" s="2462"/>
      <c r="F2423" s="1909"/>
      <c r="G2423" s="2463"/>
      <c r="H2423" s="1909"/>
      <c r="I2423" s="1909"/>
      <c r="J2423" s="1909"/>
      <c r="K2423" s="1909"/>
      <c r="L2423" s="2463"/>
      <c r="M2423" s="2461"/>
      <c r="N2423" s="1909"/>
      <c r="O2423" s="2464"/>
      <c r="P2423" s="2471"/>
      <c r="Q2423" s="2465"/>
      <c r="R2423" s="2461"/>
      <c r="S2423" s="1909"/>
      <c r="T2423" s="2464"/>
      <c r="U2423" s="2471"/>
      <c r="V2423" s="2463"/>
      <c r="W2423" s="2466"/>
      <c r="X2423" s="2466"/>
      <c r="Y2423" s="2466"/>
      <c r="Z2423" s="2466"/>
    </row>
    <row r="2424" spans="1:26" s="2469" customFormat="1">
      <c r="A2424" s="2468"/>
      <c r="B2424" s="1737"/>
      <c r="C2424" s="2461"/>
      <c r="D2424" s="2461"/>
      <c r="E2424" s="2462"/>
      <c r="F2424" s="1909"/>
      <c r="G2424" s="2463"/>
      <c r="H2424" s="1909"/>
      <c r="I2424" s="1909"/>
      <c r="J2424" s="1909"/>
      <c r="K2424" s="1909"/>
      <c r="L2424" s="2463"/>
      <c r="M2424" s="2461"/>
      <c r="N2424" s="1909"/>
      <c r="O2424" s="2464"/>
      <c r="P2424" s="2471"/>
      <c r="Q2424" s="2465"/>
      <c r="R2424" s="2461"/>
      <c r="S2424" s="1909"/>
      <c r="T2424" s="2464"/>
      <c r="U2424" s="2471"/>
      <c r="V2424" s="2463"/>
      <c r="W2424" s="2466"/>
      <c r="X2424" s="2466"/>
      <c r="Y2424" s="2466"/>
      <c r="Z2424" s="2466"/>
    </row>
    <row r="2425" spans="1:26" s="2469" customFormat="1">
      <c r="A2425" s="2468"/>
      <c r="B2425" s="1737"/>
      <c r="C2425" s="2461"/>
      <c r="D2425" s="2461"/>
      <c r="E2425" s="2462"/>
      <c r="F2425" s="1909"/>
      <c r="G2425" s="2463"/>
      <c r="H2425" s="1909"/>
      <c r="I2425" s="1909"/>
      <c r="J2425" s="1909"/>
      <c r="K2425" s="1909"/>
      <c r="L2425" s="2463"/>
      <c r="M2425" s="2461"/>
      <c r="N2425" s="1909"/>
      <c r="O2425" s="2464"/>
      <c r="P2425" s="2471"/>
      <c r="Q2425" s="2465"/>
      <c r="R2425" s="2461"/>
      <c r="S2425" s="1909"/>
      <c r="T2425" s="2464"/>
      <c r="U2425" s="2471"/>
      <c r="V2425" s="2463"/>
      <c r="W2425" s="2466"/>
      <c r="X2425" s="2466"/>
      <c r="Y2425" s="2466"/>
      <c r="Z2425" s="2466"/>
    </row>
    <row r="2426" spans="1:26" s="2469" customFormat="1">
      <c r="A2426" s="2468"/>
      <c r="B2426" s="1737"/>
      <c r="C2426" s="2461"/>
      <c r="D2426" s="2461"/>
      <c r="E2426" s="2462"/>
      <c r="F2426" s="1909"/>
      <c r="G2426" s="2463"/>
      <c r="H2426" s="1909"/>
      <c r="I2426" s="1909"/>
      <c r="J2426" s="1909"/>
      <c r="K2426" s="1909"/>
      <c r="L2426" s="2463"/>
      <c r="M2426" s="2461"/>
      <c r="N2426" s="1909"/>
      <c r="O2426" s="2464"/>
      <c r="P2426" s="2471"/>
      <c r="Q2426" s="2465"/>
      <c r="R2426" s="2461"/>
      <c r="S2426" s="1909"/>
      <c r="T2426" s="2464"/>
      <c r="U2426" s="2471"/>
      <c r="V2426" s="2463"/>
      <c r="W2426" s="2466"/>
      <c r="X2426" s="2466"/>
      <c r="Y2426" s="2466"/>
      <c r="Z2426" s="2466"/>
    </row>
    <row r="2427" spans="1:26" s="2469" customFormat="1">
      <c r="A2427" s="2468"/>
      <c r="B2427" s="1737"/>
      <c r="C2427" s="2461"/>
      <c r="D2427" s="2461"/>
      <c r="E2427" s="2462"/>
      <c r="F2427" s="1909"/>
      <c r="G2427" s="2463"/>
      <c r="H2427" s="1909"/>
      <c r="I2427" s="1909"/>
      <c r="J2427" s="1909"/>
      <c r="K2427" s="1909"/>
      <c r="L2427" s="2463"/>
      <c r="M2427" s="2461"/>
      <c r="N2427" s="1909"/>
      <c r="O2427" s="2464"/>
      <c r="P2427" s="2471"/>
      <c r="Q2427" s="2465"/>
      <c r="R2427" s="2461"/>
      <c r="S2427" s="1909"/>
      <c r="T2427" s="2464"/>
      <c r="U2427" s="2471"/>
      <c r="V2427" s="2463"/>
      <c r="W2427" s="2466"/>
      <c r="X2427" s="2466"/>
      <c r="Y2427" s="2466"/>
      <c r="Z2427" s="2466"/>
    </row>
    <row r="2428" spans="1:26" s="2469" customFormat="1">
      <c r="A2428" s="2468"/>
      <c r="B2428" s="1737"/>
      <c r="C2428" s="2461"/>
      <c r="D2428" s="2461"/>
      <c r="E2428" s="2462"/>
      <c r="F2428" s="1909"/>
      <c r="G2428" s="2463"/>
      <c r="H2428" s="1909"/>
      <c r="I2428" s="1909"/>
      <c r="J2428" s="1909"/>
      <c r="K2428" s="1909"/>
      <c r="L2428" s="2463"/>
      <c r="M2428" s="2461"/>
      <c r="N2428" s="1909"/>
      <c r="O2428" s="2464"/>
      <c r="P2428" s="2471"/>
      <c r="Q2428" s="2465"/>
      <c r="R2428" s="2461"/>
      <c r="S2428" s="1909"/>
      <c r="T2428" s="2464"/>
      <c r="U2428" s="2471"/>
      <c r="V2428" s="2463"/>
      <c r="W2428" s="2466"/>
      <c r="X2428" s="2466"/>
      <c r="Y2428" s="2466"/>
      <c r="Z2428" s="2466"/>
    </row>
    <row r="2429" spans="1:26" s="2469" customFormat="1">
      <c r="A2429" s="2468"/>
      <c r="B2429" s="1737"/>
      <c r="C2429" s="2461"/>
      <c r="D2429" s="2461"/>
      <c r="E2429" s="2462"/>
      <c r="F2429" s="1909"/>
      <c r="G2429" s="2463"/>
      <c r="H2429" s="1909"/>
      <c r="I2429" s="1909"/>
      <c r="J2429" s="1909"/>
      <c r="K2429" s="1909"/>
      <c r="L2429" s="2463"/>
      <c r="M2429" s="2461"/>
      <c r="N2429" s="1909"/>
      <c r="O2429" s="2464"/>
      <c r="P2429" s="2471"/>
      <c r="Q2429" s="2465"/>
      <c r="R2429" s="2461"/>
      <c r="S2429" s="1909"/>
      <c r="T2429" s="2464"/>
      <c r="U2429" s="2471"/>
      <c r="V2429" s="2463"/>
      <c r="W2429" s="2466"/>
      <c r="X2429" s="2466"/>
      <c r="Y2429" s="2466"/>
      <c r="Z2429" s="2466"/>
    </row>
    <row r="2430" spans="1:26" s="2469" customFormat="1">
      <c r="A2430" s="2468"/>
      <c r="B2430" s="1737"/>
      <c r="C2430" s="2461"/>
      <c r="D2430" s="2461"/>
      <c r="E2430" s="2462"/>
      <c r="F2430" s="1909"/>
      <c r="G2430" s="2463"/>
      <c r="H2430" s="1909"/>
      <c r="I2430" s="1909"/>
      <c r="J2430" s="1909"/>
      <c r="K2430" s="1909"/>
      <c r="L2430" s="2463"/>
      <c r="M2430" s="2461"/>
      <c r="N2430" s="1909"/>
      <c r="O2430" s="2464"/>
      <c r="P2430" s="2471"/>
      <c r="Q2430" s="2465"/>
      <c r="R2430" s="2461"/>
      <c r="S2430" s="1909"/>
      <c r="T2430" s="2464"/>
      <c r="U2430" s="2471"/>
      <c r="V2430" s="2463"/>
      <c r="W2430" s="2466"/>
      <c r="X2430" s="2466"/>
      <c r="Y2430" s="2466"/>
      <c r="Z2430" s="2466"/>
    </row>
    <row r="2431" spans="1:26" s="2469" customFormat="1">
      <c r="A2431" s="2468"/>
      <c r="B2431" s="1737"/>
      <c r="C2431" s="2461"/>
      <c r="D2431" s="2461"/>
      <c r="E2431" s="2462"/>
      <c r="F2431" s="1909"/>
      <c r="G2431" s="2463"/>
      <c r="H2431" s="1909"/>
      <c r="I2431" s="1909"/>
      <c r="J2431" s="1909"/>
      <c r="K2431" s="1909"/>
      <c r="L2431" s="2463"/>
      <c r="M2431" s="2461"/>
      <c r="N2431" s="1909"/>
      <c r="O2431" s="2464"/>
      <c r="P2431" s="2471"/>
      <c r="Q2431" s="2465"/>
      <c r="R2431" s="2461"/>
      <c r="S2431" s="1909"/>
      <c r="T2431" s="2464"/>
      <c r="U2431" s="2471"/>
      <c r="V2431" s="2463"/>
      <c r="W2431" s="2466"/>
      <c r="X2431" s="2466"/>
      <c r="Y2431" s="2466"/>
      <c r="Z2431" s="2466"/>
    </row>
    <row r="2432" spans="1:26" s="2469" customFormat="1">
      <c r="A2432" s="2468"/>
      <c r="B2432" s="1737"/>
      <c r="C2432" s="2461"/>
      <c r="D2432" s="2461"/>
      <c r="E2432" s="2462"/>
      <c r="F2432" s="1909"/>
      <c r="G2432" s="2463"/>
      <c r="H2432" s="1909"/>
      <c r="I2432" s="1909"/>
      <c r="J2432" s="1909"/>
      <c r="K2432" s="1909"/>
      <c r="L2432" s="2463"/>
      <c r="M2432" s="2461"/>
      <c r="N2432" s="1909"/>
      <c r="O2432" s="2464"/>
      <c r="P2432" s="2471"/>
      <c r="Q2432" s="2465"/>
      <c r="R2432" s="2461"/>
      <c r="S2432" s="1909"/>
      <c r="T2432" s="2464"/>
      <c r="U2432" s="2471"/>
      <c r="V2432" s="2463"/>
      <c r="W2432" s="2466"/>
      <c r="X2432" s="2466"/>
      <c r="Y2432" s="2466"/>
      <c r="Z2432" s="2466"/>
    </row>
    <row r="2433" spans="1:26" s="2469" customFormat="1">
      <c r="A2433" s="2468"/>
      <c r="B2433" s="1737"/>
      <c r="C2433" s="2461"/>
      <c r="D2433" s="2461"/>
      <c r="E2433" s="2462"/>
      <c r="F2433" s="1909"/>
      <c r="G2433" s="2463"/>
      <c r="H2433" s="1909"/>
      <c r="I2433" s="1909"/>
      <c r="J2433" s="1909"/>
      <c r="K2433" s="1909"/>
      <c r="L2433" s="2463"/>
      <c r="M2433" s="2461"/>
      <c r="N2433" s="1909"/>
      <c r="O2433" s="2464"/>
      <c r="P2433" s="2471"/>
      <c r="Q2433" s="2465"/>
      <c r="R2433" s="2461"/>
      <c r="S2433" s="1909"/>
      <c r="T2433" s="2464"/>
      <c r="U2433" s="2471"/>
      <c r="V2433" s="2463"/>
      <c r="W2433" s="2466"/>
      <c r="X2433" s="2466"/>
      <c r="Y2433" s="2466"/>
      <c r="Z2433" s="2466"/>
    </row>
    <row r="2434" spans="1:26" s="2469" customFormat="1">
      <c r="A2434" s="2468"/>
      <c r="B2434" s="1737"/>
      <c r="C2434" s="2461"/>
      <c r="D2434" s="2461"/>
      <c r="E2434" s="2462"/>
      <c r="F2434" s="1909"/>
      <c r="G2434" s="2463"/>
      <c r="H2434" s="1909"/>
      <c r="I2434" s="1909"/>
      <c r="J2434" s="1909"/>
      <c r="K2434" s="1909"/>
      <c r="L2434" s="2463"/>
      <c r="M2434" s="2461"/>
      <c r="N2434" s="1909"/>
      <c r="O2434" s="2464"/>
      <c r="P2434" s="2471"/>
      <c r="Q2434" s="2465"/>
      <c r="R2434" s="2461"/>
      <c r="S2434" s="1909"/>
      <c r="T2434" s="2464"/>
      <c r="U2434" s="2471"/>
      <c r="V2434" s="2463"/>
      <c r="W2434" s="2466"/>
      <c r="X2434" s="2466"/>
      <c r="Y2434" s="2466"/>
      <c r="Z2434" s="2466"/>
    </row>
    <row r="2435" spans="1:26" s="2469" customFormat="1">
      <c r="A2435" s="2468"/>
      <c r="B2435" s="1737"/>
      <c r="C2435" s="2461"/>
      <c r="D2435" s="2461"/>
      <c r="E2435" s="2462"/>
      <c r="F2435" s="1909"/>
      <c r="G2435" s="2463"/>
      <c r="H2435" s="1909"/>
      <c r="I2435" s="1909"/>
      <c r="J2435" s="1909"/>
      <c r="K2435" s="1909"/>
      <c r="L2435" s="2463"/>
      <c r="M2435" s="2461"/>
      <c r="N2435" s="1909"/>
      <c r="O2435" s="2464"/>
      <c r="P2435" s="2471"/>
      <c r="Q2435" s="2465"/>
      <c r="R2435" s="2461"/>
      <c r="S2435" s="1909"/>
      <c r="T2435" s="2464"/>
      <c r="U2435" s="2471"/>
      <c r="V2435" s="2463"/>
      <c r="W2435" s="2466"/>
      <c r="X2435" s="2466"/>
      <c r="Y2435" s="2466"/>
      <c r="Z2435" s="2466"/>
    </row>
    <row r="2436" spans="1:26" s="2469" customFormat="1">
      <c r="A2436" s="2468"/>
      <c r="B2436" s="1737"/>
      <c r="C2436" s="2461"/>
      <c r="D2436" s="2461"/>
      <c r="E2436" s="2462"/>
      <c r="F2436" s="1909"/>
      <c r="G2436" s="2463"/>
      <c r="H2436" s="1909"/>
      <c r="I2436" s="1909"/>
      <c r="J2436" s="1909"/>
      <c r="K2436" s="1909"/>
      <c r="L2436" s="2463"/>
      <c r="M2436" s="2461"/>
      <c r="N2436" s="1909"/>
      <c r="O2436" s="2464"/>
      <c r="P2436" s="2471"/>
      <c r="Q2436" s="2465"/>
      <c r="R2436" s="2461"/>
      <c r="S2436" s="1909"/>
      <c r="T2436" s="2464"/>
      <c r="U2436" s="2471"/>
      <c r="V2436" s="2463"/>
      <c r="W2436" s="2466"/>
      <c r="X2436" s="2466"/>
      <c r="Y2436" s="2466"/>
      <c r="Z2436" s="2466"/>
    </row>
    <row r="2437" spans="1:26" s="2469" customFormat="1">
      <c r="A2437" s="2468"/>
      <c r="B2437" s="1737"/>
      <c r="C2437" s="2461"/>
      <c r="D2437" s="2461"/>
      <c r="E2437" s="2462"/>
      <c r="F2437" s="1909"/>
      <c r="G2437" s="2463"/>
      <c r="H2437" s="1909"/>
      <c r="I2437" s="1909"/>
      <c r="J2437" s="1909"/>
      <c r="K2437" s="1909"/>
      <c r="L2437" s="2463"/>
      <c r="M2437" s="2461"/>
      <c r="N2437" s="1909"/>
      <c r="O2437" s="2464"/>
      <c r="P2437" s="2471"/>
      <c r="Q2437" s="2465"/>
      <c r="R2437" s="2461"/>
      <c r="S2437" s="1909"/>
      <c r="T2437" s="2464"/>
      <c r="U2437" s="2471"/>
      <c r="V2437" s="2463"/>
      <c r="W2437" s="2466"/>
      <c r="X2437" s="2466"/>
      <c r="Y2437" s="2466"/>
      <c r="Z2437" s="2466"/>
    </row>
    <row r="2438" spans="1:26" s="2469" customFormat="1">
      <c r="A2438" s="2468"/>
      <c r="B2438" s="1737"/>
      <c r="C2438" s="2461"/>
      <c r="D2438" s="2461"/>
      <c r="E2438" s="2462"/>
      <c r="F2438" s="1909"/>
      <c r="G2438" s="2463"/>
      <c r="H2438" s="1909"/>
      <c r="I2438" s="1909"/>
      <c r="J2438" s="1909"/>
      <c r="K2438" s="1909"/>
      <c r="L2438" s="2463"/>
      <c r="M2438" s="2461"/>
      <c r="N2438" s="1909"/>
      <c r="O2438" s="2464"/>
      <c r="P2438" s="2471"/>
      <c r="Q2438" s="2465"/>
      <c r="R2438" s="2461"/>
      <c r="S2438" s="1909"/>
      <c r="T2438" s="2464"/>
      <c r="U2438" s="2471"/>
      <c r="V2438" s="2463"/>
      <c r="W2438" s="2466"/>
      <c r="X2438" s="2466"/>
      <c r="Y2438" s="2466"/>
      <c r="Z2438" s="2466"/>
    </row>
    <row r="2439" spans="1:26" s="2469" customFormat="1">
      <c r="A2439" s="2468"/>
      <c r="B2439" s="1737"/>
      <c r="C2439" s="2461"/>
      <c r="D2439" s="2461"/>
      <c r="E2439" s="2462"/>
      <c r="F2439" s="1909"/>
      <c r="G2439" s="2463"/>
      <c r="H2439" s="1909"/>
      <c r="I2439" s="1909"/>
      <c r="J2439" s="1909"/>
      <c r="K2439" s="1909"/>
      <c r="L2439" s="2463"/>
      <c r="M2439" s="2461"/>
      <c r="N2439" s="1909"/>
      <c r="O2439" s="2464"/>
      <c r="P2439" s="2471"/>
      <c r="Q2439" s="2465"/>
      <c r="R2439" s="2461"/>
      <c r="S2439" s="1909"/>
      <c r="T2439" s="2464"/>
      <c r="U2439" s="2471"/>
      <c r="V2439" s="2463"/>
      <c r="W2439" s="2466"/>
      <c r="X2439" s="2466"/>
      <c r="Y2439" s="2466"/>
      <c r="Z2439" s="2466"/>
    </row>
    <row r="2440" spans="1:26" s="2469" customFormat="1">
      <c r="A2440" s="2468"/>
      <c r="B2440" s="1737"/>
      <c r="C2440" s="2461"/>
      <c r="D2440" s="2461"/>
      <c r="E2440" s="2462"/>
      <c r="F2440" s="1909"/>
      <c r="G2440" s="2463"/>
      <c r="H2440" s="1909"/>
      <c r="I2440" s="1909"/>
      <c r="J2440" s="1909"/>
      <c r="K2440" s="1909"/>
      <c r="L2440" s="2463"/>
      <c r="M2440" s="2461"/>
      <c r="N2440" s="1909"/>
      <c r="O2440" s="2464"/>
      <c r="P2440" s="2471"/>
      <c r="Q2440" s="2465"/>
      <c r="R2440" s="2461"/>
      <c r="S2440" s="1909"/>
      <c r="T2440" s="2464"/>
      <c r="U2440" s="2471"/>
      <c r="V2440" s="2463"/>
      <c r="W2440" s="2466"/>
      <c r="X2440" s="2466"/>
      <c r="Y2440" s="2466"/>
      <c r="Z2440" s="2466"/>
    </row>
    <row r="2441" spans="1:26" s="2469" customFormat="1">
      <c r="A2441" s="2468"/>
      <c r="B2441" s="1737"/>
      <c r="C2441" s="2461"/>
      <c r="D2441" s="2461"/>
      <c r="E2441" s="2462"/>
      <c r="F2441" s="1909"/>
      <c r="G2441" s="2463"/>
      <c r="H2441" s="1909"/>
      <c r="I2441" s="1909"/>
      <c r="J2441" s="1909"/>
      <c r="K2441" s="1909"/>
      <c r="L2441" s="2463"/>
      <c r="M2441" s="2461"/>
      <c r="N2441" s="1909"/>
      <c r="O2441" s="2464"/>
      <c r="P2441" s="2471"/>
      <c r="Q2441" s="2465"/>
      <c r="R2441" s="2461"/>
      <c r="S2441" s="1909"/>
      <c r="T2441" s="2464"/>
      <c r="U2441" s="2471"/>
      <c r="V2441" s="2463"/>
      <c r="W2441" s="2466"/>
      <c r="X2441" s="2466"/>
      <c r="Y2441" s="2466"/>
      <c r="Z2441" s="2466"/>
    </row>
    <row r="2442" spans="1:26" s="2469" customFormat="1">
      <c r="A2442" s="2468"/>
      <c r="B2442" s="1737"/>
      <c r="C2442" s="2461"/>
      <c r="D2442" s="2461"/>
      <c r="E2442" s="2462"/>
      <c r="F2442" s="1909"/>
      <c r="G2442" s="2463"/>
      <c r="H2442" s="1909"/>
      <c r="I2442" s="1909"/>
      <c r="J2442" s="1909"/>
      <c r="K2442" s="1909"/>
      <c r="L2442" s="2463"/>
      <c r="M2442" s="2461"/>
      <c r="N2442" s="1909"/>
      <c r="O2442" s="2464"/>
      <c r="P2442" s="2471"/>
      <c r="Q2442" s="2465"/>
      <c r="R2442" s="2461"/>
      <c r="S2442" s="1909"/>
      <c r="T2442" s="2464"/>
      <c r="U2442" s="2471"/>
      <c r="V2442" s="2463"/>
      <c r="W2442" s="2466"/>
      <c r="X2442" s="2466"/>
      <c r="Y2442" s="2466"/>
      <c r="Z2442" s="2466"/>
    </row>
    <row r="2443" spans="1:26" s="2469" customFormat="1">
      <c r="A2443" s="2468"/>
      <c r="B2443" s="1737"/>
      <c r="C2443" s="2461"/>
      <c r="D2443" s="2461"/>
      <c r="E2443" s="2462"/>
      <c r="F2443" s="1909"/>
      <c r="G2443" s="2463"/>
      <c r="H2443" s="1909"/>
      <c r="I2443" s="1909"/>
      <c r="J2443" s="1909"/>
      <c r="K2443" s="1909"/>
      <c r="L2443" s="2463"/>
      <c r="M2443" s="2461"/>
      <c r="N2443" s="1909"/>
      <c r="O2443" s="2464"/>
      <c r="P2443" s="2471"/>
      <c r="Q2443" s="2465"/>
      <c r="R2443" s="2461"/>
      <c r="S2443" s="1909"/>
      <c r="T2443" s="2464"/>
      <c r="U2443" s="2471"/>
      <c r="V2443" s="2463"/>
      <c r="W2443" s="2466"/>
      <c r="X2443" s="2466"/>
      <c r="Y2443" s="2466"/>
      <c r="Z2443" s="2466"/>
    </row>
    <row r="2444" spans="1:26" s="2469" customFormat="1">
      <c r="A2444" s="2468"/>
      <c r="B2444" s="1737"/>
      <c r="C2444" s="2461"/>
      <c r="D2444" s="2461"/>
      <c r="E2444" s="2462"/>
      <c r="F2444" s="1909"/>
      <c r="G2444" s="2463"/>
      <c r="H2444" s="1909"/>
      <c r="I2444" s="1909"/>
      <c r="J2444" s="1909"/>
      <c r="K2444" s="1909"/>
      <c r="L2444" s="2463"/>
      <c r="M2444" s="2461"/>
      <c r="N2444" s="1909"/>
      <c r="O2444" s="2464"/>
      <c r="P2444" s="2471"/>
      <c r="Q2444" s="2465"/>
      <c r="R2444" s="2461"/>
      <c r="S2444" s="1909"/>
      <c r="T2444" s="2464"/>
      <c r="U2444" s="2471"/>
      <c r="V2444" s="2463"/>
      <c r="W2444" s="2466"/>
      <c r="X2444" s="2466"/>
      <c r="Y2444" s="2466"/>
      <c r="Z2444" s="2466"/>
    </row>
    <row r="2445" spans="1:26" s="2469" customFormat="1">
      <c r="A2445" s="2468"/>
      <c r="B2445" s="1737"/>
      <c r="C2445" s="2461"/>
      <c r="D2445" s="2461"/>
      <c r="E2445" s="2462"/>
      <c r="F2445" s="1909"/>
      <c r="G2445" s="2463"/>
      <c r="H2445" s="1909"/>
      <c r="I2445" s="1909"/>
      <c r="J2445" s="1909"/>
      <c r="K2445" s="1909"/>
      <c r="L2445" s="2463"/>
      <c r="M2445" s="2461"/>
      <c r="N2445" s="1909"/>
      <c r="O2445" s="2464"/>
      <c r="P2445" s="2471"/>
      <c r="Q2445" s="2465"/>
      <c r="R2445" s="2461"/>
      <c r="S2445" s="1909"/>
      <c r="T2445" s="2464"/>
      <c r="U2445" s="2471"/>
      <c r="V2445" s="2463"/>
      <c r="W2445" s="2466"/>
      <c r="X2445" s="2466"/>
      <c r="Y2445" s="2466"/>
      <c r="Z2445" s="2466"/>
    </row>
    <row r="2446" spans="1:26" s="2469" customFormat="1">
      <c r="A2446" s="2468"/>
      <c r="B2446" s="1737"/>
      <c r="C2446" s="2461"/>
      <c r="D2446" s="2461"/>
      <c r="E2446" s="2462"/>
      <c r="F2446" s="1909"/>
      <c r="G2446" s="2463"/>
      <c r="H2446" s="1909"/>
      <c r="I2446" s="1909"/>
      <c r="J2446" s="1909"/>
      <c r="K2446" s="1909"/>
      <c r="L2446" s="2463"/>
      <c r="M2446" s="2461"/>
      <c r="N2446" s="1909"/>
      <c r="O2446" s="2464"/>
      <c r="P2446" s="2471"/>
      <c r="Q2446" s="2465"/>
      <c r="R2446" s="2461"/>
      <c r="S2446" s="1909"/>
      <c r="T2446" s="2464"/>
      <c r="U2446" s="2471"/>
      <c r="V2446" s="2463"/>
      <c r="W2446" s="2466"/>
      <c r="X2446" s="2466"/>
      <c r="Y2446" s="2466"/>
      <c r="Z2446" s="2466"/>
    </row>
    <row r="2447" spans="1:26" s="2469" customFormat="1">
      <c r="A2447" s="2468"/>
      <c r="B2447" s="1737"/>
      <c r="C2447" s="2461"/>
      <c r="D2447" s="2461"/>
      <c r="E2447" s="2462"/>
      <c r="F2447" s="1909"/>
      <c r="G2447" s="2463"/>
      <c r="H2447" s="1909"/>
      <c r="I2447" s="1909"/>
      <c r="J2447" s="1909"/>
      <c r="K2447" s="1909"/>
      <c r="L2447" s="2463"/>
      <c r="M2447" s="2461"/>
      <c r="N2447" s="1909"/>
      <c r="O2447" s="2464"/>
      <c r="P2447" s="2471"/>
      <c r="Q2447" s="2465"/>
      <c r="R2447" s="2461"/>
      <c r="S2447" s="1909"/>
      <c r="T2447" s="2464"/>
      <c r="U2447" s="2471"/>
      <c r="V2447" s="2463"/>
      <c r="W2447" s="2466"/>
      <c r="X2447" s="2466"/>
      <c r="Y2447" s="2466"/>
      <c r="Z2447" s="2466"/>
    </row>
    <row r="2448" spans="1:26" s="2469" customFormat="1">
      <c r="A2448" s="2468"/>
      <c r="B2448" s="1737"/>
      <c r="C2448" s="2461"/>
      <c r="D2448" s="2461"/>
      <c r="E2448" s="2462"/>
      <c r="F2448" s="1909"/>
      <c r="G2448" s="2463"/>
      <c r="H2448" s="1909"/>
      <c r="I2448" s="1909"/>
      <c r="J2448" s="1909"/>
      <c r="K2448" s="1909"/>
      <c r="L2448" s="2463"/>
      <c r="M2448" s="2461"/>
      <c r="N2448" s="1909"/>
      <c r="O2448" s="2464"/>
      <c r="P2448" s="2471"/>
      <c r="Q2448" s="2465"/>
      <c r="R2448" s="2461"/>
      <c r="S2448" s="1909"/>
      <c r="T2448" s="2464"/>
      <c r="U2448" s="2471"/>
      <c r="V2448" s="2463"/>
      <c r="W2448" s="2466"/>
      <c r="X2448" s="2466"/>
      <c r="Y2448" s="2466"/>
      <c r="Z2448" s="2466"/>
    </row>
    <row r="2449" spans="1:26" s="2469" customFormat="1">
      <c r="A2449" s="2468"/>
      <c r="B2449" s="1737"/>
      <c r="C2449" s="2461"/>
      <c r="D2449" s="2461"/>
      <c r="E2449" s="2462"/>
      <c r="F2449" s="1909"/>
      <c r="G2449" s="2463"/>
      <c r="H2449" s="1909"/>
      <c r="I2449" s="1909"/>
      <c r="J2449" s="1909"/>
      <c r="K2449" s="1909"/>
      <c r="L2449" s="2463"/>
      <c r="M2449" s="2461"/>
      <c r="N2449" s="1909"/>
      <c r="O2449" s="2464"/>
      <c r="P2449" s="2471"/>
      <c r="Q2449" s="2465"/>
      <c r="R2449" s="2461"/>
      <c r="S2449" s="1909"/>
      <c r="T2449" s="2464"/>
      <c r="U2449" s="2471"/>
      <c r="V2449" s="2463"/>
      <c r="W2449" s="2466"/>
      <c r="X2449" s="2466"/>
      <c r="Y2449" s="2466"/>
      <c r="Z2449" s="2466"/>
    </row>
    <row r="2450" spans="1:26" s="2469" customFormat="1">
      <c r="A2450" s="2468"/>
      <c r="B2450" s="1737"/>
      <c r="C2450" s="2461"/>
      <c r="D2450" s="2461"/>
      <c r="E2450" s="2462"/>
      <c r="F2450" s="1909"/>
      <c r="G2450" s="2463"/>
      <c r="H2450" s="1909"/>
      <c r="I2450" s="1909"/>
      <c r="J2450" s="1909"/>
      <c r="K2450" s="1909"/>
      <c r="L2450" s="2463"/>
      <c r="M2450" s="2461"/>
      <c r="N2450" s="1909"/>
      <c r="O2450" s="2464"/>
      <c r="P2450" s="2471"/>
      <c r="Q2450" s="2465"/>
      <c r="R2450" s="2461"/>
      <c r="S2450" s="1909"/>
      <c r="T2450" s="2464"/>
      <c r="U2450" s="2471"/>
      <c r="V2450" s="2463"/>
      <c r="W2450" s="2466"/>
      <c r="X2450" s="2466"/>
      <c r="Y2450" s="2466"/>
      <c r="Z2450" s="2466"/>
    </row>
    <row r="2451" spans="1:26" s="2469" customFormat="1">
      <c r="A2451" s="2468"/>
      <c r="B2451" s="1737"/>
      <c r="C2451" s="2461"/>
      <c r="D2451" s="2461"/>
      <c r="E2451" s="2462"/>
      <c r="F2451" s="1909"/>
      <c r="G2451" s="2463"/>
      <c r="H2451" s="1909"/>
      <c r="I2451" s="1909"/>
      <c r="J2451" s="1909"/>
      <c r="K2451" s="1909"/>
      <c r="L2451" s="2463"/>
      <c r="M2451" s="2461"/>
      <c r="N2451" s="1909"/>
      <c r="O2451" s="2464"/>
      <c r="P2451" s="2471"/>
      <c r="Q2451" s="2465"/>
      <c r="R2451" s="2461"/>
      <c r="S2451" s="1909"/>
      <c r="T2451" s="2464"/>
      <c r="U2451" s="2471"/>
      <c r="V2451" s="2463"/>
      <c r="W2451" s="2466"/>
      <c r="X2451" s="2466"/>
      <c r="Y2451" s="2466"/>
      <c r="Z2451" s="2466"/>
    </row>
    <row r="2452" spans="1:26" s="2469" customFormat="1">
      <c r="A2452" s="2468"/>
      <c r="B2452" s="1737"/>
      <c r="C2452" s="2461"/>
      <c r="D2452" s="2461"/>
      <c r="E2452" s="2462"/>
      <c r="F2452" s="1909"/>
      <c r="G2452" s="2463"/>
      <c r="H2452" s="1909"/>
      <c r="I2452" s="1909"/>
      <c r="J2452" s="1909"/>
      <c r="K2452" s="1909"/>
      <c r="L2452" s="2463"/>
      <c r="M2452" s="2461"/>
      <c r="N2452" s="1909"/>
      <c r="O2452" s="2464"/>
      <c r="P2452" s="2471"/>
      <c r="Q2452" s="2465"/>
      <c r="R2452" s="2461"/>
      <c r="S2452" s="1909"/>
      <c r="T2452" s="2464"/>
      <c r="U2452" s="2471"/>
      <c r="V2452" s="2463"/>
      <c r="W2452" s="2466"/>
      <c r="X2452" s="2466"/>
      <c r="Y2452" s="2466"/>
      <c r="Z2452" s="2466"/>
    </row>
    <row r="2453" spans="1:26" s="2469" customFormat="1">
      <c r="A2453" s="2468"/>
      <c r="B2453" s="1737"/>
      <c r="C2453" s="2461"/>
      <c r="D2453" s="2461"/>
      <c r="E2453" s="2462"/>
      <c r="F2453" s="1909"/>
      <c r="G2453" s="2463"/>
      <c r="H2453" s="1909"/>
      <c r="I2453" s="1909"/>
      <c r="J2453" s="1909"/>
      <c r="K2453" s="1909"/>
      <c r="L2453" s="2463"/>
      <c r="M2453" s="2461"/>
      <c r="N2453" s="1909"/>
      <c r="O2453" s="2464"/>
      <c r="P2453" s="2471"/>
      <c r="Q2453" s="2465"/>
      <c r="R2453" s="2461"/>
      <c r="S2453" s="1909"/>
      <c r="T2453" s="2464"/>
      <c r="U2453" s="2471"/>
      <c r="V2453" s="2463"/>
      <c r="W2453" s="2466"/>
      <c r="X2453" s="2466"/>
      <c r="Y2453" s="2466"/>
      <c r="Z2453" s="2466"/>
    </row>
    <row r="2454" spans="1:26" s="2469" customFormat="1">
      <c r="A2454" s="2468"/>
      <c r="B2454" s="1737"/>
      <c r="C2454" s="2461"/>
      <c r="D2454" s="2461"/>
      <c r="E2454" s="2462"/>
      <c r="F2454" s="1909"/>
      <c r="G2454" s="2463"/>
      <c r="H2454" s="1909"/>
      <c r="I2454" s="1909"/>
      <c r="J2454" s="1909"/>
      <c r="K2454" s="1909"/>
      <c r="L2454" s="2463"/>
      <c r="M2454" s="2461"/>
      <c r="N2454" s="1909"/>
      <c r="O2454" s="2464"/>
      <c r="P2454" s="2471"/>
      <c r="Q2454" s="2465"/>
      <c r="R2454" s="2461"/>
      <c r="S2454" s="1909"/>
      <c r="T2454" s="2464"/>
      <c r="U2454" s="2471"/>
      <c r="V2454" s="2463"/>
      <c r="W2454" s="2466"/>
      <c r="X2454" s="2466"/>
      <c r="Y2454" s="2466"/>
      <c r="Z2454" s="2466"/>
    </row>
    <row r="2455" spans="1:26" s="2469" customFormat="1">
      <c r="A2455" s="2468"/>
      <c r="B2455" s="1737"/>
      <c r="C2455" s="2461"/>
      <c r="D2455" s="2461"/>
      <c r="E2455" s="2462"/>
      <c r="F2455" s="1909"/>
      <c r="G2455" s="2463"/>
      <c r="H2455" s="1909"/>
      <c r="I2455" s="1909"/>
      <c r="J2455" s="1909"/>
      <c r="K2455" s="1909"/>
      <c r="L2455" s="2463"/>
      <c r="M2455" s="2461"/>
      <c r="N2455" s="1909"/>
      <c r="O2455" s="2464"/>
      <c r="P2455" s="2471"/>
      <c r="Q2455" s="2465"/>
      <c r="R2455" s="2461"/>
      <c r="S2455" s="1909"/>
      <c r="T2455" s="2464"/>
      <c r="U2455" s="2471"/>
      <c r="V2455" s="2463"/>
      <c r="W2455" s="2466"/>
      <c r="X2455" s="2466"/>
      <c r="Y2455" s="2466"/>
      <c r="Z2455" s="2466"/>
    </row>
    <row r="2456" spans="1:26" s="2469" customFormat="1">
      <c r="A2456" s="2468"/>
      <c r="B2456" s="1737"/>
      <c r="C2456" s="2461"/>
      <c r="D2456" s="2461"/>
      <c r="E2456" s="2462"/>
      <c r="F2456" s="1909"/>
      <c r="G2456" s="2463"/>
      <c r="H2456" s="1909"/>
      <c r="I2456" s="1909"/>
      <c r="J2456" s="1909"/>
      <c r="K2456" s="1909"/>
      <c r="L2456" s="2463"/>
      <c r="M2456" s="2461"/>
      <c r="N2456" s="1909"/>
      <c r="O2456" s="2464"/>
      <c r="P2456" s="2471"/>
      <c r="Q2456" s="2465"/>
      <c r="R2456" s="2461"/>
      <c r="S2456" s="1909"/>
      <c r="T2456" s="2464"/>
      <c r="U2456" s="2471"/>
      <c r="V2456" s="2463"/>
      <c r="W2456" s="2466"/>
      <c r="X2456" s="2466"/>
      <c r="Y2456" s="2466"/>
      <c r="Z2456" s="2466"/>
    </row>
    <row r="2457" spans="1:26" s="2469" customFormat="1">
      <c r="A2457" s="2468"/>
      <c r="B2457" s="1737"/>
      <c r="C2457" s="2461"/>
      <c r="D2457" s="2461"/>
      <c r="E2457" s="2462"/>
      <c r="F2457" s="1909"/>
      <c r="G2457" s="2463"/>
      <c r="H2457" s="1909"/>
      <c r="I2457" s="1909"/>
      <c r="J2457" s="1909"/>
      <c r="K2457" s="1909"/>
      <c r="L2457" s="2463"/>
      <c r="M2457" s="2461"/>
      <c r="N2457" s="1909"/>
      <c r="O2457" s="2464"/>
      <c r="P2457" s="2471"/>
      <c r="Q2457" s="2465"/>
      <c r="R2457" s="2461"/>
      <c r="S2457" s="1909"/>
      <c r="T2457" s="2464"/>
      <c r="U2457" s="2471"/>
      <c r="V2457" s="2463"/>
      <c r="W2457" s="2466"/>
      <c r="X2457" s="2466"/>
      <c r="Y2457" s="2466"/>
      <c r="Z2457" s="2466"/>
    </row>
    <row r="2458" spans="1:26" s="2469" customFormat="1">
      <c r="A2458" s="2468"/>
      <c r="B2458" s="1737"/>
      <c r="C2458" s="2461"/>
      <c r="D2458" s="2461"/>
      <c r="E2458" s="2462"/>
      <c r="F2458" s="1909"/>
      <c r="G2458" s="2463"/>
      <c r="H2458" s="1909"/>
      <c r="I2458" s="1909"/>
      <c r="J2458" s="1909"/>
      <c r="K2458" s="1909"/>
      <c r="L2458" s="2463"/>
      <c r="M2458" s="2461"/>
      <c r="N2458" s="1909"/>
      <c r="O2458" s="2464"/>
      <c r="P2458" s="2471"/>
      <c r="Q2458" s="2465"/>
      <c r="R2458" s="2461"/>
      <c r="S2458" s="1909"/>
      <c r="T2458" s="2464"/>
      <c r="U2458" s="2471"/>
      <c r="V2458" s="2463"/>
      <c r="W2458" s="2466"/>
      <c r="X2458" s="2466"/>
      <c r="Y2458" s="2466"/>
      <c r="Z2458" s="2466"/>
    </row>
    <row r="2459" spans="1:26" s="2469" customFormat="1">
      <c r="A2459" s="2468"/>
      <c r="B2459" s="1737"/>
      <c r="C2459" s="2461"/>
      <c r="D2459" s="2461"/>
      <c r="E2459" s="2462"/>
      <c r="F2459" s="1909"/>
      <c r="G2459" s="2463"/>
      <c r="H2459" s="1909"/>
      <c r="I2459" s="1909"/>
      <c r="J2459" s="1909"/>
      <c r="K2459" s="1909"/>
      <c r="L2459" s="2463"/>
      <c r="M2459" s="2461"/>
      <c r="N2459" s="1909"/>
      <c r="O2459" s="2464"/>
      <c r="P2459" s="2471"/>
      <c r="Q2459" s="2465"/>
      <c r="R2459" s="2461"/>
      <c r="S2459" s="1909"/>
      <c r="T2459" s="2464"/>
      <c r="U2459" s="2471"/>
      <c r="V2459" s="2463"/>
      <c r="W2459" s="2466"/>
      <c r="X2459" s="2466"/>
      <c r="Y2459" s="2466"/>
      <c r="Z2459" s="2466"/>
    </row>
    <row r="2460" spans="1:26" s="2469" customFormat="1">
      <c r="A2460" s="2468"/>
      <c r="B2460" s="1737"/>
      <c r="C2460" s="2461"/>
      <c r="D2460" s="2461"/>
      <c r="E2460" s="2462"/>
      <c r="F2460" s="1909"/>
      <c r="G2460" s="2463"/>
      <c r="H2460" s="1909"/>
      <c r="I2460" s="1909"/>
      <c r="J2460" s="1909"/>
      <c r="K2460" s="1909"/>
      <c r="L2460" s="2463"/>
      <c r="M2460" s="2461"/>
      <c r="N2460" s="1909"/>
      <c r="O2460" s="2464"/>
      <c r="P2460" s="2471"/>
      <c r="Q2460" s="2465"/>
      <c r="R2460" s="2461"/>
      <c r="S2460" s="1909"/>
      <c r="T2460" s="2464"/>
      <c r="U2460" s="2471"/>
      <c r="V2460" s="2463"/>
      <c r="W2460" s="2466"/>
      <c r="X2460" s="2466"/>
      <c r="Y2460" s="2466"/>
      <c r="Z2460" s="2466"/>
    </row>
    <row r="2461" spans="1:26" s="2469" customFormat="1">
      <c r="A2461" s="2468"/>
      <c r="B2461" s="1737"/>
      <c r="C2461" s="2461"/>
      <c r="D2461" s="2461"/>
      <c r="E2461" s="2462"/>
      <c r="F2461" s="1909"/>
      <c r="G2461" s="2463"/>
      <c r="H2461" s="1909"/>
      <c r="I2461" s="1909"/>
      <c r="J2461" s="1909"/>
      <c r="K2461" s="1909"/>
      <c r="L2461" s="2463"/>
      <c r="M2461" s="2461"/>
      <c r="N2461" s="1909"/>
      <c r="O2461" s="2464"/>
      <c r="P2461" s="2471"/>
      <c r="Q2461" s="2465"/>
      <c r="R2461" s="2461"/>
      <c r="S2461" s="1909"/>
      <c r="T2461" s="2464"/>
      <c r="U2461" s="2471"/>
      <c r="V2461" s="2463"/>
      <c r="W2461" s="2466"/>
      <c r="X2461" s="2466"/>
      <c r="Y2461" s="2466"/>
      <c r="Z2461" s="2466"/>
    </row>
    <row r="2462" spans="1:26" s="2469" customFormat="1">
      <c r="A2462" s="2468"/>
      <c r="B2462" s="1737"/>
      <c r="C2462" s="2461"/>
      <c r="D2462" s="2461"/>
      <c r="E2462" s="2462"/>
      <c r="F2462" s="1909"/>
      <c r="G2462" s="2463"/>
      <c r="H2462" s="1909"/>
      <c r="I2462" s="1909"/>
      <c r="J2462" s="1909"/>
      <c r="K2462" s="1909"/>
      <c r="L2462" s="2463"/>
      <c r="M2462" s="2461"/>
      <c r="N2462" s="1909"/>
      <c r="O2462" s="2464"/>
      <c r="P2462" s="2471"/>
      <c r="Q2462" s="2465"/>
      <c r="R2462" s="2461"/>
      <c r="S2462" s="1909"/>
      <c r="T2462" s="2464"/>
      <c r="U2462" s="2471"/>
      <c r="V2462" s="2463"/>
      <c r="W2462" s="2466"/>
      <c r="X2462" s="2466"/>
      <c r="Y2462" s="2466"/>
      <c r="Z2462" s="2466"/>
    </row>
    <row r="2463" spans="1:26" s="2469" customFormat="1">
      <c r="A2463" s="2468"/>
      <c r="B2463" s="1737"/>
      <c r="C2463" s="2461"/>
      <c r="D2463" s="2461"/>
      <c r="E2463" s="2462"/>
      <c r="F2463" s="1909"/>
      <c r="G2463" s="2463"/>
      <c r="H2463" s="1909"/>
      <c r="I2463" s="1909"/>
      <c r="J2463" s="1909"/>
      <c r="K2463" s="1909"/>
      <c r="L2463" s="2463"/>
      <c r="M2463" s="2461"/>
      <c r="N2463" s="1909"/>
      <c r="O2463" s="2464"/>
      <c r="P2463" s="2471"/>
      <c r="Q2463" s="2465"/>
      <c r="R2463" s="2461"/>
      <c r="S2463" s="1909"/>
      <c r="T2463" s="2464"/>
      <c r="U2463" s="2471"/>
      <c r="V2463" s="2463"/>
      <c r="W2463" s="2466"/>
      <c r="X2463" s="2466"/>
      <c r="Y2463" s="2466"/>
      <c r="Z2463" s="2466"/>
    </row>
    <row r="2464" spans="1:26" s="2469" customFormat="1">
      <c r="A2464" s="2468"/>
      <c r="B2464" s="1737"/>
      <c r="C2464" s="2461"/>
      <c r="D2464" s="2461"/>
      <c r="E2464" s="2462"/>
      <c r="F2464" s="1909"/>
      <c r="G2464" s="2463"/>
      <c r="H2464" s="1909"/>
      <c r="I2464" s="1909"/>
      <c r="J2464" s="1909"/>
      <c r="K2464" s="1909"/>
      <c r="L2464" s="2463"/>
      <c r="M2464" s="2461"/>
      <c r="N2464" s="1909"/>
      <c r="O2464" s="2464"/>
      <c r="P2464" s="2471"/>
      <c r="Q2464" s="2465"/>
      <c r="R2464" s="2461"/>
      <c r="S2464" s="1909"/>
      <c r="T2464" s="2464"/>
      <c r="U2464" s="2471"/>
      <c r="V2464" s="2463"/>
      <c r="W2464" s="2466"/>
      <c r="X2464" s="2466"/>
      <c r="Y2464" s="2466"/>
      <c r="Z2464" s="2466"/>
    </row>
    <row r="2465" spans="1:26" s="2469" customFormat="1">
      <c r="A2465" s="2468"/>
      <c r="B2465" s="1737"/>
      <c r="C2465" s="2461"/>
      <c r="D2465" s="2461"/>
      <c r="E2465" s="2462"/>
      <c r="F2465" s="1909"/>
      <c r="G2465" s="2463"/>
      <c r="H2465" s="1909"/>
      <c r="I2465" s="1909"/>
      <c r="J2465" s="1909"/>
      <c r="K2465" s="1909"/>
      <c r="L2465" s="2463"/>
      <c r="M2465" s="2461"/>
      <c r="N2465" s="1909"/>
      <c r="O2465" s="2464"/>
      <c r="P2465" s="2471"/>
      <c r="Q2465" s="2465"/>
      <c r="R2465" s="2461"/>
      <c r="S2465" s="1909"/>
      <c r="T2465" s="2464"/>
      <c r="U2465" s="2471"/>
      <c r="V2465" s="2463"/>
      <c r="W2465" s="2466"/>
      <c r="X2465" s="2466"/>
      <c r="Y2465" s="2466"/>
      <c r="Z2465" s="2466"/>
    </row>
    <row r="2466" spans="1:26" s="2469" customFormat="1">
      <c r="A2466" s="2468"/>
      <c r="B2466" s="1737"/>
      <c r="C2466" s="2461"/>
      <c r="D2466" s="2461"/>
      <c r="E2466" s="2462"/>
      <c r="F2466" s="1909"/>
      <c r="G2466" s="2463"/>
      <c r="H2466" s="1909"/>
      <c r="I2466" s="1909"/>
      <c r="J2466" s="1909"/>
      <c r="K2466" s="1909"/>
      <c r="L2466" s="2463"/>
      <c r="M2466" s="2461"/>
      <c r="N2466" s="1909"/>
      <c r="O2466" s="2464"/>
      <c r="P2466" s="2471"/>
      <c r="Q2466" s="2465"/>
      <c r="R2466" s="2461"/>
      <c r="S2466" s="1909"/>
      <c r="T2466" s="2464"/>
      <c r="U2466" s="2471"/>
      <c r="V2466" s="2463"/>
      <c r="W2466" s="2466"/>
      <c r="X2466" s="2466"/>
      <c r="Y2466" s="2466"/>
      <c r="Z2466" s="2466"/>
    </row>
    <row r="2467" spans="1:26" s="2469" customFormat="1">
      <c r="A2467" s="2468"/>
      <c r="B2467" s="1737"/>
      <c r="C2467" s="2461"/>
      <c r="D2467" s="2461"/>
      <c r="E2467" s="2462"/>
      <c r="F2467" s="1909"/>
      <c r="G2467" s="2463"/>
      <c r="H2467" s="1909"/>
      <c r="I2467" s="1909"/>
      <c r="J2467" s="1909"/>
      <c r="K2467" s="1909"/>
      <c r="L2467" s="2463"/>
      <c r="M2467" s="2461"/>
      <c r="N2467" s="1909"/>
      <c r="O2467" s="2464"/>
      <c r="P2467" s="2471"/>
      <c r="Q2467" s="2465"/>
      <c r="R2467" s="2461"/>
      <c r="S2467" s="1909"/>
      <c r="T2467" s="2464"/>
      <c r="U2467" s="2471"/>
      <c r="V2467" s="2463"/>
      <c r="W2467" s="2466"/>
      <c r="X2467" s="2466"/>
      <c r="Y2467" s="2466"/>
      <c r="Z2467" s="2466"/>
    </row>
    <row r="2468" spans="1:26" s="2469" customFormat="1">
      <c r="A2468" s="2468"/>
      <c r="B2468" s="1737"/>
      <c r="C2468" s="2461"/>
      <c r="D2468" s="2461"/>
      <c r="E2468" s="2462"/>
      <c r="F2468" s="1909"/>
      <c r="G2468" s="2463"/>
      <c r="H2468" s="1909"/>
      <c r="I2468" s="1909"/>
      <c r="J2468" s="1909"/>
      <c r="K2468" s="1909"/>
      <c r="L2468" s="2463"/>
      <c r="M2468" s="2461"/>
      <c r="N2468" s="1909"/>
      <c r="O2468" s="2464"/>
      <c r="P2468" s="2471"/>
      <c r="Q2468" s="2465"/>
      <c r="R2468" s="2461"/>
      <c r="S2468" s="1909"/>
      <c r="T2468" s="2464"/>
      <c r="U2468" s="2471"/>
      <c r="V2468" s="2463"/>
      <c r="W2468" s="2466"/>
      <c r="X2468" s="2466"/>
      <c r="Y2468" s="2466"/>
      <c r="Z2468" s="2466"/>
    </row>
    <row r="2469" spans="1:26" s="2469" customFormat="1">
      <c r="A2469" s="2468"/>
      <c r="B2469" s="1737"/>
      <c r="C2469" s="2461"/>
      <c r="D2469" s="2461"/>
      <c r="E2469" s="2462"/>
      <c r="F2469" s="1909"/>
      <c r="G2469" s="2463"/>
      <c r="H2469" s="1909"/>
      <c r="I2469" s="1909"/>
      <c r="J2469" s="1909"/>
      <c r="K2469" s="1909"/>
      <c r="L2469" s="2463"/>
      <c r="M2469" s="2461"/>
      <c r="N2469" s="1909"/>
      <c r="O2469" s="2464"/>
      <c r="P2469" s="2471"/>
      <c r="Q2469" s="2465"/>
      <c r="R2469" s="2461"/>
      <c r="S2469" s="1909"/>
      <c r="T2469" s="2464"/>
      <c r="U2469" s="2471"/>
      <c r="V2469" s="2463"/>
      <c r="W2469" s="2466"/>
      <c r="X2469" s="2466"/>
      <c r="Y2469" s="2466"/>
      <c r="Z2469" s="2466"/>
    </row>
    <row r="2470" spans="1:26" s="2469" customFormat="1">
      <c r="A2470" s="2468"/>
      <c r="B2470" s="1737"/>
      <c r="C2470" s="2461"/>
      <c r="D2470" s="2461"/>
      <c r="E2470" s="2462"/>
      <c r="F2470" s="1909"/>
      <c r="G2470" s="2463"/>
      <c r="H2470" s="1909"/>
      <c r="I2470" s="1909"/>
      <c r="J2470" s="1909"/>
      <c r="K2470" s="1909"/>
      <c r="L2470" s="2463"/>
      <c r="M2470" s="2461"/>
      <c r="N2470" s="1909"/>
      <c r="O2470" s="2464"/>
      <c r="P2470" s="2471"/>
      <c r="Q2470" s="2465"/>
      <c r="R2470" s="2461"/>
      <c r="S2470" s="1909"/>
      <c r="T2470" s="2464"/>
      <c r="U2470" s="2471"/>
      <c r="V2470" s="2463"/>
      <c r="W2470" s="2466"/>
      <c r="X2470" s="2466"/>
      <c r="Y2470" s="2466"/>
      <c r="Z2470" s="2466"/>
    </row>
    <row r="2471" spans="1:26" s="2469" customFormat="1">
      <c r="A2471" s="2468"/>
      <c r="B2471" s="1737"/>
      <c r="C2471" s="2461"/>
      <c r="D2471" s="2461"/>
      <c r="E2471" s="2462"/>
      <c r="F2471" s="1909"/>
      <c r="G2471" s="2463"/>
      <c r="H2471" s="1909"/>
      <c r="I2471" s="1909"/>
      <c r="J2471" s="1909"/>
      <c r="K2471" s="1909"/>
      <c r="L2471" s="2463"/>
      <c r="M2471" s="2461"/>
      <c r="N2471" s="1909"/>
      <c r="O2471" s="2464"/>
      <c r="P2471" s="2471"/>
      <c r="Q2471" s="2465"/>
      <c r="R2471" s="2461"/>
      <c r="S2471" s="1909"/>
      <c r="T2471" s="2464"/>
      <c r="U2471" s="2471"/>
      <c r="V2471" s="2463"/>
      <c r="W2471" s="2466"/>
      <c r="X2471" s="2466"/>
      <c r="Y2471" s="2466"/>
      <c r="Z2471" s="2466"/>
    </row>
    <row r="2472" spans="1:26" s="2469" customFormat="1">
      <c r="A2472" s="2468"/>
      <c r="B2472" s="1737"/>
      <c r="C2472" s="2461"/>
      <c r="D2472" s="2461"/>
      <c r="E2472" s="2462"/>
      <c r="F2472" s="1909"/>
      <c r="G2472" s="2463"/>
      <c r="H2472" s="1909"/>
      <c r="I2472" s="1909"/>
      <c r="J2472" s="1909"/>
      <c r="K2472" s="1909"/>
      <c r="L2472" s="2463"/>
      <c r="M2472" s="2461"/>
      <c r="N2472" s="1909"/>
      <c r="O2472" s="2464"/>
      <c r="P2472" s="2471"/>
      <c r="Q2472" s="2465"/>
      <c r="R2472" s="2461"/>
      <c r="S2472" s="1909"/>
      <c r="T2472" s="2464"/>
      <c r="U2472" s="2471"/>
      <c r="V2472" s="2463"/>
      <c r="W2472" s="2466"/>
      <c r="X2472" s="2466"/>
      <c r="Y2472" s="2466"/>
      <c r="Z2472" s="2466"/>
    </row>
    <row r="2473" spans="1:26" s="2469" customFormat="1">
      <c r="A2473" s="2468"/>
      <c r="B2473" s="1737"/>
      <c r="C2473" s="2461"/>
      <c r="D2473" s="2461"/>
      <c r="E2473" s="2462"/>
      <c r="F2473" s="1909"/>
      <c r="G2473" s="2463"/>
      <c r="H2473" s="1909"/>
      <c r="I2473" s="1909"/>
      <c r="J2473" s="1909"/>
      <c r="K2473" s="1909"/>
      <c r="L2473" s="2463"/>
      <c r="M2473" s="2461"/>
      <c r="N2473" s="1909"/>
      <c r="O2473" s="2464"/>
      <c r="P2473" s="2471"/>
      <c r="Q2473" s="2465"/>
      <c r="R2473" s="2461"/>
      <c r="S2473" s="1909"/>
      <c r="T2473" s="2464"/>
      <c r="U2473" s="2471"/>
      <c r="V2473" s="2463"/>
      <c r="W2473" s="2466"/>
      <c r="X2473" s="2466"/>
      <c r="Y2473" s="2466"/>
      <c r="Z2473" s="2466"/>
    </row>
    <row r="2474" spans="1:26" s="2469" customFormat="1">
      <c r="A2474" s="2468"/>
      <c r="B2474" s="1737"/>
      <c r="C2474" s="2461"/>
      <c r="D2474" s="2461"/>
      <c r="E2474" s="2462"/>
      <c r="F2474" s="1909"/>
      <c r="G2474" s="2463"/>
      <c r="H2474" s="1909"/>
      <c r="I2474" s="1909"/>
      <c r="J2474" s="1909"/>
      <c r="K2474" s="1909"/>
      <c r="L2474" s="2463"/>
      <c r="M2474" s="2461"/>
      <c r="N2474" s="1909"/>
      <c r="O2474" s="2464"/>
      <c r="P2474" s="2471"/>
      <c r="Q2474" s="2465"/>
      <c r="R2474" s="2461"/>
      <c r="S2474" s="1909"/>
      <c r="T2474" s="2464"/>
      <c r="U2474" s="2471"/>
      <c r="V2474" s="2463"/>
      <c r="W2474" s="2466"/>
      <c r="X2474" s="2466"/>
      <c r="Y2474" s="2466"/>
      <c r="Z2474" s="2466"/>
    </row>
    <row r="2475" spans="1:26" s="2469" customFormat="1">
      <c r="A2475" s="2468"/>
      <c r="B2475" s="1737"/>
      <c r="C2475" s="2461"/>
      <c r="D2475" s="2461"/>
      <c r="E2475" s="2462"/>
      <c r="F2475" s="1909"/>
      <c r="G2475" s="2463"/>
      <c r="H2475" s="1909"/>
      <c r="I2475" s="1909"/>
      <c r="J2475" s="1909"/>
      <c r="K2475" s="1909"/>
      <c r="L2475" s="2463"/>
      <c r="M2475" s="2461"/>
      <c r="N2475" s="1909"/>
      <c r="O2475" s="2464"/>
      <c r="P2475" s="2471"/>
      <c r="Q2475" s="2465"/>
      <c r="R2475" s="2461"/>
      <c r="S2475" s="1909"/>
      <c r="T2475" s="2464"/>
      <c r="U2475" s="2471"/>
      <c r="V2475" s="2463"/>
      <c r="W2475" s="2466"/>
      <c r="X2475" s="2466"/>
      <c r="Y2475" s="2466"/>
      <c r="Z2475" s="2466"/>
    </row>
    <row r="2476" spans="1:26" s="2469" customFormat="1">
      <c r="A2476" s="2468"/>
      <c r="B2476" s="1737"/>
      <c r="C2476" s="2461"/>
      <c r="D2476" s="2461"/>
      <c r="E2476" s="2462"/>
      <c r="F2476" s="1909"/>
      <c r="G2476" s="2463"/>
      <c r="H2476" s="1909"/>
      <c r="I2476" s="1909"/>
      <c r="J2476" s="1909"/>
      <c r="K2476" s="1909"/>
      <c r="L2476" s="2463"/>
      <c r="M2476" s="2461"/>
      <c r="N2476" s="1909"/>
      <c r="O2476" s="2464"/>
      <c r="P2476" s="2471"/>
      <c r="Q2476" s="2465"/>
      <c r="R2476" s="2461"/>
      <c r="S2476" s="1909"/>
      <c r="T2476" s="2464"/>
      <c r="U2476" s="2471"/>
      <c r="V2476" s="2463"/>
      <c r="W2476" s="2466"/>
      <c r="X2476" s="2466"/>
      <c r="Y2476" s="2466"/>
      <c r="Z2476" s="2466"/>
    </row>
    <row r="2477" spans="1:26" s="2469" customFormat="1">
      <c r="A2477" s="2468"/>
      <c r="B2477" s="1737"/>
      <c r="C2477" s="2461"/>
      <c r="D2477" s="2461"/>
      <c r="E2477" s="2462"/>
      <c r="F2477" s="1909"/>
      <c r="G2477" s="2463"/>
      <c r="H2477" s="1909"/>
      <c r="I2477" s="1909"/>
      <c r="J2477" s="1909"/>
      <c r="K2477" s="1909"/>
      <c r="L2477" s="2463"/>
      <c r="M2477" s="2461"/>
      <c r="N2477" s="1909"/>
      <c r="O2477" s="2464"/>
      <c r="P2477" s="2471"/>
      <c r="Q2477" s="2465"/>
      <c r="R2477" s="2461"/>
      <c r="S2477" s="1909"/>
      <c r="T2477" s="2464"/>
      <c r="U2477" s="2471"/>
      <c r="V2477" s="2463"/>
      <c r="W2477" s="2466"/>
      <c r="X2477" s="2466"/>
      <c r="Y2477" s="2466"/>
      <c r="Z2477" s="2466"/>
    </row>
    <row r="2478" spans="1:26" s="2469" customFormat="1">
      <c r="A2478" s="2468"/>
      <c r="B2478" s="1737"/>
      <c r="C2478" s="2461"/>
      <c r="D2478" s="2461"/>
      <c r="E2478" s="2462"/>
      <c r="F2478" s="1909"/>
      <c r="G2478" s="2463"/>
      <c r="H2478" s="1909"/>
      <c r="I2478" s="1909"/>
      <c r="J2478" s="1909"/>
      <c r="K2478" s="1909"/>
      <c r="L2478" s="2463"/>
      <c r="M2478" s="2461"/>
      <c r="N2478" s="1909"/>
      <c r="O2478" s="2464"/>
      <c r="P2478" s="2471"/>
      <c r="Q2478" s="2465"/>
      <c r="R2478" s="2461"/>
      <c r="S2478" s="1909"/>
      <c r="T2478" s="2464"/>
      <c r="U2478" s="2471"/>
      <c r="V2478" s="2463"/>
      <c r="W2478" s="2466"/>
      <c r="X2478" s="2466"/>
      <c r="Y2478" s="2466"/>
      <c r="Z2478" s="2466"/>
    </row>
    <row r="2479" spans="1:26" s="2469" customFormat="1">
      <c r="A2479" s="2468"/>
      <c r="B2479" s="1737"/>
      <c r="C2479" s="2461"/>
      <c r="D2479" s="2461"/>
      <c r="E2479" s="2462"/>
      <c r="F2479" s="1909"/>
      <c r="G2479" s="2463"/>
      <c r="H2479" s="1909"/>
      <c r="I2479" s="1909"/>
      <c r="J2479" s="1909"/>
      <c r="K2479" s="1909"/>
      <c r="L2479" s="2463"/>
      <c r="M2479" s="2461"/>
      <c r="N2479" s="1909"/>
      <c r="O2479" s="2464"/>
      <c r="P2479" s="2471"/>
      <c r="Q2479" s="2465"/>
      <c r="R2479" s="2461"/>
      <c r="S2479" s="1909"/>
      <c r="T2479" s="2464"/>
      <c r="U2479" s="2471"/>
      <c r="V2479" s="2463"/>
      <c r="W2479" s="2466"/>
      <c r="X2479" s="2466"/>
      <c r="Y2479" s="2466"/>
      <c r="Z2479" s="2466"/>
    </row>
    <row r="2480" spans="1:26" s="2469" customFormat="1">
      <c r="A2480" s="2468"/>
      <c r="B2480" s="1737"/>
      <c r="C2480" s="2461"/>
      <c r="D2480" s="2461"/>
      <c r="E2480" s="2462"/>
      <c r="F2480" s="1909"/>
      <c r="G2480" s="2463"/>
      <c r="H2480" s="1909"/>
      <c r="I2480" s="1909"/>
      <c r="J2480" s="1909"/>
      <c r="K2480" s="1909"/>
      <c r="L2480" s="2463"/>
      <c r="M2480" s="2461"/>
      <c r="N2480" s="1909"/>
      <c r="O2480" s="2464"/>
      <c r="P2480" s="2471"/>
      <c r="Q2480" s="2465"/>
      <c r="R2480" s="2461"/>
      <c r="S2480" s="1909"/>
      <c r="T2480" s="2464"/>
      <c r="U2480" s="2471"/>
      <c r="V2480" s="2463"/>
      <c r="W2480" s="2466"/>
      <c r="X2480" s="2466"/>
      <c r="Y2480" s="2466"/>
      <c r="Z2480" s="2466"/>
    </row>
    <row r="2481" spans="1:26" s="2469" customFormat="1">
      <c r="A2481" s="2468"/>
      <c r="B2481" s="1737"/>
      <c r="C2481" s="2461"/>
      <c r="D2481" s="2461"/>
      <c r="E2481" s="2462"/>
      <c r="F2481" s="1909"/>
      <c r="G2481" s="2463"/>
      <c r="H2481" s="1909"/>
      <c r="I2481" s="1909"/>
      <c r="J2481" s="1909"/>
      <c r="K2481" s="1909"/>
      <c r="L2481" s="2463"/>
      <c r="M2481" s="2461"/>
      <c r="N2481" s="1909"/>
      <c r="O2481" s="2464"/>
      <c r="P2481" s="2471"/>
      <c r="Q2481" s="2465"/>
      <c r="R2481" s="2461"/>
      <c r="S2481" s="1909"/>
      <c r="T2481" s="2464"/>
      <c r="U2481" s="2471"/>
      <c r="V2481" s="2463"/>
      <c r="W2481" s="2466"/>
      <c r="X2481" s="2466"/>
      <c r="Y2481" s="2466"/>
      <c r="Z2481" s="2466"/>
    </row>
    <row r="2482" spans="1:26" s="2469" customFormat="1">
      <c r="A2482" s="2468"/>
      <c r="B2482" s="1737"/>
      <c r="C2482" s="2461"/>
      <c r="D2482" s="2461"/>
      <c r="E2482" s="2462"/>
      <c r="F2482" s="1909"/>
      <c r="G2482" s="2463"/>
      <c r="H2482" s="1909"/>
      <c r="I2482" s="1909"/>
      <c r="J2482" s="1909"/>
      <c r="K2482" s="1909"/>
      <c r="L2482" s="2463"/>
      <c r="M2482" s="2461"/>
      <c r="N2482" s="1909"/>
      <c r="O2482" s="2464"/>
      <c r="P2482" s="2471"/>
      <c r="Q2482" s="2465"/>
      <c r="R2482" s="2461"/>
      <c r="S2482" s="1909"/>
      <c r="T2482" s="2464"/>
      <c r="U2482" s="2471"/>
      <c r="V2482" s="2463"/>
      <c r="W2482" s="2466"/>
      <c r="X2482" s="2466"/>
      <c r="Y2482" s="2466"/>
      <c r="Z2482" s="2466"/>
    </row>
    <row r="2483" spans="1:26" s="2469" customFormat="1">
      <c r="A2483" s="2468"/>
      <c r="B2483" s="1737"/>
      <c r="C2483" s="2461"/>
      <c r="D2483" s="2461"/>
      <c r="E2483" s="2462"/>
      <c r="F2483" s="1909"/>
      <c r="G2483" s="2463"/>
      <c r="H2483" s="1909"/>
      <c r="I2483" s="1909"/>
      <c r="J2483" s="1909"/>
      <c r="K2483" s="1909"/>
      <c r="L2483" s="2463"/>
      <c r="M2483" s="2461"/>
      <c r="N2483" s="1909"/>
      <c r="O2483" s="2464"/>
      <c r="P2483" s="2471"/>
      <c r="Q2483" s="2465"/>
      <c r="R2483" s="2461"/>
      <c r="S2483" s="1909"/>
      <c r="T2483" s="2464"/>
      <c r="U2483" s="2471"/>
      <c r="V2483" s="2463"/>
      <c r="W2483" s="2466"/>
      <c r="X2483" s="2466"/>
      <c r="Y2483" s="2466"/>
      <c r="Z2483" s="2466"/>
    </row>
    <row r="2484" spans="1:26" s="2469" customFormat="1">
      <c r="A2484" s="2468"/>
      <c r="B2484" s="1737"/>
      <c r="C2484" s="2461"/>
      <c r="D2484" s="2461"/>
      <c r="E2484" s="2462"/>
      <c r="F2484" s="1909"/>
      <c r="G2484" s="2463"/>
      <c r="H2484" s="1909"/>
      <c r="I2484" s="1909"/>
      <c r="J2484" s="1909"/>
      <c r="K2484" s="1909"/>
      <c r="L2484" s="2463"/>
      <c r="M2484" s="2461"/>
      <c r="N2484" s="1909"/>
      <c r="O2484" s="2464"/>
      <c r="P2484" s="2471"/>
      <c r="Q2484" s="2465"/>
      <c r="R2484" s="2461"/>
      <c r="S2484" s="1909"/>
      <c r="T2484" s="2464"/>
      <c r="U2484" s="2471"/>
      <c r="V2484" s="2463"/>
      <c r="W2484" s="2466"/>
      <c r="X2484" s="2466"/>
      <c r="Y2484" s="2466"/>
      <c r="Z2484" s="2466"/>
    </row>
    <row r="2485" spans="1:26" s="2469" customFormat="1">
      <c r="A2485" s="2468"/>
      <c r="B2485" s="1737"/>
      <c r="C2485" s="2461"/>
      <c r="D2485" s="2461"/>
      <c r="E2485" s="2462"/>
      <c r="F2485" s="1909"/>
      <c r="G2485" s="2463"/>
      <c r="H2485" s="1909"/>
      <c r="I2485" s="1909"/>
      <c r="J2485" s="1909"/>
      <c r="K2485" s="1909"/>
      <c r="L2485" s="2463"/>
      <c r="M2485" s="2461"/>
      <c r="N2485" s="1909"/>
      <c r="O2485" s="2464"/>
      <c r="P2485" s="2471"/>
      <c r="Q2485" s="2465"/>
      <c r="R2485" s="2461"/>
      <c r="S2485" s="1909"/>
      <c r="T2485" s="2464"/>
      <c r="U2485" s="2471"/>
      <c r="V2485" s="2463"/>
      <c r="W2485" s="2466"/>
      <c r="X2485" s="2466"/>
      <c r="Y2485" s="2466"/>
      <c r="Z2485" s="2466"/>
    </row>
    <row r="2486" spans="1:26" s="2469" customFormat="1">
      <c r="A2486" s="2468"/>
      <c r="B2486" s="1737"/>
      <c r="C2486" s="2461"/>
      <c r="D2486" s="2461"/>
      <c r="E2486" s="2462"/>
      <c r="F2486" s="1909"/>
      <c r="G2486" s="2463"/>
      <c r="H2486" s="1909"/>
      <c r="I2486" s="1909"/>
      <c r="J2486" s="1909"/>
      <c r="K2486" s="1909"/>
      <c r="L2486" s="2463"/>
      <c r="M2486" s="2461"/>
      <c r="N2486" s="1909"/>
      <c r="O2486" s="2464"/>
      <c r="P2486" s="2471"/>
      <c r="Q2486" s="2465"/>
      <c r="R2486" s="2461"/>
      <c r="S2486" s="1909"/>
      <c r="T2486" s="2464"/>
      <c r="U2486" s="2471"/>
      <c r="V2486" s="2463"/>
      <c r="W2486" s="2466"/>
      <c r="X2486" s="2466"/>
      <c r="Y2486" s="2466"/>
      <c r="Z2486" s="2466"/>
    </row>
    <row r="2487" spans="1:26" s="2469" customFormat="1">
      <c r="A2487" s="2468"/>
      <c r="B2487" s="1737"/>
      <c r="C2487" s="2461"/>
      <c r="D2487" s="2461"/>
      <c r="E2487" s="2462"/>
      <c r="F2487" s="1909"/>
      <c r="G2487" s="2463"/>
      <c r="H2487" s="1909"/>
      <c r="I2487" s="1909"/>
      <c r="J2487" s="1909"/>
      <c r="K2487" s="1909"/>
      <c r="L2487" s="2463"/>
      <c r="M2487" s="2461"/>
      <c r="N2487" s="1909"/>
      <c r="O2487" s="2464"/>
      <c r="P2487" s="2471"/>
      <c r="Q2487" s="2465"/>
      <c r="R2487" s="2461"/>
      <c r="S2487" s="1909"/>
      <c r="T2487" s="2464"/>
      <c r="U2487" s="2471"/>
      <c r="V2487" s="2463"/>
      <c r="W2487" s="2466"/>
      <c r="X2487" s="2466"/>
      <c r="Y2487" s="2466"/>
      <c r="Z2487" s="2466"/>
    </row>
    <row r="2488" spans="1:26" s="2469" customFormat="1">
      <c r="A2488" s="2468"/>
      <c r="B2488" s="1737"/>
      <c r="C2488" s="2461"/>
      <c r="D2488" s="2461"/>
      <c r="E2488" s="2462"/>
      <c r="F2488" s="1909"/>
      <c r="G2488" s="2463"/>
      <c r="H2488" s="1909"/>
      <c r="I2488" s="1909"/>
      <c r="J2488" s="1909"/>
      <c r="K2488" s="1909"/>
      <c r="L2488" s="2463"/>
      <c r="M2488" s="2461"/>
      <c r="N2488" s="1909"/>
      <c r="O2488" s="2464"/>
      <c r="P2488" s="2471"/>
      <c r="Q2488" s="2465"/>
      <c r="R2488" s="2461"/>
      <c r="S2488" s="1909"/>
      <c r="T2488" s="2464"/>
      <c r="U2488" s="2471"/>
      <c r="V2488" s="2463"/>
      <c r="W2488" s="2466"/>
      <c r="X2488" s="2466"/>
      <c r="Y2488" s="2466"/>
      <c r="Z2488" s="2466"/>
    </row>
    <row r="2489" spans="1:26" s="2469" customFormat="1">
      <c r="A2489" s="2468"/>
      <c r="B2489" s="1737"/>
      <c r="C2489" s="2461"/>
      <c r="D2489" s="2461"/>
      <c r="E2489" s="2462"/>
      <c r="F2489" s="1909"/>
      <c r="G2489" s="2463"/>
      <c r="H2489" s="1909"/>
      <c r="I2489" s="1909"/>
      <c r="J2489" s="1909"/>
      <c r="K2489" s="1909"/>
      <c r="L2489" s="2463"/>
      <c r="M2489" s="2461"/>
      <c r="N2489" s="1909"/>
      <c r="O2489" s="2464"/>
      <c r="P2489" s="2471"/>
      <c r="Q2489" s="2465"/>
      <c r="R2489" s="2461"/>
      <c r="S2489" s="1909"/>
      <c r="T2489" s="2464"/>
      <c r="U2489" s="2471"/>
      <c r="V2489" s="2463"/>
      <c r="W2489" s="2466"/>
      <c r="X2489" s="2466"/>
      <c r="Y2489" s="2466"/>
      <c r="Z2489" s="2466"/>
    </row>
    <row r="2490" spans="1:26" s="2469" customFormat="1">
      <c r="A2490" s="2468"/>
      <c r="B2490" s="1737"/>
      <c r="C2490" s="2461"/>
      <c r="D2490" s="2461"/>
      <c r="E2490" s="2462"/>
      <c r="F2490" s="1909"/>
      <c r="G2490" s="2463"/>
      <c r="H2490" s="1909"/>
      <c r="I2490" s="1909"/>
      <c r="J2490" s="1909"/>
      <c r="K2490" s="1909"/>
      <c r="L2490" s="2463"/>
      <c r="M2490" s="2461"/>
      <c r="N2490" s="1909"/>
      <c r="O2490" s="2464"/>
      <c r="P2490" s="2471"/>
      <c r="Q2490" s="2465"/>
      <c r="R2490" s="2461"/>
      <c r="S2490" s="1909"/>
      <c r="T2490" s="2464"/>
      <c r="U2490" s="2471"/>
      <c r="V2490" s="2463"/>
      <c r="W2490" s="2466"/>
      <c r="X2490" s="2466"/>
      <c r="Y2490" s="2466"/>
      <c r="Z2490" s="2466"/>
    </row>
    <row r="2491" spans="1:26" s="2469" customFormat="1">
      <c r="A2491" s="2468"/>
      <c r="B2491" s="1737"/>
      <c r="C2491" s="2461"/>
      <c r="D2491" s="2461"/>
      <c r="E2491" s="2462"/>
      <c r="F2491" s="1909"/>
      <c r="G2491" s="2463"/>
      <c r="H2491" s="1909"/>
      <c r="I2491" s="1909"/>
      <c r="J2491" s="1909"/>
      <c r="K2491" s="1909"/>
      <c r="L2491" s="2463"/>
      <c r="M2491" s="2461"/>
      <c r="N2491" s="1909"/>
      <c r="O2491" s="2464"/>
      <c r="P2491" s="2471"/>
      <c r="Q2491" s="2465"/>
      <c r="R2491" s="2461"/>
      <c r="S2491" s="1909"/>
      <c r="T2491" s="2464"/>
      <c r="U2491" s="2471"/>
      <c r="V2491" s="2463"/>
      <c r="W2491" s="2466"/>
      <c r="X2491" s="2466"/>
      <c r="Y2491" s="2466"/>
      <c r="Z2491" s="2466"/>
    </row>
    <row r="2492" spans="1:26" s="2469" customFormat="1">
      <c r="A2492" s="2468"/>
      <c r="B2492" s="1737"/>
      <c r="C2492" s="2461"/>
      <c r="D2492" s="2461"/>
      <c r="E2492" s="2462"/>
      <c r="F2492" s="1909"/>
      <c r="G2492" s="2463"/>
      <c r="H2492" s="1909"/>
      <c r="I2492" s="1909"/>
      <c r="J2492" s="1909"/>
      <c r="K2492" s="1909"/>
      <c r="L2492" s="2463"/>
      <c r="M2492" s="2461"/>
      <c r="N2492" s="1909"/>
      <c r="O2492" s="2464"/>
      <c r="P2492" s="2471"/>
      <c r="Q2492" s="2465"/>
      <c r="R2492" s="2461"/>
      <c r="S2492" s="1909"/>
      <c r="T2492" s="2464"/>
      <c r="U2492" s="2471"/>
      <c r="V2492" s="2463"/>
      <c r="W2492" s="2466"/>
      <c r="X2492" s="2466"/>
      <c r="Y2492" s="2466"/>
      <c r="Z2492" s="2466"/>
    </row>
    <row r="2493" spans="1:26" s="2469" customFormat="1">
      <c r="A2493" s="2468"/>
      <c r="B2493" s="1737"/>
      <c r="C2493" s="2461"/>
      <c r="D2493" s="2461"/>
      <c r="E2493" s="2462"/>
      <c r="F2493" s="1909"/>
      <c r="G2493" s="2463"/>
      <c r="H2493" s="1909"/>
      <c r="I2493" s="1909"/>
      <c r="J2493" s="1909"/>
      <c r="K2493" s="1909"/>
      <c r="L2493" s="2463"/>
      <c r="M2493" s="2461"/>
      <c r="N2493" s="1909"/>
      <c r="O2493" s="2464"/>
      <c r="P2493" s="2471"/>
      <c r="Q2493" s="2465"/>
      <c r="R2493" s="2461"/>
      <c r="S2493" s="1909"/>
      <c r="T2493" s="2464"/>
      <c r="U2493" s="2471"/>
      <c r="V2493" s="2463"/>
      <c r="W2493" s="2466"/>
      <c r="X2493" s="2466"/>
      <c r="Y2493" s="2466"/>
      <c r="Z2493" s="2466"/>
    </row>
    <row r="2494" spans="1:26" s="2469" customFormat="1">
      <c r="A2494" s="2468"/>
      <c r="B2494" s="1737"/>
      <c r="C2494" s="2461"/>
      <c r="D2494" s="2461"/>
      <c r="E2494" s="2462"/>
      <c r="F2494" s="1909"/>
      <c r="G2494" s="2463"/>
      <c r="H2494" s="1909"/>
      <c r="I2494" s="1909"/>
      <c r="J2494" s="1909"/>
      <c r="K2494" s="1909"/>
      <c r="L2494" s="2463"/>
      <c r="M2494" s="2461"/>
      <c r="N2494" s="1909"/>
      <c r="O2494" s="2464"/>
      <c r="P2494" s="2471"/>
      <c r="Q2494" s="2465"/>
      <c r="R2494" s="2461"/>
      <c r="S2494" s="1909"/>
      <c r="T2494" s="2464"/>
      <c r="U2494" s="2471"/>
      <c r="V2494" s="2463"/>
      <c r="W2494" s="2466"/>
      <c r="X2494" s="2466"/>
      <c r="Y2494" s="2466"/>
      <c r="Z2494" s="2466"/>
    </row>
    <row r="2495" spans="1:26" s="2469" customFormat="1">
      <c r="A2495" s="2468"/>
      <c r="B2495" s="1737"/>
      <c r="C2495" s="2461"/>
      <c r="D2495" s="2461"/>
      <c r="E2495" s="2462"/>
      <c r="F2495" s="1909"/>
      <c r="G2495" s="2463"/>
      <c r="H2495" s="1909"/>
      <c r="I2495" s="1909"/>
      <c r="J2495" s="1909"/>
      <c r="K2495" s="1909"/>
      <c r="L2495" s="2463"/>
      <c r="M2495" s="2461"/>
      <c r="N2495" s="1909"/>
      <c r="O2495" s="2464"/>
      <c r="P2495" s="2471"/>
      <c r="Q2495" s="2465"/>
      <c r="R2495" s="2461"/>
      <c r="S2495" s="1909"/>
      <c r="T2495" s="2464"/>
      <c r="U2495" s="2471"/>
      <c r="V2495" s="2463"/>
      <c r="W2495" s="2466"/>
      <c r="X2495" s="2466"/>
      <c r="Y2495" s="2466"/>
      <c r="Z2495" s="2466"/>
    </row>
    <row r="2496" spans="1:26" s="2469" customFormat="1">
      <c r="A2496" s="2468"/>
      <c r="B2496" s="1737"/>
      <c r="C2496" s="2461"/>
      <c r="D2496" s="2461"/>
      <c r="E2496" s="2462"/>
      <c r="F2496" s="1909"/>
      <c r="G2496" s="2463"/>
      <c r="H2496" s="1909"/>
      <c r="I2496" s="1909"/>
      <c r="J2496" s="1909"/>
      <c r="K2496" s="1909"/>
      <c r="L2496" s="2463"/>
      <c r="M2496" s="2461"/>
      <c r="N2496" s="1909"/>
      <c r="O2496" s="2464"/>
      <c r="P2496" s="2471"/>
      <c r="Q2496" s="2465"/>
      <c r="R2496" s="2461"/>
      <c r="S2496" s="1909"/>
      <c r="T2496" s="2464"/>
      <c r="U2496" s="2471"/>
      <c r="V2496" s="2463"/>
      <c r="W2496" s="2466"/>
      <c r="X2496" s="2466"/>
      <c r="Y2496" s="2466"/>
      <c r="Z2496" s="2466"/>
    </row>
    <row r="2497" spans="1:26" s="2469" customFormat="1">
      <c r="A2497" s="2468"/>
      <c r="B2497" s="1737"/>
      <c r="C2497" s="2461"/>
      <c r="D2497" s="2461"/>
      <c r="E2497" s="2462"/>
      <c r="F2497" s="1909"/>
      <c r="G2497" s="2463"/>
      <c r="H2497" s="1909"/>
      <c r="I2497" s="1909"/>
      <c r="J2497" s="1909"/>
      <c r="K2497" s="1909"/>
      <c r="L2497" s="2463"/>
      <c r="M2497" s="2461"/>
      <c r="N2497" s="1909"/>
      <c r="O2497" s="2464"/>
      <c r="P2497" s="2471"/>
      <c r="Q2497" s="2465"/>
      <c r="R2497" s="2461"/>
      <c r="S2497" s="1909"/>
      <c r="T2497" s="2464"/>
      <c r="U2497" s="2471"/>
      <c r="V2497" s="2463"/>
      <c r="W2497" s="2466"/>
      <c r="X2497" s="2466"/>
      <c r="Y2497" s="2466"/>
      <c r="Z2497" s="2466"/>
    </row>
    <row r="2498" spans="1:26" s="2469" customFormat="1">
      <c r="A2498" s="2468"/>
      <c r="B2498" s="1737"/>
      <c r="C2498" s="2461"/>
      <c r="D2498" s="2461"/>
      <c r="E2498" s="2462"/>
      <c r="F2498" s="1909"/>
      <c r="G2498" s="2463"/>
      <c r="H2498" s="1909"/>
      <c r="I2498" s="1909"/>
      <c r="J2498" s="1909"/>
      <c r="K2498" s="1909"/>
      <c r="L2498" s="2463"/>
      <c r="M2498" s="2461"/>
      <c r="N2498" s="1909"/>
      <c r="O2498" s="2464"/>
      <c r="P2498" s="2471"/>
      <c r="Q2498" s="2465"/>
      <c r="R2498" s="2461"/>
      <c r="S2498" s="1909"/>
      <c r="T2498" s="2464"/>
      <c r="U2498" s="2471"/>
      <c r="V2498" s="2463"/>
      <c r="W2498" s="2466"/>
      <c r="X2498" s="2466"/>
      <c r="Y2498" s="2466"/>
      <c r="Z2498" s="2466"/>
    </row>
    <row r="2499" spans="1:26" s="2469" customFormat="1">
      <c r="A2499" s="2468"/>
      <c r="B2499" s="1737"/>
      <c r="C2499" s="2461"/>
      <c r="D2499" s="2461"/>
      <c r="E2499" s="2462"/>
      <c r="F2499" s="1909"/>
      <c r="G2499" s="2463"/>
      <c r="H2499" s="1909"/>
      <c r="I2499" s="1909"/>
      <c r="J2499" s="1909"/>
      <c r="K2499" s="1909"/>
      <c r="L2499" s="2463"/>
      <c r="M2499" s="2461"/>
      <c r="N2499" s="1909"/>
      <c r="O2499" s="2464"/>
      <c r="P2499" s="2471"/>
      <c r="Q2499" s="2465"/>
      <c r="R2499" s="2461"/>
      <c r="S2499" s="1909"/>
      <c r="T2499" s="2464"/>
      <c r="U2499" s="2471"/>
      <c r="V2499" s="2463"/>
      <c r="W2499" s="2466"/>
      <c r="X2499" s="2466"/>
      <c r="Y2499" s="2466"/>
      <c r="Z2499" s="2466"/>
    </row>
    <row r="2500" spans="1:26" s="2469" customFormat="1">
      <c r="A2500" s="2468"/>
      <c r="B2500" s="1737"/>
      <c r="C2500" s="2461"/>
      <c r="D2500" s="2461"/>
      <c r="E2500" s="2462"/>
      <c r="F2500" s="1909"/>
      <c r="G2500" s="2463"/>
      <c r="H2500" s="1909"/>
      <c r="I2500" s="1909"/>
      <c r="J2500" s="1909"/>
      <c r="K2500" s="1909"/>
      <c r="L2500" s="2463"/>
      <c r="M2500" s="2461"/>
      <c r="N2500" s="1909"/>
      <c r="O2500" s="2464"/>
      <c r="P2500" s="2471"/>
      <c r="Q2500" s="2465"/>
      <c r="R2500" s="2461"/>
      <c r="S2500" s="1909"/>
      <c r="T2500" s="2464"/>
      <c r="U2500" s="2471"/>
      <c r="V2500" s="2463"/>
      <c r="W2500" s="2466"/>
      <c r="X2500" s="2466"/>
      <c r="Y2500" s="2466"/>
      <c r="Z2500" s="2466"/>
    </row>
    <row r="2501" spans="1:26" s="2469" customFormat="1">
      <c r="A2501" s="2468"/>
      <c r="B2501" s="1737"/>
      <c r="C2501" s="2461"/>
      <c r="D2501" s="2461"/>
      <c r="E2501" s="2462"/>
      <c r="F2501" s="1909"/>
      <c r="G2501" s="2463"/>
      <c r="H2501" s="1909"/>
      <c r="I2501" s="1909"/>
      <c r="J2501" s="1909"/>
      <c r="K2501" s="1909"/>
      <c r="L2501" s="2463"/>
      <c r="M2501" s="2461"/>
      <c r="N2501" s="1909"/>
      <c r="O2501" s="2464"/>
      <c r="P2501" s="2471"/>
      <c r="Q2501" s="2465"/>
      <c r="R2501" s="2461"/>
      <c r="S2501" s="1909"/>
      <c r="T2501" s="2464"/>
      <c r="U2501" s="2471"/>
      <c r="V2501" s="2463"/>
      <c r="W2501" s="2466"/>
      <c r="X2501" s="2466"/>
      <c r="Y2501" s="2466"/>
      <c r="Z2501" s="2466"/>
    </row>
    <row r="2502" spans="1:26" s="2469" customFormat="1">
      <c r="A2502" s="2468"/>
      <c r="B2502" s="1737"/>
      <c r="C2502" s="2461"/>
      <c r="D2502" s="2461"/>
      <c r="E2502" s="2462"/>
      <c r="F2502" s="1909"/>
      <c r="G2502" s="2463"/>
      <c r="H2502" s="1909"/>
      <c r="I2502" s="1909"/>
      <c r="J2502" s="1909"/>
      <c r="K2502" s="1909"/>
      <c r="L2502" s="2463"/>
      <c r="M2502" s="2461"/>
      <c r="N2502" s="1909"/>
      <c r="O2502" s="2464"/>
      <c r="P2502" s="2471"/>
      <c r="Q2502" s="2465"/>
      <c r="R2502" s="2461"/>
      <c r="S2502" s="1909"/>
      <c r="T2502" s="2464"/>
      <c r="U2502" s="2471"/>
      <c r="V2502" s="2463"/>
      <c r="W2502" s="2466"/>
      <c r="X2502" s="2466"/>
      <c r="Y2502" s="2466"/>
      <c r="Z2502" s="2466"/>
    </row>
    <row r="2503" spans="1:26" s="2469" customFormat="1">
      <c r="A2503" s="2468"/>
      <c r="B2503" s="1737"/>
      <c r="C2503" s="2461"/>
      <c r="D2503" s="2461"/>
      <c r="E2503" s="2462"/>
      <c r="F2503" s="1909"/>
      <c r="G2503" s="2463"/>
      <c r="H2503" s="1909"/>
      <c r="I2503" s="1909"/>
      <c r="J2503" s="1909"/>
      <c r="K2503" s="1909"/>
      <c r="L2503" s="2463"/>
      <c r="M2503" s="2461"/>
      <c r="N2503" s="1909"/>
      <c r="O2503" s="2464"/>
      <c r="P2503" s="2471"/>
      <c r="Q2503" s="2465"/>
      <c r="R2503" s="2461"/>
      <c r="S2503" s="1909"/>
      <c r="T2503" s="2464"/>
      <c r="U2503" s="2471"/>
      <c r="V2503" s="2463"/>
      <c r="W2503" s="2466"/>
      <c r="X2503" s="2466"/>
      <c r="Y2503" s="2466"/>
      <c r="Z2503" s="2466"/>
    </row>
    <row r="2504" spans="1:26" s="2469" customFormat="1">
      <c r="A2504" s="2468"/>
      <c r="B2504" s="1737"/>
      <c r="C2504" s="2461"/>
      <c r="D2504" s="2461"/>
      <c r="E2504" s="2462"/>
      <c r="F2504" s="1909"/>
      <c r="G2504" s="2463"/>
      <c r="H2504" s="1909"/>
      <c r="I2504" s="1909"/>
      <c r="J2504" s="1909"/>
      <c r="K2504" s="1909"/>
      <c r="L2504" s="2463"/>
      <c r="M2504" s="2461"/>
      <c r="N2504" s="1909"/>
      <c r="O2504" s="2464"/>
      <c r="P2504" s="2471"/>
      <c r="Q2504" s="2465"/>
      <c r="R2504" s="2461"/>
      <c r="S2504" s="1909"/>
      <c r="T2504" s="2464"/>
      <c r="U2504" s="2471"/>
      <c r="V2504" s="2463"/>
      <c r="W2504" s="2466"/>
      <c r="X2504" s="2466"/>
      <c r="Y2504" s="2466"/>
      <c r="Z2504" s="2466"/>
    </row>
    <row r="2505" spans="1:26" s="2469" customFormat="1">
      <c r="A2505" s="2468"/>
      <c r="B2505" s="1737"/>
      <c r="C2505" s="2461"/>
      <c r="D2505" s="2461"/>
      <c r="E2505" s="2462"/>
      <c r="F2505" s="1909"/>
      <c r="G2505" s="2463"/>
      <c r="H2505" s="1909"/>
      <c r="I2505" s="1909"/>
      <c r="J2505" s="1909"/>
      <c r="K2505" s="1909"/>
      <c r="L2505" s="2463"/>
      <c r="M2505" s="2461"/>
      <c r="N2505" s="1909"/>
      <c r="O2505" s="2464"/>
      <c r="P2505" s="2471"/>
      <c r="Q2505" s="2465"/>
      <c r="R2505" s="2461"/>
      <c r="S2505" s="1909"/>
      <c r="T2505" s="2464"/>
      <c r="U2505" s="2471"/>
      <c r="V2505" s="2463"/>
      <c r="W2505" s="2466"/>
      <c r="X2505" s="2466"/>
      <c r="Y2505" s="2466"/>
      <c r="Z2505" s="2466"/>
    </row>
    <row r="2506" spans="1:26" s="2469" customFormat="1">
      <c r="A2506" s="2468"/>
      <c r="B2506" s="1737"/>
      <c r="C2506" s="2461"/>
      <c r="D2506" s="2461"/>
      <c r="E2506" s="2462"/>
      <c r="F2506" s="1909"/>
      <c r="G2506" s="2463"/>
      <c r="H2506" s="1909"/>
      <c r="I2506" s="1909"/>
      <c r="J2506" s="1909"/>
      <c r="K2506" s="1909"/>
      <c r="L2506" s="2463"/>
      <c r="M2506" s="2461"/>
      <c r="N2506" s="1909"/>
      <c r="O2506" s="2464"/>
      <c r="P2506" s="2471"/>
      <c r="Q2506" s="2465"/>
      <c r="R2506" s="2461"/>
      <c r="S2506" s="1909"/>
      <c r="T2506" s="2464"/>
      <c r="U2506" s="2471"/>
      <c r="V2506" s="2463"/>
      <c r="W2506" s="2466"/>
      <c r="X2506" s="2466"/>
      <c r="Y2506" s="2466"/>
      <c r="Z2506" s="2466"/>
    </row>
    <row r="2507" spans="1:26" s="2469" customFormat="1">
      <c r="A2507" s="2468"/>
      <c r="B2507" s="1737"/>
      <c r="C2507" s="2461"/>
      <c r="D2507" s="2461"/>
      <c r="E2507" s="2462"/>
      <c r="F2507" s="1909"/>
      <c r="G2507" s="2463"/>
      <c r="H2507" s="1909"/>
      <c r="I2507" s="1909"/>
      <c r="J2507" s="1909"/>
      <c r="K2507" s="1909"/>
      <c r="L2507" s="2463"/>
      <c r="M2507" s="2461"/>
      <c r="N2507" s="1909"/>
      <c r="O2507" s="2464"/>
      <c r="P2507" s="2471"/>
      <c r="Q2507" s="2465"/>
      <c r="R2507" s="2461"/>
      <c r="S2507" s="1909"/>
      <c r="T2507" s="2464"/>
      <c r="U2507" s="2471"/>
      <c r="V2507" s="2463"/>
      <c r="W2507" s="2466"/>
      <c r="X2507" s="2466"/>
      <c r="Y2507" s="2466"/>
      <c r="Z2507" s="2466"/>
    </row>
    <row r="2508" spans="1:26" s="2469" customFormat="1">
      <c r="A2508" s="2468"/>
      <c r="B2508" s="1737"/>
      <c r="C2508" s="2461"/>
      <c r="D2508" s="2461"/>
      <c r="E2508" s="2462"/>
      <c r="F2508" s="1909"/>
      <c r="G2508" s="2463"/>
      <c r="H2508" s="1909"/>
      <c r="I2508" s="1909"/>
      <c r="J2508" s="1909"/>
      <c r="K2508" s="1909"/>
      <c r="L2508" s="2463"/>
      <c r="M2508" s="2461"/>
      <c r="N2508" s="1909"/>
      <c r="O2508" s="2464"/>
      <c r="P2508" s="2471"/>
      <c r="Q2508" s="2465"/>
      <c r="R2508" s="2461"/>
      <c r="S2508" s="1909"/>
      <c r="T2508" s="2464"/>
      <c r="U2508" s="2471"/>
      <c r="V2508" s="2463"/>
      <c r="W2508" s="2466"/>
      <c r="X2508" s="2466"/>
      <c r="Y2508" s="2466"/>
      <c r="Z2508" s="2466"/>
    </row>
    <row r="2509" spans="1:26" s="2469" customFormat="1">
      <c r="A2509" s="2468"/>
      <c r="B2509" s="1737"/>
      <c r="C2509" s="2461"/>
      <c r="D2509" s="2461"/>
      <c r="E2509" s="2462"/>
      <c r="F2509" s="1909"/>
      <c r="G2509" s="2463"/>
      <c r="H2509" s="1909"/>
      <c r="I2509" s="1909"/>
      <c r="J2509" s="1909"/>
      <c r="K2509" s="1909"/>
      <c r="L2509" s="2463"/>
      <c r="M2509" s="2461"/>
      <c r="N2509" s="1909"/>
      <c r="O2509" s="2464"/>
      <c r="P2509" s="2471"/>
      <c r="Q2509" s="2465"/>
      <c r="R2509" s="2461"/>
      <c r="S2509" s="1909"/>
      <c r="T2509" s="2464"/>
      <c r="U2509" s="2471"/>
      <c r="V2509" s="2463"/>
      <c r="W2509" s="2466"/>
      <c r="X2509" s="2466"/>
      <c r="Y2509" s="2466"/>
      <c r="Z2509" s="2466"/>
    </row>
    <row r="2510" spans="1:26" s="2469" customFormat="1">
      <c r="A2510" s="2468"/>
      <c r="B2510" s="1737"/>
      <c r="C2510" s="2461"/>
      <c r="D2510" s="2461"/>
      <c r="E2510" s="2462"/>
      <c r="F2510" s="1909"/>
      <c r="G2510" s="2463"/>
      <c r="H2510" s="1909"/>
      <c r="I2510" s="1909"/>
      <c r="J2510" s="1909"/>
      <c r="K2510" s="1909"/>
      <c r="L2510" s="2463"/>
      <c r="M2510" s="2461"/>
      <c r="N2510" s="1909"/>
      <c r="O2510" s="2464"/>
      <c r="P2510" s="2471"/>
      <c r="Q2510" s="2465"/>
      <c r="R2510" s="2461"/>
      <c r="S2510" s="1909"/>
      <c r="T2510" s="2464"/>
      <c r="U2510" s="2471"/>
      <c r="V2510" s="2463"/>
      <c r="W2510" s="2466"/>
      <c r="X2510" s="2466"/>
      <c r="Y2510" s="2466"/>
      <c r="Z2510" s="2466"/>
    </row>
    <row r="2511" spans="1:26" s="2469" customFormat="1">
      <c r="A2511" s="2468"/>
      <c r="B2511" s="1737"/>
      <c r="C2511" s="2461"/>
      <c r="D2511" s="2461"/>
      <c r="E2511" s="2462"/>
      <c r="F2511" s="1909"/>
      <c r="G2511" s="2463"/>
      <c r="H2511" s="1909"/>
      <c r="I2511" s="1909"/>
      <c r="J2511" s="1909"/>
      <c r="K2511" s="1909"/>
      <c r="L2511" s="2463"/>
      <c r="M2511" s="2461"/>
      <c r="N2511" s="1909"/>
      <c r="O2511" s="2464"/>
      <c r="P2511" s="2471"/>
      <c r="Q2511" s="2465"/>
      <c r="R2511" s="2461"/>
      <c r="S2511" s="1909"/>
      <c r="T2511" s="2464"/>
      <c r="U2511" s="2471"/>
      <c r="V2511" s="2463"/>
      <c r="W2511" s="2466"/>
      <c r="X2511" s="2466"/>
      <c r="Y2511" s="2466"/>
      <c r="Z2511" s="2466"/>
    </row>
    <row r="2512" spans="1:26" s="2469" customFormat="1">
      <c r="A2512" s="2468"/>
      <c r="B2512" s="1737"/>
      <c r="C2512" s="2461"/>
      <c r="D2512" s="2461"/>
      <c r="E2512" s="2462"/>
      <c r="F2512" s="1909"/>
      <c r="G2512" s="2463"/>
      <c r="H2512" s="1909"/>
      <c r="I2512" s="1909"/>
      <c r="J2512" s="1909"/>
      <c r="K2512" s="1909"/>
      <c r="L2512" s="2463"/>
      <c r="M2512" s="2461"/>
      <c r="N2512" s="1909"/>
      <c r="O2512" s="2464"/>
      <c r="P2512" s="2471"/>
      <c r="Q2512" s="2465"/>
      <c r="R2512" s="2461"/>
      <c r="S2512" s="1909"/>
      <c r="T2512" s="2464"/>
      <c r="U2512" s="2471"/>
      <c r="V2512" s="2463"/>
      <c r="W2512" s="2466"/>
      <c r="X2512" s="2466"/>
      <c r="Y2512" s="2466"/>
      <c r="Z2512" s="2466"/>
    </row>
    <row r="2513" spans="1:26" s="2469" customFormat="1">
      <c r="A2513" s="2468"/>
      <c r="B2513" s="1737"/>
      <c r="C2513" s="2461"/>
      <c r="D2513" s="2461"/>
      <c r="E2513" s="2462"/>
      <c r="F2513" s="1909"/>
      <c r="G2513" s="2463"/>
      <c r="H2513" s="1909"/>
      <c r="I2513" s="1909"/>
      <c r="J2513" s="1909"/>
      <c r="K2513" s="1909"/>
      <c r="L2513" s="2463"/>
      <c r="M2513" s="2461"/>
      <c r="N2513" s="1909"/>
      <c r="O2513" s="2464"/>
      <c r="P2513" s="2471"/>
      <c r="Q2513" s="2465"/>
      <c r="R2513" s="2461"/>
      <c r="S2513" s="1909"/>
      <c r="T2513" s="2464"/>
      <c r="U2513" s="2471"/>
      <c r="V2513" s="2463"/>
      <c r="W2513" s="2466"/>
      <c r="X2513" s="2466"/>
      <c r="Y2513" s="2466"/>
      <c r="Z2513" s="2466"/>
    </row>
    <row r="2514" spans="1:26" s="2469" customFormat="1">
      <c r="A2514" s="2468"/>
      <c r="B2514" s="1737"/>
      <c r="C2514" s="2461"/>
      <c r="D2514" s="2461"/>
      <c r="E2514" s="2462"/>
      <c r="F2514" s="1909"/>
      <c r="G2514" s="2463"/>
      <c r="H2514" s="1909"/>
      <c r="I2514" s="1909"/>
      <c r="J2514" s="1909"/>
      <c r="K2514" s="1909"/>
      <c r="L2514" s="2463"/>
      <c r="M2514" s="2461"/>
      <c r="N2514" s="1909"/>
      <c r="O2514" s="2464"/>
      <c r="P2514" s="2471"/>
      <c r="Q2514" s="2465"/>
      <c r="R2514" s="2461"/>
      <c r="S2514" s="1909"/>
      <c r="T2514" s="2464"/>
      <c r="U2514" s="2471"/>
      <c r="V2514" s="2463"/>
      <c r="W2514" s="2466"/>
      <c r="X2514" s="2466"/>
      <c r="Y2514" s="2466"/>
      <c r="Z2514" s="2466"/>
    </row>
    <row r="2515" spans="1:26" s="2469" customFormat="1">
      <c r="A2515" s="2468"/>
      <c r="B2515" s="1737"/>
      <c r="C2515" s="2461"/>
      <c r="D2515" s="2461"/>
      <c r="E2515" s="2462"/>
      <c r="F2515" s="1909"/>
      <c r="G2515" s="2463"/>
      <c r="H2515" s="1909"/>
      <c r="I2515" s="1909"/>
      <c r="J2515" s="1909"/>
      <c r="K2515" s="1909"/>
      <c r="L2515" s="2463"/>
      <c r="M2515" s="2461"/>
      <c r="N2515" s="1909"/>
      <c r="O2515" s="2464"/>
      <c r="P2515" s="2471"/>
      <c r="Q2515" s="2465"/>
      <c r="R2515" s="2461"/>
      <c r="S2515" s="1909"/>
      <c r="T2515" s="2464"/>
      <c r="U2515" s="2471"/>
      <c r="V2515" s="2463"/>
      <c r="W2515" s="2466"/>
      <c r="X2515" s="2466"/>
      <c r="Y2515" s="2466"/>
      <c r="Z2515" s="2466"/>
    </row>
    <row r="2516" spans="1:26" s="2469" customFormat="1">
      <c r="A2516" s="2468"/>
      <c r="B2516" s="1737"/>
      <c r="C2516" s="2461"/>
      <c r="D2516" s="2461"/>
      <c r="E2516" s="2462"/>
      <c r="F2516" s="1909"/>
      <c r="G2516" s="2463"/>
      <c r="H2516" s="1909"/>
      <c r="I2516" s="1909"/>
      <c r="J2516" s="1909"/>
      <c r="K2516" s="1909"/>
      <c r="L2516" s="2463"/>
      <c r="M2516" s="2461"/>
      <c r="N2516" s="1909"/>
      <c r="O2516" s="2464"/>
      <c r="P2516" s="2471"/>
      <c r="Q2516" s="2465"/>
      <c r="R2516" s="2461"/>
      <c r="S2516" s="1909"/>
      <c r="T2516" s="2464"/>
      <c r="U2516" s="2471"/>
      <c r="V2516" s="2463"/>
      <c r="W2516" s="2466"/>
      <c r="X2516" s="2466"/>
      <c r="Y2516" s="2466"/>
      <c r="Z2516" s="2466"/>
    </row>
    <row r="2517" spans="1:26" s="2469" customFormat="1">
      <c r="A2517" s="2468"/>
      <c r="B2517" s="1737"/>
      <c r="C2517" s="2461"/>
      <c r="D2517" s="2461"/>
      <c r="E2517" s="2462"/>
      <c r="F2517" s="1909"/>
      <c r="G2517" s="2463"/>
      <c r="H2517" s="1909"/>
      <c r="I2517" s="1909"/>
      <c r="J2517" s="1909"/>
      <c r="K2517" s="1909"/>
      <c r="L2517" s="2463"/>
      <c r="M2517" s="2461"/>
      <c r="N2517" s="1909"/>
      <c r="O2517" s="2464"/>
      <c r="P2517" s="2471"/>
      <c r="Q2517" s="2465"/>
      <c r="R2517" s="2461"/>
      <c r="S2517" s="1909"/>
      <c r="T2517" s="2464"/>
      <c r="U2517" s="2471"/>
      <c r="V2517" s="2463"/>
      <c r="W2517" s="2466"/>
      <c r="X2517" s="2466"/>
      <c r="Y2517" s="2466"/>
      <c r="Z2517" s="2466"/>
    </row>
    <row r="2518" spans="1:26" s="2469" customFormat="1">
      <c r="A2518" s="2468"/>
      <c r="B2518" s="1737"/>
      <c r="C2518" s="2461"/>
      <c r="D2518" s="2461"/>
      <c r="E2518" s="2462"/>
      <c r="F2518" s="1909"/>
      <c r="G2518" s="2463"/>
      <c r="H2518" s="1909"/>
      <c r="I2518" s="1909"/>
      <c r="J2518" s="1909"/>
      <c r="K2518" s="1909"/>
      <c r="L2518" s="2463"/>
      <c r="M2518" s="2461"/>
      <c r="N2518" s="1909"/>
      <c r="O2518" s="2464"/>
      <c r="P2518" s="2471"/>
      <c r="Q2518" s="2465"/>
      <c r="R2518" s="2461"/>
      <c r="S2518" s="1909"/>
      <c r="T2518" s="2464"/>
      <c r="U2518" s="2471"/>
      <c r="V2518" s="2463"/>
      <c r="W2518" s="2466"/>
      <c r="X2518" s="2466"/>
      <c r="Y2518" s="2466"/>
      <c r="Z2518" s="2466"/>
    </row>
    <row r="2519" spans="1:26" s="2469" customFormat="1">
      <c r="A2519" s="2468"/>
      <c r="B2519" s="1737"/>
      <c r="C2519" s="2461"/>
      <c r="D2519" s="2461"/>
      <c r="E2519" s="2462"/>
      <c r="F2519" s="1909"/>
      <c r="G2519" s="2463"/>
      <c r="H2519" s="1909"/>
      <c r="I2519" s="1909"/>
      <c r="J2519" s="1909"/>
      <c r="K2519" s="1909"/>
      <c r="L2519" s="2463"/>
      <c r="M2519" s="2461"/>
      <c r="N2519" s="1909"/>
      <c r="O2519" s="2464"/>
      <c r="P2519" s="2471"/>
      <c r="Q2519" s="2465"/>
      <c r="R2519" s="2461"/>
      <c r="S2519" s="1909"/>
      <c r="T2519" s="2464"/>
      <c r="U2519" s="2471"/>
      <c r="V2519" s="2463"/>
      <c r="W2519" s="2466"/>
      <c r="X2519" s="2466"/>
      <c r="Y2519" s="2466"/>
      <c r="Z2519" s="2466"/>
    </row>
    <row r="2520" spans="1:26" s="2469" customFormat="1">
      <c r="A2520" s="2468"/>
      <c r="B2520" s="1737"/>
      <c r="C2520" s="2461"/>
      <c r="D2520" s="2461"/>
      <c r="E2520" s="2462"/>
      <c r="F2520" s="1909"/>
      <c r="G2520" s="2463"/>
      <c r="H2520" s="1909"/>
      <c r="I2520" s="1909"/>
      <c r="J2520" s="1909"/>
      <c r="K2520" s="1909"/>
      <c r="L2520" s="2463"/>
      <c r="M2520" s="2461"/>
      <c r="N2520" s="1909"/>
      <c r="O2520" s="2464"/>
      <c r="P2520" s="2471"/>
      <c r="Q2520" s="2465"/>
      <c r="R2520" s="2461"/>
      <c r="S2520" s="1909"/>
      <c r="T2520" s="2464"/>
      <c r="U2520" s="2471"/>
      <c r="V2520" s="2463"/>
      <c r="W2520" s="2466"/>
      <c r="X2520" s="2466"/>
      <c r="Y2520" s="2466"/>
      <c r="Z2520" s="2466"/>
    </row>
    <row r="2521" spans="1:26" s="2469" customFormat="1">
      <c r="A2521" s="2468"/>
      <c r="B2521" s="1737"/>
      <c r="C2521" s="2461"/>
      <c r="D2521" s="2461"/>
      <c r="E2521" s="2462"/>
      <c r="F2521" s="1909"/>
      <c r="G2521" s="2463"/>
      <c r="H2521" s="1909"/>
      <c r="I2521" s="1909"/>
      <c r="J2521" s="1909"/>
      <c r="K2521" s="1909"/>
      <c r="L2521" s="2463"/>
      <c r="M2521" s="2461"/>
      <c r="N2521" s="1909"/>
      <c r="O2521" s="2464"/>
      <c r="P2521" s="2471"/>
      <c r="Q2521" s="2465"/>
      <c r="R2521" s="2461"/>
      <c r="S2521" s="1909"/>
      <c r="T2521" s="2464"/>
      <c r="U2521" s="2471"/>
      <c r="V2521" s="2463"/>
      <c r="W2521" s="2466"/>
      <c r="X2521" s="2466"/>
      <c r="Y2521" s="2466"/>
      <c r="Z2521" s="2466"/>
    </row>
    <row r="2522" spans="1:26" s="2469" customFormat="1">
      <c r="A2522" s="2468"/>
      <c r="B2522" s="1737"/>
      <c r="C2522" s="2461"/>
      <c r="D2522" s="2461"/>
      <c r="E2522" s="2462"/>
      <c r="F2522" s="1909"/>
      <c r="G2522" s="2463"/>
      <c r="H2522" s="1909"/>
      <c r="I2522" s="1909"/>
      <c r="J2522" s="1909"/>
      <c r="K2522" s="1909"/>
      <c r="L2522" s="2463"/>
      <c r="M2522" s="2461"/>
      <c r="N2522" s="1909"/>
      <c r="O2522" s="2464"/>
      <c r="P2522" s="2471"/>
      <c r="Q2522" s="2465"/>
      <c r="R2522" s="2461"/>
      <c r="S2522" s="1909"/>
      <c r="T2522" s="2464"/>
      <c r="U2522" s="2471"/>
      <c r="V2522" s="2463"/>
      <c r="W2522" s="2466"/>
      <c r="X2522" s="2466"/>
      <c r="Y2522" s="2466"/>
      <c r="Z2522" s="2466"/>
    </row>
    <row r="2523" spans="1:26" s="2469" customFormat="1">
      <c r="A2523" s="2468"/>
      <c r="B2523" s="1737"/>
      <c r="C2523" s="2461"/>
      <c r="D2523" s="2461"/>
      <c r="E2523" s="2462"/>
      <c r="F2523" s="1909"/>
      <c r="G2523" s="2463"/>
      <c r="H2523" s="1909"/>
      <c r="I2523" s="1909"/>
      <c r="J2523" s="1909"/>
      <c r="K2523" s="1909"/>
      <c r="L2523" s="2463"/>
      <c r="M2523" s="2461"/>
      <c r="N2523" s="1909"/>
      <c r="O2523" s="2464"/>
      <c r="P2523" s="2471"/>
      <c r="Q2523" s="2465"/>
      <c r="R2523" s="2461"/>
      <c r="S2523" s="1909"/>
      <c r="T2523" s="2464"/>
      <c r="U2523" s="2471"/>
      <c r="V2523" s="2463"/>
      <c r="W2523" s="2466"/>
      <c r="X2523" s="2466"/>
      <c r="Y2523" s="2466"/>
      <c r="Z2523" s="2466"/>
    </row>
    <row r="2524" spans="1:26" s="2469" customFormat="1">
      <c r="A2524" s="2468"/>
      <c r="B2524" s="1737"/>
      <c r="C2524" s="2461"/>
      <c r="D2524" s="2461"/>
      <c r="E2524" s="2462"/>
      <c r="F2524" s="1909"/>
      <c r="G2524" s="2463"/>
      <c r="H2524" s="1909"/>
      <c r="I2524" s="1909"/>
      <c r="J2524" s="1909"/>
      <c r="K2524" s="1909"/>
      <c r="L2524" s="2463"/>
      <c r="M2524" s="2461"/>
      <c r="N2524" s="1909"/>
      <c r="O2524" s="2464"/>
      <c r="P2524" s="2471"/>
      <c r="Q2524" s="2465"/>
      <c r="R2524" s="2461"/>
      <c r="S2524" s="1909"/>
      <c r="T2524" s="2464"/>
      <c r="U2524" s="2471"/>
      <c r="V2524" s="2463"/>
      <c r="W2524" s="2466"/>
      <c r="X2524" s="2466"/>
      <c r="Y2524" s="2466"/>
      <c r="Z2524" s="2466"/>
    </row>
    <row r="2525" spans="1:26" s="2469" customFormat="1">
      <c r="A2525" s="2468"/>
      <c r="B2525" s="1737"/>
      <c r="C2525" s="2461"/>
      <c r="D2525" s="2461"/>
      <c r="E2525" s="2462"/>
      <c r="F2525" s="1909"/>
      <c r="G2525" s="2463"/>
      <c r="H2525" s="1909"/>
      <c r="I2525" s="1909"/>
      <c r="J2525" s="1909"/>
      <c r="K2525" s="1909"/>
      <c r="L2525" s="2463"/>
      <c r="M2525" s="2461"/>
      <c r="N2525" s="1909"/>
      <c r="O2525" s="2464"/>
      <c r="P2525" s="2471"/>
      <c r="Q2525" s="2465"/>
      <c r="R2525" s="2461"/>
      <c r="S2525" s="1909"/>
      <c r="T2525" s="2464"/>
      <c r="U2525" s="2471"/>
      <c r="V2525" s="2463"/>
      <c r="W2525" s="2466"/>
      <c r="X2525" s="2466"/>
      <c r="Y2525" s="2466"/>
      <c r="Z2525" s="2466"/>
    </row>
    <row r="2526" spans="1:26" s="2469" customFormat="1">
      <c r="A2526" s="2468"/>
      <c r="B2526" s="1737"/>
      <c r="C2526" s="2461"/>
      <c r="D2526" s="2461"/>
      <c r="E2526" s="2462"/>
      <c r="F2526" s="1909"/>
      <c r="G2526" s="2463"/>
      <c r="H2526" s="1909"/>
      <c r="I2526" s="1909"/>
      <c r="J2526" s="1909"/>
      <c r="K2526" s="1909"/>
      <c r="L2526" s="2463"/>
      <c r="M2526" s="2461"/>
      <c r="N2526" s="1909"/>
      <c r="O2526" s="2464"/>
      <c r="P2526" s="2471"/>
      <c r="Q2526" s="2465"/>
      <c r="R2526" s="2461"/>
      <c r="S2526" s="1909"/>
      <c r="T2526" s="2464"/>
      <c r="U2526" s="2471"/>
      <c r="V2526" s="2463"/>
      <c r="W2526" s="2466"/>
      <c r="X2526" s="2466"/>
      <c r="Y2526" s="2466"/>
      <c r="Z2526" s="2466"/>
    </row>
    <row r="2527" spans="1:26" s="2469" customFormat="1">
      <c r="A2527" s="2468"/>
      <c r="B2527" s="1737"/>
      <c r="C2527" s="2461"/>
      <c r="D2527" s="2461"/>
      <c r="E2527" s="2462"/>
      <c r="F2527" s="1909"/>
      <c r="G2527" s="2463"/>
      <c r="H2527" s="1909"/>
      <c r="I2527" s="1909"/>
      <c r="J2527" s="1909"/>
      <c r="K2527" s="1909"/>
      <c r="L2527" s="2463"/>
      <c r="M2527" s="2461"/>
      <c r="N2527" s="1909"/>
      <c r="O2527" s="2464"/>
      <c r="P2527" s="2471"/>
      <c r="Q2527" s="2465"/>
      <c r="R2527" s="2461"/>
      <c r="S2527" s="1909"/>
      <c r="T2527" s="2464"/>
      <c r="U2527" s="2471"/>
      <c r="V2527" s="2463"/>
      <c r="W2527" s="2466"/>
      <c r="X2527" s="2466"/>
      <c r="Y2527" s="2466"/>
      <c r="Z2527" s="2466"/>
    </row>
    <row r="2528" spans="1:26" s="2469" customFormat="1">
      <c r="A2528" s="2468"/>
      <c r="B2528" s="1737"/>
      <c r="C2528" s="2461"/>
      <c r="D2528" s="2461"/>
      <c r="E2528" s="2462"/>
      <c r="F2528" s="1909"/>
      <c r="G2528" s="2463"/>
      <c r="H2528" s="1909"/>
      <c r="I2528" s="1909"/>
      <c r="J2528" s="1909"/>
      <c r="K2528" s="1909"/>
      <c r="L2528" s="2463"/>
      <c r="M2528" s="2461"/>
      <c r="N2528" s="1909"/>
      <c r="O2528" s="2464"/>
      <c r="P2528" s="2471"/>
      <c r="Q2528" s="2465"/>
      <c r="R2528" s="2461"/>
      <c r="S2528" s="1909"/>
      <c r="T2528" s="2464"/>
      <c r="U2528" s="2471"/>
      <c r="V2528" s="2463"/>
      <c r="W2528" s="2466"/>
      <c r="X2528" s="2466"/>
      <c r="Y2528" s="2466"/>
      <c r="Z2528" s="2466"/>
    </row>
    <row r="2529" spans="1:26" s="2469" customFormat="1">
      <c r="A2529" s="2468"/>
      <c r="B2529" s="1737"/>
      <c r="C2529" s="2461"/>
      <c r="D2529" s="2461"/>
      <c r="E2529" s="2462"/>
      <c r="F2529" s="1909"/>
      <c r="G2529" s="2463"/>
      <c r="H2529" s="1909"/>
      <c r="I2529" s="1909"/>
      <c r="J2529" s="1909"/>
      <c r="K2529" s="1909"/>
      <c r="L2529" s="2463"/>
      <c r="M2529" s="2461"/>
      <c r="N2529" s="1909"/>
      <c r="O2529" s="2464"/>
      <c r="P2529" s="2471"/>
      <c r="Q2529" s="2465"/>
      <c r="R2529" s="2461"/>
      <c r="S2529" s="1909"/>
      <c r="T2529" s="2464"/>
      <c r="U2529" s="2471"/>
      <c r="V2529" s="2463"/>
      <c r="W2529" s="2466"/>
      <c r="X2529" s="2466"/>
      <c r="Y2529" s="2466"/>
      <c r="Z2529" s="2466"/>
    </row>
    <row r="2530" spans="1:26" s="2469" customFormat="1">
      <c r="A2530" s="2468"/>
      <c r="B2530" s="1737"/>
      <c r="C2530" s="2461"/>
      <c r="D2530" s="2461"/>
      <c r="E2530" s="2462"/>
      <c r="F2530" s="1909"/>
      <c r="G2530" s="2463"/>
      <c r="H2530" s="1909"/>
      <c r="I2530" s="1909"/>
      <c r="J2530" s="1909"/>
      <c r="K2530" s="1909"/>
      <c r="L2530" s="2463"/>
      <c r="M2530" s="2461"/>
      <c r="N2530" s="1909"/>
      <c r="O2530" s="2464"/>
      <c r="P2530" s="2471"/>
      <c r="Q2530" s="2465"/>
      <c r="R2530" s="2461"/>
      <c r="S2530" s="1909"/>
      <c r="T2530" s="2464"/>
      <c r="U2530" s="2471"/>
      <c r="V2530" s="2463"/>
      <c r="W2530" s="2466"/>
      <c r="X2530" s="2466"/>
      <c r="Y2530" s="2466"/>
      <c r="Z2530" s="2466"/>
    </row>
    <row r="2531" spans="1:26" s="2469" customFormat="1">
      <c r="A2531" s="2468"/>
      <c r="B2531" s="1737"/>
      <c r="C2531" s="2461"/>
      <c r="D2531" s="2461"/>
      <c r="E2531" s="2462"/>
      <c r="F2531" s="1909"/>
      <c r="G2531" s="2463"/>
      <c r="H2531" s="1909"/>
      <c r="I2531" s="1909"/>
      <c r="J2531" s="1909"/>
      <c r="K2531" s="1909"/>
      <c r="L2531" s="2463"/>
      <c r="M2531" s="2461"/>
      <c r="N2531" s="1909"/>
      <c r="O2531" s="2464"/>
      <c r="P2531" s="2471"/>
      <c r="Q2531" s="2465"/>
      <c r="R2531" s="2461"/>
      <c r="S2531" s="1909"/>
      <c r="T2531" s="2464"/>
      <c r="U2531" s="2471"/>
      <c r="V2531" s="2463"/>
      <c r="W2531" s="2466"/>
      <c r="X2531" s="2466"/>
      <c r="Y2531" s="2466"/>
      <c r="Z2531" s="2466"/>
    </row>
    <row r="2532" spans="1:26" s="2469" customFormat="1">
      <c r="A2532" s="2468"/>
      <c r="B2532" s="1737"/>
      <c r="C2532" s="2461"/>
      <c r="D2532" s="2461"/>
      <c r="E2532" s="2462"/>
      <c r="F2532" s="1909"/>
      <c r="G2532" s="2463"/>
      <c r="H2532" s="1909"/>
      <c r="I2532" s="1909"/>
      <c r="J2532" s="1909"/>
      <c r="K2532" s="1909"/>
      <c r="L2532" s="2463"/>
      <c r="M2532" s="2461"/>
      <c r="N2532" s="1909"/>
      <c r="O2532" s="2464"/>
      <c r="P2532" s="2471"/>
      <c r="Q2532" s="2465"/>
      <c r="R2532" s="2461"/>
      <c r="S2532" s="1909"/>
      <c r="T2532" s="2464"/>
      <c r="U2532" s="2471"/>
      <c r="V2532" s="2463"/>
      <c r="W2532" s="2466"/>
      <c r="X2532" s="2466"/>
      <c r="Y2532" s="2466"/>
      <c r="Z2532" s="2466"/>
    </row>
    <row r="2533" spans="1:26" s="2469" customFormat="1">
      <c r="A2533" s="2468"/>
      <c r="B2533" s="1737"/>
      <c r="C2533" s="2461"/>
      <c r="D2533" s="2461"/>
      <c r="E2533" s="2462"/>
      <c r="F2533" s="1909"/>
      <c r="G2533" s="2463"/>
      <c r="H2533" s="1909"/>
      <c r="I2533" s="1909"/>
      <c r="J2533" s="1909"/>
      <c r="K2533" s="1909"/>
      <c r="L2533" s="2463"/>
      <c r="M2533" s="2461"/>
      <c r="N2533" s="1909"/>
      <c r="O2533" s="2464"/>
      <c r="P2533" s="2471"/>
      <c r="Q2533" s="2465"/>
      <c r="R2533" s="2461"/>
      <c r="S2533" s="1909"/>
      <c r="T2533" s="2464"/>
      <c r="U2533" s="2471"/>
      <c r="V2533" s="2463"/>
      <c r="W2533" s="2466"/>
      <c r="X2533" s="2466"/>
      <c r="Y2533" s="2466"/>
      <c r="Z2533" s="2466"/>
    </row>
    <row r="2534" spans="1:26" s="2469" customFormat="1">
      <c r="A2534" s="2468"/>
      <c r="B2534" s="1737"/>
      <c r="C2534" s="2461"/>
      <c r="D2534" s="2461"/>
      <c r="E2534" s="2462"/>
      <c r="F2534" s="1909"/>
      <c r="G2534" s="2463"/>
      <c r="H2534" s="1909"/>
      <c r="I2534" s="1909"/>
      <c r="J2534" s="1909"/>
      <c r="K2534" s="1909"/>
      <c r="L2534" s="2463"/>
      <c r="M2534" s="2461"/>
      <c r="N2534" s="1909"/>
      <c r="O2534" s="2464"/>
      <c r="P2534" s="2471"/>
      <c r="Q2534" s="2465"/>
      <c r="R2534" s="2461"/>
      <c r="S2534" s="1909"/>
      <c r="T2534" s="2464"/>
      <c r="U2534" s="2471"/>
      <c r="V2534" s="2463"/>
      <c r="W2534" s="2466"/>
      <c r="X2534" s="2466"/>
      <c r="Y2534" s="2466"/>
      <c r="Z2534" s="2466"/>
    </row>
    <row r="2535" spans="1:26" s="2469" customFormat="1">
      <c r="A2535" s="2468"/>
      <c r="B2535" s="1737"/>
      <c r="C2535" s="2461"/>
      <c r="D2535" s="2461"/>
      <c r="E2535" s="2462"/>
      <c r="F2535" s="1909"/>
      <c r="G2535" s="2463"/>
      <c r="H2535" s="1909"/>
      <c r="I2535" s="1909"/>
      <c r="J2535" s="1909"/>
      <c r="K2535" s="1909"/>
      <c r="L2535" s="2463"/>
      <c r="M2535" s="2461"/>
      <c r="N2535" s="1909"/>
      <c r="O2535" s="2464"/>
      <c r="P2535" s="2471"/>
      <c r="Q2535" s="2465"/>
      <c r="R2535" s="2461"/>
      <c r="S2535" s="1909"/>
      <c r="T2535" s="2464"/>
      <c r="U2535" s="2471"/>
      <c r="V2535" s="2463"/>
      <c r="W2535" s="2466"/>
      <c r="X2535" s="2466"/>
      <c r="Y2535" s="2466"/>
      <c r="Z2535" s="2466"/>
    </row>
    <row r="2536" spans="1:26" s="2469" customFormat="1">
      <c r="A2536" s="2468"/>
      <c r="B2536" s="1737"/>
      <c r="C2536" s="2461"/>
      <c r="D2536" s="2461"/>
      <c r="E2536" s="2462"/>
      <c r="F2536" s="1909"/>
      <c r="G2536" s="2463"/>
      <c r="H2536" s="1909"/>
      <c r="I2536" s="1909"/>
      <c r="J2536" s="1909"/>
      <c r="K2536" s="1909"/>
      <c r="L2536" s="2463"/>
      <c r="M2536" s="2461"/>
      <c r="N2536" s="1909"/>
      <c r="O2536" s="2464"/>
      <c r="P2536" s="2471"/>
      <c r="Q2536" s="2465"/>
      <c r="R2536" s="2461"/>
      <c r="S2536" s="1909"/>
      <c r="T2536" s="2464"/>
      <c r="U2536" s="2471"/>
      <c r="V2536" s="2463"/>
      <c r="W2536" s="2466"/>
      <c r="X2536" s="2466"/>
      <c r="Y2536" s="2466"/>
      <c r="Z2536" s="2466"/>
    </row>
    <row r="2537" spans="1:26" s="2469" customFormat="1">
      <c r="A2537" s="2468"/>
      <c r="B2537" s="1737"/>
      <c r="C2537" s="2461"/>
      <c r="D2537" s="2461"/>
      <c r="E2537" s="2462"/>
      <c r="F2537" s="1909"/>
      <c r="G2537" s="2463"/>
      <c r="H2537" s="1909"/>
      <c r="I2537" s="1909"/>
      <c r="J2537" s="1909"/>
      <c r="K2537" s="1909"/>
      <c r="L2537" s="2463"/>
      <c r="M2537" s="2461"/>
      <c r="N2537" s="1909"/>
      <c r="O2537" s="2464"/>
      <c r="P2537" s="2471"/>
      <c r="Q2537" s="2465"/>
      <c r="R2537" s="2461"/>
      <c r="S2537" s="1909"/>
      <c r="T2537" s="2464"/>
      <c r="U2537" s="2471"/>
      <c r="V2537" s="2463"/>
      <c r="W2537" s="2466"/>
      <c r="X2537" s="2466"/>
      <c r="Y2537" s="2466"/>
      <c r="Z2537" s="2466"/>
    </row>
    <row r="2538" spans="1:26" s="2469" customFormat="1">
      <c r="A2538" s="2468"/>
      <c r="B2538" s="1737"/>
      <c r="C2538" s="2461"/>
      <c r="D2538" s="2461"/>
      <c r="E2538" s="2462"/>
      <c r="F2538" s="1909"/>
      <c r="G2538" s="2463"/>
      <c r="H2538" s="1909"/>
      <c r="I2538" s="1909"/>
      <c r="J2538" s="1909"/>
      <c r="K2538" s="1909"/>
      <c r="L2538" s="2463"/>
      <c r="M2538" s="2461"/>
      <c r="N2538" s="1909"/>
      <c r="O2538" s="2464"/>
      <c r="P2538" s="2471"/>
      <c r="Q2538" s="2465"/>
      <c r="R2538" s="2461"/>
      <c r="S2538" s="1909"/>
      <c r="T2538" s="2464"/>
      <c r="U2538" s="2471"/>
      <c r="V2538" s="2463"/>
      <c r="W2538" s="2466"/>
      <c r="X2538" s="2466"/>
      <c r="Y2538" s="2466"/>
      <c r="Z2538" s="2466"/>
    </row>
    <row r="2539" spans="1:26" s="2469" customFormat="1">
      <c r="A2539" s="2468"/>
      <c r="B2539" s="1737"/>
      <c r="C2539" s="2461"/>
      <c r="D2539" s="2461"/>
      <c r="E2539" s="2462"/>
      <c r="F2539" s="1909"/>
      <c r="G2539" s="2463"/>
      <c r="H2539" s="1909"/>
      <c r="I2539" s="1909"/>
      <c r="J2539" s="1909"/>
      <c r="K2539" s="1909"/>
      <c r="L2539" s="2463"/>
      <c r="M2539" s="2461"/>
      <c r="N2539" s="1909"/>
      <c r="O2539" s="2464"/>
      <c r="P2539" s="2471"/>
      <c r="Q2539" s="2465"/>
      <c r="R2539" s="2461"/>
      <c r="S2539" s="1909"/>
      <c r="T2539" s="2464"/>
      <c r="U2539" s="2471"/>
      <c r="V2539" s="2463"/>
      <c r="W2539" s="2466"/>
      <c r="X2539" s="2466"/>
      <c r="Y2539" s="2466"/>
      <c r="Z2539" s="2466"/>
    </row>
    <row r="2540" spans="1:26" s="2469" customFormat="1">
      <c r="A2540" s="2468"/>
      <c r="B2540" s="1737"/>
      <c r="C2540" s="2461"/>
      <c r="D2540" s="2461"/>
      <c r="E2540" s="2462"/>
      <c r="F2540" s="1909"/>
      <c r="G2540" s="2463"/>
      <c r="H2540" s="1909"/>
      <c r="I2540" s="1909"/>
      <c r="J2540" s="1909"/>
      <c r="K2540" s="1909"/>
      <c r="L2540" s="2463"/>
      <c r="M2540" s="2461"/>
      <c r="N2540" s="1909"/>
      <c r="O2540" s="2464"/>
      <c r="P2540" s="2471"/>
      <c r="Q2540" s="2465"/>
      <c r="R2540" s="2461"/>
      <c r="S2540" s="1909"/>
      <c r="T2540" s="2464"/>
      <c r="U2540" s="2471"/>
      <c r="V2540" s="2463"/>
      <c r="W2540" s="2466"/>
      <c r="X2540" s="2466"/>
      <c r="Y2540" s="2466"/>
      <c r="Z2540" s="2466"/>
    </row>
    <row r="2541" spans="1:26" s="2469" customFormat="1">
      <c r="A2541" s="2468"/>
      <c r="B2541" s="1737"/>
      <c r="C2541" s="2461"/>
      <c r="D2541" s="2461"/>
      <c r="E2541" s="2462"/>
      <c r="F2541" s="1909"/>
      <c r="G2541" s="2463"/>
      <c r="H2541" s="1909"/>
      <c r="I2541" s="1909"/>
      <c r="J2541" s="1909"/>
      <c r="K2541" s="1909"/>
      <c r="L2541" s="2463"/>
      <c r="M2541" s="2461"/>
      <c r="N2541" s="1909"/>
      <c r="O2541" s="2464"/>
      <c r="P2541" s="2471"/>
      <c r="Q2541" s="2465"/>
      <c r="R2541" s="2461"/>
      <c r="S2541" s="1909"/>
      <c r="T2541" s="2464"/>
      <c r="U2541" s="2471"/>
      <c r="V2541" s="2463"/>
      <c r="W2541" s="2466"/>
      <c r="X2541" s="2466"/>
      <c r="Y2541" s="2466"/>
      <c r="Z2541" s="2466"/>
    </row>
    <row r="2542" spans="1:26" s="2469" customFormat="1">
      <c r="A2542" s="2468"/>
      <c r="B2542" s="1737"/>
      <c r="C2542" s="2461"/>
      <c r="D2542" s="2461"/>
      <c r="E2542" s="2462"/>
      <c r="F2542" s="1909"/>
      <c r="G2542" s="2463"/>
      <c r="H2542" s="1909"/>
      <c r="I2542" s="1909"/>
      <c r="J2542" s="1909"/>
      <c r="K2542" s="1909"/>
      <c r="L2542" s="2463"/>
      <c r="M2542" s="2461"/>
      <c r="N2542" s="1909"/>
      <c r="O2542" s="2464"/>
      <c r="P2542" s="2471"/>
      <c r="Q2542" s="2465"/>
      <c r="R2542" s="2461"/>
      <c r="S2542" s="1909"/>
      <c r="T2542" s="2464"/>
      <c r="U2542" s="2471"/>
      <c r="V2542" s="2463"/>
      <c r="W2542" s="2466"/>
      <c r="X2542" s="2466"/>
      <c r="Y2542" s="2466"/>
      <c r="Z2542" s="2466"/>
    </row>
    <row r="2543" spans="1:26" s="2469" customFormat="1">
      <c r="A2543" s="2468"/>
      <c r="B2543" s="1737"/>
      <c r="C2543" s="2461"/>
      <c r="D2543" s="2461"/>
      <c r="E2543" s="2462"/>
      <c r="F2543" s="1909"/>
      <c r="G2543" s="2463"/>
      <c r="H2543" s="1909"/>
      <c r="I2543" s="1909"/>
      <c r="J2543" s="1909"/>
      <c r="K2543" s="1909"/>
      <c r="L2543" s="2463"/>
      <c r="M2543" s="2461"/>
      <c r="N2543" s="1909"/>
      <c r="O2543" s="2464"/>
      <c r="P2543" s="2471"/>
      <c r="Q2543" s="2465"/>
      <c r="R2543" s="2461"/>
      <c r="S2543" s="1909"/>
      <c r="T2543" s="2464"/>
      <c r="U2543" s="2471"/>
      <c r="V2543" s="2463"/>
      <c r="W2543" s="2466"/>
      <c r="X2543" s="2466"/>
      <c r="Y2543" s="2466"/>
      <c r="Z2543" s="2466"/>
    </row>
    <row r="2544" spans="1:26" s="2469" customFormat="1">
      <c r="A2544" s="2468"/>
      <c r="B2544" s="1737"/>
      <c r="C2544" s="2461"/>
      <c r="D2544" s="2461"/>
      <c r="E2544" s="2462"/>
      <c r="F2544" s="1909"/>
      <c r="G2544" s="2463"/>
      <c r="H2544" s="1909"/>
      <c r="I2544" s="1909"/>
      <c r="J2544" s="1909"/>
      <c r="K2544" s="1909"/>
      <c r="L2544" s="2463"/>
      <c r="M2544" s="2461"/>
      <c r="N2544" s="1909"/>
      <c r="O2544" s="2464"/>
      <c r="P2544" s="2471"/>
      <c r="Q2544" s="2465"/>
      <c r="R2544" s="2461"/>
      <c r="S2544" s="1909"/>
      <c r="T2544" s="2464"/>
      <c r="U2544" s="2471"/>
      <c r="V2544" s="2463"/>
      <c r="W2544" s="2466"/>
      <c r="X2544" s="2466"/>
      <c r="Y2544" s="2466"/>
      <c r="Z2544" s="2466"/>
    </row>
    <row r="2545" spans="1:26" s="2469" customFormat="1">
      <c r="A2545" s="2468"/>
      <c r="B2545" s="1737"/>
      <c r="C2545" s="2461"/>
      <c r="D2545" s="2461"/>
      <c r="E2545" s="2462"/>
      <c r="F2545" s="1909"/>
      <c r="G2545" s="2463"/>
      <c r="H2545" s="1909"/>
      <c r="I2545" s="1909"/>
      <c r="J2545" s="1909"/>
      <c r="K2545" s="1909"/>
      <c r="L2545" s="2463"/>
      <c r="M2545" s="2461"/>
      <c r="N2545" s="1909"/>
      <c r="O2545" s="2464"/>
      <c r="P2545" s="2471"/>
      <c r="Q2545" s="2465"/>
      <c r="R2545" s="2461"/>
      <c r="S2545" s="1909"/>
      <c r="T2545" s="2464"/>
      <c r="U2545" s="2471"/>
      <c r="V2545" s="2463"/>
      <c r="W2545" s="2466"/>
      <c r="X2545" s="2466"/>
      <c r="Y2545" s="2466"/>
      <c r="Z2545" s="2466"/>
    </row>
    <row r="2546" spans="1:26" s="2469" customFormat="1">
      <c r="A2546" s="2468"/>
      <c r="B2546" s="1737"/>
      <c r="C2546" s="2461"/>
      <c r="D2546" s="2461"/>
      <c r="E2546" s="2462"/>
      <c r="F2546" s="1909"/>
      <c r="G2546" s="2463"/>
      <c r="H2546" s="1909"/>
      <c r="I2546" s="1909"/>
      <c r="J2546" s="1909"/>
      <c r="K2546" s="1909"/>
      <c r="L2546" s="2463"/>
      <c r="M2546" s="2461"/>
      <c r="N2546" s="1909"/>
      <c r="O2546" s="2464"/>
      <c r="P2546" s="2471"/>
      <c r="Q2546" s="2465"/>
      <c r="R2546" s="2461"/>
      <c r="S2546" s="1909"/>
      <c r="T2546" s="2464"/>
      <c r="U2546" s="2471"/>
      <c r="V2546" s="2463"/>
      <c r="W2546" s="2466"/>
      <c r="X2546" s="2466"/>
      <c r="Y2546" s="2466"/>
      <c r="Z2546" s="2466"/>
    </row>
    <row r="2547" spans="1:26" s="2469" customFormat="1">
      <c r="A2547" s="2468"/>
      <c r="B2547" s="1737"/>
      <c r="C2547" s="2461"/>
      <c r="D2547" s="2461"/>
      <c r="E2547" s="2462"/>
      <c r="F2547" s="1909"/>
      <c r="G2547" s="2463"/>
      <c r="H2547" s="1909"/>
      <c r="I2547" s="1909"/>
      <c r="J2547" s="1909"/>
      <c r="K2547" s="1909"/>
      <c r="L2547" s="2463"/>
      <c r="M2547" s="2461"/>
      <c r="N2547" s="1909"/>
      <c r="O2547" s="2464"/>
      <c r="P2547" s="2471"/>
      <c r="Q2547" s="2465"/>
      <c r="R2547" s="2461"/>
      <c r="S2547" s="1909"/>
      <c r="T2547" s="2464"/>
      <c r="U2547" s="2471"/>
      <c r="V2547" s="2463"/>
      <c r="W2547" s="2466"/>
      <c r="X2547" s="2466"/>
      <c r="Y2547" s="2466"/>
      <c r="Z2547" s="2466"/>
    </row>
    <row r="2548" spans="1:26" s="2469" customFormat="1">
      <c r="A2548" s="2468"/>
      <c r="B2548" s="1737"/>
      <c r="C2548" s="2461"/>
      <c r="D2548" s="2461"/>
      <c r="E2548" s="2462"/>
      <c r="F2548" s="1909"/>
      <c r="G2548" s="2463"/>
      <c r="H2548" s="1909"/>
      <c r="I2548" s="1909"/>
      <c r="J2548" s="1909"/>
      <c r="K2548" s="1909"/>
      <c r="L2548" s="2463"/>
      <c r="M2548" s="2461"/>
      <c r="N2548" s="1909"/>
      <c r="O2548" s="2464"/>
      <c r="P2548" s="2471"/>
      <c r="Q2548" s="2465"/>
      <c r="R2548" s="2461"/>
      <c r="S2548" s="1909"/>
      <c r="T2548" s="2464"/>
      <c r="U2548" s="2471"/>
      <c r="V2548" s="2463"/>
      <c r="W2548" s="2466"/>
      <c r="X2548" s="2466"/>
      <c r="Y2548" s="2466"/>
      <c r="Z2548" s="2466"/>
    </row>
    <row r="2549" spans="1:26" s="2469" customFormat="1">
      <c r="A2549" s="2468"/>
      <c r="B2549" s="1737"/>
      <c r="C2549" s="2461"/>
      <c r="D2549" s="2461"/>
      <c r="E2549" s="2462"/>
      <c r="F2549" s="1909"/>
      <c r="G2549" s="2463"/>
      <c r="H2549" s="1909"/>
      <c r="I2549" s="1909"/>
      <c r="J2549" s="1909"/>
      <c r="K2549" s="1909"/>
      <c r="L2549" s="2463"/>
      <c r="M2549" s="2461"/>
      <c r="N2549" s="1909"/>
      <c r="O2549" s="2464"/>
      <c r="P2549" s="2471"/>
      <c r="Q2549" s="2465"/>
      <c r="R2549" s="2461"/>
      <c r="S2549" s="1909"/>
      <c r="T2549" s="2464"/>
      <c r="U2549" s="2471"/>
      <c r="V2549" s="2463"/>
      <c r="W2549" s="2466"/>
      <c r="X2549" s="2466"/>
      <c r="Y2549" s="2466"/>
      <c r="Z2549" s="2466"/>
    </row>
    <row r="2550" spans="1:26" s="2469" customFormat="1">
      <c r="A2550" s="2468"/>
      <c r="B2550" s="1737"/>
      <c r="C2550" s="2461"/>
      <c r="D2550" s="2461"/>
      <c r="E2550" s="2462"/>
      <c r="F2550" s="1909"/>
      <c r="G2550" s="2463"/>
      <c r="H2550" s="1909"/>
      <c r="I2550" s="1909"/>
      <c r="J2550" s="1909"/>
      <c r="K2550" s="1909"/>
      <c r="L2550" s="2463"/>
      <c r="M2550" s="2461"/>
      <c r="N2550" s="1909"/>
      <c r="O2550" s="2464"/>
      <c r="P2550" s="2471"/>
      <c r="Q2550" s="2465"/>
      <c r="R2550" s="2461"/>
      <c r="S2550" s="1909"/>
      <c r="T2550" s="2464"/>
      <c r="U2550" s="2471"/>
      <c r="V2550" s="2463"/>
      <c r="W2550" s="2466"/>
      <c r="X2550" s="2466"/>
      <c r="Y2550" s="2466"/>
      <c r="Z2550" s="2466"/>
    </row>
    <row r="2551" spans="1:26" s="2469" customFormat="1">
      <c r="A2551" s="2468"/>
      <c r="B2551" s="1737"/>
      <c r="C2551" s="2461"/>
      <c r="D2551" s="2461"/>
      <c r="E2551" s="2462"/>
      <c r="F2551" s="1909"/>
      <c r="G2551" s="2463"/>
      <c r="H2551" s="1909"/>
      <c r="I2551" s="1909"/>
      <c r="J2551" s="1909"/>
      <c r="K2551" s="1909"/>
      <c r="L2551" s="2463"/>
      <c r="M2551" s="2461"/>
      <c r="N2551" s="1909"/>
      <c r="O2551" s="2464"/>
      <c r="P2551" s="2471"/>
      <c r="Q2551" s="2465"/>
      <c r="R2551" s="2461"/>
      <c r="S2551" s="1909"/>
      <c r="T2551" s="2464"/>
      <c r="U2551" s="2471"/>
      <c r="V2551" s="2463"/>
      <c r="W2551" s="2466"/>
      <c r="X2551" s="2466"/>
      <c r="Y2551" s="2466"/>
      <c r="Z2551" s="2466"/>
    </row>
    <row r="2552" spans="1:26" s="2469" customFormat="1">
      <c r="A2552" s="2468"/>
      <c r="B2552" s="1737"/>
      <c r="C2552" s="2461"/>
      <c r="D2552" s="2461"/>
      <c r="E2552" s="2462"/>
      <c r="F2552" s="1909"/>
      <c r="G2552" s="2463"/>
      <c r="H2552" s="1909"/>
      <c r="I2552" s="1909"/>
      <c r="J2552" s="1909"/>
      <c r="K2552" s="1909"/>
      <c r="L2552" s="2463"/>
      <c r="M2552" s="2461"/>
      <c r="N2552" s="1909"/>
      <c r="O2552" s="2464"/>
      <c r="P2552" s="2471"/>
      <c r="Q2552" s="2465"/>
      <c r="R2552" s="2461"/>
      <c r="S2552" s="1909"/>
      <c r="T2552" s="2464"/>
      <c r="U2552" s="2471"/>
      <c r="V2552" s="2463"/>
      <c r="W2552" s="2466"/>
      <c r="X2552" s="2466"/>
      <c r="Y2552" s="2466"/>
      <c r="Z2552" s="2466"/>
    </row>
    <row r="2553" spans="1:26" s="2469" customFormat="1">
      <c r="A2553" s="2468"/>
      <c r="B2553" s="1737"/>
      <c r="C2553" s="2461"/>
      <c r="D2553" s="2461"/>
      <c r="E2553" s="2462"/>
      <c r="F2553" s="1909"/>
      <c r="G2553" s="2463"/>
      <c r="H2553" s="1909"/>
      <c r="I2553" s="1909"/>
      <c r="J2553" s="1909"/>
      <c r="K2553" s="1909"/>
      <c r="L2553" s="2463"/>
      <c r="M2553" s="2461"/>
      <c r="N2553" s="1909"/>
      <c r="O2553" s="2464"/>
      <c r="P2553" s="2471"/>
      <c r="Q2553" s="2465"/>
      <c r="R2553" s="2461"/>
      <c r="S2553" s="1909"/>
      <c r="T2553" s="2464"/>
      <c r="U2553" s="2471"/>
      <c r="V2553" s="2463"/>
      <c r="W2553" s="2466"/>
      <c r="X2553" s="2466"/>
      <c r="Y2553" s="2466"/>
      <c r="Z2553" s="2466"/>
    </row>
    <row r="2554" spans="1:26" s="2469" customFormat="1">
      <c r="A2554" s="2468"/>
      <c r="B2554" s="1737"/>
      <c r="C2554" s="2461"/>
      <c r="D2554" s="2461"/>
      <c r="E2554" s="2462"/>
      <c r="F2554" s="1909"/>
      <c r="G2554" s="2463"/>
      <c r="H2554" s="1909"/>
      <c r="I2554" s="1909"/>
      <c r="J2554" s="1909"/>
      <c r="K2554" s="1909"/>
      <c r="L2554" s="2463"/>
      <c r="M2554" s="2461"/>
      <c r="N2554" s="1909"/>
      <c r="O2554" s="2464"/>
      <c r="P2554" s="2471"/>
      <c r="Q2554" s="2465"/>
      <c r="R2554" s="2461"/>
      <c r="S2554" s="1909"/>
      <c r="T2554" s="2464"/>
      <c r="U2554" s="2471"/>
      <c r="V2554" s="2463"/>
      <c r="W2554" s="2466"/>
      <c r="X2554" s="2466"/>
      <c r="Y2554" s="2466"/>
      <c r="Z2554" s="2466"/>
    </row>
    <row r="2555" spans="1:26" s="2469" customFormat="1">
      <c r="A2555" s="2468"/>
      <c r="B2555" s="1737"/>
      <c r="C2555" s="2461"/>
      <c r="D2555" s="2461"/>
      <c r="E2555" s="2462"/>
      <c r="F2555" s="1909"/>
      <c r="G2555" s="2463"/>
      <c r="H2555" s="1909"/>
      <c r="I2555" s="1909"/>
      <c r="J2555" s="1909"/>
      <c r="K2555" s="1909"/>
      <c r="L2555" s="2463"/>
      <c r="M2555" s="2461"/>
      <c r="N2555" s="1909"/>
      <c r="O2555" s="2464"/>
      <c r="P2555" s="2471"/>
      <c r="Q2555" s="2465"/>
      <c r="R2555" s="2461"/>
      <c r="S2555" s="1909"/>
      <c r="T2555" s="2464"/>
      <c r="U2555" s="2471"/>
      <c r="V2555" s="2463"/>
      <c r="W2555" s="2466"/>
      <c r="X2555" s="2466"/>
      <c r="Y2555" s="2466"/>
      <c r="Z2555" s="2466"/>
    </row>
    <row r="2556" spans="1:26" s="2469" customFormat="1">
      <c r="A2556" s="2468"/>
      <c r="B2556" s="1737"/>
      <c r="C2556" s="2461"/>
      <c r="D2556" s="2461"/>
      <c r="E2556" s="2462"/>
      <c r="F2556" s="1909"/>
      <c r="G2556" s="2463"/>
      <c r="H2556" s="1909"/>
      <c r="I2556" s="1909"/>
      <c r="J2556" s="1909"/>
      <c r="K2556" s="1909"/>
      <c r="L2556" s="2463"/>
      <c r="M2556" s="2461"/>
      <c r="N2556" s="1909"/>
      <c r="O2556" s="2464"/>
      <c r="P2556" s="2471"/>
      <c r="Q2556" s="2465"/>
      <c r="R2556" s="2461"/>
      <c r="S2556" s="1909"/>
      <c r="T2556" s="2464"/>
      <c r="U2556" s="2471"/>
      <c r="V2556" s="2463"/>
      <c r="W2556" s="2466"/>
      <c r="X2556" s="2466"/>
      <c r="Y2556" s="2466"/>
      <c r="Z2556" s="2466"/>
    </row>
    <row r="2557" spans="1:26" s="2469" customFormat="1">
      <c r="A2557" s="2468"/>
      <c r="B2557" s="1737"/>
      <c r="C2557" s="2461"/>
      <c r="D2557" s="2461"/>
      <c r="E2557" s="2462"/>
      <c r="F2557" s="1909"/>
      <c r="G2557" s="2463"/>
      <c r="H2557" s="1909"/>
      <c r="I2557" s="1909"/>
      <c r="J2557" s="1909"/>
      <c r="K2557" s="1909"/>
      <c r="L2557" s="2463"/>
      <c r="M2557" s="2461"/>
      <c r="N2557" s="1909"/>
      <c r="O2557" s="2464"/>
      <c r="P2557" s="2471"/>
      <c r="Q2557" s="2465"/>
      <c r="R2557" s="2461"/>
      <c r="S2557" s="1909"/>
      <c r="T2557" s="2464"/>
      <c r="U2557" s="2471"/>
      <c r="V2557" s="2463"/>
      <c r="W2557" s="2466"/>
      <c r="X2557" s="2466"/>
      <c r="Y2557" s="2466"/>
      <c r="Z2557" s="2466"/>
    </row>
    <row r="2558" spans="1:26" s="2469" customFormat="1">
      <c r="A2558" s="2468"/>
      <c r="B2558" s="1737"/>
      <c r="C2558" s="2461"/>
      <c r="D2558" s="2461"/>
      <c r="E2558" s="2462"/>
      <c r="F2558" s="1909"/>
      <c r="G2558" s="2463"/>
      <c r="H2558" s="1909"/>
      <c r="I2558" s="1909"/>
      <c r="J2558" s="1909"/>
      <c r="K2558" s="1909"/>
      <c r="L2558" s="2463"/>
      <c r="M2558" s="2461"/>
      <c r="N2558" s="1909"/>
      <c r="O2558" s="2464"/>
      <c r="P2558" s="2471"/>
      <c r="Q2558" s="2465"/>
      <c r="R2558" s="2461"/>
      <c r="S2558" s="1909"/>
      <c r="T2558" s="2464"/>
      <c r="U2558" s="2471"/>
      <c r="V2558" s="2463"/>
      <c r="W2558" s="2466"/>
      <c r="X2558" s="2466"/>
      <c r="Y2558" s="2466"/>
      <c r="Z2558" s="2466"/>
    </row>
    <row r="2559" spans="1:26" s="2469" customFormat="1">
      <c r="A2559" s="2468"/>
      <c r="B2559" s="1737"/>
      <c r="C2559" s="2461"/>
      <c r="D2559" s="2461"/>
      <c r="E2559" s="2462"/>
      <c r="F2559" s="1909"/>
      <c r="G2559" s="2463"/>
      <c r="H2559" s="1909"/>
      <c r="I2559" s="1909"/>
      <c r="J2559" s="1909"/>
      <c r="K2559" s="1909"/>
      <c r="L2559" s="2463"/>
      <c r="M2559" s="2461"/>
      <c r="N2559" s="1909"/>
      <c r="O2559" s="2464"/>
      <c r="P2559" s="2471"/>
      <c r="Q2559" s="2465"/>
      <c r="R2559" s="2461"/>
      <c r="S2559" s="1909"/>
      <c r="T2559" s="2464"/>
      <c r="U2559" s="2471"/>
      <c r="V2559" s="2463"/>
      <c r="W2559" s="2466"/>
      <c r="X2559" s="2466"/>
      <c r="Y2559" s="2466"/>
      <c r="Z2559" s="2466"/>
    </row>
    <row r="2560" spans="1:26" s="2469" customFormat="1">
      <c r="A2560" s="2468"/>
      <c r="B2560" s="1737"/>
      <c r="C2560" s="2461"/>
      <c r="D2560" s="2461"/>
      <c r="E2560" s="2462"/>
      <c r="F2560" s="1909"/>
      <c r="G2560" s="2463"/>
      <c r="H2560" s="1909"/>
      <c r="I2560" s="1909"/>
      <c r="J2560" s="1909"/>
      <c r="K2560" s="1909"/>
      <c r="L2560" s="2463"/>
      <c r="M2560" s="2461"/>
      <c r="N2560" s="1909"/>
      <c r="O2560" s="2464"/>
      <c r="P2560" s="2471"/>
      <c r="Q2560" s="2465"/>
      <c r="R2560" s="2461"/>
      <c r="S2560" s="1909"/>
      <c r="T2560" s="2464"/>
      <c r="U2560" s="2471"/>
      <c r="V2560" s="2463"/>
      <c r="W2560" s="2466"/>
      <c r="X2560" s="2466"/>
      <c r="Y2560" s="2466"/>
      <c r="Z2560" s="2466"/>
    </row>
    <row r="2561" spans="1:26" s="2469" customFormat="1">
      <c r="A2561" s="2468"/>
      <c r="B2561" s="1737"/>
      <c r="C2561" s="2461"/>
      <c r="D2561" s="2461"/>
      <c r="E2561" s="2462"/>
      <c r="F2561" s="1909"/>
      <c r="G2561" s="2463"/>
      <c r="H2561" s="1909"/>
      <c r="I2561" s="1909"/>
      <c r="J2561" s="1909"/>
      <c r="K2561" s="1909"/>
      <c r="L2561" s="2463"/>
      <c r="M2561" s="2461"/>
      <c r="N2561" s="1909"/>
      <c r="O2561" s="2464"/>
      <c r="P2561" s="2471"/>
      <c r="Q2561" s="2465"/>
      <c r="R2561" s="2461"/>
      <c r="S2561" s="1909"/>
      <c r="T2561" s="2464"/>
      <c r="U2561" s="2471"/>
      <c r="V2561" s="2463"/>
      <c r="W2561" s="2466"/>
      <c r="X2561" s="2466"/>
      <c r="Y2561" s="2466"/>
      <c r="Z2561" s="2466"/>
    </row>
    <row r="2562" spans="1:26" s="2469" customFormat="1">
      <c r="A2562" s="2468"/>
      <c r="B2562" s="1737"/>
      <c r="C2562" s="2461"/>
      <c r="D2562" s="2461"/>
      <c r="E2562" s="2462"/>
      <c r="F2562" s="1909"/>
      <c r="G2562" s="2463"/>
      <c r="H2562" s="1909"/>
      <c r="I2562" s="1909"/>
      <c r="J2562" s="1909"/>
      <c r="K2562" s="1909"/>
      <c r="L2562" s="2463"/>
      <c r="M2562" s="2461"/>
      <c r="N2562" s="1909"/>
      <c r="O2562" s="2464"/>
      <c r="P2562" s="2471"/>
      <c r="Q2562" s="2465"/>
      <c r="R2562" s="2461"/>
      <c r="S2562" s="1909"/>
      <c r="T2562" s="2464"/>
      <c r="U2562" s="2471"/>
      <c r="V2562" s="2463"/>
      <c r="W2562" s="2466"/>
      <c r="X2562" s="2466"/>
      <c r="Y2562" s="2466"/>
      <c r="Z2562" s="2466"/>
    </row>
    <row r="2563" spans="1:26" s="2469" customFormat="1">
      <c r="A2563" s="2468"/>
      <c r="B2563" s="1737"/>
      <c r="C2563" s="2461"/>
      <c r="D2563" s="2461"/>
      <c r="E2563" s="2462"/>
      <c r="F2563" s="1909"/>
      <c r="G2563" s="2463"/>
      <c r="H2563" s="1909"/>
      <c r="I2563" s="1909"/>
      <c r="J2563" s="1909"/>
      <c r="K2563" s="1909"/>
      <c r="L2563" s="2463"/>
      <c r="M2563" s="2461"/>
      <c r="N2563" s="1909"/>
      <c r="O2563" s="2464"/>
      <c r="P2563" s="2471"/>
      <c r="Q2563" s="2465"/>
      <c r="R2563" s="2461"/>
      <c r="S2563" s="1909"/>
      <c r="T2563" s="2464"/>
      <c r="U2563" s="2471"/>
      <c r="V2563" s="2463"/>
      <c r="W2563" s="2466"/>
      <c r="X2563" s="2466"/>
      <c r="Y2563" s="2466"/>
      <c r="Z2563" s="2466"/>
    </row>
    <row r="2564" spans="1:26" s="2469" customFormat="1">
      <c r="A2564" s="2468"/>
      <c r="B2564" s="1737"/>
      <c r="C2564" s="2461"/>
      <c r="D2564" s="2461"/>
      <c r="E2564" s="2462"/>
      <c r="F2564" s="1909"/>
      <c r="G2564" s="2463"/>
      <c r="H2564" s="1909"/>
      <c r="I2564" s="1909"/>
      <c r="J2564" s="1909"/>
      <c r="K2564" s="1909"/>
      <c r="L2564" s="2463"/>
      <c r="M2564" s="2461"/>
      <c r="N2564" s="1909"/>
      <c r="O2564" s="2464"/>
      <c r="P2564" s="2471"/>
      <c r="Q2564" s="2465"/>
      <c r="R2564" s="2461"/>
      <c r="S2564" s="1909"/>
      <c r="T2564" s="2464"/>
      <c r="U2564" s="2471"/>
      <c r="V2564" s="2463"/>
      <c r="W2564" s="2466"/>
      <c r="X2564" s="2466"/>
      <c r="Y2564" s="2466"/>
      <c r="Z2564" s="2466"/>
    </row>
    <row r="2565" spans="1:26" s="2469" customFormat="1">
      <c r="A2565" s="2468"/>
      <c r="B2565" s="1737"/>
      <c r="C2565" s="2461"/>
      <c r="D2565" s="2461"/>
      <c r="E2565" s="2462"/>
      <c r="F2565" s="1909"/>
      <c r="G2565" s="2463"/>
      <c r="H2565" s="1909"/>
      <c r="I2565" s="1909"/>
      <c r="J2565" s="1909"/>
      <c r="K2565" s="1909"/>
      <c r="L2565" s="2463"/>
      <c r="M2565" s="2461"/>
      <c r="N2565" s="1909"/>
      <c r="O2565" s="2464"/>
      <c r="P2565" s="2471"/>
      <c r="Q2565" s="2465"/>
      <c r="R2565" s="2461"/>
      <c r="S2565" s="1909"/>
      <c r="T2565" s="2464"/>
      <c r="U2565" s="2471"/>
      <c r="V2565" s="2463"/>
      <c r="W2565" s="2466"/>
      <c r="X2565" s="2466"/>
      <c r="Y2565" s="2466"/>
      <c r="Z2565" s="2466"/>
    </row>
    <row r="2566" spans="1:26" s="2469" customFormat="1">
      <c r="A2566" s="2468"/>
      <c r="B2566" s="1737"/>
      <c r="C2566" s="2461"/>
      <c r="D2566" s="2461"/>
      <c r="E2566" s="2462"/>
      <c r="F2566" s="1909"/>
      <c r="G2566" s="2463"/>
      <c r="H2566" s="1909"/>
      <c r="I2566" s="1909"/>
      <c r="J2566" s="1909"/>
      <c r="K2566" s="1909"/>
      <c r="L2566" s="2463"/>
      <c r="M2566" s="2461"/>
      <c r="N2566" s="1909"/>
      <c r="O2566" s="2464"/>
      <c r="P2566" s="2471"/>
      <c r="Q2566" s="2465"/>
      <c r="R2566" s="2461"/>
      <c r="S2566" s="1909"/>
      <c r="T2566" s="2464"/>
      <c r="U2566" s="2471"/>
      <c r="V2566" s="2463"/>
      <c r="W2566" s="2466"/>
      <c r="X2566" s="2466"/>
      <c r="Y2566" s="2466"/>
      <c r="Z2566" s="2466"/>
    </row>
    <row r="2567" spans="1:26" s="2469" customFormat="1">
      <c r="A2567" s="2468"/>
      <c r="B2567" s="1737"/>
      <c r="C2567" s="2461"/>
      <c r="D2567" s="2461"/>
      <c r="E2567" s="2462"/>
      <c r="F2567" s="1909"/>
      <c r="G2567" s="2463"/>
      <c r="H2567" s="1909"/>
      <c r="I2567" s="1909"/>
      <c r="J2567" s="1909"/>
      <c r="K2567" s="1909"/>
      <c r="L2567" s="2463"/>
      <c r="M2567" s="2461"/>
      <c r="N2567" s="1909"/>
      <c r="O2567" s="2464"/>
      <c r="P2567" s="2471"/>
      <c r="Q2567" s="2465"/>
      <c r="R2567" s="2461"/>
      <c r="S2567" s="1909"/>
      <c r="T2567" s="2464"/>
      <c r="U2567" s="2471"/>
      <c r="V2567" s="2463"/>
      <c r="W2567" s="2466"/>
      <c r="X2567" s="2466"/>
      <c r="Y2567" s="2466"/>
      <c r="Z2567" s="2466"/>
    </row>
    <row r="2568" spans="1:26" s="2469" customFormat="1">
      <c r="A2568" s="2468"/>
      <c r="B2568" s="1737"/>
      <c r="C2568" s="2461"/>
      <c r="D2568" s="2461"/>
      <c r="E2568" s="2462"/>
      <c r="F2568" s="1909"/>
      <c r="G2568" s="2463"/>
      <c r="H2568" s="1909"/>
      <c r="I2568" s="1909"/>
      <c r="J2568" s="1909"/>
      <c r="K2568" s="1909"/>
      <c r="L2568" s="2463"/>
      <c r="M2568" s="2461"/>
      <c r="N2568" s="1909"/>
      <c r="O2568" s="2464"/>
      <c r="P2568" s="2471"/>
      <c r="Q2568" s="2465"/>
      <c r="R2568" s="2461"/>
      <c r="S2568" s="1909"/>
      <c r="T2568" s="2464"/>
      <c r="U2568" s="2471"/>
      <c r="V2568" s="2463"/>
      <c r="W2568" s="2466"/>
      <c r="X2568" s="2466"/>
      <c r="Y2568" s="2466"/>
      <c r="Z2568" s="2466"/>
    </row>
    <row r="2569" spans="1:26" s="2469" customFormat="1">
      <c r="A2569" s="2468"/>
      <c r="B2569" s="1737"/>
      <c r="C2569" s="2461"/>
      <c r="D2569" s="2461"/>
      <c r="E2569" s="2462"/>
      <c r="F2569" s="1909"/>
      <c r="G2569" s="2463"/>
      <c r="H2569" s="1909"/>
      <c r="I2569" s="1909"/>
      <c r="J2569" s="1909"/>
      <c r="K2569" s="1909"/>
      <c r="L2569" s="2463"/>
      <c r="M2569" s="2461"/>
      <c r="N2569" s="1909"/>
      <c r="O2569" s="2464"/>
      <c r="P2569" s="2471"/>
      <c r="Q2569" s="2465"/>
      <c r="R2569" s="2461"/>
      <c r="S2569" s="1909"/>
      <c r="T2569" s="2464"/>
      <c r="U2569" s="2471"/>
      <c r="V2569" s="2463"/>
      <c r="W2569" s="2466"/>
      <c r="X2569" s="2466"/>
      <c r="Y2569" s="2466"/>
      <c r="Z2569" s="2466"/>
    </row>
    <row r="2570" spans="1:26" s="2469" customFormat="1">
      <c r="A2570" s="2468"/>
      <c r="B2570" s="1737"/>
      <c r="C2570" s="2461"/>
      <c r="D2570" s="2461"/>
      <c r="E2570" s="2462"/>
      <c r="F2570" s="1909"/>
      <c r="G2570" s="2463"/>
      <c r="H2570" s="1909"/>
      <c r="I2570" s="1909"/>
      <c r="J2570" s="1909"/>
      <c r="K2570" s="1909"/>
      <c r="L2570" s="2463"/>
      <c r="M2570" s="2461"/>
      <c r="N2570" s="1909"/>
      <c r="O2570" s="2464"/>
      <c r="P2570" s="2471"/>
      <c r="Q2570" s="2465"/>
      <c r="R2570" s="2461"/>
      <c r="S2570" s="1909"/>
      <c r="T2570" s="2464"/>
      <c r="U2570" s="2471"/>
      <c r="V2570" s="2463"/>
      <c r="W2570" s="2466"/>
      <c r="X2570" s="2466"/>
      <c r="Y2570" s="2466"/>
      <c r="Z2570" s="2466"/>
    </row>
    <row r="2571" spans="1:26" s="2469" customFormat="1">
      <c r="A2571" s="2468"/>
      <c r="B2571" s="1737"/>
      <c r="C2571" s="2461"/>
      <c r="D2571" s="2461"/>
      <c r="E2571" s="2462"/>
      <c r="F2571" s="1909"/>
      <c r="G2571" s="2463"/>
      <c r="H2571" s="1909"/>
      <c r="I2571" s="1909"/>
      <c r="J2571" s="1909"/>
      <c r="K2571" s="1909"/>
      <c r="L2571" s="2463"/>
      <c r="M2571" s="2461"/>
      <c r="N2571" s="1909"/>
      <c r="O2571" s="2464"/>
      <c r="P2571" s="2471"/>
      <c r="Q2571" s="2465"/>
      <c r="R2571" s="2461"/>
      <c r="S2571" s="1909"/>
      <c r="T2571" s="2464"/>
      <c r="U2571" s="2471"/>
      <c r="V2571" s="2463"/>
      <c r="W2571" s="2466"/>
      <c r="X2571" s="2466"/>
      <c r="Y2571" s="2466"/>
      <c r="Z2571" s="2466"/>
    </row>
    <row r="2572" spans="1:26" s="2469" customFormat="1">
      <c r="A2572" s="2468"/>
      <c r="B2572" s="1737"/>
      <c r="C2572" s="2461"/>
      <c r="D2572" s="2461"/>
      <c r="E2572" s="2462"/>
      <c r="F2572" s="1909"/>
      <c r="G2572" s="2463"/>
      <c r="H2572" s="1909"/>
      <c r="I2572" s="1909"/>
      <c r="J2572" s="1909"/>
      <c r="K2572" s="1909"/>
      <c r="L2572" s="2463"/>
      <c r="M2572" s="2461"/>
      <c r="N2572" s="1909"/>
      <c r="O2572" s="2464"/>
      <c r="P2572" s="2471"/>
      <c r="Q2572" s="2465"/>
      <c r="R2572" s="2461"/>
      <c r="S2572" s="1909"/>
      <c r="T2572" s="2464"/>
      <c r="U2572" s="2471"/>
      <c r="V2572" s="2463"/>
      <c r="W2572" s="2466"/>
      <c r="X2572" s="2466"/>
      <c r="Y2572" s="2466"/>
      <c r="Z2572" s="2466"/>
    </row>
    <row r="2573" spans="1:26" s="2469" customFormat="1">
      <c r="A2573" s="2468"/>
      <c r="B2573" s="1737"/>
      <c r="C2573" s="2461"/>
      <c r="D2573" s="2461"/>
      <c r="E2573" s="2462"/>
      <c r="F2573" s="1909"/>
      <c r="G2573" s="2463"/>
      <c r="H2573" s="1909"/>
      <c r="I2573" s="1909"/>
      <c r="J2573" s="1909"/>
      <c r="K2573" s="1909"/>
      <c r="L2573" s="2463"/>
      <c r="M2573" s="2461"/>
      <c r="N2573" s="1909"/>
      <c r="O2573" s="2464"/>
      <c r="P2573" s="2471"/>
      <c r="Q2573" s="2465"/>
      <c r="R2573" s="2461"/>
      <c r="S2573" s="1909"/>
      <c r="T2573" s="2464"/>
      <c r="U2573" s="2471"/>
      <c r="V2573" s="2463"/>
      <c r="W2573" s="2466"/>
      <c r="X2573" s="2466"/>
      <c r="Y2573" s="2466"/>
      <c r="Z2573" s="2466"/>
    </row>
    <row r="2574" spans="1:26" s="2469" customFormat="1">
      <c r="A2574" s="2468"/>
      <c r="B2574" s="1737"/>
      <c r="C2574" s="2461"/>
      <c r="D2574" s="2461"/>
      <c r="E2574" s="2462"/>
      <c r="F2574" s="1909"/>
      <c r="G2574" s="2463"/>
      <c r="H2574" s="1909"/>
      <c r="I2574" s="1909"/>
      <c r="J2574" s="1909"/>
      <c r="K2574" s="1909"/>
      <c r="L2574" s="2463"/>
      <c r="M2574" s="2461"/>
      <c r="N2574" s="1909"/>
      <c r="O2574" s="2464"/>
      <c r="P2574" s="2471"/>
      <c r="Q2574" s="2465"/>
      <c r="R2574" s="2461"/>
      <c r="S2574" s="1909"/>
      <c r="T2574" s="2464"/>
      <c r="U2574" s="2471"/>
      <c r="V2574" s="2463"/>
      <c r="W2574" s="2466"/>
      <c r="X2574" s="2466"/>
      <c r="Y2574" s="2466"/>
      <c r="Z2574" s="2466"/>
    </row>
    <row r="2575" spans="1:26" s="2469" customFormat="1">
      <c r="A2575" s="2468"/>
      <c r="B2575" s="1737"/>
      <c r="C2575" s="2461"/>
      <c r="D2575" s="2461"/>
      <c r="E2575" s="2462"/>
      <c r="F2575" s="1909"/>
      <c r="G2575" s="2463"/>
      <c r="H2575" s="1909"/>
      <c r="I2575" s="1909"/>
      <c r="J2575" s="1909"/>
      <c r="K2575" s="1909"/>
      <c r="L2575" s="2463"/>
      <c r="M2575" s="2461"/>
      <c r="N2575" s="1909"/>
      <c r="O2575" s="2464"/>
      <c r="P2575" s="2471"/>
      <c r="Q2575" s="2465"/>
      <c r="R2575" s="2461"/>
      <c r="S2575" s="1909"/>
      <c r="T2575" s="2464"/>
      <c r="U2575" s="2471"/>
      <c r="V2575" s="2463"/>
      <c r="W2575" s="2466"/>
      <c r="X2575" s="2466"/>
      <c r="Y2575" s="2466"/>
      <c r="Z2575" s="2466"/>
    </row>
    <row r="2576" spans="1:26" s="2469" customFormat="1">
      <c r="A2576" s="2468"/>
      <c r="B2576" s="1737"/>
      <c r="C2576" s="2461"/>
      <c r="D2576" s="2461"/>
      <c r="E2576" s="2462"/>
      <c r="F2576" s="1909"/>
      <c r="G2576" s="2463"/>
      <c r="H2576" s="1909"/>
      <c r="I2576" s="1909"/>
      <c r="J2576" s="1909"/>
      <c r="K2576" s="1909"/>
      <c r="L2576" s="2463"/>
      <c r="M2576" s="2461"/>
      <c r="N2576" s="1909"/>
      <c r="O2576" s="2464"/>
      <c r="P2576" s="2471"/>
      <c r="Q2576" s="2465"/>
      <c r="R2576" s="2461"/>
      <c r="S2576" s="1909"/>
      <c r="T2576" s="2464"/>
      <c r="U2576" s="2471"/>
      <c r="V2576" s="2463"/>
      <c r="W2576" s="2466"/>
      <c r="X2576" s="2466"/>
      <c r="Y2576" s="2466"/>
      <c r="Z2576" s="2466"/>
    </row>
    <row r="2577" spans="1:26" s="2469" customFormat="1">
      <c r="A2577" s="2468"/>
      <c r="B2577" s="1737"/>
      <c r="C2577" s="2461"/>
      <c r="D2577" s="2461"/>
      <c r="E2577" s="2462"/>
      <c r="F2577" s="1909"/>
      <c r="G2577" s="2463"/>
      <c r="H2577" s="1909"/>
      <c r="I2577" s="1909"/>
      <c r="J2577" s="1909"/>
      <c r="K2577" s="1909"/>
      <c r="L2577" s="2463"/>
      <c r="M2577" s="2461"/>
      <c r="N2577" s="1909"/>
      <c r="O2577" s="2464"/>
      <c r="P2577" s="2471"/>
      <c r="Q2577" s="2465"/>
      <c r="R2577" s="2461"/>
      <c r="S2577" s="1909"/>
      <c r="T2577" s="2464"/>
      <c r="U2577" s="2471"/>
      <c r="V2577" s="2463"/>
      <c r="W2577" s="2466"/>
      <c r="X2577" s="2466"/>
      <c r="Y2577" s="2466"/>
      <c r="Z2577" s="2466"/>
    </row>
    <row r="2578" spans="1:26" s="2469" customFormat="1">
      <c r="A2578" s="2468"/>
      <c r="B2578" s="1737"/>
      <c r="C2578" s="2461"/>
      <c r="D2578" s="2461"/>
      <c r="E2578" s="2462"/>
      <c r="F2578" s="1909"/>
      <c r="G2578" s="2463"/>
      <c r="H2578" s="1909"/>
      <c r="I2578" s="1909"/>
      <c r="J2578" s="1909"/>
      <c r="K2578" s="1909"/>
      <c r="L2578" s="2463"/>
      <c r="M2578" s="2461"/>
      <c r="N2578" s="1909"/>
      <c r="O2578" s="2464"/>
      <c r="P2578" s="2471"/>
      <c r="Q2578" s="2465"/>
      <c r="R2578" s="2461"/>
      <c r="S2578" s="1909"/>
      <c r="T2578" s="2464"/>
      <c r="U2578" s="2471"/>
      <c r="V2578" s="2463"/>
      <c r="W2578" s="2466"/>
      <c r="X2578" s="2466"/>
      <c r="Y2578" s="2466"/>
      <c r="Z2578" s="2466"/>
    </row>
    <row r="2579" spans="1:26" s="2469" customFormat="1">
      <c r="A2579" s="2468"/>
      <c r="B2579" s="1737"/>
      <c r="C2579" s="2461"/>
      <c r="D2579" s="2461"/>
      <c r="E2579" s="2462"/>
      <c r="F2579" s="1909"/>
      <c r="G2579" s="2463"/>
      <c r="H2579" s="1909"/>
      <c r="I2579" s="1909"/>
      <c r="J2579" s="1909"/>
      <c r="K2579" s="1909"/>
      <c r="L2579" s="2463"/>
      <c r="M2579" s="2461"/>
      <c r="N2579" s="1909"/>
      <c r="O2579" s="2464"/>
      <c r="P2579" s="2471"/>
      <c r="Q2579" s="2465"/>
      <c r="R2579" s="2461"/>
      <c r="S2579" s="1909"/>
      <c r="T2579" s="2464"/>
      <c r="U2579" s="2471"/>
      <c r="V2579" s="2463"/>
      <c r="W2579" s="2466"/>
      <c r="X2579" s="2466"/>
      <c r="Y2579" s="2466"/>
      <c r="Z2579" s="2466"/>
    </row>
    <row r="2580" spans="1:26" s="2469" customFormat="1">
      <c r="A2580" s="2468"/>
      <c r="B2580" s="1737"/>
      <c r="C2580" s="2461"/>
      <c r="D2580" s="2461"/>
      <c r="E2580" s="2462"/>
      <c r="F2580" s="1909"/>
      <c r="G2580" s="2463"/>
      <c r="H2580" s="1909"/>
      <c r="I2580" s="1909"/>
      <c r="J2580" s="1909"/>
      <c r="K2580" s="1909"/>
      <c r="L2580" s="2463"/>
      <c r="M2580" s="2461"/>
      <c r="N2580" s="1909"/>
      <c r="O2580" s="2464"/>
      <c r="P2580" s="2471"/>
      <c r="Q2580" s="2465"/>
      <c r="R2580" s="2461"/>
      <c r="S2580" s="1909"/>
      <c r="T2580" s="2464"/>
      <c r="U2580" s="2471"/>
      <c r="V2580" s="2463"/>
      <c r="W2580" s="2466"/>
      <c r="X2580" s="2466"/>
      <c r="Y2580" s="2466"/>
      <c r="Z2580" s="2466"/>
    </row>
    <row r="2581" spans="1:26" s="2469" customFormat="1">
      <c r="A2581" s="2468"/>
      <c r="B2581" s="1737"/>
      <c r="C2581" s="2461"/>
      <c r="D2581" s="2461"/>
      <c r="E2581" s="2462"/>
      <c r="F2581" s="1909"/>
      <c r="G2581" s="2463"/>
      <c r="H2581" s="1909"/>
      <c r="I2581" s="1909"/>
      <c r="J2581" s="1909"/>
      <c r="K2581" s="1909"/>
      <c r="L2581" s="2463"/>
      <c r="M2581" s="2461"/>
      <c r="N2581" s="1909"/>
      <c r="O2581" s="2464"/>
      <c r="P2581" s="2471"/>
      <c r="Q2581" s="2465"/>
      <c r="R2581" s="2461"/>
      <c r="S2581" s="1909"/>
      <c r="T2581" s="2464"/>
      <c r="U2581" s="2471"/>
      <c r="V2581" s="2463"/>
      <c r="W2581" s="2466"/>
      <c r="X2581" s="2466"/>
      <c r="Y2581" s="2466"/>
      <c r="Z2581" s="2466"/>
    </row>
    <row r="2582" spans="1:26" s="2469" customFormat="1">
      <c r="A2582" s="2468"/>
      <c r="B2582" s="1737"/>
      <c r="C2582" s="2461"/>
      <c r="D2582" s="2461"/>
      <c r="E2582" s="2462"/>
      <c r="F2582" s="1909"/>
      <c r="G2582" s="2463"/>
      <c r="H2582" s="1909"/>
      <c r="I2582" s="1909"/>
      <c r="J2582" s="1909"/>
      <c r="K2582" s="1909"/>
      <c r="L2582" s="2463"/>
      <c r="M2582" s="2461"/>
      <c r="N2582" s="1909"/>
      <c r="O2582" s="2464"/>
      <c r="P2582" s="2471"/>
      <c r="Q2582" s="2465"/>
      <c r="R2582" s="2461"/>
      <c r="S2582" s="1909"/>
      <c r="T2582" s="2464"/>
      <c r="U2582" s="2471"/>
      <c r="V2582" s="2463"/>
      <c r="W2582" s="2466"/>
      <c r="X2582" s="2466"/>
      <c r="Y2582" s="2466"/>
      <c r="Z2582" s="2466"/>
    </row>
    <row r="2583" spans="1:26" s="2469" customFormat="1">
      <c r="A2583" s="2468"/>
      <c r="B2583" s="1737"/>
      <c r="C2583" s="2461"/>
      <c r="D2583" s="2461"/>
      <c r="E2583" s="2462"/>
      <c r="F2583" s="1909"/>
      <c r="G2583" s="2463"/>
      <c r="H2583" s="1909"/>
      <c r="I2583" s="1909"/>
      <c r="J2583" s="1909"/>
      <c r="K2583" s="1909"/>
      <c r="L2583" s="2463"/>
      <c r="M2583" s="2461"/>
      <c r="N2583" s="1909"/>
      <c r="O2583" s="2464"/>
      <c r="P2583" s="2471"/>
      <c r="Q2583" s="2465"/>
      <c r="R2583" s="2461"/>
      <c r="S2583" s="1909"/>
      <c r="T2583" s="2464"/>
      <c r="U2583" s="2471"/>
      <c r="V2583" s="2463"/>
      <c r="W2583" s="2466"/>
      <c r="X2583" s="2466"/>
      <c r="Y2583" s="2466"/>
      <c r="Z2583" s="2466"/>
    </row>
    <row r="2584" spans="1:26" s="2469" customFormat="1">
      <c r="A2584" s="2468"/>
      <c r="B2584" s="1737"/>
      <c r="C2584" s="2461"/>
      <c r="D2584" s="2461"/>
      <c r="E2584" s="2462"/>
      <c r="F2584" s="1909"/>
      <c r="G2584" s="2463"/>
      <c r="H2584" s="1909"/>
      <c r="I2584" s="1909"/>
      <c r="J2584" s="1909"/>
      <c r="K2584" s="1909"/>
      <c r="L2584" s="2463"/>
      <c r="M2584" s="2461"/>
      <c r="N2584" s="1909"/>
      <c r="O2584" s="2464"/>
      <c r="P2584" s="2471"/>
      <c r="Q2584" s="2465"/>
      <c r="R2584" s="2461"/>
      <c r="S2584" s="1909"/>
      <c r="T2584" s="2464"/>
      <c r="U2584" s="2471"/>
      <c r="V2584" s="2463"/>
      <c r="W2584" s="2466"/>
      <c r="X2584" s="2466"/>
      <c r="Y2584" s="2466"/>
      <c r="Z2584" s="2466"/>
    </row>
    <row r="2585" spans="1:26" s="2469" customFormat="1">
      <c r="A2585" s="2468"/>
      <c r="B2585" s="1737"/>
      <c r="C2585" s="2461"/>
      <c r="D2585" s="2461"/>
      <c r="E2585" s="2462"/>
      <c r="F2585" s="1909"/>
      <c r="G2585" s="2463"/>
      <c r="H2585" s="1909"/>
      <c r="I2585" s="1909"/>
      <c r="J2585" s="1909"/>
      <c r="K2585" s="1909"/>
      <c r="L2585" s="2463"/>
      <c r="M2585" s="2461"/>
      <c r="N2585" s="1909"/>
      <c r="O2585" s="2464"/>
      <c r="P2585" s="2471"/>
      <c r="Q2585" s="2465"/>
      <c r="R2585" s="2461"/>
      <c r="S2585" s="1909"/>
      <c r="T2585" s="2464"/>
      <c r="U2585" s="2471"/>
      <c r="V2585" s="2463"/>
      <c r="W2585" s="2466"/>
      <c r="X2585" s="2466"/>
      <c r="Y2585" s="2466"/>
      <c r="Z2585" s="2466"/>
    </row>
    <row r="2586" spans="1:26" s="2469" customFormat="1">
      <c r="A2586" s="2468"/>
      <c r="B2586" s="1737"/>
      <c r="C2586" s="2461"/>
      <c r="D2586" s="2461"/>
      <c r="E2586" s="2462"/>
      <c r="F2586" s="1909"/>
      <c r="G2586" s="2463"/>
      <c r="H2586" s="1909"/>
      <c r="I2586" s="1909"/>
      <c r="J2586" s="1909"/>
      <c r="K2586" s="1909"/>
      <c r="L2586" s="2463"/>
      <c r="M2586" s="2461"/>
      <c r="N2586" s="1909"/>
      <c r="O2586" s="2464"/>
      <c r="P2586" s="2471"/>
      <c r="Q2586" s="2465"/>
      <c r="R2586" s="2461"/>
      <c r="S2586" s="1909"/>
      <c r="T2586" s="2464"/>
      <c r="U2586" s="2471"/>
      <c r="V2586" s="2463"/>
      <c r="W2586" s="2466"/>
      <c r="X2586" s="2466"/>
      <c r="Y2586" s="2466"/>
      <c r="Z2586" s="2466"/>
    </row>
    <row r="2587" spans="1:26" s="2469" customFormat="1">
      <c r="A2587" s="2468"/>
      <c r="B2587" s="1737"/>
      <c r="C2587" s="2461"/>
      <c r="D2587" s="2461"/>
      <c r="E2587" s="2462"/>
      <c r="F2587" s="1909"/>
      <c r="G2587" s="2463"/>
      <c r="H2587" s="1909"/>
      <c r="I2587" s="1909"/>
      <c r="J2587" s="1909"/>
      <c r="K2587" s="1909"/>
      <c r="L2587" s="2463"/>
      <c r="M2587" s="2461"/>
      <c r="N2587" s="1909"/>
      <c r="O2587" s="2464"/>
      <c r="P2587" s="2471"/>
      <c r="Q2587" s="2465"/>
      <c r="R2587" s="2461"/>
      <c r="S2587" s="1909"/>
      <c r="T2587" s="2464"/>
      <c r="U2587" s="2471"/>
      <c r="V2587" s="2463"/>
      <c r="W2587" s="2466"/>
      <c r="X2587" s="2466"/>
      <c r="Y2587" s="2466"/>
      <c r="Z2587" s="2466"/>
    </row>
    <row r="2588" spans="1:26" s="2469" customFormat="1">
      <c r="A2588" s="2468"/>
      <c r="B2588" s="1737"/>
      <c r="C2588" s="2461"/>
      <c r="D2588" s="2461"/>
      <c r="E2588" s="2462"/>
      <c r="F2588" s="1909"/>
      <c r="G2588" s="2463"/>
      <c r="H2588" s="1909"/>
      <c r="I2588" s="1909"/>
      <c r="J2588" s="1909"/>
      <c r="K2588" s="1909"/>
      <c r="L2588" s="2463"/>
      <c r="M2588" s="2461"/>
      <c r="N2588" s="1909"/>
      <c r="O2588" s="2464"/>
      <c r="P2588" s="2471"/>
      <c r="Q2588" s="2465"/>
      <c r="R2588" s="2461"/>
      <c r="S2588" s="1909"/>
      <c r="T2588" s="2464"/>
      <c r="U2588" s="2471"/>
      <c r="V2588" s="2463"/>
      <c r="W2588" s="2466"/>
      <c r="X2588" s="2466"/>
      <c r="Y2588" s="2466"/>
      <c r="Z2588" s="2466"/>
    </row>
    <row r="2589" spans="1:26" s="2469" customFormat="1">
      <c r="A2589" s="2468"/>
      <c r="B2589" s="1737"/>
      <c r="C2589" s="2461"/>
      <c r="D2589" s="2461"/>
      <c r="E2589" s="2462"/>
      <c r="F2589" s="1909"/>
      <c r="G2589" s="2463"/>
      <c r="H2589" s="1909"/>
      <c r="I2589" s="1909"/>
      <c r="J2589" s="1909"/>
      <c r="K2589" s="1909"/>
      <c r="L2589" s="2463"/>
      <c r="M2589" s="2461"/>
      <c r="N2589" s="1909"/>
      <c r="O2589" s="2464"/>
      <c r="P2589" s="2471"/>
      <c r="Q2589" s="2465"/>
      <c r="R2589" s="2461"/>
      <c r="S2589" s="1909"/>
      <c r="T2589" s="2464"/>
      <c r="U2589" s="2471"/>
      <c r="V2589" s="2463"/>
      <c r="W2589" s="2466"/>
      <c r="X2589" s="2466"/>
      <c r="Y2589" s="2466"/>
      <c r="Z2589" s="2466"/>
    </row>
    <row r="2590" spans="1:26" s="2469" customFormat="1">
      <c r="A2590" s="2468"/>
      <c r="B2590" s="1737"/>
      <c r="C2590" s="2461"/>
      <c r="D2590" s="2461"/>
      <c r="E2590" s="2462"/>
      <c r="F2590" s="1909"/>
      <c r="G2590" s="2463"/>
      <c r="H2590" s="1909"/>
      <c r="I2590" s="1909"/>
      <c r="J2590" s="1909"/>
      <c r="K2590" s="1909"/>
      <c r="L2590" s="2463"/>
      <c r="M2590" s="2461"/>
      <c r="N2590" s="1909"/>
      <c r="O2590" s="2464"/>
      <c r="P2590" s="2471"/>
      <c r="Q2590" s="2465"/>
      <c r="R2590" s="2461"/>
      <c r="S2590" s="1909"/>
      <c r="T2590" s="2464"/>
      <c r="U2590" s="2471"/>
      <c r="V2590" s="2463"/>
      <c r="W2590" s="2466"/>
      <c r="X2590" s="2466"/>
      <c r="Y2590" s="2466"/>
      <c r="Z2590" s="2466"/>
    </row>
    <row r="2591" spans="1:26" s="2469" customFormat="1">
      <c r="A2591" s="2468"/>
      <c r="B2591" s="1737"/>
      <c r="C2591" s="2461"/>
      <c r="D2591" s="2461"/>
      <c r="E2591" s="2462"/>
      <c r="F2591" s="1909"/>
      <c r="G2591" s="2463"/>
      <c r="H2591" s="1909"/>
      <c r="I2591" s="1909"/>
      <c r="J2591" s="1909"/>
      <c r="K2591" s="1909"/>
      <c r="L2591" s="2463"/>
      <c r="M2591" s="2461"/>
      <c r="N2591" s="1909"/>
      <c r="O2591" s="2464"/>
      <c r="P2591" s="2471"/>
      <c r="Q2591" s="2465"/>
      <c r="R2591" s="2461"/>
      <c r="S2591" s="1909"/>
      <c r="T2591" s="2464"/>
      <c r="U2591" s="2471"/>
      <c r="V2591" s="2463"/>
      <c r="W2591" s="2466"/>
      <c r="X2591" s="2466"/>
      <c r="Y2591" s="2466"/>
      <c r="Z2591" s="2466"/>
    </row>
    <row r="2592" spans="1:26" s="2469" customFormat="1">
      <c r="A2592" s="2468"/>
      <c r="B2592" s="1737"/>
      <c r="C2592" s="2461"/>
      <c r="D2592" s="2461"/>
      <c r="E2592" s="2462"/>
      <c r="F2592" s="1909"/>
      <c r="G2592" s="2463"/>
      <c r="H2592" s="1909"/>
      <c r="I2592" s="1909"/>
      <c r="J2592" s="1909"/>
      <c r="K2592" s="1909"/>
      <c r="L2592" s="2463"/>
      <c r="M2592" s="2461"/>
      <c r="N2592" s="1909"/>
      <c r="O2592" s="2464"/>
      <c r="P2592" s="2471"/>
      <c r="Q2592" s="2465"/>
      <c r="R2592" s="2461"/>
      <c r="S2592" s="1909"/>
      <c r="T2592" s="2464"/>
      <c r="U2592" s="2471"/>
      <c r="V2592" s="2463"/>
      <c r="W2592" s="2466"/>
      <c r="X2592" s="2466"/>
      <c r="Y2592" s="2466"/>
      <c r="Z2592" s="2466"/>
    </row>
    <row r="2593" spans="1:26" s="2469" customFormat="1">
      <c r="A2593" s="2468"/>
      <c r="B2593" s="1737"/>
      <c r="C2593" s="2461"/>
      <c r="D2593" s="2461"/>
      <c r="E2593" s="2462"/>
      <c r="F2593" s="1909"/>
      <c r="G2593" s="2463"/>
      <c r="H2593" s="1909"/>
      <c r="I2593" s="1909"/>
      <c r="J2593" s="1909"/>
      <c r="K2593" s="1909"/>
      <c r="L2593" s="2463"/>
      <c r="M2593" s="2461"/>
      <c r="N2593" s="1909"/>
      <c r="O2593" s="2464"/>
      <c r="P2593" s="2471"/>
      <c r="Q2593" s="2465"/>
      <c r="R2593" s="2461"/>
      <c r="S2593" s="1909"/>
      <c r="T2593" s="2464"/>
      <c r="U2593" s="2471"/>
      <c r="V2593" s="2463"/>
      <c r="W2593" s="2466"/>
      <c r="X2593" s="2466"/>
      <c r="Y2593" s="2466"/>
      <c r="Z2593" s="2466"/>
    </row>
    <row r="2594" spans="1:26" s="2469" customFormat="1">
      <c r="A2594" s="2468"/>
      <c r="B2594" s="1737"/>
      <c r="C2594" s="2461"/>
      <c r="D2594" s="2461"/>
      <c r="E2594" s="2462"/>
      <c r="F2594" s="1909"/>
      <c r="G2594" s="2463"/>
      <c r="H2594" s="1909"/>
      <c r="I2594" s="1909"/>
      <c r="J2594" s="1909"/>
      <c r="K2594" s="1909"/>
      <c r="L2594" s="2463"/>
      <c r="M2594" s="2461"/>
      <c r="N2594" s="1909"/>
      <c r="O2594" s="2464"/>
      <c r="P2594" s="2471"/>
      <c r="Q2594" s="2465"/>
      <c r="R2594" s="2461"/>
      <c r="S2594" s="1909"/>
      <c r="T2594" s="2464"/>
      <c r="U2594" s="2471"/>
      <c r="V2594" s="2463"/>
      <c r="W2594" s="2466"/>
      <c r="X2594" s="2466"/>
      <c r="Y2594" s="2466"/>
      <c r="Z2594" s="2466"/>
    </row>
    <row r="2595" spans="1:26" s="2469" customFormat="1">
      <c r="A2595" s="2468"/>
      <c r="B2595" s="1737"/>
      <c r="C2595" s="2461"/>
      <c r="D2595" s="2461"/>
      <c r="E2595" s="2462"/>
      <c r="F2595" s="1909"/>
      <c r="G2595" s="2463"/>
      <c r="H2595" s="1909"/>
      <c r="I2595" s="1909"/>
      <c r="J2595" s="1909"/>
      <c r="K2595" s="1909"/>
      <c r="L2595" s="2463"/>
      <c r="M2595" s="2461"/>
      <c r="N2595" s="1909"/>
      <c r="O2595" s="2464"/>
      <c r="P2595" s="2471"/>
      <c r="Q2595" s="2465"/>
      <c r="R2595" s="2461"/>
      <c r="S2595" s="1909"/>
      <c r="T2595" s="2464"/>
      <c r="U2595" s="2471"/>
      <c r="V2595" s="2463"/>
      <c r="W2595" s="2466"/>
      <c r="X2595" s="2466"/>
      <c r="Y2595" s="2466"/>
      <c r="Z2595" s="2466"/>
    </row>
    <row r="2596" spans="1:26" s="2469" customFormat="1">
      <c r="A2596" s="2468"/>
      <c r="B2596" s="1737"/>
      <c r="C2596" s="2461"/>
      <c r="D2596" s="2461"/>
      <c r="E2596" s="2462"/>
      <c r="F2596" s="1909"/>
      <c r="G2596" s="2463"/>
      <c r="H2596" s="1909"/>
      <c r="I2596" s="1909"/>
      <c r="J2596" s="1909"/>
      <c r="K2596" s="1909"/>
      <c r="L2596" s="2463"/>
      <c r="M2596" s="2461"/>
      <c r="N2596" s="1909"/>
      <c r="O2596" s="2464"/>
      <c r="P2596" s="2471"/>
      <c r="Q2596" s="2465"/>
      <c r="R2596" s="2461"/>
      <c r="S2596" s="1909"/>
      <c r="T2596" s="2464"/>
      <c r="U2596" s="2471"/>
      <c r="V2596" s="2463"/>
      <c r="W2596" s="2466"/>
      <c r="X2596" s="2466"/>
      <c r="Y2596" s="2466"/>
      <c r="Z2596" s="2466"/>
    </row>
    <row r="2597" spans="1:26" s="2469" customFormat="1">
      <c r="A2597" s="2468"/>
      <c r="B2597" s="1737"/>
      <c r="C2597" s="2461"/>
      <c r="D2597" s="2461"/>
      <c r="E2597" s="2462"/>
      <c r="F2597" s="1909"/>
      <c r="G2597" s="2463"/>
      <c r="H2597" s="1909"/>
      <c r="I2597" s="1909"/>
      <c r="J2597" s="1909"/>
      <c r="K2597" s="1909"/>
      <c r="L2597" s="2463"/>
      <c r="M2597" s="2461"/>
      <c r="N2597" s="1909"/>
      <c r="O2597" s="2464"/>
      <c r="P2597" s="2471"/>
      <c r="Q2597" s="2465"/>
      <c r="R2597" s="2461"/>
      <c r="S2597" s="1909"/>
      <c r="T2597" s="2464"/>
      <c r="U2597" s="2471"/>
      <c r="V2597" s="2463"/>
      <c r="W2597" s="2466"/>
      <c r="X2597" s="2466"/>
      <c r="Y2597" s="2466"/>
      <c r="Z2597" s="2466"/>
    </row>
    <row r="2598" spans="1:26" s="2469" customFormat="1">
      <c r="A2598" s="2468"/>
      <c r="B2598" s="1737"/>
      <c r="C2598" s="2461"/>
      <c r="D2598" s="2461"/>
      <c r="E2598" s="2462"/>
      <c r="F2598" s="1909"/>
      <c r="G2598" s="2463"/>
      <c r="H2598" s="1909"/>
      <c r="I2598" s="1909"/>
      <c r="J2598" s="1909"/>
      <c r="K2598" s="1909"/>
      <c r="L2598" s="2463"/>
      <c r="M2598" s="2461"/>
      <c r="N2598" s="1909"/>
      <c r="O2598" s="2464"/>
      <c r="P2598" s="2471"/>
      <c r="Q2598" s="2465"/>
      <c r="R2598" s="2461"/>
      <c r="S2598" s="1909"/>
      <c r="T2598" s="2464"/>
      <c r="U2598" s="2471"/>
      <c r="V2598" s="2463"/>
      <c r="W2598" s="2466"/>
      <c r="X2598" s="2466"/>
      <c r="Y2598" s="2466"/>
      <c r="Z2598" s="2466"/>
    </row>
    <row r="2599" spans="1:26" s="2469" customFormat="1">
      <c r="A2599" s="2468"/>
      <c r="B2599" s="1737"/>
      <c r="C2599" s="2461"/>
      <c r="D2599" s="2461"/>
      <c r="E2599" s="2462"/>
      <c r="F2599" s="1909"/>
      <c r="G2599" s="2463"/>
      <c r="H2599" s="1909"/>
      <c r="I2599" s="1909"/>
      <c r="J2599" s="1909"/>
      <c r="K2599" s="1909"/>
      <c r="L2599" s="2463"/>
      <c r="M2599" s="2461"/>
      <c r="N2599" s="1909"/>
      <c r="O2599" s="2464"/>
      <c r="P2599" s="2471"/>
      <c r="Q2599" s="2465"/>
      <c r="R2599" s="2461"/>
      <c r="S2599" s="1909"/>
      <c r="T2599" s="2464"/>
      <c r="U2599" s="2471"/>
      <c r="V2599" s="2463"/>
      <c r="W2599" s="2466"/>
      <c r="X2599" s="2466"/>
      <c r="Y2599" s="2466"/>
      <c r="Z2599" s="2466"/>
    </row>
    <row r="2600" spans="1:26" s="2469" customFormat="1">
      <c r="A2600" s="2468"/>
      <c r="B2600" s="1737"/>
      <c r="C2600" s="2461"/>
      <c r="D2600" s="2461"/>
      <c r="E2600" s="2462"/>
      <c r="F2600" s="1909"/>
      <c r="G2600" s="2463"/>
      <c r="H2600" s="1909"/>
      <c r="I2600" s="1909"/>
      <c r="J2600" s="1909"/>
      <c r="K2600" s="1909"/>
      <c r="L2600" s="2463"/>
      <c r="M2600" s="2461"/>
      <c r="N2600" s="1909"/>
      <c r="O2600" s="2464"/>
      <c r="P2600" s="2471"/>
      <c r="Q2600" s="2465"/>
      <c r="R2600" s="2461"/>
      <c r="S2600" s="1909"/>
      <c r="T2600" s="2464"/>
      <c r="U2600" s="2471"/>
      <c r="V2600" s="2463"/>
      <c r="W2600" s="2466"/>
      <c r="X2600" s="2466"/>
      <c r="Y2600" s="2466"/>
      <c r="Z2600" s="2466"/>
    </row>
    <row r="2601" spans="1:26" s="2469" customFormat="1">
      <c r="A2601" s="2468"/>
      <c r="B2601" s="1737"/>
      <c r="C2601" s="2461"/>
      <c r="D2601" s="2461"/>
      <c r="E2601" s="2462"/>
      <c r="F2601" s="1909"/>
      <c r="G2601" s="2463"/>
      <c r="H2601" s="1909"/>
      <c r="I2601" s="1909"/>
      <c r="J2601" s="1909"/>
      <c r="K2601" s="1909"/>
      <c r="L2601" s="2463"/>
      <c r="M2601" s="2461"/>
      <c r="N2601" s="1909"/>
      <c r="O2601" s="2464"/>
      <c r="P2601" s="2471"/>
      <c r="Q2601" s="2465"/>
      <c r="R2601" s="2461"/>
      <c r="S2601" s="1909"/>
      <c r="T2601" s="2464"/>
      <c r="U2601" s="2471"/>
      <c r="V2601" s="2463"/>
      <c r="W2601" s="2466"/>
      <c r="X2601" s="2466"/>
      <c r="Y2601" s="2466"/>
      <c r="Z2601" s="2466"/>
    </row>
    <row r="2602" spans="1:26" s="2469" customFormat="1">
      <c r="A2602" s="2468"/>
      <c r="B2602" s="1737"/>
      <c r="C2602" s="2461"/>
      <c r="D2602" s="2461"/>
      <c r="E2602" s="2462"/>
      <c r="F2602" s="1909"/>
      <c r="G2602" s="2463"/>
      <c r="H2602" s="1909"/>
      <c r="I2602" s="1909"/>
      <c r="J2602" s="1909"/>
      <c r="K2602" s="1909"/>
      <c r="L2602" s="2463"/>
      <c r="M2602" s="2461"/>
      <c r="N2602" s="1909"/>
      <c r="O2602" s="2464"/>
      <c r="P2602" s="2471"/>
      <c r="Q2602" s="2465"/>
      <c r="R2602" s="2461"/>
      <c r="S2602" s="1909"/>
      <c r="T2602" s="2464"/>
      <c r="U2602" s="2471"/>
      <c r="V2602" s="2463"/>
      <c r="W2602" s="2466"/>
      <c r="X2602" s="2466"/>
      <c r="Y2602" s="2466"/>
      <c r="Z2602" s="2466"/>
    </row>
    <row r="2603" spans="1:26" s="2469" customFormat="1">
      <c r="A2603" s="2468"/>
      <c r="B2603" s="1737"/>
      <c r="C2603" s="2461"/>
      <c r="D2603" s="2461"/>
      <c r="E2603" s="2462"/>
      <c r="F2603" s="1909"/>
      <c r="G2603" s="2463"/>
      <c r="H2603" s="1909"/>
      <c r="I2603" s="1909"/>
      <c r="J2603" s="1909"/>
      <c r="K2603" s="1909"/>
      <c r="L2603" s="2463"/>
      <c r="M2603" s="2461"/>
      <c r="N2603" s="1909"/>
      <c r="O2603" s="2464"/>
      <c r="P2603" s="2471"/>
      <c r="Q2603" s="2465"/>
      <c r="R2603" s="2461"/>
      <c r="S2603" s="1909"/>
      <c r="T2603" s="2464"/>
      <c r="U2603" s="2471"/>
      <c r="V2603" s="2463"/>
      <c r="W2603" s="2466"/>
      <c r="X2603" s="2466"/>
      <c r="Y2603" s="2466"/>
      <c r="Z2603" s="2466"/>
    </row>
    <row r="2604" spans="1:26" s="2469" customFormat="1">
      <c r="A2604" s="2468"/>
      <c r="B2604" s="1737"/>
      <c r="C2604" s="2461"/>
      <c r="D2604" s="2461"/>
      <c r="E2604" s="2462"/>
      <c r="F2604" s="1909"/>
      <c r="G2604" s="2463"/>
      <c r="H2604" s="1909"/>
      <c r="I2604" s="1909"/>
      <c r="J2604" s="1909"/>
      <c r="K2604" s="1909"/>
      <c r="L2604" s="2463"/>
      <c r="M2604" s="2461"/>
      <c r="N2604" s="1909"/>
      <c r="O2604" s="2464"/>
      <c r="P2604" s="2471"/>
      <c r="Q2604" s="2465"/>
      <c r="R2604" s="2461"/>
      <c r="S2604" s="1909"/>
      <c r="T2604" s="2464"/>
      <c r="U2604" s="2471"/>
      <c r="V2604" s="2463"/>
      <c r="W2604" s="2466"/>
      <c r="X2604" s="2466"/>
      <c r="Y2604" s="2466"/>
      <c r="Z2604" s="2466"/>
    </row>
    <row r="2605" spans="1:26" s="2469" customFormat="1">
      <c r="A2605" s="2468"/>
      <c r="B2605" s="1737"/>
      <c r="C2605" s="2461"/>
      <c r="D2605" s="2461"/>
      <c r="E2605" s="2462"/>
      <c r="F2605" s="1909"/>
      <c r="G2605" s="2463"/>
      <c r="H2605" s="1909"/>
      <c r="I2605" s="1909"/>
      <c r="J2605" s="1909"/>
      <c r="K2605" s="1909"/>
      <c r="L2605" s="2463"/>
      <c r="M2605" s="2461"/>
      <c r="N2605" s="1909"/>
      <c r="O2605" s="2464"/>
      <c r="P2605" s="2471"/>
      <c r="Q2605" s="2465"/>
      <c r="R2605" s="2461"/>
      <c r="S2605" s="1909"/>
      <c r="T2605" s="2464"/>
      <c r="U2605" s="2471"/>
      <c r="V2605" s="2463"/>
      <c r="W2605" s="2466"/>
      <c r="X2605" s="2466"/>
      <c r="Y2605" s="2466"/>
      <c r="Z2605" s="2466"/>
    </row>
    <row r="2606" spans="1:26" s="2469" customFormat="1">
      <c r="A2606" s="2468"/>
      <c r="B2606" s="1737"/>
      <c r="C2606" s="2461"/>
      <c r="D2606" s="2461"/>
      <c r="E2606" s="2462"/>
      <c r="F2606" s="1909"/>
      <c r="G2606" s="2463"/>
      <c r="H2606" s="1909"/>
      <c r="I2606" s="1909"/>
      <c r="J2606" s="1909"/>
      <c r="K2606" s="1909"/>
      <c r="L2606" s="2463"/>
      <c r="M2606" s="2461"/>
      <c r="N2606" s="1909"/>
      <c r="O2606" s="2464"/>
      <c r="P2606" s="2471"/>
      <c r="Q2606" s="2465"/>
      <c r="R2606" s="2461"/>
      <c r="S2606" s="1909"/>
      <c r="T2606" s="2464"/>
      <c r="U2606" s="2471"/>
      <c r="V2606" s="2463"/>
      <c r="W2606" s="2466"/>
      <c r="X2606" s="2466"/>
      <c r="Y2606" s="2466"/>
      <c r="Z2606" s="2466"/>
    </row>
    <row r="2607" spans="1:26" s="2469" customFormat="1">
      <c r="A2607" s="2468"/>
      <c r="B2607" s="1737"/>
      <c r="C2607" s="2461"/>
      <c r="D2607" s="2461"/>
      <c r="E2607" s="2462"/>
      <c r="F2607" s="1909"/>
      <c r="G2607" s="2463"/>
      <c r="H2607" s="1909"/>
      <c r="I2607" s="1909"/>
      <c r="J2607" s="1909"/>
      <c r="K2607" s="1909"/>
      <c r="L2607" s="2463"/>
      <c r="M2607" s="2461"/>
      <c r="N2607" s="1909"/>
      <c r="O2607" s="2464"/>
      <c r="P2607" s="2471"/>
      <c r="Q2607" s="2465"/>
      <c r="R2607" s="2461"/>
      <c r="S2607" s="1909"/>
      <c r="T2607" s="2464"/>
      <c r="U2607" s="2471"/>
      <c r="V2607" s="2463"/>
      <c r="W2607" s="2466"/>
      <c r="X2607" s="2466"/>
      <c r="Y2607" s="2466"/>
      <c r="Z2607" s="2466"/>
    </row>
    <row r="2608" spans="1:26" s="2469" customFormat="1">
      <c r="A2608" s="2468"/>
      <c r="B2608" s="1737"/>
      <c r="C2608" s="2461"/>
      <c r="D2608" s="2461"/>
      <c r="E2608" s="2462"/>
      <c r="F2608" s="1909"/>
      <c r="G2608" s="2463"/>
      <c r="H2608" s="1909"/>
      <c r="I2608" s="1909"/>
      <c r="J2608" s="1909"/>
      <c r="K2608" s="1909"/>
      <c r="L2608" s="2463"/>
      <c r="M2608" s="2461"/>
      <c r="N2608" s="1909"/>
      <c r="O2608" s="2464"/>
      <c r="P2608" s="2471"/>
      <c r="Q2608" s="2465"/>
      <c r="R2608" s="2461"/>
      <c r="S2608" s="1909"/>
      <c r="T2608" s="2464"/>
      <c r="U2608" s="2471"/>
      <c r="V2608" s="2463"/>
      <c r="W2608" s="2466"/>
      <c r="X2608" s="2466"/>
      <c r="Y2608" s="2466"/>
      <c r="Z2608" s="2466"/>
    </row>
    <row r="2609" spans="1:26" s="2469" customFormat="1">
      <c r="A2609" s="2468"/>
      <c r="B2609" s="1737"/>
      <c r="C2609" s="2461"/>
      <c r="D2609" s="2461"/>
      <c r="E2609" s="2462"/>
      <c r="F2609" s="1909"/>
      <c r="G2609" s="2463"/>
      <c r="H2609" s="1909"/>
      <c r="I2609" s="1909"/>
      <c r="J2609" s="1909"/>
      <c r="K2609" s="1909"/>
      <c r="L2609" s="2463"/>
      <c r="M2609" s="2461"/>
      <c r="N2609" s="1909"/>
      <c r="O2609" s="2464"/>
      <c r="P2609" s="2471"/>
      <c r="Q2609" s="2465"/>
      <c r="R2609" s="2461"/>
      <c r="S2609" s="1909"/>
      <c r="T2609" s="2464"/>
      <c r="U2609" s="2471"/>
      <c r="V2609" s="2463"/>
      <c r="W2609" s="2466"/>
      <c r="X2609" s="2466"/>
      <c r="Y2609" s="2466"/>
      <c r="Z2609" s="2466"/>
    </row>
    <row r="2610" spans="1:26" s="2469" customFormat="1">
      <c r="A2610" s="2468"/>
      <c r="B2610" s="1737"/>
      <c r="C2610" s="2461"/>
      <c r="D2610" s="2461"/>
      <c r="E2610" s="2462"/>
      <c r="F2610" s="1909"/>
      <c r="G2610" s="2463"/>
      <c r="H2610" s="1909"/>
      <c r="I2610" s="1909"/>
      <c r="J2610" s="1909"/>
      <c r="K2610" s="1909"/>
      <c r="L2610" s="2463"/>
      <c r="M2610" s="2461"/>
      <c r="N2610" s="1909"/>
      <c r="O2610" s="2464"/>
      <c r="P2610" s="2471"/>
      <c r="Q2610" s="2465"/>
      <c r="R2610" s="2461"/>
      <c r="S2610" s="1909"/>
      <c r="T2610" s="2464"/>
      <c r="U2610" s="2471"/>
      <c r="V2610" s="2463"/>
      <c r="W2610" s="2466"/>
      <c r="X2610" s="2466"/>
      <c r="Y2610" s="2466"/>
      <c r="Z2610" s="2466"/>
    </row>
    <row r="2611" spans="1:26" s="2469" customFormat="1">
      <c r="A2611" s="2468"/>
      <c r="B2611" s="1737"/>
      <c r="C2611" s="2461"/>
      <c r="D2611" s="2461"/>
      <c r="E2611" s="2462"/>
      <c r="F2611" s="1909"/>
      <c r="G2611" s="2463"/>
      <c r="H2611" s="1909"/>
      <c r="I2611" s="1909"/>
      <c r="J2611" s="1909"/>
      <c r="K2611" s="1909"/>
      <c r="L2611" s="2463"/>
      <c r="M2611" s="2461"/>
      <c r="N2611" s="1909"/>
      <c r="O2611" s="2464"/>
      <c r="P2611" s="2471"/>
      <c r="Q2611" s="2465"/>
      <c r="R2611" s="2461"/>
      <c r="S2611" s="1909"/>
      <c r="T2611" s="2464"/>
      <c r="U2611" s="2471"/>
      <c r="V2611" s="2463"/>
      <c r="W2611" s="2466"/>
      <c r="X2611" s="2466"/>
      <c r="Y2611" s="2466"/>
      <c r="Z2611" s="2466"/>
    </row>
    <row r="2612" spans="1:26" s="2469" customFormat="1">
      <c r="A2612" s="2468"/>
      <c r="B2612" s="1737"/>
      <c r="C2612" s="2461"/>
      <c r="D2612" s="2461"/>
      <c r="E2612" s="2462"/>
      <c r="F2612" s="1909"/>
      <c r="G2612" s="2463"/>
      <c r="H2612" s="1909"/>
      <c r="I2612" s="1909"/>
      <c r="J2612" s="1909"/>
      <c r="K2612" s="1909"/>
      <c r="L2612" s="2463"/>
      <c r="M2612" s="2461"/>
      <c r="N2612" s="1909"/>
      <c r="O2612" s="2464"/>
      <c r="P2612" s="2471"/>
      <c r="Q2612" s="2465"/>
      <c r="R2612" s="2461"/>
      <c r="S2612" s="1909"/>
      <c r="T2612" s="2464"/>
      <c r="U2612" s="2471"/>
      <c r="V2612" s="2463"/>
      <c r="W2612" s="2466"/>
      <c r="X2612" s="2466"/>
      <c r="Y2612" s="2466"/>
      <c r="Z2612" s="2466"/>
    </row>
    <row r="2613" spans="1:26" s="2469" customFormat="1">
      <c r="A2613" s="2468"/>
      <c r="B2613" s="1737"/>
      <c r="C2613" s="2461"/>
      <c r="D2613" s="2461"/>
      <c r="E2613" s="2462"/>
      <c r="F2613" s="1909"/>
      <c r="G2613" s="2463"/>
      <c r="H2613" s="1909"/>
      <c r="I2613" s="1909"/>
      <c r="J2613" s="1909"/>
      <c r="K2613" s="1909"/>
      <c r="L2613" s="2463"/>
      <c r="M2613" s="2461"/>
      <c r="N2613" s="1909"/>
      <c r="O2613" s="2464"/>
      <c r="P2613" s="2471"/>
      <c r="Q2613" s="2465"/>
      <c r="R2613" s="2461"/>
      <c r="S2613" s="1909"/>
      <c r="T2613" s="2464"/>
      <c r="U2613" s="2471"/>
      <c r="V2613" s="2463"/>
      <c r="W2613" s="2466"/>
      <c r="X2613" s="2466"/>
      <c r="Y2613" s="2466"/>
      <c r="Z2613" s="2466"/>
    </row>
    <row r="2614" spans="1:26" s="2469" customFormat="1">
      <c r="A2614" s="2468"/>
      <c r="B2614" s="1737"/>
      <c r="C2614" s="2461"/>
      <c r="D2614" s="2461"/>
      <c r="E2614" s="2462"/>
      <c r="F2614" s="1909"/>
      <c r="G2614" s="2463"/>
      <c r="H2614" s="1909"/>
      <c r="I2614" s="1909"/>
      <c r="J2614" s="1909"/>
      <c r="K2614" s="1909"/>
      <c r="L2614" s="2463"/>
      <c r="M2614" s="2461"/>
      <c r="N2614" s="1909"/>
      <c r="O2614" s="2464"/>
      <c r="P2614" s="2471"/>
      <c r="Q2614" s="2465"/>
      <c r="R2614" s="2461"/>
      <c r="S2614" s="1909"/>
      <c r="T2614" s="2464"/>
      <c r="U2614" s="2471"/>
      <c r="V2614" s="2463"/>
      <c r="W2614" s="2466"/>
      <c r="X2614" s="2466"/>
      <c r="Y2614" s="2466"/>
      <c r="Z2614" s="2466"/>
    </row>
    <row r="2615" spans="1:26" s="2469" customFormat="1">
      <c r="A2615" s="2468"/>
      <c r="B2615" s="1737"/>
      <c r="C2615" s="2461"/>
      <c r="D2615" s="2461"/>
      <c r="E2615" s="2462"/>
      <c r="F2615" s="1909"/>
      <c r="G2615" s="2463"/>
      <c r="H2615" s="1909"/>
      <c r="I2615" s="1909"/>
      <c r="J2615" s="1909"/>
      <c r="K2615" s="1909"/>
      <c r="L2615" s="2463"/>
      <c r="M2615" s="2461"/>
      <c r="N2615" s="1909"/>
      <c r="O2615" s="2464"/>
      <c r="P2615" s="2471"/>
      <c r="Q2615" s="2465"/>
      <c r="R2615" s="2461"/>
      <c r="S2615" s="1909"/>
      <c r="T2615" s="2464"/>
      <c r="U2615" s="2471"/>
      <c r="V2615" s="2463"/>
      <c r="W2615" s="2466"/>
      <c r="X2615" s="2466"/>
      <c r="Y2615" s="2466"/>
      <c r="Z2615" s="2466"/>
    </row>
    <row r="2616" spans="1:26" s="2469" customFormat="1">
      <c r="A2616" s="2468"/>
      <c r="B2616" s="1737"/>
      <c r="C2616" s="2461"/>
      <c r="D2616" s="2461"/>
      <c r="E2616" s="2462"/>
      <c r="F2616" s="1909"/>
      <c r="G2616" s="2463"/>
      <c r="H2616" s="1909"/>
      <c r="I2616" s="1909"/>
      <c r="J2616" s="1909"/>
      <c r="K2616" s="1909"/>
      <c r="L2616" s="2463"/>
      <c r="M2616" s="2461"/>
      <c r="N2616" s="1909"/>
      <c r="O2616" s="2464"/>
      <c r="P2616" s="2471"/>
      <c r="Q2616" s="2465"/>
      <c r="R2616" s="2461"/>
      <c r="S2616" s="1909"/>
      <c r="T2616" s="2464"/>
      <c r="U2616" s="2471"/>
      <c r="V2616" s="2463"/>
      <c r="W2616" s="2466"/>
      <c r="X2616" s="2466"/>
      <c r="Y2616" s="2466"/>
      <c r="Z2616" s="2466"/>
    </row>
    <row r="2617" spans="1:26" s="2469" customFormat="1">
      <c r="A2617" s="2468"/>
      <c r="B2617" s="1737"/>
      <c r="C2617" s="2461"/>
      <c r="D2617" s="2461"/>
      <c r="E2617" s="2462"/>
      <c r="F2617" s="1909"/>
      <c r="G2617" s="2463"/>
      <c r="H2617" s="1909"/>
      <c r="I2617" s="1909"/>
      <c r="J2617" s="1909"/>
      <c r="K2617" s="1909"/>
      <c r="L2617" s="2463"/>
      <c r="M2617" s="2461"/>
      <c r="N2617" s="1909"/>
      <c r="O2617" s="2464"/>
      <c r="P2617" s="2471"/>
      <c r="Q2617" s="2465"/>
      <c r="R2617" s="2461"/>
      <c r="S2617" s="1909"/>
      <c r="T2617" s="2464"/>
      <c r="U2617" s="2471"/>
      <c r="V2617" s="2463"/>
      <c r="W2617" s="2466"/>
      <c r="X2617" s="2466"/>
      <c r="Y2617" s="2466"/>
      <c r="Z2617" s="2466"/>
    </row>
    <row r="2618" spans="1:26" s="2469" customFormat="1">
      <c r="A2618" s="2468"/>
      <c r="B2618" s="1737"/>
      <c r="C2618" s="2461"/>
      <c r="D2618" s="2461"/>
      <c r="E2618" s="2462"/>
      <c r="F2618" s="1909"/>
      <c r="G2618" s="2463"/>
      <c r="H2618" s="1909"/>
      <c r="I2618" s="1909"/>
      <c r="J2618" s="1909"/>
      <c r="K2618" s="1909"/>
      <c r="L2618" s="2463"/>
      <c r="M2618" s="2461"/>
      <c r="N2618" s="1909"/>
      <c r="O2618" s="2464"/>
      <c r="P2618" s="2471"/>
      <c r="Q2618" s="2465"/>
      <c r="R2618" s="2461"/>
      <c r="S2618" s="1909"/>
      <c r="T2618" s="2464"/>
      <c r="U2618" s="2471"/>
      <c r="V2618" s="2463"/>
      <c r="W2618" s="2466"/>
      <c r="X2618" s="2466"/>
      <c r="Y2618" s="2466"/>
      <c r="Z2618" s="2466"/>
    </row>
    <row r="2619" spans="1:26" s="2469" customFormat="1">
      <c r="A2619" s="2468"/>
      <c r="B2619" s="1737"/>
      <c r="C2619" s="2461"/>
      <c r="D2619" s="2461"/>
      <c r="E2619" s="2462"/>
      <c r="F2619" s="1909"/>
      <c r="G2619" s="2463"/>
      <c r="H2619" s="1909"/>
      <c r="I2619" s="1909"/>
      <c r="J2619" s="1909"/>
      <c r="K2619" s="1909"/>
      <c r="L2619" s="2463"/>
      <c r="M2619" s="2461"/>
      <c r="N2619" s="1909"/>
      <c r="O2619" s="2464"/>
      <c r="P2619" s="2471"/>
      <c r="Q2619" s="2465"/>
      <c r="R2619" s="2461"/>
      <c r="S2619" s="1909"/>
      <c r="T2619" s="2464"/>
      <c r="U2619" s="2471"/>
      <c r="V2619" s="2463"/>
      <c r="W2619" s="2466"/>
      <c r="X2619" s="2466"/>
      <c r="Y2619" s="2466"/>
      <c r="Z2619" s="2466"/>
    </row>
    <row r="2620" spans="1:26" s="2469" customFormat="1">
      <c r="A2620" s="2468"/>
      <c r="B2620" s="1737"/>
      <c r="C2620" s="2461"/>
      <c r="D2620" s="2461"/>
      <c r="E2620" s="2462"/>
      <c r="F2620" s="1909"/>
      <c r="G2620" s="2463"/>
      <c r="H2620" s="1909"/>
      <c r="I2620" s="1909"/>
      <c r="J2620" s="1909"/>
      <c r="K2620" s="1909"/>
      <c r="L2620" s="2463"/>
      <c r="M2620" s="2461"/>
      <c r="N2620" s="1909"/>
      <c r="O2620" s="2464"/>
      <c r="P2620" s="2471"/>
      <c r="Q2620" s="2465"/>
      <c r="R2620" s="2461"/>
      <c r="S2620" s="1909"/>
      <c r="T2620" s="2464"/>
      <c r="U2620" s="2471"/>
      <c r="V2620" s="2463"/>
      <c r="W2620" s="2466"/>
      <c r="X2620" s="2466"/>
      <c r="Y2620" s="2466"/>
      <c r="Z2620" s="2466"/>
    </row>
    <row r="2621" spans="1:26" s="2469" customFormat="1">
      <c r="A2621" s="2468"/>
      <c r="B2621" s="1737"/>
      <c r="C2621" s="2461"/>
      <c r="D2621" s="2461"/>
      <c r="E2621" s="2462"/>
      <c r="F2621" s="1909"/>
      <c r="G2621" s="2463"/>
      <c r="H2621" s="1909"/>
      <c r="I2621" s="1909"/>
      <c r="J2621" s="1909"/>
      <c r="K2621" s="1909"/>
      <c r="L2621" s="2463"/>
      <c r="M2621" s="2461"/>
      <c r="N2621" s="1909"/>
      <c r="O2621" s="2464"/>
      <c r="P2621" s="2471"/>
      <c r="Q2621" s="2465"/>
      <c r="R2621" s="2461"/>
      <c r="S2621" s="1909"/>
      <c r="T2621" s="2464"/>
      <c r="U2621" s="2471"/>
      <c r="V2621" s="2463"/>
      <c r="W2621" s="2466"/>
      <c r="X2621" s="2466"/>
      <c r="Y2621" s="2466"/>
      <c r="Z2621" s="2466"/>
    </row>
    <row r="2622" spans="1:26" s="2469" customFormat="1">
      <c r="A2622" s="2468"/>
      <c r="B2622" s="1737"/>
      <c r="C2622" s="2461"/>
      <c r="D2622" s="2461"/>
      <c r="E2622" s="2462"/>
      <c r="F2622" s="1909"/>
      <c r="G2622" s="2463"/>
      <c r="H2622" s="1909"/>
      <c r="I2622" s="1909"/>
      <c r="J2622" s="1909"/>
      <c r="K2622" s="1909"/>
      <c r="L2622" s="2463"/>
      <c r="M2622" s="2461"/>
      <c r="N2622" s="1909"/>
      <c r="O2622" s="2464"/>
      <c r="P2622" s="2471"/>
      <c r="Q2622" s="2465"/>
      <c r="R2622" s="2461"/>
      <c r="S2622" s="1909"/>
      <c r="T2622" s="2464"/>
      <c r="U2622" s="2471"/>
      <c r="V2622" s="2463"/>
      <c r="W2622" s="2466"/>
      <c r="X2622" s="2466"/>
      <c r="Y2622" s="2466"/>
      <c r="Z2622" s="2466"/>
    </row>
    <row r="2623" spans="1:26" s="2469" customFormat="1">
      <c r="A2623" s="2468"/>
      <c r="B2623" s="1737"/>
      <c r="C2623" s="2461"/>
      <c r="D2623" s="2461"/>
      <c r="E2623" s="2462"/>
      <c r="F2623" s="1909"/>
      <c r="G2623" s="2463"/>
      <c r="H2623" s="1909"/>
      <c r="I2623" s="1909"/>
      <c r="J2623" s="1909"/>
      <c r="K2623" s="1909"/>
      <c r="L2623" s="2463"/>
      <c r="M2623" s="2461"/>
      <c r="N2623" s="1909"/>
      <c r="O2623" s="2464"/>
      <c r="P2623" s="2471"/>
      <c r="Q2623" s="2465"/>
      <c r="R2623" s="2461"/>
      <c r="S2623" s="1909"/>
      <c r="T2623" s="2464"/>
      <c r="U2623" s="2471"/>
      <c r="V2623" s="2463"/>
      <c r="W2623" s="2466"/>
      <c r="X2623" s="2466"/>
      <c r="Y2623" s="2466"/>
      <c r="Z2623" s="2466"/>
    </row>
    <row r="2624" spans="1:26" s="2469" customFormat="1">
      <c r="A2624" s="2468"/>
      <c r="B2624" s="1737"/>
      <c r="C2624" s="2461"/>
      <c r="D2624" s="2461"/>
      <c r="E2624" s="2462"/>
      <c r="F2624" s="1909"/>
      <c r="G2624" s="2463"/>
      <c r="H2624" s="1909"/>
      <c r="I2624" s="1909"/>
      <c r="J2624" s="1909"/>
      <c r="K2624" s="1909"/>
      <c r="L2624" s="2463"/>
      <c r="M2624" s="2461"/>
      <c r="N2624" s="1909"/>
      <c r="O2624" s="2464"/>
      <c r="P2624" s="2471"/>
      <c r="Q2624" s="2465"/>
      <c r="R2624" s="2461"/>
      <c r="S2624" s="1909"/>
      <c r="T2624" s="2464"/>
      <c r="U2624" s="2471"/>
      <c r="V2624" s="2463"/>
      <c r="W2624" s="2466"/>
      <c r="X2624" s="2466"/>
      <c r="Y2624" s="2466"/>
      <c r="Z2624" s="2466"/>
    </row>
    <row r="2625" spans="1:26" s="2469" customFormat="1">
      <c r="A2625" s="2468"/>
      <c r="B2625" s="1737"/>
      <c r="C2625" s="2461"/>
      <c r="D2625" s="2461"/>
      <c r="E2625" s="2462"/>
      <c r="F2625" s="1909"/>
      <c r="G2625" s="2463"/>
      <c r="H2625" s="1909"/>
      <c r="I2625" s="1909"/>
      <c r="J2625" s="1909"/>
      <c r="K2625" s="1909"/>
      <c r="L2625" s="2463"/>
      <c r="M2625" s="2461"/>
      <c r="N2625" s="1909"/>
      <c r="O2625" s="2464"/>
      <c r="P2625" s="2471"/>
      <c r="Q2625" s="2465"/>
      <c r="R2625" s="2461"/>
      <c r="S2625" s="1909"/>
      <c r="T2625" s="2464"/>
      <c r="U2625" s="2471"/>
      <c r="V2625" s="2463"/>
      <c r="W2625" s="2466"/>
      <c r="X2625" s="2466"/>
      <c r="Y2625" s="2466"/>
      <c r="Z2625" s="2466"/>
    </row>
    <row r="2626" spans="1:26" s="2469" customFormat="1">
      <c r="A2626" s="2468"/>
      <c r="B2626" s="1737"/>
      <c r="C2626" s="2461"/>
      <c r="D2626" s="2461"/>
      <c r="E2626" s="2462"/>
      <c r="F2626" s="1909"/>
      <c r="G2626" s="2463"/>
      <c r="H2626" s="1909"/>
      <c r="I2626" s="1909"/>
      <c r="J2626" s="1909"/>
      <c r="K2626" s="1909"/>
      <c r="L2626" s="2463"/>
      <c r="M2626" s="2461"/>
      <c r="N2626" s="1909"/>
      <c r="O2626" s="2464"/>
      <c r="P2626" s="2471"/>
      <c r="Q2626" s="2465"/>
      <c r="R2626" s="2461"/>
      <c r="S2626" s="1909"/>
      <c r="T2626" s="2464"/>
      <c r="U2626" s="2471"/>
      <c r="V2626" s="2463"/>
      <c r="W2626" s="2466"/>
      <c r="X2626" s="2466"/>
      <c r="Y2626" s="2466"/>
      <c r="Z2626" s="2466"/>
    </row>
    <row r="2627" spans="1:26" s="2469" customFormat="1">
      <c r="A2627" s="2468"/>
      <c r="B2627" s="1737"/>
      <c r="C2627" s="2461"/>
      <c r="D2627" s="2461"/>
      <c r="E2627" s="2462"/>
      <c r="F2627" s="1909"/>
      <c r="G2627" s="2463"/>
      <c r="H2627" s="1909"/>
      <c r="I2627" s="1909"/>
      <c r="J2627" s="1909"/>
      <c r="K2627" s="1909"/>
      <c r="L2627" s="2463"/>
      <c r="M2627" s="2461"/>
      <c r="N2627" s="1909"/>
      <c r="O2627" s="2464"/>
      <c r="P2627" s="2471"/>
      <c r="Q2627" s="2465"/>
      <c r="R2627" s="2461"/>
      <c r="S2627" s="1909"/>
      <c r="T2627" s="2464"/>
      <c r="U2627" s="2471"/>
      <c r="V2627" s="2463"/>
      <c r="W2627" s="2466"/>
      <c r="X2627" s="2466"/>
      <c r="Y2627" s="2466"/>
      <c r="Z2627" s="2466"/>
    </row>
    <row r="2628" spans="1:26" s="2469" customFormat="1">
      <c r="A2628" s="2468"/>
      <c r="B2628" s="1737"/>
      <c r="C2628" s="2461"/>
      <c r="D2628" s="2461"/>
      <c r="E2628" s="2462"/>
      <c r="F2628" s="1909"/>
      <c r="G2628" s="2463"/>
      <c r="H2628" s="1909"/>
      <c r="I2628" s="1909"/>
      <c r="J2628" s="1909"/>
      <c r="K2628" s="1909"/>
      <c r="L2628" s="2463"/>
      <c r="M2628" s="2461"/>
      <c r="N2628" s="1909"/>
      <c r="O2628" s="2464"/>
      <c r="P2628" s="2471"/>
      <c r="Q2628" s="2465"/>
      <c r="R2628" s="2461"/>
      <c r="S2628" s="1909"/>
      <c r="T2628" s="2464"/>
      <c r="U2628" s="2471"/>
      <c r="V2628" s="2463"/>
      <c r="W2628" s="2466"/>
      <c r="X2628" s="2466"/>
      <c r="Y2628" s="2466"/>
      <c r="Z2628" s="2466"/>
    </row>
    <row r="2629" spans="1:26" s="2469" customFormat="1">
      <c r="A2629" s="2468"/>
      <c r="B2629" s="1737"/>
      <c r="C2629" s="2461"/>
      <c r="D2629" s="2461"/>
      <c r="E2629" s="2462"/>
      <c r="F2629" s="1909"/>
      <c r="G2629" s="2463"/>
      <c r="H2629" s="1909"/>
      <c r="I2629" s="1909"/>
      <c r="J2629" s="1909"/>
      <c r="K2629" s="1909"/>
      <c r="L2629" s="2463"/>
      <c r="M2629" s="2461"/>
      <c r="N2629" s="1909"/>
      <c r="O2629" s="2464"/>
      <c r="P2629" s="2471"/>
      <c r="Q2629" s="2465"/>
      <c r="R2629" s="2461"/>
      <c r="S2629" s="1909"/>
      <c r="T2629" s="2464"/>
      <c r="U2629" s="2471"/>
      <c r="V2629" s="2463"/>
      <c r="W2629" s="2466"/>
      <c r="X2629" s="2466"/>
      <c r="Y2629" s="2466"/>
      <c r="Z2629" s="2466"/>
    </row>
    <row r="2630" spans="1:26" s="2469" customFormat="1">
      <c r="A2630" s="2468"/>
      <c r="B2630" s="1737"/>
      <c r="C2630" s="2461"/>
      <c r="D2630" s="2461"/>
      <c r="E2630" s="2462"/>
      <c r="F2630" s="1909"/>
      <c r="G2630" s="2463"/>
      <c r="H2630" s="1909"/>
      <c r="I2630" s="1909"/>
      <c r="J2630" s="1909"/>
      <c r="K2630" s="1909"/>
      <c r="L2630" s="2463"/>
      <c r="M2630" s="2461"/>
      <c r="N2630" s="1909"/>
      <c r="O2630" s="2464"/>
      <c r="P2630" s="2471"/>
      <c r="Q2630" s="2465"/>
      <c r="R2630" s="2461"/>
      <c r="S2630" s="1909"/>
      <c r="T2630" s="2464"/>
      <c r="U2630" s="2471"/>
      <c r="V2630" s="2463"/>
      <c r="W2630" s="2466"/>
      <c r="X2630" s="2466"/>
      <c r="Y2630" s="2466"/>
      <c r="Z2630" s="2466"/>
    </row>
    <row r="2631" spans="1:26" s="2469" customFormat="1">
      <c r="A2631" s="2468"/>
      <c r="B2631" s="1737"/>
      <c r="C2631" s="2461"/>
      <c r="D2631" s="2461"/>
      <c r="E2631" s="2462"/>
      <c r="F2631" s="1909"/>
      <c r="G2631" s="2463"/>
      <c r="H2631" s="1909"/>
      <c r="I2631" s="1909"/>
      <c r="J2631" s="1909"/>
      <c r="K2631" s="1909"/>
      <c r="L2631" s="2463"/>
      <c r="M2631" s="2461"/>
      <c r="N2631" s="1909"/>
      <c r="O2631" s="2464"/>
      <c r="P2631" s="2471"/>
      <c r="Q2631" s="2465"/>
      <c r="R2631" s="2461"/>
      <c r="S2631" s="1909"/>
      <c r="T2631" s="2464"/>
      <c r="U2631" s="2471"/>
      <c r="V2631" s="2463"/>
      <c r="W2631" s="2466"/>
      <c r="X2631" s="2466"/>
      <c r="Y2631" s="2466"/>
      <c r="Z2631" s="2466"/>
    </row>
    <row r="2632" spans="1:26" s="2469" customFormat="1">
      <c r="A2632" s="2468"/>
      <c r="B2632" s="1737"/>
      <c r="C2632" s="2461"/>
      <c r="D2632" s="2461"/>
      <c r="E2632" s="2462"/>
      <c r="F2632" s="1909"/>
      <c r="G2632" s="2463"/>
      <c r="H2632" s="1909"/>
      <c r="I2632" s="1909"/>
      <c r="J2632" s="1909"/>
      <c r="K2632" s="1909"/>
      <c r="L2632" s="2463"/>
      <c r="M2632" s="2461"/>
      <c r="N2632" s="1909"/>
      <c r="O2632" s="2464"/>
      <c r="P2632" s="2471"/>
      <c r="Q2632" s="2465"/>
      <c r="R2632" s="2461"/>
      <c r="S2632" s="1909"/>
      <c r="T2632" s="2464"/>
      <c r="U2632" s="2471"/>
      <c r="V2632" s="2463"/>
      <c r="W2632" s="2466"/>
      <c r="X2632" s="2466"/>
      <c r="Y2632" s="2466"/>
      <c r="Z2632" s="2466"/>
    </row>
    <row r="2633" spans="1:26" s="2469" customFormat="1">
      <c r="A2633" s="2468"/>
      <c r="B2633" s="1737"/>
      <c r="C2633" s="2461"/>
      <c r="D2633" s="2461"/>
      <c r="E2633" s="2462"/>
      <c r="F2633" s="1909"/>
      <c r="G2633" s="2463"/>
      <c r="H2633" s="1909"/>
      <c r="I2633" s="1909"/>
      <c r="J2633" s="1909"/>
      <c r="K2633" s="1909"/>
      <c r="L2633" s="2463"/>
      <c r="M2633" s="2461"/>
      <c r="N2633" s="1909"/>
      <c r="O2633" s="2464"/>
      <c r="P2633" s="2471"/>
      <c r="Q2633" s="2465"/>
      <c r="R2633" s="2461"/>
      <c r="S2633" s="1909"/>
      <c r="T2633" s="2464"/>
      <c r="U2633" s="2471"/>
      <c r="V2633" s="2463"/>
      <c r="W2633" s="2466"/>
      <c r="X2633" s="2466"/>
      <c r="Y2633" s="2466"/>
      <c r="Z2633" s="2466"/>
    </row>
    <row r="2634" spans="1:26" s="2469" customFormat="1">
      <c r="A2634" s="2468"/>
      <c r="B2634" s="1737"/>
      <c r="C2634" s="2461"/>
      <c r="D2634" s="2461"/>
      <c r="E2634" s="2462"/>
      <c r="F2634" s="1909"/>
      <c r="G2634" s="2463"/>
      <c r="H2634" s="1909"/>
      <c r="I2634" s="1909"/>
      <c r="J2634" s="1909"/>
      <c r="K2634" s="1909"/>
      <c r="L2634" s="2463"/>
      <c r="M2634" s="2461"/>
      <c r="N2634" s="1909"/>
      <c r="O2634" s="2464"/>
      <c r="P2634" s="2471"/>
      <c r="Q2634" s="2465"/>
      <c r="R2634" s="2461"/>
      <c r="S2634" s="1909"/>
      <c r="T2634" s="2464"/>
      <c r="U2634" s="2471"/>
      <c r="V2634" s="2463"/>
      <c r="W2634" s="2466"/>
      <c r="X2634" s="2466"/>
      <c r="Y2634" s="2466"/>
      <c r="Z2634" s="2466"/>
    </row>
    <row r="2635" spans="1:26" s="2469" customFormat="1">
      <c r="A2635" s="2468"/>
      <c r="B2635" s="1737"/>
      <c r="C2635" s="2461"/>
      <c r="D2635" s="2461"/>
      <c r="E2635" s="2462"/>
      <c r="F2635" s="1909"/>
      <c r="G2635" s="2463"/>
      <c r="H2635" s="1909"/>
      <c r="I2635" s="1909"/>
      <c r="J2635" s="1909"/>
      <c r="K2635" s="1909"/>
      <c r="L2635" s="2463"/>
      <c r="M2635" s="2461"/>
      <c r="N2635" s="1909"/>
      <c r="O2635" s="2464"/>
      <c r="P2635" s="2471"/>
      <c r="Q2635" s="2465"/>
      <c r="R2635" s="2461"/>
      <c r="S2635" s="1909"/>
      <c r="T2635" s="2464"/>
      <c r="U2635" s="2471"/>
      <c r="V2635" s="2463"/>
      <c r="W2635" s="2466"/>
      <c r="X2635" s="2466"/>
      <c r="Y2635" s="2466"/>
      <c r="Z2635" s="2466"/>
    </row>
    <row r="2636" spans="1:26" s="2469" customFormat="1">
      <c r="A2636" s="2468"/>
      <c r="B2636" s="1737"/>
      <c r="C2636" s="2461"/>
      <c r="D2636" s="2461"/>
      <c r="E2636" s="2462"/>
      <c r="F2636" s="1909"/>
      <c r="G2636" s="2463"/>
      <c r="H2636" s="1909"/>
      <c r="I2636" s="1909"/>
      <c r="J2636" s="1909"/>
      <c r="K2636" s="1909"/>
      <c r="L2636" s="2463"/>
      <c r="M2636" s="2461"/>
      <c r="N2636" s="1909"/>
      <c r="O2636" s="2464"/>
      <c r="P2636" s="2471"/>
      <c r="Q2636" s="2465"/>
      <c r="R2636" s="2461"/>
      <c r="S2636" s="1909"/>
      <c r="T2636" s="2464"/>
      <c r="U2636" s="2471"/>
      <c r="V2636" s="2463"/>
      <c r="W2636" s="2466"/>
      <c r="X2636" s="2466"/>
      <c r="Y2636" s="2466"/>
      <c r="Z2636" s="2466"/>
    </row>
    <row r="2637" spans="1:26" s="2469" customFormat="1">
      <c r="A2637" s="2468"/>
      <c r="B2637" s="1737"/>
      <c r="C2637" s="2461"/>
      <c r="D2637" s="2461"/>
      <c r="E2637" s="2462"/>
      <c r="F2637" s="1909"/>
      <c r="G2637" s="2463"/>
      <c r="H2637" s="1909"/>
      <c r="I2637" s="1909"/>
      <c r="J2637" s="1909"/>
      <c r="K2637" s="1909"/>
      <c r="L2637" s="2463"/>
      <c r="M2637" s="2461"/>
      <c r="N2637" s="1909"/>
      <c r="O2637" s="2464"/>
      <c r="P2637" s="2471"/>
      <c r="Q2637" s="2465"/>
      <c r="R2637" s="2461"/>
      <c r="S2637" s="1909"/>
      <c r="T2637" s="2464"/>
      <c r="U2637" s="2471"/>
      <c r="V2637" s="2463"/>
      <c r="W2637" s="2466"/>
      <c r="X2637" s="2466"/>
      <c r="Y2637" s="2466"/>
      <c r="Z2637" s="2466"/>
    </row>
    <row r="2638" spans="1:26" s="2469" customFormat="1">
      <c r="A2638" s="2468"/>
      <c r="B2638" s="1737"/>
      <c r="C2638" s="2461"/>
      <c r="D2638" s="2461"/>
      <c r="E2638" s="2462"/>
      <c r="F2638" s="1909"/>
      <c r="G2638" s="2463"/>
      <c r="H2638" s="1909"/>
      <c r="I2638" s="1909"/>
      <c r="J2638" s="1909"/>
      <c r="K2638" s="1909"/>
      <c r="L2638" s="2463"/>
      <c r="M2638" s="2461"/>
      <c r="N2638" s="1909"/>
      <c r="O2638" s="2464"/>
      <c r="P2638" s="2471"/>
      <c r="Q2638" s="2465"/>
      <c r="R2638" s="2461"/>
      <c r="S2638" s="1909"/>
      <c r="T2638" s="2464"/>
      <c r="U2638" s="2471"/>
      <c r="V2638" s="2463"/>
      <c r="W2638" s="2466"/>
      <c r="X2638" s="2466"/>
      <c r="Y2638" s="2466"/>
      <c r="Z2638" s="2466"/>
    </row>
    <row r="2639" spans="1:26" s="2469" customFormat="1">
      <c r="A2639" s="2468"/>
      <c r="B2639" s="1737"/>
      <c r="C2639" s="2461"/>
      <c r="D2639" s="2461"/>
      <c r="E2639" s="2462"/>
      <c r="F2639" s="1909"/>
      <c r="G2639" s="2463"/>
      <c r="H2639" s="1909"/>
      <c r="I2639" s="1909"/>
      <c r="J2639" s="1909"/>
      <c r="K2639" s="1909"/>
      <c r="L2639" s="2463"/>
      <c r="M2639" s="2461"/>
      <c r="N2639" s="1909"/>
      <c r="O2639" s="2464"/>
      <c r="P2639" s="2471"/>
      <c r="Q2639" s="2465"/>
      <c r="R2639" s="2461"/>
      <c r="S2639" s="1909"/>
      <c r="T2639" s="2464"/>
      <c r="U2639" s="2471"/>
      <c r="V2639" s="2463"/>
      <c r="W2639" s="2466"/>
      <c r="X2639" s="2466"/>
      <c r="Y2639" s="2466"/>
      <c r="Z2639" s="2466"/>
    </row>
    <row r="2640" spans="1:26" s="2469" customFormat="1">
      <c r="A2640" s="2468"/>
      <c r="B2640" s="1737"/>
      <c r="C2640" s="2461"/>
      <c r="D2640" s="2461"/>
      <c r="E2640" s="2462"/>
      <c r="F2640" s="1909"/>
      <c r="G2640" s="2463"/>
      <c r="H2640" s="1909"/>
      <c r="I2640" s="1909"/>
      <c r="J2640" s="1909"/>
      <c r="K2640" s="1909"/>
      <c r="L2640" s="2463"/>
      <c r="M2640" s="2461"/>
      <c r="N2640" s="1909"/>
      <c r="O2640" s="2464"/>
      <c r="P2640" s="2471"/>
      <c r="Q2640" s="2465"/>
      <c r="R2640" s="2461"/>
      <c r="S2640" s="1909"/>
      <c r="T2640" s="2464"/>
      <c r="U2640" s="2471"/>
      <c r="V2640" s="2463"/>
      <c r="W2640" s="2466"/>
      <c r="X2640" s="2466"/>
      <c r="Y2640" s="2466"/>
      <c r="Z2640" s="2466"/>
    </row>
    <row r="2641" spans="1:26" s="2469" customFormat="1">
      <c r="A2641" s="2468"/>
      <c r="B2641" s="1737"/>
      <c r="C2641" s="2461"/>
      <c r="D2641" s="2461"/>
      <c r="E2641" s="2462"/>
      <c r="F2641" s="1909"/>
      <c r="G2641" s="2463"/>
      <c r="H2641" s="1909"/>
      <c r="I2641" s="1909"/>
      <c r="J2641" s="1909"/>
      <c r="K2641" s="1909"/>
      <c r="L2641" s="2463"/>
      <c r="M2641" s="2461"/>
      <c r="N2641" s="1909"/>
      <c r="O2641" s="2464"/>
      <c r="P2641" s="2471"/>
      <c r="Q2641" s="2465"/>
      <c r="R2641" s="2461"/>
      <c r="S2641" s="1909"/>
      <c r="T2641" s="2464"/>
      <c r="U2641" s="2471"/>
      <c r="V2641" s="2463"/>
      <c r="W2641" s="2466"/>
      <c r="X2641" s="2466"/>
      <c r="Y2641" s="2466"/>
      <c r="Z2641" s="2466"/>
    </row>
    <row r="2642" spans="1:26" s="2469" customFormat="1">
      <c r="A2642" s="2468"/>
      <c r="B2642" s="1737"/>
      <c r="C2642" s="2461"/>
      <c r="D2642" s="2461"/>
      <c r="E2642" s="2462"/>
      <c r="F2642" s="1909"/>
      <c r="G2642" s="2463"/>
      <c r="H2642" s="1909"/>
      <c r="I2642" s="1909"/>
      <c r="J2642" s="1909"/>
      <c r="K2642" s="1909"/>
      <c r="L2642" s="2463"/>
      <c r="M2642" s="2461"/>
      <c r="N2642" s="1909"/>
      <c r="O2642" s="2464"/>
      <c r="P2642" s="2471"/>
      <c r="Q2642" s="2465"/>
      <c r="R2642" s="2461"/>
      <c r="S2642" s="1909"/>
      <c r="T2642" s="2464"/>
      <c r="U2642" s="2471"/>
      <c r="V2642" s="2463"/>
      <c r="W2642" s="2466"/>
      <c r="X2642" s="2466"/>
      <c r="Y2642" s="2466"/>
      <c r="Z2642" s="2466"/>
    </row>
    <row r="2643" spans="1:26" s="2469" customFormat="1">
      <c r="A2643" s="2468"/>
      <c r="B2643" s="1737"/>
      <c r="C2643" s="2461"/>
      <c r="D2643" s="2461"/>
      <c r="E2643" s="2462"/>
      <c r="F2643" s="1909"/>
      <c r="G2643" s="2463"/>
      <c r="H2643" s="1909"/>
      <c r="I2643" s="1909"/>
      <c r="J2643" s="1909"/>
      <c r="K2643" s="1909"/>
      <c r="L2643" s="2463"/>
      <c r="M2643" s="2461"/>
      <c r="N2643" s="1909"/>
      <c r="O2643" s="2464"/>
      <c r="P2643" s="2471"/>
      <c r="Q2643" s="2465"/>
      <c r="R2643" s="2461"/>
      <c r="S2643" s="1909"/>
      <c r="T2643" s="2464"/>
      <c r="U2643" s="2471"/>
      <c r="V2643" s="2463"/>
      <c r="W2643" s="2466"/>
      <c r="X2643" s="2466"/>
      <c r="Y2643" s="2466"/>
      <c r="Z2643" s="2466"/>
    </row>
    <row r="2644" spans="1:26" s="2469" customFormat="1">
      <c r="A2644" s="2468"/>
      <c r="B2644" s="1737"/>
      <c r="C2644" s="2461"/>
      <c r="D2644" s="2461"/>
      <c r="E2644" s="2462"/>
      <c r="F2644" s="1909"/>
      <c r="G2644" s="2463"/>
      <c r="H2644" s="1909"/>
      <c r="I2644" s="1909"/>
      <c r="J2644" s="1909"/>
      <c r="K2644" s="1909"/>
      <c r="L2644" s="2463"/>
      <c r="M2644" s="2461"/>
      <c r="N2644" s="1909"/>
      <c r="O2644" s="2464"/>
      <c r="P2644" s="2471"/>
      <c r="Q2644" s="2465"/>
      <c r="R2644" s="2461"/>
      <c r="S2644" s="1909"/>
      <c r="T2644" s="2464"/>
      <c r="U2644" s="2471"/>
      <c r="V2644" s="2463"/>
      <c r="W2644" s="2466"/>
      <c r="X2644" s="2466"/>
      <c r="Y2644" s="2466"/>
      <c r="Z2644" s="2466"/>
    </row>
    <row r="2645" spans="1:26" s="2469" customFormat="1">
      <c r="A2645" s="2468"/>
      <c r="B2645" s="1737"/>
      <c r="C2645" s="2461"/>
      <c r="D2645" s="2461"/>
      <c r="E2645" s="2462"/>
      <c r="F2645" s="1909"/>
      <c r="G2645" s="2463"/>
      <c r="H2645" s="1909"/>
      <c r="I2645" s="1909"/>
      <c r="J2645" s="1909"/>
      <c r="K2645" s="1909"/>
      <c r="L2645" s="2463"/>
      <c r="M2645" s="2461"/>
      <c r="N2645" s="1909"/>
      <c r="O2645" s="2464"/>
      <c r="P2645" s="2471"/>
      <c r="Q2645" s="2465"/>
      <c r="R2645" s="2461"/>
      <c r="S2645" s="1909"/>
      <c r="T2645" s="2464"/>
      <c r="U2645" s="2471"/>
      <c r="V2645" s="2463"/>
      <c r="W2645" s="2466"/>
      <c r="X2645" s="2466"/>
      <c r="Y2645" s="2466"/>
      <c r="Z2645" s="2466"/>
    </row>
    <row r="2646" spans="1:26" s="2469" customFormat="1">
      <c r="A2646" s="2468"/>
      <c r="B2646" s="1737"/>
      <c r="C2646" s="2461"/>
      <c r="D2646" s="2461"/>
      <c r="E2646" s="2462"/>
      <c r="F2646" s="1909"/>
      <c r="G2646" s="2463"/>
      <c r="H2646" s="1909"/>
      <c r="I2646" s="1909"/>
      <c r="J2646" s="1909"/>
      <c r="K2646" s="1909"/>
      <c r="L2646" s="2463"/>
      <c r="M2646" s="2461"/>
      <c r="N2646" s="1909"/>
      <c r="O2646" s="2464"/>
      <c r="P2646" s="2471"/>
      <c r="Q2646" s="2465"/>
      <c r="R2646" s="2461"/>
      <c r="S2646" s="1909"/>
      <c r="T2646" s="2464"/>
      <c r="U2646" s="2471"/>
      <c r="V2646" s="2463"/>
      <c r="W2646" s="2466"/>
      <c r="X2646" s="2466"/>
      <c r="Y2646" s="2466"/>
      <c r="Z2646" s="2466"/>
    </row>
    <row r="2647" spans="1:26" s="2469" customFormat="1">
      <c r="A2647" s="2468"/>
      <c r="B2647" s="1737"/>
      <c r="C2647" s="2461"/>
      <c r="D2647" s="2461"/>
      <c r="E2647" s="2462"/>
      <c r="F2647" s="1909"/>
      <c r="G2647" s="2463"/>
      <c r="H2647" s="1909"/>
      <c r="I2647" s="1909"/>
      <c r="J2647" s="1909"/>
      <c r="K2647" s="1909"/>
      <c r="L2647" s="2463"/>
      <c r="M2647" s="2461"/>
      <c r="N2647" s="1909"/>
      <c r="O2647" s="2464"/>
      <c r="P2647" s="2471"/>
      <c r="Q2647" s="2465"/>
      <c r="R2647" s="2461"/>
      <c r="S2647" s="1909"/>
      <c r="T2647" s="2464"/>
      <c r="U2647" s="2471"/>
      <c r="V2647" s="2463"/>
      <c r="W2647" s="2466"/>
      <c r="X2647" s="2466"/>
      <c r="Y2647" s="2466"/>
      <c r="Z2647" s="2466"/>
    </row>
    <row r="2648" spans="1:26" s="2469" customFormat="1">
      <c r="A2648" s="2468"/>
      <c r="B2648" s="1737"/>
      <c r="C2648" s="2461"/>
      <c r="D2648" s="2461"/>
      <c r="E2648" s="2462"/>
      <c r="F2648" s="1909"/>
      <c r="G2648" s="2463"/>
      <c r="H2648" s="1909"/>
      <c r="I2648" s="1909"/>
      <c r="J2648" s="1909"/>
      <c r="K2648" s="1909"/>
      <c r="L2648" s="2463"/>
      <c r="M2648" s="2461"/>
      <c r="N2648" s="1909"/>
      <c r="O2648" s="2464"/>
      <c r="P2648" s="2471"/>
      <c r="Q2648" s="2465"/>
      <c r="R2648" s="2461"/>
      <c r="S2648" s="1909"/>
      <c r="T2648" s="2464"/>
      <c r="U2648" s="2471"/>
      <c r="V2648" s="2463"/>
      <c r="W2648" s="2466"/>
      <c r="X2648" s="2466"/>
      <c r="Y2648" s="2466"/>
      <c r="Z2648" s="2466"/>
    </row>
    <row r="2649" spans="1:26" s="2469" customFormat="1">
      <c r="A2649" s="2468"/>
      <c r="B2649" s="1737"/>
      <c r="C2649" s="2461"/>
      <c r="D2649" s="2461"/>
      <c r="E2649" s="2462"/>
      <c r="F2649" s="1909"/>
      <c r="G2649" s="2463"/>
      <c r="H2649" s="1909"/>
      <c r="I2649" s="1909"/>
      <c r="J2649" s="1909"/>
      <c r="K2649" s="1909"/>
      <c r="L2649" s="2463"/>
      <c r="M2649" s="2461"/>
      <c r="N2649" s="1909"/>
      <c r="O2649" s="2464"/>
      <c r="P2649" s="2471"/>
      <c r="Q2649" s="2465"/>
      <c r="R2649" s="2461"/>
      <c r="S2649" s="1909"/>
      <c r="T2649" s="2464"/>
      <c r="U2649" s="2471"/>
      <c r="V2649" s="2463"/>
      <c r="W2649" s="2466"/>
      <c r="X2649" s="2466"/>
      <c r="Y2649" s="2466"/>
      <c r="Z2649" s="2466"/>
    </row>
    <row r="2650" spans="1:26" s="2469" customFormat="1">
      <c r="A2650" s="2468"/>
      <c r="B2650" s="1737"/>
      <c r="C2650" s="2461"/>
      <c r="D2650" s="2461"/>
      <c r="E2650" s="2462"/>
      <c r="F2650" s="1909"/>
      <c r="G2650" s="2463"/>
      <c r="H2650" s="1909"/>
      <c r="I2650" s="1909"/>
      <c r="J2650" s="1909"/>
      <c r="K2650" s="1909"/>
      <c r="L2650" s="2463"/>
      <c r="M2650" s="2461"/>
      <c r="N2650" s="1909"/>
      <c r="O2650" s="2464"/>
      <c r="P2650" s="2471"/>
      <c r="Q2650" s="2465"/>
      <c r="R2650" s="2461"/>
      <c r="S2650" s="1909"/>
      <c r="T2650" s="2464"/>
      <c r="U2650" s="2471"/>
      <c r="V2650" s="2463"/>
      <c r="W2650" s="2466"/>
      <c r="X2650" s="2466"/>
      <c r="Y2650" s="2466"/>
      <c r="Z2650" s="2466"/>
    </row>
    <row r="2651" spans="1:26" s="2469" customFormat="1">
      <c r="A2651" s="2468"/>
      <c r="B2651" s="1737"/>
      <c r="C2651" s="2461"/>
      <c r="D2651" s="2461"/>
      <c r="E2651" s="2462"/>
      <c r="F2651" s="1909"/>
      <c r="G2651" s="2463"/>
      <c r="H2651" s="1909"/>
      <c r="I2651" s="1909"/>
      <c r="J2651" s="1909"/>
      <c r="K2651" s="1909"/>
      <c r="L2651" s="2463"/>
      <c r="M2651" s="2461"/>
      <c r="N2651" s="1909"/>
      <c r="O2651" s="2464"/>
      <c r="P2651" s="2471"/>
      <c r="Q2651" s="2465"/>
      <c r="R2651" s="2461"/>
      <c r="S2651" s="1909"/>
      <c r="T2651" s="2464"/>
      <c r="U2651" s="2471"/>
      <c r="V2651" s="2463"/>
      <c r="W2651" s="2466"/>
      <c r="X2651" s="2466"/>
      <c r="Y2651" s="2466"/>
      <c r="Z2651" s="2466"/>
    </row>
    <row r="2652" spans="1:26" s="2469" customFormat="1">
      <c r="A2652" s="2468"/>
      <c r="B2652" s="1737"/>
      <c r="C2652" s="2461"/>
      <c r="D2652" s="2461"/>
      <c r="E2652" s="2462"/>
      <c r="F2652" s="1909"/>
      <c r="G2652" s="2463"/>
      <c r="H2652" s="1909"/>
      <c r="I2652" s="1909"/>
      <c r="J2652" s="1909"/>
      <c r="K2652" s="1909"/>
      <c r="L2652" s="2463"/>
      <c r="M2652" s="2461"/>
      <c r="N2652" s="1909"/>
      <c r="O2652" s="2464"/>
      <c r="P2652" s="2471"/>
      <c r="Q2652" s="2465"/>
      <c r="R2652" s="2461"/>
      <c r="S2652" s="1909"/>
      <c r="T2652" s="2464"/>
      <c r="U2652" s="2471"/>
      <c r="V2652" s="2463"/>
      <c r="W2652" s="2466"/>
      <c r="X2652" s="2466"/>
      <c r="Y2652" s="2466"/>
      <c r="Z2652" s="2466"/>
    </row>
    <row r="2653" spans="1:26" s="2469" customFormat="1">
      <c r="A2653" s="2468"/>
      <c r="B2653" s="1737"/>
      <c r="C2653" s="2461"/>
      <c r="D2653" s="2461"/>
      <c r="E2653" s="2462"/>
      <c r="F2653" s="1909"/>
      <c r="G2653" s="2463"/>
      <c r="H2653" s="1909"/>
      <c r="I2653" s="1909"/>
      <c r="J2653" s="1909"/>
      <c r="K2653" s="1909"/>
      <c r="L2653" s="2463"/>
      <c r="M2653" s="2461"/>
      <c r="N2653" s="1909"/>
      <c r="O2653" s="2464"/>
      <c r="P2653" s="2471"/>
      <c r="Q2653" s="2465"/>
      <c r="R2653" s="2461"/>
      <c r="S2653" s="1909"/>
      <c r="T2653" s="2464"/>
      <c r="U2653" s="2471"/>
      <c r="V2653" s="2463"/>
      <c r="W2653" s="2466"/>
      <c r="X2653" s="2466"/>
      <c r="Y2653" s="2466"/>
      <c r="Z2653" s="2466"/>
    </row>
    <row r="2654" spans="1:26" s="2469" customFormat="1">
      <c r="A2654" s="2468"/>
      <c r="B2654" s="1737"/>
      <c r="C2654" s="2461"/>
      <c r="D2654" s="2461"/>
      <c r="E2654" s="2462"/>
      <c r="F2654" s="1909"/>
      <c r="G2654" s="2463"/>
      <c r="H2654" s="1909"/>
      <c r="I2654" s="1909"/>
      <c r="J2654" s="1909"/>
      <c r="K2654" s="1909"/>
      <c r="L2654" s="2463"/>
      <c r="M2654" s="2461"/>
      <c r="N2654" s="1909"/>
      <c r="O2654" s="2464"/>
      <c r="P2654" s="2471"/>
      <c r="Q2654" s="2465"/>
      <c r="R2654" s="2461"/>
      <c r="S2654" s="1909"/>
      <c r="T2654" s="2464"/>
      <c r="U2654" s="2471"/>
      <c r="V2654" s="2463"/>
      <c r="W2654" s="2466"/>
      <c r="X2654" s="2466"/>
      <c r="Y2654" s="2466"/>
      <c r="Z2654" s="2466"/>
    </row>
    <row r="2655" spans="1:26" s="2469" customFormat="1">
      <c r="A2655" s="2468"/>
      <c r="B2655" s="1737"/>
      <c r="C2655" s="2461"/>
      <c r="D2655" s="2461"/>
      <c r="E2655" s="2462"/>
      <c r="F2655" s="1909"/>
      <c r="G2655" s="2463"/>
      <c r="H2655" s="1909"/>
      <c r="I2655" s="1909"/>
      <c r="J2655" s="1909"/>
      <c r="K2655" s="1909"/>
      <c r="L2655" s="2463"/>
      <c r="M2655" s="2461"/>
      <c r="N2655" s="1909"/>
      <c r="O2655" s="2464"/>
      <c r="P2655" s="2471"/>
      <c r="Q2655" s="2465"/>
      <c r="R2655" s="2461"/>
      <c r="S2655" s="1909"/>
      <c r="T2655" s="2464"/>
      <c r="U2655" s="2471"/>
      <c r="V2655" s="2463"/>
      <c r="W2655" s="2466"/>
      <c r="X2655" s="2466"/>
      <c r="Y2655" s="2466"/>
      <c r="Z2655" s="2466"/>
    </row>
    <row r="2656" spans="1:26" s="2469" customFormat="1">
      <c r="A2656" s="2468"/>
      <c r="B2656" s="1737"/>
      <c r="C2656" s="2461"/>
      <c r="D2656" s="2461"/>
      <c r="E2656" s="2462"/>
      <c r="F2656" s="1909"/>
      <c r="G2656" s="2463"/>
      <c r="H2656" s="1909"/>
      <c r="I2656" s="1909"/>
      <c r="J2656" s="1909"/>
      <c r="K2656" s="1909"/>
      <c r="L2656" s="2463"/>
      <c r="M2656" s="2461"/>
      <c r="N2656" s="1909"/>
      <c r="O2656" s="2464"/>
      <c r="P2656" s="2471"/>
      <c r="Q2656" s="2465"/>
      <c r="R2656" s="2461"/>
      <c r="S2656" s="1909"/>
      <c r="T2656" s="2464"/>
      <c r="U2656" s="2471"/>
      <c r="V2656" s="2463"/>
      <c r="W2656" s="2466"/>
      <c r="X2656" s="2466"/>
      <c r="Y2656" s="2466"/>
      <c r="Z2656" s="2466"/>
    </row>
    <row r="2657" spans="1:26" s="2469" customFormat="1">
      <c r="A2657" s="2468"/>
      <c r="B2657" s="1737"/>
      <c r="C2657" s="2461"/>
      <c r="D2657" s="2461"/>
      <c r="E2657" s="2462"/>
      <c r="F2657" s="1909"/>
      <c r="G2657" s="2463"/>
      <c r="H2657" s="1909"/>
      <c r="I2657" s="1909"/>
      <c r="J2657" s="1909"/>
      <c r="K2657" s="1909"/>
      <c r="L2657" s="2463"/>
      <c r="M2657" s="2461"/>
      <c r="N2657" s="1909"/>
      <c r="O2657" s="2464"/>
      <c r="P2657" s="2471"/>
      <c r="Q2657" s="2465"/>
      <c r="R2657" s="2461"/>
      <c r="S2657" s="1909"/>
      <c r="T2657" s="2464"/>
      <c r="U2657" s="2471"/>
      <c r="V2657" s="2463"/>
      <c r="W2657" s="2466"/>
      <c r="X2657" s="2466"/>
      <c r="Y2657" s="2466"/>
      <c r="Z2657" s="2466"/>
    </row>
    <row r="2658" spans="1:26" s="2469" customFormat="1">
      <c r="A2658" s="2468"/>
      <c r="B2658" s="1737"/>
      <c r="C2658" s="2461"/>
      <c r="D2658" s="2461"/>
      <c r="E2658" s="2462"/>
      <c r="F2658" s="1909"/>
      <c r="G2658" s="2463"/>
      <c r="H2658" s="1909"/>
      <c r="I2658" s="1909"/>
      <c r="J2658" s="1909"/>
      <c r="K2658" s="1909"/>
      <c r="L2658" s="2463"/>
      <c r="M2658" s="2461"/>
      <c r="N2658" s="1909"/>
      <c r="O2658" s="2464"/>
      <c r="P2658" s="2471"/>
      <c r="Q2658" s="2465"/>
      <c r="R2658" s="2461"/>
      <c r="S2658" s="1909"/>
      <c r="T2658" s="2464"/>
      <c r="U2658" s="2471"/>
      <c r="V2658" s="2463"/>
      <c r="W2658" s="2466"/>
      <c r="X2658" s="2466"/>
      <c r="Y2658" s="2466"/>
      <c r="Z2658" s="2466"/>
    </row>
    <row r="2659" spans="1:26" s="2469" customFormat="1">
      <c r="A2659" s="2468"/>
      <c r="B2659" s="1737"/>
      <c r="C2659" s="2461"/>
      <c r="D2659" s="2461"/>
      <c r="E2659" s="2462"/>
      <c r="F2659" s="1909"/>
      <c r="G2659" s="2463"/>
      <c r="H2659" s="1909"/>
      <c r="I2659" s="1909"/>
      <c r="J2659" s="1909"/>
      <c r="K2659" s="1909"/>
      <c r="L2659" s="2463"/>
      <c r="M2659" s="2461"/>
      <c r="N2659" s="1909"/>
      <c r="O2659" s="2464"/>
      <c r="P2659" s="2471"/>
      <c r="Q2659" s="2465"/>
      <c r="R2659" s="2461"/>
      <c r="S2659" s="1909"/>
      <c r="T2659" s="2464"/>
      <c r="U2659" s="2471"/>
      <c r="V2659" s="2463"/>
      <c r="W2659" s="2466"/>
      <c r="X2659" s="2466"/>
      <c r="Y2659" s="2466"/>
      <c r="Z2659" s="2466"/>
    </row>
    <row r="2660" spans="1:26" s="2469" customFormat="1">
      <c r="A2660" s="2468"/>
      <c r="B2660" s="1737"/>
      <c r="C2660" s="2461"/>
      <c r="D2660" s="2461"/>
      <c r="E2660" s="2462"/>
      <c r="F2660" s="1909"/>
      <c r="G2660" s="2463"/>
      <c r="H2660" s="1909"/>
      <c r="I2660" s="1909"/>
      <c r="J2660" s="1909"/>
      <c r="K2660" s="1909"/>
      <c r="L2660" s="2463"/>
      <c r="M2660" s="2461"/>
      <c r="N2660" s="1909"/>
      <c r="O2660" s="2464"/>
      <c r="P2660" s="2471"/>
      <c r="Q2660" s="2465"/>
      <c r="R2660" s="2461"/>
      <c r="S2660" s="1909"/>
      <c r="T2660" s="2464"/>
      <c r="U2660" s="2471"/>
      <c r="V2660" s="2463"/>
      <c r="W2660" s="2466"/>
      <c r="X2660" s="2466"/>
      <c r="Y2660" s="2466"/>
      <c r="Z2660" s="2466"/>
    </row>
    <row r="2661" spans="1:26" s="2469" customFormat="1">
      <c r="A2661" s="2468"/>
      <c r="B2661" s="1737"/>
      <c r="C2661" s="2461"/>
      <c r="D2661" s="2461"/>
      <c r="E2661" s="2462"/>
      <c r="F2661" s="1909"/>
      <c r="G2661" s="2463"/>
      <c r="H2661" s="1909"/>
      <c r="I2661" s="1909"/>
      <c r="J2661" s="1909"/>
      <c r="K2661" s="1909"/>
      <c r="L2661" s="2463"/>
      <c r="M2661" s="2461"/>
      <c r="N2661" s="1909"/>
      <c r="O2661" s="2464"/>
      <c r="P2661" s="2471"/>
      <c r="Q2661" s="2465"/>
      <c r="R2661" s="2461"/>
      <c r="S2661" s="1909"/>
      <c r="T2661" s="2464"/>
      <c r="U2661" s="2471"/>
      <c r="V2661" s="2463"/>
      <c r="W2661" s="2466"/>
      <c r="X2661" s="2466"/>
      <c r="Y2661" s="2466"/>
      <c r="Z2661" s="2466"/>
    </row>
    <row r="2662" spans="1:26" s="2469" customFormat="1">
      <c r="A2662" s="2468"/>
      <c r="B2662" s="1737"/>
      <c r="C2662" s="2461"/>
      <c r="D2662" s="2461"/>
      <c r="E2662" s="2462"/>
      <c r="F2662" s="1909"/>
      <c r="G2662" s="2463"/>
      <c r="H2662" s="1909"/>
      <c r="I2662" s="1909"/>
      <c r="J2662" s="1909"/>
      <c r="K2662" s="1909"/>
      <c r="L2662" s="2463"/>
      <c r="M2662" s="2461"/>
      <c r="N2662" s="1909"/>
      <c r="O2662" s="2464"/>
      <c r="P2662" s="2471"/>
      <c r="Q2662" s="2465"/>
      <c r="R2662" s="2461"/>
      <c r="S2662" s="1909"/>
      <c r="T2662" s="2464"/>
      <c r="U2662" s="2471"/>
      <c r="V2662" s="2463"/>
      <c r="W2662" s="2466"/>
      <c r="X2662" s="2466"/>
      <c r="Y2662" s="2466"/>
      <c r="Z2662" s="2466"/>
    </row>
    <row r="2663" spans="1:26" s="2469" customFormat="1">
      <c r="A2663" s="2468"/>
      <c r="B2663" s="1737"/>
      <c r="C2663" s="2461"/>
      <c r="D2663" s="2461"/>
      <c r="E2663" s="2462"/>
      <c r="F2663" s="1909"/>
      <c r="G2663" s="2463"/>
      <c r="H2663" s="1909"/>
      <c r="I2663" s="1909"/>
      <c r="J2663" s="1909"/>
      <c r="K2663" s="1909"/>
      <c r="L2663" s="2463"/>
      <c r="M2663" s="2461"/>
      <c r="N2663" s="1909"/>
      <c r="O2663" s="2464"/>
      <c r="P2663" s="2471"/>
      <c r="Q2663" s="2465"/>
      <c r="R2663" s="2461"/>
      <c r="S2663" s="1909"/>
      <c r="T2663" s="2464"/>
      <c r="U2663" s="2471"/>
      <c r="V2663" s="2463"/>
      <c r="W2663" s="2466"/>
      <c r="X2663" s="2466"/>
      <c r="Y2663" s="2466"/>
      <c r="Z2663" s="2466"/>
    </row>
    <row r="2664" spans="1:26" s="2469" customFormat="1">
      <c r="A2664" s="2468"/>
      <c r="B2664" s="1737"/>
      <c r="C2664" s="2461"/>
      <c r="D2664" s="2461"/>
      <c r="E2664" s="2462"/>
      <c r="F2664" s="1909"/>
      <c r="G2664" s="2463"/>
      <c r="H2664" s="1909"/>
      <c r="I2664" s="1909"/>
      <c r="J2664" s="1909"/>
      <c r="K2664" s="1909"/>
      <c r="L2664" s="2463"/>
      <c r="M2664" s="2461"/>
      <c r="N2664" s="1909"/>
      <c r="O2664" s="2464"/>
      <c r="P2664" s="2471"/>
      <c r="Q2664" s="2465"/>
      <c r="R2664" s="2461"/>
      <c r="S2664" s="1909"/>
      <c r="T2664" s="2464"/>
      <c r="U2664" s="2471"/>
      <c r="V2664" s="2463"/>
      <c r="W2664" s="2466"/>
      <c r="X2664" s="2466"/>
      <c r="Y2664" s="2466"/>
      <c r="Z2664" s="2466"/>
    </row>
    <row r="2665" spans="1:26" s="2469" customFormat="1">
      <c r="A2665" s="2468"/>
      <c r="B2665" s="1737"/>
      <c r="C2665" s="2461"/>
      <c r="D2665" s="2461"/>
      <c r="E2665" s="2462"/>
      <c r="F2665" s="1909"/>
      <c r="G2665" s="2463"/>
      <c r="H2665" s="1909"/>
      <c r="I2665" s="1909"/>
      <c r="J2665" s="1909"/>
      <c r="K2665" s="1909"/>
      <c r="L2665" s="2463"/>
      <c r="M2665" s="2461"/>
      <c r="N2665" s="1909"/>
      <c r="O2665" s="2464"/>
      <c r="P2665" s="2471"/>
      <c r="Q2665" s="2465"/>
      <c r="R2665" s="2461"/>
      <c r="S2665" s="1909"/>
      <c r="T2665" s="2464"/>
      <c r="U2665" s="2471"/>
      <c r="V2665" s="2463"/>
      <c r="W2665" s="2466"/>
      <c r="X2665" s="2466"/>
      <c r="Y2665" s="2466"/>
      <c r="Z2665" s="2466"/>
    </row>
    <row r="2666" spans="1:26" s="2469" customFormat="1">
      <c r="A2666" s="2468"/>
      <c r="B2666" s="1737"/>
      <c r="C2666" s="2461"/>
      <c r="D2666" s="2461"/>
      <c r="E2666" s="2462"/>
      <c r="F2666" s="1909"/>
      <c r="G2666" s="2463"/>
      <c r="H2666" s="1909"/>
      <c r="I2666" s="1909"/>
      <c r="J2666" s="1909"/>
      <c r="K2666" s="1909"/>
      <c r="L2666" s="2463"/>
      <c r="M2666" s="2461"/>
      <c r="N2666" s="1909"/>
      <c r="O2666" s="2464"/>
      <c r="P2666" s="2471"/>
      <c r="Q2666" s="2465"/>
      <c r="R2666" s="2461"/>
      <c r="S2666" s="1909"/>
      <c r="T2666" s="2464"/>
      <c r="U2666" s="2471"/>
      <c r="V2666" s="2463"/>
      <c r="W2666" s="2466"/>
      <c r="X2666" s="2466"/>
      <c r="Y2666" s="2466"/>
      <c r="Z2666" s="2466"/>
    </row>
    <row r="2667" spans="1:26" s="2469" customFormat="1">
      <c r="A2667" s="2468"/>
      <c r="B2667" s="1737"/>
      <c r="C2667" s="2461"/>
      <c r="D2667" s="2461"/>
      <c r="E2667" s="2462"/>
      <c r="F2667" s="1909"/>
      <c r="G2667" s="2463"/>
      <c r="H2667" s="1909"/>
      <c r="I2667" s="1909"/>
      <c r="J2667" s="1909"/>
      <c r="K2667" s="1909"/>
      <c r="L2667" s="2463"/>
      <c r="M2667" s="2461"/>
      <c r="N2667" s="1909"/>
      <c r="O2667" s="2464"/>
      <c r="P2667" s="2471"/>
      <c r="Q2667" s="2465"/>
      <c r="R2667" s="2461"/>
      <c r="S2667" s="1909"/>
      <c r="T2667" s="2464"/>
      <c r="U2667" s="2471"/>
      <c r="V2667" s="2463"/>
      <c r="W2667" s="2466"/>
      <c r="X2667" s="2466"/>
      <c r="Y2667" s="2466"/>
      <c r="Z2667" s="2466"/>
    </row>
    <row r="2668" spans="1:26" s="2469" customFormat="1">
      <c r="A2668" s="2468"/>
      <c r="B2668" s="1737"/>
      <c r="C2668" s="2461"/>
      <c r="D2668" s="2461"/>
      <c r="E2668" s="2462"/>
      <c r="F2668" s="1909"/>
      <c r="G2668" s="2463"/>
      <c r="H2668" s="1909"/>
      <c r="I2668" s="1909"/>
      <c r="J2668" s="1909"/>
      <c r="K2668" s="1909"/>
      <c r="L2668" s="2463"/>
      <c r="M2668" s="2461"/>
      <c r="N2668" s="1909"/>
      <c r="O2668" s="2464"/>
      <c r="P2668" s="2471"/>
      <c r="Q2668" s="2465"/>
      <c r="R2668" s="2461"/>
      <c r="S2668" s="1909"/>
      <c r="T2668" s="2464"/>
      <c r="U2668" s="2471"/>
      <c r="V2668" s="2463"/>
      <c r="W2668" s="2466"/>
      <c r="X2668" s="2466"/>
      <c r="Y2668" s="2466"/>
      <c r="Z2668" s="2466"/>
    </row>
    <row r="2669" spans="1:26" s="2469" customFormat="1">
      <c r="A2669" s="2468"/>
      <c r="B2669" s="1737"/>
      <c r="C2669" s="2461"/>
      <c r="D2669" s="2461"/>
      <c r="E2669" s="2462"/>
      <c r="F2669" s="1909"/>
      <c r="G2669" s="2463"/>
      <c r="H2669" s="1909"/>
      <c r="I2669" s="1909"/>
      <c r="J2669" s="1909"/>
      <c r="K2669" s="1909"/>
      <c r="L2669" s="2463"/>
      <c r="M2669" s="2461"/>
      <c r="N2669" s="1909"/>
      <c r="O2669" s="2464"/>
      <c r="P2669" s="2471"/>
      <c r="Q2669" s="2465"/>
      <c r="R2669" s="2461"/>
      <c r="S2669" s="1909"/>
      <c r="T2669" s="2464"/>
      <c r="U2669" s="2471"/>
      <c r="V2669" s="2463"/>
      <c r="W2669" s="2466"/>
      <c r="X2669" s="2466"/>
      <c r="Y2669" s="2466"/>
      <c r="Z2669" s="2466"/>
    </row>
    <row r="2670" spans="1:26" s="2469" customFormat="1">
      <c r="A2670" s="2468"/>
      <c r="B2670" s="1737"/>
      <c r="C2670" s="2461"/>
      <c r="D2670" s="2461"/>
      <c r="E2670" s="2462"/>
      <c r="F2670" s="1909"/>
      <c r="G2670" s="2463"/>
      <c r="H2670" s="1909"/>
      <c r="I2670" s="1909"/>
      <c r="J2670" s="1909"/>
      <c r="K2670" s="1909"/>
      <c r="L2670" s="2463"/>
      <c r="M2670" s="2461"/>
      <c r="N2670" s="1909"/>
      <c r="O2670" s="2464"/>
      <c r="P2670" s="2471"/>
      <c r="Q2670" s="2465"/>
      <c r="R2670" s="2461"/>
      <c r="S2670" s="1909"/>
      <c r="T2670" s="2464"/>
      <c r="U2670" s="2471"/>
      <c r="V2670" s="2463"/>
      <c r="W2670" s="2466"/>
      <c r="X2670" s="2466"/>
      <c r="Y2670" s="2466"/>
      <c r="Z2670" s="2466"/>
    </row>
    <row r="2671" spans="1:26" s="2469" customFormat="1">
      <c r="A2671" s="2468"/>
      <c r="B2671" s="1737"/>
      <c r="C2671" s="2461"/>
      <c r="D2671" s="2461"/>
      <c r="E2671" s="2462"/>
      <c r="F2671" s="1909"/>
      <c r="G2671" s="2463"/>
      <c r="H2671" s="1909"/>
      <c r="I2671" s="1909"/>
      <c r="J2671" s="1909"/>
      <c r="K2671" s="1909"/>
      <c r="L2671" s="2463"/>
      <c r="M2671" s="2461"/>
      <c r="N2671" s="1909"/>
      <c r="O2671" s="2464"/>
      <c r="P2671" s="2471"/>
      <c r="Q2671" s="2465"/>
      <c r="R2671" s="2461"/>
      <c r="S2671" s="1909"/>
      <c r="T2671" s="2464"/>
      <c r="U2671" s="2471"/>
      <c r="V2671" s="2463"/>
      <c r="W2671" s="2466"/>
      <c r="X2671" s="2466"/>
      <c r="Y2671" s="2466"/>
      <c r="Z2671" s="2466"/>
    </row>
    <row r="2672" spans="1:26" s="2469" customFormat="1">
      <c r="A2672" s="2468"/>
      <c r="B2672" s="1737"/>
      <c r="C2672" s="2461"/>
      <c r="D2672" s="2461"/>
      <c r="E2672" s="2462"/>
      <c r="F2672" s="1909"/>
      <c r="G2672" s="2463"/>
      <c r="H2672" s="1909"/>
      <c r="I2672" s="1909"/>
      <c r="J2672" s="1909"/>
      <c r="K2672" s="1909"/>
      <c r="L2672" s="2463"/>
      <c r="M2672" s="2461"/>
      <c r="N2672" s="1909"/>
      <c r="O2672" s="2464"/>
      <c r="P2672" s="2471"/>
      <c r="Q2672" s="2465"/>
      <c r="R2672" s="2461"/>
      <c r="S2672" s="1909"/>
      <c r="T2672" s="2464"/>
      <c r="U2672" s="2471"/>
      <c r="V2672" s="2463"/>
      <c r="W2672" s="2466"/>
      <c r="X2672" s="2466"/>
      <c r="Y2672" s="2466"/>
      <c r="Z2672" s="2466"/>
    </row>
    <row r="2673" spans="1:26" s="2469" customFormat="1">
      <c r="A2673" s="2468"/>
      <c r="B2673" s="1737"/>
      <c r="C2673" s="2461"/>
      <c r="D2673" s="2461"/>
      <c r="E2673" s="2462"/>
      <c r="F2673" s="1909"/>
      <c r="G2673" s="2463"/>
      <c r="H2673" s="1909"/>
      <c r="I2673" s="1909"/>
      <c r="J2673" s="1909"/>
      <c r="K2673" s="1909"/>
      <c r="L2673" s="2463"/>
      <c r="M2673" s="2461"/>
      <c r="N2673" s="1909"/>
      <c r="O2673" s="2464"/>
      <c r="P2673" s="2471"/>
      <c r="Q2673" s="2465"/>
      <c r="R2673" s="2461"/>
      <c r="S2673" s="1909"/>
      <c r="T2673" s="2464"/>
      <c r="U2673" s="2471"/>
      <c r="V2673" s="2463"/>
      <c r="W2673" s="2466"/>
      <c r="X2673" s="2466"/>
      <c r="Y2673" s="2466"/>
      <c r="Z2673" s="2466"/>
    </row>
    <row r="2674" spans="1:26" s="2469" customFormat="1">
      <c r="A2674" s="2468"/>
      <c r="B2674" s="1737"/>
      <c r="C2674" s="2461"/>
      <c r="D2674" s="2461"/>
      <c r="E2674" s="2462"/>
      <c r="F2674" s="1909"/>
      <c r="G2674" s="2463"/>
      <c r="H2674" s="1909"/>
      <c r="I2674" s="1909"/>
      <c r="J2674" s="1909"/>
      <c r="K2674" s="1909"/>
      <c r="L2674" s="2463"/>
      <c r="M2674" s="2461"/>
      <c r="N2674" s="1909"/>
      <c r="O2674" s="2464"/>
      <c r="P2674" s="2471"/>
      <c r="Q2674" s="2465"/>
      <c r="R2674" s="2461"/>
      <c r="S2674" s="1909"/>
      <c r="T2674" s="2464"/>
      <c r="U2674" s="2471"/>
      <c r="V2674" s="2463"/>
      <c r="W2674" s="2466"/>
      <c r="X2674" s="2466"/>
      <c r="Y2674" s="2466"/>
      <c r="Z2674" s="2466"/>
    </row>
    <row r="2675" spans="1:26" s="2469" customFormat="1">
      <c r="A2675" s="2468"/>
      <c r="B2675" s="1737"/>
      <c r="C2675" s="2461"/>
      <c r="D2675" s="2461"/>
      <c r="E2675" s="2462"/>
      <c r="F2675" s="1909"/>
      <c r="G2675" s="2463"/>
      <c r="H2675" s="1909"/>
      <c r="I2675" s="1909"/>
      <c r="J2675" s="1909"/>
      <c r="K2675" s="1909"/>
      <c r="L2675" s="2463"/>
      <c r="M2675" s="2461"/>
      <c r="N2675" s="1909"/>
      <c r="O2675" s="2464"/>
      <c r="P2675" s="2471"/>
      <c r="Q2675" s="2465"/>
      <c r="R2675" s="2461"/>
      <c r="S2675" s="1909"/>
      <c r="T2675" s="2464"/>
      <c r="U2675" s="2471"/>
      <c r="V2675" s="2463"/>
      <c r="W2675" s="2466"/>
      <c r="X2675" s="2466"/>
      <c r="Y2675" s="2466"/>
      <c r="Z2675" s="2466"/>
    </row>
    <row r="2676" spans="1:26" s="2469" customFormat="1">
      <c r="A2676" s="2468"/>
      <c r="B2676" s="1737"/>
      <c r="C2676" s="2461"/>
      <c r="D2676" s="2461"/>
      <c r="E2676" s="2462"/>
      <c r="F2676" s="1909"/>
      <c r="G2676" s="2463"/>
      <c r="H2676" s="1909"/>
      <c r="I2676" s="1909"/>
      <c r="J2676" s="1909"/>
      <c r="K2676" s="1909"/>
      <c r="L2676" s="2463"/>
      <c r="M2676" s="2461"/>
      <c r="N2676" s="1909"/>
      <c r="O2676" s="2464"/>
      <c r="P2676" s="2471"/>
      <c r="Q2676" s="2465"/>
      <c r="R2676" s="2461"/>
      <c r="S2676" s="1909"/>
      <c r="T2676" s="2464"/>
      <c r="U2676" s="2471"/>
      <c r="V2676" s="2463"/>
      <c r="W2676" s="2466"/>
      <c r="X2676" s="2466"/>
      <c r="Y2676" s="2466"/>
      <c r="Z2676" s="2466"/>
    </row>
    <row r="2677" spans="1:26" s="2469" customFormat="1">
      <c r="A2677" s="2468"/>
      <c r="B2677" s="1737"/>
      <c r="C2677" s="2461"/>
      <c r="D2677" s="2461"/>
      <c r="E2677" s="2462"/>
      <c r="F2677" s="1909"/>
      <c r="G2677" s="2463"/>
      <c r="H2677" s="1909"/>
      <c r="I2677" s="1909"/>
      <c r="J2677" s="1909"/>
      <c r="K2677" s="1909"/>
      <c r="L2677" s="2463"/>
      <c r="M2677" s="2461"/>
      <c r="N2677" s="1909"/>
      <c r="O2677" s="2464"/>
      <c r="P2677" s="2471"/>
      <c r="Q2677" s="2465"/>
      <c r="R2677" s="2461"/>
      <c r="S2677" s="1909"/>
      <c r="T2677" s="2464"/>
      <c r="U2677" s="2471"/>
      <c r="V2677" s="2463"/>
      <c r="W2677" s="2466"/>
      <c r="X2677" s="2466"/>
      <c r="Y2677" s="2466"/>
      <c r="Z2677" s="2466"/>
    </row>
    <row r="2678" spans="1:26" s="2469" customFormat="1">
      <c r="A2678" s="2468"/>
      <c r="B2678" s="1737"/>
      <c r="C2678" s="2461"/>
      <c r="D2678" s="2461"/>
      <c r="E2678" s="2462"/>
      <c r="F2678" s="1909"/>
      <c r="G2678" s="2463"/>
      <c r="H2678" s="1909"/>
      <c r="I2678" s="1909"/>
      <c r="J2678" s="1909"/>
      <c r="K2678" s="1909"/>
      <c r="L2678" s="2463"/>
      <c r="M2678" s="2461"/>
      <c r="N2678" s="1909"/>
      <c r="O2678" s="2464"/>
      <c r="P2678" s="2471"/>
      <c r="Q2678" s="2465"/>
      <c r="R2678" s="2461"/>
      <c r="S2678" s="1909"/>
      <c r="T2678" s="2464"/>
      <c r="U2678" s="2471"/>
      <c r="V2678" s="2463"/>
      <c r="W2678" s="2466"/>
      <c r="X2678" s="2466"/>
      <c r="Y2678" s="2466"/>
      <c r="Z2678" s="2466"/>
    </row>
    <row r="2679" spans="1:26" s="2469" customFormat="1">
      <c r="A2679" s="2468"/>
      <c r="B2679" s="1737"/>
      <c r="C2679" s="2461"/>
      <c r="D2679" s="2461"/>
      <c r="E2679" s="2462"/>
      <c r="F2679" s="1909"/>
      <c r="G2679" s="2463"/>
      <c r="H2679" s="1909"/>
      <c r="I2679" s="1909"/>
      <c r="J2679" s="1909"/>
      <c r="K2679" s="1909"/>
      <c r="L2679" s="2463"/>
      <c r="M2679" s="2461"/>
      <c r="N2679" s="1909"/>
      <c r="O2679" s="2464"/>
      <c r="P2679" s="2471"/>
      <c r="Q2679" s="2465"/>
      <c r="R2679" s="2461"/>
      <c r="S2679" s="1909"/>
      <c r="T2679" s="2464"/>
      <c r="U2679" s="2471"/>
      <c r="V2679" s="2463"/>
      <c r="W2679" s="2466"/>
      <c r="X2679" s="2466"/>
      <c r="Y2679" s="2466"/>
      <c r="Z2679" s="2466"/>
    </row>
    <row r="2680" spans="1:26" s="2469" customFormat="1">
      <c r="A2680" s="2468"/>
      <c r="B2680" s="1737"/>
      <c r="C2680" s="2461"/>
      <c r="D2680" s="2461"/>
      <c r="E2680" s="2462"/>
      <c r="F2680" s="1909"/>
      <c r="G2680" s="2463"/>
      <c r="H2680" s="1909"/>
      <c r="I2680" s="1909"/>
      <c r="J2680" s="1909"/>
      <c r="K2680" s="1909"/>
      <c r="L2680" s="2463"/>
      <c r="M2680" s="2461"/>
      <c r="N2680" s="1909"/>
      <c r="O2680" s="2464"/>
      <c r="P2680" s="2471"/>
      <c r="Q2680" s="2465"/>
      <c r="R2680" s="2461"/>
      <c r="S2680" s="1909"/>
      <c r="T2680" s="2464"/>
      <c r="U2680" s="2471"/>
      <c r="V2680" s="2463"/>
      <c r="W2680" s="2466"/>
      <c r="X2680" s="2466"/>
      <c r="Y2680" s="2466"/>
      <c r="Z2680" s="2466"/>
    </row>
    <row r="2681" spans="1:26" s="2469" customFormat="1">
      <c r="A2681" s="2468"/>
      <c r="B2681" s="1737"/>
      <c r="C2681" s="2461"/>
      <c r="D2681" s="2461"/>
      <c r="E2681" s="2462"/>
      <c r="F2681" s="1909"/>
      <c r="G2681" s="2463"/>
      <c r="H2681" s="1909"/>
      <c r="I2681" s="1909"/>
      <c r="J2681" s="1909"/>
      <c r="K2681" s="1909"/>
      <c r="L2681" s="2463"/>
      <c r="M2681" s="2461"/>
      <c r="N2681" s="1909"/>
      <c r="O2681" s="2464"/>
      <c r="P2681" s="2471"/>
      <c r="Q2681" s="2465"/>
      <c r="R2681" s="2461"/>
      <c r="S2681" s="1909"/>
      <c r="T2681" s="2464"/>
      <c r="U2681" s="2471"/>
      <c r="V2681" s="2463"/>
      <c r="W2681" s="2466"/>
      <c r="X2681" s="2466"/>
      <c r="Y2681" s="2466"/>
      <c r="Z2681" s="2466"/>
    </row>
    <row r="2682" spans="1:26" s="2469" customFormat="1">
      <c r="A2682" s="2468"/>
      <c r="B2682" s="1737"/>
      <c r="C2682" s="2461"/>
      <c r="D2682" s="2461"/>
      <c r="E2682" s="2462"/>
      <c r="F2682" s="1909"/>
      <c r="G2682" s="2463"/>
      <c r="H2682" s="1909"/>
      <c r="I2682" s="1909"/>
      <c r="J2682" s="1909"/>
      <c r="K2682" s="1909"/>
      <c r="L2682" s="2463"/>
      <c r="M2682" s="2461"/>
      <c r="N2682" s="1909"/>
      <c r="O2682" s="2464"/>
      <c r="P2682" s="2471"/>
      <c r="Q2682" s="2465"/>
      <c r="R2682" s="2461"/>
      <c r="S2682" s="1909"/>
      <c r="T2682" s="2464"/>
      <c r="U2682" s="2471"/>
      <c r="V2682" s="2463"/>
      <c r="W2682" s="2466"/>
      <c r="X2682" s="2466"/>
      <c r="Y2682" s="2466"/>
      <c r="Z2682" s="2466"/>
    </row>
    <row r="2683" spans="1:26" s="2469" customFormat="1">
      <c r="A2683" s="2468"/>
      <c r="B2683" s="1737"/>
      <c r="C2683" s="2461"/>
      <c r="D2683" s="2461"/>
      <c r="E2683" s="2462"/>
      <c r="F2683" s="1909"/>
      <c r="G2683" s="2463"/>
      <c r="H2683" s="1909"/>
      <c r="I2683" s="1909"/>
      <c r="J2683" s="1909"/>
      <c r="K2683" s="1909"/>
      <c r="L2683" s="2463"/>
      <c r="M2683" s="2461"/>
      <c r="N2683" s="1909"/>
      <c r="O2683" s="2464"/>
      <c r="P2683" s="2471"/>
      <c r="Q2683" s="2465"/>
      <c r="R2683" s="2461"/>
      <c r="S2683" s="1909"/>
      <c r="T2683" s="2464"/>
      <c r="U2683" s="2471"/>
      <c r="V2683" s="2463"/>
      <c r="W2683" s="2466"/>
      <c r="X2683" s="2466"/>
      <c r="Y2683" s="2466"/>
      <c r="Z2683" s="2466"/>
    </row>
    <row r="2684" spans="1:26" s="2469" customFormat="1">
      <c r="A2684" s="2468"/>
      <c r="B2684" s="1737"/>
      <c r="C2684" s="2461"/>
      <c r="D2684" s="2461"/>
      <c r="E2684" s="2462"/>
      <c r="F2684" s="1909"/>
      <c r="G2684" s="2463"/>
      <c r="H2684" s="1909"/>
      <c r="I2684" s="1909"/>
      <c r="J2684" s="1909"/>
      <c r="K2684" s="1909"/>
      <c r="L2684" s="2463"/>
      <c r="M2684" s="2461"/>
      <c r="N2684" s="1909"/>
      <c r="O2684" s="2464"/>
      <c r="P2684" s="2471"/>
      <c r="Q2684" s="2465"/>
      <c r="R2684" s="2461"/>
      <c r="S2684" s="1909"/>
      <c r="T2684" s="2464"/>
      <c r="U2684" s="2471"/>
      <c r="V2684" s="2463"/>
      <c r="W2684" s="2466"/>
      <c r="X2684" s="2466"/>
      <c r="Y2684" s="2466"/>
      <c r="Z2684" s="2466"/>
    </row>
    <row r="2685" spans="1:26" s="2469" customFormat="1">
      <c r="A2685" s="2468"/>
      <c r="B2685" s="1737"/>
      <c r="C2685" s="2461"/>
      <c r="D2685" s="2461"/>
      <c r="E2685" s="2462"/>
      <c r="F2685" s="1909"/>
      <c r="G2685" s="2463"/>
      <c r="H2685" s="1909"/>
      <c r="I2685" s="1909"/>
      <c r="J2685" s="1909"/>
      <c r="K2685" s="1909"/>
      <c r="L2685" s="2463"/>
      <c r="M2685" s="2461"/>
      <c r="N2685" s="1909"/>
      <c r="O2685" s="2464"/>
      <c r="P2685" s="2471"/>
      <c r="Q2685" s="2465"/>
      <c r="R2685" s="2461"/>
      <c r="S2685" s="1909"/>
      <c r="T2685" s="2464"/>
      <c r="U2685" s="2471"/>
      <c r="V2685" s="2463"/>
      <c r="W2685" s="2466"/>
      <c r="X2685" s="2466"/>
      <c r="Y2685" s="2466"/>
      <c r="Z2685" s="2466"/>
    </row>
    <row r="2686" spans="1:26" s="2469" customFormat="1">
      <c r="A2686" s="2468"/>
      <c r="B2686" s="1737"/>
      <c r="C2686" s="2461"/>
      <c r="D2686" s="2461"/>
      <c r="E2686" s="2462"/>
      <c r="F2686" s="1909"/>
      <c r="G2686" s="2463"/>
      <c r="H2686" s="1909"/>
      <c r="I2686" s="1909"/>
      <c r="J2686" s="1909"/>
      <c r="K2686" s="1909"/>
      <c r="L2686" s="2463"/>
      <c r="M2686" s="2461"/>
      <c r="N2686" s="1909"/>
      <c r="O2686" s="2464"/>
      <c r="P2686" s="2471"/>
      <c r="Q2686" s="2465"/>
      <c r="R2686" s="2461"/>
      <c r="S2686" s="1909"/>
      <c r="T2686" s="2464"/>
      <c r="U2686" s="2471"/>
      <c r="V2686" s="2463"/>
      <c r="W2686" s="2466"/>
      <c r="X2686" s="2466"/>
      <c r="Y2686" s="2466"/>
      <c r="Z2686" s="2466"/>
    </row>
    <row r="2687" spans="1:26" s="2469" customFormat="1">
      <c r="A2687" s="2468"/>
      <c r="B2687" s="1737"/>
      <c r="C2687" s="2461"/>
      <c r="D2687" s="2461"/>
      <c r="E2687" s="2462"/>
      <c r="F2687" s="1909"/>
      <c r="G2687" s="2463"/>
      <c r="H2687" s="1909"/>
      <c r="I2687" s="1909"/>
      <c r="J2687" s="1909"/>
      <c r="K2687" s="1909"/>
      <c r="L2687" s="2463"/>
      <c r="M2687" s="2461"/>
      <c r="N2687" s="1909"/>
      <c r="O2687" s="2464"/>
      <c r="P2687" s="2471"/>
      <c r="Q2687" s="2465"/>
      <c r="R2687" s="2461"/>
      <c r="S2687" s="1909"/>
      <c r="T2687" s="2464"/>
      <c r="U2687" s="2471"/>
      <c r="V2687" s="2463"/>
      <c r="W2687" s="2466"/>
      <c r="X2687" s="2466"/>
      <c r="Y2687" s="2466"/>
      <c r="Z2687" s="2466"/>
    </row>
    <row r="2688" spans="1:26" s="2469" customFormat="1">
      <c r="A2688" s="2468"/>
      <c r="B2688" s="1737"/>
      <c r="C2688" s="2461"/>
      <c r="D2688" s="2461"/>
      <c r="E2688" s="2462"/>
      <c r="F2688" s="1909"/>
      <c r="G2688" s="2463"/>
      <c r="H2688" s="1909"/>
      <c r="I2688" s="1909"/>
      <c r="J2688" s="1909"/>
      <c r="K2688" s="1909"/>
      <c r="L2688" s="2463"/>
      <c r="M2688" s="2461"/>
      <c r="N2688" s="1909"/>
      <c r="O2688" s="2464"/>
      <c r="P2688" s="2471"/>
      <c r="Q2688" s="2465"/>
      <c r="R2688" s="2461"/>
      <c r="S2688" s="1909"/>
      <c r="T2688" s="2464"/>
      <c r="U2688" s="2471"/>
      <c r="V2688" s="2463"/>
      <c r="W2688" s="2466"/>
      <c r="X2688" s="2466"/>
      <c r="Y2688" s="2466"/>
      <c r="Z2688" s="2466"/>
    </row>
    <row r="2689" spans="1:26" s="2469" customFormat="1">
      <c r="A2689" s="2468"/>
      <c r="B2689" s="1737"/>
      <c r="C2689" s="2461"/>
      <c r="D2689" s="2461"/>
      <c r="E2689" s="2462"/>
      <c r="F2689" s="1909"/>
      <c r="G2689" s="2463"/>
      <c r="H2689" s="1909"/>
      <c r="I2689" s="1909"/>
      <c r="J2689" s="1909"/>
      <c r="K2689" s="1909"/>
      <c r="L2689" s="2463"/>
      <c r="M2689" s="2461"/>
      <c r="N2689" s="1909"/>
      <c r="O2689" s="2464"/>
      <c r="P2689" s="2471"/>
      <c r="Q2689" s="2465"/>
      <c r="R2689" s="2461"/>
      <c r="S2689" s="1909"/>
      <c r="T2689" s="2464"/>
      <c r="U2689" s="2471"/>
      <c r="V2689" s="2463"/>
      <c r="W2689" s="2466"/>
      <c r="X2689" s="2466"/>
      <c r="Y2689" s="2466"/>
      <c r="Z2689" s="2466"/>
    </row>
    <row r="2690" spans="1:26" s="2469" customFormat="1">
      <c r="A2690" s="2468"/>
      <c r="B2690" s="1737"/>
      <c r="C2690" s="2461"/>
      <c r="D2690" s="2461"/>
      <c r="E2690" s="2462"/>
      <c r="F2690" s="1909"/>
      <c r="G2690" s="2463"/>
      <c r="H2690" s="1909"/>
      <c r="I2690" s="1909"/>
      <c r="J2690" s="1909"/>
      <c r="K2690" s="1909"/>
      <c r="L2690" s="2463"/>
      <c r="M2690" s="2461"/>
      <c r="N2690" s="1909"/>
      <c r="O2690" s="2464"/>
      <c r="P2690" s="2471"/>
      <c r="Q2690" s="2465"/>
      <c r="R2690" s="2461"/>
      <c r="S2690" s="1909"/>
      <c r="T2690" s="2464"/>
      <c r="U2690" s="2471"/>
      <c r="V2690" s="2463"/>
      <c r="W2690" s="2466"/>
      <c r="X2690" s="2466"/>
      <c r="Y2690" s="2466"/>
      <c r="Z2690" s="2466"/>
    </row>
    <row r="2691" spans="1:26" s="2469" customFormat="1">
      <c r="A2691" s="2468"/>
      <c r="B2691" s="1737"/>
      <c r="C2691" s="2461"/>
      <c r="D2691" s="2461"/>
      <c r="E2691" s="2462"/>
      <c r="F2691" s="1909"/>
      <c r="G2691" s="2463"/>
      <c r="H2691" s="1909"/>
      <c r="I2691" s="1909"/>
      <c r="J2691" s="1909"/>
      <c r="K2691" s="1909"/>
      <c r="L2691" s="2463"/>
      <c r="M2691" s="2461"/>
      <c r="N2691" s="1909"/>
      <c r="O2691" s="2464"/>
      <c r="P2691" s="2471"/>
      <c r="Q2691" s="2465"/>
      <c r="R2691" s="2461"/>
      <c r="S2691" s="1909"/>
      <c r="T2691" s="2464"/>
      <c r="U2691" s="2471"/>
      <c r="V2691" s="2463"/>
      <c r="W2691" s="2466"/>
      <c r="X2691" s="2466"/>
      <c r="Y2691" s="2466"/>
      <c r="Z2691" s="2466"/>
    </row>
    <row r="2692" spans="1:26" s="2469" customFormat="1">
      <c r="A2692" s="2468"/>
      <c r="B2692" s="1737"/>
      <c r="C2692" s="2461"/>
      <c r="D2692" s="2461"/>
      <c r="E2692" s="2462"/>
      <c r="F2692" s="1909"/>
      <c r="G2692" s="2463"/>
      <c r="H2692" s="1909"/>
      <c r="I2692" s="1909"/>
      <c r="J2692" s="1909"/>
      <c r="K2692" s="1909"/>
      <c r="L2692" s="2463"/>
      <c r="M2692" s="2461"/>
      <c r="N2692" s="1909"/>
      <c r="O2692" s="2464"/>
      <c r="P2692" s="2471"/>
      <c r="Q2692" s="2465"/>
      <c r="R2692" s="2461"/>
      <c r="S2692" s="1909"/>
      <c r="T2692" s="2464"/>
      <c r="U2692" s="2471"/>
      <c r="V2692" s="2463"/>
      <c r="W2692" s="2466"/>
      <c r="X2692" s="2466"/>
      <c r="Y2692" s="2466"/>
      <c r="Z2692" s="2466"/>
    </row>
    <row r="2693" spans="1:26" s="2469" customFormat="1">
      <c r="A2693" s="2468"/>
      <c r="B2693" s="1737"/>
      <c r="C2693" s="2461"/>
      <c r="D2693" s="2461"/>
      <c r="E2693" s="2462"/>
      <c r="F2693" s="1909"/>
      <c r="G2693" s="2463"/>
      <c r="H2693" s="1909"/>
      <c r="I2693" s="1909"/>
      <c r="J2693" s="1909"/>
      <c r="K2693" s="1909"/>
      <c r="L2693" s="2463"/>
      <c r="M2693" s="2461"/>
      <c r="N2693" s="1909"/>
      <c r="O2693" s="2464"/>
      <c r="P2693" s="2471"/>
      <c r="Q2693" s="2465"/>
      <c r="R2693" s="2461"/>
      <c r="S2693" s="1909"/>
      <c r="T2693" s="2464"/>
      <c r="U2693" s="2471"/>
      <c r="V2693" s="2463"/>
      <c r="W2693" s="2466"/>
      <c r="X2693" s="2466"/>
      <c r="Y2693" s="2466"/>
      <c r="Z2693" s="2466"/>
    </row>
    <row r="2694" spans="1:26" s="2469" customFormat="1">
      <c r="A2694" s="2468"/>
      <c r="B2694" s="1737"/>
      <c r="C2694" s="2461"/>
      <c r="D2694" s="2461"/>
      <c r="E2694" s="2462"/>
      <c r="F2694" s="1909"/>
      <c r="G2694" s="2463"/>
      <c r="H2694" s="1909"/>
      <c r="I2694" s="1909"/>
      <c r="J2694" s="1909"/>
      <c r="K2694" s="1909"/>
      <c r="L2694" s="2463"/>
      <c r="M2694" s="2461"/>
      <c r="N2694" s="1909"/>
      <c r="O2694" s="2464"/>
      <c r="P2694" s="2471"/>
      <c r="Q2694" s="2465"/>
      <c r="R2694" s="2461"/>
      <c r="S2694" s="1909"/>
      <c r="T2694" s="2464"/>
      <c r="U2694" s="2471"/>
      <c r="V2694" s="2463"/>
      <c r="W2694" s="2466"/>
      <c r="X2694" s="2466"/>
      <c r="Y2694" s="2466"/>
      <c r="Z2694" s="2466"/>
    </row>
    <row r="2695" spans="1:26" s="2469" customFormat="1">
      <c r="A2695" s="2468"/>
      <c r="B2695" s="1737"/>
      <c r="C2695" s="2461"/>
      <c r="D2695" s="2461"/>
      <c r="E2695" s="2462"/>
      <c r="F2695" s="1909"/>
      <c r="G2695" s="2463"/>
      <c r="H2695" s="1909"/>
      <c r="I2695" s="1909"/>
      <c r="J2695" s="1909"/>
      <c r="K2695" s="1909"/>
      <c r="L2695" s="2463"/>
      <c r="M2695" s="2461"/>
      <c r="N2695" s="1909"/>
      <c r="O2695" s="2464"/>
      <c r="P2695" s="2471"/>
      <c r="Q2695" s="2465"/>
      <c r="R2695" s="2461"/>
      <c r="S2695" s="1909"/>
      <c r="T2695" s="2464"/>
      <c r="U2695" s="2471"/>
      <c r="V2695" s="2463"/>
      <c r="W2695" s="2466"/>
      <c r="X2695" s="2466"/>
      <c r="Y2695" s="2466"/>
      <c r="Z2695" s="2466"/>
    </row>
    <row r="2696" spans="1:26" s="2469" customFormat="1">
      <c r="A2696" s="2468"/>
      <c r="B2696" s="1737"/>
      <c r="C2696" s="2461"/>
      <c r="D2696" s="2461"/>
      <c r="E2696" s="2462"/>
      <c r="F2696" s="1909"/>
      <c r="G2696" s="2463"/>
      <c r="H2696" s="1909"/>
      <c r="I2696" s="1909"/>
      <c r="J2696" s="1909"/>
      <c r="K2696" s="1909"/>
      <c r="L2696" s="2463"/>
      <c r="M2696" s="2461"/>
      <c r="N2696" s="1909"/>
      <c r="O2696" s="2464"/>
      <c r="P2696" s="2471"/>
      <c r="Q2696" s="2465"/>
      <c r="R2696" s="2461"/>
      <c r="S2696" s="1909"/>
      <c r="T2696" s="2464"/>
      <c r="U2696" s="2471"/>
      <c r="V2696" s="2463"/>
      <c r="W2696" s="2466"/>
      <c r="X2696" s="2466"/>
      <c r="Y2696" s="2466"/>
      <c r="Z2696" s="2466"/>
    </row>
    <row r="2697" spans="1:26" s="2469" customFormat="1">
      <c r="A2697" s="2468"/>
      <c r="B2697" s="1737"/>
      <c r="C2697" s="2461"/>
      <c r="D2697" s="2461"/>
      <c r="E2697" s="2462"/>
      <c r="F2697" s="1909"/>
      <c r="G2697" s="2463"/>
      <c r="H2697" s="1909"/>
      <c r="I2697" s="1909"/>
      <c r="J2697" s="1909"/>
      <c r="K2697" s="1909"/>
      <c r="L2697" s="2463"/>
      <c r="M2697" s="2461"/>
      <c r="N2697" s="1909"/>
      <c r="O2697" s="2464"/>
      <c r="P2697" s="2471"/>
      <c r="Q2697" s="2465"/>
      <c r="R2697" s="2461"/>
      <c r="S2697" s="1909"/>
      <c r="T2697" s="2464"/>
      <c r="U2697" s="2471"/>
      <c r="V2697" s="2463"/>
      <c r="W2697" s="2466"/>
      <c r="X2697" s="2466"/>
      <c r="Y2697" s="2466"/>
      <c r="Z2697" s="2466"/>
    </row>
    <row r="2698" spans="1:26" s="2469" customFormat="1">
      <c r="A2698" s="2468"/>
      <c r="B2698" s="1737"/>
      <c r="C2698" s="2461"/>
      <c r="D2698" s="2461"/>
      <c r="E2698" s="2462"/>
      <c r="F2698" s="1909"/>
      <c r="G2698" s="2463"/>
      <c r="H2698" s="1909"/>
      <c r="I2698" s="1909"/>
      <c r="J2698" s="1909"/>
      <c r="K2698" s="1909"/>
      <c r="L2698" s="2463"/>
      <c r="M2698" s="2461"/>
      <c r="N2698" s="1909"/>
      <c r="O2698" s="2464"/>
      <c r="P2698" s="2471"/>
      <c r="Q2698" s="2465"/>
      <c r="R2698" s="2461"/>
      <c r="S2698" s="1909"/>
      <c r="T2698" s="2464"/>
      <c r="U2698" s="2471"/>
      <c r="V2698" s="2463"/>
      <c r="W2698" s="2466"/>
      <c r="X2698" s="2466"/>
      <c r="Y2698" s="2466"/>
      <c r="Z2698" s="2466"/>
    </row>
    <row r="2699" spans="1:26" s="2469" customFormat="1">
      <c r="A2699" s="2468"/>
      <c r="B2699" s="1737"/>
      <c r="C2699" s="2461"/>
      <c r="D2699" s="2461"/>
      <c r="E2699" s="2462"/>
      <c r="F2699" s="1909"/>
      <c r="G2699" s="2463"/>
      <c r="H2699" s="1909"/>
      <c r="I2699" s="1909"/>
      <c r="J2699" s="1909"/>
      <c r="K2699" s="1909"/>
      <c r="L2699" s="2463"/>
      <c r="M2699" s="2461"/>
      <c r="N2699" s="1909"/>
      <c r="O2699" s="2464"/>
      <c r="P2699" s="2471"/>
      <c r="Q2699" s="2465"/>
      <c r="R2699" s="2461"/>
      <c r="S2699" s="1909"/>
      <c r="T2699" s="2464"/>
      <c r="U2699" s="2471"/>
      <c r="V2699" s="2463"/>
      <c r="W2699" s="2466"/>
      <c r="X2699" s="2466"/>
      <c r="Y2699" s="2466"/>
      <c r="Z2699" s="2466"/>
    </row>
    <row r="2700" spans="1:26" s="2469" customFormat="1">
      <c r="A2700" s="2468"/>
      <c r="B2700" s="1737"/>
      <c r="C2700" s="2461"/>
      <c r="D2700" s="2461"/>
      <c r="E2700" s="2462"/>
      <c r="F2700" s="1909"/>
      <c r="G2700" s="2463"/>
      <c r="H2700" s="1909"/>
      <c r="I2700" s="1909"/>
      <c r="J2700" s="1909"/>
      <c r="K2700" s="1909"/>
      <c r="L2700" s="2463"/>
      <c r="M2700" s="2461"/>
      <c r="N2700" s="1909"/>
      <c r="O2700" s="2464"/>
      <c r="P2700" s="2471"/>
      <c r="Q2700" s="2465"/>
      <c r="R2700" s="2461"/>
      <c r="S2700" s="1909"/>
      <c r="T2700" s="2464"/>
      <c r="U2700" s="2471"/>
      <c r="V2700" s="2463"/>
      <c r="W2700" s="2466"/>
      <c r="X2700" s="2466"/>
      <c r="Y2700" s="2466"/>
      <c r="Z2700" s="2466"/>
    </row>
    <row r="2701" spans="1:26" s="2469" customFormat="1">
      <c r="A2701" s="2468"/>
      <c r="B2701" s="1737"/>
      <c r="C2701" s="2461"/>
      <c r="D2701" s="2461"/>
      <c r="E2701" s="2462"/>
      <c r="F2701" s="1909"/>
      <c r="G2701" s="2463"/>
      <c r="H2701" s="1909"/>
      <c r="I2701" s="1909"/>
      <c r="J2701" s="1909"/>
      <c r="K2701" s="1909"/>
      <c r="L2701" s="2463"/>
      <c r="M2701" s="2461"/>
      <c r="N2701" s="1909"/>
      <c r="O2701" s="2464"/>
      <c r="P2701" s="2471"/>
      <c r="Q2701" s="2465"/>
      <c r="R2701" s="2461"/>
      <c r="S2701" s="1909"/>
      <c r="T2701" s="2464"/>
      <c r="U2701" s="2471"/>
      <c r="V2701" s="2463"/>
      <c r="W2701" s="2466"/>
      <c r="X2701" s="2466"/>
      <c r="Y2701" s="2466"/>
      <c r="Z2701" s="2466"/>
    </row>
    <row r="2702" spans="1:26" s="2469" customFormat="1">
      <c r="A2702" s="2468"/>
      <c r="B2702" s="1737"/>
      <c r="C2702" s="2461"/>
      <c r="D2702" s="2461"/>
      <c r="E2702" s="2462"/>
      <c r="F2702" s="1909"/>
      <c r="G2702" s="2463"/>
      <c r="H2702" s="1909"/>
      <c r="I2702" s="1909"/>
      <c r="J2702" s="1909"/>
      <c r="K2702" s="1909"/>
      <c r="L2702" s="2463"/>
      <c r="M2702" s="2461"/>
      <c r="N2702" s="1909"/>
      <c r="O2702" s="2464"/>
      <c r="P2702" s="2471"/>
      <c r="Q2702" s="2465"/>
      <c r="R2702" s="2461"/>
      <c r="S2702" s="1909"/>
      <c r="T2702" s="2464"/>
      <c r="U2702" s="2471"/>
      <c r="V2702" s="2463"/>
      <c r="W2702" s="2466"/>
      <c r="X2702" s="2466"/>
      <c r="Y2702" s="2466"/>
      <c r="Z2702" s="2466"/>
    </row>
    <row r="2703" spans="1:26" s="2469" customFormat="1">
      <c r="A2703" s="2468"/>
      <c r="B2703" s="1737"/>
      <c r="C2703" s="2461"/>
      <c r="D2703" s="2461"/>
      <c r="E2703" s="2462"/>
      <c r="F2703" s="1909"/>
      <c r="G2703" s="2463"/>
      <c r="H2703" s="1909"/>
      <c r="I2703" s="1909"/>
      <c r="J2703" s="1909"/>
      <c r="K2703" s="1909"/>
      <c r="L2703" s="2463"/>
      <c r="M2703" s="2461"/>
      <c r="N2703" s="1909"/>
      <c r="O2703" s="2464"/>
      <c r="P2703" s="2471"/>
      <c r="Q2703" s="2465"/>
      <c r="R2703" s="2461"/>
      <c r="S2703" s="1909"/>
      <c r="T2703" s="2464"/>
      <c r="U2703" s="2471"/>
      <c r="V2703" s="2463"/>
      <c r="W2703" s="2466"/>
      <c r="X2703" s="2466"/>
      <c r="Y2703" s="2466"/>
      <c r="Z2703" s="2466"/>
    </row>
    <row r="2704" spans="1:26" s="2469" customFormat="1">
      <c r="A2704" s="2468"/>
      <c r="B2704" s="1737"/>
      <c r="C2704" s="2461"/>
      <c r="D2704" s="2461"/>
      <c r="E2704" s="2462"/>
      <c r="F2704" s="1909"/>
      <c r="G2704" s="2463"/>
      <c r="H2704" s="1909"/>
      <c r="I2704" s="1909"/>
      <c r="J2704" s="1909"/>
      <c r="K2704" s="1909"/>
      <c r="L2704" s="2463"/>
      <c r="M2704" s="2461"/>
      <c r="N2704" s="1909"/>
      <c r="O2704" s="2464"/>
      <c r="P2704" s="2471"/>
      <c r="Q2704" s="2465"/>
      <c r="R2704" s="2461"/>
      <c r="S2704" s="1909"/>
      <c r="T2704" s="2464"/>
      <c r="U2704" s="2471"/>
      <c r="V2704" s="2463"/>
      <c r="W2704" s="2466"/>
      <c r="X2704" s="2466"/>
      <c r="Y2704" s="2466"/>
      <c r="Z2704" s="2466"/>
    </row>
    <row r="2705" spans="1:26" s="2469" customFormat="1">
      <c r="A2705" s="2468"/>
      <c r="B2705" s="1737"/>
      <c r="C2705" s="2461"/>
      <c r="D2705" s="2461"/>
      <c r="E2705" s="2462"/>
      <c r="F2705" s="1909"/>
      <c r="G2705" s="2463"/>
      <c r="H2705" s="1909"/>
      <c r="I2705" s="1909"/>
      <c r="J2705" s="1909"/>
      <c r="K2705" s="1909"/>
      <c r="L2705" s="2463"/>
      <c r="M2705" s="2461"/>
      <c r="N2705" s="1909"/>
      <c r="O2705" s="2464"/>
      <c r="P2705" s="2471"/>
      <c r="Q2705" s="2465"/>
      <c r="R2705" s="2461"/>
      <c r="S2705" s="1909"/>
      <c r="T2705" s="2464"/>
      <c r="U2705" s="2471"/>
      <c r="V2705" s="2463"/>
      <c r="W2705" s="2466"/>
      <c r="X2705" s="2466"/>
      <c r="Y2705" s="2466"/>
      <c r="Z2705" s="2466"/>
    </row>
    <row r="2706" spans="1:26" s="2469" customFormat="1">
      <c r="A2706" s="2468"/>
      <c r="B2706" s="1737"/>
      <c r="C2706" s="2461"/>
      <c r="D2706" s="2461"/>
      <c r="E2706" s="2462"/>
      <c r="F2706" s="1909"/>
      <c r="G2706" s="2463"/>
      <c r="H2706" s="1909"/>
      <c r="I2706" s="1909"/>
      <c r="J2706" s="1909"/>
      <c r="K2706" s="1909"/>
      <c r="L2706" s="2463"/>
      <c r="M2706" s="2461"/>
      <c r="N2706" s="1909"/>
      <c r="O2706" s="2464"/>
      <c r="P2706" s="2471"/>
      <c r="Q2706" s="2465"/>
      <c r="R2706" s="2461"/>
      <c r="S2706" s="1909"/>
      <c r="T2706" s="2464"/>
      <c r="U2706" s="2471"/>
      <c r="V2706" s="2463"/>
      <c r="W2706" s="2466"/>
      <c r="X2706" s="2466"/>
      <c r="Y2706" s="2466"/>
      <c r="Z2706" s="2466"/>
    </row>
    <row r="2707" spans="1:26" s="2469" customFormat="1">
      <c r="A2707" s="2468"/>
      <c r="B2707" s="1737"/>
      <c r="C2707" s="2461"/>
      <c r="D2707" s="2461"/>
      <c r="E2707" s="2462"/>
      <c r="F2707" s="1909"/>
      <c r="G2707" s="2463"/>
      <c r="H2707" s="1909"/>
      <c r="I2707" s="1909"/>
      <c r="J2707" s="1909"/>
      <c r="K2707" s="1909"/>
      <c r="L2707" s="2463"/>
      <c r="M2707" s="2461"/>
      <c r="N2707" s="1909"/>
      <c r="O2707" s="2464"/>
      <c r="P2707" s="2471"/>
      <c r="Q2707" s="2465"/>
      <c r="R2707" s="2461"/>
      <c r="S2707" s="1909"/>
      <c r="T2707" s="2464"/>
      <c r="U2707" s="2471"/>
      <c r="V2707" s="2463"/>
      <c r="W2707" s="2466"/>
      <c r="X2707" s="2466"/>
      <c r="Y2707" s="2466"/>
      <c r="Z2707" s="2466"/>
    </row>
    <row r="2708" spans="1:26" s="2469" customFormat="1">
      <c r="A2708" s="2468"/>
      <c r="B2708" s="1737"/>
      <c r="C2708" s="2461"/>
      <c r="D2708" s="2461"/>
      <c r="E2708" s="2462"/>
      <c r="F2708" s="1909"/>
      <c r="G2708" s="2463"/>
      <c r="H2708" s="1909"/>
      <c r="I2708" s="1909"/>
      <c r="J2708" s="1909"/>
      <c r="K2708" s="1909"/>
      <c r="L2708" s="2463"/>
      <c r="M2708" s="2461"/>
      <c r="N2708" s="1909"/>
      <c r="O2708" s="2464"/>
      <c r="P2708" s="2471"/>
      <c r="Q2708" s="2465"/>
      <c r="R2708" s="2461"/>
      <c r="S2708" s="1909"/>
      <c r="T2708" s="2464"/>
      <c r="U2708" s="2471"/>
      <c r="V2708" s="2463"/>
      <c r="W2708" s="2466"/>
      <c r="X2708" s="2466"/>
      <c r="Y2708" s="2466"/>
      <c r="Z2708" s="2466"/>
    </row>
    <row r="2709" spans="1:26" s="2469" customFormat="1">
      <c r="A2709" s="2468"/>
      <c r="B2709" s="1737"/>
      <c r="C2709" s="2461"/>
      <c r="D2709" s="2461"/>
      <c r="E2709" s="2462"/>
      <c r="F2709" s="1909"/>
      <c r="G2709" s="2463"/>
      <c r="H2709" s="1909"/>
      <c r="I2709" s="1909"/>
      <c r="J2709" s="1909"/>
      <c r="K2709" s="1909"/>
      <c r="L2709" s="2463"/>
      <c r="M2709" s="2461"/>
      <c r="N2709" s="1909"/>
      <c r="O2709" s="2464"/>
      <c r="P2709" s="2471"/>
      <c r="Q2709" s="2465"/>
      <c r="R2709" s="2461"/>
      <c r="S2709" s="1909"/>
      <c r="T2709" s="2464"/>
      <c r="U2709" s="2471"/>
      <c r="V2709" s="2463"/>
      <c r="W2709" s="2466"/>
      <c r="X2709" s="2466"/>
      <c r="Y2709" s="2466"/>
      <c r="Z2709" s="2466"/>
    </row>
    <row r="2710" spans="1:26" s="2469" customFormat="1">
      <c r="A2710" s="2468"/>
      <c r="B2710" s="1737"/>
      <c r="C2710" s="2461"/>
      <c r="D2710" s="2461"/>
      <c r="E2710" s="2462"/>
      <c r="F2710" s="1909"/>
      <c r="G2710" s="2463"/>
      <c r="H2710" s="1909"/>
      <c r="I2710" s="1909"/>
      <c r="J2710" s="1909"/>
      <c r="K2710" s="1909"/>
      <c r="L2710" s="2463"/>
      <c r="M2710" s="2461"/>
      <c r="N2710" s="1909"/>
      <c r="O2710" s="2464"/>
      <c r="P2710" s="2471"/>
      <c r="Q2710" s="2465"/>
      <c r="R2710" s="2461"/>
      <c r="S2710" s="1909"/>
      <c r="T2710" s="2464"/>
      <c r="U2710" s="2471"/>
      <c r="V2710" s="2463"/>
      <c r="W2710" s="2466"/>
      <c r="X2710" s="2466"/>
      <c r="Y2710" s="2466"/>
      <c r="Z2710" s="2466"/>
    </row>
    <row r="2711" spans="1:26" s="2469" customFormat="1">
      <c r="A2711" s="2468"/>
      <c r="B2711" s="1737"/>
      <c r="C2711" s="2461"/>
      <c r="D2711" s="2461"/>
      <c r="E2711" s="2462"/>
      <c r="F2711" s="1909"/>
      <c r="G2711" s="2463"/>
      <c r="H2711" s="1909"/>
      <c r="I2711" s="1909"/>
      <c r="J2711" s="1909"/>
      <c r="K2711" s="1909"/>
      <c r="L2711" s="2463"/>
      <c r="M2711" s="2461"/>
      <c r="N2711" s="1909"/>
      <c r="O2711" s="2464"/>
      <c r="P2711" s="2471"/>
      <c r="Q2711" s="2465"/>
      <c r="R2711" s="2461"/>
      <c r="S2711" s="1909"/>
      <c r="T2711" s="2464"/>
      <c r="U2711" s="2471"/>
      <c r="V2711" s="2463"/>
      <c r="W2711" s="2466"/>
      <c r="X2711" s="2466"/>
      <c r="Y2711" s="2466"/>
      <c r="Z2711" s="2466"/>
    </row>
    <row r="2712" spans="1:26" s="2469" customFormat="1">
      <c r="A2712" s="2468"/>
      <c r="B2712" s="1737"/>
      <c r="C2712" s="2461"/>
      <c r="D2712" s="2461"/>
      <c r="E2712" s="2462"/>
      <c r="F2712" s="1909"/>
      <c r="G2712" s="2463"/>
      <c r="H2712" s="1909"/>
      <c r="I2712" s="1909"/>
      <c r="J2712" s="1909"/>
      <c r="K2712" s="1909"/>
      <c r="L2712" s="2463"/>
      <c r="M2712" s="2461"/>
      <c r="N2712" s="1909"/>
      <c r="O2712" s="2464"/>
      <c r="P2712" s="2471"/>
      <c r="Q2712" s="2465"/>
      <c r="R2712" s="2461"/>
      <c r="S2712" s="1909"/>
      <c r="T2712" s="2464"/>
      <c r="U2712" s="2471"/>
      <c r="V2712" s="2463"/>
      <c r="W2712" s="2466"/>
      <c r="X2712" s="2466"/>
      <c r="Y2712" s="2466"/>
      <c r="Z2712" s="2466"/>
    </row>
    <row r="2713" spans="1:26" s="2469" customFormat="1">
      <c r="A2713" s="2468"/>
      <c r="B2713" s="1737"/>
      <c r="C2713" s="2461"/>
      <c r="D2713" s="2461"/>
      <c r="E2713" s="2462"/>
      <c r="F2713" s="1909"/>
      <c r="G2713" s="2463"/>
      <c r="H2713" s="1909"/>
      <c r="I2713" s="1909"/>
      <c r="J2713" s="1909"/>
      <c r="K2713" s="1909"/>
      <c r="L2713" s="2463"/>
      <c r="M2713" s="2461"/>
      <c r="N2713" s="1909"/>
      <c r="O2713" s="2464"/>
      <c r="P2713" s="2471"/>
      <c r="Q2713" s="2465"/>
      <c r="R2713" s="2461"/>
      <c r="S2713" s="1909"/>
      <c r="T2713" s="2464"/>
      <c r="U2713" s="2471"/>
      <c r="V2713" s="2463"/>
      <c r="W2713" s="2466"/>
      <c r="X2713" s="2466"/>
      <c r="Y2713" s="2466"/>
      <c r="Z2713" s="2466"/>
    </row>
    <row r="2714" spans="1:26" s="2469" customFormat="1">
      <c r="A2714" s="2468"/>
      <c r="B2714" s="1737"/>
      <c r="C2714" s="2461"/>
      <c r="D2714" s="2461"/>
      <c r="E2714" s="2462"/>
      <c r="F2714" s="1909"/>
      <c r="G2714" s="2463"/>
      <c r="H2714" s="1909"/>
      <c r="I2714" s="1909"/>
      <c r="J2714" s="1909"/>
      <c r="K2714" s="1909"/>
      <c r="L2714" s="2463"/>
      <c r="M2714" s="2461"/>
      <c r="N2714" s="1909"/>
      <c r="O2714" s="2464"/>
      <c r="P2714" s="2471"/>
      <c r="Q2714" s="2465"/>
      <c r="R2714" s="2461"/>
      <c r="S2714" s="1909"/>
      <c r="T2714" s="2464"/>
      <c r="U2714" s="2471"/>
      <c r="V2714" s="2463"/>
      <c r="W2714" s="2466"/>
      <c r="X2714" s="2466"/>
      <c r="Y2714" s="2466"/>
      <c r="Z2714" s="2466"/>
    </row>
    <row r="2715" spans="1:26" s="2469" customFormat="1">
      <c r="A2715" s="2468"/>
      <c r="B2715" s="1737"/>
      <c r="C2715" s="2461"/>
      <c r="D2715" s="2461"/>
      <c r="E2715" s="2462"/>
      <c r="F2715" s="1909"/>
      <c r="G2715" s="2463"/>
      <c r="H2715" s="1909"/>
      <c r="I2715" s="1909"/>
      <c r="J2715" s="1909"/>
      <c r="K2715" s="1909"/>
      <c r="L2715" s="2463"/>
      <c r="M2715" s="2461"/>
      <c r="N2715" s="1909"/>
      <c r="O2715" s="2464"/>
      <c r="P2715" s="2471"/>
      <c r="Q2715" s="2465"/>
      <c r="R2715" s="2461"/>
      <c r="S2715" s="1909"/>
      <c r="T2715" s="2464"/>
      <c r="U2715" s="2471"/>
      <c r="V2715" s="2463"/>
      <c r="W2715" s="2466"/>
      <c r="X2715" s="2466"/>
      <c r="Y2715" s="2466"/>
      <c r="Z2715" s="2466"/>
    </row>
    <row r="2716" spans="1:26" s="2469" customFormat="1">
      <c r="A2716" s="2468"/>
      <c r="B2716" s="1737"/>
      <c r="C2716" s="2461"/>
      <c r="D2716" s="2461"/>
      <c r="E2716" s="2462"/>
      <c r="F2716" s="1909"/>
      <c r="G2716" s="2463"/>
      <c r="H2716" s="1909"/>
      <c r="I2716" s="1909"/>
      <c r="J2716" s="1909"/>
      <c r="K2716" s="1909"/>
      <c r="L2716" s="2463"/>
      <c r="M2716" s="2461"/>
      <c r="N2716" s="1909"/>
      <c r="O2716" s="2464"/>
      <c r="P2716" s="2471"/>
      <c r="Q2716" s="2465"/>
      <c r="R2716" s="2461"/>
      <c r="S2716" s="1909"/>
      <c r="T2716" s="2464"/>
      <c r="U2716" s="2471"/>
      <c r="V2716" s="2463"/>
      <c r="W2716" s="2466"/>
      <c r="X2716" s="2466"/>
      <c r="Y2716" s="2466"/>
      <c r="Z2716" s="2466"/>
    </row>
    <row r="2717" spans="1:26" s="2469" customFormat="1">
      <c r="A2717" s="2468"/>
      <c r="B2717" s="1737"/>
      <c r="C2717" s="2461"/>
      <c r="D2717" s="2461"/>
      <c r="E2717" s="2462"/>
      <c r="F2717" s="1909"/>
      <c r="G2717" s="2463"/>
      <c r="H2717" s="1909"/>
      <c r="I2717" s="1909"/>
      <c r="J2717" s="1909"/>
      <c r="K2717" s="1909"/>
      <c r="L2717" s="2463"/>
      <c r="M2717" s="2461"/>
      <c r="N2717" s="1909"/>
      <c r="O2717" s="2464"/>
      <c r="P2717" s="2471"/>
      <c r="Q2717" s="2465"/>
      <c r="R2717" s="2461"/>
      <c r="S2717" s="1909"/>
      <c r="T2717" s="2464"/>
      <c r="U2717" s="2471"/>
      <c r="V2717" s="2463"/>
      <c r="W2717" s="2466"/>
      <c r="X2717" s="2466"/>
      <c r="Y2717" s="2466"/>
      <c r="Z2717" s="2466"/>
    </row>
    <row r="2718" spans="1:26" s="2469" customFormat="1">
      <c r="A2718" s="2468"/>
      <c r="B2718" s="1737"/>
      <c r="C2718" s="2461"/>
      <c r="D2718" s="2461"/>
      <c r="E2718" s="2462"/>
      <c r="F2718" s="1909"/>
      <c r="G2718" s="2463"/>
      <c r="H2718" s="1909"/>
      <c r="I2718" s="1909"/>
      <c r="J2718" s="1909"/>
      <c r="K2718" s="1909"/>
      <c r="L2718" s="2463"/>
      <c r="M2718" s="2461"/>
      <c r="N2718" s="1909"/>
      <c r="O2718" s="2464"/>
      <c r="P2718" s="2471"/>
      <c r="Q2718" s="2465"/>
      <c r="R2718" s="2461"/>
      <c r="S2718" s="1909"/>
      <c r="T2718" s="2464"/>
      <c r="U2718" s="2471"/>
      <c r="V2718" s="2463"/>
      <c r="W2718" s="2466"/>
      <c r="X2718" s="2466"/>
      <c r="Y2718" s="2466"/>
      <c r="Z2718" s="2466"/>
    </row>
    <row r="2719" spans="1:26" s="2469" customFormat="1">
      <c r="A2719" s="2468"/>
      <c r="B2719" s="1737"/>
      <c r="C2719" s="2461"/>
      <c r="D2719" s="2461"/>
      <c r="E2719" s="2462"/>
      <c r="F2719" s="1909"/>
      <c r="G2719" s="2463"/>
      <c r="H2719" s="1909"/>
      <c r="I2719" s="1909"/>
      <c r="J2719" s="1909"/>
      <c r="K2719" s="1909"/>
      <c r="L2719" s="2463"/>
      <c r="M2719" s="2461"/>
      <c r="N2719" s="1909"/>
      <c r="O2719" s="2464"/>
      <c r="P2719" s="2471"/>
      <c r="Q2719" s="2465"/>
      <c r="R2719" s="2461"/>
      <c r="S2719" s="1909"/>
      <c r="T2719" s="2464"/>
      <c r="U2719" s="2471"/>
      <c r="V2719" s="2463"/>
      <c r="W2719" s="2466"/>
      <c r="X2719" s="2466"/>
      <c r="Y2719" s="2466"/>
      <c r="Z2719" s="2466"/>
    </row>
    <row r="2720" spans="1:26" s="2469" customFormat="1">
      <c r="A2720" s="2468"/>
      <c r="B2720" s="1737"/>
      <c r="C2720" s="2461"/>
      <c r="D2720" s="2461"/>
      <c r="E2720" s="2462"/>
      <c r="F2720" s="1909"/>
      <c r="G2720" s="2463"/>
      <c r="H2720" s="1909"/>
      <c r="I2720" s="1909"/>
      <c r="J2720" s="1909"/>
      <c r="K2720" s="1909"/>
      <c r="L2720" s="2463"/>
      <c r="M2720" s="2461"/>
      <c r="N2720" s="1909"/>
      <c r="O2720" s="2464"/>
      <c r="P2720" s="2471"/>
      <c r="Q2720" s="2465"/>
      <c r="R2720" s="2461"/>
      <c r="S2720" s="1909"/>
      <c r="T2720" s="2464"/>
      <c r="U2720" s="2471"/>
      <c r="V2720" s="2463"/>
      <c r="W2720" s="2466"/>
      <c r="X2720" s="2466"/>
      <c r="Y2720" s="2466"/>
      <c r="Z2720" s="2466"/>
    </row>
    <row r="2721" spans="1:26" s="2469" customFormat="1">
      <c r="A2721" s="2468"/>
      <c r="B2721" s="1737"/>
      <c r="C2721" s="2461"/>
      <c r="D2721" s="2461"/>
      <c r="E2721" s="2462"/>
      <c r="F2721" s="1909"/>
      <c r="G2721" s="2463"/>
      <c r="H2721" s="1909"/>
      <c r="I2721" s="1909"/>
      <c r="J2721" s="1909"/>
      <c r="K2721" s="1909"/>
      <c r="L2721" s="2463"/>
      <c r="M2721" s="2461"/>
      <c r="N2721" s="1909"/>
      <c r="O2721" s="2464"/>
      <c r="P2721" s="2471"/>
      <c r="Q2721" s="2465"/>
      <c r="R2721" s="2461"/>
      <c r="S2721" s="1909"/>
      <c r="T2721" s="2464"/>
      <c r="U2721" s="2471"/>
      <c r="V2721" s="2463"/>
      <c r="W2721" s="2466"/>
      <c r="X2721" s="2466"/>
      <c r="Y2721" s="2466"/>
      <c r="Z2721" s="2466"/>
    </row>
    <row r="2722" spans="1:26" s="2469" customFormat="1">
      <c r="A2722" s="2468"/>
      <c r="B2722" s="1737"/>
      <c r="C2722" s="2461"/>
      <c r="D2722" s="2461"/>
      <c r="E2722" s="2462"/>
      <c r="F2722" s="1909"/>
      <c r="G2722" s="2463"/>
      <c r="H2722" s="1909"/>
      <c r="I2722" s="1909"/>
      <c r="J2722" s="1909"/>
      <c r="K2722" s="1909"/>
      <c r="L2722" s="2463"/>
      <c r="M2722" s="2461"/>
      <c r="N2722" s="1909"/>
      <c r="O2722" s="2464"/>
      <c r="P2722" s="2471"/>
      <c r="Q2722" s="2465"/>
      <c r="R2722" s="2461"/>
      <c r="S2722" s="1909"/>
      <c r="T2722" s="2464"/>
      <c r="U2722" s="2471"/>
      <c r="V2722" s="2463"/>
      <c r="W2722" s="2466"/>
      <c r="X2722" s="2466"/>
      <c r="Y2722" s="2466"/>
      <c r="Z2722" s="2466"/>
    </row>
    <row r="2723" spans="1:26" s="2469" customFormat="1">
      <c r="A2723" s="2468"/>
      <c r="B2723" s="1737"/>
      <c r="C2723" s="2461"/>
      <c r="D2723" s="2461"/>
      <c r="E2723" s="2462"/>
      <c r="F2723" s="1909"/>
      <c r="G2723" s="2463"/>
      <c r="H2723" s="1909"/>
      <c r="I2723" s="1909"/>
      <c r="J2723" s="1909"/>
      <c r="K2723" s="1909"/>
      <c r="L2723" s="2463"/>
      <c r="M2723" s="2461"/>
      <c r="N2723" s="1909"/>
      <c r="O2723" s="2464"/>
      <c r="P2723" s="2471"/>
      <c r="Q2723" s="2465"/>
      <c r="R2723" s="2461"/>
      <c r="S2723" s="1909"/>
      <c r="T2723" s="2464"/>
      <c r="U2723" s="2471"/>
      <c r="V2723" s="2463"/>
      <c r="W2723" s="2466"/>
      <c r="X2723" s="2466"/>
      <c r="Y2723" s="2466"/>
      <c r="Z2723" s="2466"/>
    </row>
    <row r="2724" spans="1:26" s="2469" customFormat="1">
      <c r="A2724" s="2468"/>
      <c r="B2724" s="1737"/>
      <c r="C2724" s="2461"/>
      <c r="D2724" s="2461"/>
      <c r="E2724" s="2462"/>
      <c r="F2724" s="1909"/>
      <c r="G2724" s="2463"/>
      <c r="H2724" s="1909"/>
      <c r="I2724" s="1909"/>
      <c r="J2724" s="1909"/>
      <c r="K2724" s="1909"/>
      <c r="L2724" s="2463"/>
      <c r="M2724" s="2461"/>
      <c r="N2724" s="1909"/>
      <c r="O2724" s="2464"/>
      <c r="P2724" s="2471"/>
      <c r="Q2724" s="2465"/>
      <c r="R2724" s="2461"/>
      <c r="S2724" s="1909"/>
      <c r="T2724" s="2464"/>
      <c r="U2724" s="2471"/>
      <c r="V2724" s="2463"/>
      <c r="W2724" s="2466"/>
      <c r="X2724" s="2466"/>
      <c r="Y2724" s="2466"/>
      <c r="Z2724" s="2466"/>
    </row>
    <row r="2725" spans="1:26" s="2469" customFormat="1">
      <c r="A2725" s="2468"/>
      <c r="B2725" s="1737"/>
      <c r="C2725" s="2461"/>
      <c r="D2725" s="2461"/>
      <c r="E2725" s="2462"/>
      <c r="F2725" s="1909"/>
      <c r="G2725" s="2463"/>
      <c r="H2725" s="1909"/>
      <c r="I2725" s="1909"/>
      <c r="J2725" s="1909"/>
      <c r="K2725" s="1909"/>
      <c r="L2725" s="2463"/>
      <c r="M2725" s="2461"/>
      <c r="N2725" s="1909"/>
      <c r="O2725" s="2464"/>
      <c r="P2725" s="2471"/>
      <c r="Q2725" s="2465"/>
      <c r="R2725" s="2461"/>
      <c r="S2725" s="1909"/>
      <c r="T2725" s="2464"/>
      <c r="U2725" s="2471"/>
      <c r="V2725" s="2463"/>
      <c r="W2725" s="2466"/>
      <c r="X2725" s="2466"/>
      <c r="Y2725" s="2466"/>
      <c r="Z2725" s="2466"/>
    </row>
    <row r="2726" spans="1:26" s="2469" customFormat="1">
      <c r="A2726" s="2468"/>
      <c r="B2726" s="1737"/>
      <c r="C2726" s="2461"/>
      <c r="D2726" s="2461"/>
      <c r="E2726" s="2462"/>
      <c r="F2726" s="1909"/>
      <c r="G2726" s="2463"/>
      <c r="H2726" s="1909"/>
      <c r="I2726" s="1909"/>
      <c r="J2726" s="1909"/>
      <c r="K2726" s="1909"/>
      <c r="L2726" s="2463"/>
      <c r="M2726" s="2461"/>
      <c r="N2726" s="1909"/>
      <c r="O2726" s="2464"/>
      <c r="P2726" s="2471"/>
      <c r="Q2726" s="2465"/>
      <c r="R2726" s="2461"/>
      <c r="S2726" s="1909"/>
      <c r="T2726" s="2464"/>
      <c r="U2726" s="2471"/>
      <c r="V2726" s="2463"/>
      <c r="W2726" s="2466"/>
      <c r="X2726" s="2466"/>
      <c r="Y2726" s="2466"/>
      <c r="Z2726" s="2466"/>
    </row>
    <row r="2727" spans="1:26" s="2469" customFormat="1">
      <c r="A2727" s="2468"/>
      <c r="B2727" s="1737"/>
      <c r="C2727" s="2461"/>
      <c r="D2727" s="2461"/>
      <c r="E2727" s="2462"/>
      <c r="F2727" s="1909"/>
      <c r="G2727" s="2463"/>
      <c r="H2727" s="1909"/>
      <c r="I2727" s="1909"/>
      <c r="J2727" s="1909"/>
      <c r="K2727" s="1909"/>
      <c r="L2727" s="2463"/>
      <c r="M2727" s="2461"/>
      <c r="N2727" s="1909"/>
      <c r="O2727" s="2464"/>
      <c r="P2727" s="2471"/>
      <c r="Q2727" s="2465"/>
      <c r="R2727" s="2461"/>
      <c r="S2727" s="1909"/>
      <c r="T2727" s="2464"/>
      <c r="U2727" s="2471"/>
      <c r="V2727" s="2463"/>
      <c r="W2727" s="2466"/>
      <c r="X2727" s="2466"/>
      <c r="Y2727" s="2466"/>
      <c r="Z2727" s="2466"/>
    </row>
    <row r="2728" spans="1:26" s="2469" customFormat="1">
      <c r="A2728" s="2468"/>
      <c r="B2728" s="1737"/>
      <c r="C2728" s="2461"/>
      <c r="D2728" s="2461"/>
      <c r="E2728" s="2462"/>
      <c r="F2728" s="1909"/>
      <c r="G2728" s="2463"/>
      <c r="H2728" s="1909"/>
      <c r="I2728" s="1909"/>
      <c r="J2728" s="1909"/>
      <c r="K2728" s="1909"/>
      <c r="L2728" s="2463"/>
      <c r="M2728" s="2461"/>
      <c r="N2728" s="1909"/>
      <c r="O2728" s="2464"/>
      <c r="P2728" s="2471"/>
      <c r="Q2728" s="2465"/>
      <c r="R2728" s="2461"/>
      <c r="S2728" s="1909"/>
      <c r="T2728" s="2464"/>
      <c r="U2728" s="2471"/>
      <c r="V2728" s="2463"/>
      <c r="W2728" s="2466"/>
      <c r="X2728" s="2466"/>
      <c r="Y2728" s="2466"/>
      <c r="Z2728" s="2466"/>
    </row>
    <row r="2729" spans="1:26" s="2469" customFormat="1">
      <c r="A2729" s="2468"/>
      <c r="B2729" s="1737"/>
      <c r="C2729" s="2461"/>
      <c r="D2729" s="2461"/>
      <c r="E2729" s="2462"/>
      <c r="F2729" s="1909"/>
      <c r="G2729" s="2463"/>
      <c r="H2729" s="1909"/>
      <c r="I2729" s="1909"/>
      <c r="J2729" s="1909"/>
      <c r="K2729" s="1909"/>
      <c r="L2729" s="2463"/>
      <c r="M2729" s="2461"/>
      <c r="N2729" s="1909"/>
      <c r="O2729" s="2464"/>
      <c r="P2729" s="2471"/>
      <c r="Q2729" s="2465"/>
      <c r="R2729" s="2461"/>
      <c r="S2729" s="1909"/>
      <c r="T2729" s="2464"/>
      <c r="U2729" s="2471"/>
      <c r="V2729" s="2463"/>
      <c r="W2729" s="2466"/>
      <c r="X2729" s="2466"/>
      <c r="Y2729" s="2466"/>
      <c r="Z2729" s="2466"/>
    </row>
    <row r="2730" spans="1:26" s="2469" customFormat="1">
      <c r="A2730" s="2468"/>
      <c r="B2730" s="1737"/>
      <c r="C2730" s="2461"/>
      <c r="D2730" s="2461"/>
      <c r="E2730" s="2462"/>
      <c r="F2730" s="1909"/>
      <c r="G2730" s="2463"/>
      <c r="H2730" s="1909"/>
      <c r="I2730" s="1909"/>
      <c r="J2730" s="1909"/>
      <c r="K2730" s="1909"/>
      <c r="L2730" s="2463"/>
      <c r="M2730" s="2461"/>
      <c r="N2730" s="1909"/>
      <c r="O2730" s="2464"/>
      <c r="P2730" s="2471"/>
      <c r="Q2730" s="2465"/>
      <c r="R2730" s="2461"/>
      <c r="S2730" s="1909"/>
      <c r="T2730" s="2464"/>
      <c r="U2730" s="2471"/>
      <c r="V2730" s="2463"/>
      <c r="W2730" s="2466"/>
      <c r="X2730" s="2466"/>
      <c r="Y2730" s="2466"/>
      <c r="Z2730" s="2466"/>
    </row>
    <row r="2731" spans="1:26" s="2469" customFormat="1">
      <c r="A2731" s="2468"/>
      <c r="B2731" s="1737"/>
      <c r="C2731" s="2461"/>
      <c r="D2731" s="2461"/>
      <c r="E2731" s="2462"/>
      <c r="F2731" s="1909"/>
      <c r="G2731" s="2463"/>
      <c r="H2731" s="1909"/>
      <c r="I2731" s="1909"/>
      <c r="J2731" s="1909"/>
      <c r="K2731" s="1909"/>
      <c r="L2731" s="2463"/>
      <c r="M2731" s="2461"/>
      <c r="N2731" s="1909"/>
      <c r="O2731" s="2464"/>
      <c r="P2731" s="2471"/>
      <c r="Q2731" s="2465"/>
      <c r="R2731" s="2461"/>
      <c r="S2731" s="1909"/>
      <c r="T2731" s="2464"/>
      <c r="U2731" s="2471"/>
      <c r="V2731" s="2463"/>
      <c r="W2731" s="2466"/>
      <c r="X2731" s="2466"/>
      <c r="Y2731" s="2466"/>
      <c r="Z2731" s="2466"/>
    </row>
    <row r="2732" spans="1:26" s="2469" customFormat="1">
      <c r="A2732" s="2468"/>
      <c r="B2732" s="1737"/>
      <c r="C2732" s="2461"/>
      <c r="D2732" s="2461"/>
      <c r="E2732" s="2462"/>
      <c r="F2732" s="1909"/>
      <c r="G2732" s="2463"/>
      <c r="H2732" s="1909"/>
      <c r="I2732" s="1909"/>
      <c r="J2732" s="1909"/>
      <c r="K2732" s="1909"/>
      <c r="L2732" s="2463"/>
      <c r="M2732" s="2461"/>
      <c r="N2732" s="1909"/>
      <c r="O2732" s="2464"/>
      <c r="P2732" s="2471"/>
      <c r="Q2732" s="2465"/>
      <c r="R2732" s="2461"/>
      <c r="S2732" s="1909"/>
      <c r="T2732" s="2464"/>
      <c r="U2732" s="2471"/>
      <c r="V2732" s="2463"/>
      <c r="W2732" s="2466"/>
      <c r="X2732" s="2466"/>
      <c r="Y2732" s="2466"/>
      <c r="Z2732" s="2466"/>
    </row>
    <row r="2733" spans="1:26" s="2469" customFormat="1">
      <c r="A2733" s="2468"/>
      <c r="B2733" s="1737"/>
      <c r="C2733" s="2461"/>
      <c r="D2733" s="2461"/>
      <c r="E2733" s="2462"/>
      <c r="F2733" s="1909"/>
      <c r="G2733" s="2463"/>
      <c r="H2733" s="1909"/>
      <c r="I2733" s="1909"/>
      <c r="J2733" s="1909"/>
      <c r="K2733" s="1909"/>
      <c r="L2733" s="2463"/>
      <c r="M2733" s="2461"/>
      <c r="N2733" s="1909"/>
      <c r="O2733" s="2464"/>
      <c r="P2733" s="2471"/>
      <c r="Q2733" s="2465"/>
      <c r="R2733" s="2461"/>
      <c r="S2733" s="1909"/>
      <c r="T2733" s="2464"/>
      <c r="U2733" s="2471"/>
      <c r="V2733" s="2463"/>
      <c r="W2733" s="2466"/>
      <c r="X2733" s="2466"/>
      <c r="Y2733" s="2466"/>
      <c r="Z2733" s="2466"/>
    </row>
    <row r="2734" spans="1:26" s="2469" customFormat="1">
      <c r="A2734" s="2468"/>
      <c r="B2734" s="1737"/>
      <c r="C2734" s="2461"/>
      <c r="D2734" s="2461"/>
      <c r="E2734" s="2462"/>
      <c r="F2734" s="1909"/>
      <c r="G2734" s="2463"/>
      <c r="H2734" s="1909"/>
      <c r="I2734" s="1909"/>
      <c r="J2734" s="1909"/>
      <c r="K2734" s="1909"/>
      <c r="L2734" s="2463"/>
      <c r="M2734" s="2461"/>
      <c r="N2734" s="1909"/>
      <c r="O2734" s="2464"/>
      <c r="P2734" s="2471"/>
      <c r="Q2734" s="2465"/>
      <c r="R2734" s="2461"/>
      <c r="S2734" s="1909"/>
      <c r="T2734" s="2464"/>
      <c r="U2734" s="2471"/>
      <c r="V2734" s="2463"/>
      <c r="W2734" s="2466"/>
      <c r="X2734" s="2466"/>
      <c r="Y2734" s="2466"/>
      <c r="Z2734" s="2466"/>
    </row>
    <row r="2735" spans="1:26" s="2469" customFormat="1">
      <c r="A2735" s="2468"/>
      <c r="B2735" s="1737"/>
      <c r="C2735" s="2461"/>
      <c r="D2735" s="2461"/>
      <c r="E2735" s="2462"/>
      <c r="F2735" s="1909"/>
      <c r="G2735" s="2463"/>
      <c r="H2735" s="1909"/>
      <c r="I2735" s="1909"/>
      <c r="J2735" s="1909"/>
      <c r="K2735" s="1909"/>
      <c r="L2735" s="2463"/>
      <c r="M2735" s="2461"/>
      <c r="N2735" s="1909"/>
      <c r="O2735" s="2464"/>
      <c r="P2735" s="2471"/>
      <c r="Q2735" s="2465"/>
      <c r="R2735" s="2461"/>
      <c r="S2735" s="1909"/>
      <c r="T2735" s="2464"/>
      <c r="U2735" s="2471"/>
      <c r="V2735" s="2463"/>
      <c r="W2735" s="2466"/>
      <c r="X2735" s="2466"/>
      <c r="Y2735" s="2466"/>
      <c r="Z2735" s="2466"/>
    </row>
    <row r="2736" spans="1:26" s="2469" customFormat="1">
      <c r="A2736" s="2468"/>
      <c r="B2736" s="1737"/>
      <c r="C2736" s="2461"/>
      <c r="D2736" s="2461"/>
      <c r="E2736" s="2462"/>
      <c r="F2736" s="1909"/>
      <c r="G2736" s="2463"/>
      <c r="H2736" s="1909"/>
      <c r="I2736" s="1909"/>
      <c r="J2736" s="1909"/>
      <c r="K2736" s="1909"/>
      <c r="L2736" s="2463"/>
      <c r="M2736" s="2461"/>
      <c r="N2736" s="1909"/>
      <c r="O2736" s="2464"/>
      <c r="P2736" s="2471"/>
      <c r="Q2736" s="2465"/>
      <c r="R2736" s="2461"/>
      <c r="S2736" s="1909"/>
      <c r="T2736" s="2464"/>
      <c r="U2736" s="2471"/>
      <c r="V2736" s="2463"/>
      <c r="W2736" s="2466"/>
      <c r="X2736" s="2466"/>
      <c r="Y2736" s="2466"/>
      <c r="Z2736" s="2466"/>
    </row>
    <row r="2737" spans="1:26" s="2469" customFormat="1">
      <c r="A2737" s="2468"/>
      <c r="B2737" s="1737"/>
      <c r="C2737" s="2461"/>
      <c r="D2737" s="2461"/>
      <c r="E2737" s="2462"/>
      <c r="F2737" s="1909"/>
      <c r="G2737" s="2463"/>
      <c r="H2737" s="1909"/>
      <c r="I2737" s="1909"/>
      <c r="J2737" s="1909"/>
      <c r="K2737" s="1909"/>
      <c r="L2737" s="2463"/>
      <c r="M2737" s="2461"/>
      <c r="N2737" s="1909"/>
      <c r="O2737" s="2464"/>
      <c r="P2737" s="2471"/>
      <c r="Q2737" s="2465"/>
      <c r="R2737" s="2461"/>
      <c r="S2737" s="1909"/>
      <c r="T2737" s="2464"/>
      <c r="U2737" s="2471"/>
      <c r="V2737" s="2463"/>
      <c r="W2737" s="2466"/>
      <c r="X2737" s="2466"/>
      <c r="Y2737" s="2466"/>
      <c r="Z2737" s="2466"/>
    </row>
    <row r="2738" spans="1:26" s="2469" customFormat="1">
      <c r="A2738" s="2468"/>
      <c r="B2738" s="1737"/>
      <c r="C2738" s="2461"/>
      <c r="D2738" s="2461"/>
      <c r="E2738" s="2462"/>
      <c r="F2738" s="1909"/>
      <c r="G2738" s="2463"/>
      <c r="H2738" s="1909"/>
      <c r="I2738" s="1909"/>
      <c r="J2738" s="1909"/>
      <c r="K2738" s="1909"/>
      <c r="L2738" s="2463"/>
      <c r="M2738" s="2461"/>
      <c r="N2738" s="1909"/>
      <c r="O2738" s="2464"/>
      <c r="P2738" s="2471"/>
      <c r="Q2738" s="2465"/>
      <c r="R2738" s="2461"/>
      <c r="S2738" s="1909"/>
      <c r="T2738" s="2464"/>
      <c r="U2738" s="2471"/>
      <c r="V2738" s="2463"/>
      <c r="W2738" s="2466"/>
      <c r="X2738" s="2466"/>
      <c r="Y2738" s="2466"/>
      <c r="Z2738" s="2466"/>
    </row>
    <row r="2739" spans="1:26" s="2469" customFormat="1">
      <c r="A2739" s="2468"/>
      <c r="B2739" s="1737"/>
      <c r="C2739" s="2461"/>
      <c r="D2739" s="2461"/>
      <c r="E2739" s="2462"/>
      <c r="F2739" s="1909"/>
      <c r="G2739" s="2463"/>
      <c r="H2739" s="1909"/>
      <c r="I2739" s="1909"/>
      <c r="J2739" s="1909"/>
      <c r="K2739" s="1909"/>
      <c r="L2739" s="2463"/>
      <c r="M2739" s="2461"/>
      <c r="N2739" s="1909"/>
      <c r="O2739" s="2464"/>
      <c r="P2739" s="2471"/>
      <c r="Q2739" s="2465"/>
      <c r="R2739" s="2461"/>
      <c r="S2739" s="1909"/>
      <c r="T2739" s="2464"/>
      <c r="U2739" s="2471"/>
      <c r="V2739" s="2463"/>
      <c r="W2739" s="2466"/>
      <c r="X2739" s="2466"/>
      <c r="Y2739" s="2466"/>
      <c r="Z2739" s="2466"/>
    </row>
    <row r="2740" spans="1:26" s="2469" customFormat="1">
      <c r="A2740" s="2468"/>
      <c r="B2740" s="1737"/>
      <c r="C2740" s="2461"/>
      <c r="D2740" s="2461"/>
      <c r="E2740" s="2462"/>
      <c r="F2740" s="1909"/>
      <c r="G2740" s="2463"/>
      <c r="H2740" s="1909"/>
      <c r="I2740" s="1909"/>
      <c r="J2740" s="1909"/>
      <c r="K2740" s="1909"/>
      <c r="L2740" s="2463"/>
      <c r="M2740" s="2461"/>
      <c r="N2740" s="1909"/>
      <c r="O2740" s="2464"/>
      <c r="P2740" s="2471"/>
      <c r="Q2740" s="2465"/>
      <c r="R2740" s="2461"/>
      <c r="S2740" s="1909"/>
      <c r="T2740" s="2464"/>
      <c r="U2740" s="2471"/>
      <c r="V2740" s="2463"/>
      <c r="W2740" s="2466"/>
      <c r="X2740" s="2466"/>
      <c r="Y2740" s="2466"/>
      <c r="Z2740" s="2466"/>
    </row>
    <row r="2741" spans="1:26" s="2469" customFormat="1">
      <c r="A2741" s="2468"/>
      <c r="B2741" s="1737"/>
      <c r="C2741" s="2461"/>
      <c r="D2741" s="2461"/>
      <c r="E2741" s="2462"/>
      <c r="F2741" s="1909"/>
      <c r="G2741" s="2463"/>
      <c r="H2741" s="1909"/>
      <c r="I2741" s="1909"/>
      <c r="J2741" s="1909"/>
      <c r="K2741" s="1909"/>
      <c r="L2741" s="2463"/>
      <c r="M2741" s="2461"/>
      <c r="N2741" s="1909"/>
      <c r="O2741" s="2464"/>
      <c r="P2741" s="2471"/>
      <c r="Q2741" s="2465"/>
      <c r="R2741" s="2461"/>
      <c r="S2741" s="1909"/>
      <c r="T2741" s="2464"/>
      <c r="U2741" s="2471"/>
      <c r="V2741" s="2463"/>
      <c r="W2741" s="2466"/>
      <c r="X2741" s="2466"/>
      <c r="Y2741" s="2466"/>
      <c r="Z2741" s="2466"/>
    </row>
    <row r="2742" spans="1:26" s="2469" customFormat="1">
      <c r="A2742" s="2468"/>
      <c r="B2742" s="1737"/>
      <c r="C2742" s="2461"/>
      <c r="D2742" s="2461"/>
      <c r="E2742" s="2462"/>
      <c r="F2742" s="1909"/>
      <c r="G2742" s="2463"/>
      <c r="H2742" s="1909"/>
      <c r="I2742" s="1909"/>
      <c r="J2742" s="1909"/>
      <c r="K2742" s="1909"/>
      <c r="L2742" s="2463"/>
      <c r="M2742" s="2461"/>
      <c r="N2742" s="1909"/>
      <c r="O2742" s="2464"/>
      <c r="P2742" s="2471"/>
      <c r="Q2742" s="2465"/>
      <c r="R2742" s="2461"/>
      <c r="S2742" s="1909"/>
      <c r="T2742" s="2464"/>
      <c r="U2742" s="2471"/>
      <c r="V2742" s="2463"/>
      <c r="W2742" s="2466"/>
      <c r="X2742" s="2466"/>
      <c r="Y2742" s="2466"/>
      <c r="Z2742" s="2466"/>
    </row>
    <row r="2743" spans="1:26" s="2469" customFormat="1">
      <c r="A2743" s="2468"/>
      <c r="B2743" s="1737"/>
      <c r="C2743" s="2461"/>
      <c r="D2743" s="2461"/>
      <c r="E2743" s="2462"/>
      <c r="F2743" s="1909"/>
      <c r="G2743" s="2463"/>
      <c r="H2743" s="1909"/>
      <c r="I2743" s="1909"/>
      <c r="J2743" s="1909"/>
      <c r="K2743" s="1909"/>
      <c r="L2743" s="2463"/>
      <c r="M2743" s="2461"/>
      <c r="N2743" s="1909"/>
      <c r="O2743" s="2464"/>
      <c r="P2743" s="2471"/>
      <c r="Q2743" s="2465"/>
      <c r="R2743" s="2461"/>
      <c r="S2743" s="1909"/>
      <c r="T2743" s="2464"/>
      <c r="U2743" s="2471"/>
      <c r="V2743" s="2463"/>
      <c r="W2743" s="2466"/>
      <c r="X2743" s="2466"/>
      <c r="Y2743" s="2466"/>
      <c r="Z2743" s="2466"/>
    </row>
    <row r="2744" spans="1:26" s="2469" customFormat="1">
      <c r="A2744" s="2468"/>
      <c r="B2744" s="1737"/>
      <c r="C2744" s="2461"/>
      <c r="D2744" s="2461"/>
      <c r="E2744" s="2462"/>
      <c r="F2744" s="1909"/>
      <c r="G2744" s="2463"/>
      <c r="H2744" s="1909"/>
      <c r="I2744" s="1909"/>
      <c r="J2744" s="1909"/>
      <c r="K2744" s="1909"/>
      <c r="L2744" s="2463"/>
      <c r="M2744" s="2461"/>
      <c r="N2744" s="1909"/>
      <c r="O2744" s="2464"/>
      <c r="P2744" s="2471"/>
      <c r="Q2744" s="2465"/>
      <c r="R2744" s="2461"/>
      <c r="S2744" s="1909"/>
      <c r="T2744" s="2464"/>
      <c r="U2744" s="2471"/>
      <c r="V2744" s="2463"/>
      <c r="W2744" s="2466"/>
      <c r="X2744" s="2466"/>
      <c r="Y2744" s="2466"/>
      <c r="Z2744" s="2466"/>
    </row>
    <row r="2745" spans="1:26" s="2469" customFormat="1">
      <c r="A2745" s="2468"/>
      <c r="B2745" s="1737"/>
      <c r="C2745" s="2461"/>
      <c r="D2745" s="2461"/>
      <c r="E2745" s="2462"/>
      <c r="F2745" s="1909"/>
      <c r="G2745" s="2463"/>
      <c r="H2745" s="1909"/>
      <c r="I2745" s="1909"/>
      <c r="J2745" s="1909"/>
      <c r="K2745" s="1909"/>
      <c r="L2745" s="2463"/>
      <c r="M2745" s="2461"/>
      <c r="N2745" s="1909"/>
      <c r="O2745" s="2464"/>
      <c r="P2745" s="2471"/>
      <c r="Q2745" s="2465"/>
      <c r="R2745" s="2461"/>
      <c r="S2745" s="1909"/>
      <c r="T2745" s="2464"/>
      <c r="U2745" s="2471"/>
      <c r="V2745" s="2463"/>
      <c r="W2745" s="2466"/>
      <c r="X2745" s="2466"/>
      <c r="Y2745" s="2466"/>
      <c r="Z2745" s="2466"/>
    </row>
    <row r="2746" spans="1:26" s="2469" customFormat="1">
      <c r="A2746" s="2468"/>
      <c r="B2746" s="1737"/>
      <c r="C2746" s="2461"/>
      <c r="D2746" s="2461"/>
      <c r="E2746" s="2462"/>
      <c r="F2746" s="1909"/>
      <c r="G2746" s="2463"/>
      <c r="H2746" s="1909"/>
      <c r="I2746" s="1909"/>
      <c r="J2746" s="1909"/>
      <c r="K2746" s="1909"/>
      <c r="L2746" s="2463"/>
      <c r="M2746" s="2461"/>
      <c r="N2746" s="1909"/>
      <c r="O2746" s="2464"/>
      <c r="P2746" s="2471"/>
      <c r="Q2746" s="2465"/>
      <c r="R2746" s="2461"/>
      <c r="S2746" s="1909"/>
      <c r="T2746" s="2464"/>
      <c r="U2746" s="2471"/>
      <c r="V2746" s="2463"/>
      <c r="W2746" s="2466"/>
      <c r="X2746" s="2466"/>
      <c r="Y2746" s="2466"/>
      <c r="Z2746" s="2466"/>
    </row>
    <row r="2747" spans="1:26" s="2469" customFormat="1">
      <c r="A2747" s="2468"/>
      <c r="B2747" s="1737"/>
      <c r="C2747" s="2461"/>
      <c r="D2747" s="2461"/>
      <c r="E2747" s="2462"/>
      <c r="F2747" s="1909"/>
      <c r="G2747" s="2463"/>
      <c r="H2747" s="1909"/>
      <c r="I2747" s="1909"/>
      <c r="J2747" s="1909"/>
      <c r="K2747" s="1909"/>
      <c r="L2747" s="2463"/>
      <c r="M2747" s="2461"/>
      <c r="N2747" s="1909"/>
      <c r="O2747" s="2464"/>
      <c r="P2747" s="2471"/>
      <c r="Q2747" s="2465"/>
      <c r="R2747" s="2461"/>
      <c r="S2747" s="1909"/>
      <c r="T2747" s="2464"/>
      <c r="U2747" s="2471"/>
      <c r="V2747" s="2463"/>
      <c r="W2747" s="2466"/>
      <c r="X2747" s="2466"/>
      <c r="Y2747" s="2466"/>
      <c r="Z2747" s="2466"/>
    </row>
    <row r="2748" spans="1:26" s="2469" customFormat="1">
      <c r="A2748" s="2468"/>
      <c r="B2748" s="1737"/>
      <c r="C2748" s="2461"/>
      <c r="D2748" s="2461"/>
      <c r="E2748" s="2462"/>
      <c r="F2748" s="1909"/>
      <c r="G2748" s="2463"/>
      <c r="H2748" s="1909"/>
      <c r="I2748" s="1909"/>
      <c r="J2748" s="1909"/>
      <c r="K2748" s="1909"/>
      <c r="L2748" s="2463"/>
      <c r="M2748" s="2461"/>
      <c r="N2748" s="1909"/>
      <c r="O2748" s="2464"/>
      <c r="P2748" s="2471"/>
      <c r="Q2748" s="2465"/>
      <c r="R2748" s="2461"/>
      <c r="S2748" s="1909"/>
      <c r="T2748" s="2464"/>
      <c r="U2748" s="2471"/>
      <c r="V2748" s="2463"/>
      <c r="W2748" s="2466"/>
      <c r="X2748" s="2466"/>
      <c r="Y2748" s="2466"/>
      <c r="Z2748" s="2466"/>
    </row>
    <row r="2749" spans="1:26" s="2469" customFormat="1">
      <c r="A2749" s="2468"/>
      <c r="B2749" s="1737"/>
      <c r="C2749" s="2461"/>
      <c r="D2749" s="2461"/>
      <c r="E2749" s="2462"/>
      <c r="F2749" s="1909"/>
      <c r="G2749" s="2463"/>
      <c r="H2749" s="1909"/>
      <c r="I2749" s="1909"/>
      <c r="J2749" s="1909"/>
      <c r="K2749" s="1909"/>
      <c r="L2749" s="2463"/>
      <c r="M2749" s="2461"/>
      <c r="N2749" s="1909"/>
      <c r="O2749" s="2464"/>
      <c r="P2749" s="2471"/>
      <c r="Q2749" s="2465"/>
      <c r="R2749" s="2461"/>
      <c r="S2749" s="1909"/>
      <c r="T2749" s="2464"/>
      <c r="U2749" s="2471"/>
      <c r="V2749" s="2463"/>
      <c r="W2749" s="2466"/>
      <c r="X2749" s="2466"/>
      <c r="Y2749" s="2466"/>
      <c r="Z2749" s="2466"/>
    </row>
    <row r="2750" spans="1:26" s="2469" customFormat="1">
      <c r="A2750" s="2468"/>
      <c r="B2750" s="1737"/>
      <c r="C2750" s="2461"/>
      <c r="D2750" s="2461"/>
      <c r="E2750" s="2462"/>
      <c r="F2750" s="1909"/>
      <c r="G2750" s="2463"/>
      <c r="H2750" s="1909"/>
      <c r="I2750" s="1909"/>
      <c r="J2750" s="1909"/>
      <c r="K2750" s="1909"/>
      <c r="L2750" s="2463"/>
      <c r="M2750" s="2461"/>
      <c r="N2750" s="1909"/>
      <c r="O2750" s="2464"/>
      <c r="P2750" s="2471"/>
      <c r="Q2750" s="2465"/>
      <c r="R2750" s="2461"/>
      <c r="S2750" s="1909"/>
      <c r="T2750" s="2464"/>
      <c r="U2750" s="2471"/>
      <c r="V2750" s="2463"/>
      <c r="W2750" s="2466"/>
      <c r="X2750" s="2466"/>
      <c r="Y2750" s="2466"/>
      <c r="Z2750" s="2466"/>
    </row>
    <row r="2751" spans="1:26" s="2469" customFormat="1">
      <c r="A2751" s="2468"/>
      <c r="B2751" s="1737"/>
      <c r="C2751" s="2461"/>
      <c r="D2751" s="2461"/>
      <c r="E2751" s="2462"/>
      <c r="F2751" s="1909"/>
      <c r="G2751" s="2463"/>
      <c r="H2751" s="1909"/>
      <c r="I2751" s="1909"/>
      <c r="J2751" s="1909"/>
      <c r="K2751" s="1909"/>
      <c r="L2751" s="2463"/>
      <c r="M2751" s="2461"/>
      <c r="N2751" s="1909"/>
      <c r="O2751" s="2464"/>
      <c r="P2751" s="2471"/>
      <c r="Q2751" s="2465"/>
      <c r="R2751" s="2461"/>
      <c r="S2751" s="1909"/>
      <c r="T2751" s="2464"/>
      <c r="U2751" s="2471"/>
      <c r="V2751" s="2463"/>
      <c r="W2751" s="2466"/>
      <c r="X2751" s="2466"/>
      <c r="Y2751" s="2466"/>
      <c r="Z2751" s="2466"/>
    </row>
    <row r="2752" spans="1:26" s="2469" customFormat="1">
      <c r="A2752" s="2468"/>
      <c r="B2752" s="1737"/>
      <c r="C2752" s="2461"/>
      <c r="D2752" s="2461"/>
      <c r="E2752" s="2462"/>
      <c r="F2752" s="1909"/>
      <c r="G2752" s="2463"/>
      <c r="H2752" s="1909"/>
      <c r="I2752" s="1909"/>
      <c r="J2752" s="1909"/>
      <c r="K2752" s="1909"/>
      <c r="L2752" s="2463"/>
      <c r="M2752" s="2461"/>
      <c r="N2752" s="1909"/>
      <c r="O2752" s="2464"/>
      <c r="P2752" s="2471"/>
      <c r="Q2752" s="2465"/>
      <c r="R2752" s="2461"/>
      <c r="S2752" s="1909"/>
      <c r="T2752" s="2464"/>
      <c r="U2752" s="2471"/>
      <c r="V2752" s="2463"/>
      <c r="W2752" s="2466"/>
      <c r="X2752" s="2466"/>
      <c r="Y2752" s="2466"/>
      <c r="Z2752" s="2466"/>
    </row>
    <row r="2753" spans="1:26" s="2469" customFormat="1">
      <c r="A2753" s="2468"/>
      <c r="B2753" s="1737"/>
      <c r="C2753" s="2461"/>
      <c r="D2753" s="2461"/>
      <c r="E2753" s="2462"/>
      <c r="F2753" s="1909"/>
      <c r="G2753" s="2463"/>
      <c r="H2753" s="1909"/>
      <c r="I2753" s="1909"/>
      <c r="J2753" s="1909"/>
      <c r="K2753" s="1909"/>
      <c r="L2753" s="2463"/>
      <c r="M2753" s="2461"/>
      <c r="N2753" s="1909"/>
      <c r="O2753" s="2464"/>
      <c r="P2753" s="2471"/>
      <c r="Q2753" s="2465"/>
      <c r="R2753" s="2461"/>
      <c r="S2753" s="1909"/>
      <c r="T2753" s="2464"/>
      <c r="U2753" s="2471"/>
      <c r="V2753" s="2463"/>
      <c r="W2753" s="2466"/>
      <c r="X2753" s="2466"/>
      <c r="Y2753" s="2466"/>
      <c r="Z2753" s="2466"/>
    </row>
    <row r="2754" spans="1:26" s="2469" customFormat="1">
      <c r="A2754" s="2468"/>
      <c r="B2754" s="1737"/>
      <c r="C2754" s="2461"/>
      <c r="D2754" s="2461"/>
      <c r="E2754" s="2462"/>
      <c r="F2754" s="1909"/>
      <c r="G2754" s="2463"/>
      <c r="H2754" s="1909"/>
      <c r="I2754" s="1909"/>
      <c r="J2754" s="1909"/>
      <c r="K2754" s="1909"/>
      <c r="L2754" s="2463"/>
      <c r="M2754" s="2461"/>
      <c r="N2754" s="1909"/>
      <c r="O2754" s="2464"/>
      <c r="P2754" s="2471"/>
      <c r="Q2754" s="2465"/>
      <c r="R2754" s="2461"/>
      <c r="S2754" s="1909"/>
      <c r="T2754" s="2464"/>
      <c r="U2754" s="2471"/>
      <c r="V2754" s="2463"/>
      <c r="W2754" s="2466"/>
      <c r="X2754" s="2466"/>
      <c r="Y2754" s="2466"/>
      <c r="Z2754" s="2466"/>
    </row>
    <row r="2755" spans="1:26" s="2469" customFormat="1">
      <c r="A2755" s="2468"/>
      <c r="B2755" s="1737"/>
      <c r="C2755" s="2461"/>
      <c r="D2755" s="2461"/>
      <c r="E2755" s="2462"/>
      <c r="F2755" s="1909"/>
      <c r="G2755" s="2463"/>
      <c r="H2755" s="1909"/>
      <c r="I2755" s="1909"/>
      <c r="J2755" s="1909"/>
      <c r="K2755" s="1909"/>
      <c r="L2755" s="2463"/>
      <c r="M2755" s="2461"/>
      <c r="N2755" s="1909"/>
      <c r="O2755" s="2464"/>
      <c r="P2755" s="2471"/>
      <c r="Q2755" s="2465"/>
      <c r="R2755" s="2461"/>
      <c r="S2755" s="1909"/>
      <c r="T2755" s="2464"/>
      <c r="U2755" s="2471"/>
      <c r="V2755" s="2463"/>
      <c r="W2755" s="2466"/>
      <c r="X2755" s="2466"/>
      <c r="Y2755" s="2466"/>
      <c r="Z2755" s="2466"/>
    </row>
    <row r="2756" spans="1:26" s="2469" customFormat="1">
      <c r="A2756" s="2468"/>
      <c r="B2756" s="1737"/>
      <c r="C2756" s="2461"/>
      <c r="D2756" s="2461"/>
      <c r="E2756" s="2462"/>
      <c r="F2756" s="1909"/>
      <c r="G2756" s="2463"/>
      <c r="H2756" s="1909"/>
      <c r="I2756" s="1909"/>
      <c r="J2756" s="1909"/>
      <c r="K2756" s="1909"/>
      <c r="L2756" s="2463"/>
      <c r="M2756" s="2461"/>
      <c r="N2756" s="1909"/>
      <c r="O2756" s="2464"/>
      <c r="P2756" s="2471"/>
      <c r="Q2756" s="2465"/>
      <c r="R2756" s="2461"/>
      <c r="S2756" s="1909"/>
      <c r="T2756" s="2464"/>
      <c r="U2756" s="2471"/>
      <c r="V2756" s="2463"/>
      <c r="W2756" s="2466"/>
      <c r="X2756" s="2466"/>
      <c r="Y2756" s="2466"/>
      <c r="Z2756" s="2466"/>
    </row>
    <row r="2757" spans="1:26" s="2469" customFormat="1">
      <c r="A2757" s="2468"/>
      <c r="B2757" s="1737"/>
      <c r="C2757" s="2461"/>
      <c r="D2757" s="2461"/>
      <c r="E2757" s="2462"/>
      <c r="F2757" s="1909"/>
      <c r="G2757" s="2463"/>
      <c r="H2757" s="1909"/>
      <c r="I2757" s="1909"/>
      <c r="J2757" s="1909"/>
      <c r="K2757" s="1909"/>
      <c r="L2757" s="2463"/>
      <c r="M2757" s="2461"/>
      <c r="N2757" s="1909"/>
      <c r="O2757" s="2464"/>
      <c r="P2757" s="2471"/>
      <c r="Q2757" s="2465"/>
      <c r="R2757" s="2461"/>
      <c r="S2757" s="1909"/>
      <c r="T2757" s="2464"/>
      <c r="U2757" s="2471"/>
      <c r="V2757" s="2463"/>
      <c r="W2757" s="2466"/>
      <c r="X2757" s="2466"/>
      <c r="Y2757" s="2466"/>
      <c r="Z2757" s="2466"/>
    </row>
    <row r="2758" spans="1:26" s="2469" customFormat="1">
      <c r="A2758" s="2468"/>
      <c r="B2758" s="1737"/>
      <c r="C2758" s="2461"/>
      <c r="D2758" s="2461"/>
      <c r="E2758" s="2462"/>
      <c r="F2758" s="1909"/>
      <c r="G2758" s="2463"/>
      <c r="H2758" s="1909"/>
      <c r="I2758" s="1909"/>
      <c r="J2758" s="1909"/>
      <c r="K2758" s="1909"/>
      <c r="L2758" s="2463"/>
      <c r="M2758" s="2461"/>
      <c r="N2758" s="1909"/>
      <c r="O2758" s="2464"/>
      <c r="P2758" s="2471"/>
      <c r="Q2758" s="2465"/>
      <c r="R2758" s="2461"/>
      <c r="S2758" s="1909"/>
      <c r="T2758" s="2464"/>
      <c r="U2758" s="2471"/>
      <c r="V2758" s="2463"/>
      <c r="W2758" s="2466"/>
      <c r="X2758" s="2466"/>
      <c r="Y2758" s="2466"/>
      <c r="Z2758" s="2466"/>
    </row>
    <row r="2759" spans="1:26" s="2469" customFormat="1">
      <c r="A2759" s="2468"/>
      <c r="B2759" s="1737"/>
      <c r="C2759" s="2461"/>
      <c r="D2759" s="2461"/>
      <c r="E2759" s="2462"/>
      <c r="F2759" s="1909"/>
      <c r="G2759" s="2463"/>
      <c r="H2759" s="1909"/>
      <c r="I2759" s="1909"/>
      <c r="J2759" s="1909"/>
      <c r="K2759" s="1909"/>
      <c r="L2759" s="2463"/>
      <c r="M2759" s="2461"/>
      <c r="N2759" s="1909"/>
      <c r="O2759" s="2464"/>
      <c r="P2759" s="2471"/>
      <c r="Q2759" s="2465"/>
      <c r="R2759" s="2461"/>
      <c r="S2759" s="1909"/>
      <c r="T2759" s="2464"/>
      <c r="U2759" s="2471"/>
      <c r="V2759" s="2463"/>
      <c r="W2759" s="2466"/>
      <c r="X2759" s="2466"/>
      <c r="Y2759" s="2466"/>
      <c r="Z2759" s="2466"/>
    </row>
    <row r="2760" spans="1:26" s="2469" customFormat="1">
      <c r="A2760" s="2468"/>
      <c r="B2760" s="1737"/>
      <c r="C2760" s="2461"/>
      <c r="D2760" s="2461"/>
      <c r="E2760" s="2462"/>
      <c r="F2760" s="1909"/>
      <c r="G2760" s="2463"/>
      <c r="H2760" s="1909"/>
      <c r="I2760" s="1909"/>
      <c r="J2760" s="1909"/>
      <c r="K2760" s="1909"/>
      <c r="L2760" s="2463"/>
      <c r="M2760" s="2461"/>
      <c r="N2760" s="1909"/>
      <c r="O2760" s="2464"/>
      <c r="P2760" s="2471"/>
      <c r="Q2760" s="2465"/>
      <c r="R2760" s="2461"/>
      <c r="S2760" s="1909"/>
      <c r="T2760" s="2464"/>
      <c r="U2760" s="2471"/>
      <c r="V2760" s="2463"/>
      <c r="W2760" s="2466"/>
      <c r="X2760" s="2466"/>
      <c r="Y2760" s="2466"/>
      <c r="Z2760" s="2466"/>
    </row>
    <row r="2761" spans="1:26" s="2469" customFormat="1">
      <c r="A2761" s="2468"/>
      <c r="B2761" s="1737"/>
      <c r="C2761" s="2461"/>
      <c r="D2761" s="2461"/>
      <c r="E2761" s="2462"/>
      <c r="F2761" s="1909"/>
      <c r="G2761" s="2463"/>
      <c r="H2761" s="1909"/>
      <c r="I2761" s="1909"/>
      <c r="J2761" s="1909"/>
      <c r="K2761" s="1909"/>
      <c r="L2761" s="2463"/>
      <c r="M2761" s="2461"/>
      <c r="N2761" s="1909"/>
      <c r="O2761" s="2464"/>
      <c r="P2761" s="2471"/>
      <c r="Q2761" s="2465"/>
      <c r="R2761" s="2461"/>
      <c r="S2761" s="1909"/>
      <c r="T2761" s="2464"/>
      <c r="U2761" s="2471"/>
      <c r="V2761" s="2463"/>
      <c r="W2761" s="2466"/>
      <c r="X2761" s="2466"/>
      <c r="Y2761" s="2466"/>
      <c r="Z2761" s="2466"/>
    </row>
    <row r="2762" spans="1:26" s="2469" customFormat="1">
      <c r="A2762" s="2468"/>
      <c r="B2762" s="1737"/>
      <c r="C2762" s="2461"/>
      <c r="D2762" s="2461"/>
      <c r="E2762" s="2462"/>
      <c r="F2762" s="1909"/>
      <c r="G2762" s="2463"/>
      <c r="H2762" s="1909"/>
      <c r="I2762" s="1909"/>
      <c r="J2762" s="1909"/>
      <c r="K2762" s="1909"/>
      <c r="L2762" s="2463"/>
      <c r="M2762" s="2461"/>
      <c r="N2762" s="1909"/>
      <c r="O2762" s="2464"/>
      <c r="P2762" s="2471"/>
      <c r="Q2762" s="2465"/>
      <c r="R2762" s="2461"/>
      <c r="S2762" s="1909"/>
      <c r="T2762" s="2464"/>
      <c r="U2762" s="2471"/>
      <c r="V2762" s="2463"/>
      <c r="W2762" s="2466"/>
      <c r="X2762" s="2466"/>
      <c r="Y2762" s="2466"/>
      <c r="Z2762" s="2466"/>
    </row>
    <row r="2763" spans="1:26" s="2469" customFormat="1">
      <c r="A2763" s="2468"/>
      <c r="B2763" s="1737"/>
      <c r="C2763" s="2461"/>
      <c r="D2763" s="2461"/>
      <c r="E2763" s="2462"/>
      <c r="F2763" s="1909"/>
      <c r="G2763" s="2463"/>
      <c r="H2763" s="1909"/>
      <c r="I2763" s="1909"/>
      <c r="J2763" s="1909"/>
      <c r="K2763" s="1909"/>
      <c r="L2763" s="2463"/>
      <c r="M2763" s="2461"/>
      <c r="N2763" s="1909"/>
      <c r="O2763" s="2464"/>
      <c r="P2763" s="2471"/>
      <c r="Q2763" s="2465"/>
      <c r="R2763" s="2461"/>
      <c r="S2763" s="1909"/>
      <c r="T2763" s="2464"/>
      <c r="U2763" s="2471"/>
      <c r="V2763" s="2463"/>
      <c r="W2763" s="2466"/>
      <c r="X2763" s="2466"/>
      <c r="Y2763" s="2466"/>
      <c r="Z2763" s="2466"/>
    </row>
    <row r="2764" spans="1:26" s="2469" customFormat="1">
      <c r="A2764" s="2468"/>
      <c r="B2764" s="1737"/>
      <c r="C2764" s="2461"/>
      <c r="D2764" s="2461"/>
      <c r="E2764" s="2462"/>
      <c r="F2764" s="1909"/>
      <c r="G2764" s="2463"/>
      <c r="H2764" s="1909"/>
      <c r="I2764" s="1909"/>
      <c r="J2764" s="1909"/>
      <c r="K2764" s="1909"/>
      <c r="L2764" s="2463"/>
      <c r="M2764" s="2461"/>
      <c r="N2764" s="1909"/>
      <c r="O2764" s="2464"/>
      <c r="P2764" s="2471"/>
      <c r="Q2764" s="2465"/>
      <c r="R2764" s="2461"/>
      <c r="S2764" s="1909"/>
      <c r="T2764" s="2464"/>
      <c r="U2764" s="2471"/>
      <c r="V2764" s="2463"/>
      <c r="W2764" s="2466"/>
      <c r="X2764" s="2466"/>
      <c r="Y2764" s="2466"/>
      <c r="Z2764" s="2466"/>
    </row>
    <row r="2765" spans="1:26" s="2469" customFormat="1">
      <c r="A2765" s="2468"/>
      <c r="B2765" s="1737"/>
      <c r="C2765" s="2461"/>
      <c r="D2765" s="2461"/>
      <c r="E2765" s="2462"/>
      <c r="F2765" s="1909"/>
      <c r="G2765" s="2463"/>
      <c r="H2765" s="1909"/>
      <c r="I2765" s="1909"/>
      <c r="J2765" s="1909"/>
      <c r="K2765" s="1909"/>
      <c r="L2765" s="2463"/>
      <c r="M2765" s="2461"/>
      <c r="N2765" s="1909"/>
      <c r="O2765" s="2464"/>
      <c r="P2765" s="2471"/>
      <c r="Q2765" s="2465"/>
      <c r="R2765" s="2461"/>
      <c r="S2765" s="1909"/>
      <c r="T2765" s="2464"/>
      <c r="U2765" s="2471"/>
      <c r="V2765" s="2463"/>
      <c r="W2765" s="2466"/>
      <c r="X2765" s="2466"/>
      <c r="Y2765" s="2466"/>
      <c r="Z2765" s="2466"/>
    </row>
    <row r="2766" spans="1:26" s="2469" customFormat="1">
      <c r="A2766" s="2468"/>
      <c r="B2766" s="1737"/>
      <c r="C2766" s="2461"/>
      <c r="D2766" s="2461"/>
      <c r="E2766" s="2462"/>
      <c r="F2766" s="1909"/>
      <c r="G2766" s="2463"/>
      <c r="H2766" s="1909"/>
      <c r="I2766" s="1909"/>
      <c r="J2766" s="1909"/>
      <c r="K2766" s="1909"/>
      <c r="L2766" s="2463"/>
      <c r="M2766" s="2461"/>
      <c r="N2766" s="1909"/>
      <c r="O2766" s="2464"/>
      <c r="P2766" s="2471"/>
      <c r="Q2766" s="2465"/>
      <c r="R2766" s="2461"/>
      <c r="S2766" s="1909"/>
      <c r="T2766" s="2464"/>
      <c r="U2766" s="2471"/>
      <c r="V2766" s="2463"/>
      <c r="W2766" s="2466"/>
      <c r="X2766" s="2466"/>
      <c r="Y2766" s="2466"/>
      <c r="Z2766" s="2466"/>
    </row>
    <row r="2767" spans="1:26" s="2469" customFormat="1">
      <c r="A2767" s="2468"/>
      <c r="B2767" s="1737"/>
      <c r="C2767" s="2461"/>
      <c r="D2767" s="2461"/>
      <c r="E2767" s="2462"/>
      <c r="F2767" s="1909"/>
      <c r="G2767" s="2463"/>
      <c r="H2767" s="1909"/>
      <c r="I2767" s="1909"/>
      <c r="J2767" s="1909"/>
      <c r="K2767" s="1909"/>
      <c r="L2767" s="2463"/>
      <c r="M2767" s="2461"/>
      <c r="N2767" s="1909"/>
      <c r="O2767" s="2464"/>
      <c r="P2767" s="2471"/>
      <c r="Q2767" s="2465"/>
      <c r="R2767" s="2461"/>
      <c r="S2767" s="1909"/>
      <c r="T2767" s="2464"/>
      <c r="U2767" s="2471"/>
      <c r="V2767" s="2463"/>
      <c r="W2767" s="2466"/>
      <c r="X2767" s="2466"/>
      <c r="Y2767" s="2466"/>
      <c r="Z2767" s="2466"/>
    </row>
    <row r="2768" spans="1:26" s="2469" customFormat="1">
      <c r="A2768" s="2468"/>
      <c r="B2768" s="1737"/>
      <c r="C2768" s="2461"/>
      <c r="D2768" s="2461"/>
      <c r="E2768" s="2462"/>
      <c r="F2768" s="1909"/>
      <c r="G2768" s="2463"/>
      <c r="H2768" s="1909"/>
      <c r="I2768" s="1909"/>
      <c r="J2768" s="1909"/>
      <c r="K2768" s="1909"/>
      <c r="L2768" s="2463"/>
      <c r="M2768" s="2461"/>
      <c r="N2768" s="1909"/>
      <c r="O2768" s="2464"/>
      <c r="P2768" s="2471"/>
      <c r="Q2768" s="2465"/>
      <c r="R2768" s="2461"/>
      <c r="S2768" s="1909"/>
      <c r="T2768" s="2464"/>
      <c r="U2768" s="2471"/>
      <c r="V2768" s="2463"/>
      <c r="W2768" s="2466"/>
      <c r="X2768" s="2466"/>
      <c r="Y2768" s="2466"/>
      <c r="Z2768" s="2466"/>
    </row>
    <row r="2769" spans="1:26" s="2469" customFormat="1">
      <c r="A2769" s="2468"/>
      <c r="B2769" s="1737"/>
      <c r="C2769" s="2461"/>
      <c r="D2769" s="2461"/>
      <c r="E2769" s="2462"/>
      <c r="F2769" s="1909"/>
      <c r="G2769" s="2463"/>
      <c r="H2769" s="1909"/>
      <c r="I2769" s="1909"/>
      <c r="J2769" s="1909"/>
      <c r="K2769" s="1909"/>
      <c r="L2769" s="2463"/>
      <c r="M2769" s="2461"/>
      <c r="N2769" s="1909"/>
      <c r="O2769" s="2464"/>
      <c r="P2769" s="2471"/>
      <c r="Q2769" s="2465"/>
      <c r="R2769" s="2461"/>
      <c r="S2769" s="1909"/>
      <c r="T2769" s="2464"/>
      <c r="U2769" s="2471"/>
      <c r="V2769" s="2463"/>
      <c r="W2769" s="2466"/>
      <c r="X2769" s="2466"/>
      <c r="Y2769" s="2466"/>
      <c r="Z2769" s="2466"/>
    </row>
    <row r="2770" spans="1:26" s="2469" customFormat="1">
      <c r="A2770" s="2468"/>
      <c r="B2770" s="1737"/>
      <c r="C2770" s="2461"/>
      <c r="D2770" s="2461"/>
      <c r="E2770" s="2462"/>
      <c r="F2770" s="1909"/>
      <c r="G2770" s="2463"/>
      <c r="H2770" s="1909"/>
      <c r="I2770" s="1909"/>
      <c r="J2770" s="1909"/>
      <c r="K2770" s="1909"/>
      <c r="L2770" s="2463"/>
      <c r="M2770" s="2461"/>
      <c r="N2770" s="1909"/>
      <c r="O2770" s="2464"/>
      <c r="P2770" s="2471"/>
      <c r="Q2770" s="2465"/>
      <c r="R2770" s="2461"/>
      <c r="S2770" s="1909"/>
      <c r="T2770" s="2464"/>
      <c r="U2770" s="2471"/>
      <c r="V2770" s="2463"/>
      <c r="W2770" s="2466"/>
      <c r="X2770" s="2466"/>
      <c r="Y2770" s="2466"/>
      <c r="Z2770" s="2466"/>
    </row>
    <row r="2771" spans="1:26" s="2469" customFormat="1">
      <c r="A2771" s="2468"/>
      <c r="B2771" s="1737"/>
      <c r="C2771" s="2461"/>
      <c r="D2771" s="2461"/>
      <c r="E2771" s="2462"/>
      <c r="F2771" s="1909"/>
      <c r="G2771" s="2463"/>
      <c r="H2771" s="1909"/>
      <c r="I2771" s="1909"/>
      <c r="J2771" s="1909"/>
      <c r="K2771" s="1909"/>
      <c r="L2771" s="2463"/>
      <c r="M2771" s="2461"/>
      <c r="N2771" s="1909"/>
      <c r="O2771" s="2464"/>
      <c r="P2771" s="2471"/>
      <c r="Q2771" s="2465"/>
      <c r="R2771" s="2461"/>
      <c r="S2771" s="1909"/>
      <c r="T2771" s="2464"/>
      <c r="U2771" s="2471"/>
      <c r="V2771" s="2463"/>
      <c r="W2771" s="2466"/>
      <c r="X2771" s="2466"/>
      <c r="Y2771" s="2466"/>
      <c r="Z2771" s="2466"/>
    </row>
    <row r="2772" spans="1:26" s="2469" customFormat="1">
      <c r="A2772" s="2468"/>
      <c r="B2772" s="1737"/>
      <c r="C2772" s="2461"/>
      <c r="D2772" s="2461"/>
      <c r="E2772" s="2462"/>
      <c r="F2772" s="1909"/>
      <c r="G2772" s="2463"/>
      <c r="H2772" s="1909"/>
      <c r="I2772" s="1909"/>
      <c r="J2772" s="1909"/>
      <c r="K2772" s="1909"/>
      <c r="L2772" s="2463"/>
      <c r="M2772" s="2461"/>
      <c r="N2772" s="1909"/>
      <c r="O2772" s="2464"/>
      <c r="P2772" s="2471"/>
      <c r="Q2772" s="2465"/>
      <c r="R2772" s="2461"/>
      <c r="S2772" s="1909"/>
      <c r="T2772" s="2464"/>
      <c r="U2772" s="2471"/>
      <c r="V2772" s="2463"/>
      <c r="W2772" s="2466"/>
      <c r="X2772" s="2466"/>
      <c r="Y2772" s="2466"/>
      <c r="Z2772" s="2466"/>
    </row>
    <row r="2773" spans="1:26" s="2469" customFormat="1">
      <c r="A2773" s="2468"/>
      <c r="B2773" s="1737"/>
      <c r="C2773" s="2461"/>
      <c r="D2773" s="2461"/>
      <c r="E2773" s="2462"/>
      <c r="F2773" s="1909"/>
      <c r="G2773" s="2463"/>
      <c r="H2773" s="1909"/>
      <c r="I2773" s="1909"/>
      <c r="J2773" s="1909"/>
      <c r="K2773" s="1909"/>
      <c r="L2773" s="2463"/>
      <c r="M2773" s="2461"/>
      <c r="N2773" s="1909"/>
      <c r="O2773" s="2464"/>
      <c r="P2773" s="2471"/>
      <c r="Q2773" s="2465"/>
      <c r="R2773" s="2461"/>
      <c r="S2773" s="1909"/>
      <c r="T2773" s="2464"/>
      <c r="U2773" s="2471"/>
      <c r="V2773" s="2463"/>
      <c r="W2773" s="2466"/>
      <c r="X2773" s="2466"/>
      <c r="Y2773" s="2466"/>
      <c r="Z2773" s="2466"/>
    </row>
    <row r="2774" spans="1:26" s="2469" customFormat="1">
      <c r="A2774" s="2468"/>
      <c r="B2774" s="1737"/>
      <c r="C2774" s="2461"/>
      <c r="D2774" s="2461"/>
      <c r="E2774" s="2462"/>
      <c r="F2774" s="1909"/>
      <c r="G2774" s="2463"/>
      <c r="H2774" s="1909"/>
      <c r="I2774" s="1909"/>
      <c r="J2774" s="1909"/>
      <c r="K2774" s="1909"/>
      <c r="L2774" s="2463"/>
      <c r="M2774" s="2461"/>
      <c r="N2774" s="1909"/>
      <c r="O2774" s="2464"/>
      <c r="P2774" s="2471"/>
      <c r="Q2774" s="2465"/>
      <c r="R2774" s="2461"/>
      <c r="S2774" s="1909"/>
      <c r="T2774" s="2464"/>
      <c r="U2774" s="2471"/>
      <c r="V2774" s="2463"/>
      <c r="W2774" s="2466"/>
      <c r="X2774" s="2466"/>
      <c r="Y2774" s="2466"/>
      <c r="Z2774" s="2466"/>
    </row>
    <row r="2775" spans="1:26" s="2469" customFormat="1">
      <c r="A2775" s="2468"/>
      <c r="B2775" s="1737"/>
      <c r="C2775" s="2461"/>
      <c r="D2775" s="2461"/>
      <c r="E2775" s="2462"/>
      <c r="F2775" s="1909"/>
      <c r="G2775" s="2463"/>
      <c r="H2775" s="1909"/>
      <c r="I2775" s="1909"/>
      <c r="J2775" s="1909"/>
      <c r="K2775" s="1909"/>
      <c r="L2775" s="2463"/>
      <c r="M2775" s="2461"/>
      <c r="N2775" s="1909"/>
      <c r="O2775" s="2464"/>
      <c r="P2775" s="2471"/>
      <c r="Q2775" s="2465"/>
      <c r="R2775" s="2461"/>
      <c r="S2775" s="1909"/>
      <c r="T2775" s="2464"/>
      <c r="U2775" s="2471"/>
      <c r="V2775" s="2463"/>
      <c r="W2775" s="2466"/>
      <c r="X2775" s="2466"/>
      <c r="Y2775" s="2466"/>
      <c r="Z2775" s="2466"/>
    </row>
    <row r="2776" spans="1:26" s="2469" customFormat="1">
      <c r="A2776" s="2468"/>
      <c r="B2776" s="1737"/>
      <c r="C2776" s="2461"/>
      <c r="D2776" s="2461"/>
      <c r="E2776" s="2462"/>
      <c r="F2776" s="1909"/>
      <c r="G2776" s="2463"/>
      <c r="H2776" s="1909"/>
      <c r="I2776" s="1909"/>
      <c r="J2776" s="1909"/>
      <c r="K2776" s="1909"/>
      <c r="L2776" s="2463"/>
      <c r="M2776" s="2461"/>
      <c r="N2776" s="1909"/>
      <c r="O2776" s="2464"/>
      <c r="P2776" s="2471"/>
      <c r="Q2776" s="2465"/>
      <c r="R2776" s="2461"/>
      <c r="S2776" s="1909"/>
      <c r="T2776" s="2464"/>
      <c r="U2776" s="2471"/>
      <c r="V2776" s="2463"/>
      <c r="W2776" s="2466"/>
      <c r="X2776" s="2466"/>
      <c r="Y2776" s="2466"/>
      <c r="Z2776" s="2466"/>
    </row>
    <row r="2777" spans="1:26" s="2469" customFormat="1">
      <c r="A2777" s="2468"/>
      <c r="B2777" s="1737"/>
      <c r="C2777" s="2461"/>
      <c r="D2777" s="2461"/>
      <c r="E2777" s="2462"/>
      <c r="F2777" s="1909"/>
      <c r="G2777" s="2463"/>
      <c r="H2777" s="1909"/>
      <c r="I2777" s="1909"/>
      <c r="J2777" s="1909"/>
      <c r="K2777" s="1909"/>
      <c r="L2777" s="2463"/>
      <c r="M2777" s="2461"/>
      <c r="N2777" s="1909"/>
      <c r="O2777" s="2464"/>
      <c r="P2777" s="2471"/>
      <c r="Q2777" s="2465"/>
      <c r="R2777" s="2461"/>
      <c r="S2777" s="1909"/>
      <c r="T2777" s="2464"/>
      <c r="U2777" s="2471"/>
      <c r="V2777" s="2463"/>
      <c r="W2777" s="2466"/>
      <c r="X2777" s="2466"/>
      <c r="Y2777" s="2466"/>
      <c r="Z2777" s="2466"/>
    </row>
    <row r="2778" spans="1:26" s="2469" customFormat="1">
      <c r="A2778" s="2468"/>
      <c r="B2778" s="1737"/>
      <c r="C2778" s="2461"/>
      <c r="D2778" s="2461"/>
      <c r="E2778" s="2462"/>
      <c r="F2778" s="1909"/>
      <c r="G2778" s="2463"/>
      <c r="H2778" s="1909"/>
      <c r="I2778" s="1909"/>
      <c r="J2778" s="1909"/>
      <c r="K2778" s="1909"/>
      <c r="L2778" s="2463"/>
      <c r="M2778" s="2461"/>
      <c r="N2778" s="1909"/>
      <c r="O2778" s="2464"/>
      <c r="P2778" s="2471"/>
      <c r="Q2778" s="2465"/>
      <c r="R2778" s="2461"/>
      <c r="S2778" s="1909"/>
      <c r="T2778" s="2464"/>
      <c r="U2778" s="2471"/>
      <c r="V2778" s="2463"/>
      <c r="W2778" s="2466"/>
      <c r="X2778" s="2466"/>
      <c r="Y2778" s="2466"/>
      <c r="Z2778" s="2466"/>
    </row>
    <row r="2779" spans="1:26" s="2469" customFormat="1">
      <c r="A2779" s="2468"/>
      <c r="B2779" s="1737"/>
      <c r="C2779" s="2461"/>
      <c r="D2779" s="2461"/>
      <c r="E2779" s="2462"/>
      <c r="F2779" s="1909"/>
      <c r="G2779" s="2463"/>
      <c r="H2779" s="1909"/>
      <c r="I2779" s="1909"/>
      <c r="J2779" s="1909"/>
      <c r="K2779" s="1909"/>
      <c r="L2779" s="2463"/>
      <c r="M2779" s="2461"/>
      <c r="N2779" s="1909"/>
      <c r="O2779" s="2464"/>
      <c r="P2779" s="2471"/>
      <c r="Q2779" s="2465"/>
      <c r="R2779" s="2461"/>
      <c r="S2779" s="1909"/>
      <c r="T2779" s="2464"/>
      <c r="U2779" s="2471"/>
      <c r="V2779" s="2463"/>
      <c r="W2779" s="2466"/>
      <c r="X2779" s="2466"/>
      <c r="Y2779" s="2466"/>
      <c r="Z2779" s="2466"/>
    </row>
    <row r="2780" spans="1:26" s="2469" customFormat="1">
      <c r="A2780" s="2468"/>
      <c r="B2780" s="1737"/>
      <c r="C2780" s="2461"/>
      <c r="D2780" s="2461"/>
      <c r="E2780" s="2462"/>
      <c r="F2780" s="1909"/>
      <c r="G2780" s="2463"/>
      <c r="H2780" s="1909"/>
      <c r="I2780" s="1909"/>
      <c r="J2780" s="1909"/>
      <c r="K2780" s="1909"/>
      <c r="L2780" s="2463"/>
      <c r="M2780" s="2461"/>
      <c r="N2780" s="1909"/>
      <c r="O2780" s="2464"/>
      <c r="P2780" s="2471"/>
      <c r="Q2780" s="2465"/>
      <c r="R2780" s="2461"/>
      <c r="S2780" s="1909"/>
      <c r="T2780" s="2464"/>
      <c r="U2780" s="2471"/>
      <c r="V2780" s="2463"/>
      <c r="W2780" s="2466"/>
      <c r="X2780" s="2466"/>
      <c r="Y2780" s="2466"/>
      <c r="Z2780" s="2466"/>
    </row>
    <row r="2781" spans="1:26" s="2469" customFormat="1">
      <c r="A2781" s="2468"/>
      <c r="B2781" s="1737"/>
      <c r="C2781" s="2461"/>
      <c r="D2781" s="2461"/>
      <c r="E2781" s="2462"/>
      <c r="F2781" s="1909"/>
      <c r="G2781" s="2463"/>
      <c r="H2781" s="1909"/>
      <c r="I2781" s="1909"/>
      <c r="J2781" s="1909"/>
      <c r="K2781" s="1909"/>
      <c r="L2781" s="2463"/>
      <c r="M2781" s="2461"/>
      <c r="N2781" s="1909"/>
      <c r="O2781" s="2464"/>
      <c r="P2781" s="2471"/>
      <c r="Q2781" s="2465"/>
      <c r="R2781" s="2461"/>
      <c r="S2781" s="1909"/>
      <c r="T2781" s="2464"/>
      <c r="U2781" s="2471"/>
      <c r="V2781" s="2463"/>
      <c r="W2781" s="2466"/>
      <c r="X2781" s="2466"/>
      <c r="Y2781" s="2466"/>
      <c r="Z2781" s="2466"/>
    </row>
    <row r="2782" spans="1:26" s="2469" customFormat="1">
      <c r="A2782" s="2468"/>
      <c r="B2782" s="1737"/>
      <c r="C2782" s="2461"/>
      <c r="D2782" s="2461"/>
      <c r="E2782" s="2462"/>
      <c r="F2782" s="1909"/>
      <c r="G2782" s="2463"/>
      <c r="H2782" s="1909"/>
      <c r="I2782" s="1909"/>
      <c r="J2782" s="1909"/>
      <c r="K2782" s="1909"/>
      <c r="L2782" s="2463"/>
      <c r="M2782" s="2461"/>
      <c r="N2782" s="1909"/>
      <c r="O2782" s="2464"/>
      <c r="P2782" s="2471"/>
      <c r="Q2782" s="2465"/>
      <c r="R2782" s="2461"/>
      <c r="S2782" s="1909"/>
      <c r="T2782" s="2464"/>
      <c r="U2782" s="2471"/>
      <c r="V2782" s="2463"/>
      <c r="W2782" s="2466"/>
      <c r="X2782" s="2466"/>
      <c r="Y2782" s="2466"/>
      <c r="Z2782" s="2466"/>
    </row>
    <row r="2783" spans="1:26" s="2469" customFormat="1">
      <c r="A2783" s="2468"/>
      <c r="B2783" s="1737"/>
      <c r="C2783" s="2461"/>
      <c r="D2783" s="2461"/>
      <c r="E2783" s="2462"/>
      <c r="F2783" s="1909"/>
      <c r="G2783" s="2463"/>
      <c r="H2783" s="1909"/>
      <c r="I2783" s="1909"/>
      <c r="J2783" s="1909"/>
      <c r="K2783" s="1909"/>
      <c r="L2783" s="2463"/>
      <c r="M2783" s="2461"/>
      <c r="N2783" s="1909"/>
      <c r="O2783" s="2464"/>
      <c r="P2783" s="2471"/>
      <c r="Q2783" s="2465"/>
      <c r="R2783" s="2461"/>
      <c r="S2783" s="1909"/>
      <c r="T2783" s="2464"/>
      <c r="U2783" s="2471"/>
      <c r="V2783" s="2463"/>
      <c r="W2783" s="2466"/>
      <c r="X2783" s="2466"/>
      <c r="Y2783" s="2466"/>
      <c r="Z2783" s="2466"/>
    </row>
    <row r="2784" spans="1:26" s="2469" customFormat="1">
      <c r="A2784" s="2468"/>
      <c r="B2784" s="1737"/>
      <c r="C2784" s="2461"/>
      <c r="D2784" s="2461"/>
      <c r="E2784" s="2462"/>
      <c r="F2784" s="1909"/>
      <c r="G2784" s="2463"/>
      <c r="H2784" s="1909"/>
      <c r="I2784" s="1909"/>
      <c r="J2784" s="1909"/>
      <c r="K2784" s="1909"/>
      <c r="L2784" s="2463"/>
      <c r="M2784" s="2461"/>
      <c r="N2784" s="1909"/>
      <c r="O2784" s="2464"/>
      <c r="P2784" s="2471"/>
      <c r="Q2784" s="2465"/>
      <c r="R2784" s="2461"/>
      <c r="S2784" s="1909"/>
      <c r="T2784" s="2464"/>
      <c r="U2784" s="2471"/>
      <c r="V2784" s="2463"/>
      <c r="W2784" s="2466"/>
      <c r="X2784" s="2466"/>
      <c r="Y2784" s="2466"/>
      <c r="Z2784" s="2466"/>
    </row>
    <row r="2785" spans="1:26" s="2469" customFormat="1">
      <c r="A2785" s="2468"/>
      <c r="B2785" s="1737"/>
      <c r="C2785" s="2461"/>
      <c r="D2785" s="2461"/>
      <c r="E2785" s="2462"/>
      <c r="F2785" s="1909"/>
      <c r="G2785" s="2463"/>
      <c r="H2785" s="1909"/>
      <c r="I2785" s="1909"/>
      <c r="J2785" s="1909"/>
      <c r="K2785" s="1909"/>
      <c r="L2785" s="2463"/>
      <c r="M2785" s="2461"/>
      <c r="N2785" s="1909"/>
      <c r="O2785" s="2464"/>
      <c r="P2785" s="2471"/>
      <c r="Q2785" s="2465"/>
      <c r="R2785" s="2461"/>
      <c r="S2785" s="1909"/>
      <c r="T2785" s="2464"/>
      <c r="U2785" s="2471"/>
      <c r="V2785" s="2463"/>
      <c r="W2785" s="2466"/>
      <c r="X2785" s="2466"/>
      <c r="Y2785" s="2466"/>
      <c r="Z2785" s="2466"/>
    </row>
    <row r="2786" spans="1:26" s="2469" customFormat="1">
      <c r="A2786" s="2468"/>
      <c r="B2786" s="1737"/>
      <c r="C2786" s="2461"/>
      <c r="D2786" s="2461"/>
      <c r="E2786" s="2462"/>
      <c r="F2786" s="1909"/>
      <c r="G2786" s="2463"/>
      <c r="H2786" s="1909"/>
      <c r="I2786" s="1909"/>
      <c r="J2786" s="1909"/>
      <c r="K2786" s="1909"/>
      <c r="L2786" s="2463"/>
      <c r="M2786" s="2461"/>
      <c r="N2786" s="1909"/>
      <c r="O2786" s="2464"/>
      <c r="P2786" s="2471"/>
      <c r="Q2786" s="2465"/>
      <c r="R2786" s="2461"/>
      <c r="S2786" s="1909"/>
      <c r="T2786" s="2464"/>
      <c r="U2786" s="2471"/>
      <c r="V2786" s="2463"/>
      <c r="W2786" s="2466"/>
      <c r="X2786" s="2466"/>
      <c r="Y2786" s="2466"/>
      <c r="Z2786" s="2466"/>
    </row>
    <row r="2787" spans="1:26" s="2469" customFormat="1">
      <c r="A2787" s="2468"/>
      <c r="B2787" s="1737"/>
      <c r="C2787" s="2461"/>
      <c r="D2787" s="2461"/>
      <c r="E2787" s="2462"/>
      <c r="F2787" s="1909"/>
      <c r="G2787" s="2463"/>
      <c r="H2787" s="1909"/>
      <c r="I2787" s="1909"/>
      <c r="J2787" s="1909"/>
      <c r="K2787" s="1909"/>
      <c r="L2787" s="2463"/>
      <c r="M2787" s="2461"/>
      <c r="N2787" s="1909"/>
      <c r="O2787" s="2464"/>
      <c r="P2787" s="2471"/>
      <c r="Q2787" s="2465"/>
      <c r="R2787" s="2461"/>
      <c r="S2787" s="1909"/>
      <c r="T2787" s="2464"/>
      <c r="U2787" s="2471"/>
      <c r="V2787" s="2463"/>
      <c r="W2787" s="2466"/>
      <c r="X2787" s="2466"/>
      <c r="Y2787" s="2466"/>
      <c r="Z2787" s="2466"/>
    </row>
    <row r="2788" spans="1:26" s="2469" customFormat="1">
      <c r="A2788" s="2468"/>
      <c r="B2788" s="1737"/>
      <c r="C2788" s="2461"/>
      <c r="D2788" s="2461"/>
      <c r="E2788" s="2462"/>
      <c r="F2788" s="1909"/>
      <c r="G2788" s="2463"/>
      <c r="H2788" s="1909"/>
      <c r="I2788" s="1909"/>
      <c r="J2788" s="1909"/>
      <c r="K2788" s="1909"/>
      <c r="L2788" s="2463"/>
      <c r="M2788" s="2461"/>
      <c r="N2788" s="1909"/>
      <c r="O2788" s="2464"/>
      <c r="P2788" s="2471"/>
      <c r="Q2788" s="2465"/>
      <c r="R2788" s="2461"/>
      <c r="S2788" s="1909"/>
      <c r="T2788" s="2464"/>
      <c r="U2788" s="2471"/>
      <c r="V2788" s="2463"/>
      <c r="W2788" s="2466"/>
      <c r="X2788" s="2466"/>
      <c r="Y2788" s="2466"/>
      <c r="Z2788" s="2466"/>
    </row>
    <row r="2789" spans="1:26" s="2469" customFormat="1">
      <c r="A2789" s="2468"/>
      <c r="B2789" s="1737"/>
      <c r="C2789" s="2461"/>
      <c r="D2789" s="2461"/>
      <c r="E2789" s="2462"/>
      <c r="F2789" s="1909"/>
      <c r="G2789" s="2463"/>
      <c r="H2789" s="1909"/>
      <c r="I2789" s="1909"/>
      <c r="J2789" s="1909"/>
      <c r="K2789" s="1909"/>
      <c r="L2789" s="2463"/>
      <c r="M2789" s="2461"/>
      <c r="N2789" s="1909"/>
      <c r="O2789" s="2464"/>
      <c r="P2789" s="2471"/>
      <c r="Q2789" s="2465"/>
      <c r="R2789" s="2461"/>
      <c r="S2789" s="1909"/>
      <c r="T2789" s="2464"/>
      <c r="U2789" s="2471"/>
      <c r="V2789" s="2463"/>
      <c r="W2789" s="2466"/>
      <c r="X2789" s="2466"/>
      <c r="Y2789" s="2466"/>
      <c r="Z2789" s="2466"/>
    </row>
    <row r="2790" spans="1:26" s="2469" customFormat="1">
      <c r="A2790" s="2468"/>
      <c r="B2790" s="1737"/>
      <c r="C2790" s="2461"/>
      <c r="D2790" s="2461"/>
      <c r="E2790" s="2462"/>
      <c r="F2790" s="1909"/>
      <c r="G2790" s="2463"/>
      <c r="H2790" s="1909"/>
      <c r="I2790" s="1909"/>
      <c r="J2790" s="1909"/>
      <c r="K2790" s="1909"/>
      <c r="L2790" s="2463"/>
      <c r="M2790" s="2461"/>
      <c r="N2790" s="1909"/>
      <c r="O2790" s="2464"/>
      <c r="P2790" s="2471"/>
      <c r="Q2790" s="2465"/>
      <c r="R2790" s="2461"/>
      <c r="S2790" s="1909"/>
      <c r="T2790" s="2464"/>
      <c r="U2790" s="2471"/>
      <c r="V2790" s="2463"/>
      <c r="W2790" s="2466"/>
      <c r="X2790" s="2466"/>
      <c r="Y2790" s="2466"/>
      <c r="Z2790" s="2466"/>
    </row>
    <row r="2791" spans="1:26" s="2469" customFormat="1">
      <c r="A2791" s="2468"/>
      <c r="B2791" s="1737"/>
      <c r="C2791" s="2461"/>
      <c r="D2791" s="2461"/>
      <c r="E2791" s="2462"/>
      <c r="F2791" s="1909"/>
      <c r="G2791" s="2463"/>
      <c r="H2791" s="1909"/>
      <c r="I2791" s="1909"/>
      <c r="J2791" s="1909"/>
      <c r="K2791" s="1909"/>
      <c r="L2791" s="2463"/>
      <c r="M2791" s="2461"/>
      <c r="N2791" s="1909"/>
      <c r="O2791" s="2464"/>
      <c r="P2791" s="2471"/>
      <c r="Q2791" s="2465"/>
      <c r="R2791" s="2461"/>
      <c r="S2791" s="1909"/>
      <c r="T2791" s="2464"/>
      <c r="U2791" s="2471"/>
      <c r="V2791" s="2463"/>
      <c r="W2791" s="2466"/>
      <c r="X2791" s="2466"/>
      <c r="Y2791" s="2466"/>
      <c r="Z2791" s="2466"/>
    </row>
    <row r="2792" spans="1:26" s="2469" customFormat="1">
      <c r="A2792" s="2468"/>
      <c r="B2792" s="1737"/>
      <c r="C2792" s="2461"/>
      <c r="D2792" s="2461"/>
      <c r="E2792" s="2462"/>
      <c r="F2792" s="1909"/>
      <c r="G2792" s="2463"/>
      <c r="H2792" s="1909"/>
      <c r="I2792" s="1909"/>
      <c r="J2792" s="1909"/>
      <c r="K2792" s="1909"/>
      <c r="L2792" s="2463"/>
      <c r="M2792" s="2461"/>
      <c r="N2792" s="1909"/>
      <c r="O2792" s="2464"/>
      <c r="P2792" s="2471"/>
      <c r="Q2792" s="2465"/>
      <c r="R2792" s="2461"/>
      <c r="S2792" s="1909"/>
      <c r="T2792" s="2464"/>
      <c r="U2792" s="2471"/>
      <c r="V2792" s="2463"/>
      <c r="W2792" s="2466"/>
      <c r="X2792" s="2466"/>
      <c r="Y2792" s="2466"/>
      <c r="Z2792" s="2466"/>
    </row>
    <row r="2793" spans="1:26" s="2469" customFormat="1">
      <c r="A2793" s="2468"/>
      <c r="B2793" s="1737"/>
      <c r="C2793" s="2461"/>
      <c r="D2793" s="2461"/>
      <c r="E2793" s="2462"/>
      <c r="F2793" s="1909"/>
      <c r="G2793" s="2463"/>
      <c r="H2793" s="1909"/>
      <c r="I2793" s="1909"/>
      <c r="J2793" s="1909"/>
      <c r="K2793" s="1909"/>
      <c r="L2793" s="2463"/>
      <c r="M2793" s="2461"/>
      <c r="N2793" s="1909"/>
      <c r="O2793" s="2464"/>
      <c r="P2793" s="2471"/>
      <c r="Q2793" s="2465"/>
      <c r="R2793" s="2461"/>
      <c r="S2793" s="1909"/>
      <c r="T2793" s="2464"/>
      <c r="U2793" s="2471"/>
      <c r="V2793" s="2463"/>
      <c r="W2793" s="2466"/>
      <c r="X2793" s="2466"/>
      <c r="Y2793" s="2466"/>
      <c r="Z2793" s="2466"/>
    </row>
    <row r="2794" spans="1:26" s="2469" customFormat="1">
      <c r="A2794" s="2468"/>
      <c r="B2794" s="1737"/>
      <c r="C2794" s="2461"/>
      <c r="D2794" s="2461"/>
      <c r="E2794" s="2462"/>
      <c r="F2794" s="1909"/>
      <c r="G2794" s="2463"/>
      <c r="H2794" s="1909"/>
      <c r="I2794" s="1909"/>
      <c r="J2794" s="1909"/>
      <c r="K2794" s="1909"/>
      <c r="L2794" s="2463"/>
      <c r="M2794" s="2461"/>
      <c r="N2794" s="1909"/>
      <c r="O2794" s="2464"/>
      <c r="P2794" s="2471"/>
      <c r="Q2794" s="2465"/>
      <c r="R2794" s="2461"/>
      <c r="S2794" s="1909"/>
      <c r="T2794" s="2464"/>
      <c r="U2794" s="2471"/>
      <c r="V2794" s="2463"/>
      <c r="W2794" s="2466"/>
      <c r="X2794" s="2466"/>
      <c r="Y2794" s="2466"/>
      <c r="Z2794" s="2466"/>
    </row>
    <row r="2795" spans="1:26" s="2469" customFormat="1">
      <c r="A2795" s="2468"/>
      <c r="B2795" s="1737"/>
      <c r="C2795" s="2461"/>
      <c r="D2795" s="2461"/>
      <c r="E2795" s="2462"/>
      <c r="F2795" s="1909"/>
      <c r="G2795" s="2463"/>
      <c r="H2795" s="1909"/>
      <c r="I2795" s="1909"/>
      <c r="J2795" s="1909"/>
      <c r="K2795" s="1909"/>
      <c r="L2795" s="2463"/>
      <c r="M2795" s="2461"/>
      <c r="N2795" s="1909"/>
      <c r="O2795" s="2464"/>
      <c r="P2795" s="2471"/>
      <c r="Q2795" s="2465"/>
      <c r="R2795" s="2461"/>
      <c r="S2795" s="1909"/>
      <c r="T2795" s="2464"/>
      <c r="U2795" s="2471"/>
      <c r="V2795" s="2463"/>
      <c r="W2795" s="2466"/>
      <c r="X2795" s="2466"/>
      <c r="Y2795" s="2466"/>
      <c r="Z2795" s="2466"/>
    </row>
    <row r="2796" spans="1:26" s="2469" customFormat="1">
      <c r="A2796" s="2468"/>
      <c r="B2796" s="1737"/>
      <c r="C2796" s="2461"/>
      <c r="D2796" s="2461"/>
      <c r="E2796" s="2462"/>
      <c r="F2796" s="1909"/>
      <c r="G2796" s="2463"/>
      <c r="H2796" s="1909"/>
      <c r="I2796" s="1909"/>
      <c r="J2796" s="1909"/>
      <c r="K2796" s="1909"/>
      <c r="L2796" s="2463"/>
      <c r="M2796" s="2461"/>
      <c r="N2796" s="1909"/>
      <c r="O2796" s="2464"/>
      <c r="P2796" s="2471"/>
      <c r="Q2796" s="2465"/>
      <c r="R2796" s="2461"/>
      <c r="S2796" s="1909"/>
      <c r="T2796" s="2464"/>
      <c r="U2796" s="2471"/>
      <c r="V2796" s="2463"/>
      <c r="W2796" s="2466"/>
      <c r="X2796" s="2466"/>
      <c r="Y2796" s="2466"/>
      <c r="Z2796" s="2466"/>
    </row>
    <row r="2797" spans="1:26" s="2469" customFormat="1">
      <c r="A2797" s="2468"/>
      <c r="B2797" s="1737"/>
      <c r="C2797" s="2461"/>
      <c r="D2797" s="2461"/>
      <c r="E2797" s="2462"/>
      <c r="F2797" s="1909"/>
      <c r="G2797" s="2463"/>
      <c r="H2797" s="1909"/>
      <c r="I2797" s="1909"/>
      <c r="J2797" s="1909"/>
      <c r="K2797" s="1909"/>
      <c r="L2797" s="2463"/>
      <c r="M2797" s="2461"/>
      <c r="N2797" s="1909"/>
      <c r="O2797" s="2464"/>
      <c r="P2797" s="2471"/>
      <c r="Q2797" s="2465"/>
      <c r="R2797" s="2461"/>
      <c r="S2797" s="1909"/>
      <c r="T2797" s="2464"/>
      <c r="U2797" s="2471"/>
      <c r="V2797" s="2463"/>
      <c r="W2797" s="2466"/>
      <c r="X2797" s="2466"/>
      <c r="Y2797" s="2466"/>
      <c r="Z2797" s="2466"/>
    </row>
    <row r="2798" spans="1:26" s="2469" customFormat="1">
      <c r="A2798" s="2468"/>
      <c r="B2798" s="1737"/>
      <c r="C2798" s="2461"/>
      <c r="D2798" s="2461"/>
      <c r="E2798" s="2462"/>
      <c r="F2798" s="1909"/>
      <c r="G2798" s="2463"/>
      <c r="H2798" s="1909"/>
      <c r="I2798" s="1909"/>
      <c r="J2798" s="1909"/>
      <c r="K2798" s="1909"/>
      <c r="L2798" s="2463"/>
      <c r="M2798" s="2461"/>
      <c r="N2798" s="1909"/>
      <c r="O2798" s="2464"/>
      <c r="P2798" s="2471"/>
      <c r="Q2798" s="2465"/>
      <c r="R2798" s="2461"/>
      <c r="S2798" s="1909"/>
      <c r="T2798" s="2464"/>
      <c r="U2798" s="2471"/>
      <c r="V2798" s="2463"/>
      <c r="W2798" s="2466"/>
      <c r="X2798" s="2466"/>
      <c r="Y2798" s="2466"/>
      <c r="Z2798" s="2466"/>
    </row>
    <row r="2799" spans="1:26" s="2469" customFormat="1">
      <c r="A2799" s="2468"/>
      <c r="B2799" s="1737"/>
      <c r="C2799" s="2461"/>
      <c r="D2799" s="2461"/>
      <c r="E2799" s="2462"/>
      <c r="F2799" s="1909"/>
      <c r="G2799" s="2463"/>
      <c r="H2799" s="1909"/>
      <c r="I2799" s="1909"/>
      <c r="J2799" s="1909"/>
      <c r="K2799" s="1909"/>
      <c r="L2799" s="2463"/>
      <c r="M2799" s="2461"/>
      <c r="N2799" s="1909"/>
      <c r="O2799" s="2464"/>
      <c r="P2799" s="2471"/>
      <c r="Q2799" s="2465"/>
      <c r="R2799" s="2461"/>
      <c r="S2799" s="1909"/>
      <c r="T2799" s="2464"/>
      <c r="U2799" s="2471"/>
      <c r="V2799" s="2463"/>
      <c r="W2799" s="2466"/>
      <c r="X2799" s="2466"/>
      <c r="Y2799" s="2466"/>
      <c r="Z2799" s="2466"/>
    </row>
    <row r="2800" spans="1:26" s="2469" customFormat="1">
      <c r="A2800" s="2468"/>
      <c r="B2800" s="1737"/>
      <c r="C2800" s="2461"/>
      <c r="D2800" s="2461"/>
      <c r="E2800" s="2462"/>
      <c r="F2800" s="1909"/>
      <c r="G2800" s="2463"/>
      <c r="H2800" s="1909"/>
      <c r="I2800" s="1909"/>
      <c r="J2800" s="1909"/>
      <c r="K2800" s="1909"/>
      <c r="L2800" s="2463"/>
      <c r="M2800" s="2461"/>
      <c r="N2800" s="1909"/>
      <c r="O2800" s="2464"/>
      <c r="P2800" s="2471"/>
      <c r="Q2800" s="2465"/>
      <c r="R2800" s="2461"/>
      <c r="S2800" s="1909"/>
      <c r="T2800" s="2464"/>
      <c r="U2800" s="2471"/>
      <c r="V2800" s="2463"/>
      <c r="W2800" s="2466"/>
      <c r="X2800" s="2466"/>
      <c r="Y2800" s="2466"/>
      <c r="Z2800" s="2466"/>
    </row>
    <row r="2801" spans="1:26" s="2469" customFormat="1">
      <c r="A2801" s="2468"/>
      <c r="B2801" s="1737"/>
      <c r="C2801" s="2461"/>
      <c r="D2801" s="2461"/>
      <c r="E2801" s="2462"/>
      <c r="F2801" s="1909"/>
      <c r="G2801" s="2463"/>
      <c r="H2801" s="1909"/>
      <c r="I2801" s="1909"/>
      <c r="J2801" s="1909"/>
      <c r="K2801" s="1909"/>
      <c r="L2801" s="2463"/>
      <c r="M2801" s="2461"/>
      <c r="N2801" s="1909"/>
      <c r="O2801" s="2464"/>
      <c r="P2801" s="2471"/>
      <c r="Q2801" s="2465"/>
      <c r="R2801" s="2461"/>
      <c r="S2801" s="1909"/>
      <c r="T2801" s="2464"/>
      <c r="U2801" s="2471"/>
      <c r="V2801" s="2463"/>
      <c r="W2801" s="2466"/>
      <c r="X2801" s="2466"/>
      <c r="Y2801" s="2466"/>
      <c r="Z2801" s="2466"/>
    </row>
    <row r="2802" spans="1:26" s="2469" customFormat="1">
      <c r="A2802" s="2468"/>
      <c r="B2802" s="1737"/>
      <c r="C2802" s="2461"/>
      <c r="D2802" s="2461"/>
      <c r="E2802" s="2462"/>
      <c r="F2802" s="1909"/>
      <c r="G2802" s="2463"/>
      <c r="H2802" s="1909"/>
      <c r="I2802" s="1909"/>
      <c r="J2802" s="1909"/>
      <c r="K2802" s="1909"/>
      <c r="L2802" s="2463"/>
      <c r="M2802" s="2461"/>
      <c r="N2802" s="1909"/>
      <c r="O2802" s="2464"/>
      <c r="P2802" s="2471"/>
      <c r="Q2802" s="2465"/>
      <c r="R2802" s="2461"/>
      <c r="S2802" s="1909"/>
      <c r="T2802" s="2464"/>
      <c r="U2802" s="2471"/>
      <c r="V2802" s="2463"/>
      <c r="W2802" s="2466"/>
      <c r="X2802" s="2466"/>
      <c r="Y2802" s="2466"/>
      <c r="Z2802" s="2466"/>
    </row>
    <row r="2803" spans="1:26" s="2469" customFormat="1">
      <c r="A2803" s="2468"/>
      <c r="B2803" s="1737"/>
      <c r="C2803" s="2461"/>
      <c r="D2803" s="2461"/>
      <c r="E2803" s="2462"/>
      <c r="F2803" s="1909"/>
      <c r="G2803" s="2463"/>
      <c r="H2803" s="1909"/>
      <c r="I2803" s="1909"/>
      <c r="J2803" s="1909"/>
      <c r="K2803" s="1909"/>
      <c r="L2803" s="2463"/>
      <c r="M2803" s="2461"/>
      <c r="N2803" s="1909"/>
      <c r="O2803" s="2464"/>
      <c r="P2803" s="2471"/>
      <c r="Q2803" s="2465"/>
      <c r="R2803" s="2461"/>
      <c r="S2803" s="1909"/>
      <c r="T2803" s="2464"/>
      <c r="U2803" s="2471"/>
      <c r="V2803" s="2463"/>
      <c r="W2803" s="2466"/>
      <c r="X2803" s="2466"/>
      <c r="Y2803" s="2466"/>
      <c r="Z2803" s="2466"/>
    </row>
    <row r="2804" spans="1:26" s="2469" customFormat="1">
      <c r="A2804" s="2468"/>
      <c r="B2804" s="1737"/>
      <c r="C2804" s="2461"/>
      <c r="D2804" s="2461"/>
      <c r="E2804" s="2462"/>
      <c r="F2804" s="1909"/>
      <c r="G2804" s="2463"/>
      <c r="H2804" s="1909"/>
      <c r="I2804" s="1909"/>
      <c r="J2804" s="1909"/>
      <c r="K2804" s="1909"/>
      <c r="L2804" s="2463"/>
      <c r="M2804" s="2461"/>
      <c r="N2804" s="1909"/>
      <c r="O2804" s="2464"/>
      <c r="P2804" s="2471"/>
      <c r="Q2804" s="2465"/>
      <c r="R2804" s="2461"/>
      <c r="S2804" s="1909"/>
      <c r="T2804" s="2464"/>
      <c r="U2804" s="2471"/>
      <c r="V2804" s="2463"/>
      <c r="W2804" s="2466"/>
      <c r="X2804" s="2466"/>
      <c r="Y2804" s="2466"/>
      <c r="Z2804" s="2466"/>
    </row>
    <row r="2805" spans="1:26" s="2469" customFormat="1">
      <c r="A2805" s="2468"/>
      <c r="B2805" s="1737"/>
      <c r="C2805" s="2461"/>
      <c r="D2805" s="2461"/>
      <c r="E2805" s="2462"/>
      <c r="F2805" s="1909"/>
      <c r="G2805" s="2463"/>
      <c r="H2805" s="1909"/>
      <c r="I2805" s="1909"/>
      <c r="J2805" s="1909"/>
      <c r="K2805" s="1909"/>
      <c r="L2805" s="2463"/>
      <c r="M2805" s="2461"/>
      <c r="N2805" s="1909"/>
      <c r="O2805" s="2464"/>
      <c r="P2805" s="2471"/>
      <c r="Q2805" s="2465"/>
      <c r="R2805" s="2461"/>
      <c r="S2805" s="1909"/>
      <c r="T2805" s="2464"/>
      <c r="U2805" s="2471"/>
      <c r="V2805" s="2463"/>
      <c r="W2805" s="2466"/>
      <c r="X2805" s="2466"/>
      <c r="Y2805" s="2466"/>
      <c r="Z2805" s="2466"/>
    </row>
    <row r="2806" spans="1:26" s="2469" customFormat="1">
      <c r="A2806" s="2468"/>
      <c r="B2806" s="1737"/>
      <c r="C2806" s="2461"/>
      <c r="D2806" s="2461"/>
      <c r="E2806" s="2462"/>
      <c r="F2806" s="1909"/>
      <c r="G2806" s="2463"/>
      <c r="H2806" s="1909"/>
      <c r="I2806" s="1909"/>
      <c r="J2806" s="1909"/>
      <c r="K2806" s="1909"/>
      <c r="L2806" s="2463"/>
      <c r="M2806" s="2461"/>
      <c r="N2806" s="1909"/>
      <c r="O2806" s="2464"/>
      <c r="P2806" s="2471"/>
      <c r="Q2806" s="2465"/>
      <c r="R2806" s="2461"/>
      <c r="S2806" s="1909"/>
      <c r="T2806" s="2464"/>
      <c r="U2806" s="2471"/>
      <c r="V2806" s="2463"/>
      <c r="W2806" s="2466"/>
      <c r="X2806" s="2466"/>
      <c r="Y2806" s="2466"/>
      <c r="Z2806" s="2466"/>
    </row>
    <row r="2807" spans="1:26" s="2469" customFormat="1">
      <c r="A2807" s="2468"/>
      <c r="B2807" s="1737"/>
      <c r="C2807" s="2461"/>
      <c r="D2807" s="2461"/>
      <c r="E2807" s="2462"/>
      <c r="F2807" s="1909"/>
      <c r="G2807" s="2463"/>
      <c r="H2807" s="1909"/>
      <c r="I2807" s="1909"/>
      <c r="J2807" s="1909"/>
      <c r="K2807" s="1909"/>
      <c r="L2807" s="2463"/>
      <c r="M2807" s="2461"/>
      <c r="N2807" s="1909"/>
      <c r="O2807" s="2464"/>
      <c r="P2807" s="2471"/>
      <c r="Q2807" s="2465"/>
      <c r="R2807" s="2461"/>
      <c r="S2807" s="1909"/>
      <c r="T2807" s="2464"/>
      <c r="U2807" s="2471"/>
      <c r="V2807" s="2463"/>
      <c r="W2807" s="2466"/>
      <c r="X2807" s="2466"/>
      <c r="Y2807" s="2466"/>
      <c r="Z2807" s="2466"/>
    </row>
    <row r="2808" spans="1:26" s="2469" customFormat="1">
      <c r="A2808" s="2468"/>
      <c r="B2808" s="1737"/>
      <c r="C2808" s="2461"/>
      <c r="D2808" s="2461"/>
      <c r="E2808" s="2462"/>
      <c r="F2808" s="1909"/>
      <c r="G2808" s="2463"/>
      <c r="H2808" s="1909"/>
      <c r="I2808" s="1909"/>
      <c r="J2808" s="1909"/>
      <c r="K2808" s="1909"/>
      <c r="L2808" s="2463"/>
      <c r="M2808" s="2461"/>
      <c r="N2808" s="1909"/>
      <c r="O2808" s="2464"/>
      <c r="P2808" s="2471"/>
      <c r="Q2808" s="2465"/>
      <c r="R2808" s="2461"/>
      <c r="S2808" s="1909"/>
      <c r="T2808" s="2464"/>
      <c r="U2808" s="2471"/>
      <c r="V2808" s="2463"/>
      <c r="W2808" s="2466"/>
      <c r="X2808" s="2466"/>
      <c r="Y2808" s="2466"/>
      <c r="Z2808" s="2466"/>
    </row>
    <row r="2809" spans="1:26" s="2469" customFormat="1">
      <c r="A2809" s="2468"/>
      <c r="B2809" s="1737"/>
      <c r="C2809" s="2461"/>
      <c r="D2809" s="2461"/>
      <c r="E2809" s="2462"/>
      <c r="F2809" s="1909"/>
      <c r="G2809" s="2463"/>
      <c r="H2809" s="1909"/>
      <c r="I2809" s="1909"/>
      <c r="J2809" s="1909"/>
      <c r="K2809" s="1909"/>
      <c r="L2809" s="2463"/>
      <c r="M2809" s="2461"/>
      <c r="N2809" s="1909"/>
      <c r="O2809" s="2464"/>
      <c r="P2809" s="2471"/>
      <c r="Q2809" s="2465"/>
      <c r="R2809" s="2461"/>
      <c r="S2809" s="1909"/>
      <c r="T2809" s="2464"/>
      <c r="U2809" s="2471"/>
      <c r="V2809" s="2463"/>
      <c r="W2809" s="2466"/>
      <c r="X2809" s="2466"/>
      <c r="Y2809" s="2466"/>
      <c r="Z2809" s="2466"/>
    </row>
    <row r="2810" spans="1:26" s="2469" customFormat="1">
      <c r="A2810" s="2468"/>
      <c r="B2810" s="1737"/>
      <c r="C2810" s="2461"/>
      <c r="D2810" s="2461"/>
      <c r="E2810" s="2462"/>
      <c r="F2810" s="1909"/>
      <c r="G2810" s="2463"/>
      <c r="H2810" s="1909"/>
      <c r="I2810" s="1909"/>
      <c r="J2810" s="1909"/>
      <c r="K2810" s="1909"/>
      <c r="L2810" s="2463"/>
      <c r="M2810" s="2461"/>
      <c r="N2810" s="1909"/>
      <c r="O2810" s="2464"/>
      <c r="P2810" s="2471"/>
      <c r="Q2810" s="2465"/>
      <c r="R2810" s="2461"/>
      <c r="S2810" s="1909"/>
      <c r="T2810" s="2464"/>
      <c r="U2810" s="2471"/>
      <c r="V2810" s="2463"/>
      <c r="W2810" s="2466"/>
      <c r="X2810" s="2466"/>
      <c r="Y2810" s="2466"/>
      <c r="Z2810" s="2466"/>
    </row>
    <row r="2811" spans="1:26" s="2469" customFormat="1">
      <c r="A2811" s="2468"/>
      <c r="B2811" s="1737"/>
      <c r="C2811" s="2461"/>
      <c r="D2811" s="2461"/>
      <c r="E2811" s="2462"/>
      <c r="F2811" s="1909"/>
      <c r="G2811" s="2463"/>
      <c r="H2811" s="1909"/>
      <c r="I2811" s="1909"/>
      <c r="J2811" s="1909"/>
      <c r="K2811" s="1909"/>
      <c r="L2811" s="2463"/>
      <c r="M2811" s="2461"/>
      <c r="N2811" s="1909"/>
      <c r="O2811" s="2464"/>
      <c r="P2811" s="2471"/>
      <c r="Q2811" s="2465"/>
      <c r="R2811" s="2461"/>
      <c r="S2811" s="1909"/>
      <c r="T2811" s="2464"/>
      <c r="U2811" s="2471"/>
      <c r="V2811" s="2463"/>
      <c r="W2811" s="2466"/>
      <c r="X2811" s="2466"/>
      <c r="Y2811" s="2466"/>
      <c r="Z2811" s="2466"/>
    </row>
    <row r="2812" spans="1:26" s="2469" customFormat="1">
      <c r="A2812" s="2468"/>
      <c r="B2812" s="1737"/>
      <c r="C2812" s="2461"/>
      <c r="D2812" s="2461"/>
      <c r="E2812" s="2462"/>
      <c r="F2812" s="1909"/>
      <c r="G2812" s="2463"/>
      <c r="H2812" s="1909"/>
      <c r="I2812" s="1909"/>
      <c r="J2812" s="1909"/>
      <c r="K2812" s="1909"/>
      <c r="L2812" s="2463"/>
      <c r="M2812" s="2461"/>
      <c r="N2812" s="1909"/>
      <c r="O2812" s="2464"/>
      <c r="P2812" s="2471"/>
      <c r="Q2812" s="2465"/>
      <c r="R2812" s="2461"/>
      <c r="S2812" s="1909"/>
      <c r="T2812" s="2464"/>
      <c r="U2812" s="2471"/>
      <c r="V2812" s="2463"/>
      <c r="W2812" s="2466"/>
      <c r="X2812" s="2466"/>
      <c r="Y2812" s="2466"/>
      <c r="Z2812" s="2466"/>
    </row>
    <row r="2813" spans="1:26" s="2469" customFormat="1">
      <c r="A2813" s="2468"/>
      <c r="B2813" s="1737"/>
      <c r="C2813" s="2461"/>
      <c r="D2813" s="2461"/>
      <c r="E2813" s="2462"/>
      <c r="F2813" s="1909"/>
      <c r="G2813" s="2463"/>
      <c r="H2813" s="1909"/>
      <c r="I2813" s="1909"/>
      <c r="J2813" s="1909"/>
      <c r="K2813" s="1909"/>
      <c r="L2813" s="2463"/>
      <c r="M2813" s="2461"/>
      <c r="N2813" s="1909"/>
      <c r="O2813" s="2464"/>
      <c r="P2813" s="2471"/>
      <c r="Q2813" s="2465"/>
      <c r="R2813" s="2461"/>
      <c r="S2813" s="1909"/>
      <c r="T2813" s="2464"/>
      <c r="U2813" s="2471"/>
      <c r="V2813" s="2463"/>
      <c r="W2813" s="2466"/>
      <c r="X2813" s="2466"/>
      <c r="Y2813" s="2466"/>
      <c r="Z2813" s="2466"/>
    </row>
    <row r="2814" spans="1:26" s="2469" customFormat="1">
      <c r="A2814" s="2468"/>
      <c r="B2814" s="1737"/>
      <c r="C2814" s="2461"/>
      <c r="D2814" s="2461"/>
      <c r="E2814" s="2462"/>
      <c r="F2814" s="1909"/>
      <c r="G2814" s="2463"/>
      <c r="H2814" s="1909"/>
      <c r="I2814" s="1909"/>
      <c r="J2814" s="1909"/>
      <c r="K2814" s="1909"/>
      <c r="L2814" s="2463"/>
      <c r="M2814" s="2461"/>
      <c r="N2814" s="1909"/>
      <c r="O2814" s="2464"/>
      <c r="P2814" s="2471"/>
      <c r="Q2814" s="2465"/>
      <c r="R2814" s="2461"/>
      <c r="S2814" s="1909"/>
      <c r="T2814" s="2464"/>
      <c r="U2814" s="2471"/>
      <c r="V2814" s="2463"/>
      <c r="W2814" s="2466"/>
      <c r="X2814" s="2466"/>
      <c r="Y2814" s="2466"/>
      <c r="Z2814" s="2466"/>
    </row>
    <row r="2815" spans="1:26" s="2469" customFormat="1">
      <c r="A2815" s="2468"/>
      <c r="B2815" s="1737"/>
      <c r="C2815" s="2461"/>
      <c r="D2815" s="2461"/>
      <c r="E2815" s="2462"/>
      <c r="F2815" s="1909"/>
      <c r="G2815" s="2463"/>
      <c r="H2815" s="1909"/>
      <c r="I2815" s="1909"/>
      <c r="J2815" s="1909"/>
      <c r="K2815" s="1909"/>
      <c r="L2815" s="2463"/>
      <c r="M2815" s="2461"/>
      <c r="N2815" s="1909"/>
      <c r="O2815" s="2464"/>
      <c r="P2815" s="2471"/>
      <c r="Q2815" s="2465"/>
      <c r="R2815" s="2461"/>
      <c r="S2815" s="1909"/>
      <c r="T2815" s="2464"/>
      <c r="U2815" s="2471"/>
      <c r="V2815" s="2463"/>
      <c r="W2815" s="2466"/>
      <c r="X2815" s="2466"/>
      <c r="Y2815" s="2466"/>
      <c r="Z2815" s="2466"/>
    </row>
    <row r="2816" spans="1:26" s="2469" customFormat="1">
      <c r="A2816" s="2468"/>
      <c r="B2816" s="1737"/>
      <c r="C2816" s="2461"/>
      <c r="D2816" s="2461"/>
      <c r="E2816" s="2462"/>
      <c r="F2816" s="1909"/>
      <c r="G2816" s="2463"/>
      <c r="H2816" s="1909"/>
      <c r="I2816" s="1909"/>
      <c r="J2816" s="1909"/>
      <c r="K2816" s="1909"/>
      <c r="L2816" s="2463"/>
      <c r="M2816" s="2461"/>
      <c r="N2816" s="1909"/>
      <c r="O2816" s="2464"/>
      <c r="P2816" s="2471"/>
      <c r="Q2816" s="2465"/>
      <c r="R2816" s="2461"/>
      <c r="S2816" s="1909"/>
      <c r="T2816" s="2464"/>
      <c r="U2816" s="2471"/>
      <c r="V2816" s="2463"/>
      <c r="W2816" s="2466"/>
      <c r="X2816" s="2466"/>
      <c r="Y2816" s="2466"/>
      <c r="Z2816" s="2466"/>
    </row>
    <row r="2817" spans="1:26" s="2469" customFormat="1">
      <c r="A2817" s="2468"/>
      <c r="B2817" s="1737"/>
      <c r="C2817" s="2461"/>
      <c r="D2817" s="2461"/>
      <c r="E2817" s="2462"/>
      <c r="F2817" s="1909"/>
      <c r="G2817" s="2463"/>
      <c r="H2817" s="1909"/>
      <c r="I2817" s="1909"/>
      <c r="J2817" s="1909"/>
      <c r="K2817" s="1909"/>
      <c r="L2817" s="2463"/>
      <c r="M2817" s="2461"/>
      <c r="N2817" s="1909"/>
      <c r="O2817" s="2464"/>
      <c r="P2817" s="2471"/>
      <c r="Q2817" s="2465"/>
      <c r="R2817" s="2461"/>
      <c r="S2817" s="1909"/>
      <c r="T2817" s="2464"/>
      <c r="U2817" s="2471"/>
      <c r="V2817" s="2463"/>
      <c r="W2817" s="2466"/>
      <c r="X2817" s="2466"/>
      <c r="Y2817" s="2466"/>
      <c r="Z2817" s="2466"/>
    </row>
    <row r="2818" spans="1:26" s="2469" customFormat="1">
      <c r="A2818" s="2468"/>
      <c r="B2818" s="1737"/>
      <c r="C2818" s="2461"/>
      <c r="D2818" s="2461"/>
      <c r="E2818" s="2462"/>
      <c r="F2818" s="1909"/>
      <c r="G2818" s="2463"/>
      <c r="H2818" s="1909"/>
      <c r="I2818" s="1909"/>
      <c r="J2818" s="1909"/>
      <c r="K2818" s="1909"/>
      <c r="L2818" s="2463"/>
      <c r="M2818" s="2461"/>
      <c r="N2818" s="1909"/>
      <c r="O2818" s="2464"/>
      <c r="P2818" s="2471"/>
      <c r="Q2818" s="2465"/>
      <c r="R2818" s="2461"/>
      <c r="S2818" s="1909"/>
      <c r="T2818" s="2464"/>
      <c r="U2818" s="2471"/>
      <c r="V2818" s="2463"/>
      <c r="W2818" s="2466"/>
      <c r="X2818" s="2466"/>
      <c r="Y2818" s="2466"/>
      <c r="Z2818" s="2466"/>
    </row>
    <row r="2819" spans="1:26" s="2469" customFormat="1">
      <c r="A2819" s="2468"/>
      <c r="B2819" s="1737"/>
      <c r="C2819" s="2461"/>
      <c r="D2819" s="2461"/>
      <c r="E2819" s="2462"/>
      <c r="F2819" s="1909"/>
      <c r="G2819" s="2463"/>
      <c r="H2819" s="1909"/>
      <c r="I2819" s="1909"/>
      <c r="J2819" s="1909"/>
      <c r="K2819" s="1909"/>
      <c r="L2819" s="2463"/>
      <c r="M2819" s="2461"/>
      <c r="N2819" s="1909"/>
      <c r="O2819" s="2464"/>
      <c r="P2819" s="2471"/>
      <c r="Q2819" s="2465"/>
      <c r="R2819" s="2461"/>
      <c r="S2819" s="1909"/>
      <c r="T2819" s="2464"/>
      <c r="U2819" s="2471"/>
      <c r="V2819" s="2463"/>
      <c r="W2819" s="2466"/>
      <c r="X2819" s="2466"/>
      <c r="Y2819" s="2466"/>
      <c r="Z2819" s="2466"/>
    </row>
    <row r="2820" spans="1:26" s="2469" customFormat="1">
      <c r="A2820" s="2468"/>
      <c r="B2820" s="1737"/>
      <c r="C2820" s="2461"/>
      <c r="D2820" s="2461"/>
      <c r="E2820" s="2462"/>
      <c r="F2820" s="1909"/>
      <c r="G2820" s="2463"/>
      <c r="H2820" s="1909"/>
      <c r="I2820" s="1909"/>
      <c r="J2820" s="1909"/>
      <c r="K2820" s="1909"/>
      <c r="L2820" s="2463"/>
      <c r="M2820" s="2461"/>
      <c r="N2820" s="1909"/>
      <c r="O2820" s="2464"/>
      <c r="P2820" s="2471"/>
      <c r="Q2820" s="2465"/>
      <c r="R2820" s="2461"/>
      <c r="S2820" s="1909"/>
      <c r="T2820" s="2464"/>
      <c r="U2820" s="2471"/>
      <c r="V2820" s="2463"/>
      <c r="W2820" s="2466"/>
      <c r="X2820" s="2466"/>
      <c r="Y2820" s="2466"/>
      <c r="Z2820" s="2466"/>
    </row>
    <row r="2821" spans="1:26" s="2469" customFormat="1">
      <c r="A2821" s="2468"/>
      <c r="B2821" s="1737"/>
      <c r="C2821" s="2461"/>
      <c r="D2821" s="2461"/>
      <c r="E2821" s="2462"/>
      <c r="F2821" s="1909"/>
      <c r="G2821" s="2463"/>
      <c r="H2821" s="1909"/>
      <c r="I2821" s="1909"/>
      <c r="J2821" s="1909"/>
      <c r="K2821" s="1909"/>
      <c r="L2821" s="2463"/>
      <c r="M2821" s="2461"/>
      <c r="N2821" s="1909"/>
      <c r="O2821" s="2464"/>
      <c r="P2821" s="2471"/>
      <c r="Q2821" s="2465"/>
      <c r="R2821" s="2461"/>
      <c r="S2821" s="1909"/>
      <c r="T2821" s="2464"/>
      <c r="U2821" s="2471"/>
      <c r="V2821" s="2463"/>
      <c r="W2821" s="2466"/>
      <c r="X2821" s="2466"/>
      <c r="Y2821" s="2466"/>
      <c r="Z2821" s="2466"/>
    </row>
    <row r="2822" spans="1:26" s="2469" customFormat="1">
      <c r="A2822" s="2468"/>
      <c r="B2822" s="1737"/>
      <c r="C2822" s="2461"/>
      <c r="D2822" s="2461"/>
      <c r="E2822" s="2462"/>
      <c r="F2822" s="1909"/>
      <c r="G2822" s="2463"/>
      <c r="H2822" s="1909"/>
      <c r="I2822" s="1909"/>
      <c r="J2822" s="1909"/>
      <c r="K2822" s="1909"/>
      <c r="L2822" s="2463"/>
      <c r="M2822" s="2461"/>
      <c r="N2822" s="1909"/>
      <c r="O2822" s="2464"/>
      <c r="P2822" s="2471"/>
      <c r="Q2822" s="2465"/>
      <c r="R2822" s="2461"/>
      <c r="S2822" s="1909"/>
      <c r="T2822" s="2464"/>
      <c r="U2822" s="2471"/>
      <c r="V2822" s="2463"/>
      <c r="W2822" s="2466"/>
      <c r="X2822" s="2466"/>
      <c r="Y2822" s="2466"/>
      <c r="Z2822" s="2466"/>
    </row>
    <row r="2823" spans="1:26" s="2469" customFormat="1">
      <c r="A2823" s="2468"/>
      <c r="B2823" s="1737"/>
      <c r="C2823" s="2461"/>
      <c r="D2823" s="2461"/>
      <c r="E2823" s="2462"/>
      <c r="F2823" s="1909"/>
      <c r="G2823" s="2463"/>
      <c r="H2823" s="1909"/>
      <c r="I2823" s="1909"/>
      <c r="J2823" s="1909"/>
      <c r="K2823" s="1909"/>
      <c r="L2823" s="2463"/>
      <c r="M2823" s="2461"/>
      <c r="N2823" s="1909"/>
      <c r="O2823" s="2464"/>
      <c r="P2823" s="2471"/>
      <c r="Q2823" s="2465"/>
      <c r="R2823" s="2461"/>
      <c r="S2823" s="1909"/>
      <c r="T2823" s="2464"/>
      <c r="U2823" s="2471"/>
      <c r="V2823" s="2463"/>
      <c r="W2823" s="2466"/>
      <c r="X2823" s="2466"/>
      <c r="Y2823" s="2466"/>
      <c r="Z2823" s="2466"/>
    </row>
    <row r="2824" spans="1:26" s="2469" customFormat="1">
      <c r="A2824" s="2468"/>
      <c r="B2824" s="1737"/>
      <c r="C2824" s="2461"/>
      <c r="D2824" s="2461"/>
      <c r="E2824" s="2462"/>
      <c r="F2824" s="1909"/>
      <c r="G2824" s="2463"/>
      <c r="H2824" s="1909"/>
      <c r="I2824" s="1909"/>
      <c r="J2824" s="1909"/>
      <c r="K2824" s="1909"/>
      <c r="L2824" s="2463"/>
      <c r="M2824" s="2461"/>
      <c r="N2824" s="1909"/>
      <c r="O2824" s="2464"/>
      <c r="P2824" s="2471"/>
      <c r="Q2824" s="2465"/>
      <c r="R2824" s="2461"/>
      <c r="S2824" s="1909"/>
      <c r="T2824" s="2464"/>
      <c r="U2824" s="2471"/>
      <c r="V2824" s="2463"/>
      <c r="W2824" s="2466"/>
      <c r="X2824" s="2466"/>
      <c r="Y2824" s="2466"/>
      <c r="Z2824" s="2466"/>
    </row>
    <row r="2825" spans="1:26" s="2469" customFormat="1">
      <c r="A2825" s="2468"/>
      <c r="B2825" s="1737"/>
      <c r="C2825" s="2461"/>
      <c r="D2825" s="2461"/>
      <c r="E2825" s="2462"/>
      <c r="F2825" s="1909"/>
      <c r="G2825" s="2463"/>
      <c r="H2825" s="1909"/>
      <c r="I2825" s="1909"/>
      <c r="J2825" s="1909"/>
      <c r="K2825" s="1909"/>
      <c r="L2825" s="2463"/>
      <c r="M2825" s="2461"/>
      <c r="N2825" s="1909"/>
      <c r="O2825" s="2464"/>
      <c r="P2825" s="2471"/>
      <c r="Q2825" s="2465"/>
      <c r="R2825" s="2461"/>
      <c r="S2825" s="1909"/>
      <c r="T2825" s="2464"/>
      <c r="U2825" s="2471"/>
      <c r="V2825" s="2463"/>
      <c r="W2825" s="2466"/>
      <c r="X2825" s="2466"/>
      <c r="Y2825" s="2466"/>
      <c r="Z2825" s="2466"/>
    </row>
    <row r="2826" spans="1:26" s="2469" customFormat="1">
      <c r="A2826" s="2468"/>
      <c r="B2826" s="1737"/>
      <c r="C2826" s="2461"/>
      <c r="D2826" s="2461"/>
      <c r="E2826" s="2462"/>
      <c r="F2826" s="1909"/>
      <c r="G2826" s="2463"/>
      <c r="H2826" s="1909"/>
      <c r="I2826" s="1909"/>
      <c r="J2826" s="1909"/>
      <c r="K2826" s="1909"/>
      <c r="L2826" s="2463"/>
      <c r="M2826" s="2461"/>
      <c r="N2826" s="1909"/>
      <c r="O2826" s="2464"/>
      <c r="P2826" s="2471"/>
      <c r="Q2826" s="2465"/>
      <c r="R2826" s="2461"/>
      <c r="S2826" s="1909"/>
      <c r="T2826" s="2464"/>
      <c r="U2826" s="2471"/>
      <c r="V2826" s="2463"/>
      <c r="W2826" s="2466"/>
      <c r="X2826" s="2466"/>
      <c r="Y2826" s="2466"/>
      <c r="Z2826" s="2466"/>
    </row>
    <row r="2827" spans="1:26" s="2469" customFormat="1">
      <c r="A2827" s="2468"/>
      <c r="B2827" s="1737"/>
      <c r="C2827" s="2461"/>
      <c r="D2827" s="2461"/>
      <c r="E2827" s="2462"/>
      <c r="F2827" s="1909"/>
      <c r="G2827" s="2463"/>
      <c r="H2827" s="1909"/>
      <c r="I2827" s="1909"/>
      <c r="J2827" s="1909"/>
      <c r="K2827" s="1909"/>
      <c r="L2827" s="2463"/>
      <c r="M2827" s="2461"/>
      <c r="N2827" s="1909"/>
      <c r="O2827" s="2464"/>
      <c r="P2827" s="2471"/>
      <c r="Q2827" s="2465"/>
      <c r="R2827" s="2461"/>
      <c r="S2827" s="1909"/>
      <c r="T2827" s="2464"/>
      <c r="U2827" s="2471"/>
      <c r="V2827" s="2463"/>
      <c r="W2827" s="2466"/>
      <c r="X2827" s="2466"/>
      <c r="Y2827" s="2466"/>
      <c r="Z2827" s="2466"/>
    </row>
    <row r="2828" spans="1:26" s="2469" customFormat="1">
      <c r="A2828" s="2468"/>
      <c r="B2828" s="1737"/>
      <c r="C2828" s="2461"/>
      <c r="D2828" s="2461"/>
      <c r="E2828" s="2462"/>
      <c r="F2828" s="1909"/>
      <c r="G2828" s="2463"/>
      <c r="H2828" s="1909"/>
      <c r="I2828" s="1909"/>
      <c r="J2828" s="1909"/>
      <c r="K2828" s="1909"/>
      <c r="L2828" s="2463"/>
      <c r="M2828" s="2461"/>
      <c r="N2828" s="1909"/>
      <c r="O2828" s="2464"/>
      <c r="P2828" s="2471"/>
      <c r="Q2828" s="2465"/>
      <c r="R2828" s="2461"/>
      <c r="S2828" s="1909"/>
      <c r="T2828" s="2464"/>
      <c r="U2828" s="2471"/>
      <c r="V2828" s="2463"/>
      <c r="W2828" s="2466"/>
      <c r="X2828" s="2466"/>
      <c r="Y2828" s="2466"/>
      <c r="Z2828" s="2466"/>
    </row>
    <row r="2829" spans="1:26" s="2469" customFormat="1">
      <c r="A2829" s="2468"/>
      <c r="B2829" s="1737"/>
      <c r="C2829" s="2461"/>
      <c r="D2829" s="2461"/>
      <c r="E2829" s="2462"/>
      <c r="F2829" s="1909"/>
      <c r="G2829" s="2463"/>
      <c r="H2829" s="1909"/>
      <c r="I2829" s="1909"/>
      <c r="J2829" s="1909"/>
      <c r="K2829" s="1909"/>
      <c r="L2829" s="2463"/>
      <c r="M2829" s="2461"/>
      <c r="N2829" s="1909"/>
      <c r="O2829" s="2464"/>
      <c r="P2829" s="2471"/>
      <c r="Q2829" s="2465"/>
      <c r="R2829" s="2461"/>
      <c r="S2829" s="1909"/>
      <c r="T2829" s="2464"/>
      <c r="U2829" s="2471"/>
      <c r="V2829" s="2463"/>
      <c r="W2829" s="2466"/>
      <c r="X2829" s="2466"/>
      <c r="Y2829" s="2466"/>
      <c r="Z2829" s="2466"/>
    </row>
    <row r="2830" spans="1:26" s="2469" customFormat="1">
      <c r="A2830" s="2468"/>
      <c r="B2830" s="1737"/>
      <c r="C2830" s="2461"/>
      <c r="D2830" s="2461"/>
      <c r="E2830" s="2462"/>
      <c r="F2830" s="1909"/>
      <c r="G2830" s="2463"/>
      <c r="H2830" s="1909"/>
      <c r="I2830" s="1909"/>
      <c r="J2830" s="1909"/>
      <c r="K2830" s="1909"/>
      <c r="L2830" s="2463"/>
      <c r="M2830" s="2461"/>
      <c r="N2830" s="1909"/>
      <c r="O2830" s="2464"/>
      <c r="P2830" s="2471"/>
      <c r="Q2830" s="2465"/>
      <c r="R2830" s="2461"/>
      <c r="S2830" s="1909"/>
      <c r="T2830" s="2464"/>
      <c r="U2830" s="2471"/>
      <c r="V2830" s="2463"/>
      <c r="W2830" s="2466"/>
      <c r="X2830" s="2466"/>
      <c r="Y2830" s="2466"/>
      <c r="Z2830" s="2466"/>
    </row>
    <row r="2831" spans="1:26" s="2469" customFormat="1">
      <c r="A2831" s="2468"/>
      <c r="B2831" s="1737"/>
      <c r="C2831" s="2461"/>
      <c r="D2831" s="2461"/>
      <c r="E2831" s="2462"/>
      <c r="F2831" s="1909"/>
      <c r="G2831" s="2463"/>
      <c r="H2831" s="1909"/>
      <c r="I2831" s="1909"/>
      <c r="J2831" s="1909"/>
      <c r="K2831" s="1909"/>
      <c r="L2831" s="2463"/>
      <c r="M2831" s="2461"/>
      <c r="N2831" s="1909"/>
      <c r="O2831" s="2464"/>
      <c r="P2831" s="2471"/>
      <c r="Q2831" s="2465"/>
      <c r="R2831" s="2461"/>
      <c r="S2831" s="1909"/>
      <c r="T2831" s="2464"/>
      <c r="U2831" s="2471"/>
      <c r="V2831" s="2463"/>
      <c r="W2831" s="2466"/>
      <c r="X2831" s="2466"/>
      <c r="Y2831" s="2466"/>
      <c r="Z2831" s="2466"/>
    </row>
    <row r="2832" spans="1:26" s="2469" customFormat="1">
      <c r="A2832" s="2468"/>
      <c r="B2832" s="1737"/>
      <c r="C2832" s="2461"/>
      <c r="D2832" s="2461"/>
      <c r="E2832" s="2462"/>
      <c r="F2832" s="1909"/>
      <c r="G2832" s="2463"/>
      <c r="H2832" s="1909"/>
      <c r="I2832" s="1909"/>
      <c r="J2832" s="1909"/>
      <c r="K2832" s="1909"/>
      <c r="L2832" s="2463"/>
      <c r="M2832" s="2461"/>
      <c r="N2832" s="1909"/>
      <c r="O2832" s="2464"/>
      <c r="P2832" s="2471"/>
      <c r="Q2832" s="2465"/>
      <c r="R2832" s="2461"/>
      <c r="S2832" s="1909"/>
      <c r="T2832" s="2464"/>
      <c r="U2832" s="2471"/>
      <c r="V2832" s="2463"/>
      <c r="W2832" s="2466"/>
      <c r="X2832" s="2466"/>
      <c r="Y2832" s="2466"/>
      <c r="Z2832" s="2466"/>
    </row>
    <row r="2833" spans="1:26" s="2469" customFormat="1">
      <c r="A2833" s="2468"/>
      <c r="B2833" s="1737"/>
      <c r="C2833" s="2461"/>
      <c r="D2833" s="2461"/>
      <c r="E2833" s="2462"/>
      <c r="F2833" s="1909"/>
      <c r="G2833" s="2463"/>
      <c r="H2833" s="1909"/>
      <c r="I2833" s="1909"/>
      <c r="J2833" s="1909"/>
      <c r="K2833" s="1909"/>
      <c r="L2833" s="2463"/>
      <c r="M2833" s="2461"/>
      <c r="N2833" s="1909"/>
      <c r="O2833" s="2464"/>
      <c r="P2833" s="2471"/>
      <c r="Q2833" s="2465"/>
      <c r="R2833" s="2461"/>
      <c r="S2833" s="1909"/>
      <c r="T2833" s="2464"/>
      <c r="U2833" s="2471"/>
      <c r="V2833" s="2463"/>
      <c r="W2833" s="2466"/>
      <c r="X2833" s="2466"/>
      <c r="Y2833" s="2466"/>
      <c r="Z2833" s="2466"/>
    </row>
    <row r="2834" spans="1:26" s="2469" customFormat="1">
      <c r="A2834" s="2468"/>
      <c r="B2834" s="1737"/>
      <c r="C2834" s="2461"/>
      <c r="D2834" s="2461"/>
      <c r="E2834" s="2462"/>
      <c r="F2834" s="1909"/>
      <c r="G2834" s="2463"/>
      <c r="H2834" s="1909"/>
      <c r="I2834" s="1909"/>
      <c r="J2834" s="1909"/>
      <c r="K2834" s="1909"/>
      <c r="L2834" s="2463"/>
      <c r="M2834" s="2461"/>
      <c r="N2834" s="1909"/>
      <c r="O2834" s="2464"/>
      <c r="P2834" s="2471"/>
      <c r="Q2834" s="2465"/>
      <c r="R2834" s="2461"/>
      <c r="S2834" s="1909"/>
      <c r="T2834" s="2464"/>
      <c r="U2834" s="2471"/>
      <c r="V2834" s="2463"/>
      <c r="W2834" s="2466"/>
      <c r="X2834" s="2466"/>
      <c r="Y2834" s="2466"/>
      <c r="Z2834" s="2466"/>
    </row>
    <row r="2835" spans="1:26" s="2469" customFormat="1">
      <c r="A2835" s="2468"/>
      <c r="B2835" s="1737"/>
      <c r="C2835" s="2461"/>
      <c r="D2835" s="2461"/>
      <c r="E2835" s="2462"/>
      <c r="F2835" s="1909"/>
      <c r="G2835" s="2463"/>
      <c r="H2835" s="1909"/>
      <c r="I2835" s="1909"/>
      <c r="J2835" s="1909"/>
      <c r="K2835" s="1909"/>
      <c r="L2835" s="2463"/>
      <c r="M2835" s="2461"/>
      <c r="N2835" s="1909"/>
      <c r="O2835" s="2464"/>
      <c r="P2835" s="2471"/>
      <c r="Q2835" s="2465"/>
      <c r="R2835" s="2461"/>
      <c r="S2835" s="1909"/>
      <c r="T2835" s="2464"/>
      <c r="U2835" s="2471"/>
      <c r="V2835" s="2463"/>
      <c r="W2835" s="2466"/>
      <c r="X2835" s="2466"/>
      <c r="Y2835" s="2466"/>
      <c r="Z2835" s="2466"/>
    </row>
    <row r="2836" spans="1:26" s="2469" customFormat="1">
      <c r="A2836" s="2468"/>
      <c r="B2836" s="1737"/>
      <c r="C2836" s="2461"/>
      <c r="D2836" s="2461"/>
      <c r="E2836" s="2462"/>
      <c r="F2836" s="1909"/>
      <c r="G2836" s="2463"/>
      <c r="H2836" s="1909"/>
      <c r="I2836" s="1909"/>
      <c r="J2836" s="1909"/>
      <c r="K2836" s="1909"/>
      <c r="L2836" s="2463"/>
      <c r="M2836" s="2461"/>
      <c r="N2836" s="1909"/>
      <c r="O2836" s="2464"/>
      <c r="P2836" s="2471"/>
      <c r="Q2836" s="2465"/>
      <c r="R2836" s="2461"/>
      <c r="S2836" s="1909"/>
      <c r="T2836" s="2464"/>
      <c r="U2836" s="2471"/>
      <c r="V2836" s="2463"/>
      <c r="W2836" s="2466"/>
      <c r="X2836" s="2466"/>
      <c r="Y2836" s="2466"/>
      <c r="Z2836" s="2466"/>
    </row>
    <row r="2837" spans="1:26" s="2469" customFormat="1">
      <c r="A2837" s="2468"/>
      <c r="B2837" s="1737"/>
      <c r="C2837" s="2461"/>
      <c r="D2837" s="2461"/>
      <c r="E2837" s="2462"/>
      <c r="F2837" s="1909"/>
      <c r="G2837" s="2463"/>
      <c r="H2837" s="1909"/>
      <c r="I2837" s="1909"/>
      <c r="J2837" s="1909"/>
      <c r="K2837" s="1909"/>
      <c r="L2837" s="2463"/>
      <c r="M2837" s="2461"/>
      <c r="N2837" s="1909"/>
      <c r="O2837" s="2464"/>
      <c r="P2837" s="2471"/>
      <c r="Q2837" s="2465"/>
      <c r="R2837" s="2461"/>
      <c r="S2837" s="1909"/>
      <c r="T2837" s="2464"/>
      <c r="U2837" s="2471"/>
      <c r="V2837" s="2463"/>
      <c r="W2837" s="2466"/>
      <c r="X2837" s="2466"/>
      <c r="Y2837" s="2466"/>
      <c r="Z2837" s="2466"/>
    </row>
    <row r="2838" spans="1:26" s="2469" customFormat="1">
      <c r="A2838" s="2468"/>
      <c r="B2838" s="1737"/>
      <c r="C2838" s="2461"/>
      <c r="D2838" s="2461"/>
      <c r="E2838" s="2462"/>
      <c r="F2838" s="1909"/>
      <c r="G2838" s="2463"/>
      <c r="H2838" s="1909"/>
      <c r="I2838" s="1909"/>
      <c r="J2838" s="1909"/>
      <c r="K2838" s="1909"/>
      <c r="L2838" s="2463"/>
      <c r="M2838" s="2461"/>
      <c r="N2838" s="1909"/>
      <c r="O2838" s="2464"/>
      <c r="P2838" s="2471"/>
      <c r="Q2838" s="2465"/>
      <c r="R2838" s="2461"/>
      <c r="S2838" s="1909"/>
      <c r="T2838" s="2464"/>
      <c r="U2838" s="2471"/>
      <c r="V2838" s="2463"/>
      <c r="W2838" s="2466"/>
      <c r="X2838" s="2466"/>
      <c r="Y2838" s="2466"/>
      <c r="Z2838" s="2466"/>
    </row>
    <row r="2839" spans="1:26" s="2469" customFormat="1">
      <c r="A2839" s="2468"/>
      <c r="B2839" s="1737"/>
      <c r="C2839" s="2461"/>
      <c r="D2839" s="2461"/>
      <c r="E2839" s="2462"/>
      <c r="F2839" s="1909"/>
      <c r="G2839" s="2463"/>
      <c r="H2839" s="1909"/>
      <c r="I2839" s="1909"/>
      <c r="J2839" s="1909"/>
      <c r="K2839" s="1909"/>
      <c r="L2839" s="2463"/>
      <c r="M2839" s="2461"/>
      <c r="N2839" s="1909"/>
      <c r="O2839" s="2464"/>
      <c r="P2839" s="2471"/>
      <c r="Q2839" s="2465"/>
      <c r="R2839" s="2461"/>
      <c r="S2839" s="1909"/>
      <c r="T2839" s="2464"/>
      <c r="U2839" s="2471"/>
      <c r="V2839" s="2463"/>
      <c r="W2839" s="2466"/>
      <c r="X2839" s="2466"/>
      <c r="Y2839" s="2466"/>
      <c r="Z2839" s="2466"/>
    </row>
    <row r="2840" spans="1:26" s="2469" customFormat="1">
      <c r="A2840" s="2468"/>
      <c r="B2840" s="1737"/>
      <c r="C2840" s="2461"/>
      <c r="D2840" s="2461"/>
      <c r="E2840" s="2462"/>
      <c r="F2840" s="1909"/>
      <c r="G2840" s="2463"/>
      <c r="H2840" s="1909"/>
      <c r="I2840" s="1909"/>
      <c r="J2840" s="1909"/>
      <c r="K2840" s="1909"/>
      <c r="L2840" s="2463"/>
      <c r="M2840" s="2461"/>
      <c r="N2840" s="1909"/>
      <c r="O2840" s="2464"/>
      <c r="P2840" s="2471"/>
      <c r="Q2840" s="2465"/>
      <c r="R2840" s="2461"/>
      <c r="S2840" s="1909"/>
      <c r="T2840" s="2464"/>
      <c r="U2840" s="2471"/>
      <c r="V2840" s="2463"/>
      <c r="W2840" s="2466"/>
      <c r="X2840" s="2466"/>
      <c r="Y2840" s="2466"/>
      <c r="Z2840" s="2466"/>
    </row>
    <row r="2841" spans="1:26" s="2469" customFormat="1">
      <c r="A2841" s="2468"/>
      <c r="B2841" s="1737"/>
      <c r="C2841" s="2461"/>
      <c r="D2841" s="2461"/>
      <c r="E2841" s="2462"/>
      <c r="F2841" s="1909"/>
      <c r="G2841" s="2463"/>
      <c r="H2841" s="1909"/>
      <c r="I2841" s="1909"/>
      <c r="J2841" s="1909"/>
      <c r="K2841" s="1909"/>
      <c r="L2841" s="2463"/>
      <c r="M2841" s="2461"/>
      <c r="N2841" s="1909"/>
      <c r="O2841" s="2464"/>
      <c r="P2841" s="2471"/>
      <c r="Q2841" s="2465"/>
      <c r="R2841" s="2461"/>
      <c r="S2841" s="1909"/>
      <c r="T2841" s="2464"/>
      <c r="U2841" s="2471"/>
      <c r="V2841" s="2463"/>
      <c r="W2841" s="2466"/>
      <c r="X2841" s="2466"/>
      <c r="Y2841" s="2466"/>
      <c r="Z2841" s="2466"/>
    </row>
    <row r="2842" spans="1:26" s="2469" customFormat="1">
      <c r="A2842" s="2468"/>
      <c r="B2842" s="1737"/>
      <c r="C2842" s="2461"/>
      <c r="D2842" s="2461"/>
      <c r="E2842" s="2462"/>
      <c r="F2842" s="1909"/>
      <c r="G2842" s="2463"/>
      <c r="H2842" s="1909"/>
      <c r="I2842" s="1909"/>
      <c r="J2842" s="1909"/>
      <c r="K2842" s="1909"/>
      <c r="L2842" s="2463"/>
      <c r="M2842" s="2461"/>
      <c r="N2842" s="1909"/>
      <c r="O2842" s="2464"/>
      <c r="P2842" s="2471"/>
      <c r="Q2842" s="2465"/>
      <c r="R2842" s="2461"/>
      <c r="S2842" s="1909"/>
      <c r="T2842" s="2464"/>
      <c r="U2842" s="2471"/>
      <c r="V2842" s="2463"/>
      <c r="W2842" s="2466"/>
      <c r="X2842" s="2466"/>
      <c r="Y2842" s="2466"/>
      <c r="Z2842" s="2466"/>
    </row>
    <row r="2843" spans="1:26" s="2469" customFormat="1">
      <c r="A2843" s="2468"/>
      <c r="B2843" s="1737"/>
      <c r="C2843" s="2461"/>
      <c r="D2843" s="2461"/>
      <c r="E2843" s="2462"/>
      <c r="F2843" s="1909"/>
      <c r="G2843" s="2463"/>
      <c r="H2843" s="1909"/>
      <c r="I2843" s="1909"/>
      <c r="J2843" s="1909"/>
      <c r="K2843" s="1909"/>
      <c r="L2843" s="2463"/>
      <c r="M2843" s="2461"/>
      <c r="N2843" s="1909"/>
      <c r="O2843" s="2464"/>
      <c r="P2843" s="2471"/>
      <c r="Q2843" s="2465"/>
      <c r="R2843" s="2461"/>
      <c r="S2843" s="1909"/>
      <c r="T2843" s="2464"/>
      <c r="U2843" s="2471"/>
      <c r="V2843" s="2463"/>
      <c r="W2843" s="2466"/>
      <c r="X2843" s="2466"/>
      <c r="Y2843" s="2466"/>
      <c r="Z2843" s="2466"/>
    </row>
    <row r="2844" spans="1:26" s="2469" customFormat="1">
      <c r="A2844" s="2468"/>
      <c r="B2844" s="1737"/>
      <c r="C2844" s="2461"/>
      <c r="D2844" s="2461"/>
      <c r="E2844" s="2462"/>
      <c r="F2844" s="1909"/>
      <c r="G2844" s="2463"/>
      <c r="H2844" s="1909"/>
      <c r="I2844" s="1909"/>
      <c r="J2844" s="1909"/>
      <c r="K2844" s="1909"/>
      <c r="L2844" s="2463"/>
      <c r="M2844" s="2461"/>
      <c r="N2844" s="1909"/>
      <c r="O2844" s="2464"/>
      <c r="P2844" s="2471"/>
      <c r="Q2844" s="2465"/>
      <c r="R2844" s="2461"/>
      <c r="S2844" s="1909"/>
      <c r="T2844" s="2464"/>
      <c r="U2844" s="2471"/>
      <c r="V2844" s="2463"/>
      <c r="W2844" s="2466"/>
      <c r="X2844" s="2466"/>
      <c r="Y2844" s="2466"/>
      <c r="Z2844" s="2466"/>
    </row>
    <row r="2845" spans="1:26" s="2469" customFormat="1">
      <c r="A2845" s="2468"/>
      <c r="B2845" s="1737"/>
      <c r="C2845" s="2461"/>
      <c r="D2845" s="2461"/>
      <c r="E2845" s="2462"/>
      <c r="F2845" s="1909"/>
      <c r="G2845" s="2463"/>
      <c r="H2845" s="1909"/>
      <c r="I2845" s="1909"/>
      <c r="J2845" s="1909"/>
      <c r="K2845" s="1909"/>
      <c r="L2845" s="2463"/>
      <c r="M2845" s="2461"/>
      <c r="N2845" s="1909"/>
      <c r="O2845" s="2464"/>
      <c r="P2845" s="2471"/>
      <c r="Q2845" s="2465"/>
      <c r="R2845" s="2461"/>
      <c r="S2845" s="1909"/>
      <c r="T2845" s="2464"/>
      <c r="U2845" s="2471"/>
      <c r="V2845" s="2463"/>
      <c r="W2845" s="2466"/>
      <c r="X2845" s="2466"/>
      <c r="Y2845" s="2466"/>
      <c r="Z2845" s="2466"/>
    </row>
    <row r="2846" spans="1:26" s="2469" customFormat="1">
      <c r="A2846" s="2468"/>
      <c r="B2846" s="1737"/>
      <c r="C2846" s="2461"/>
      <c r="D2846" s="2461"/>
      <c r="E2846" s="2462"/>
      <c r="F2846" s="1909"/>
      <c r="G2846" s="2463"/>
      <c r="H2846" s="1909"/>
      <c r="I2846" s="1909"/>
      <c r="J2846" s="1909"/>
      <c r="K2846" s="1909"/>
      <c r="L2846" s="2463"/>
      <c r="M2846" s="2461"/>
      <c r="N2846" s="1909"/>
      <c r="O2846" s="2464"/>
      <c r="P2846" s="2471"/>
      <c r="Q2846" s="2465"/>
      <c r="R2846" s="2461"/>
      <c r="S2846" s="1909"/>
      <c r="T2846" s="2464"/>
      <c r="U2846" s="2471"/>
      <c r="V2846" s="2463"/>
      <c r="W2846" s="2466"/>
      <c r="X2846" s="2466"/>
      <c r="Y2846" s="2466"/>
      <c r="Z2846" s="2466"/>
    </row>
    <row r="2847" spans="1:26" s="2469" customFormat="1">
      <c r="A2847" s="2468"/>
      <c r="B2847" s="1737"/>
      <c r="C2847" s="2461"/>
      <c r="D2847" s="2461"/>
      <c r="E2847" s="2462"/>
      <c r="F2847" s="1909"/>
      <c r="G2847" s="2463"/>
      <c r="H2847" s="1909"/>
      <c r="I2847" s="1909"/>
      <c r="J2847" s="1909"/>
      <c r="K2847" s="1909"/>
      <c r="L2847" s="2463"/>
      <c r="M2847" s="2461"/>
      <c r="N2847" s="1909"/>
      <c r="O2847" s="2464"/>
      <c r="P2847" s="2471"/>
      <c r="Q2847" s="2465"/>
      <c r="R2847" s="2461"/>
      <c r="S2847" s="1909"/>
      <c r="T2847" s="2464"/>
      <c r="U2847" s="2471"/>
      <c r="V2847" s="2463"/>
      <c r="W2847" s="2466"/>
      <c r="X2847" s="2466"/>
      <c r="Y2847" s="2466"/>
      <c r="Z2847" s="2466"/>
    </row>
    <row r="2848" spans="1:26" s="2469" customFormat="1">
      <c r="A2848" s="2468"/>
      <c r="B2848" s="1737"/>
      <c r="C2848" s="2461"/>
      <c r="D2848" s="2461"/>
      <c r="E2848" s="2462"/>
      <c r="F2848" s="1909"/>
      <c r="G2848" s="2463"/>
      <c r="H2848" s="1909"/>
      <c r="I2848" s="1909"/>
      <c r="J2848" s="1909"/>
      <c r="K2848" s="1909"/>
      <c r="L2848" s="2463"/>
      <c r="M2848" s="2461"/>
      <c r="N2848" s="1909"/>
      <c r="O2848" s="2464"/>
      <c r="P2848" s="2471"/>
      <c r="Q2848" s="2465"/>
      <c r="R2848" s="2461"/>
      <c r="S2848" s="1909"/>
      <c r="T2848" s="2464"/>
      <c r="U2848" s="2471"/>
      <c r="V2848" s="2463"/>
      <c r="W2848" s="2466"/>
      <c r="X2848" s="2466"/>
      <c r="Y2848" s="2466"/>
      <c r="Z2848" s="2466"/>
    </row>
    <row r="2849" spans="1:26" s="2469" customFormat="1">
      <c r="A2849" s="2468"/>
      <c r="B2849" s="1737"/>
      <c r="C2849" s="2461"/>
      <c r="D2849" s="2461"/>
      <c r="E2849" s="2462"/>
      <c r="F2849" s="1909"/>
      <c r="G2849" s="2463"/>
      <c r="H2849" s="1909"/>
      <c r="I2849" s="1909"/>
      <c r="J2849" s="1909"/>
      <c r="K2849" s="1909"/>
      <c r="L2849" s="2463"/>
      <c r="M2849" s="2461"/>
      <c r="N2849" s="1909"/>
      <c r="O2849" s="2464"/>
      <c r="P2849" s="2471"/>
      <c r="Q2849" s="2465"/>
      <c r="R2849" s="2461"/>
      <c r="S2849" s="1909"/>
      <c r="T2849" s="2464"/>
      <c r="U2849" s="2471"/>
      <c r="V2849" s="2463"/>
      <c r="W2849" s="2466"/>
      <c r="X2849" s="2466"/>
      <c r="Y2849" s="2466"/>
      <c r="Z2849" s="2466"/>
    </row>
    <row r="2850" spans="1:26" s="2469" customFormat="1">
      <c r="A2850" s="2468"/>
      <c r="B2850" s="1737"/>
      <c r="C2850" s="2461"/>
      <c r="D2850" s="2461"/>
      <c r="E2850" s="2462"/>
      <c r="F2850" s="1909"/>
      <c r="G2850" s="2463"/>
      <c r="H2850" s="1909"/>
      <c r="I2850" s="1909"/>
      <c r="J2850" s="1909"/>
      <c r="K2850" s="1909"/>
      <c r="L2850" s="2463"/>
      <c r="M2850" s="2461"/>
      <c r="N2850" s="1909"/>
      <c r="O2850" s="2464"/>
      <c r="P2850" s="2471"/>
      <c r="Q2850" s="2465"/>
      <c r="R2850" s="2461"/>
      <c r="S2850" s="1909"/>
      <c r="T2850" s="2464"/>
      <c r="U2850" s="2471"/>
      <c r="V2850" s="2463"/>
      <c r="W2850" s="2466"/>
      <c r="X2850" s="2466"/>
      <c r="Y2850" s="2466"/>
      <c r="Z2850" s="2466"/>
    </row>
    <row r="2851" spans="1:26" s="2469" customFormat="1">
      <c r="A2851" s="2468"/>
      <c r="B2851" s="1737"/>
      <c r="C2851" s="2461"/>
      <c r="D2851" s="2461"/>
      <c r="E2851" s="2462"/>
      <c r="F2851" s="1909"/>
      <c r="G2851" s="2463"/>
      <c r="H2851" s="1909"/>
      <c r="I2851" s="1909"/>
      <c r="J2851" s="1909"/>
      <c r="K2851" s="1909"/>
      <c r="L2851" s="2463"/>
      <c r="M2851" s="2461"/>
      <c r="N2851" s="1909"/>
      <c r="O2851" s="2464"/>
      <c r="P2851" s="2471"/>
      <c r="Q2851" s="2465"/>
      <c r="R2851" s="2461"/>
      <c r="S2851" s="1909"/>
      <c r="T2851" s="2464"/>
      <c r="U2851" s="2471"/>
      <c r="V2851" s="2463"/>
      <c r="W2851" s="2466"/>
      <c r="X2851" s="2466"/>
      <c r="Y2851" s="2466"/>
      <c r="Z2851" s="2466"/>
    </row>
    <row r="2852" spans="1:26" s="2469" customFormat="1">
      <c r="A2852" s="2468"/>
      <c r="B2852" s="1737"/>
      <c r="C2852" s="2461"/>
      <c r="D2852" s="2461"/>
      <c r="E2852" s="2462"/>
      <c r="F2852" s="1909"/>
      <c r="G2852" s="2463"/>
      <c r="H2852" s="1909"/>
      <c r="I2852" s="1909"/>
      <c r="J2852" s="1909"/>
      <c r="K2852" s="1909"/>
      <c r="L2852" s="2463"/>
      <c r="M2852" s="2461"/>
      <c r="N2852" s="1909"/>
      <c r="O2852" s="2464"/>
      <c r="P2852" s="2471"/>
      <c r="Q2852" s="2465"/>
      <c r="R2852" s="2461"/>
      <c r="S2852" s="1909"/>
      <c r="T2852" s="2464"/>
      <c r="U2852" s="2471"/>
      <c r="V2852" s="2463"/>
      <c r="W2852" s="2466"/>
      <c r="X2852" s="2466"/>
      <c r="Y2852" s="2466"/>
      <c r="Z2852" s="2466"/>
    </row>
    <row r="2853" spans="1:26" s="2469" customFormat="1">
      <c r="A2853" s="2468"/>
      <c r="B2853" s="1737"/>
      <c r="C2853" s="2461"/>
      <c r="D2853" s="2461"/>
      <c r="E2853" s="2462"/>
      <c r="F2853" s="1909"/>
      <c r="G2853" s="2463"/>
      <c r="H2853" s="1909"/>
      <c r="I2853" s="1909"/>
      <c r="J2853" s="1909"/>
      <c r="K2853" s="1909"/>
      <c r="L2853" s="2463"/>
      <c r="M2853" s="2461"/>
      <c r="N2853" s="1909"/>
      <c r="O2853" s="2464"/>
      <c r="P2853" s="2471"/>
      <c r="Q2853" s="2465"/>
      <c r="R2853" s="2461"/>
      <c r="S2853" s="1909"/>
      <c r="T2853" s="2464"/>
      <c r="U2853" s="2471"/>
      <c r="V2853" s="2463"/>
      <c r="W2853" s="2466"/>
      <c r="X2853" s="2466"/>
      <c r="Y2853" s="2466"/>
      <c r="Z2853" s="2466"/>
    </row>
    <row r="2854" spans="1:26" s="2469" customFormat="1">
      <c r="A2854" s="2468"/>
      <c r="B2854" s="1737"/>
      <c r="C2854" s="2461"/>
      <c r="D2854" s="2461"/>
      <c r="E2854" s="2462"/>
      <c r="F2854" s="1909"/>
      <c r="G2854" s="2463"/>
      <c r="H2854" s="1909"/>
      <c r="I2854" s="1909"/>
      <c r="J2854" s="1909"/>
      <c r="K2854" s="1909"/>
      <c r="L2854" s="2463"/>
      <c r="M2854" s="2461"/>
      <c r="N2854" s="1909"/>
      <c r="O2854" s="2464"/>
      <c r="P2854" s="2471"/>
      <c r="Q2854" s="2465"/>
      <c r="R2854" s="2461"/>
      <c r="S2854" s="1909"/>
      <c r="T2854" s="2464"/>
      <c r="U2854" s="2471"/>
      <c r="V2854" s="2463"/>
      <c r="W2854" s="2466"/>
      <c r="X2854" s="2466"/>
      <c r="Y2854" s="2466"/>
      <c r="Z2854" s="2466"/>
    </row>
    <row r="2855" spans="1:26" s="2469" customFormat="1">
      <c r="A2855" s="2468"/>
      <c r="B2855" s="1737"/>
      <c r="C2855" s="2461"/>
      <c r="D2855" s="2461"/>
      <c r="E2855" s="2462"/>
      <c r="F2855" s="1909"/>
      <c r="G2855" s="2463"/>
      <c r="H2855" s="1909"/>
      <c r="I2855" s="1909"/>
      <c r="J2855" s="1909"/>
      <c r="K2855" s="1909"/>
      <c r="L2855" s="2463"/>
      <c r="M2855" s="2461"/>
      <c r="N2855" s="1909"/>
      <c r="O2855" s="2464"/>
      <c r="P2855" s="2471"/>
      <c r="Q2855" s="2465"/>
      <c r="R2855" s="2461"/>
      <c r="S2855" s="1909"/>
      <c r="T2855" s="2464"/>
      <c r="U2855" s="2471"/>
      <c r="V2855" s="2463"/>
      <c r="W2855" s="2466"/>
      <c r="X2855" s="2466"/>
      <c r="Y2855" s="2466"/>
      <c r="Z2855" s="2466"/>
    </row>
    <row r="2856" spans="1:26" s="2469" customFormat="1">
      <c r="A2856" s="2468"/>
      <c r="B2856" s="1737"/>
      <c r="C2856" s="2461"/>
      <c r="D2856" s="2461"/>
      <c r="E2856" s="2462"/>
      <c r="F2856" s="1909"/>
      <c r="G2856" s="2463"/>
      <c r="H2856" s="1909"/>
      <c r="I2856" s="1909"/>
      <c r="J2856" s="1909"/>
      <c r="K2856" s="1909"/>
      <c r="L2856" s="2463"/>
      <c r="M2856" s="2461"/>
      <c r="N2856" s="1909"/>
      <c r="O2856" s="2464"/>
      <c r="P2856" s="2471"/>
      <c r="Q2856" s="2465"/>
      <c r="R2856" s="2461"/>
      <c r="S2856" s="1909"/>
      <c r="T2856" s="2464"/>
      <c r="U2856" s="2471"/>
      <c r="V2856" s="2463"/>
      <c r="W2856" s="2466"/>
      <c r="X2856" s="2466"/>
      <c r="Y2856" s="2466"/>
      <c r="Z2856" s="2466"/>
    </row>
    <row r="2857" spans="1:26" s="2469" customFormat="1">
      <c r="A2857" s="2468"/>
      <c r="B2857" s="1737"/>
      <c r="C2857" s="2461"/>
      <c r="D2857" s="2461"/>
      <c r="E2857" s="2462"/>
      <c r="F2857" s="1909"/>
      <c r="G2857" s="2463"/>
      <c r="H2857" s="1909"/>
      <c r="I2857" s="1909"/>
      <c r="J2857" s="1909"/>
      <c r="K2857" s="1909"/>
      <c r="L2857" s="2463"/>
      <c r="M2857" s="2461"/>
      <c r="N2857" s="1909"/>
      <c r="O2857" s="2464"/>
      <c r="P2857" s="2471"/>
      <c r="Q2857" s="2465"/>
      <c r="R2857" s="2461"/>
      <c r="S2857" s="1909"/>
      <c r="T2857" s="2464"/>
      <c r="U2857" s="2471"/>
      <c r="V2857" s="2463"/>
      <c r="W2857" s="2466"/>
      <c r="X2857" s="2466"/>
      <c r="Y2857" s="2466"/>
      <c r="Z2857" s="2466"/>
    </row>
    <row r="2858" spans="1:26" s="2469" customFormat="1">
      <c r="A2858" s="2468"/>
      <c r="B2858" s="1737"/>
      <c r="C2858" s="2461"/>
      <c r="D2858" s="2461"/>
      <c r="E2858" s="2462"/>
      <c r="F2858" s="1909"/>
      <c r="G2858" s="2463"/>
      <c r="H2858" s="1909"/>
      <c r="I2858" s="1909"/>
      <c r="J2858" s="1909"/>
      <c r="K2858" s="1909"/>
      <c r="L2858" s="2463"/>
      <c r="M2858" s="2461"/>
      <c r="N2858" s="1909"/>
      <c r="O2858" s="2464"/>
      <c r="P2858" s="2471"/>
      <c r="Q2858" s="2465"/>
      <c r="R2858" s="2461"/>
      <c r="S2858" s="1909"/>
      <c r="T2858" s="2464"/>
      <c r="U2858" s="2471"/>
      <c r="V2858" s="2463"/>
      <c r="W2858" s="2466"/>
      <c r="X2858" s="2466"/>
      <c r="Y2858" s="2466"/>
      <c r="Z2858" s="2466"/>
    </row>
    <row r="2859" spans="1:26" s="2469" customFormat="1">
      <c r="A2859" s="2468"/>
      <c r="B2859" s="1737"/>
      <c r="C2859" s="2461"/>
      <c r="D2859" s="2461"/>
      <c r="E2859" s="2462"/>
      <c r="F2859" s="1909"/>
      <c r="G2859" s="2463"/>
      <c r="H2859" s="1909"/>
      <c r="I2859" s="1909"/>
      <c r="J2859" s="1909"/>
      <c r="K2859" s="1909"/>
      <c r="L2859" s="2463"/>
      <c r="M2859" s="2461"/>
      <c r="N2859" s="1909"/>
      <c r="O2859" s="2464"/>
      <c r="P2859" s="2471"/>
      <c r="Q2859" s="2465"/>
      <c r="R2859" s="2461"/>
      <c r="S2859" s="1909"/>
      <c r="T2859" s="2464"/>
      <c r="U2859" s="2471"/>
      <c r="V2859" s="2463"/>
      <c r="W2859" s="2466"/>
      <c r="X2859" s="2466"/>
      <c r="Y2859" s="2466"/>
      <c r="Z2859" s="2466"/>
    </row>
    <row r="2860" spans="1:26" s="2469" customFormat="1">
      <c r="A2860" s="2468"/>
      <c r="B2860" s="1737"/>
      <c r="C2860" s="2461"/>
      <c r="D2860" s="2461"/>
      <c r="E2860" s="2462"/>
      <c r="F2860" s="1909"/>
      <c r="G2860" s="2463"/>
      <c r="H2860" s="1909"/>
      <c r="I2860" s="1909"/>
      <c r="J2860" s="1909"/>
      <c r="K2860" s="1909"/>
      <c r="L2860" s="2463"/>
      <c r="M2860" s="2461"/>
      <c r="N2860" s="1909"/>
      <c r="O2860" s="2464"/>
      <c r="P2860" s="2471"/>
      <c r="Q2860" s="2465"/>
      <c r="R2860" s="2461"/>
      <c r="S2860" s="1909"/>
      <c r="T2860" s="2464"/>
      <c r="U2860" s="2471"/>
      <c r="V2860" s="2463"/>
      <c r="W2860" s="2466"/>
      <c r="X2860" s="2466"/>
      <c r="Y2860" s="2466"/>
      <c r="Z2860" s="2466"/>
    </row>
    <row r="2861" spans="1:26" s="2469" customFormat="1">
      <c r="A2861" s="2468"/>
      <c r="B2861" s="1737"/>
      <c r="C2861" s="2461"/>
      <c r="D2861" s="2461"/>
      <c r="E2861" s="2462"/>
      <c r="F2861" s="1909"/>
      <c r="G2861" s="2463"/>
      <c r="H2861" s="1909"/>
      <c r="I2861" s="1909"/>
      <c r="J2861" s="1909"/>
      <c r="K2861" s="1909"/>
      <c r="L2861" s="2463"/>
      <c r="M2861" s="2461"/>
      <c r="N2861" s="1909"/>
      <c r="O2861" s="2464"/>
      <c r="P2861" s="2471"/>
      <c r="Q2861" s="2465"/>
      <c r="R2861" s="2461"/>
      <c r="S2861" s="1909"/>
      <c r="T2861" s="2464"/>
      <c r="U2861" s="2471"/>
      <c r="V2861" s="2463"/>
      <c r="W2861" s="2466"/>
      <c r="X2861" s="2466"/>
      <c r="Y2861" s="2466"/>
      <c r="Z2861" s="2466"/>
    </row>
    <row r="2862" spans="1:26" s="2469" customFormat="1">
      <c r="A2862" s="2468"/>
      <c r="B2862" s="1737"/>
      <c r="C2862" s="2461"/>
      <c r="D2862" s="2461"/>
      <c r="E2862" s="2462"/>
      <c r="F2862" s="1909"/>
      <c r="G2862" s="2463"/>
      <c r="H2862" s="1909"/>
      <c r="I2862" s="1909"/>
      <c r="J2862" s="1909"/>
      <c r="K2862" s="1909"/>
      <c r="L2862" s="2463"/>
      <c r="M2862" s="2461"/>
      <c r="N2862" s="1909"/>
      <c r="O2862" s="2464"/>
      <c r="P2862" s="2471"/>
      <c r="Q2862" s="2465"/>
      <c r="R2862" s="2461"/>
      <c r="S2862" s="1909"/>
      <c r="T2862" s="2464"/>
      <c r="U2862" s="2471"/>
      <c r="V2862" s="2463"/>
      <c r="W2862" s="2466"/>
      <c r="X2862" s="2466"/>
      <c r="Y2862" s="2466"/>
      <c r="Z2862" s="2466"/>
    </row>
    <row r="2863" spans="1:26" s="2469" customFormat="1">
      <c r="A2863" s="2468"/>
      <c r="B2863" s="1737"/>
      <c r="C2863" s="2461"/>
      <c r="D2863" s="2461"/>
      <c r="E2863" s="2462"/>
      <c r="F2863" s="1909"/>
      <c r="G2863" s="2463"/>
      <c r="H2863" s="1909"/>
      <c r="I2863" s="1909"/>
      <c r="J2863" s="1909"/>
      <c r="K2863" s="1909"/>
      <c r="L2863" s="2463"/>
      <c r="M2863" s="2461"/>
      <c r="N2863" s="1909"/>
      <c r="O2863" s="2464"/>
      <c r="P2863" s="2471"/>
      <c r="Q2863" s="2465"/>
      <c r="R2863" s="2461"/>
      <c r="S2863" s="1909"/>
      <c r="T2863" s="2464"/>
      <c r="U2863" s="2471"/>
      <c r="V2863" s="2463"/>
      <c r="W2863" s="2466"/>
      <c r="X2863" s="2466"/>
      <c r="Y2863" s="2466"/>
      <c r="Z2863" s="2466"/>
    </row>
    <row r="2864" spans="1:26" s="2469" customFormat="1">
      <c r="A2864" s="2468"/>
      <c r="B2864" s="1737"/>
      <c r="C2864" s="2461"/>
      <c r="D2864" s="2461"/>
      <c r="E2864" s="2462"/>
      <c r="F2864" s="1909"/>
      <c r="G2864" s="2463"/>
      <c r="H2864" s="1909"/>
      <c r="I2864" s="1909"/>
      <c r="J2864" s="1909"/>
      <c r="K2864" s="1909"/>
      <c r="L2864" s="2463"/>
      <c r="M2864" s="2461"/>
      <c r="N2864" s="1909"/>
      <c r="O2864" s="2464"/>
      <c r="P2864" s="2471"/>
      <c r="Q2864" s="2465"/>
      <c r="R2864" s="2461"/>
      <c r="S2864" s="1909"/>
      <c r="T2864" s="2464"/>
      <c r="U2864" s="2471"/>
      <c r="V2864" s="2463"/>
      <c r="W2864" s="2466"/>
      <c r="X2864" s="2466"/>
      <c r="Y2864" s="2466"/>
      <c r="Z2864" s="2466"/>
    </row>
    <row r="2865" spans="1:26" s="2469" customFormat="1">
      <c r="A2865" s="2468"/>
      <c r="B2865" s="1737"/>
      <c r="C2865" s="2461"/>
      <c r="D2865" s="2461"/>
      <c r="E2865" s="2462"/>
      <c r="F2865" s="1909"/>
      <c r="G2865" s="2463"/>
      <c r="H2865" s="1909"/>
      <c r="I2865" s="1909"/>
      <c r="J2865" s="1909"/>
      <c r="K2865" s="1909"/>
      <c r="L2865" s="2463"/>
      <c r="M2865" s="2461"/>
      <c r="N2865" s="1909"/>
      <c r="O2865" s="2464"/>
      <c r="P2865" s="2471"/>
      <c r="Q2865" s="2465"/>
      <c r="R2865" s="2461"/>
      <c r="S2865" s="1909"/>
      <c r="T2865" s="2464"/>
      <c r="U2865" s="2471"/>
      <c r="V2865" s="2463"/>
      <c r="W2865" s="2466"/>
      <c r="X2865" s="2466"/>
      <c r="Y2865" s="2466"/>
      <c r="Z2865" s="2466"/>
    </row>
    <row r="2866" spans="1:26" s="2469" customFormat="1">
      <c r="A2866" s="2468"/>
      <c r="B2866" s="1737"/>
      <c r="C2866" s="2461"/>
      <c r="D2866" s="2461"/>
      <c r="E2866" s="2462"/>
      <c r="F2866" s="1909"/>
      <c r="G2866" s="2463"/>
      <c r="H2866" s="1909"/>
      <c r="I2866" s="1909"/>
      <c r="J2866" s="1909"/>
      <c r="K2866" s="1909"/>
      <c r="L2866" s="2463"/>
      <c r="M2866" s="2461"/>
      <c r="N2866" s="1909"/>
      <c r="O2866" s="2464"/>
      <c r="P2866" s="2471"/>
      <c r="Q2866" s="2465"/>
      <c r="R2866" s="2461"/>
      <c r="S2866" s="1909"/>
      <c r="T2866" s="2464"/>
      <c r="U2866" s="2471"/>
      <c r="V2866" s="2463"/>
      <c r="W2866" s="2466"/>
      <c r="X2866" s="2466"/>
      <c r="Y2866" s="2466"/>
      <c r="Z2866" s="2466"/>
    </row>
    <row r="2867" spans="1:26" s="2469" customFormat="1">
      <c r="A2867" s="2468"/>
      <c r="B2867" s="1737"/>
      <c r="C2867" s="2461"/>
      <c r="D2867" s="2461"/>
      <c r="E2867" s="2462"/>
      <c r="F2867" s="1909"/>
      <c r="G2867" s="2463"/>
      <c r="H2867" s="1909"/>
      <c r="I2867" s="1909"/>
      <c r="J2867" s="1909"/>
      <c r="K2867" s="1909"/>
      <c r="L2867" s="2463"/>
      <c r="M2867" s="2461"/>
      <c r="N2867" s="1909"/>
      <c r="O2867" s="2464"/>
      <c r="P2867" s="2471"/>
      <c r="Q2867" s="2465"/>
      <c r="R2867" s="2461"/>
      <c r="S2867" s="1909"/>
      <c r="T2867" s="2464"/>
      <c r="U2867" s="2471"/>
      <c r="V2867" s="2463"/>
      <c r="W2867" s="2466"/>
      <c r="X2867" s="2466"/>
      <c r="Y2867" s="2466"/>
      <c r="Z2867" s="2466"/>
    </row>
    <row r="2868" spans="1:26" s="2469" customFormat="1">
      <c r="A2868" s="2468"/>
      <c r="B2868" s="1737"/>
      <c r="C2868" s="2461"/>
      <c r="D2868" s="2461"/>
      <c r="E2868" s="2462"/>
      <c r="F2868" s="1909"/>
      <c r="G2868" s="2463"/>
      <c r="H2868" s="1909"/>
      <c r="I2868" s="1909"/>
      <c r="J2868" s="1909"/>
      <c r="K2868" s="1909"/>
      <c r="L2868" s="2463"/>
      <c r="M2868" s="2461"/>
      <c r="N2868" s="1909"/>
      <c r="O2868" s="2464"/>
      <c r="P2868" s="2471"/>
      <c r="Q2868" s="2465"/>
      <c r="R2868" s="2461"/>
      <c r="S2868" s="1909"/>
      <c r="T2868" s="2464"/>
      <c r="U2868" s="2471"/>
      <c r="V2868" s="2463"/>
      <c r="W2868" s="2466"/>
      <c r="X2868" s="2466"/>
      <c r="Y2868" s="2466"/>
      <c r="Z2868" s="2466"/>
    </row>
    <row r="2869" spans="1:26" s="2469" customFormat="1">
      <c r="A2869" s="2468"/>
      <c r="B2869" s="1737"/>
      <c r="C2869" s="2461"/>
      <c r="D2869" s="2461"/>
      <c r="E2869" s="2462"/>
      <c r="F2869" s="1909"/>
      <c r="G2869" s="2463"/>
      <c r="H2869" s="1909"/>
      <c r="I2869" s="1909"/>
      <c r="J2869" s="1909"/>
      <c r="K2869" s="1909"/>
      <c r="L2869" s="2463"/>
      <c r="M2869" s="2461"/>
      <c r="N2869" s="1909"/>
      <c r="O2869" s="2464"/>
      <c r="P2869" s="2471"/>
      <c r="Q2869" s="2465"/>
      <c r="R2869" s="2461"/>
      <c r="S2869" s="1909"/>
      <c r="T2869" s="2464"/>
      <c r="U2869" s="2471"/>
      <c r="V2869" s="2463"/>
      <c r="W2869" s="2466"/>
      <c r="X2869" s="2466"/>
      <c r="Y2869" s="2466"/>
      <c r="Z2869" s="2466"/>
    </row>
    <row r="2870" spans="1:26" s="2469" customFormat="1">
      <c r="A2870" s="2468"/>
      <c r="B2870" s="1737"/>
      <c r="C2870" s="2461"/>
      <c r="D2870" s="2461"/>
      <c r="E2870" s="2462"/>
      <c r="F2870" s="1909"/>
      <c r="G2870" s="2463"/>
      <c r="H2870" s="1909"/>
      <c r="I2870" s="1909"/>
      <c r="J2870" s="1909"/>
      <c r="K2870" s="1909"/>
      <c r="L2870" s="2463"/>
      <c r="M2870" s="2461"/>
      <c r="N2870" s="1909"/>
      <c r="O2870" s="2464"/>
      <c r="P2870" s="2471"/>
      <c r="Q2870" s="2465"/>
      <c r="R2870" s="2461"/>
      <c r="S2870" s="1909"/>
      <c r="T2870" s="2464"/>
      <c r="U2870" s="2471"/>
      <c r="V2870" s="2463"/>
      <c r="W2870" s="2466"/>
      <c r="X2870" s="2466"/>
      <c r="Y2870" s="2466"/>
      <c r="Z2870" s="2466"/>
    </row>
    <row r="2871" spans="1:26" s="2469" customFormat="1">
      <c r="A2871" s="2468"/>
      <c r="B2871" s="1737"/>
      <c r="C2871" s="2461"/>
      <c r="D2871" s="2461"/>
      <c r="E2871" s="2462"/>
      <c r="F2871" s="1909"/>
      <c r="G2871" s="2463"/>
      <c r="H2871" s="1909"/>
      <c r="I2871" s="1909"/>
      <c r="J2871" s="1909"/>
      <c r="K2871" s="1909"/>
      <c r="L2871" s="2463"/>
      <c r="M2871" s="2461"/>
      <c r="N2871" s="1909"/>
      <c r="O2871" s="2464"/>
      <c r="P2871" s="2471"/>
      <c r="Q2871" s="2465"/>
      <c r="R2871" s="2461"/>
      <c r="S2871" s="1909"/>
      <c r="T2871" s="2464"/>
      <c r="U2871" s="2471"/>
      <c r="V2871" s="2463"/>
      <c r="W2871" s="2466"/>
      <c r="X2871" s="2466"/>
      <c r="Y2871" s="2466"/>
      <c r="Z2871" s="2466"/>
    </row>
    <row r="2872" spans="1:26" s="2469" customFormat="1">
      <c r="A2872" s="2468"/>
      <c r="B2872" s="1737"/>
      <c r="C2872" s="2461"/>
      <c r="D2872" s="2461"/>
      <c r="E2872" s="2462"/>
      <c r="F2872" s="1909"/>
      <c r="G2872" s="2463"/>
      <c r="H2872" s="1909"/>
      <c r="I2872" s="1909"/>
      <c r="J2872" s="1909"/>
      <c r="K2872" s="1909"/>
      <c r="L2872" s="2463"/>
      <c r="M2872" s="2461"/>
      <c r="N2872" s="1909"/>
      <c r="O2872" s="2464"/>
      <c r="P2872" s="2471"/>
      <c r="Q2872" s="2465"/>
      <c r="R2872" s="2461"/>
      <c r="S2872" s="1909"/>
      <c r="T2872" s="2464"/>
      <c r="U2872" s="2471"/>
      <c r="V2872" s="2463"/>
      <c r="W2872" s="2466"/>
      <c r="X2872" s="2466"/>
      <c r="Y2872" s="2466"/>
      <c r="Z2872" s="2466"/>
    </row>
    <row r="2873" spans="1:26" s="2469" customFormat="1">
      <c r="A2873" s="2468"/>
      <c r="B2873" s="1737"/>
      <c r="C2873" s="2461"/>
      <c r="D2873" s="2461"/>
      <c r="E2873" s="2462"/>
      <c r="F2873" s="1909"/>
      <c r="G2873" s="2463"/>
      <c r="H2873" s="1909"/>
      <c r="I2873" s="1909"/>
      <c r="J2873" s="1909"/>
      <c r="K2873" s="1909"/>
      <c r="L2873" s="2463"/>
      <c r="M2873" s="2461"/>
      <c r="N2873" s="1909"/>
      <c r="O2873" s="2464"/>
      <c r="P2873" s="2471"/>
      <c r="Q2873" s="2465"/>
      <c r="R2873" s="2461"/>
      <c r="S2873" s="1909"/>
      <c r="T2873" s="2464"/>
      <c r="U2873" s="2471"/>
      <c r="V2873" s="2463"/>
      <c r="W2873" s="2466"/>
      <c r="X2873" s="2466"/>
      <c r="Y2873" s="2466"/>
      <c r="Z2873" s="2466"/>
    </row>
    <row r="2874" spans="1:26" s="2469" customFormat="1">
      <c r="A2874" s="2468"/>
      <c r="B2874" s="1737"/>
      <c r="C2874" s="2461"/>
      <c r="D2874" s="2461"/>
      <c r="E2874" s="2462"/>
      <c r="F2874" s="1909"/>
      <c r="G2874" s="2463"/>
      <c r="H2874" s="1909"/>
      <c r="I2874" s="1909"/>
      <c r="J2874" s="1909"/>
      <c r="K2874" s="1909"/>
      <c r="L2874" s="2463"/>
      <c r="M2874" s="2461"/>
      <c r="N2874" s="1909"/>
      <c r="O2874" s="2464"/>
      <c r="P2874" s="2471"/>
      <c r="Q2874" s="2465"/>
      <c r="R2874" s="2461"/>
      <c r="S2874" s="1909"/>
      <c r="T2874" s="2464"/>
      <c r="U2874" s="2471"/>
      <c r="V2874" s="2463"/>
      <c r="W2874" s="2466"/>
      <c r="X2874" s="2466"/>
      <c r="Y2874" s="2466"/>
      <c r="Z2874" s="2466"/>
    </row>
    <row r="2875" spans="1:26" s="2469" customFormat="1">
      <c r="A2875" s="2468"/>
      <c r="B2875" s="1737"/>
      <c r="C2875" s="2461"/>
      <c r="D2875" s="2461"/>
      <c r="E2875" s="2462"/>
      <c r="F2875" s="1909"/>
      <c r="G2875" s="2463"/>
      <c r="H2875" s="1909"/>
      <c r="I2875" s="1909"/>
      <c r="J2875" s="1909"/>
      <c r="K2875" s="1909"/>
      <c r="L2875" s="2463"/>
      <c r="M2875" s="2461"/>
      <c r="N2875" s="1909"/>
      <c r="O2875" s="2464"/>
      <c r="P2875" s="2471"/>
      <c r="Q2875" s="2465"/>
      <c r="R2875" s="2461"/>
      <c r="S2875" s="1909"/>
      <c r="T2875" s="2464"/>
      <c r="U2875" s="2471"/>
      <c r="V2875" s="2463"/>
      <c r="W2875" s="2466"/>
      <c r="X2875" s="2466"/>
      <c r="Y2875" s="2466"/>
      <c r="Z2875" s="2466"/>
    </row>
    <row r="2876" spans="1:26" s="2469" customFormat="1">
      <c r="A2876" s="2468"/>
      <c r="B2876" s="1737"/>
      <c r="C2876" s="2461"/>
      <c r="D2876" s="2461"/>
      <c r="E2876" s="2462"/>
      <c r="F2876" s="1909"/>
      <c r="G2876" s="2463"/>
      <c r="H2876" s="1909"/>
      <c r="I2876" s="1909"/>
      <c r="J2876" s="1909"/>
      <c r="K2876" s="1909"/>
      <c r="L2876" s="2463"/>
      <c r="M2876" s="2461"/>
      <c r="N2876" s="1909"/>
      <c r="O2876" s="2464"/>
      <c r="P2876" s="2471"/>
      <c r="Q2876" s="2465"/>
      <c r="R2876" s="2461"/>
      <c r="S2876" s="1909"/>
      <c r="T2876" s="2464"/>
      <c r="U2876" s="2471"/>
      <c r="V2876" s="2463"/>
      <c r="W2876" s="2466"/>
      <c r="X2876" s="2466"/>
      <c r="Y2876" s="2466"/>
      <c r="Z2876" s="2466"/>
    </row>
    <row r="2877" spans="1:26" s="2469" customFormat="1">
      <c r="A2877" s="2468"/>
      <c r="B2877" s="1737"/>
      <c r="C2877" s="2461"/>
      <c r="D2877" s="2461"/>
      <c r="E2877" s="2462"/>
      <c r="F2877" s="1909"/>
      <c r="G2877" s="2463"/>
      <c r="H2877" s="1909"/>
      <c r="I2877" s="1909"/>
      <c r="J2877" s="1909"/>
      <c r="K2877" s="1909"/>
      <c r="L2877" s="2463"/>
      <c r="M2877" s="2461"/>
      <c r="N2877" s="1909"/>
      <c r="O2877" s="2464"/>
      <c r="P2877" s="2471"/>
      <c r="Q2877" s="2465"/>
      <c r="R2877" s="2461"/>
      <c r="S2877" s="1909"/>
      <c r="T2877" s="2464"/>
      <c r="U2877" s="2471"/>
      <c r="V2877" s="2463"/>
      <c r="W2877" s="2466"/>
      <c r="X2877" s="2466"/>
      <c r="Y2877" s="2466"/>
      <c r="Z2877" s="2466"/>
    </row>
    <row r="2878" spans="1:26" s="2469" customFormat="1">
      <c r="A2878" s="2468"/>
      <c r="B2878" s="1737"/>
      <c r="C2878" s="2461"/>
      <c r="D2878" s="2461"/>
      <c r="E2878" s="2462"/>
      <c r="F2878" s="1909"/>
      <c r="G2878" s="2463"/>
      <c r="H2878" s="1909"/>
      <c r="I2878" s="1909"/>
      <c r="J2878" s="1909"/>
      <c r="K2878" s="1909"/>
      <c r="L2878" s="2463"/>
      <c r="M2878" s="2461"/>
      <c r="N2878" s="1909"/>
      <c r="O2878" s="2464"/>
      <c r="P2878" s="2471"/>
      <c r="Q2878" s="2465"/>
      <c r="R2878" s="2461"/>
      <c r="S2878" s="1909"/>
      <c r="T2878" s="2464"/>
      <c r="U2878" s="2471"/>
      <c r="V2878" s="2463"/>
      <c r="W2878" s="2466"/>
      <c r="X2878" s="2466"/>
      <c r="Y2878" s="2466"/>
      <c r="Z2878" s="2466"/>
    </row>
    <row r="2879" spans="1:26" s="2469" customFormat="1">
      <c r="A2879" s="2468"/>
      <c r="B2879" s="1737"/>
      <c r="C2879" s="2461"/>
      <c r="D2879" s="2461"/>
      <c r="E2879" s="2462"/>
      <c r="F2879" s="1909"/>
      <c r="G2879" s="2463"/>
      <c r="H2879" s="1909"/>
      <c r="I2879" s="1909"/>
      <c r="J2879" s="1909"/>
      <c r="K2879" s="1909"/>
      <c r="L2879" s="2463"/>
      <c r="M2879" s="2461"/>
      <c r="N2879" s="1909"/>
      <c r="O2879" s="2464"/>
      <c r="P2879" s="2471"/>
      <c r="Q2879" s="2465"/>
      <c r="R2879" s="2461"/>
      <c r="S2879" s="1909"/>
      <c r="T2879" s="2464"/>
      <c r="U2879" s="2471"/>
      <c r="V2879" s="2463"/>
      <c r="W2879" s="2466"/>
      <c r="X2879" s="2466"/>
      <c r="Y2879" s="2466"/>
      <c r="Z2879" s="2466"/>
    </row>
    <row r="2880" spans="1:26" s="2469" customFormat="1">
      <c r="A2880" s="2468"/>
      <c r="B2880" s="1737"/>
      <c r="C2880" s="2461"/>
      <c r="D2880" s="2461"/>
      <c r="E2880" s="2462"/>
      <c r="F2880" s="1909"/>
      <c r="G2880" s="2463"/>
      <c r="H2880" s="1909"/>
      <c r="I2880" s="1909"/>
      <c r="J2880" s="1909"/>
      <c r="K2880" s="1909"/>
      <c r="L2880" s="2463"/>
      <c r="M2880" s="2461"/>
      <c r="N2880" s="1909"/>
      <c r="O2880" s="2464"/>
      <c r="P2880" s="2471"/>
      <c r="Q2880" s="2465"/>
      <c r="R2880" s="2461"/>
      <c r="S2880" s="1909"/>
      <c r="T2880" s="2464"/>
      <c r="U2880" s="2471"/>
      <c r="V2880" s="2463"/>
      <c r="W2880" s="2466"/>
      <c r="X2880" s="2466"/>
      <c r="Y2880" s="2466"/>
      <c r="Z2880" s="2466"/>
    </row>
    <row r="2881" spans="1:26" s="2469" customFormat="1">
      <c r="A2881" s="2468"/>
      <c r="B2881" s="1737"/>
      <c r="C2881" s="2461"/>
      <c r="D2881" s="2461"/>
      <c r="E2881" s="2462"/>
      <c r="F2881" s="1909"/>
      <c r="G2881" s="2463"/>
      <c r="H2881" s="1909"/>
      <c r="I2881" s="1909"/>
      <c r="J2881" s="1909"/>
      <c r="K2881" s="1909"/>
      <c r="L2881" s="2463"/>
      <c r="M2881" s="2461"/>
      <c r="N2881" s="1909"/>
      <c r="O2881" s="2464"/>
      <c r="P2881" s="2471"/>
      <c r="Q2881" s="2465"/>
      <c r="R2881" s="2461"/>
      <c r="S2881" s="1909"/>
      <c r="T2881" s="2464"/>
      <c r="U2881" s="2471"/>
      <c r="V2881" s="2463"/>
      <c r="W2881" s="2466"/>
      <c r="X2881" s="2466"/>
      <c r="Y2881" s="2466"/>
      <c r="Z2881" s="2466"/>
    </row>
    <row r="2882" spans="1:26" s="2469" customFormat="1">
      <c r="A2882" s="2468"/>
      <c r="B2882" s="1737"/>
      <c r="C2882" s="2461"/>
      <c r="D2882" s="2461"/>
      <c r="E2882" s="2462"/>
      <c r="F2882" s="1909"/>
      <c r="G2882" s="2463"/>
      <c r="H2882" s="1909"/>
      <c r="I2882" s="1909"/>
      <c r="J2882" s="1909"/>
      <c r="K2882" s="1909"/>
      <c r="L2882" s="2463"/>
      <c r="M2882" s="2461"/>
      <c r="N2882" s="1909"/>
      <c r="O2882" s="2464"/>
      <c r="P2882" s="2471"/>
      <c r="Q2882" s="2465"/>
      <c r="R2882" s="2461"/>
      <c r="S2882" s="1909"/>
      <c r="T2882" s="2464"/>
      <c r="U2882" s="2471"/>
      <c r="V2882" s="2463"/>
      <c r="W2882" s="2466"/>
      <c r="X2882" s="2466"/>
      <c r="Y2882" s="2466"/>
      <c r="Z2882" s="2466"/>
    </row>
    <row r="2883" spans="1:26" s="2469" customFormat="1">
      <c r="A2883" s="2468"/>
      <c r="B2883" s="1737"/>
      <c r="C2883" s="2461"/>
      <c r="D2883" s="2461"/>
      <c r="E2883" s="2462"/>
      <c r="F2883" s="1909"/>
      <c r="G2883" s="2463"/>
      <c r="H2883" s="1909"/>
      <c r="I2883" s="1909"/>
      <c r="J2883" s="1909"/>
      <c r="K2883" s="1909"/>
      <c r="L2883" s="2463"/>
      <c r="M2883" s="2461"/>
      <c r="N2883" s="1909"/>
      <c r="O2883" s="2464"/>
      <c r="P2883" s="2471"/>
      <c r="Q2883" s="2465"/>
      <c r="R2883" s="2461"/>
      <c r="S2883" s="1909"/>
      <c r="T2883" s="2464"/>
      <c r="U2883" s="2471"/>
      <c r="V2883" s="2463"/>
      <c r="W2883" s="2466"/>
      <c r="X2883" s="2466"/>
      <c r="Y2883" s="2466"/>
      <c r="Z2883" s="2466"/>
    </row>
    <row r="2884" spans="1:26" s="2469" customFormat="1">
      <c r="A2884" s="2468"/>
      <c r="B2884" s="1737"/>
      <c r="C2884" s="2461"/>
      <c r="D2884" s="2461"/>
      <c r="E2884" s="2462"/>
      <c r="F2884" s="1909"/>
      <c r="G2884" s="2463"/>
      <c r="H2884" s="1909"/>
      <c r="I2884" s="1909"/>
      <c r="J2884" s="1909"/>
      <c r="K2884" s="1909"/>
      <c r="L2884" s="2463"/>
      <c r="M2884" s="2461"/>
      <c r="N2884" s="1909"/>
      <c r="O2884" s="2464"/>
      <c r="P2884" s="2471"/>
      <c r="Q2884" s="2465"/>
      <c r="R2884" s="2461"/>
      <c r="S2884" s="1909"/>
      <c r="T2884" s="2464"/>
      <c r="U2884" s="2471"/>
      <c r="V2884" s="2463"/>
      <c r="W2884" s="2466"/>
      <c r="X2884" s="2466"/>
      <c r="Y2884" s="2466"/>
      <c r="Z2884" s="2466"/>
    </row>
    <row r="2885" spans="1:26" s="2469" customFormat="1">
      <c r="A2885" s="2468"/>
      <c r="B2885" s="1737"/>
      <c r="C2885" s="2461"/>
      <c r="D2885" s="2461"/>
      <c r="E2885" s="2462"/>
      <c r="F2885" s="1909"/>
      <c r="G2885" s="2463"/>
      <c r="H2885" s="1909"/>
      <c r="I2885" s="1909"/>
      <c r="J2885" s="1909"/>
      <c r="K2885" s="1909"/>
      <c r="L2885" s="2463"/>
      <c r="M2885" s="2461"/>
      <c r="N2885" s="1909"/>
      <c r="O2885" s="2464"/>
      <c r="P2885" s="2471"/>
      <c r="Q2885" s="2465"/>
      <c r="R2885" s="2461"/>
      <c r="S2885" s="1909"/>
      <c r="T2885" s="2464"/>
      <c r="U2885" s="2471"/>
      <c r="V2885" s="2463"/>
      <c r="W2885" s="2466"/>
      <c r="X2885" s="2466"/>
      <c r="Y2885" s="2466"/>
      <c r="Z2885" s="2466"/>
    </row>
    <row r="2886" spans="1:26" s="2469" customFormat="1">
      <c r="A2886" s="2468"/>
      <c r="B2886" s="1737"/>
      <c r="C2886" s="2461"/>
      <c r="D2886" s="2461"/>
      <c r="E2886" s="2462"/>
      <c r="F2886" s="1909"/>
      <c r="G2886" s="2463"/>
      <c r="H2886" s="1909"/>
      <c r="I2886" s="1909"/>
      <c r="J2886" s="1909"/>
      <c r="K2886" s="1909"/>
      <c r="L2886" s="2463"/>
      <c r="M2886" s="2461"/>
      <c r="N2886" s="1909"/>
      <c r="O2886" s="2464"/>
      <c r="P2886" s="2471"/>
      <c r="Q2886" s="2465"/>
      <c r="R2886" s="2461"/>
      <c r="S2886" s="1909"/>
      <c r="T2886" s="2464"/>
      <c r="U2886" s="2471"/>
      <c r="V2886" s="2463"/>
      <c r="W2886" s="2466"/>
      <c r="X2886" s="2466"/>
      <c r="Y2886" s="2466"/>
      <c r="Z2886" s="2466"/>
    </row>
    <row r="2887" spans="1:26" s="2469" customFormat="1">
      <c r="A2887" s="2468"/>
      <c r="B2887" s="1737"/>
      <c r="C2887" s="2461"/>
      <c r="D2887" s="2461"/>
      <c r="E2887" s="2462"/>
      <c r="F2887" s="1909"/>
      <c r="G2887" s="2463"/>
      <c r="H2887" s="1909"/>
      <c r="I2887" s="1909"/>
      <c r="J2887" s="1909"/>
      <c r="K2887" s="1909"/>
      <c r="L2887" s="2463"/>
      <c r="M2887" s="2461"/>
      <c r="N2887" s="1909"/>
      <c r="O2887" s="2464"/>
      <c r="P2887" s="2471"/>
      <c r="Q2887" s="2465"/>
      <c r="R2887" s="2461"/>
      <c r="S2887" s="1909"/>
      <c r="T2887" s="2464"/>
      <c r="U2887" s="2471"/>
      <c r="V2887" s="2463"/>
      <c r="W2887" s="2466"/>
      <c r="X2887" s="2466"/>
      <c r="Y2887" s="2466"/>
      <c r="Z2887" s="2466"/>
    </row>
    <row r="2888" spans="1:26" s="2469" customFormat="1">
      <c r="A2888" s="2468"/>
      <c r="B2888" s="1737"/>
      <c r="C2888" s="2461"/>
      <c r="D2888" s="2461"/>
      <c r="E2888" s="2462"/>
      <c r="F2888" s="1909"/>
      <c r="G2888" s="2463"/>
      <c r="H2888" s="1909"/>
      <c r="I2888" s="1909"/>
      <c r="J2888" s="1909"/>
      <c r="K2888" s="1909"/>
      <c r="L2888" s="2463"/>
      <c r="M2888" s="2461"/>
      <c r="N2888" s="1909"/>
      <c r="O2888" s="2464"/>
      <c r="P2888" s="2471"/>
      <c r="Q2888" s="2465"/>
      <c r="R2888" s="2461"/>
      <c r="S2888" s="1909"/>
      <c r="T2888" s="2464"/>
      <c r="U2888" s="2471"/>
      <c r="V2888" s="2463"/>
      <c r="W2888" s="2466"/>
      <c r="X2888" s="2466"/>
      <c r="Y2888" s="2466"/>
      <c r="Z2888" s="2466"/>
    </row>
    <row r="2889" spans="1:26" s="2469" customFormat="1">
      <c r="A2889" s="2468"/>
      <c r="B2889" s="1737"/>
      <c r="C2889" s="2461"/>
      <c r="D2889" s="2461"/>
      <c r="E2889" s="2462"/>
      <c r="F2889" s="1909"/>
      <c r="G2889" s="2463"/>
      <c r="H2889" s="1909"/>
      <c r="I2889" s="1909"/>
      <c r="J2889" s="1909"/>
      <c r="K2889" s="1909"/>
      <c r="L2889" s="2463"/>
      <c r="M2889" s="2461"/>
      <c r="N2889" s="1909"/>
      <c r="O2889" s="2464"/>
      <c r="P2889" s="2471"/>
      <c r="Q2889" s="2465"/>
      <c r="R2889" s="2461"/>
      <c r="S2889" s="1909"/>
      <c r="T2889" s="2464"/>
      <c r="U2889" s="2471"/>
      <c r="V2889" s="2463"/>
      <c r="W2889" s="2466"/>
      <c r="X2889" s="2466"/>
      <c r="Y2889" s="2466"/>
      <c r="Z2889" s="2466"/>
    </row>
    <row r="2890" spans="1:26" s="2469" customFormat="1">
      <c r="A2890" s="2468"/>
      <c r="B2890" s="1737"/>
      <c r="C2890" s="2461"/>
      <c r="D2890" s="2461"/>
      <c r="E2890" s="2462"/>
      <c r="F2890" s="1909"/>
      <c r="G2890" s="2463"/>
      <c r="H2890" s="1909"/>
      <c r="I2890" s="1909"/>
      <c r="J2890" s="1909"/>
      <c r="K2890" s="1909"/>
      <c r="L2890" s="2463"/>
      <c r="M2890" s="2461"/>
      <c r="N2890" s="1909"/>
      <c r="O2890" s="2464"/>
      <c r="P2890" s="2471"/>
      <c r="Q2890" s="2465"/>
      <c r="R2890" s="2461"/>
      <c r="S2890" s="1909"/>
      <c r="T2890" s="2464"/>
      <c r="U2890" s="2471"/>
      <c r="V2890" s="2463"/>
      <c r="W2890" s="2466"/>
      <c r="X2890" s="2466"/>
      <c r="Y2890" s="2466"/>
      <c r="Z2890" s="2466"/>
    </row>
    <row r="2891" spans="1:26" s="2469" customFormat="1">
      <c r="A2891" s="2468"/>
      <c r="B2891" s="1737"/>
      <c r="C2891" s="2461"/>
      <c r="D2891" s="2461"/>
      <c r="E2891" s="2462"/>
      <c r="F2891" s="1909"/>
      <c r="G2891" s="2463"/>
      <c r="H2891" s="1909"/>
      <c r="I2891" s="1909"/>
      <c r="J2891" s="1909"/>
      <c r="K2891" s="1909"/>
      <c r="L2891" s="2463"/>
      <c r="M2891" s="2461"/>
      <c r="N2891" s="1909"/>
      <c r="O2891" s="2464"/>
      <c r="P2891" s="2471"/>
      <c r="Q2891" s="2465"/>
      <c r="R2891" s="2461"/>
      <c r="S2891" s="1909"/>
      <c r="T2891" s="2464"/>
      <c r="U2891" s="2471"/>
      <c r="V2891" s="2463"/>
      <c r="W2891" s="2466"/>
      <c r="X2891" s="2466"/>
      <c r="Y2891" s="2466"/>
      <c r="Z2891" s="2466"/>
    </row>
    <row r="2892" spans="1:26" s="2469" customFormat="1">
      <c r="A2892" s="2468"/>
      <c r="B2892" s="1737"/>
      <c r="C2892" s="2461"/>
      <c r="D2892" s="2461"/>
      <c r="E2892" s="2462"/>
      <c r="F2892" s="1909"/>
      <c r="G2892" s="2463"/>
      <c r="H2892" s="1909"/>
      <c r="I2892" s="1909"/>
      <c r="J2892" s="1909"/>
      <c r="K2892" s="1909"/>
      <c r="L2892" s="2463"/>
      <c r="M2892" s="2461"/>
      <c r="N2892" s="1909"/>
      <c r="O2892" s="2464"/>
      <c r="P2892" s="2471"/>
      <c r="Q2892" s="2465"/>
      <c r="R2892" s="2461"/>
      <c r="S2892" s="1909"/>
      <c r="T2892" s="2464"/>
      <c r="U2892" s="2471"/>
      <c r="V2892" s="2463"/>
      <c r="W2892" s="2466"/>
      <c r="X2892" s="2466"/>
      <c r="Y2892" s="2466"/>
      <c r="Z2892" s="2466"/>
    </row>
    <row r="2893" spans="1:26" s="2469" customFormat="1">
      <c r="A2893" s="2468"/>
      <c r="B2893" s="1737"/>
      <c r="C2893" s="2461"/>
      <c r="D2893" s="2461"/>
      <c r="E2893" s="2462"/>
      <c r="F2893" s="1909"/>
      <c r="G2893" s="2463"/>
      <c r="H2893" s="1909"/>
      <c r="I2893" s="1909"/>
      <c r="J2893" s="1909"/>
      <c r="K2893" s="1909"/>
      <c r="L2893" s="2463"/>
      <c r="M2893" s="2461"/>
      <c r="N2893" s="1909"/>
      <c r="O2893" s="2464"/>
      <c r="P2893" s="2471"/>
      <c r="Q2893" s="2465"/>
      <c r="R2893" s="2461"/>
      <c r="S2893" s="1909"/>
      <c r="T2893" s="2464"/>
      <c r="U2893" s="2471"/>
      <c r="V2893" s="2463"/>
      <c r="W2893" s="2466"/>
      <c r="X2893" s="2466"/>
      <c r="Y2893" s="2466"/>
      <c r="Z2893" s="2466"/>
    </row>
    <row r="2894" spans="1:26" s="2469" customFormat="1">
      <c r="A2894" s="2468"/>
      <c r="B2894" s="1737"/>
      <c r="C2894" s="2461"/>
      <c r="D2894" s="2461"/>
      <c r="E2894" s="2462"/>
      <c r="F2894" s="1909"/>
      <c r="G2894" s="2463"/>
      <c r="H2894" s="1909"/>
      <c r="I2894" s="1909"/>
      <c r="J2894" s="1909"/>
      <c r="K2894" s="1909"/>
      <c r="L2894" s="2463"/>
      <c r="M2894" s="2461"/>
      <c r="N2894" s="1909"/>
      <c r="O2894" s="2464"/>
      <c r="P2894" s="2471"/>
      <c r="Q2894" s="2465"/>
      <c r="R2894" s="2461"/>
      <c r="S2894" s="1909"/>
      <c r="T2894" s="2464"/>
      <c r="U2894" s="2471"/>
      <c r="V2894" s="2463"/>
      <c r="W2894" s="2466"/>
      <c r="X2894" s="2466"/>
      <c r="Y2894" s="2466"/>
      <c r="Z2894" s="2466"/>
    </row>
    <row r="2895" spans="1:26" s="2469" customFormat="1">
      <c r="A2895" s="2468"/>
      <c r="B2895" s="1737"/>
      <c r="C2895" s="2461"/>
      <c r="D2895" s="2461"/>
      <c r="E2895" s="2462"/>
      <c r="F2895" s="1909"/>
      <c r="G2895" s="2463"/>
      <c r="H2895" s="1909"/>
      <c r="I2895" s="1909"/>
      <c r="J2895" s="1909"/>
      <c r="K2895" s="1909"/>
      <c r="L2895" s="2463"/>
      <c r="M2895" s="2461"/>
      <c r="N2895" s="1909"/>
      <c r="O2895" s="2464"/>
      <c r="P2895" s="2471"/>
      <c r="Q2895" s="2465"/>
      <c r="R2895" s="2461"/>
      <c r="S2895" s="1909"/>
      <c r="T2895" s="2464"/>
      <c r="U2895" s="2471"/>
      <c r="V2895" s="2463"/>
      <c r="W2895" s="2466"/>
      <c r="X2895" s="2466"/>
      <c r="Y2895" s="2466"/>
      <c r="Z2895" s="2466"/>
    </row>
    <row r="2896" spans="1:26" s="2469" customFormat="1">
      <c r="A2896" s="2468"/>
      <c r="B2896" s="1737"/>
      <c r="C2896" s="2461"/>
      <c r="D2896" s="2461"/>
      <c r="E2896" s="2462"/>
      <c r="F2896" s="1909"/>
      <c r="G2896" s="2463"/>
      <c r="H2896" s="1909"/>
      <c r="I2896" s="1909"/>
      <c r="J2896" s="1909"/>
      <c r="K2896" s="1909"/>
      <c r="L2896" s="2463"/>
      <c r="M2896" s="2461"/>
      <c r="N2896" s="1909"/>
      <c r="O2896" s="2464"/>
      <c r="P2896" s="2471"/>
      <c r="Q2896" s="2465"/>
      <c r="R2896" s="2461"/>
      <c r="S2896" s="1909"/>
      <c r="T2896" s="2464"/>
      <c r="U2896" s="2471"/>
      <c r="V2896" s="2463"/>
      <c r="W2896" s="2466"/>
      <c r="X2896" s="2466"/>
      <c r="Y2896" s="2466"/>
      <c r="Z2896" s="2466"/>
    </row>
    <row r="2897" spans="1:26" s="2469" customFormat="1">
      <c r="A2897" s="2468"/>
      <c r="B2897" s="1737"/>
      <c r="C2897" s="2461"/>
      <c r="D2897" s="2461"/>
      <c r="E2897" s="2462"/>
      <c r="F2897" s="1909"/>
      <c r="G2897" s="2463"/>
      <c r="H2897" s="1909"/>
      <c r="I2897" s="1909"/>
      <c r="J2897" s="1909"/>
      <c r="K2897" s="1909"/>
      <c r="L2897" s="2463"/>
      <c r="M2897" s="2461"/>
      <c r="N2897" s="1909"/>
      <c r="O2897" s="2464"/>
      <c r="P2897" s="2471"/>
      <c r="Q2897" s="2465"/>
      <c r="R2897" s="2461"/>
      <c r="S2897" s="1909"/>
      <c r="T2897" s="2464"/>
      <c r="U2897" s="2471"/>
      <c r="V2897" s="2463"/>
      <c r="W2897" s="2466"/>
      <c r="X2897" s="2466"/>
      <c r="Y2897" s="2466"/>
      <c r="Z2897" s="2466"/>
    </row>
    <row r="2898" spans="1:26" s="2469" customFormat="1">
      <c r="A2898" s="2468"/>
      <c r="B2898" s="1737"/>
      <c r="C2898" s="2461"/>
      <c r="D2898" s="2461"/>
      <c r="E2898" s="2462"/>
      <c r="F2898" s="1909"/>
      <c r="G2898" s="2463"/>
      <c r="H2898" s="1909"/>
      <c r="I2898" s="1909"/>
      <c r="J2898" s="1909"/>
      <c r="K2898" s="1909"/>
      <c r="L2898" s="2463"/>
      <c r="M2898" s="2461"/>
      <c r="N2898" s="1909"/>
      <c r="O2898" s="2464"/>
      <c r="P2898" s="2471"/>
      <c r="Q2898" s="2465"/>
      <c r="R2898" s="2461"/>
      <c r="S2898" s="1909"/>
      <c r="T2898" s="2464"/>
      <c r="U2898" s="2471"/>
      <c r="V2898" s="2463"/>
      <c r="W2898" s="2466"/>
      <c r="X2898" s="2466"/>
      <c r="Y2898" s="2466"/>
      <c r="Z2898" s="2466"/>
    </row>
    <row r="2899" spans="1:26" s="2469" customFormat="1">
      <c r="A2899" s="2468"/>
      <c r="B2899" s="1737"/>
      <c r="C2899" s="2461"/>
      <c r="D2899" s="2461"/>
      <c r="E2899" s="2462"/>
      <c r="F2899" s="1909"/>
      <c r="G2899" s="2463"/>
      <c r="H2899" s="1909"/>
      <c r="I2899" s="1909"/>
      <c r="J2899" s="1909"/>
      <c r="K2899" s="1909"/>
      <c r="L2899" s="2463"/>
      <c r="M2899" s="2461"/>
      <c r="N2899" s="1909"/>
      <c r="O2899" s="2464"/>
      <c r="P2899" s="2471"/>
      <c r="Q2899" s="2465"/>
      <c r="R2899" s="2461"/>
      <c r="S2899" s="1909"/>
      <c r="T2899" s="2464"/>
      <c r="U2899" s="2471"/>
      <c r="V2899" s="2463"/>
      <c r="W2899" s="2466"/>
      <c r="X2899" s="2466"/>
      <c r="Y2899" s="2466"/>
      <c r="Z2899" s="2466"/>
    </row>
    <row r="2900" spans="1:26" s="2469" customFormat="1">
      <c r="A2900" s="2468"/>
      <c r="B2900" s="1737"/>
      <c r="C2900" s="2461"/>
      <c r="D2900" s="2461"/>
      <c r="E2900" s="2462"/>
      <c r="F2900" s="1909"/>
      <c r="G2900" s="2463"/>
      <c r="H2900" s="1909"/>
      <c r="I2900" s="1909"/>
      <c r="J2900" s="1909"/>
      <c r="K2900" s="1909"/>
      <c r="L2900" s="2463"/>
      <c r="M2900" s="2461"/>
      <c r="N2900" s="1909"/>
      <c r="O2900" s="2464"/>
      <c r="P2900" s="2471"/>
      <c r="Q2900" s="2465"/>
      <c r="R2900" s="2461"/>
      <c r="S2900" s="1909"/>
      <c r="T2900" s="2464"/>
      <c r="U2900" s="2471"/>
      <c r="V2900" s="2463"/>
      <c r="W2900" s="2466"/>
      <c r="X2900" s="2466"/>
      <c r="Y2900" s="2466"/>
      <c r="Z2900" s="2466"/>
    </row>
    <row r="2901" spans="1:26" s="2469" customFormat="1">
      <c r="A2901" s="2468"/>
      <c r="B2901" s="1737"/>
      <c r="C2901" s="2461"/>
      <c r="D2901" s="2461"/>
      <c r="E2901" s="2462"/>
      <c r="F2901" s="1909"/>
      <c r="G2901" s="2463"/>
      <c r="H2901" s="1909"/>
      <c r="I2901" s="1909"/>
      <c r="J2901" s="1909"/>
      <c r="K2901" s="1909"/>
      <c r="L2901" s="2463"/>
      <c r="M2901" s="2461"/>
      <c r="N2901" s="1909"/>
      <c r="O2901" s="2464"/>
      <c r="P2901" s="2471"/>
      <c r="Q2901" s="2465"/>
      <c r="R2901" s="2461"/>
      <c r="S2901" s="1909"/>
      <c r="T2901" s="2464"/>
      <c r="U2901" s="2471"/>
      <c r="V2901" s="2463"/>
      <c r="W2901" s="2466"/>
      <c r="X2901" s="2466"/>
      <c r="Y2901" s="2466"/>
      <c r="Z2901" s="2466"/>
    </row>
    <row r="2902" spans="1:26" s="2469" customFormat="1">
      <c r="A2902" s="2468"/>
      <c r="B2902" s="1737"/>
      <c r="C2902" s="2461"/>
      <c r="D2902" s="2461"/>
      <c r="E2902" s="2462"/>
      <c r="F2902" s="1909"/>
      <c r="G2902" s="2463"/>
      <c r="H2902" s="1909"/>
      <c r="I2902" s="1909"/>
      <c r="J2902" s="1909"/>
      <c r="K2902" s="1909"/>
      <c r="L2902" s="2463"/>
      <c r="M2902" s="2461"/>
      <c r="N2902" s="1909"/>
      <c r="O2902" s="2464"/>
      <c r="P2902" s="2471"/>
      <c r="Q2902" s="2465"/>
      <c r="R2902" s="2461"/>
      <c r="S2902" s="1909"/>
      <c r="T2902" s="2464"/>
      <c r="U2902" s="2471"/>
      <c r="V2902" s="2463"/>
      <c r="W2902" s="2466"/>
      <c r="X2902" s="2466"/>
      <c r="Y2902" s="2466"/>
      <c r="Z2902" s="2466"/>
    </row>
    <row r="2903" spans="1:26" s="2469" customFormat="1">
      <c r="A2903" s="2468"/>
      <c r="B2903" s="1737"/>
      <c r="C2903" s="2461"/>
      <c r="D2903" s="2461"/>
      <c r="E2903" s="2462"/>
      <c r="F2903" s="1909"/>
      <c r="G2903" s="2463"/>
      <c r="H2903" s="1909"/>
      <c r="I2903" s="1909"/>
      <c r="J2903" s="1909"/>
      <c r="K2903" s="1909"/>
      <c r="L2903" s="2463"/>
      <c r="M2903" s="2461"/>
      <c r="N2903" s="1909"/>
      <c r="O2903" s="2464"/>
      <c r="P2903" s="2471"/>
      <c r="Q2903" s="2465"/>
      <c r="R2903" s="2461"/>
      <c r="S2903" s="1909"/>
      <c r="T2903" s="2464"/>
      <c r="U2903" s="2471"/>
      <c r="V2903" s="2463"/>
      <c r="W2903" s="2466"/>
      <c r="X2903" s="2466"/>
      <c r="Y2903" s="2466"/>
      <c r="Z2903" s="2466"/>
    </row>
    <row r="2904" spans="1:26" s="2469" customFormat="1">
      <c r="A2904" s="2468"/>
      <c r="B2904" s="1737"/>
      <c r="C2904" s="2461"/>
      <c r="D2904" s="2461"/>
      <c r="E2904" s="2462"/>
      <c r="F2904" s="1909"/>
      <c r="G2904" s="2463"/>
      <c r="H2904" s="1909"/>
      <c r="I2904" s="1909"/>
      <c r="J2904" s="1909"/>
      <c r="K2904" s="1909"/>
      <c r="L2904" s="2463"/>
      <c r="M2904" s="2461"/>
      <c r="N2904" s="1909"/>
      <c r="O2904" s="2464"/>
      <c r="P2904" s="2471"/>
      <c r="Q2904" s="2465"/>
      <c r="R2904" s="2461"/>
      <c r="S2904" s="1909"/>
      <c r="T2904" s="2464"/>
      <c r="U2904" s="2471"/>
      <c r="V2904" s="2463"/>
      <c r="W2904" s="2466"/>
      <c r="X2904" s="2466"/>
      <c r="Y2904" s="2466"/>
      <c r="Z2904" s="2466"/>
    </row>
    <row r="2905" spans="1:26" s="2469" customFormat="1">
      <c r="A2905" s="2468"/>
      <c r="B2905" s="1737"/>
      <c r="C2905" s="2461"/>
      <c r="D2905" s="2461"/>
      <c r="E2905" s="2462"/>
      <c r="F2905" s="1909"/>
      <c r="G2905" s="2463"/>
      <c r="H2905" s="1909"/>
      <c r="I2905" s="1909"/>
      <c r="J2905" s="1909"/>
      <c r="K2905" s="1909"/>
      <c r="L2905" s="2463"/>
      <c r="M2905" s="2461"/>
      <c r="N2905" s="1909"/>
      <c r="O2905" s="2464"/>
      <c r="P2905" s="2471"/>
      <c r="Q2905" s="2465"/>
      <c r="R2905" s="2461"/>
      <c r="S2905" s="1909"/>
      <c r="T2905" s="2464"/>
      <c r="U2905" s="2471"/>
      <c r="V2905" s="2463"/>
      <c r="W2905" s="2466"/>
      <c r="X2905" s="2466"/>
      <c r="Y2905" s="2466"/>
      <c r="Z2905" s="2466"/>
    </row>
    <row r="2906" spans="1:26" s="2469" customFormat="1">
      <c r="A2906" s="2468"/>
      <c r="B2906" s="1737"/>
      <c r="C2906" s="2461"/>
      <c r="D2906" s="2461"/>
      <c r="E2906" s="2462"/>
      <c r="F2906" s="1909"/>
      <c r="G2906" s="2463"/>
      <c r="H2906" s="1909"/>
      <c r="I2906" s="1909"/>
      <c r="J2906" s="1909"/>
      <c r="K2906" s="1909"/>
      <c r="L2906" s="2463"/>
      <c r="M2906" s="2461"/>
      <c r="N2906" s="1909"/>
      <c r="O2906" s="2464"/>
      <c r="P2906" s="2471"/>
      <c r="Q2906" s="2465"/>
      <c r="R2906" s="2461"/>
      <c r="S2906" s="1909"/>
      <c r="T2906" s="2464"/>
      <c r="U2906" s="2471"/>
      <c r="V2906" s="2463"/>
      <c r="W2906" s="2466"/>
      <c r="X2906" s="2466"/>
      <c r="Y2906" s="2466"/>
      <c r="Z2906" s="2466"/>
    </row>
    <row r="2907" spans="1:26" s="2469" customFormat="1">
      <c r="A2907" s="2468"/>
      <c r="B2907" s="1737"/>
      <c r="C2907" s="2461"/>
      <c r="D2907" s="2461"/>
      <c r="E2907" s="2462"/>
      <c r="F2907" s="1909"/>
      <c r="G2907" s="2463"/>
      <c r="H2907" s="1909"/>
      <c r="I2907" s="1909"/>
      <c r="J2907" s="1909"/>
      <c r="K2907" s="1909"/>
      <c r="L2907" s="2463"/>
      <c r="M2907" s="2461"/>
      <c r="N2907" s="1909"/>
      <c r="O2907" s="2464"/>
      <c r="P2907" s="2471"/>
      <c r="Q2907" s="2465"/>
      <c r="R2907" s="2461"/>
      <c r="S2907" s="1909"/>
      <c r="T2907" s="2464"/>
      <c r="U2907" s="2471"/>
      <c r="V2907" s="2463"/>
      <c r="W2907" s="2466"/>
      <c r="X2907" s="2466"/>
      <c r="Y2907" s="2466"/>
      <c r="Z2907" s="2466"/>
    </row>
    <row r="2908" spans="1:26" s="2469" customFormat="1">
      <c r="A2908" s="2468"/>
      <c r="B2908" s="1737"/>
      <c r="C2908" s="2461"/>
      <c r="D2908" s="2461"/>
      <c r="E2908" s="2462"/>
      <c r="F2908" s="1909"/>
      <c r="G2908" s="2463"/>
      <c r="H2908" s="1909"/>
      <c r="I2908" s="1909"/>
      <c r="J2908" s="1909"/>
      <c r="K2908" s="1909"/>
      <c r="L2908" s="2463"/>
      <c r="M2908" s="2461"/>
      <c r="N2908" s="1909"/>
      <c r="O2908" s="2464"/>
      <c r="P2908" s="2471"/>
      <c r="Q2908" s="2465"/>
      <c r="R2908" s="2461"/>
      <c r="S2908" s="1909"/>
      <c r="T2908" s="2464"/>
      <c r="U2908" s="2471"/>
      <c r="V2908" s="2463"/>
      <c r="W2908" s="2466"/>
      <c r="X2908" s="2466"/>
      <c r="Y2908" s="2466"/>
      <c r="Z2908" s="2466"/>
    </row>
    <row r="2909" spans="1:26" s="2469" customFormat="1">
      <c r="A2909" s="2468"/>
      <c r="B2909" s="1737"/>
      <c r="C2909" s="2461"/>
      <c r="D2909" s="2461"/>
      <c r="E2909" s="2462"/>
      <c r="F2909" s="1909"/>
      <c r="G2909" s="2463"/>
      <c r="H2909" s="1909"/>
      <c r="I2909" s="1909"/>
      <c r="J2909" s="1909"/>
      <c r="K2909" s="1909"/>
      <c r="L2909" s="2463"/>
      <c r="M2909" s="2461"/>
      <c r="N2909" s="1909"/>
      <c r="O2909" s="2464"/>
      <c r="P2909" s="2471"/>
      <c r="Q2909" s="2465"/>
      <c r="R2909" s="2461"/>
      <c r="S2909" s="1909"/>
      <c r="T2909" s="2464"/>
      <c r="U2909" s="2471"/>
      <c r="V2909" s="2463"/>
      <c r="W2909" s="2466"/>
      <c r="X2909" s="2466"/>
      <c r="Y2909" s="2466"/>
      <c r="Z2909" s="2466"/>
    </row>
    <row r="2910" spans="1:26" s="2469" customFormat="1">
      <c r="A2910" s="2468"/>
      <c r="B2910" s="1737"/>
      <c r="C2910" s="2461"/>
      <c r="D2910" s="2461"/>
      <c r="E2910" s="2462"/>
      <c r="F2910" s="1909"/>
      <c r="G2910" s="2463"/>
      <c r="H2910" s="1909"/>
      <c r="I2910" s="1909"/>
      <c r="J2910" s="1909"/>
      <c r="K2910" s="1909"/>
      <c r="L2910" s="2463"/>
      <c r="M2910" s="2461"/>
      <c r="N2910" s="1909"/>
      <c r="O2910" s="2464"/>
      <c r="P2910" s="2471"/>
      <c r="Q2910" s="2465"/>
      <c r="R2910" s="2461"/>
      <c r="S2910" s="1909"/>
      <c r="T2910" s="2464"/>
      <c r="U2910" s="2471"/>
      <c r="V2910" s="2463"/>
      <c r="W2910" s="2466"/>
      <c r="X2910" s="2466"/>
      <c r="Y2910" s="2466"/>
      <c r="Z2910" s="2466"/>
    </row>
    <row r="2911" spans="1:26" s="2469" customFormat="1">
      <c r="A2911" s="2468"/>
      <c r="B2911" s="1737"/>
      <c r="C2911" s="2461"/>
      <c r="D2911" s="2461"/>
      <c r="E2911" s="2462"/>
      <c r="F2911" s="1909"/>
      <c r="G2911" s="2463"/>
      <c r="H2911" s="1909"/>
      <c r="I2911" s="1909"/>
      <c r="J2911" s="1909"/>
      <c r="K2911" s="1909"/>
      <c r="L2911" s="2463"/>
      <c r="M2911" s="2461"/>
      <c r="N2911" s="1909"/>
      <c r="O2911" s="2464"/>
      <c r="P2911" s="2471"/>
      <c r="Q2911" s="2465"/>
      <c r="R2911" s="2461"/>
      <c r="S2911" s="1909"/>
      <c r="T2911" s="2464"/>
      <c r="U2911" s="2471"/>
      <c r="V2911" s="2463"/>
      <c r="W2911" s="2466"/>
      <c r="X2911" s="2466"/>
      <c r="Y2911" s="2466"/>
      <c r="Z2911" s="2466"/>
    </row>
    <row r="2912" spans="1:26" s="2469" customFormat="1">
      <c r="A2912" s="2468"/>
      <c r="B2912" s="1737"/>
      <c r="C2912" s="2461"/>
      <c r="D2912" s="2461"/>
      <c r="E2912" s="2462"/>
      <c r="F2912" s="1909"/>
      <c r="G2912" s="2463"/>
      <c r="H2912" s="1909"/>
      <c r="I2912" s="1909"/>
      <c r="J2912" s="1909"/>
      <c r="K2912" s="1909"/>
      <c r="L2912" s="2463"/>
      <c r="M2912" s="2461"/>
      <c r="N2912" s="1909"/>
      <c r="O2912" s="2464"/>
      <c r="P2912" s="2471"/>
      <c r="Q2912" s="2465"/>
      <c r="R2912" s="2461"/>
      <c r="S2912" s="1909"/>
      <c r="T2912" s="2464"/>
      <c r="U2912" s="2471"/>
      <c r="V2912" s="2463"/>
      <c r="W2912" s="2466"/>
      <c r="X2912" s="2466"/>
      <c r="Y2912" s="2466"/>
      <c r="Z2912" s="2466"/>
    </row>
    <row r="2913" spans="1:26" s="2469" customFormat="1">
      <c r="A2913" s="2468"/>
      <c r="B2913" s="1737"/>
      <c r="C2913" s="2461"/>
      <c r="D2913" s="2461"/>
      <c r="E2913" s="2462"/>
      <c r="F2913" s="1909"/>
      <c r="G2913" s="2463"/>
      <c r="H2913" s="1909"/>
      <c r="I2913" s="1909"/>
      <c r="J2913" s="1909"/>
      <c r="K2913" s="1909"/>
      <c r="L2913" s="2463"/>
      <c r="M2913" s="2461"/>
      <c r="N2913" s="1909"/>
      <c r="O2913" s="2464"/>
      <c r="P2913" s="2471"/>
      <c r="Q2913" s="2465"/>
      <c r="R2913" s="2461"/>
      <c r="S2913" s="1909"/>
      <c r="T2913" s="2464"/>
      <c r="U2913" s="2471"/>
      <c r="V2913" s="2463"/>
      <c r="W2913" s="2466"/>
      <c r="X2913" s="2466"/>
      <c r="Y2913" s="2466"/>
      <c r="Z2913" s="2466"/>
    </row>
    <row r="2914" spans="1:26" s="2469" customFormat="1">
      <c r="A2914" s="2468"/>
      <c r="B2914" s="1737"/>
      <c r="C2914" s="2461"/>
      <c r="D2914" s="2461"/>
      <c r="E2914" s="2462"/>
      <c r="F2914" s="1909"/>
      <c r="G2914" s="2463"/>
      <c r="H2914" s="1909"/>
      <c r="I2914" s="1909"/>
      <c r="J2914" s="1909"/>
      <c r="K2914" s="1909"/>
      <c r="L2914" s="2463"/>
      <c r="M2914" s="2461"/>
      <c r="N2914" s="1909"/>
      <c r="O2914" s="2464"/>
      <c r="P2914" s="2471"/>
      <c r="Q2914" s="2465"/>
      <c r="R2914" s="2461"/>
      <c r="S2914" s="1909"/>
      <c r="T2914" s="2464"/>
      <c r="U2914" s="2471"/>
      <c r="V2914" s="2463"/>
      <c r="W2914" s="2466"/>
      <c r="X2914" s="2466"/>
      <c r="Y2914" s="2466"/>
      <c r="Z2914" s="2466"/>
    </row>
    <row r="2915" spans="1:26" s="2469" customFormat="1">
      <c r="A2915" s="2468"/>
      <c r="B2915" s="1737"/>
      <c r="C2915" s="2461"/>
      <c r="D2915" s="2461"/>
      <c r="E2915" s="2462"/>
      <c r="F2915" s="1909"/>
      <c r="G2915" s="2463"/>
      <c r="H2915" s="1909"/>
      <c r="I2915" s="1909"/>
      <c r="J2915" s="1909"/>
      <c r="K2915" s="1909"/>
      <c r="L2915" s="2463"/>
      <c r="M2915" s="2461"/>
      <c r="N2915" s="1909"/>
      <c r="O2915" s="2464"/>
      <c r="P2915" s="2471"/>
      <c r="Q2915" s="2465"/>
      <c r="R2915" s="2461"/>
      <c r="S2915" s="1909"/>
      <c r="T2915" s="2464"/>
      <c r="U2915" s="2471"/>
      <c r="V2915" s="2463"/>
      <c r="W2915" s="2466"/>
      <c r="X2915" s="2466"/>
      <c r="Y2915" s="2466"/>
      <c r="Z2915" s="2466"/>
    </row>
    <row r="2916" spans="1:26" s="2469" customFormat="1">
      <c r="A2916" s="2468"/>
      <c r="B2916" s="1737"/>
      <c r="C2916" s="2461"/>
      <c r="D2916" s="2461"/>
      <c r="E2916" s="2462"/>
      <c r="F2916" s="1909"/>
      <c r="G2916" s="2463"/>
      <c r="H2916" s="1909"/>
      <c r="I2916" s="1909"/>
      <c r="J2916" s="1909"/>
      <c r="K2916" s="1909"/>
      <c r="L2916" s="2463"/>
      <c r="M2916" s="2461"/>
      <c r="N2916" s="1909"/>
      <c r="O2916" s="2464"/>
      <c r="P2916" s="2471"/>
      <c r="Q2916" s="2465"/>
      <c r="R2916" s="2461"/>
      <c r="S2916" s="1909"/>
      <c r="T2916" s="2464"/>
      <c r="U2916" s="2471"/>
      <c r="V2916" s="2463"/>
      <c r="W2916" s="2466"/>
      <c r="X2916" s="2466"/>
      <c r="Y2916" s="2466"/>
      <c r="Z2916" s="2466"/>
    </row>
    <row r="2917" spans="1:26" s="2469" customFormat="1">
      <c r="A2917" s="2468"/>
      <c r="B2917" s="1737"/>
      <c r="C2917" s="2461"/>
      <c r="D2917" s="2461"/>
      <c r="E2917" s="2462"/>
      <c r="F2917" s="1909"/>
      <c r="G2917" s="2463"/>
      <c r="H2917" s="1909"/>
      <c r="I2917" s="1909"/>
      <c r="J2917" s="1909"/>
      <c r="K2917" s="1909"/>
      <c r="L2917" s="2463"/>
      <c r="M2917" s="2461"/>
      <c r="N2917" s="1909"/>
      <c r="O2917" s="2464"/>
      <c r="P2917" s="2471"/>
      <c r="Q2917" s="2465"/>
      <c r="R2917" s="2461"/>
      <c r="S2917" s="1909"/>
      <c r="T2917" s="2464"/>
      <c r="U2917" s="2471"/>
      <c r="V2917" s="2463"/>
      <c r="W2917" s="2466"/>
      <c r="X2917" s="2466"/>
      <c r="Y2917" s="2466"/>
      <c r="Z2917" s="2466"/>
    </row>
    <row r="2918" spans="1:26" s="2469" customFormat="1">
      <c r="A2918" s="2468"/>
      <c r="B2918" s="1737"/>
      <c r="C2918" s="2461"/>
      <c r="D2918" s="2461"/>
      <c r="E2918" s="2462"/>
      <c r="F2918" s="1909"/>
      <c r="G2918" s="2463"/>
      <c r="H2918" s="1909"/>
      <c r="I2918" s="1909"/>
      <c r="J2918" s="1909"/>
      <c r="K2918" s="1909"/>
      <c r="L2918" s="2463"/>
      <c r="M2918" s="2461"/>
      <c r="N2918" s="1909"/>
      <c r="O2918" s="2464"/>
      <c r="P2918" s="2471"/>
      <c r="Q2918" s="2465"/>
      <c r="R2918" s="2461"/>
      <c r="S2918" s="1909"/>
      <c r="T2918" s="2464"/>
      <c r="U2918" s="2471"/>
      <c r="V2918" s="2463"/>
      <c r="W2918" s="2466"/>
      <c r="X2918" s="2466"/>
      <c r="Y2918" s="2466"/>
      <c r="Z2918" s="2466"/>
    </row>
    <row r="2919" spans="1:26" s="2469" customFormat="1">
      <c r="A2919" s="2468"/>
      <c r="B2919" s="1737"/>
      <c r="C2919" s="2461"/>
      <c r="D2919" s="2461"/>
      <c r="E2919" s="2462"/>
      <c r="F2919" s="1909"/>
      <c r="G2919" s="2463"/>
      <c r="H2919" s="1909"/>
      <c r="I2919" s="1909"/>
      <c r="J2919" s="1909"/>
      <c r="K2919" s="1909"/>
      <c r="L2919" s="2463"/>
      <c r="M2919" s="2461"/>
      <c r="N2919" s="1909"/>
      <c r="O2919" s="2464"/>
      <c r="P2919" s="2471"/>
      <c r="Q2919" s="2465"/>
      <c r="R2919" s="2461"/>
      <c r="S2919" s="1909"/>
      <c r="T2919" s="2464"/>
      <c r="U2919" s="2471"/>
      <c r="V2919" s="2463"/>
      <c r="W2919" s="2466"/>
      <c r="X2919" s="2466"/>
      <c r="Y2919" s="2466"/>
      <c r="Z2919" s="2466"/>
    </row>
    <row r="2920" spans="1:26" s="2469" customFormat="1">
      <c r="A2920" s="2468"/>
      <c r="B2920" s="1737"/>
      <c r="C2920" s="2461"/>
      <c r="D2920" s="2461"/>
      <c r="E2920" s="2462"/>
      <c r="F2920" s="1909"/>
      <c r="G2920" s="2463"/>
      <c r="H2920" s="1909"/>
      <c r="I2920" s="1909"/>
      <c r="J2920" s="1909"/>
      <c r="K2920" s="1909"/>
      <c r="L2920" s="2463"/>
      <c r="M2920" s="2461"/>
      <c r="N2920" s="1909"/>
      <c r="O2920" s="2464"/>
      <c r="P2920" s="2471"/>
      <c r="Q2920" s="2465"/>
      <c r="R2920" s="2461"/>
      <c r="S2920" s="1909"/>
      <c r="T2920" s="2464"/>
      <c r="U2920" s="2471"/>
      <c r="V2920" s="2463"/>
      <c r="W2920" s="2466"/>
      <c r="X2920" s="2466"/>
      <c r="Y2920" s="2466"/>
      <c r="Z2920" s="2466"/>
    </row>
    <row r="2921" spans="1:26" s="2469" customFormat="1">
      <c r="A2921" s="2468"/>
      <c r="B2921" s="1737"/>
      <c r="C2921" s="2461"/>
      <c r="D2921" s="2461"/>
      <c r="E2921" s="2462"/>
      <c r="F2921" s="1909"/>
      <c r="G2921" s="2463"/>
      <c r="H2921" s="1909"/>
      <c r="I2921" s="1909"/>
      <c r="J2921" s="1909"/>
      <c r="K2921" s="1909"/>
      <c r="L2921" s="2463"/>
      <c r="M2921" s="2461"/>
      <c r="N2921" s="1909"/>
      <c r="O2921" s="2464"/>
      <c r="P2921" s="2471"/>
      <c r="Q2921" s="2465"/>
      <c r="R2921" s="2461"/>
      <c r="S2921" s="1909"/>
      <c r="T2921" s="2464"/>
      <c r="U2921" s="2471"/>
      <c r="V2921" s="2463"/>
      <c r="W2921" s="2466"/>
      <c r="X2921" s="2466"/>
      <c r="Y2921" s="2466"/>
      <c r="Z2921" s="2466"/>
    </row>
    <row r="2922" spans="1:26" s="2469" customFormat="1">
      <c r="A2922" s="2468"/>
      <c r="B2922" s="1737"/>
      <c r="C2922" s="2461"/>
      <c r="D2922" s="2461"/>
      <c r="E2922" s="2462"/>
      <c r="F2922" s="1909"/>
      <c r="G2922" s="2463"/>
      <c r="H2922" s="1909"/>
      <c r="I2922" s="1909"/>
      <c r="J2922" s="1909"/>
      <c r="K2922" s="1909"/>
      <c r="L2922" s="2463"/>
      <c r="M2922" s="2461"/>
      <c r="N2922" s="1909"/>
      <c r="O2922" s="2464"/>
      <c r="P2922" s="2471"/>
      <c r="Q2922" s="2465"/>
      <c r="R2922" s="2461"/>
      <c r="S2922" s="1909"/>
      <c r="T2922" s="2464"/>
      <c r="U2922" s="2471"/>
      <c r="V2922" s="2463"/>
      <c r="W2922" s="2466"/>
      <c r="X2922" s="2466"/>
      <c r="Y2922" s="2466"/>
      <c r="Z2922" s="2466"/>
    </row>
    <row r="2923" spans="1:26" s="2469" customFormat="1">
      <c r="A2923" s="2468"/>
      <c r="B2923" s="1737"/>
      <c r="C2923" s="2461"/>
      <c r="D2923" s="2461"/>
      <c r="E2923" s="2462"/>
      <c r="F2923" s="1909"/>
      <c r="G2923" s="2463"/>
      <c r="H2923" s="1909"/>
      <c r="I2923" s="1909"/>
      <c r="J2923" s="1909"/>
      <c r="K2923" s="1909"/>
      <c r="L2923" s="2463"/>
      <c r="M2923" s="2461"/>
      <c r="N2923" s="1909"/>
      <c r="O2923" s="2464"/>
      <c r="P2923" s="2471"/>
      <c r="Q2923" s="2465"/>
      <c r="R2923" s="2461"/>
      <c r="S2923" s="1909"/>
      <c r="T2923" s="2464"/>
      <c r="U2923" s="2471"/>
      <c r="V2923" s="2463"/>
      <c r="W2923" s="2466"/>
      <c r="X2923" s="2466"/>
      <c r="Y2923" s="2466"/>
      <c r="Z2923" s="2466"/>
    </row>
    <row r="2924" spans="1:26" s="2469" customFormat="1">
      <c r="A2924" s="2468"/>
      <c r="B2924" s="1737"/>
      <c r="C2924" s="2461"/>
      <c r="D2924" s="2461"/>
      <c r="E2924" s="2462"/>
      <c r="F2924" s="1909"/>
      <c r="G2924" s="2463"/>
      <c r="H2924" s="1909"/>
      <c r="I2924" s="1909"/>
      <c r="J2924" s="1909"/>
      <c r="K2924" s="1909"/>
      <c r="L2924" s="2463"/>
      <c r="M2924" s="2461"/>
      <c r="N2924" s="1909"/>
      <c r="O2924" s="2464"/>
      <c r="P2924" s="2471"/>
      <c r="Q2924" s="2465"/>
      <c r="R2924" s="2461"/>
      <c r="S2924" s="1909"/>
      <c r="T2924" s="2464"/>
      <c r="U2924" s="2471"/>
      <c r="V2924" s="2463"/>
      <c r="W2924" s="2466"/>
      <c r="X2924" s="2466"/>
      <c r="Y2924" s="2466"/>
      <c r="Z2924" s="2466"/>
    </row>
    <row r="2925" spans="1:26" s="2469" customFormat="1">
      <c r="A2925" s="2468"/>
      <c r="B2925" s="1737"/>
      <c r="C2925" s="2461"/>
      <c r="D2925" s="2461"/>
      <c r="E2925" s="2462"/>
      <c r="F2925" s="1909"/>
      <c r="G2925" s="2463"/>
      <c r="H2925" s="1909"/>
      <c r="I2925" s="1909"/>
      <c r="J2925" s="1909"/>
      <c r="K2925" s="1909"/>
      <c r="L2925" s="2463"/>
      <c r="M2925" s="2461"/>
      <c r="N2925" s="1909"/>
      <c r="O2925" s="2464"/>
      <c r="P2925" s="2471"/>
      <c r="Q2925" s="2465"/>
      <c r="R2925" s="2461"/>
      <c r="S2925" s="1909"/>
      <c r="T2925" s="2464"/>
      <c r="U2925" s="2471"/>
      <c r="V2925" s="2463"/>
      <c r="W2925" s="2466"/>
      <c r="X2925" s="2466"/>
      <c r="Y2925" s="2466"/>
      <c r="Z2925" s="2466"/>
    </row>
    <row r="2926" spans="1:26" s="2469" customFormat="1">
      <c r="A2926" s="2468"/>
      <c r="B2926" s="1737"/>
      <c r="C2926" s="2461"/>
      <c r="D2926" s="2461"/>
      <c r="E2926" s="2462"/>
      <c r="F2926" s="1909"/>
      <c r="G2926" s="2463"/>
      <c r="H2926" s="1909"/>
      <c r="I2926" s="1909"/>
      <c r="J2926" s="1909"/>
      <c r="K2926" s="1909"/>
      <c r="L2926" s="2463"/>
      <c r="M2926" s="2461"/>
      <c r="N2926" s="1909"/>
      <c r="O2926" s="2464"/>
      <c r="P2926" s="2471"/>
      <c r="Q2926" s="2465"/>
      <c r="R2926" s="2461"/>
      <c r="S2926" s="1909"/>
      <c r="T2926" s="2464"/>
      <c r="U2926" s="2471"/>
      <c r="V2926" s="2463"/>
      <c r="W2926" s="2466"/>
      <c r="X2926" s="2466"/>
      <c r="Y2926" s="2466"/>
      <c r="Z2926" s="2466"/>
    </row>
    <row r="2927" spans="1:26" s="2469" customFormat="1">
      <c r="A2927" s="2468"/>
      <c r="B2927" s="1737"/>
      <c r="C2927" s="2461"/>
      <c r="D2927" s="2461"/>
      <c r="E2927" s="2462"/>
      <c r="F2927" s="1909"/>
      <c r="G2927" s="2463"/>
      <c r="H2927" s="1909"/>
      <c r="I2927" s="1909"/>
      <c r="J2927" s="1909"/>
      <c r="K2927" s="1909"/>
      <c r="L2927" s="2463"/>
      <c r="M2927" s="2461"/>
      <c r="N2927" s="1909"/>
      <c r="O2927" s="2464"/>
      <c r="P2927" s="2471"/>
      <c r="Q2927" s="2465"/>
      <c r="R2927" s="2461"/>
      <c r="S2927" s="1909"/>
      <c r="T2927" s="2464"/>
      <c r="U2927" s="2471"/>
      <c r="V2927" s="2463"/>
      <c r="W2927" s="2466"/>
      <c r="X2927" s="2466"/>
      <c r="Y2927" s="2466"/>
      <c r="Z2927" s="2466"/>
    </row>
    <row r="2928" spans="1:26" s="2469" customFormat="1">
      <c r="A2928" s="2468"/>
      <c r="B2928" s="1737"/>
      <c r="C2928" s="2461"/>
      <c r="D2928" s="2461"/>
      <c r="E2928" s="2462"/>
      <c r="F2928" s="1909"/>
      <c r="G2928" s="2463"/>
      <c r="H2928" s="1909"/>
      <c r="I2928" s="1909"/>
      <c r="J2928" s="1909"/>
      <c r="K2928" s="1909"/>
      <c r="L2928" s="2463"/>
      <c r="M2928" s="2461"/>
      <c r="N2928" s="1909"/>
      <c r="O2928" s="2464"/>
      <c r="P2928" s="2471"/>
      <c r="Q2928" s="2465"/>
      <c r="R2928" s="2461"/>
      <c r="S2928" s="1909"/>
      <c r="T2928" s="2464"/>
      <c r="U2928" s="2471"/>
      <c r="V2928" s="2463"/>
      <c r="W2928" s="2466"/>
      <c r="X2928" s="2466"/>
      <c r="Y2928" s="2466"/>
      <c r="Z2928" s="2466"/>
    </row>
    <row r="2929" spans="1:26" s="2469" customFormat="1">
      <c r="A2929" s="2468"/>
      <c r="B2929" s="1737"/>
      <c r="C2929" s="2461"/>
      <c r="D2929" s="2461"/>
      <c r="E2929" s="2462"/>
      <c r="F2929" s="1909"/>
      <c r="G2929" s="2463"/>
      <c r="H2929" s="1909"/>
      <c r="I2929" s="1909"/>
      <c r="J2929" s="1909"/>
      <c r="K2929" s="1909"/>
      <c r="L2929" s="2463"/>
      <c r="M2929" s="2461"/>
      <c r="N2929" s="1909"/>
      <c r="O2929" s="2464"/>
      <c r="P2929" s="2471"/>
      <c r="Q2929" s="2465"/>
      <c r="R2929" s="2461"/>
      <c r="S2929" s="1909"/>
      <c r="T2929" s="2464"/>
      <c r="U2929" s="2471"/>
      <c r="V2929" s="2463"/>
      <c r="W2929" s="2466"/>
      <c r="X2929" s="2466"/>
      <c r="Y2929" s="2466"/>
      <c r="Z2929" s="2466"/>
    </row>
    <row r="2930" spans="1:26" s="2469" customFormat="1">
      <c r="A2930" s="2468"/>
      <c r="B2930" s="1737"/>
      <c r="C2930" s="2461"/>
      <c r="D2930" s="2461"/>
      <c r="E2930" s="2462"/>
      <c r="F2930" s="1909"/>
      <c r="G2930" s="2463"/>
      <c r="H2930" s="1909"/>
      <c r="I2930" s="1909"/>
      <c r="J2930" s="1909"/>
      <c r="K2930" s="1909"/>
      <c r="L2930" s="2463"/>
      <c r="M2930" s="2461"/>
      <c r="N2930" s="1909"/>
      <c r="O2930" s="2464"/>
      <c r="P2930" s="2471"/>
      <c r="Q2930" s="2465"/>
      <c r="R2930" s="2461"/>
      <c r="S2930" s="1909"/>
      <c r="T2930" s="2464"/>
      <c r="U2930" s="2471"/>
      <c r="V2930" s="2463"/>
      <c r="W2930" s="2466"/>
      <c r="X2930" s="2466"/>
      <c r="Y2930" s="2466"/>
      <c r="Z2930" s="2466"/>
    </row>
    <row r="2931" spans="1:26" s="2469" customFormat="1">
      <c r="A2931" s="2468"/>
      <c r="B2931" s="1737"/>
      <c r="C2931" s="2461"/>
      <c r="D2931" s="2461"/>
      <c r="E2931" s="2462"/>
      <c r="F2931" s="1909"/>
      <c r="G2931" s="2463"/>
      <c r="H2931" s="1909"/>
      <c r="I2931" s="1909"/>
      <c r="J2931" s="1909"/>
      <c r="K2931" s="1909"/>
      <c r="L2931" s="2463"/>
      <c r="M2931" s="2461"/>
      <c r="N2931" s="1909"/>
      <c r="O2931" s="2464"/>
      <c r="P2931" s="2471"/>
      <c r="Q2931" s="2465"/>
      <c r="R2931" s="2461"/>
      <c r="S2931" s="1909"/>
      <c r="T2931" s="2464"/>
      <c r="U2931" s="2471"/>
      <c r="V2931" s="2463"/>
      <c r="W2931" s="2466"/>
      <c r="X2931" s="2466"/>
      <c r="Y2931" s="2466"/>
      <c r="Z2931" s="2466"/>
    </row>
    <row r="2932" spans="1:26" s="2469" customFormat="1">
      <c r="A2932" s="2468"/>
      <c r="B2932" s="1737"/>
      <c r="C2932" s="2461"/>
      <c r="D2932" s="2461"/>
      <c r="E2932" s="2462"/>
      <c r="F2932" s="1909"/>
      <c r="G2932" s="2463"/>
      <c r="H2932" s="1909"/>
      <c r="I2932" s="1909"/>
      <c r="J2932" s="1909"/>
      <c r="K2932" s="1909"/>
      <c r="L2932" s="2463"/>
      <c r="M2932" s="2461"/>
      <c r="N2932" s="1909"/>
      <c r="O2932" s="2464"/>
      <c r="P2932" s="2471"/>
      <c r="Q2932" s="2465"/>
      <c r="R2932" s="2461"/>
      <c r="S2932" s="1909"/>
      <c r="T2932" s="2464"/>
      <c r="U2932" s="2471"/>
      <c r="V2932" s="2463"/>
      <c r="W2932" s="2466"/>
      <c r="X2932" s="2466"/>
      <c r="Y2932" s="2466"/>
      <c r="Z2932" s="2466"/>
    </row>
    <row r="2933" spans="1:26" s="2469" customFormat="1">
      <c r="A2933" s="2468"/>
      <c r="B2933" s="1737"/>
      <c r="C2933" s="2461"/>
      <c r="D2933" s="2461"/>
      <c r="E2933" s="2462"/>
      <c r="F2933" s="1909"/>
      <c r="G2933" s="2463"/>
      <c r="H2933" s="1909"/>
      <c r="I2933" s="1909"/>
      <c r="J2933" s="1909"/>
      <c r="K2933" s="1909"/>
      <c r="L2933" s="2463"/>
      <c r="M2933" s="2461"/>
      <c r="N2933" s="1909"/>
      <c r="O2933" s="2464"/>
      <c r="P2933" s="2471"/>
      <c r="Q2933" s="2465"/>
      <c r="R2933" s="2461"/>
      <c r="S2933" s="1909"/>
      <c r="T2933" s="2464"/>
      <c r="U2933" s="2471"/>
      <c r="V2933" s="2463"/>
      <c r="W2933" s="2466"/>
      <c r="X2933" s="2466"/>
      <c r="Y2933" s="2466"/>
      <c r="Z2933" s="2466"/>
    </row>
    <row r="2934" spans="1:26" s="2469" customFormat="1">
      <c r="A2934" s="2468"/>
      <c r="B2934" s="1737"/>
      <c r="C2934" s="2461"/>
      <c r="D2934" s="2461"/>
      <c r="E2934" s="2462"/>
      <c r="F2934" s="1909"/>
      <c r="G2934" s="2463"/>
      <c r="H2934" s="1909"/>
      <c r="I2934" s="1909"/>
      <c r="J2934" s="1909"/>
      <c r="K2934" s="1909"/>
      <c r="L2934" s="2463"/>
      <c r="M2934" s="2461"/>
      <c r="N2934" s="1909"/>
      <c r="O2934" s="2464"/>
      <c r="P2934" s="2471"/>
      <c r="Q2934" s="2465"/>
      <c r="R2934" s="2461"/>
      <c r="S2934" s="1909"/>
      <c r="T2934" s="2464"/>
      <c r="U2934" s="2471"/>
      <c r="V2934" s="2463"/>
      <c r="W2934" s="2466"/>
      <c r="X2934" s="2466"/>
      <c r="Y2934" s="2466"/>
      <c r="Z2934" s="2466"/>
    </row>
    <row r="2935" spans="1:26" s="2469" customFormat="1">
      <c r="A2935" s="2468"/>
      <c r="B2935" s="1737"/>
      <c r="C2935" s="2461"/>
      <c r="D2935" s="2461"/>
      <c r="E2935" s="2462"/>
      <c r="F2935" s="1909"/>
      <c r="G2935" s="2463"/>
      <c r="H2935" s="1909"/>
      <c r="I2935" s="1909"/>
      <c r="J2935" s="1909"/>
      <c r="K2935" s="1909"/>
      <c r="L2935" s="2463"/>
      <c r="M2935" s="2461"/>
      <c r="N2935" s="1909"/>
      <c r="O2935" s="2464"/>
      <c r="P2935" s="2471"/>
      <c r="Q2935" s="2465"/>
      <c r="R2935" s="2461"/>
      <c r="S2935" s="1909"/>
      <c r="T2935" s="2464"/>
      <c r="U2935" s="2471"/>
      <c r="V2935" s="2463"/>
      <c r="W2935" s="2466"/>
      <c r="X2935" s="2466"/>
      <c r="Y2935" s="2466"/>
      <c r="Z2935" s="2466"/>
    </row>
    <row r="2936" spans="1:26" s="2469" customFormat="1">
      <c r="A2936" s="2468"/>
      <c r="B2936" s="1737"/>
      <c r="C2936" s="2461"/>
      <c r="D2936" s="2461"/>
      <c r="E2936" s="2462"/>
      <c r="F2936" s="1909"/>
      <c r="G2936" s="2463"/>
      <c r="H2936" s="1909"/>
      <c r="I2936" s="1909"/>
      <c r="J2936" s="1909"/>
      <c r="K2936" s="1909"/>
      <c r="L2936" s="2463"/>
      <c r="M2936" s="2461"/>
      <c r="N2936" s="1909"/>
      <c r="O2936" s="2464"/>
      <c r="P2936" s="2471"/>
      <c r="Q2936" s="2465"/>
      <c r="R2936" s="2461"/>
      <c r="S2936" s="1909"/>
      <c r="T2936" s="2464"/>
      <c r="U2936" s="2471"/>
      <c r="V2936" s="2463"/>
      <c r="W2936" s="2466"/>
      <c r="X2936" s="2466"/>
      <c r="Y2936" s="2466"/>
      <c r="Z2936" s="2466"/>
    </row>
    <row r="2937" spans="1:26" s="2469" customFormat="1">
      <c r="A2937" s="2468"/>
      <c r="B2937" s="1737"/>
      <c r="C2937" s="2461"/>
      <c r="D2937" s="2461"/>
      <c r="E2937" s="2462"/>
      <c r="F2937" s="1909"/>
      <c r="G2937" s="2463"/>
      <c r="H2937" s="1909"/>
      <c r="I2937" s="1909"/>
      <c r="J2937" s="1909"/>
      <c r="K2937" s="1909"/>
      <c r="L2937" s="2463"/>
      <c r="M2937" s="2461"/>
      <c r="N2937" s="1909"/>
      <c r="O2937" s="2464"/>
      <c r="P2937" s="2471"/>
      <c r="Q2937" s="2465"/>
      <c r="R2937" s="2461"/>
      <c r="S2937" s="1909"/>
      <c r="T2937" s="2464"/>
      <c r="U2937" s="2471"/>
      <c r="V2937" s="2463"/>
      <c r="W2937" s="2466"/>
      <c r="X2937" s="2466"/>
      <c r="Y2937" s="2466"/>
      <c r="Z2937" s="2466"/>
    </row>
    <row r="2938" spans="1:26" s="2469" customFormat="1">
      <c r="A2938" s="2468"/>
      <c r="B2938" s="1737"/>
      <c r="C2938" s="2461"/>
      <c r="D2938" s="2461"/>
      <c r="E2938" s="2462"/>
      <c r="F2938" s="1909"/>
      <c r="G2938" s="2463"/>
      <c r="H2938" s="1909"/>
      <c r="I2938" s="1909"/>
      <c r="J2938" s="1909"/>
      <c r="K2938" s="1909"/>
      <c r="L2938" s="2463"/>
      <c r="M2938" s="2461"/>
      <c r="N2938" s="1909"/>
      <c r="O2938" s="2464"/>
      <c r="P2938" s="2471"/>
      <c r="Q2938" s="2465"/>
      <c r="R2938" s="2461"/>
      <c r="S2938" s="1909"/>
      <c r="T2938" s="2464"/>
      <c r="U2938" s="2471"/>
      <c r="V2938" s="2463"/>
      <c r="W2938" s="2466"/>
      <c r="X2938" s="2466"/>
      <c r="Y2938" s="2466"/>
      <c r="Z2938" s="2466"/>
    </row>
    <row r="2939" spans="1:26" s="2469" customFormat="1">
      <c r="A2939" s="2468"/>
      <c r="B2939" s="1737"/>
      <c r="C2939" s="2461"/>
      <c r="D2939" s="2461"/>
      <c r="E2939" s="2462"/>
      <c r="F2939" s="1909"/>
      <c r="G2939" s="2463"/>
      <c r="H2939" s="1909"/>
      <c r="I2939" s="1909"/>
      <c r="J2939" s="1909"/>
      <c r="K2939" s="1909"/>
      <c r="L2939" s="2463"/>
      <c r="M2939" s="2461"/>
      <c r="N2939" s="1909"/>
      <c r="O2939" s="2464"/>
      <c r="P2939" s="2471"/>
      <c r="Q2939" s="2465"/>
      <c r="R2939" s="2461"/>
      <c r="S2939" s="1909"/>
      <c r="T2939" s="2464"/>
      <c r="U2939" s="2471"/>
      <c r="V2939" s="2463"/>
      <c r="W2939" s="2466"/>
      <c r="X2939" s="2466"/>
      <c r="Y2939" s="2466"/>
      <c r="Z2939" s="2466"/>
    </row>
    <row r="2940" spans="1:26" s="2469" customFormat="1">
      <c r="A2940" s="2468"/>
      <c r="B2940" s="1737"/>
      <c r="C2940" s="2461"/>
      <c r="D2940" s="2461"/>
      <c r="E2940" s="2462"/>
      <c r="F2940" s="1909"/>
      <c r="G2940" s="2463"/>
      <c r="H2940" s="1909"/>
      <c r="I2940" s="1909"/>
      <c r="J2940" s="1909"/>
      <c r="K2940" s="1909"/>
      <c r="L2940" s="2463"/>
      <c r="M2940" s="2461"/>
      <c r="N2940" s="1909"/>
      <c r="O2940" s="2464"/>
      <c r="P2940" s="2471"/>
      <c r="Q2940" s="2465"/>
      <c r="R2940" s="2461"/>
      <c r="S2940" s="1909"/>
      <c r="T2940" s="2464"/>
      <c r="U2940" s="2471"/>
      <c r="V2940" s="2463"/>
      <c r="W2940" s="2466"/>
      <c r="X2940" s="2466"/>
      <c r="Y2940" s="2466"/>
      <c r="Z2940" s="2466"/>
    </row>
    <row r="2941" spans="1:26" s="2469" customFormat="1">
      <c r="A2941" s="2468"/>
      <c r="B2941" s="1737"/>
      <c r="C2941" s="2461"/>
      <c r="D2941" s="2461"/>
      <c r="E2941" s="2462"/>
      <c r="F2941" s="1909"/>
      <c r="G2941" s="2463"/>
      <c r="H2941" s="1909"/>
      <c r="I2941" s="1909"/>
      <c r="J2941" s="1909"/>
      <c r="K2941" s="1909"/>
      <c r="L2941" s="2463"/>
      <c r="M2941" s="2461"/>
      <c r="N2941" s="1909"/>
      <c r="O2941" s="2464"/>
      <c r="P2941" s="2471"/>
      <c r="Q2941" s="2465"/>
      <c r="R2941" s="2461"/>
      <c r="S2941" s="1909"/>
      <c r="T2941" s="2464"/>
      <c r="U2941" s="2471"/>
      <c r="V2941" s="2463"/>
      <c r="W2941" s="2466"/>
      <c r="X2941" s="2466"/>
      <c r="Y2941" s="2466"/>
      <c r="Z2941" s="2466"/>
    </row>
    <row r="2942" spans="1:26" s="2469" customFormat="1">
      <c r="A2942" s="2468"/>
      <c r="B2942" s="1737"/>
      <c r="C2942" s="2461"/>
      <c r="D2942" s="2461"/>
      <c r="E2942" s="2462"/>
      <c r="F2942" s="1909"/>
      <c r="G2942" s="2463"/>
      <c r="H2942" s="1909"/>
      <c r="I2942" s="1909"/>
      <c r="J2942" s="1909"/>
      <c r="K2942" s="1909"/>
      <c r="L2942" s="2463"/>
      <c r="M2942" s="2461"/>
      <c r="N2942" s="1909"/>
      <c r="O2942" s="2464"/>
      <c r="P2942" s="2471"/>
      <c r="Q2942" s="2465"/>
      <c r="R2942" s="2461"/>
      <c r="S2942" s="1909"/>
      <c r="T2942" s="2464"/>
      <c r="U2942" s="2471"/>
      <c r="V2942" s="2463"/>
      <c r="W2942" s="2466"/>
      <c r="X2942" s="2466"/>
      <c r="Y2942" s="2466"/>
      <c r="Z2942" s="2466"/>
    </row>
    <row r="2943" spans="1:26" s="2469" customFormat="1">
      <c r="A2943" s="2468"/>
      <c r="B2943" s="1737"/>
      <c r="C2943" s="2461"/>
      <c r="D2943" s="2461"/>
      <c r="E2943" s="2462"/>
      <c r="F2943" s="1909"/>
      <c r="G2943" s="2463"/>
      <c r="H2943" s="1909"/>
      <c r="I2943" s="1909"/>
      <c r="J2943" s="1909"/>
      <c r="K2943" s="1909"/>
      <c r="L2943" s="2463"/>
      <c r="M2943" s="2461"/>
      <c r="N2943" s="1909"/>
      <c r="O2943" s="2464"/>
      <c r="P2943" s="2471"/>
      <c r="Q2943" s="2465"/>
      <c r="R2943" s="2461"/>
      <c r="S2943" s="1909"/>
      <c r="T2943" s="2464"/>
      <c r="U2943" s="2471"/>
      <c r="V2943" s="2463"/>
      <c r="W2943" s="2466"/>
      <c r="X2943" s="2466"/>
      <c r="Y2943" s="2466"/>
      <c r="Z2943" s="2466"/>
    </row>
    <row r="2944" spans="1:26" s="2469" customFormat="1">
      <c r="A2944" s="2468"/>
      <c r="B2944" s="1737"/>
      <c r="C2944" s="2461"/>
      <c r="D2944" s="2461"/>
      <c r="E2944" s="2462"/>
      <c r="F2944" s="1909"/>
      <c r="G2944" s="2463"/>
      <c r="H2944" s="1909"/>
      <c r="I2944" s="1909"/>
      <c r="J2944" s="1909"/>
      <c r="K2944" s="1909"/>
      <c r="L2944" s="2463"/>
      <c r="M2944" s="2461"/>
      <c r="N2944" s="1909"/>
      <c r="O2944" s="2464"/>
      <c r="P2944" s="2471"/>
      <c r="Q2944" s="2465"/>
      <c r="R2944" s="2461"/>
      <c r="S2944" s="1909"/>
      <c r="T2944" s="2464"/>
      <c r="U2944" s="2471"/>
      <c r="V2944" s="2463"/>
      <c r="W2944" s="2466"/>
      <c r="X2944" s="2466"/>
      <c r="Y2944" s="2466"/>
      <c r="Z2944" s="2466"/>
    </row>
    <row r="2945" spans="1:26" s="2469" customFormat="1">
      <c r="A2945" s="2468"/>
      <c r="B2945" s="1737"/>
      <c r="C2945" s="2461"/>
      <c r="D2945" s="2461"/>
      <c r="E2945" s="2462"/>
      <c r="F2945" s="1909"/>
      <c r="G2945" s="2463"/>
      <c r="H2945" s="1909"/>
      <c r="I2945" s="1909"/>
      <c r="J2945" s="1909"/>
      <c r="K2945" s="1909"/>
      <c r="L2945" s="2463"/>
      <c r="M2945" s="2461"/>
      <c r="N2945" s="1909"/>
      <c r="O2945" s="2464"/>
      <c r="P2945" s="2471"/>
      <c r="Q2945" s="2465"/>
      <c r="R2945" s="2461"/>
      <c r="S2945" s="1909"/>
      <c r="T2945" s="2464"/>
      <c r="U2945" s="2471"/>
      <c r="V2945" s="2463"/>
      <c r="W2945" s="2466"/>
      <c r="X2945" s="2466"/>
      <c r="Y2945" s="2466"/>
      <c r="Z2945" s="2466"/>
    </row>
    <row r="2946" spans="1:26" s="2469" customFormat="1">
      <c r="A2946" s="2468"/>
      <c r="B2946" s="1737"/>
      <c r="C2946" s="2461"/>
      <c r="D2946" s="2461"/>
      <c r="E2946" s="2462"/>
      <c r="F2946" s="1909"/>
      <c r="G2946" s="2463"/>
      <c r="H2946" s="1909"/>
      <c r="I2946" s="1909"/>
      <c r="J2946" s="1909"/>
      <c r="K2946" s="1909"/>
      <c r="L2946" s="2463"/>
      <c r="M2946" s="2461"/>
      <c r="N2946" s="1909"/>
      <c r="O2946" s="2464"/>
      <c r="P2946" s="2471"/>
      <c r="Q2946" s="2465"/>
      <c r="R2946" s="2461"/>
      <c r="S2946" s="1909"/>
      <c r="T2946" s="2464"/>
      <c r="U2946" s="2471"/>
      <c r="V2946" s="2463"/>
      <c r="W2946" s="2466"/>
      <c r="X2946" s="2466"/>
      <c r="Y2946" s="2466"/>
      <c r="Z2946" s="2466"/>
    </row>
    <row r="2947" spans="1:26" s="2469" customFormat="1">
      <c r="A2947" s="2468"/>
      <c r="B2947" s="1737"/>
      <c r="C2947" s="2461"/>
      <c r="D2947" s="2461"/>
      <c r="E2947" s="2462"/>
      <c r="F2947" s="1909"/>
      <c r="G2947" s="2463"/>
      <c r="H2947" s="1909"/>
      <c r="I2947" s="1909"/>
      <c r="J2947" s="1909"/>
      <c r="K2947" s="1909"/>
      <c r="L2947" s="2463"/>
      <c r="M2947" s="2461"/>
      <c r="N2947" s="1909"/>
      <c r="O2947" s="2464"/>
      <c r="P2947" s="2471"/>
      <c r="Q2947" s="2465"/>
      <c r="R2947" s="2461"/>
      <c r="S2947" s="1909"/>
      <c r="T2947" s="2464"/>
      <c r="U2947" s="2471"/>
      <c r="V2947" s="2463"/>
      <c r="W2947" s="2466"/>
      <c r="X2947" s="2466"/>
      <c r="Y2947" s="2466"/>
      <c r="Z2947" s="2466"/>
    </row>
    <row r="2948" spans="1:26" s="2469" customFormat="1">
      <c r="A2948" s="2468"/>
      <c r="B2948" s="1737"/>
      <c r="C2948" s="2461"/>
      <c r="D2948" s="2461"/>
      <c r="E2948" s="2462"/>
      <c r="F2948" s="1909"/>
      <c r="G2948" s="2463"/>
      <c r="H2948" s="1909"/>
      <c r="I2948" s="1909"/>
      <c r="J2948" s="1909"/>
      <c r="K2948" s="1909"/>
      <c r="L2948" s="2463"/>
      <c r="M2948" s="2461"/>
      <c r="N2948" s="1909"/>
      <c r="O2948" s="2464"/>
      <c r="P2948" s="2471"/>
      <c r="Q2948" s="2465"/>
      <c r="R2948" s="2461"/>
      <c r="S2948" s="1909"/>
      <c r="T2948" s="2464"/>
      <c r="U2948" s="2471"/>
      <c r="V2948" s="2463"/>
      <c r="W2948" s="2466"/>
      <c r="X2948" s="2466"/>
      <c r="Y2948" s="2466"/>
      <c r="Z2948" s="2466"/>
    </row>
    <row r="2949" spans="1:26" s="2469" customFormat="1">
      <c r="A2949" s="2468"/>
      <c r="B2949" s="1737"/>
      <c r="C2949" s="2461"/>
      <c r="D2949" s="2461"/>
      <c r="E2949" s="2462"/>
      <c r="F2949" s="1909"/>
      <c r="G2949" s="2463"/>
      <c r="H2949" s="1909"/>
      <c r="I2949" s="1909"/>
      <c r="J2949" s="1909"/>
      <c r="K2949" s="1909"/>
      <c r="L2949" s="2463"/>
      <c r="M2949" s="2461"/>
      <c r="N2949" s="1909"/>
      <c r="O2949" s="2464"/>
      <c r="P2949" s="2471"/>
      <c r="Q2949" s="2465"/>
      <c r="R2949" s="2461"/>
      <c r="S2949" s="1909"/>
      <c r="T2949" s="2464"/>
      <c r="U2949" s="2471"/>
      <c r="V2949" s="2463"/>
      <c r="W2949" s="2466"/>
      <c r="X2949" s="2466"/>
      <c r="Y2949" s="2466"/>
      <c r="Z2949" s="2466"/>
    </row>
    <row r="2950" spans="1:26" s="2469" customFormat="1">
      <c r="A2950" s="2468"/>
      <c r="B2950" s="1737"/>
      <c r="C2950" s="2461"/>
      <c r="D2950" s="2461"/>
      <c r="E2950" s="2462"/>
      <c r="F2950" s="1909"/>
      <c r="G2950" s="2463"/>
      <c r="H2950" s="1909"/>
      <c r="I2950" s="1909"/>
      <c r="J2950" s="1909"/>
      <c r="K2950" s="1909"/>
      <c r="L2950" s="2463"/>
      <c r="M2950" s="2461"/>
      <c r="N2950" s="1909"/>
      <c r="O2950" s="2464"/>
      <c r="P2950" s="2471"/>
      <c r="Q2950" s="2465"/>
      <c r="R2950" s="2461"/>
      <c r="S2950" s="1909"/>
      <c r="T2950" s="2464"/>
      <c r="U2950" s="2471"/>
      <c r="V2950" s="2463"/>
      <c r="W2950" s="2466"/>
      <c r="X2950" s="2466"/>
      <c r="Y2950" s="2466"/>
      <c r="Z2950" s="2466"/>
    </row>
    <row r="2951" spans="1:26" s="2469" customFormat="1">
      <c r="A2951" s="2468"/>
      <c r="B2951" s="1737"/>
      <c r="C2951" s="2461"/>
      <c r="D2951" s="2461"/>
      <c r="E2951" s="2462"/>
      <c r="F2951" s="1909"/>
      <c r="G2951" s="2463"/>
      <c r="H2951" s="1909"/>
      <c r="I2951" s="1909"/>
      <c r="J2951" s="1909"/>
      <c r="K2951" s="1909"/>
      <c r="L2951" s="2463"/>
      <c r="M2951" s="2461"/>
      <c r="N2951" s="1909"/>
      <c r="O2951" s="2464"/>
      <c r="P2951" s="2471"/>
      <c r="Q2951" s="2465"/>
      <c r="R2951" s="2461"/>
      <c r="S2951" s="1909"/>
      <c r="T2951" s="2464"/>
      <c r="U2951" s="2471"/>
      <c r="V2951" s="2463"/>
      <c r="W2951" s="2466"/>
      <c r="X2951" s="2466"/>
      <c r="Y2951" s="2466"/>
      <c r="Z2951" s="2466"/>
    </row>
    <row r="2952" spans="1:26" s="2469" customFormat="1">
      <c r="A2952" s="2468"/>
      <c r="B2952" s="1737"/>
      <c r="C2952" s="2461"/>
      <c r="D2952" s="2461"/>
      <c r="E2952" s="2462"/>
      <c r="F2952" s="1909"/>
      <c r="G2952" s="2463"/>
      <c r="H2952" s="1909"/>
      <c r="I2952" s="1909"/>
      <c r="J2952" s="1909"/>
      <c r="K2952" s="1909"/>
      <c r="L2952" s="2463"/>
      <c r="M2952" s="2461"/>
      <c r="N2952" s="1909"/>
      <c r="O2952" s="2464"/>
      <c r="P2952" s="2471"/>
      <c r="Q2952" s="2465"/>
      <c r="R2952" s="2461"/>
      <c r="S2952" s="1909"/>
      <c r="T2952" s="2464"/>
      <c r="U2952" s="2471"/>
      <c r="V2952" s="2463"/>
      <c r="W2952" s="2466"/>
      <c r="X2952" s="2466"/>
      <c r="Y2952" s="2466"/>
      <c r="Z2952" s="2466"/>
    </row>
    <row r="2953" spans="1:26" s="2469" customFormat="1">
      <c r="A2953" s="2468"/>
      <c r="B2953" s="1737"/>
      <c r="C2953" s="2461"/>
      <c r="D2953" s="2461"/>
      <c r="E2953" s="2462"/>
      <c r="F2953" s="1909"/>
      <c r="G2953" s="2463"/>
      <c r="H2953" s="1909"/>
      <c r="I2953" s="1909"/>
      <c r="J2953" s="1909"/>
      <c r="K2953" s="1909"/>
      <c r="L2953" s="2463"/>
      <c r="M2953" s="2461"/>
      <c r="N2953" s="1909"/>
      <c r="O2953" s="2464"/>
      <c r="P2953" s="2471"/>
      <c r="Q2953" s="2465"/>
      <c r="R2953" s="2461"/>
      <c r="S2953" s="1909"/>
      <c r="T2953" s="2464"/>
      <c r="U2953" s="2471"/>
      <c r="V2953" s="2463"/>
      <c r="W2953" s="2466"/>
      <c r="X2953" s="2466"/>
      <c r="Y2953" s="2466"/>
      <c r="Z2953" s="2466"/>
    </row>
    <row r="2954" spans="1:26" s="2469" customFormat="1">
      <c r="A2954" s="2468"/>
      <c r="B2954" s="1737"/>
      <c r="C2954" s="2461"/>
      <c r="D2954" s="2461"/>
      <c r="E2954" s="2462"/>
      <c r="F2954" s="1909"/>
      <c r="G2954" s="2463"/>
      <c r="H2954" s="1909"/>
      <c r="I2954" s="1909"/>
      <c r="J2954" s="1909"/>
      <c r="K2954" s="1909"/>
      <c r="L2954" s="2463"/>
      <c r="M2954" s="2461"/>
      <c r="N2954" s="1909"/>
      <c r="O2954" s="2464"/>
      <c r="P2954" s="2471"/>
      <c r="Q2954" s="2465"/>
      <c r="R2954" s="2461"/>
      <c r="S2954" s="1909"/>
      <c r="T2954" s="2464"/>
      <c r="U2954" s="2471"/>
      <c r="V2954" s="2463"/>
      <c r="W2954" s="2466"/>
      <c r="X2954" s="2466"/>
      <c r="Y2954" s="2466"/>
      <c r="Z2954" s="2466"/>
    </row>
    <row r="2955" spans="1:26" s="2469" customFormat="1">
      <c r="A2955" s="2468"/>
      <c r="B2955" s="1737"/>
      <c r="C2955" s="2461"/>
      <c r="D2955" s="2461"/>
      <c r="E2955" s="2462"/>
      <c r="F2955" s="1909"/>
      <c r="G2955" s="2463"/>
      <c r="H2955" s="1909"/>
      <c r="I2955" s="1909"/>
      <c r="J2955" s="1909"/>
      <c r="K2955" s="1909"/>
      <c r="L2955" s="2463"/>
      <c r="M2955" s="2461"/>
      <c r="N2955" s="1909"/>
      <c r="O2955" s="2464"/>
      <c r="P2955" s="2471"/>
      <c r="Q2955" s="2465"/>
      <c r="R2955" s="2461"/>
      <c r="S2955" s="1909"/>
      <c r="T2955" s="2464"/>
      <c r="U2955" s="2471"/>
      <c r="V2955" s="2463"/>
      <c r="W2955" s="2466"/>
      <c r="X2955" s="2466"/>
      <c r="Y2955" s="2466"/>
      <c r="Z2955" s="2466"/>
    </row>
    <row r="2956" spans="1:26" s="2469" customFormat="1">
      <c r="A2956" s="2468"/>
      <c r="B2956" s="1737"/>
      <c r="C2956" s="2461"/>
      <c r="D2956" s="2461"/>
      <c r="E2956" s="2462"/>
      <c r="F2956" s="1909"/>
      <c r="G2956" s="2463"/>
      <c r="H2956" s="1909"/>
      <c r="I2956" s="1909"/>
      <c r="J2956" s="1909"/>
      <c r="K2956" s="1909"/>
      <c r="L2956" s="2463"/>
      <c r="M2956" s="2461"/>
      <c r="N2956" s="1909"/>
      <c r="O2956" s="2464"/>
      <c r="P2956" s="2471"/>
      <c r="Q2956" s="2465"/>
      <c r="R2956" s="2461"/>
      <c r="S2956" s="1909"/>
      <c r="T2956" s="2464"/>
      <c r="U2956" s="2471"/>
      <c r="V2956" s="2463"/>
      <c r="W2956" s="2466"/>
      <c r="X2956" s="2466"/>
      <c r="Y2956" s="2466"/>
      <c r="Z2956" s="2466"/>
    </row>
    <row r="2957" spans="1:26" s="2469" customFormat="1">
      <c r="A2957" s="2468"/>
      <c r="B2957" s="1737"/>
      <c r="C2957" s="2461"/>
      <c r="D2957" s="2461"/>
      <c r="E2957" s="2462"/>
      <c r="F2957" s="1909"/>
      <c r="G2957" s="2463"/>
      <c r="H2957" s="1909"/>
      <c r="I2957" s="1909"/>
      <c r="J2957" s="1909"/>
      <c r="K2957" s="1909"/>
      <c r="L2957" s="2463"/>
      <c r="M2957" s="2461"/>
      <c r="N2957" s="1909"/>
      <c r="O2957" s="2464"/>
      <c r="P2957" s="2471"/>
      <c r="Q2957" s="2465"/>
      <c r="R2957" s="2461"/>
      <c r="S2957" s="1909"/>
      <c r="T2957" s="2464"/>
      <c r="U2957" s="2471"/>
      <c r="V2957" s="2463"/>
      <c r="W2957" s="2466"/>
      <c r="X2957" s="2466"/>
      <c r="Y2957" s="2466"/>
      <c r="Z2957" s="2466"/>
    </row>
    <row r="2958" spans="1:26" s="2469" customFormat="1">
      <c r="A2958" s="2468"/>
      <c r="B2958" s="1737"/>
      <c r="C2958" s="2461"/>
      <c r="D2958" s="2461"/>
      <c r="E2958" s="2462"/>
      <c r="F2958" s="1909"/>
      <c r="G2958" s="2463"/>
      <c r="H2958" s="1909"/>
      <c r="I2958" s="1909"/>
      <c r="J2958" s="1909"/>
      <c r="K2958" s="1909"/>
      <c r="L2958" s="2463"/>
      <c r="M2958" s="2461"/>
      <c r="N2958" s="1909"/>
      <c r="O2958" s="2464"/>
      <c r="P2958" s="2471"/>
      <c r="Q2958" s="2465"/>
      <c r="R2958" s="2461"/>
      <c r="S2958" s="1909"/>
      <c r="T2958" s="2464"/>
      <c r="U2958" s="2471"/>
      <c r="V2958" s="2463"/>
      <c r="W2958" s="2466"/>
      <c r="X2958" s="2466"/>
      <c r="Y2958" s="2466"/>
      <c r="Z2958" s="2466"/>
    </row>
    <row r="2959" spans="1:26" s="2469" customFormat="1">
      <c r="A2959" s="2468"/>
      <c r="B2959" s="1737"/>
      <c r="C2959" s="2461"/>
      <c r="D2959" s="2461"/>
      <c r="E2959" s="2462"/>
      <c r="F2959" s="1909"/>
      <c r="G2959" s="2463"/>
      <c r="H2959" s="1909"/>
      <c r="I2959" s="1909"/>
      <c r="J2959" s="1909"/>
      <c r="K2959" s="1909"/>
      <c r="L2959" s="2463"/>
      <c r="M2959" s="2461"/>
      <c r="N2959" s="1909"/>
      <c r="O2959" s="2464"/>
      <c r="P2959" s="2471"/>
      <c r="Q2959" s="2465"/>
      <c r="R2959" s="2461"/>
      <c r="S2959" s="1909"/>
      <c r="T2959" s="2464"/>
      <c r="U2959" s="2471"/>
      <c r="V2959" s="2463"/>
      <c r="W2959" s="2466"/>
      <c r="X2959" s="2466"/>
      <c r="Y2959" s="2466"/>
      <c r="Z2959" s="2466"/>
    </row>
    <row r="2960" spans="1:26" s="2469" customFormat="1">
      <c r="A2960" s="2468"/>
      <c r="B2960" s="1737"/>
      <c r="C2960" s="2461"/>
      <c r="D2960" s="2461"/>
      <c r="E2960" s="2462"/>
      <c r="F2960" s="1909"/>
      <c r="G2960" s="2463"/>
      <c r="H2960" s="1909"/>
      <c r="I2960" s="1909"/>
      <c r="J2960" s="1909"/>
      <c r="K2960" s="1909"/>
      <c r="L2960" s="2463"/>
      <c r="M2960" s="2461"/>
      <c r="N2960" s="1909"/>
      <c r="O2960" s="2464"/>
      <c r="P2960" s="2471"/>
      <c r="Q2960" s="2465"/>
      <c r="R2960" s="2461"/>
      <c r="S2960" s="1909"/>
      <c r="T2960" s="2464"/>
      <c r="U2960" s="2471"/>
      <c r="V2960" s="2463"/>
      <c r="W2960" s="2466"/>
      <c r="X2960" s="2466"/>
      <c r="Y2960" s="2466"/>
      <c r="Z2960" s="2466"/>
    </row>
    <row r="2961" spans="1:26" s="2469" customFormat="1">
      <c r="A2961" s="2468"/>
      <c r="B2961" s="1737"/>
      <c r="C2961" s="2461"/>
      <c r="D2961" s="2461"/>
      <c r="E2961" s="2462"/>
      <c r="F2961" s="1909"/>
      <c r="G2961" s="2463"/>
      <c r="H2961" s="1909"/>
      <c r="I2961" s="1909"/>
      <c r="J2961" s="1909"/>
      <c r="K2961" s="1909"/>
      <c r="L2961" s="2463"/>
      <c r="M2961" s="2461"/>
      <c r="N2961" s="1909"/>
      <c r="O2961" s="2464"/>
      <c r="P2961" s="2471"/>
      <c r="Q2961" s="2465"/>
      <c r="R2961" s="2461"/>
      <c r="S2961" s="1909"/>
      <c r="T2961" s="2464"/>
      <c r="U2961" s="2471"/>
      <c r="V2961" s="2463"/>
      <c r="W2961" s="2466"/>
      <c r="X2961" s="2466"/>
      <c r="Y2961" s="2466"/>
      <c r="Z2961" s="2466"/>
    </row>
    <row r="2962" spans="1:26" s="2469" customFormat="1">
      <c r="A2962" s="2468"/>
      <c r="B2962" s="1737"/>
      <c r="C2962" s="2461"/>
      <c r="D2962" s="2461"/>
      <c r="E2962" s="2462"/>
      <c r="F2962" s="1909"/>
      <c r="G2962" s="2463"/>
      <c r="H2962" s="1909"/>
      <c r="I2962" s="1909"/>
      <c r="J2962" s="1909"/>
      <c r="K2962" s="1909"/>
      <c r="L2962" s="2463"/>
      <c r="M2962" s="2461"/>
      <c r="N2962" s="1909"/>
      <c r="O2962" s="2464"/>
      <c r="P2962" s="2471"/>
      <c r="Q2962" s="2465"/>
      <c r="R2962" s="2461"/>
      <c r="S2962" s="1909"/>
      <c r="T2962" s="2464"/>
      <c r="U2962" s="2471"/>
      <c r="V2962" s="2463"/>
      <c r="W2962" s="2466"/>
      <c r="X2962" s="2466"/>
      <c r="Y2962" s="2466"/>
      <c r="Z2962" s="2466"/>
    </row>
    <row r="2963" spans="1:26" s="2469" customFormat="1">
      <c r="A2963" s="2468"/>
      <c r="B2963" s="1737"/>
      <c r="C2963" s="2461"/>
      <c r="D2963" s="2461"/>
      <c r="E2963" s="2462"/>
      <c r="F2963" s="1909"/>
      <c r="G2963" s="2463"/>
      <c r="H2963" s="1909"/>
      <c r="I2963" s="1909"/>
      <c r="J2963" s="1909"/>
      <c r="K2963" s="1909"/>
      <c r="L2963" s="2463"/>
      <c r="M2963" s="2461"/>
      <c r="N2963" s="1909"/>
      <c r="O2963" s="2464"/>
      <c r="P2963" s="2471"/>
      <c r="Q2963" s="2465"/>
      <c r="R2963" s="2461"/>
      <c r="S2963" s="1909"/>
      <c r="T2963" s="2464"/>
      <c r="U2963" s="2471"/>
      <c r="V2963" s="2463"/>
      <c r="W2963" s="2466"/>
      <c r="X2963" s="2466"/>
      <c r="Y2963" s="2466"/>
      <c r="Z2963" s="2466"/>
    </row>
    <row r="2964" spans="1:26" s="2469" customFormat="1">
      <c r="A2964" s="2468"/>
      <c r="B2964" s="1737"/>
      <c r="C2964" s="2461"/>
      <c r="D2964" s="2461"/>
      <c r="E2964" s="2462"/>
      <c r="F2964" s="1909"/>
      <c r="G2964" s="2463"/>
      <c r="H2964" s="1909"/>
      <c r="I2964" s="1909"/>
      <c r="J2964" s="1909"/>
      <c r="K2964" s="1909"/>
      <c r="L2964" s="2463"/>
      <c r="M2964" s="2461"/>
      <c r="N2964" s="1909"/>
      <c r="O2964" s="2464"/>
      <c r="P2964" s="2471"/>
      <c r="Q2964" s="2465"/>
      <c r="R2964" s="2461"/>
      <c r="S2964" s="1909"/>
      <c r="T2964" s="2464"/>
      <c r="U2964" s="2471"/>
      <c r="V2964" s="2463"/>
      <c r="W2964" s="2466"/>
      <c r="X2964" s="2466"/>
      <c r="Y2964" s="2466"/>
      <c r="Z2964" s="2466"/>
    </row>
    <row r="2965" spans="1:26" s="2469" customFormat="1">
      <c r="A2965" s="2468"/>
      <c r="B2965" s="1737"/>
      <c r="C2965" s="2461"/>
      <c r="D2965" s="2461"/>
      <c r="E2965" s="2462"/>
      <c r="F2965" s="1909"/>
      <c r="G2965" s="2463"/>
      <c r="H2965" s="1909"/>
      <c r="I2965" s="1909"/>
      <c r="J2965" s="1909"/>
      <c r="K2965" s="1909"/>
      <c r="L2965" s="2463"/>
      <c r="M2965" s="2461"/>
      <c r="N2965" s="1909"/>
      <c r="O2965" s="2464"/>
      <c r="P2965" s="2471"/>
      <c r="Q2965" s="2465"/>
      <c r="R2965" s="2461"/>
      <c r="S2965" s="1909"/>
      <c r="T2965" s="2464"/>
      <c r="U2965" s="2471"/>
      <c r="V2965" s="2463"/>
      <c r="W2965" s="2466"/>
      <c r="X2965" s="2466"/>
      <c r="Y2965" s="2466"/>
      <c r="Z2965" s="2466"/>
    </row>
    <row r="2966" spans="1:26" s="2469" customFormat="1">
      <c r="A2966" s="2468"/>
      <c r="B2966" s="1737"/>
      <c r="C2966" s="2461"/>
      <c r="D2966" s="2461"/>
      <c r="E2966" s="2462"/>
      <c r="F2966" s="1909"/>
      <c r="G2966" s="2463"/>
      <c r="H2966" s="1909"/>
      <c r="I2966" s="1909"/>
      <c r="J2966" s="1909"/>
      <c r="K2966" s="1909"/>
      <c r="L2966" s="2463"/>
      <c r="M2966" s="2461"/>
      <c r="N2966" s="1909"/>
      <c r="O2966" s="2464"/>
      <c r="P2966" s="2471"/>
      <c r="Q2966" s="2465"/>
      <c r="R2966" s="2461"/>
      <c r="S2966" s="1909"/>
      <c r="T2966" s="2464"/>
      <c r="U2966" s="2471"/>
      <c r="V2966" s="2463"/>
      <c r="W2966" s="2466"/>
      <c r="X2966" s="2466"/>
      <c r="Y2966" s="2466"/>
      <c r="Z2966" s="2466"/>
    </row>
    <row r="2967" spans="1:26" s="2469" customFormat="1">
      <c r="A2967" s="2468"/>
      <c r="B2967" s="1737"/>
      <c r="C2967" s="2461"/>
      <c r="D2967" s="2461"/>
      <c r="E2967" s="2462"/>
      <c r="F2967" s="1909"/>
      <c r="G2967" s="2463"/>
      <c r="H2967" s="1909"/>
      <c r="I2967" s="1909"/>
      <c r="J2967" s="1909"/>
      <c r="K2967" s="1909"/>
      <c r="L2967" s="2463"/>
      <c r="M2967" s="2461"/>
      <c r="N2967" s="1909"/>
      <c r="O2967" s="2464"/>
      <c r="P2967" s="2471"/>
      <c r="Q2967" s="2465"/>
      <c r="R2967" s="2461"/>
      <c r="S2967" s="1909"/>
      <c r="T2967" s="2464"/>
      <c r="U2967" s="2471"/>
      <c r="V2967" s="2463"/>
      <c r="W2967" s="2466"/>
      <c r="X2967" s="2466"/>
      <c r="Y2967" s="2466"/>
      <c r="Z2967" s="2466"/>
    </row>
    <row r="2968" spans="1:26" s="2469" customFormat="1">
      <c r="A2968" s="2468"/>
      <c r="B2968" s="1737"/>
      <c r="C2968" s="2461"/>
      <c r="D2968" s="2461"/>
      <c r="E2968" s="2462"/>
      <c r="F2968" s="1909"/>
      <c r="G2968" s="2463"/>
      <c r="H2968" s="1909"/>
      <c r="I2968" s="1909"/>
      <c r="J2968" s="1909"/>
      <c r="K2968" s="1909"/>
      <c r="L2968" s="2463"/>
      <c r="M2968" s="2461"/>
      <c r="N2968" s="1909"/>
      <c r="O2968" s="2464"/>
      <c r="P2968" s="2471"/>
      <c r="Q2968" s="2465"/>
      <c r="R2968" s="2461"/>
      <c r="S2968" s="1909"/>
      <c r="T2968" s="2464"/>
      <c r="U2968" s="2471"/>
      <c r="V2968" s="2463"/>
      <c r="W2968" s="2466"/>
      <c r="X2968" s="2466"/>
      <c r="Y2968" s="2466"/>
      <c r="Z2968" s="2466"/>
    </row>
    <row r="2969" spans="1:26" s="2469" customFormat="1">
      <c r="A2969" s="2468"/>
      <c r="B2969" s="1737"/>
      <c r="C2969" s="2461"/>
      <c r="D2969" s="2461"/>
      <c r="E2969" s="2462"/>
      <c r="F2969" s="1909"/>
      <c r="G2969" s="2463"/>
      <c r="H2969" s="1909"/>
      <c r="I2969" s="1909"/>
      <c r="J2969" s="1909"/>
      <c r="K2969" s="1909"/>
      <c r="L2969" s="2463"/>
      <c r="M2969" s="2461"/>
      <c r="N2969" s="1909"/>
      <c r="O2969" s="2464"/>
      <c r="P2969" s="2471"/>
      <c r="Q2969" s="2465"/>
      <c r="R2969" s="2461"/>
      <c r="S2969" s="1909"/>
      <c r="T2969" s="2464"/>
      <c r="U2969" s="2471"/>
      <c r="V2969" s="2463"/>
      <c r="W2969" s="2466"/>
      <c r="X2969" s="2466"/>
      <c r="Y2969" s="2466"/>
      <c r="Z2969" s="2466"/>
    </row>
    <row r="2970" spans="1:26" s="2469" customFormat="1">
      <c r="A2970" s="2468"/>
      <c r="B2970" s="1737"/>
      <c r="C2970" s="2461"/>
      <c r="D2970" s="2461"/>
      <c r="E2970" s="2462"/>
      <c r="F2970" s="1909"/>
      <c r="G2970" s="2463"/>
      <c r="H2970" s="1909"/>
      <c r="I2970" s="1909"/>
      <c r="J2970" s="1909"/>
      <c r="K2970" s="1909"/>
      <c r="L2970" s="2463"/>
      <c r="M2970" s="2461"/>
      <c r="N2970" s="1909"/>
      <c r="O2970" s="2464"/>
      <c r="P2970" s="2471"/>
      <c r="Q2970" s="2465"/>
      <c r="R2970" s="2461"/>
      <c r="S2970" s="1909"/>
      <c r="T2970" s="2464"/>
      <c r="U2970" s="2471"/>
      <c r="V2970" s="2463"/>
      <c r="W2970" s="2466"/>
      <c r="X2970" s="2466"/>
      <c r="Y2970" s="2466"/>
      <c r="Z2970" s="2466"/>
    </row>
    <row r="2971" spans="1:26" s="2469" customFormat="1">
      <c r="A2971" s="2468"/>
      <c r="B2971" s="1737"/>
      <c r="C2971" s="2461"/>
      <c r="D2971" s="2461"/>
      <c r="E2971" s="2462"/>
      <c r="F2971" s="1909"/>
      <c r="G2971" s="2463"/>
      <c r="H2971" s="1909"/>
      <c r="I2971" s="1909"/>
      <c r="J2971" s="1909"/>
      <c r="K2971" s="1909"/>
      <c r="L2971" s="2463"/>
      <c r="M2971" s="2461"/>
      <c r="N2971" s="1909"/>
      <c r="O2971" s="2464"/>
      <c r="P2971" s="2471"/>
      <c r="Q2971" s="2465"/>
      <c r="R2971" s="2461"/>
      <c r="S2971" s="1909"/>
      <c r="T2971" s="2464"/>
      <c r="U2971" s="2471"/>
      <c r="V2971" s="2463"/>
      <c r="W2971" s="2466"/>
      <c r="X2971" s="2466"/>
      <c r="Y2971" s="2466"/>
      <c r="Z2971" s="2466"/>
    </row>
    <row r="2972" spans="1:26" s="2469" customFormat="1">
      <c r="A2972" s="2468"/>
      <c r="B2972" s="1737"/>
      <c r="C2972" s="2461"/>
      <c r="D2972" s="2461"/>
      <c r="E2972" s="2462"/>
      <c r="F2972" s="1909"/>
      <c r="G2972" s="2463"/>
      <c r="H2972" s="1909"/>
      <c r="I2972" s="1909"/>
      <c r="J2972" s="1909"/>
      <c r="K2972" s="1909"/>
      <c r="L2972" s="2463"/>
      <c r="M2972" s="2461"/>
      <c r="N2972" s="1909"/>
      <c r="O2972" s="2464"/>
      <c r="P2972" s="2471"/>
      <c r="Q2972" s="2465"/>
      <c r="R2972" s="2461"/>
      <c r="S2972" s="1909"/>
      <c r="T2972" s="2464"/>
      <c r="U2972" s="2471"/>
      <c r="V2972" s="2463"/>
      <c r="W2972" s="2466"/>
      <c r="X2972" s="2466"/>
      <c r="Y2972" s="2466"/>
      <c r="Z2972" s="2466"/>
    </row>
    <row r="2973" spans="1:26" s="2469" customFormat="1">
      <c r="A2973" s="2468"/>
      <c r="B2973" s="1737"/>
      <c r="C2973" s="2461"/>
      <c r="D2973" s="2461"/>
      <c r="E2973" s="2462"/>
      <c r="F2973" s="1909"/>
      <c r="G2973" s="2463"/>
      <c r="H2973" s="1909"/>
      <c r="I2973" s="1909"/>
      <c r="J2973" s="1909"/>
      <c r="K2973" s="1909"/>
      <c r="L2973" s="2463"/>
      <c r="M2973" s="2461"/>
      <c r="N2973" s="1909"/>
      <c r="O2973" s="2464"/>
      <c r="P2973" s="2471"/>
      <c r="Q2973" s="2465"/>
      <c r="R2973" s="2461"/>
      <c r="S2973" s="1909"/>
      <c r="T2973" s="2464"/>
      <c r="U2973" s="2471"/>
      <c r="V2973" s="2463"/>
      <c r="W2973" s="2466"/>
      <c r="X2973" s="2466"/>
      <c r="Y2973" s="2466"/>
      <c r="Z2973" s="2466"/>
    </row>
    <row r="2974" spans="1:26" s="2469" customFormat="1">
      <c r="A2974" s="2468"/>
      <c r="B2974" s="1737"/>
      <c r="C2974" s="2461"/>
      <c r="D2974" s="2461"/>
      <c r="E2974" s="2462"/>
      <c r="F2974" s="1909"/>
      <c r="G2974" s="2463"/>
      <c r="H2974" s="1909"/>
      <c r="I2974" s="1909"/>
      <c r="J2974" s="1909"/>
      <c r="K2974" s="1909"/>
      <c r="L2974" s="2463"/>
      <c r="M2974" s="2461"/>
      <c r="N2974" s="1909"/>
      <c r="O2974" s="2464"/>
      <c r="P2974" s="2471"/>
      <c r="Q2974" s="2465"/>
      <c r="R2974" s="2461"/>
      <c r="S2974" s="1909"/>
      <c r="T2974" s="2464"/>
      <c r="U2974" s="2471"/>
      <c r="V2974" s="2463"/>
      <c r="W2974" s="2466"/>
      <c r="X2974" s="2466"/>
      <c r="Y2974" s="2466"/>
      <c r="Z2974" s="2466"/>
    </row>
    <row r="2975" spans="1:26" s="2469" customFormat="1">
      <c r="A2975" s="2468"/>
      <c r="B2975" s="1737"/>
      <c r="C2975" s="2461"/>
      <c r="D2975" s="2461"/>
      <c r="E2975" s="2462"/>
      <c r="F2975" s="1909"/>
      <c r="G2975" s="2463"/>
      <c r="H2975" s="1909"/>
      <c r="I2975" s="1909"/>
      <c r="J2975" s="1909"/>
      <c r="K2975" s="1909"/>
      <c r="L2975" s="2463"/>
      <c r="M2975" s="2461"/>
      <c r="N2975" s="1909"/>
      <c r="O2975" s="2464"/>
      <c r="P2975" s="2471"/>
      <c r="Q2975" s="2465"/>
      <c r="R2975" s="2461"/>
      <c r="S2975" s="1909"/>
      <c r="T2975" s="2464"/>
      <c r="U2975" s="2471"/>
      <c r="V2975" s="2463"/>
      <c r="W2975" s="2466"/>
      <c r="X2975" s="2466"/>
      <c r="Y2975" s="2466"/>
      <c r="Z2975" s="2466"/>
    </row>
    <row r="2976" spans="1:26" s="2469" customFormat="1">
      <c r="A2976" s="2468"/>
      <c r="B2976" s="1737"/>
      <c r="C2976" s="2461"/>
      <c r="D2976" s="2461"/>
      <c r="E2976" s="2462"/>
      <c r="F2976" s="1909"/>
      <c r="G2976" s="2463"/>
      <c r="H2976" s="1909"/>
      <c r="I2976" s="1909"/>
      <c r="J2976" s="1909"/>
      <c r="K2976" s="1909"/>
      <c r="L2976" s="2463"/>
      <c r="M2976" s="2461"/>
      <c r="N2976" s="1909"/>
      <c r="O2976" s="2464"/>
      <c r="P2976" s="2471"/>
      <c r="Q2976" s="2465"/>
      <c r="R2976" s="2461"/>
      <c r="S2976" s="1909"/>
      <c r="T2976" s="2464"/>
      <c r="U2976" s="2471"/>
      <c r="V2976" s="2463"/>
      <c r="W2976" s="2466"/>
      <c r="X2976" s="2466"/>
      <c r="Y2976" s="2466"/>
      <c r="Z2976" s="2466"/>
    </row>
    <row r="2977" spans="1:26" s="2469" customFormat="1">
      <c r="A2977" s="2468"/>
      <c r="B2977" s="1737"/>
      <c r="C2977" s="2461"/>
      <c r="D2977" s="2461"/>
      <c r="E2977" s="2462"/>
      <c r="F2977" s="1909"/>
      <c r="G2977" s="2463"/>
      <c r="H2977" s="1909"/>
      <c r="I2977" s="1909"/>
      <c r="J2977" s="1909"/>
      <c r="K2977" s="1909"/>
      <c r="L2977" s="2463"/>
      <c r="M2977" s="2461"/>
      <c r="N2977" s="1909"/>
      <c r="O2977" s="2464"/>
      <c r="P2977" s="2471"/>
      <c r="Q2977" s="2465"/>
      <c r="R2977" s="2461"/>
      <c r="S2977" s="1909"/>
      <c r="T2977" s="2464"/>
      <c r="U2977" s="2471"/>
      <c r="V2977" s="2463"/>
      <c r="W2977" s="2466"/>
      <c r="X2977" s="2466"/>
      <c r="Y2977" s="2466"/>
      <c r="Z2977" s="2466"/>
    </row>
    <row r="2978" spans="1:26" s="2469" customFormat="1">
      <c r="A2978" s="2468"/>
      <c r="B2978" s="1737"/>
      <c r="C2978" s="2461"/>
      <c r="D2978" s="2461"/>
      <c r="E2978" s="2462"/>
      <c r="F2978" s="1909"/>
      <c r="G2978" s="2463"/>
      <c r="H2978" s="1909"/>
      <c r="I2978" s="1909"/>
      <c r="J2978" s="1909"/>
      <c r="K2978" s="1909"/>
      <c r="L2978" s="2463"/>
      <c r="M2978" s="2461"/>
      <c r="N2978" s="1909"/>
      <c r="O2978" s="2464"/>
      <c r="P2978" s="2471"/>
      <c r="Q2978" s="2465"/>
      <c r="R2978" s="2461"/>
      <c r="S2978" s="1909"/>
      <c r="T2978" s="2464"/>
      <c r="U2978" s="2471"/>
      <c r="V2978" s="2463"/>
      <c r="W2978" s="2466"/>
      <c r="X2978" s="2466"/>
      <c r="Y2978" s="2466"/>
      <c r="Z2978" s="2466"/>
    </row>
    <row r="2979" spans="1:26" s="2469" customFormat="1">
      <c r="A2979" s="2468"/>
      <c r="B2979" s="1737"/>
      <c r="C2979" s="2461"/>
      <c r="D2979" s="2461"/>
      <c r="E2979" s="2462"/>
      <c r="F2979" s="1909"/>
      <c r="G2979" s="2463"/>
      <c r="H2979" s="1909"/>
      <c r="I2979" s="1909"/>
      <c r="J2979" s="1909"/>
      <c r="K2979" s="1909"/>
      <c r="L2979" s="2463"/>
      <c r="M2979" s="2461"/>
      <c r="N2979" s="1909"/>
      <c r="O2979" s="2464"/>
      <c r="P2979" s="2471"/>
      <c r="Q2979" s="2465"/>
      <c r="R2979" s="2461"/>
      <c r="S2979" s="1909"/>
      <c r="T2979" s="2464"/>
      <c r="U2979" s="2471"/>
      <c r="V2979" s="2463"/>
      <c r="W2979" s="2466"/>
      <c r="X2979" s="2466"/>
      <c r="Y2979" s="2466"/>
      <c r="Z2979" s="2466"/>
    </row>
    <row r="2980" spans="1:26" s="2469" customFormat="1">
      <c r="A2980" s="2468"/>
      <c r="B2980" s="1737"/>
      <c r="C2980" s="2461"/>
      <c r="D2980" s="2461"/>
      <c r="E2980" s="2462"/>
      <c r="F2980" s="1909"/>
      <c r="G2980" s="2463"/>
      <c r="H2980" s="1909"/>
      <c r="I2980" s="1909"/>
      <c r="J2980" s="1909"/>
      <c r="K2980" s="1909"/>
      <c r="L2980" s="2463"/>
      <c r="M2980" s="2461"/>
      <c r="N2980" s="1909"/>
      <c r="O2980" s="2464"/>
      <c r="P2980" s="2471"/>
      <c r="Q2980" s="2465"/>
      <c r="R2980" s="2461"/>
      <c r="S2980" s="1909"/>
      <c r="T2980" s="2464"/>
      <c r="U2980" s="2471"/>
      <c r="V2980" s="2463"/>
      <c r="W2980" s="2466"/>
      <c r="X2980" s="2466"/>
      <c r="Y2980" s="2466"/>
      <c r="Z2980" s="2466"/>
    </row>
    <row r="2981" spans="1:26" s="2469" customFormat="1">
      <c r="A2981" s="2468"/>
      <c r="B2981" s="1737"/>
      <c r="C2981" s="2461"/>
      <c r="D2981" s="2461"/>
      <c r="E2981" s="2462"/>
      <c r="F2981" s="1909"/>
      <c r="G2981" s="2463"/>
      <c r="H2981" s="1909"/>
      <c r="I2981" s="1909"/>
      <c r="J2981" s="1909"/>
      <c r="K2981" s="1909"/>
      <c r="L2981" s="2463"/>
      <c r="M2981" s="2461"/>
      <c r="N2981" s="1909"/>
      <c r="O2981" s="2464"/>
      <c r="P2981" s="2471"/>
      <c r="Q2981" s="2465"/>
      <c r="R2981" s="2461"/>
      <c r="S2981" s="1909"/>
      <c r="T2981" s="2464"/>
      <c r="U2981" s="2471"/>
      <c r="V2981" s="2463"/>
      <c r="W2981" s="2466"/>
      <c r="X2981" s="2466"/>
      <c r="Y2981" s="2466"/>
      <c r="Z2981" s="2466"/>
    </row>
    <row r="2982" spans="1:26" s="2469" customFormat="1">
      <c r="A2982" s="2468"/>
      <c r="B2982" s="1737"/>
      <c r="C2982" s="2461"/>
      <c r="D2982" s="2461"/>
      <c r="E2982" s="2462"/>
      <c r="F2982" s="1909"/>
      <c r="G2982" s="2463"/>
      <c r="H2982" s="1909"/>
      <c r="I2982" s="1909"/>
      <c r="J2982" s="1909"/>
      <c r="K2982" s="1909"/>
      <c r="L2982" s="2463"/>
      <c r="M2982" s="2461"/>
      <c r="N2982" s="1909"/>
      <c r="O2982" s="2464"/>
      <c r="P2982" s="2471"/>
      <c r="Q2982" s="2465"/>
      <c r="R2982" s="2461"/>
      <c r="S2982" s="1909"/>
      <c r="T2982" s="2464"/>
      <c r="U2982" s="2471"/>
      <c r="V2982" s="2463"/>
      <c r="W2982" s="2466"/>
      <c r="X2982" s="2466"/>
      <c r="Y2982" s="2466"/>
      <c r="Z2982" s="2466"/>
    </row>
    <row r="2983" spans="1:26" s="2469" customFormat="1">
      <c r="A2983" s="2468"/>
      <c r="B2983" s="1737"/>
      <c r="C2983" s="2461"/>
      <c r="D2983" s="2461"/>
      <c r="E2983" s="2462"/>
      <c r="F2983" s="1909"/>
      <c r="G2983" s="2463"/>
      <c r="H2983" s="1909"/>
      <c r="I2983" s="1909"/>
      <c r="J2983" s="1909"/>
      <c r="K2983" s="1909"/>
      <c r="L2983" s="2463"/>
      <c r="M2983" s="2461"/>
      <c r="N2983" s="1909"/>
      <c r="O2983" s="2464"/>
      <c r="P2983" s="2471"/>
      <c r="Q2983" s="2465"/>
      <c r="R2983" s="2461"/>
      <c r="S2983" s="1909"/>
      <c r="T2983" s="2464"/>
      <c r="U2983" s="2471"/>
      <c r="V2983" s="2463"/>
      <c r="W2983" s="2466"/>
      <c r="X2983" s="2466"/>
      <c r="Y2983" s="2466"/>
      <c r="Z2983" s="2466"/>
    </row>
    <row r="2984" spans="1:26" s="2469" customFormat="1">
      <c r="A2984" s="2468"/>
      <c r="B2984" s="1737"/>
      <c r="C2984" s="2461"/>
      <c r="D2984" s="2461"/>
      <c r="E2984" s="2462"/>
      <c r="F2984" s="1909"/>
      <c r="G2984" s="2463"/>
      <c r="H2984" s="1909"/>
      <c r="I2984" s="1909"/>
      <c r="J2984" s="1909"/>
      <c r="K2984" s="1909"/>
      <c r="L2984" s="2463"/>
      <c r="M2984" s="2461"/>
      <c r="N2984" s="1909"/>
      <c r="O2984" s="2464"/>
      <c r="P2984" s="2471"/>
      <c r="Q2984" s="2465"/>
      <c r="R2984" s="2461"/>
      <c r="S2984" s="1909"/>
      <c r="T2984" s="2464"/>
      <c r="U2984" s="2471"/>
      <c r="V2984" s="2463"/>
      <c r="W2984" s="2466"/>
      <c r="X2984" s="2466"/>
      <c r="Y2984" s="2466"/>
      <c r="Z2984" s="2466"/>
    </row>
    <row r="2985" spans="1:26" s="2469" customFormat="1">
      <c r="A2985" s="2468"/>
      <c r="B2985" s="1737"/>
      <c r="C2985" s="2461"/>
      <c r="D2985" s="2461"/>
      <c r="E2985" s="2462"/>
      <c r="F2985" s="1909"/>
      <c r="G2985" s="2463"/>
      <c r="H2985" s="1909"/>
      <c r="I2985" s="1909"/>
      <c r="J2985" s="1909"/>
      <c r="K2985" s="1909"/>
      <c r="L2985" s="2463"/>
      <c r="M2985" s="2461"/>
      <c r="N2985" s="1909"/>
      <c r="O2985" s="2464"/>
      <c r="P2985" s="2471"/>
      <c r="Q2985" s="2465"/>
      <c r="R2985" s="2461"/>
      <c r="S2985" s="1909"/>
      <c r="T2985" s="2464"/>
      <c r="U2985" s="2471"/>
      <c r="V2985" s="2463"/>
      <c r="W2985" s="2466"/>
      <c r="X2985" s="2466"/>
      <c r="Y2985" s="2466"/>
      <c r="Z2985" s="2466"/>
    </row>
    <row r="2986" spans="1:26" s="2469" customFormat="1">
      <c r="A2986" s="2468"/>
      <c r="B2986" s="1737"/>
      <c r="C2986" s="2461"/>
      <c r="D2986" s="2461"/>
      <c r="E2986" s="2462"/>
      <c r="F2986" s="1909"/>
      <c r="G2986" s="2463"/>
      <c r="H2986" s="1909"/>
      <c r="I2986" s="1909"/>
      <c r="J2986" s="1909"/>
      <c r="K2986" s="1909"/>
      <c r="L2986" s="2463"/>
      <c r="M2986" s="2461"/>
      <c r="N2986" s="1909"/>
      <c r="O2986" s="2464"/>
      <c r="P2986" s="2471"/>
      <c r="Q2986" s="2465"/>
      <c r="R2986" s="2461"/>
      <c r="S2986" s="1909"/>
      <c r="T2986" s="2464"/>
      <c r="U2986" s="2471"/>
      <c r="V2986" s="2463"/>
      <c r="W2986" s="2466"/>
      <c r="X2986" s="2466"/>
      <c r="Y2986" s="2466"/>
      <c r="Z2986" s="2466"/>
    </row>
    <row r="2987" spans="1:26" s="2469" customFormat="1">
      <c r="A2987" s="2468"/>
      <c r="B2987" s="1737"/>
      <c r="C2987" s="2461"/>
      <c r="D2987" s="2461"/>
      <c r="E2987" s="2462"/>
      <c r="F2987" s="1909"/>
      <c r="G2987" s="2463"/>
      <c r="H2987" s="1909"/>
      <c r="I2987" s="1909"/>
      <c r="J2987" s="1909"/>
      <c r="K2987" s="1909"/>
      <c r="L2987" s="2463"/>
      <c r="M2987" s="2461"/>
      <c r="N2987" s="1909"/>
      <c r="O2987" s="2464"/>
      <c r="P2987" s="2471"/>
      <c r="Q2987" s="2465"/>
      <c r="R2987" s="2461"/>
      <c r="S2987" s="1909"/>
      <c r="T2987" s="2464"/>
      <c r="U2987" s="2471"/>
      <c r="V2987" s="2463"/>
      <c r="W2987" s="2466"/>
      <c r="X2987" s="2466"/>
      <c r="Y2987" s="2466"/>
      <c r="Z2987" s="2466"/>
    </row>
    <row r="2988" spans="1:26" s="2469" customFormat="1">
      <c r="A2988" s="2468"/>
      <c r="B2988" s="1737"/>
      <c r="C2988" s="2461"/>
      <c r="D2988" s="2461"/>
      <c r="E2988" s="2462"/>
      <c r="F2988" s="1909"/>
      <c r="G2988" s="2463"/>
      <c r="H2988" s="1909"/>
      <c r="I2988" s="1909"/>
      <c r="J2988" s="1909"/>
      <c r="K2988" s="1909"/>
      <c r="L2988" s="2463"/>
      <c r="M2988" s="2461"/>
      <c r="N2988" s="1909"/>
      <c r="O2988" s="2464"/>
      <c r="P2988" s="2471"/>
      <c r="Q2988" s="2465"/>
      <c r="R2988" s="2461"/>
      <c r="S2988" s="1909"/>
      <c r="T2988" s="2464"/>
      <c r="U2988" s="2471"/>
      <c r="V2988" s="2463"/>
      <c r="W2988" s="2466"/>
      <c r="X2988" s="2466"/>
      <c r="Y2988" s="2466"/>
      <c r="Z2988" s="2466"/>
    </row>
    <row r="2989" spans="1:26" s="2469" customFormat="1">
      <c r="A2989" s="2468"/>
      <c r="B2989" s="1737"/>
      <c r="C2989" s="2461"/>
      <c r="D2989" s="2461"/>
      <c r="E2989" s="2462"/>
      <c r="F2989" s="1909"/>
      <c r="G2989" s="2463"/>
      <c r="H2989" s="1909"/>
      <c r="I2989" s="1909"/>
      <c r="J2989" s="1909"/>
      <c r="K2989" s="1909"/>
      <c r="L2989" s="2463"/>
      <c r="M2989" s="2461"/>
      <c r="N2989" s="1909"/>
      <c r="O2989" s="2464"/>
      <c r="P2989" s="2471"/>
      <c r="Q2989" s="2465"/>
      <c r="R2989" s="2461"/>
      <c r="S2989" s="1909"/>
      <c r="T2989" s="2464"/>
      <c r="U2989" s="2471"/>
      <c r="V2989" s="2463"/>
      <c r="W2989" s="2466"/>
      <c r="X2989" s="2466"/>
      <c r="Y2989" s="2466"/>
      <c r="Z2989" s="2466"/>
    </row>
    <row r="2990" spans="1:26" s="2469" customFormat="1">
      <c r="A2990" s="2468"/>
      <c r="B2990" s="1737"/>
      <c r="C2990" s="2461"/>
      <c r="D2990" s="2461"/>
      <c r="E2990" s="2462"/>
      <c r="F2990" s="1909"/>
      <c r="G2990" s="2463"/>
      <c r="H2990" s="1909"/>
      <c r="I2990" s="1909"/>
      <c r="J2990" s="1909"/>
      <c r="K2990" s="1909"/>
      <c r="L2990" s="2463"/>
      <c r="M2990" s="2461"/>
      <c r="N2990" s="1909"/>
      <c r="O2990" s="2464"/>
      <c r="P2990" s="2471"/>
      <c r="Q2990" s="2465"/>
      <c r="R2990" s="2461"/>
      <c r="S2990" s="1909"/>
      <c r="T2990" s="2464"/>
      <c r="U2990" s="2471"/>
      <c r="V2990" s="2463"/>
      <c r="W2990" s="2466"/>
      <c r="X2990" s="2466"/>
      <c r="Y2990" s="2466"/>
      <c r="Z2990" s="2466"/>
    </row>
    <row r="2991" spans="1:26" s="2469" customFormat="1">
      <c r="A2991" s="2468"/>
      <c r="B2991" s="1737"/>
      <c r="C2991" s="2461"/>
      <c r="D2991" s="2461"/>
      <c r="E2991" s="2462"/>
      <c r="F2991" s="1909"/>
      <c r="G2991" s="2463"/>
      <c r="H2991" s="1909"/>
      <c r="I2991" s="1909"/>
      <c r="J2991" s="1909"/>
      <c r="K2991" s="1909"/>
      <c r="L2991" s="2463"/>
      <c r="M2991" s="2461"/>
      <c r="N2991" s="1909"/>
      <c r="O2991" s="2464"/>
      <c r="P2991" s="2471"/>
      <c r="Q2991" s="2465"/>
      <c r="R2991" s="2461"/>
      <c r="S2991" s="1909"/>
      <c r="T2991" s="2464"/>
      <c r="U2991" s="2471"/>
      <c r="V2991" s="2463"/>
      <c r="W2991" s="2466"/>
      <c r="X2991" s="2466"/>
      <c r="Y2991" s="2466"/>
      <c r="Z2991" s="2466"/>
    </row>
    <row r="2992" spans="1:26" s="2469" customFormat="1">
      <c r="A2992" s="2468"/>
      <c r="B2992" s="1737"/>
      <c r="C2992" s="2461"/>
      <c r="D2992" s="2461"/>
      <c r="E2992" s="2462"/>
      <c r="F2992" s="1909"/>
      <c r="G2992" s="2463"/>
      <c r="H2992" s="1909"/>
      <c r="I2992" s="1909"/>
      <c r="J2992" s="1909"/>
      <c r="K2992" s="1909"/>
      <c r="L2992" s="2463"/>
      <c r="M2992" s="2461"/>
      <c r="N2992" s="1909"/>
      <c r="O2992" s="2464"/>
      <c r="P2992" s="2471"/>
      <c r="Q2992" s="2465"/>
      <c r="R2992" s="2461"/>
      <c r="S2992" s="1909"/>
      <c r="T2992" s="2464"/>
      <c r="U2992" s="2471"/>
      <c r="V2992" s="2463"/>
      <c r="W2992" s="2466"/>
      <c r="X2992" s="2466"/>
      <c r="Y2992" s="2466"/>
      <c r="Z2992" s="2466"/>
    </row>
    <row r="2993" spans="1:26" s="2469" customFormat="1">
      <c r="A2993" s="2468"/>
      <c r="B2993" s="1737"/>
      <c r="C2993" s="2461"/>
      <c r="D2993" s="2461"/>
      <c r="E2993" s="2462"/>
      <c r="F2993" s="1909"/>
      <c r="G2993" s="2463"/>
      <c r="H2993" s="1909"/>
      <c r="I2993" s="1909"/>
      <c r="J2993" s="1909"/>
      <c r="K2993" s="1909"/>
      <c r="L2993" s="2463"/>
      <c r="M2993" s="2461"/>
      <c r="N2993" s="1909"/>
      <c r="O2993" s="2464"/>
      <c r="P2993" s="2471"/>
      <c r="Q2993" s="2465"/>
      <c r="R2993" s="2461"/>
      <c r="S2993" s="1909"/>
      <c r="T2993" s="2464"/>
      <c r="U2993" s="2471"/>
      <c r="V2993" s="2463"/>
      <c r="W2993" s="2466"/>
      <c r="X2993" s="2466"/>
      <c r="Y2993" s="2466"/>
      <c r="Z2993" s="2466"/>
    </row>
    <row r="2994" spans="1:26" s="2469" customFormat="1">
      <c r="A2994" s="2468"/>
      <c r="B2994" s="1737"/>
      <c r="C2994" s="2461"/>
      <c r="D2994" s="2461"/>
      <c r="E2994" s="2462"/>
      <c r="F2994" s="1909"/>
      <c r="G2994" s="2463"/>
      <c r="H2994" s="1909"/>
      <c r="I2994" s="1909"/>
      <c r="J2994" s="1909"/>
      <c r="K2994" s="1909"/>
      <c r="L2994" s="2463"/>
      <c r="M2994" s="2461"/>
      <c r="N2994" s="1909"/>
      <c r="O2994" s="2464"/>
      <c r="P2994" s="2471"/>
      <c r="Q2994" s="2465"/>
      <c r="R2994" s="2461"/>
      <c r="S2994" s="1909"/>
      <c r="T2994" s="2464"/>
      <c r="U2994" s="2471"/>
      <c r="V2994" s="2463"/>
      <c r="W2994" s="2466"/>
      <c r="X2994" s="2466"/>
      <c r="Y2994" s="2466"/>
      <c r="Z2994" s="2466"/>
    </row>
    <row r="2995" spans="1:26" s="2469" customFormat="1">
      <c r="A2995" s="2468"/>
      <c r="B2995" s="1737"/>
      <c r="C2995" s="2461"/>
      <c r="D2995" s="2461"/>
      <c r="E2995" s="2462"/>
      <c r="F2995" s="1909"/>
      <c r="G2995" s="2463"/>
      <c r="H2995" s="1909"/>
      <c r="I2995" s="1909"/>
      <c r="J2995" s="1909"/>
      <c r="K2995" s="1909"/>
      <c r="L2995" s="2463"/>
      <c r="M2995" s="2461"/>
      <c r="N2995" s="1909"/>
      <c r="O2995" s="2464"/>
      <c r="P2995" s="2471"/>
      <c r="Q2995" s="2465"/>
      <c r="R2995" s="2461"/>
      <c r="S2995" s="1909"/>
      <c r="T2995" s="2464"/>
      <c r="U2995" s="2471"/>
      <c r="V2995" s="2463"/>
      <c r="W2995" s="2466"/>
      <c r="X2995" s="2466"/>
      <c r="Y2995" s="2466"/>
      <c r="Z2995" s="2466"/>
    </row>
    <row r="2996" spans="1:26" s="2469" customFormat="1">
      <c r="A2996" s="2468"/>
      <c r="B2996" s="1737"/>
      <c r="C2996" s="2461"/>
      <c r="D2996" s="2461"/>
      <c r="E2996" s="2462"/>
      <c r="F2996" s="1909"/>
      <c r="G2996" s="2463"/>
      <c r="H2996" s="1909"/>
      <c r="I2996" s="1909"/>
      <c r="J2996" s="1909"/>
      <c r="K2996" s="1909"/>
      <c r="L2996" s="2463"/>
      <c r="M2996" s="2461"/>
      <c r="N2996" s="1909"/>
      <c r="O2996" s="2464"/>
      <c r="P2996" s="2471"/>
      <c r="Q2996" s="2465"/>
      <c r="R2996" s="2461"/>
      <c r="S2996" s="1909"/>
      <c r="T2996" s="2464"/>
      <c r="U2996" s="2471"/>
      <c r="V2996" s="2463"/>
      <c r="W2996" s="2466"/>
      <c r="X2996" s="2466"/>
      <c r="Y2996" s="2466"/>
      <c r="Z2996" s="2466"/>
    </row>
    <row r="2997" spans="1:26" s="2469" customFormat="1">
      <c r="A2997" s="2468"/>
      <c r="B2997" s="1737"/>
      <c r="C2997" s="2461"/>
      <c r="D2997" s="2461"/>
      <c r="E2997" s="2462"/>
      <c r="F2997" s="1909"/>
      <c r="G2997" s="2463"/>
      <c r="H2997" s="1909"/>
      <c r="I2997" s="1909"/>
      <c r="J2997" s="1909"/>
      <c r="K2997" s="1909"/>
      <c r="L2997" s="2463"/>
      <c r="M2997" s="2461"/>
      <c r="N2997" s="1909"/>
      <c r="O2997" s="2464"/>
      <c r="P2997" s="2471"/>
      <c r="Q2997" s="2465"/>
      <c r="R2997" s="2461"/>
      <c r="S2997" s="1909"/>
      <c r="T2997" s="2464"/>
      <c r="U2997" s="2471"/>
      <c r="V2997" s="2463"/>
      <c r="W2997" s="2466"/>
      <c r="X2997" s="2466"/>
      <c r="Y2997" s="2466"/>
      <c r="Z2997" s="2466"/>
    </row>
    <row r="2998" spans="1:26" s="2469" customFormat="1">
      <c r="A2998" s="2468"/>
      <c r="B2998" s="1737"/>
      <c r="C2998" s="2461"/>
      <c r="D2998" s="2461"/>
      <c r="E2998" s="2462"/>
      <c r="F2998" s="1909"/>
      <c r="G2998" s="2463"/>
      <c r="H2998" s="1909"/>
      <c r="I2998" s="1909"/>
      <c r="J2998" s="1909"/>
      <c r="K2998" s="1909"/>
      <c r="L2998" s="2463"/>
      <c r="M2998" s="2461"/>
      <c r="N2998" s="1909"/>
      <c r="O2998" s="2464"/>
      <c r="P2998" s="2471"/>
      <c r="Q2998" s="2465"/>
      <c r="R2998" s="2461"/>
      <c r="S2998" s="1909"/>
      <c r="T2998" s="2464"/>
      <c r="U2998" s="2471"/>
      <c r="V2998" s="2463"/>
      <c r="W2998" s="2466"/>
      <c r="X2998" s="2466"/>
      <c r="Y2998" s="2466"/>
      <c r="Z2998" s="2466"/>
    </row>
    <row r="2999" spans="1:26" s="2469" customFormat="1">
      <c r="A2999" s="2468"/>
      <c r="B2999" s="1737"/>
      <c r="C2999" s="2461"/>
      <c r="D2999" s="2461"/>
      <c r="E2999" s="2462"/>
      <c r="F2999" s="1909"/>
      <c r="G2999" s="2463"/>
      <c r="H2999" s="1909"/>
      <c r="I2999" s="1909"/>
      <c r="J2999" s="1909"/>
      <c r="K2999" s="1909"/>
      <c r="L2999" s="2463"/>
      <c r="M2999" s="2461"/>
      <c r="N2999" s="1909"/>
      <c r="O2999" s="2464"/>
      <c r="P2999" s="2471"/>
      <c r="Q2999" s="2465"/>
      <c r="R2999" s="2461"/>
      <c r="S2999" s="1909"/>
      <c r="T2999" s="2464"/>
      <c r="U2999" s="2471"/>
      <c r="V2999" s="2463"/>
      <c r="W2999" s="2466"/>
      <c r="X2999" s="2466"/>
      <c r="Y2999" s="2466"/>
      <c r="Z2999" s="2466"/>
    </row>
    <row r="3000" spans="1:26" s="2469" customFormat="1">
      <c r="A3000" s="2468"/>
      <c r="B3000" s="1737"/>
      <c r="C3000" s="2461"/>
      <c r="D3000" s="2461"/>
      <c r="E3000" s="2462"/>
      <c r="F3000" s="1909"/>
      <c r="G3000" s="2463"/>
      <c r="H3000" s="1909"/>
      <c r="I3000" s="1909"/>
      <c r="J3000" s="1909"/>
      <c r="K3000" s="1909"/>
      <c r="L3000" s="2463"/>
      <c r="M3000" s="2461"/>
      <c r="N3000" s="1909"/>
      <c r="O3000" s="2464"/>
      <c r="P3000" s="2471"/>
      <c r="Q3000" s="2465"/>
      <c r="R3000" s="2461"/>
      <c r="S3000" s="1909"/>
      <c r="T3000" s="2464"/>
      <c r="U3000" s="2471"/>
      <c r="V3000" s="2463"/>
      <c r="W3000" s="2466"/>
      <c r="X3000" s="2466"/>
      <c r="Y3000" s="2466"/>
      <c r="Z3000" s="2466"/>
    </row>
    <row r="3001" spans="1:26" s="2469" customFormat="1">
      <c r="A3001" s="2468"/>
      <c r="B3001" s="1737"/>
      <c r="C3001" s="2461"/>
      <c r="D3001" s="2461"/>
      <c r="E3001" s="2462"/>
      <c r="F3001" s="1909"/>
      <c r="G3001" s="2463"/>
      <c r="H3001" s="1909"/>
      <c r="I3001" s="1909"/>
      <c r="J3001" s="1909"/>
      <c r="K3001" s="1909"/>
      <c r="L3001" s="2463"/>
      <c r="M3001" s="2461"/>
      <c r="N3001" s="1909"/>
      <c r="O3001" s="2464"/>
      <c r="P3001" s="2471"/>
      <c r="Q3001" s="2465"/>
      <c r="R3001" s="2461"/>
      <c r="S3001" s="1909"/>
      <c r="T3001" s="2464"/>
      <c r="U3001" s="2471"/>
      <c r="V3001" s="2463"/>
      <c r="W3001" s="2466"/>
      <c r="X3001" s="2466"/>
      <c r="Y3001" s="2466"/>
      <c r="Z3001" s="2466"/>
    </row>
    <row r="3002" spans="1:26" s="2469" customFormat="1">
      <c r="A3002" s="2468"/>
      <c r="B3002" s="1737"/>
      <c r="C3002" s="2461"/>
      <c r="D3002" s="2461"/>
      <c r="E3002" s="2462"/>
      <c r="F3002" s="1909"/>
      <c r="G3002" s="2463"/>
      <c r="H3002" s="1909"/>
      <c r="I3002" s="1909"/>
      <c r="J3002" s="1909"/>
      <c r="K3002" s="1909"/>
      <c r="L3002" s="2463"/>
      <c r="M3002" s="2461"/>
      <c r="N3002" s="1909"/>
      <c r="O3002" s="2464"/>
      <c r="P3002" s="2471"/>
      <c r="Q3002" s="2465"/>
      <c r="R3002" s="2461"/>
      <c r="S3002" s="1909"/>
      <c r="T3002" s="2464"/>
      <c r="U3002" s="2471"/>
      <c r="V3002" s="2463"/>
      <c r="W3002" s="2466"/>
      <c r="X3002" s="2466"/>
      <c r="Y3002" s="2466"/>
      <c r="Z3002" s="2466"/>
    </row>
    <row r="3003" spans="1:26" s="2469" customFormat="1">
      <c r="A3003" s="2468"/>
      <c r="B3003" s="1737"/>
      <c r="C3003" s="2461"/>
      <c r="D3003" s="2461"/>
      <c r="E3003" s="2462"/>
      <c r="F3003" s="1909"/>
      <c r="G3003" s="2463"/>
      <c r="H3003" s="1909"/>
      <c r="I3003" s="1909"/>
      <c r="J3003" s="1909"/>
      <c r="K3003" s="1909"/>
      <c r="L3003" s="2463"/>
      <c r="M3003" s="2461"/>
      <c r="N3003" s="1909"/>
      <c r="O3003" s="2464"/>
      <c r="P3003" s="2471"/>
      <c r="Q3003" s="2465"/>
      <c r="R3003" s="2461"/>
      <c r="S3003" s="1909"/>
      <c r="T3003" s="2464"/>
      <c r="U3003" s="2471"/>
      <c r="V3003" s="2463"/>
      <c r="W3003" s="2466"/>
      <c r="X3003" s="2466"/>
      <c r="Y3003" s="2466"/>
      <c r="Z3003" s="2466"/>
    </row>
    <row r="3004" spans="1:26" s="2469" customFormat="1">
      <c r="A3004" s="2468"/>
      <c r="B3004" s="1737"/>
      <c r="C3004" s="2461"/>
      <c r="D3004" s="2461"/>
      <c r="E3004" s="2462"/>
      <c r="F3004" s="1909"/>
      <c r="G3004" s="2463"/>
      <c r="H3004" s="1909"/>
      <c r="I3004" s="1909"/>
      <c r="J3004" s="1909"/>
      <c r="K3004" s="1909"/>
      <c r="L3004" s="2463"/>
      <c r="M3004" s="2461"/>
      <c r="N3004" s="1909"/>
      <c r="O3004" s="2464"/>
      <c r="P3004" s="2471"/>
      <c r="Q3004" s="2465"/>
      <c r="R3004" s="2461"/>
      <c r="S3004" s="1909"/>
      <c r="T3004" s="2464"/>
      <c r="U3004" s="2471"/>
      <c r="V3004" s="2463"/>
      <c r="W3004" s="2466"/>
      <c r="X3004" s="2466"/>
      <c r="Y3004" s="2466"/>
      <c r="Z3004" s="2466"/>
    </row>
    <row r="3005" spans="1:26" s="2469" customFormat="1">
      <c r="A3005" s="2468"/>
      <c r="B3005" s="1737"/>
      <c r="C3005" s="2461"/>
      <c r="D3005" s="2461"/>
      <c r="E3005" s="2462"/>
      <c r="F3005" s="1909"/>
      <c r="G3005" s="2463"/>
      <c r="H3005" s="1909"/>
      <c r="I3005" s="1909"/>
      <c r="J3005" s="1909"/>
      <c r="K3005" s="1909"/>
      <c r="L3005" s="2463"/>
      <c r="M3005" s="2461"/>
      <c r="N3005" s="1909"/>
      <c r="O3005" s="2464"/>
      <c r="P3005" s="2471"/>
      <c r="Q3005" s="2465"/>
      <c r="R3005" s="2461"/>
      <c r="S3005" s="1909"/>
      <c r="T3005" s="2464"/>
      <c r="U3005" s="2471"/>
      <c r="V3005" s="2463"/>
      <c r="W3005" s="2466"/>
      <c r="X3005" s="2466"/>
      <c r="Y3005" s="2466"/>
      <c r="Z3005" s="2466"/>
    </row>
    <row r="3006" spans="1:26" s="2469" customFormat="1">
      <c r="A3006" s="2468"/>
      <c r="B3006" s="1737"/>
      <c r="C3006" s="2461"/>
      <c r="D3006" s="2461"/>
      <c r="E3006" s="2462"/>
      <c r="F3006" s="1909"/>
      <c r="G3006" s="2463"/>
      <c r="H3006" s="1909"/>
      <c r="I3006" s="1909"/>
      <c r="J3006" s="1909"/>
      <c r="K3006" s="1909"/>
      <c r="L3006" s="2463"/>
      <c r="M3006" s="2461"/>
      <c r="N3006" s="1909"/>
      <c r="O3006" s="2464"/>
      <c r="P3006" s="2471"/>
      <c r="Q3006" s="2465"/>
      <c r="R3006" s="2461"/>
      <c r="S3006" s="1909"/>
      <c r="T3006" s="2464"/>
      <c r="U3006" s="2471"/>
      <c r="V3006" s="2463"/>
      <c r="W3006" s="2466"/>
      <c r="X3006" s="2466"/>
      <c r="Y3006" s="2466"/>
      <c r="Z3006" s="2466"/>
    </row>
    <row r="3007" spans="1:26" s="2469" customFormat="1">
      <c r="A3007" s="2468"/>
      <c r="B3007" s="1737"/>
      <c r="C3007" s="2461"/>
      <c r="D3007" s="2461"/>
      <c r="E3007" s="2462"/>
      <c r="F3007" s="1909"/>
      <c r="G3007" s="2463"/>
      <c r="H3007" s="1909"/>
      <c r="I3007" s="1909"/>
      <c r="J3007" s="1909"/>
      <c r="K3007" s="1909"/>
      <c r="L3007" s="2463"/>
      <c r="M3007" s="2461"/>
      <c r="N3007" s="1909"/>
      <c r="O3007" s="2464"/>
      <c r="P3007" s="2471"/>
      <c r="Q3007" s="2465"/>
      <c r="R3007" s="2461"/>
      <c r="S3007" s="1909"/>
      <c r="T3007" s="2464"/>
      <c r="U3007" s="2471"/>
      <c r="V3007" s="2463"/>
      <c r="W3007" s="2466"/>
      <c r="X3007" s="2466"/>
      <c r="Y3007" s="2466"/>
      <c r="Z3007" s="2466"/>
    </row>
    <row r="3008" spans="1:26" s="2469" customFormat="1">
      <c r="A3008" s="2468"/>
      <c r="B3008" s="1737"/>
      <c r="C3008" s="2461"/>
      <c r="D3008" s="2461"/>
      <c r="E3008" s="2462"/>
      <c r="F3008" s="1909"/>
      <c r="G3008" s="2463"/>
      <c r="H3008" s="1909"/>
      <c r="I3008" s="1909"/>
      <c r="J3008" s="1909"/>
      <c r="K3008" s="1909"/>
      <c r="L3008" s="2463"/>
      <c r="M3008" s="2461"/>
      <c r="N3008" s="1909"/>
      <c r="O3008" s="2464"/>
      <c r="P3008" s="2471"/>
      <c r="Q3008" s="2465"/>
      <c r="R3008" s="2461"/>
      <c r="S3008" s="1909"/>
      <c r="T3008" s="2464"/>
      <c r="U3008" s="2471"/>
      <c r="V3008" s="2463"/>
      <c r="W3008" s="2466"/>
      <c r="X3008" s="2466"/>
      <c r="Y3008" s="2466"/>
      <c r="Z3008" s="2466"/>
    </row>
    <row r="3009" spans="1:26" s="2469" customFormat="1">
      <c r="A3009" s="2468"/>
      <c r="B3009" s="1737"/>
      <c r="C3009" s="2461"/>
      <c r="D3009" s="2461"/>
      <c r="E3009" s="2462"/>
      <c r="F3009" s="1909"/>
      <c r="G3009" s="2463"/>
      <c r="H3009" s="1909"/>
      <c r="I3009" s="1909"/>
      <c r="J3009" s="1909"/>
      <c r="K3009" s="1909"/>
      <c r="L3009" s="2463"/>
      <c r="M3009" s="2461"/>
      <c r="N3009" s="1909"/>
      <c r="O3009" s="2464"/>
      <c r="P3009" s="2471"/>
      <c r="Q3009" s="2465"/>
      <c r="R3009" s="2461"/>
      <c r="S3009" s="1909"/>
      <c r="T3009" s="2464"/>
      <c r="U3009" s="2471"/>
      <c r="V3009" s="2463"/>
      <c r="W3009" s="2466"/>
      <c r="X3009" s="2466"/>
      <c r="Y3009" s="2466"/>
      <c r="Z3009" s="2466"/>
    </row>
    <row r="3010" spans="1:26" s="2469" customFormat="1">
      <c r="A3010" s="2468"/>
      <c r="B3010" s="1737"/>
      <c r="C3010" s="2461"/>
      <c r="D3010" s="2461"/>
      <c r="E3010" s="2462"/>
      <c r="F3010" s="1909"/>
      <c r="G3010" s="2463"/>
      <c r="H3010" s="1909"/>
      <c r="I3010" s="1909"/>
      <c r="J3010" s="1909"/>
      <c r="K3010" s="1909"/>
      <c r="L3010" s="2463"/>
      <c r="M3010" s="2461"/>
      <c r="N3010" s="1909"/>
      <c r="O3010" s="2464"/>
      <c r="P3010" s="2471"/>
      <c r="Q3010" s="2465"/>
      <c r="R3010" s="2461"/>
      <c r="S3010" s="1909"/>
      <c r="T3010" s="2464"/>
      <c r="U3010" s="2471"/>
      <c r="V3010" s="2463"/>
      <c r="W3010" s="2466"/>
      <c r="X3010" s="2466"/>
      <c r="Y3010" s="2466"/>
      <c r="Z3010" s="2466"/>
    </row>
  </sheetData>
  <mergeCells count="60">
    <mergeCell ref="X1:X3"/>
    <mergeCell ref="Y1:Y3"/>
    <mergeCell ref="Z1:Z3"/>
    <mergeCell ref="C50:L50"/>
    <mergeCell ref="M50:N50"/>
    <mergeCell ref="O50:P50"/>
    <mergeCell ref="R27:S27"/>
    <mergeCell ref="T27:U27"/>
    <mergeCell ref="O18:P18"/>
    <mergeCell ref="R18:S18"/>
    <mergeCell ref="T18:U18"/>
    <mergeCell ref="B24:Q24"/>
    <mergeCell ref="Q25:V25"/>
    <mergeCell ref="Q8:V8"/>
    <mergeCell ref="C9:Q9"/>
    <mergeCell ref="M3:N3"/>
    <mergeCell ref="C51:L51"/>
    <mergeCell ref="C52:L52"/>
    <mergeCell ref="W1:W3"/>
    <mergeCell ref="A34:A35"/>
    <mergeCell ref="B34:B35"/>
    <mergeCell ref="C34:Q34"/>
    <mergeCell ref="C35:D35"/>
    <mergeCell ref="E35:F35"/>
    <mergeCell ref="H35:I35"/>
    <mergeCell ref="J35:K35"/>
    <mergeCell ref="M35:N35"/>
    <mergeCell ref="O35:P35"/>
    <mergeCell ref="H27:I27"/>
    <mergeCell ref="J27:K27"/>
    <mergeCell ref="M27:N27"/>
    <mergeCell ref="O27:P27"/>
    <mergeCell ref="A26:A27"/>
    <mergeCell ref="B26:B27"/>
    <mergeCell ref="C26:V26"/>
    <mergeCell ref="C27:D27"/>
    <mergeCell ref="E27:F27"/>
    <mergeCell ref="C4:G4"/>
    <mergeCell ref="C5:G5"/>
    <mergeCell ref="C6:G6"/>
    <mergeCell ref="H6:Q6"/>
    <mergeCell ref="A17:A18"/>
    <mergeCell ref="B17:B18"/>
    <mergeCell ref="C17:Q17"/>
    <mergeCell ref="C18:D18"/>
    <mergeCell ref="E18:F18"/>
    <mergeCell ref="H18:I18"/>
    <mergeCell ref="J18:K18"/>
    <mergeCell ref="M18:N18"/>
    <mergeCell ref="Q1:V1"/>
    <mergeCell ref="A2:A3"/>
    <mergeCell ref="B2:B3"/>
    <mergeCell ref="C2:G3"/>
    <mergeCell ref="H2:Q2"/>
    <mergeCell ref="R2:S3"/>
    <mergeCell ref="T2:U3"/>
    <mergeCell ref="V2:V3"/>
    <mergeCell ref="H3:I3"/>
    <mergeCell ref="J3:K3"/>
    <mergeCell ref="O3:P3"/>
  </mergeCells>
  <conditionalFormatting sqref="G1:G1048576 V1:V3 L1:L1048576 V4:Z1048576 Q1:Q1048576">
    <cfRule type="cellIs" dxfId="15" priority="14" operator="greaterThan">
      <formula>0</formula>
    </cfRule>
  </conditionalFormatting>
  <conditionalFormatting sqref="W1:W3">
    <cfRule type="cellIs" dxfId="14" priority="13" operator="greaterThan">
      <formula>0</formula>
    </cfRule>
  </conditionalFormatting>
  <conditionalFormatting sqref="W1:W3">
    <cfRule type="cellIs" dxfId="13" priority="12" operator="greaterThan">
      <formula>0</formula>
    </cfRule>
  </conditionalFormatting>
  <conditionalFormatting sqref="W1:W3">
    <cfRule type="cellIs" dxfId="12" priority="11" operator="greaterThan">
      <formula>0</formula>
    </cfRule>
  </conditionalFormatting>
  <conditionalFormatting sqref="X1:X3">
    <cfRule type="cellIs" dxfId="11" priority="10" operator="greaterThan">
      <formula>0</formula>
    </cfRule>
  </conditionalFormatting>
  <conditionalFormatting sqref="X1:X3">
    <cfRule type="cellIs" dxfId="10" priority="9" operator="greaterThan">
      <formula>0</formula>
    </cfRule>
  </conditionalFormatting>
  <conditionalFormatting sqref="X1:X3">
    <cfRule type="cellIs" dxfId="9" priority="8" operator="greaterThan">
      <formula>0</formula>
    </cfRule>
  </conditionalFormatting>
  <conditionalFormatting sqref="Y1:Y3">
    <cfRule type="cellIs" dxfId="8" priority="7" operator="greaterThan">
      <formula>0</formula>
    </cfRule>
  </conditionalFormatting>
  <conditionalFormatting sqref="Y1:Y3">
    <cfRule type="cellIs" dxfId="7" priority="6" operator="greaterThan">
      <formula>0</formula>
    </cfRule>
  </conditionalFormatting>
  <conditionalFormatting sqref="Y1:Y3">
    <cfRule type="cellIs" dxfId="6" priority="5" operator="greaterThan">
      <formula>0</formula>
    </cfRule>
  </conditionalFormatting>
  <conditionalFormatting sqref="Z1:Z3">
    <cfRule type="cellIs" dxfId="5" priority="4" operator="greaterThan">
      <formula>0</formula>
    </cfRule>
  </conditionalFormatting>
  <conditionalFormatting sqref="Z1:Z3">
    <cfRule type="cellIs" dxfId="4" priority="3" operator="greaterThan">
      <formula>0</formula>
    </cfRule>
  </conditionalFormatting>
  <conditionalFormatting sqref="Z1:Z3">
    <cfRule type="cellIs" dxfId="3" priority="2" operator="greaterThan">
      <formula>0</formula>
    </cfRule>
  </conditionalFormatting>
  <conditionalFormatting sqref="J53">
    <cfRule type="cellIs" dxfId="2" priority="1" operator="greaterThan">
      <formula>0</formula>
    </cfRule>
  </conditionalFormatting>
  <printOptions horizontalCentered="1"/>
  <pageMargins left="0.23622047244094491" right="0.23622047244094491" top="0.19685039370078741" bottom="0.35433070866141736" header="0.15748031496062992" footer="0.15748031496062992"/>
  <pageSetup paperSize="9" scale="65" firstPageNumber="29" orientation="landscape" useFirstPageNumber="1" r:id="rId1"/>
  <headerFooter alignWithMargins="0"/>
  <rowBreaks count="1" manualBreakCount="1">
    <brk id="24" max="2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D3038"/>
  <sheetViews>
    <sheetView showGridLines="0" view="pageBreakPreview" zoomScaleNormal="120" zoomScaleSheetLayoutView="100" workbookViewId="0">
      <pane ySplit="1" topLeftCell="A2" activePane="bottomLeft" state="frozen"/>
      <selection activeCell="L1" sqref="L1:L1048576"/>
      <selection pane="bottomLeft" activeCell="K20" sqref="K20"/>
    </sheetView>
  </sheetViews>
  <sheetFormatPr defaultRowHeight="12.75"/>
  <cols>
    <col min="1" max="1" width="8.7109375" style="2251" customWidth="1"/>
    <col min="2" max="2" width="115.7109375" style="2252" customWidth="1"/>
    <col min="3" max="3" width="36.42578125" style="2247" hidden="1" customWidth="1"/>
    <col min="4" max="4" width="8.7109375" style="2246" customWidth="1"/>
    <col min="5" max="5" width="2" style="2246" customWidth="1"/>
    <col min="6" max="6" width="8.7109375" style="2253" customWidth="1"/>
    <col min="7" max="7" width="2" style="2247" customWidth="1"/>
    <col min="8" max="8" width="10.7109375" style="1827" customWidth="1"/>
    <col min="9" max="9" width="14.28515625" style="2565" customWidth="1"/>
    <col min="10" max="10" width="2" style="2247" customWidth="1"/>
    <col min="11" max="11" width="8.7109375" style="2247" customWidth="1"/>
    <col min="12" max="12" width="2" style="2247" customWidth="1"/>
    <col min="13" max="13" width="10.7109375" style="2247" customWidth="1"/>
    <col min="14" max="14" width="8.7109375" style="2246" customWidth="1"/>
    <col min="15" max="15" width="0.140625" style="2247" customWidth="1"/>
    <col min="16" max="16" width="8.7109375" style="2254" customWidth="1"/>
    <col min="17" max="17" width="2" style="2255" customWidth="1"/>
    <col min="18" max="18" width="8.42578125" style="2247" customWidth="1"/>
    <col min="19" max="30" width="9.140625" style="2244"/>
    <col min="31" max="16384" width="9.140625" style="2247"/>
  </cols>
  <sheetData>
    <row r="1" spans="1:30" s="2496" customFormat="1" ht="15.95" customHeight="1" thickBot="1">
      <c r="A1" s="2488"/>
      <c r="B1" s="2489" t="s">
        <v>3274</v>
      </c>
      <c r="C1" s="2490"/>
      <c r="D1" s="2491"/>
      <c r="E1" s="2491"/>
      <c r="F1" s="2492"/>
      <c r="G1" s="2490"/>
      <c r="H1" s="1828"/>
      <c r="I1" s="2571"/>
      <c r="J1" s="2493"/>
      <c r="K1" s="2493"/>
      <c r="L1" s="2493"/>
      <c r="M1" s="2493"/>
      <c r="N1" s="2494"/>
      <c r="O1" s="2493"/>
      <c r="P1" s="2495"/>
      <c r="Q1" s="2493"/>
      <c r="R1" s="2493"/>
      <c r="S1" s="2238"/>
      <c r="T1" s="2238"/>
      <c r="U1" s="2238"/>
      <c r="V1" s="2238"/>
      <c r="W1" s="2238"/>
      <c r="X1" s="2238"/>
      <c r="Y1" s="2238"/>
      <c r="Z1" s="2238"/>
      <c r="AA1" s="2238"/>
      <c r="AB1" s="2238"/>
      <c r="AC1" s="2238"/>
      <c r="AD1" s="2238"/>
    </row>
    <row r="2" spans="1:30" s="2228" customFormat="1" ht="12" customHeight="1">
      <c r="A2" s="4130" t="s">
        <v>0</v>
      </c>
      <c r="B2" s="4132" t="s">
        <v>3040</v>
      </c>
      <c r="C2" s="2497"/>
      <c r="D2" s="4132" t="s">
        <v>3041</v>
      </c>
      <c r="E2" s="4134"/>
      <c r="F2" s="4136" t="s">
        <v>7</v>
      </c>
      <c r="G2" s="4137"/>
      <c r="H2" s="4167" t="s">
        <v>9</v>
      </c>
      <c r="I2" s="4183" t="s">
        <v>3075</v>
      </c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30" s="2228" customFormat="1" ht="36" customHeight="1" thickBot="1">
      <c r="A3" s="4131"/>
      <c r="B3" s="4133"/>
      <c r="C3" s="2498"/>
      <c r="D3" s="4133"/>
      <c r="E3" s="4135"/>
      <c r="F3" s="4138"/>
      <c r="G3" s="4139"/>
      <c r="H3" s="4168"/>
      <c r="I3" s="4184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30" s="2228" customFormat="1" ht="27" customHeight="1">
      <c r="A4" s="1425" t="s">
        <v>3042</v>
      </c>
      <c r="B4" s="124" t="s">
        <v>3043</v>
      </c>
      <c r="C4" s="130"/>
      <c r="D4" s="4128" t="s">
        <v>340</v>
      </c>
      <c r="E4" s="4129"/>
      <c r="F4" s="1256">
        <v>34.72</v>
      </c>
      <c r="G4" s="2499"/>
      <c r="H4" s="816"/>
      <c r="I4" s="1894">
        <f>F4*H4</f>
        <v>0</v>
      </c>
      <c r="J4" s="149"/>
      <c r="K4" s="149"/>
      <c r="L4" s="149"/>
      <c r="M4" s="149"/>
      <c r="N4" s="149"/>
      <c r="O4" s="149"/>
      <c r="P4" s="149"/>
      <c r="Q4" s="149"/>
      <c r="R4" s="149"/>
      <c r="S4" s="1893"/>
      <c r="T4" s="149"/>
    </row>
    <row r="5" spans="1:30" s="2228" customFormat="1" ht="27" customHeight="1">
      <c r="A5" s="1402" t="s">
        <v>3044</v>
      </c>
      <c r="B5" s="210" t="s">
        <v>3045</v>
      </c>
      <c r="C5" s="179"/>
      <c r="D5" s="4140" t="s">
        <v>340</v>
      </c>
      <c r="E5" s="4141"/>
      <c r="F5" s="1277">
        <v>61.16</v>
      </c>
      <c r="G5" s="2500"/>
      <c r="H5" s="1959"/>
      <c r="I5" s="1894">
        <f t="shared" ref="I5:I7" si="0">F5*H5</f>
        <v>0</v>
      </c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</row>
    <row r="6" spans="1:30" s="2228" customFormat="1" ht="27" customHeight="1">
      <c r="A6" s="1402" t="s">
        <v>3046</v>
      </c>
      <c r="B6" s="210" t="s">
        <v>3047</v>
      </c>
      <c r="C6" s="1034"/>
      <c r="D6" s="4140" t="s">
        <v>340</v>
      </c>
      <c r="E6" s="4141"/>
      <c r="F6" s="1277">
        <v>76.040000000000006</v>
      </c>
      <c r="G6" s="2500"/>
      <c r="H6" s="1959"/>
      <c r="I6" s="1894">
        <f t="shared" si="0"/>
        <v>0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</row>
    <row r="7" spans="1:30" s="2228" customFormat="1" ht="27" customHeight="1" thickBot="1">
      <c r="A7" s="1409" t="s">
        <v>3048</v>
      </c>
      <c r="B7" s="477" t="s">
        <v>3049</v>
      </c>
      <c r="C7" s="428"/>
      <c r="D7" s="4142" t="s">
        <v>340</v>
      </c>
      <c r="E7" s="4143"/>
      <c r="F7" s="1529">
        <v>142.97999999999999</v>
      </c>
      <c r="G7" s="2501"/>
      <c r="H7" s="2569"/>
      <c r="I7" s="1894">
        <f t="shared" si="0"/>
        <v>0</v>
      </c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</row>
    <row r="8" spans="1:30" s="2510" customFormat="1" ht="15.95" customHeight="1" thickBot="1">
      <c r="A8" s="2488"/>
      <c r="B8" s="2489" t="s">
        <v>3050</v>
      </c>
      <c r="C8" s="2505"/>
      <c r="D8" s="2505"/>
      <c r="E8" s="2505"/>
      <c r="F8" s="2506"/>
      <c r="G8" s="2505"/>
      <c r="H8" s="1828"/>
      <c r="I8" s="2721"/>
      <c r="J8" s="2507"/>
      <c r="K8" s="2507"/>
      <c r="L8" s="2507"/>
      <c r="M8" s="2507"/>
      <c r="N8" s="2507"/>
      <c r="O8" s="2507"/>
      <c r="P8" s="2508"/>
      <c r="Q8" s="2493"/>
      <c r="R8" s="2493"/>
      <c r="S8" s="2509"/>
      <c r="T8" s="2509"/>
      <c r="U8" s="2509"/>
      <c r="V8" s="2509"/>
      <c r="W8" s="2509"/>
      <c r="X8" s="2509"/>
      <c r="Y8" s="2509"/>
      <c r="Z8" s="2509"/>
      <c r="AA8" s="2509"/>
      <c r="AB8" s="2509"/>
      <c r="AC8" s="2509"/>
      <c r="AD8" s="2509"/>
    </row>
    <row r="9" spans="1:30" s="2512" customFormat="1" ht="11.1" customHeight="1">
      <c r="A9" s="4130" t="s">
        <v>0</v>
      </c>
      <c r="B9" s="4132" t="s">
        <v>3051</v>
      </c>
      <c r="C9" s="2511"/>
      <c r="D9" s="4132" t="s">
        <v>3041</v>
      </c>
      <c r="E9" s="4134"/>
      <c r="F9" s="4163" t="s">
        <v>7</v>
      </c>
      <c r="G9" s="4137"/>
      <c r="H9" s="4167" t="s">
        <v>9</v>
      </c>
      <c r="I9" s="2572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</row>
    <row r="10" spans="1:30" s="2228" customFormat="1" ht="36" customHeight="1" thickBot="1">
      <c r="A10" s="4131"/>
      <c r="B10" s="4144"/>
      <c r="C10" s="2513"/>
      <c r="D10" s="4133"/>
      <c r="E10" s="4135"/>
      <c r="F10" s="4138"/>
      <c r="G10" s="4139"/>
      <c r="H10" s="4168"/>
      <c r="I10" s="2720"/>
      <c r="J10" s="149"/>
      <c r="K10" s="149"/>
      <c r="L10" s="149"/>
      <c r="M10" s="149"/>
      <c r="N10" s="149"/>
      <c r="O10" s="149"/>
      <c r="P10" s="1893"/>
      <c r="Q10" s="149"/>
      <c r="R10" s="149"/>
      <c r="S10" s="149"/>
      <c r="T10" s="149"/>
    </row>
    <row r="11" spans="1:30" s="2517" customFormat="1" ht="15.75" customHeight="1">
      <c r="A11" s="4145">
        <v>8901</v>
      </c>
      <c r="B11" s="2514" t="s">
        <v>3052</v>
      </c>
      <c r="C11" s="2515"/>
      <c r="D11" s="4147" t="s">
        <v>340</v>
      </c>
      <c r="E11" s="4148"/>
      <c r="F11" s="4186">
        <v>1890</v>
      </c>
      <c r="G11" s="4187"/>
      <c r="H11" s="4196"/>
      <c r="I11" s="4185">
        <f>F11*H11</f>
        <v>0</v>
      </c>
      <c r="J11" s="2516"/>
      <c r="K11" s="2516"/>
      <c r="L11" s="2516"/>
      <c r="M11" s="2516"/>
      <c r="N11" s="2516"/>
      <c r="O11" s="2516"/>
      <c r="P11" s="1893"/>
      <c r="Q11" s="2516"/>
      <c r="R11" s="2516"/>
      <c r="S11" s="2516"/>
      <c r="T11" s="2516"/>
    </row>
    <row r="12" spans="1:30" s="2228" customFormat="1" ht="15.75" customHeight="1">
      <c r="A12" s="4146"/>
      <c r="B12" s="2518" t="s">
        <v>3053</v>
      </c>
      <c r="C12" s="2519"/>
      <c r="D12" s="4149" t="s">
        <v>340</v>
      </c>
      <c r="E12" s="4150"/>
      <c r="F12" s="4188"/>
      <c r="G12" s="4189"/>
      <c r="H12" s="4156"/>
      <c r="I12" s="4185"/>
      <c r="J12" s="149"/>
      <c r="K12" s="149"/>
      <c r="L12" s="149"/>
      <c r="M12" s="149"/>
      <c r="N12" s="149"/>
      <c r="O12" s="149"/>
      <c r="P12" s="1893"/>
      <c r="Q12" s="149"/>
      <c r="R12" s="149"/>
      <c r="S12" s="149"/>
      <c r="T12" s="149"/>
    </row>
    <row r="13" spans="1:30" s="2517" customFormat="1" ht="15.75" customHeight="1">
      <c r="A13" s="4151">
        <v>8903</v>
      </c>
      <c r="B13" s="2520" t="s">
        <v>3054</v>
      </c>
      <c r="C13" s="2521"/>
      <c r="D13" s="4153" t="s">
        <v>340</v>
      </c>
      <c r="E13" s="4154"/>
      <c r="F13" s="4153">
        <v>630</v>
      </c>
      <c r="G13" s="4190"/>
      <c r="H13" s="4155"/>
      <c r="I13" s="4185">
        <f t="shared" ref="I13" si="1">F13*H13</f>
        <v>0</v>
      </c>
      <c r="J13" s="2516"/>
      <c r="K13" s="2516"/>
      <c r="L13" s="2516"/>
      <c r="M13" s="2516"/>
      <c r="N13" s="2516"/>
      <c r="O13" s="2516"/>
      <c r="P13" s="2516"/>
      <c r="Q13" s="2516"/>
      <c r="R13" s="2516"/>
      <c r="S13" s="2516"/>
      <c r="T13" s="2516"/>
    </row>
    <row r="14" spans="1:30" s="2228" customFormat="1" ht="15.75" customHeight="1">
      <c r="A14" s="4152"/>
      <c r="B14" s="2518" t="s">
        <v>3055</v>
      </c>
      <c r="C14" s="2519"/>
      <c r="D14" s="4149" t="s">
        <v>340</v>
      </c>
      <c r="E14" s="4150"/>
      <c r="F14" s="4191"/>
      <c r="G14" s="4192"/>
      <c r="H14" s="4156"/>
      <c r="I14" s="4185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</row>
    <row r="15" spans="1:30" s="2228" customFormat="1" ht="15.75" customHeight="1">
      <c r="A15" s="4157" t="s">
        <v>3056</v>
      </c>
      <c r="B15" s="2522" t="s">
        <v>3057</v>
      </c>
      <c r="C15" s="2523"/>
      <c r="D15" s="4159" t="s">
        <v>340</v>
      </c>
      <c r="E15" s="4160"/>
      <c r="F15" s="4159">
        <v>143</v>
      </c>
      <c r="G15" s="4193"/>
      <c r="H15" s="4169"/>
      <c r="I15" s="4185">
        <f t="shared" ref="I15" si="2">F15*H15</f>
        <v>0</v>
      </c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</row>
    <row r="16" spans="1:30" s="2228" customFormat="1" ht="15.75" customHeight="1" thickBot="1">
      <c r="A16" s="4158"/>
      <c r="B16" s="603" t="s">
        <v>3058</v>
      </c>
      <c r="C16" s="614"/>
      <c r="D16" s="4161" t="s">
        <v>340</v>
      </c>
      <c r="E16" s="4035"/>
      <c r="F16" s="4194"/>
      <c r="G16" s="4195"/>
      <c r="H16" s="4170"/>
      <c r="I16" s="4185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</row>
    <row r="17" spans="1:30" s="2228" customFormat="1" ht="71.25" customHeight="1" thickBot="1">
      <c r="A17" s="4162" t="s">
        <v>3059</v>
      </c>
      <c r="B17" s="4162"/>
      <c r="C17" s="4162"/>
      <c r="D17" s="4162"/>
      <c r="E17" s="4162"/>
      <c r="F17" s="4162"/>
      <c r="G17" s="4162"/>
      <c r="H17" s="4162"/>
      <c r="I17" s="271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</row>
    <row r="18" spans="1:30" s="2526" customFormat="1" ht="15.95" customHeight="1" thickBot="1">
      <c r="A18" s="2488"/>
      <c r="B18" s="2489" t="s">
        <v>3060</v>
      </c>
      <c r="C18" s="2505"/>
      <c r="D18" s="2505"/>
      <c r="E18" s="2505"/>
      <c r="F18" s="2506"/>
      <c r="G18" s="2505"/>
      <c r="H18" s="1828"/>
      <c r="I18" s="2573"/>
      <c r="J18" s="1181"/>
      <c r="K18" s="1181"/>
      <c r="L18" s="1181"/>
      <c r="M18" s="1181"/>
      <c r="N18" s="1181"/>
      <c r="O18" s="1181"/>
      <c r="P18" s="1181"/>
      <c r="Q18" s="1181"/>
      <c r="R18" s="1181"/>
      <c r="S18" s="2524"/>
      <c r="T18" s="2525"/>
      <c r="U18" s="2525"/>
      <c r="V18" s="2525"/>
      <c r="W18" s="2525"/>
      <c r="X18" s="2525"/>
      <c r="Y18" s="2525"/>
      <c r="Z18" s="2525"/>
      <c r="AA18" s="2525"/>
      <c r="AB18" s="2525"/>
      <c r="AC18" s="2525"/>
      <c r="AD18" s="2525"/>
    </row>
    <row r="19" spans="1:30" s="2529" customFormat="1" ht="12" customHeight="1">
      <c r="A19" s="4130" t="s">
        <v>0</v>
      </c>
      <c r="B19" s="4132" t="s">
        <v>3061</v>
      </c>
      <c r="C19" s="2527"/>
      <c r="D19" s="4132" t="s">
        <v>3041</v>
      </c>
      <c r="E19" s="4134"/>
      <c r="F19" s="4163" t="s">
        <v>7</v>
      </c>
      <c r="G19" s="4164"/>
      <c r="H19" s="4167" t="s">
        <v>9</v>
      </c>
      <c r="I19" s="2574"/>
      <c r="J19" s="2503"/>
      <c r="K19" s="2503"/>
      <c r="L19" s="2503"/>
      <c r="M19" s="2503"/>
      <c r="N19" s="2502"/>
      <c r="O19" s="2503"/>
      <c r="P19" s="2528"/>
      <c r="Q19" s="2503"/>
      <c r="R19" s="2504"/>
      <c r="S19" s="2229"/>
      <c r="T19" s="2238"/>
      <c r="U19" s="2238"/>
      <c r="V19" s="2238"/>
      <c r="W19" s="2238"/>
      <c r="X19" s="2238"/>
      <c r="Y19" s="2238"/>
      <c r="Z19" s="2238"/>
      <c r="AA19" s="2238"/>
      <c r="AB19" s="2238"/>
      <c r="AC19" s="2238"/>
      <c r="AD19" s="2238"/>
    </row>
    <row r="20" spans="1:30" s="2531" customFormat="1" ht="15.95" customHeight="1" thickBot="1">
      <c r="A20" s="4131"/>
      <c r="B20" s="4144"/>
      <c r="C20" s="2530"/>
      <c r="D20" s="4133"/>
      <c r="E20" s="4135"/>
      <c r="F20" s="4165"/>
      <c r="G20" s="4166"/>
      <c r="H20" s="4168"/>
      <c r="I20" s="2718"/>
      <c r="J20" s="2509"/>
      <c r="K20" s="2509"/>
      <c r="L20" s="2509"/>
      <c r="M20" s="2509"/>
      <c r="N20" s="2509"/>
      <c r="O20" s="2509"/>
      <c r="P20" s="2509"/>
      <c r="Q20" s="2509"/>
      <c r="R20" s="2509"/>
      <c r="S20" s="2509"/>
      <c r="T20" s="2509"/>
      <c r="U20"/>
    </row>
    <row r="21" spans="1:30" s="2537" customFormat="1" ht="50.25" customHeight="1">
      <c r="A21" s="2532" t="s">
        <v>3062</v>
      </c>
      <c r="B21" s="2533" t="s">
        <v>3063</v>
      </c>
      <c r="C21" s="2534"/>
      <c r="D21" s="4171" t="s">
        <v>3064</v>
      </c>
      <c r="E21" s="4172"/>
      <c r="F21" s="2535">
        <v>173.9</v>
      </c>
      <c r="G21" s="2536"/>
      <c r="H21" s="2570"/>
      <c r="I21" s="1894">
        <f t="shared" ref="I21:I23" si="3">F21*H21</f>
        <v>0</v>
      </c>
      <c r="J21" s="2566"/>
      <c r="K21" s="2566"/>
      <c r="L21" s="2566"/>
      <c r="M21" s="2566"/>
      <c r="N21" s="4173"/>
      <c r="O21" s="4174"/>
      <c r="P21" s="4174"/>
      <c r="Q21" s="4174"/>
      <c r="R21" s="4174"/>
      <c r="S21" s="2516"/>
      <c r="T21" s="2516"/>
    </row>
    <row r="22" spans="1:30" s="1023" customFormat="1" ht="39" customHeight="1">
      <c r="A22" s="2532" t="s">
        <v>3065</v>
      </c>
      <c r="B22" s="2533" t="s">
        <v>3066</v>
      </c>
      <c r="C22" s="2534"/>
      <c r="D22" s="4171" t="s">
        <v>340</v>
      </c>
      <c r="E22" s="4172"/>
      <c r="F22" s="2535">
        <v>66.099999999999994</v>
      </c>
      <c r="G22" s="2536"/>
      <c r="H22" s="2570"/>
      <c r="I22" s="1894">
        <f t="shared" si="3"/>
        <v>0</v>
      </c>
      <c r="J22" s="2566"/>
      <c r="K22" s="2566"/>
      <c r="L22" s="2566"/>
      <c r="M22" s="2566"/>
      <c r="N22" s="4174"/>
      <c r="O22" s="4174"/>
      <c r="P22" s="4174"/>
      <c r="Q22" s="4174"/>
      <c r="R22" s="4174"/>
      <c r="S22" s="149"/>
      <c r="T22"/>
    </row>
    <row r="23" spans="1:30" s="149" customFormat="1" ht="27" customHeight="1" thickBot="1">
      <c r="A23" s="1677" t="s">
        <v>3067</v>
      </c>
      <c r="B23" s="337" t="s">
        <v>3068</v>
      </c>
      <c r="C23" s="2538"/>
      <c r="D23" s="4142" t="s">
        <v>340</v>
      </c>
      <c r="E23" s="4175"/>
      <c r="F23" s="237">
        <v>47.5</v>
      </c>
      <c r="G23" s="2539"/>
      <c r="H23" s="764"/>
      <c r="I23" s="1894">
        <f t="shared" si="3"/>
        <v>0</v>
      </c>
      <c r="J23" s="2567"/>
      <c r="K23" s="2567"/>
      <c r="L23" s="2567"/>
      <c r="M23" s="2567"/>
      <c r="N23" s="4176"/>
      <c r="O23" s="4176"/>
      <c r="P23" s="4176"/>
      <c r="Q23" s="4176"/>
      <c r="R23" s="4176"/>
    </row>
    <row r="24" spans="1:30" s="2545" customFormat="1" ht="15.95" customHeight="1" thickBot="1">
      <c r="A24" s="2488"/>
      <c r="B24" s="2540" t="s">
        <v>3069</v>
      </c>
      <c r="C24" s="2541"/>
      <c r="D24" s="2542"/>
      <c r="E24" s="2542"/>
      <c r="F24" s="2543"/>
      <c r="G24" s="2541"/>
      <c r="H24" s="2577"/>
      <c r="I24" s="2717"/>
      <c r="J24" s="2544"/>
      <c r="K24" s="2544"/>
      <c r="L24" s="2544"/>
      <c r="M24" s="2544"/>
      <c r="N24" s="4177"/>
      <c r="O24" s="4177"/>
      <c r="P24" s="4177"/>
      <c r="Q24" s="4177"/>
      <c r="R24" s="4177"/>
      <c r="S24" s="2244"/>
      <c r="T24" s="2244"/>
    </row>
    <row r="25" spans="1:30" s="2545" customFormat="1" ht="15.95" customHeight="1">
      <c r="A25" s="4130" t="s">
        <v>0</v>
      </c>
      <c r="B25" s="4132" t="s">
        <v>3070</v>
      </c>
      <c r="C25" s="2527"/>
      <c r="D25" s="4132" t="s">
        <v>3041</v>
      </c>
      <c r="E25" s="4134"/>
      <c r="F25" s="4136" t="s">
        <v>7</v>
      </c>
      <c r="G25" s="4178"/>
      <c r="H25" s="4167" t="s">
        <v>9</v>
      </c>
      <c r="I25" s="2575"/>
      <c r="J25" s="2544"/>
      <c r="K25" s="2544"/>
      <c r="L25" s="2544"/>
      <c r="M25" s="2544"/>
      <c r="N25" s="4177"/>
      <c r="O25" s="4177"/>
      <c r="P25" s="4177"/>
      <c r="Q25" s="4177"/>
      <c r="R25" s="4177"/>
      <c r="S25" s="2244"/>
      <c r="T25" s="2244"/>
      <c r="U25" s="2244"/>
      <c r="V25" s="2244"/>
      <c r="W25" s="2244"/>
      <c r="X25" s="2244"/>
      <c r="Y25" s="2244"/>
      <c r="Z25" s="2244"/>
      <c r="AA25" s="2244"/>
      <c r="AB25" s="2244"/>
      <c r="AC25" s="2244"/>
      <c r="AD25" s="2244"/>
    </row>
    <row r="26" spans="1:30" s="2549" customFormat="1" ht="15.95" customHeight="1" thickBot="1">
      <c r="A26" s="4131"/>
      <c r="B26" s="4144"/>
      <c r="C26" s="2530"/>
      <c r="D26" s="4133"/>
      <c r="E26" s="4135"/>
      <c r="F26" s="4179"/>
      <c r="G26" s="4180"/>
      <c r="H26" s="4168"/>
      <c r="I26" s="2716"/>
      <c r="J26" s="2546"/>
      <c r="K26" s="2547"/>
      <c r="L26" s="2547"/>
      <c r="M26" s="2547"/>
      <c r="N26" s="2546"/>
      <c r="O26" s="2546"/>
      <c r="P26" s="2548"/>
      <c r="Q26" s="2548"/>
      <c r="R26" s="2548"/>
      <c r="S26" s="2546"/>
      <c r="T26" s="2546"/>
    </row>
    <row r="27" spans="1:30" ht="27" customHeight="1">
      <c r="A27" s="1425" t="s">
        <v>3071</v>
      </c>
      <c r="B27" s="1144" t="s">
        <v>3072</v>
      </c>
      <c r="C27" s="2550"/>
      <c r="D27" s="4128" t="s">
        <v>340</v>
      </c>
      <c r="E27" s="4129"/>
      <c r="F27" s="2551">
        <v>2.06</v>
      </c>
      <c r="G27" s="2552"/>
      <c r="H27" s="2578"/>
      <c r="I27" s="1894">
        <f t="shared" ref="I27:I28" si="4">F27*H27</f>
        <v>0</v>
      </c>
      <c r="J27" s="2544"/>
      <c r="K27" s="2544"/>
      <c r="L27" s="2544"/>
      <c r="M27" s="2544"/>
      <c r="N27" s="4181"/>
      <c r="O27" s="4181"/>
      <c r="P27" s="4181"/>
      <c r="Q27" s="4181"/>
      <c r="R27" s="4181"/>
      <c r="U27" s="2247"/>
      <c r="V27" s="2247"/>
      <c r="W27" s="2247"/>
      <c r="X27" s="2247"/>
      <c r="Y27" s="2247"/>
      <c r="Z27" s="2247"/>
      <c r="AA27" s="2247"/>
      <c r="AB27" s="2247"/>
      <c r="AC27" s="2247"/>
      <c r="AD27" s="2247"/>
    </row>
    <row r="28" spans="1:30" ht="27" customHeight="1" thickBot="1">
      <c r="A28" s="1677" t="s">
        <v>3073</v>
      </c>
      <c r="B28" s="578" t="s">
        <v>3074</v>
      </c>
      <c r="C28" s="339"/>
      <c r="D28" s="4142" t="s">
        <v>340</v>
      </c>
      <c r="E28" s="4143"/>
      <c r="F28" s="2553">
        <v>2.48</v>
      </c>
      <c r="G28" s="2554"/>
      <c r="H28" s="2579"/>
      <c r="I28" s="2576">
        <f t="shared" si="4"/>
        <v>0</v>
      </c>
      <c r="J28" s="2544"/>
      <c r="K28" s="2544"/>
      <c r="L28" s="2544"/>
      <c r="M28" s="2544"/>
      <c r="N28" s="4181"/>
      <c r="O28" s="4181"/>
      <c r="P28" s="4181"/>
      <c r="Q28" s="4181"/>
      <c r="R28" s="4181"/>
      <c r="U28" s="2247"/>
      <c r="V28" s="2247"/>
      <c r="W28" s="2247"/>
      <c r="X28" s="2247"/>
      <c r="Y28" s="2247"/>
      <c r="Z28" s="2247"/>
      <c r="AA28" s="2247"/>
      <c r="AB28" s="2247"/>
      <c r="AC28" s="2247"/>
      <c r="AD28" s="2247"/>
    </row>
    <row r="29" spans="1:30" ht="46.5" customHeight="1" thickBot="1">
      <c r="A29" s="1424"/>
      <c r="B29" s="148"/>
      <c r="C29" s="148"/>
      <c r="D29" s="930"/>
      <c r="E29" s="2256"/>
      <c r="F29" s="2257"/>
      <c r="G29" s="2230"/>
      <c r="H29" s="1900">
        <f>SUM(H4:H28)</f>
        <v>0</v>
      </c>
      <c r="I29" s="2580">
        <f>SUM(I4:I28)</f>
        <v>0</v>
      </c>
      <c r="J29" s="1182"/>
      <c r="K29" s="1182"/>
      <c r="L29" s="1182"/>
      <c r="M29" s="1182"/>
      <c r="N29" s="4181"/>
      <c r="O29" s="4181"/>
      <c r="P29" s="4181"/>
      <c r="Q29" s="4181"/>
      <c r="R29" s="4181"/>
      <c r="U29" s="2247"/>
      <c r="V29" s="2247"/>
      <c r="W29" s="2247"/>
      <c r="X29" s="2247"/>
      <c r="Y29" s="2247"/>
      <c r="Z29" s="2247"/>
      <c r="AA29" s="2247"/>
      <c r="AB29" s="2247"/>
      <c r="AC29" s="2247"/>
      <c r="AD29" s="2247"/>
    </row>
    <row r="30" spans="1:30" ht="15.75" customHeight="1">
      <c r="A30" s="2555"/>
      <c r="B30" s="2241"/>
      <c r="C30" s="2556"/>
      <c r="D30" s="2557"/>
      <c r="E30" s="2557"/>
      <c r="F30" s="2558"/>
      <c r="G30" s="2556"/>
      <c r="H30" s="2568"/>
      <c r="I30" s="2154"/>
      <c r="J30" s="2244"/>
      <c r="K30" s="2244"/>
      <c r="L30" s="2244"/>
      <c r="M30" s="2244"/>
      <c r="N30" s="4181"/>
      <c r="O30" s="4181"/>
      <c r="P30" s="4181"/>
      <c r="Q30" s="4181"/>
      <c r="R30" s="4181"/>
      <c r="U30" s="2247"/>
      <c r="V30" s="2247"/>
      <c r="W30" s="2247"/>
      <c r="X30" s="2247"/>
      <c r="Y30" s="2247"/>
      <c r="Z30" s="2247"/>
      <c r="AA30" s="2247"/>
      <c r="AB30" s="2247"/>
      <c r="AC30" s="2247"/>
      <c r="AD30" s="2247"/>
    </row>
    <row r="31" spans="1:30" s="2244" customFormat="1" ht="12" customHeight="1">
      <c r="A31" s="2241"/>
      <c r="B31" s="2241"/>
      <c r="C31" s="2241"/>
      <c r="D31" s="2559"/>
      <c r="E31" s="2559"/>
      <c r="F31" s="2248"/>
      <c r="G31" s="2241"/>
      <c r="H31" s="1829"/>
      <c r="I31" s="2155"/>
      <c r="J31" s="2556"/>
      <c r="K31" s="2556"/>
      <c r="L31" s="2556"/>
      <c r="M31" s="2556"/>
      <c r="N31" s="2560"/>
      <c r="O31" s="2560"/>
      <c r="P31" s="2560"/>
      <c r="Q31" s="2560"/>
      <c r="R31" s="2560"/>
    </row>
    <row r="32" spans="1:30" s="2244" customFormat="1">
      <c r="A32" s="2241"/>
      <c r="B32" s="2241"/>
      <c r="C32" s="2241"/>
      <c r="D32" s="2559"/>
      <c r="E32" s="2559"/>
      <c r="F32" s="2248"/>
      <c r="G32" s="2241"/>
      <c r="H32" s="1829"/>
      <c r="I32" s="2155"/>
      <c r="J32" s="2556"/>
      <c r="K32" s="2556"/>
      <c r="L32" s="2556"/>
      <c r="M32" s="2556"/>
      <c r="N32" s="2557"/>
      <c r="O32" s="2556"/>
      <c r="P32" s="2561"/>
      <c r="Q32" s="2556"/>
      <c r="R32" s="2545"/>
    </row>
    <row r="33" spans="1:19" s="2244" customFormat="1" ht="15.75">
      <c r="A33" s="2241"/>
      <c r="B33" s="2241"/>
      <c r="C33" s="2241"/>
      <c r="D33" s="2559"/>
      <c r="E33" s="2559"/>
      <c r="F33" s="2248"/>
      <c r="G33" s="2241"/>
      <c r="H33" s="1829"/>
      <c r="I33" s="2156"/>
      <c r="J33" s="2241"/>
      <c r="K33" s="2241"/>
      <c r="L33" s="2241"/>
      <c r="M33" s="2241"/>
      <c r="N33" s="2559"/>
      <c r="O33" s="2241"/>
      <c r="P33" s="2245"/>
      <c r="Q33" s="2241"/>
      <c r="R33" s="2247"/>
      <c r="S33" s="2562"/>
    </row>
    <row r="34" spans="1:19" s="2244" customFormat="1" ht="12.75" customHeight="1">
      <c r="A34" s="2241"/>
      <c r="B34" s="2241"/>
      <c r="C34" s="2241"/>
      <c r="D34" s="2559"/>
      <c r="E34" s="2559"/>
      <c r="F34" s="2248"/>
      <c r="G34" s="2241"/>
      <c r="H34" s="1829"/>
      <c r="I34" s="2156"/>
      <c r="J34" s="2241"/>
      <c r="K34" s="4181"/>
      <c r="L34" s="4181"/>
      <c r="M34" s="4181"/>
      <c r="N34" s="2560"/>
      <c r="O34" s="2560"/>
      <c r="P34" s="2560"/>
      <c r="Q34" s="2241"/>
      <c r="R34" s="2247"/>
    </row>
    <row r="35" spans="1:19" s="2244" customFormat="1">
      <c r="A35"/>
      <c r="B35" s="2241"/>
      <c r="C35" s="2241"/>
      <c r="D35" s="2559"/>
      <c r="E35" s="2559"/>
      <c r="F35" s="2248"/>
      <c r="G35" s="2241"/>
      <c r="H35" s="1829"/>
      <c r="I35" s="2156"/>
      <c r="J35" s="2241"/>
      <c r="K35" s="4181"/>
      <c r="L35" s="4181"/>
      <c r="M35" s="4181"/>
      <c r="N35" s="2560"/>
      <c r="O35" s="2560"/>
      <c r="P35" s="2560"/>
      <c r="Q35" s="2241"/>
      <c r="R35" s="2247"/>
    </row>
    <row r="36" spans="1:19" s="2244" customFormat="1">
      <c r="A36" s="2241"/>
      <c r="B36" s="2241"/>
      <c r="C36" s="2241"/>
      <c r="D36" s="2559"/>
      <c r="E36" s="2559"/>
      <c r="F36" s="2248"/>
      <c r="G36" s="2241"/>
      <c r="H36" s="1829"/>
      <c r="I36" s="2156"/>
      <c r="J36" s="2241"/>
      <c r="K36" s="4181"/>
      <c r="L36" s="4181"/>
      <c r="M36" s="4181"/>
      <c r="N36" s="2560"/>
      <c r="O36" s="2560"/>
      <c r="P36" s="2560"/>
      <c r="Q36" s="2241"/>
      <c r="R36" s="2247"/>
    </row>
    <row r="37" spans="1:19" s="2244" customFormat="1">
      <c r="A37" s="2241"/>
      <c r="B37" s="2241"/>
      <c r="C37" s="2241"/>
      <c r="D37" s="2559"/>
      <c r="E37" s="2559"/>
      <c r="F37" s="2248"/>
      <c r="G37" s="2241"/>
      <c r="H37" s="1829"/>
      <c r="I37" s="2156"/>
      <c r="J37" s="2241"/>
      <c r="K37" s="2241"/>
      <c r="L37" s="2241"/>
      <c r="M37" s="2241"/>
      <c r="N37" s="2559"/>
      <c r="O37" s="2241"/>
      <c r="P37" s="2245"/>
      <c r="Q37" s="2241"/>
      <c r="R37" s="2247"/>
    </row>
    <row r="38" spans="1:19" s="2244" customFormat="1">
      <c r="A38" s="2241"/>
      <c r="B38" s="2241"/>
      <c r="C38" s="2241"/>
      <c r="D38" s="2559"/>
      <c r="E38" s="2559"/>
      <c r="F38" s="2248"/>
      <c r="G38" s="2241"/>
      <c r="H38" s="1829"/>
      <c r="I38" s="2156"/>
      <c r="J38" s="2241"/>
      <c r="K38" s="2241"/>
      <c r="L38" s="2241"/>
      <c r="M38" s="2241"/>
      <c r="N38" s="2559"/>
      <c r="O38" s="2241"/>
      <c r="P38" s="2245"/>
      <c r="Q38" s="2241"/>
      <c r="R38" s="2247"/>
    </row>
    <row r="39" spans="1:19" s="2244" customFormat="1">
      <c r="A39" s="2241"/>
      <c r="B39" s="2241"/>
      <c r="C39" s="2241"/>
      <c r="D39" s="2559"/>
      <c r="E39" s="2559"/>
      <c r="F39" s="2248"/>
      <c r="G39" s="2241"/>
      <c r="H39" s="1829"/>
      <c r="I39" s="2156"/>
      <c r="J39" s="2241"/>
      <c r="K39" s="2241"/>
      <c r="L39" s="2241"/>
      <c r="M39" s="2241"/>
      <c r="N39" s="2559"/>
      <c r="O39" s="2241"/>
      <c r="P39" s="2245"/>
      <c r="Q39" s="2241"/>
      <c r="R39" s="2247"/>
    </row>
    <row r="40" spans="1:19" s="2244" customFormat="1">
      <c r="A40" s="2241"/>
      <c r="B40" s="2241"/>
      <c r="C40" s="2241"/>
      <c r="D40" s="2559"/>
      <c r="E40" s="2559"/>
      <c r="F40" s="2248"/>
      <c r="G40" s="2241"/>
      <c r="H40" s="1829"/>
      <c r="I40" s="2156"/>
      <c r="J40" s="2241"/>
      <c r="K40" s="2241"/>
      <c r="L40" s="2241"/>
      <c r="M40" s="2241"/>
      <c r="N40" s="2559"/>
      <c r="O40" s="2241"/>
      <c r="P40" s="2245"/>
      <c r="Q40" s="2241"/>
      <c r="R40" s="2247"/>
    </row>
    <row r="41" spans="1:19" s="2244" customFormat="1">
      <c r="B41" s="2241"/>
      <c r="D41" s="2242"/>
      <c r="E41" s="2242"/>
      <c r="F41" s="2243"/>
      <c r="H41" s="1830"/>
      <c r="I41" s="2156"/>
      <c r="J41" s="2241"/>
      <c r="K41" s="2241"/>
      <c r="L41" s="2241"/>
      <c r="M41" s="2241"/>
      <c r="N41" s="2559"/>
      <c r="O41" s="2241"/>
      <c r="P41" s="2245"/>
      <c r="Q41" s="2241"/>
      <c r="R41" s="2247"/>
    </row>
    <row r="42" spans="1:19" s="2244" customFormat="1">
      <c r="B42" s="2241"/>
      <c r="D42" s="2242"/>
      <c r="E42" s="2242"/>
      <c r="F42" s="2243"/>
      <c r="H42" s="1830"/>
      <c r="I42" s="2156"/>
      <c r="J42" s="2241"/>
      <c r="K42" s="2241"/>
      <c r="L42" s="2241"/>
      <c r="M42" s="2241"/>
      <c r="N42" s="2559"/>
      <c r="O42" s="2241"/>
      <c r="P42" s="2245"/>
      <c r="Q42" s="2241"/>
      <c r="R42" s="2247"/>
    </row>
    <row r="43" spans="1:19" s="2244" customFormat="1">
      <c r="B43" s="2241"/>
      <c r="D43" s="2242"/>
      <c r="E43" s="2242"/>
      <c r="F43" s="2243"/>
      <c r="H43" s="1830"/>
      <c r="I43" s="2154"/>
      <c r="K43" s="2563"/>
      <c r="L43" s="2564"/>
      <c r="M43" s="4181"/>
      <c r="N43" s="4182"/>
      <c r="O43" s="4182"/>
      <c r="P43" s="4182"/>
      <c r="Q43" s="4182"/>
      <c r="R43" s="4182"/>
    </row>
    <row r="44" spans="1:19" s="2244" customFormat="1">
      <c r="B44" s="2241"/>
      <c r="D44" s="2242"/>
      <c r="E44" s="2242"/>
      <c r="F44" s="2243"/>
      <c r="H44" s="1830"/>
      <c r="I44" s="2154"/>
      <c r="K44" s="2564"/>
      <c r="L44" s="2564"/>
      <c r="M44" s="4182"/>
      <c r="N44" s="4182"/>
      <c r="O44" s="4182"/>
      <c r="P44" s="4182"/>
      <c r="Q44" s="4182"/>
      <c r="R44" s="4182"/>
    </row>
    <row r="45" spans="1:19" s="2244" customFormat="1">
      <c r="B45" s="2241"/>
      <c r="D45" s="2242"/>
      <c r="E45" s="2242"/>
      <c r="F45" s="2243"/>
      <c r="H45" s="1830"/>
      <c r="I45" s="2154"/>
      <c r="N45" s="2242"/>
      <c r="P45" s="2245"/>
      <c r="Q45" s="2241"/>
      <c r="R45" s="2247"/>
    </row>
    <row r="46" spans="1:19" s="2244" customFormat="1">
      <c r="B46" s="2241"/>
      <c r="D46" s="2242"/>
      <c r="E46" s="2242"/>
      <c r="F46" s="2243"/>
      <c r="H46" s="1830"/>
      <c r="I46" s="2154"/>
      <c r="N46" s="2242"/>
      <c r="P46" s="2245"/>
      <c r="Q46" s="2241"/>
      <c r="R46" s="2247"/>
    </row>
    <row r="47" spans="1:19" s="2244" customFormat="1">
      <c r="B47" s="2241"/>
      <c r="D47" s="2242"/>
      <c r="E47" s="2242"/>
      <c r="F47" s="2243"/>
      <c r="H47" s="1830"/>
      <c r="I47" s="2154"/>
      <c r="N47" s="2242"/>
      <c r="P47" s="2245"/>
      <c r="Q47" s="2241"/>
      <c r="R47" s="2247"/>
    </row>
    <row r="48" spans="1:19" s="2244" customFormat="1">
      <c r="B48" s="2241"/>
      <c r="D48" s="2242"/>
      <c r="E48" s="2242"/>
      <c r="F48" s="2243"/>
      <c r="H48" s="1830"/>
      <c r="I48" s="2154"/>
      <c r="N48" s="2242"/>
      <c r="P48" s="2245"/>
      <c r="Q48" s="2241"/>
      <c r="R48" s="2247"/>
    </row>
    <row r="49" spans="1:18" s="2244" customFormat="1">
      <c r="B49" s="2241"/>
      <c r="D49" s="2242"/>
      <c r="E49" s="2242"/>
      <c r="F49" s="2243"/>
      <c r="H49" s="1830"/>
      <c r="I49" s="2154"/>
      <c r="N49" s="2242"/>
      <c r="P49" s="2245"/>
      <c r="Q49" s="2241"/>
      <c r="R49" s="2247"/>
    </row>
    <row r="50" spans="1:18" s="2244" customFormat="1">
      <c r="B50" s="2241"/>
      <c r="D50" s="2242"/>
      <c r="E50" s="2242"/>
      <c r="F50" s="2243"/>
      <c r="H50" s="1830"/>
      <c r="I50" s="2154"/>
      <c r="N50" s="2242"/>
      <c r="P50" s="2245"/>
      <c r="Q50" s="2241"/>
      <c r="R50" s="2247"/>
    </row>
    <row r="51" spans="1:18" s="2244" customFormat="1">
      <c r="B51" s="2241"/>
      <c r="D51" s="2242"/>
      <c r="E51" s="2242"/>
      <c r="F51" s="2243"/>
      <c r="H51" s="1830"/>
      <c r="I51" s="2154"/>
      <c r="N51" s="2242"/>
      <c r="P51" s="2245"/>
      <c r="Q51" s="2241"/>
      <c r="R51" s="2247"/>
    </row>
    <row r="52" spans="1:18" s="2244" customFormat="1">
      <c r="B52" s="2241"/>
      <c r="D52" s="2242"/>
      <c r="E52" s="2242"/>
      <c r="F52" s="2243"/>
      <c r="H52" s="1830"/>
      <c r="I52" s="2154"/>
      <c r="N52" s="2242"/>
      <c r="P52" s="2245"/>
      <c r="Q52" s="2241"/>
      <c r="R52" s="2247"/>
    </row>
    <row r="53" spans="1:18" s="2244" customFormat="1">
      <c r="B53" s="2241"/>
      <c r="D53" s="2242"/>
      <c r="E53" s="2242"/>
      <c r="F53" s="2243"/>
      <c r="H53" s="1830"/>
      <c r="I53" s="2154"/>
      <c r="N53" s="2242"/>
      <c r="P53" s="2245"/>
      <c r="Q53" s="2241"/>
      <c r="R53" s="2247"/>
    </row>
    <row r="54" spans="1:18" s="2244" customFormat="1">
      <c r="B54" s="2241"/>
      <c r="D54" s="2242"/>
      <c r="E54" s="2242"/>
      <c r="F54" s="2243"/>
      <c r="H54" s="1830"/>
      <c r="I54" s="2154"/>
      <c r="N54" s="2242"/>
      <c r="P54" s="2245"/>
      <c r="Q54" s="2241"/>
      <c r="R54" s="2247"/>
    </row>
    <row r="55" spans="1:18" s="2244" customFormat="1">
      <c r="B55" s="2241"/>
      <c r="D55" s="2242"/>
      <c r="E55" s="2242"/>
      <c r="F55" s="2243"/>
      <c r="H55" s="1830"/>
      <c r="I55" s="2154"/>
      <c r="N55" s="2242"/>
      <c r="P55" s="2245"/>
      <c r="Q55" s="2241"/>
      <c r="R55" s="2247"/>
    </row>
    <row r="56" spans="1:18" s="2244" customFormat="1">
      <c r="B56" s="2241"/>
      <c r="D56" s="2242"/>
      <c r="E56" s="2242"/>
      <c r="F56" s="2243"/>
      <c r="H56" s="1830"/>
      <c r="I56" s="2154"/>
      <c r="N56" s="2242"/>
      <c r="P56" s="2245"/>
      <c r="Q56" s="2241"/>
      <c r="R56" s="2247"/>
    </row>
    <row r="57" spans="1:18" s="2244" customFormat="1">
      <c r="B57" s="2241"/>
      <c r="D57" s="2242"/>
      <c r="E57" s="2242"/>
      <c r="F57" s="2243"/>
      <c r="H57" s="1830"/>
      <c r="I57" s="2154"/>
      <c r="N57" s="2242"/>
      <c r="P57" s="2245"/>
      <c r="Q57" s="2241"/>
      <c r="R57" s="2247"/>
    </row>
    <row r="58" spans="1:18" s="2244" customFormat="1">
      <c r="B58" s="2241"/>
      <c r="D58" s="2242"/>
      <c r="E58" s="2242"/>
      <c r="F58" s="2243"/>
      <c r="H58" s="1830"/>
      <c r="I58" s="2154"/>
      <c r="N58" s="2242"/>
      <c r="P58" s="2245"/>
      <c r="Q58" s="2241"/>
      <c r="R58" s="2247"/>
    </row>
    <row r="59" spans="1:18" s="2244" customFormat="1">
      <c r="B59" s="2241"/>
      <c r="D59" s="2242"/>
      <c r="E59" s="2242"/>
      <c r="F59" s="2243"/>
      <c r="H59" s="1830"/>
      <c r="I59" s="2154"/>
      <c r="N59" s="2242"/>
      <c r="P59" s="2245"/>
      <c r="Q59" s="2241"/>
      <c r="R59" s="2247"/>
    </row>
    <row r="60" spans="1:18" s="2244" customFormat="1">
      <c r="B60" s="2241"/>
      <c r="D60" s="2242"/>
      <c r="E60" s="2242"/>
      <c r="F60" s="2243"/>
      <c r="H60" s="1830"/>
      <c r="I60" s="2154"/>
      <c r="N60" s="2242"/>
      <c r="P60" s="2245"/>
      <c r="Q60" s="2241"/>
      <c r="R60" s="2247"/>
    </row>
    <row r="61" spans="1:18" s="2244" customFormat="1">
      <c r="B61" s="2241"/>
      <c r="D61" s="2242"/>
      <c r="E61" s="2242"/>
      <c r="F61" s="2243"/>
      <c r="H61" s="1830"/>
      <c r="I61" s="2154"/>
      <c r="N61" s="2242"/>
      <c r="P61" s="2245"/>
      <c r="Q61" s="2241"/>
      <c r="R61" s="2247"/>
    </row>
    <row r="62" spans="1:18" s="2244" customFormat="1">
      <c r="B62" s="2241"/>
      <c r="D62" s="2242"/>
      <c r="E62" s="2242"/>
      <c r="F62" s="2243"/>
      <c r="H62" s="1830"/>
      <c r="I62" s="2154"/>
      <c r="N62" s="2242"/>
      <c r="P62" s="2245"/>
      <c r="Q62" s="2241"/>
      <c r="R62" s="2247"/>
    </row>
    <row r="63" spans="1:18">
      <c r="A63" s="2244"/>
      <c r="B63" s="2241"/>
      <c r="C63" s="2244"/>
      <c r="D63" s="2242"/>
      <c r="E63" s="2242"/>
      <c r="F63" s="2243"/>
      <c r="G63" s="2244"/>
      <c r="H63" s="1830"/>
      <c r="I63" s="2154"/>
      <c r="J63" s="2244"/>
      <c r="K63" s="2244"/>
      <c r="L63" s="2244"/>
      <c r="M63" s="2244"/>
      <c r="N63" s="2242"/>
      <c r="O63" s="2244"/>
      <c r="P63" s="2245"/>
      <c r="Q63" s="2241"/>
    </row>
    <row r="64" spans="1:18">
      <c r="A64" s="2244"/>
      <c r="B64" s="2241"/>
      <c r="C64" s="2244"/>
      <c r="D64" s="2242"/>
      <c r="E64" s="2242"/>
      <c r="F64" s="2243"/>
      <c r="G64" s="2244"/>
      <c r="H64" s="1830"/>
      <c r="I64" s="2154"/>
      <c r="J64" s="2244"/>
      <c r="K64" s="2244"/>
      <c r="L64" s="2244"/>
      <c r="M64" s="2244"/>
      <c r="N64" s="2242"/>
      <c r="O64" s="2244"/>
      <c r="P64" s="2245"/>
      <c r="Q64" s="2241"/>
    </row>
    <row r="65" spans="1:17">
      <c r="A65" s="2244"/>
      <c r="B65" s="2241"/>
      <c r="C65" s="2244"/>
      <c r="D65" s="2242"/>
      <c r="E65" s="2242"/>
      <c r="F65" s="2243"/>
      <c r="G65" s="2244"/>
      <c r="H65" s="1830"/>
      <c r="I65" s="2154"/>
      <c r="J65" s="2244"/>
      <c r="K65" s="2244"/>
      <c r="L65" s="2244"/>
      <c r="M65" s="2244"/>
      <c r="N65" s="2242"/>
      <c r="O65" s="2244"/>
      <c r="P65" s="2245"/>
      <c r="Q65" s="2241"/>
    </row>
    <row r="66" spans="1:17">
      <c r="A66" s="2244"/>
      <c r="B66" s="2241"/>
      <c r="C66" s="2244"/>
      <c r="D66" s="2242"/>
      <c r="E66" s="2242"/>
      <c r="F66" s="2243"/>
      <c r="G66" s="2244"/>
      <c r="H66" s="1830"/>
      <c r="I66" s="2154"/>
      <c r="J66" s="2244"/>
      <c r="K66" s="2244"/>
      <c r="L66" s="2244"/>
      <c r="M66" s="2244"/>
      <c r="N66" s="2242"/>
      <c r="O66" s="2244"/>
      <c r="P66" s="2245"/>
      <c r="Q66" s="2241"/>
    </row>
    <row r="67" spans="1:17">
      <c r="A67" s="2244"/>
      <c r="B67" s="2241"/>
      <c r="C67" s="2244"/>
      <c r="D67" s="2242"/>
      <c r="E67" s="2242"/>
      <c r="F67" s="2243"/>
      <c r="G67" s="2244"/>
      <c r="H67" s="1830"/>
      <c r="I67" s="2154"/>
      <c r="J67" s="2244"/>
      <c r="K67" s="2244"/>
      <c r="L67" s="2244"/>
      <c r="M67" s="2244"/>
      <c r="N67" s="2242"/>
      <c r="O67" s="2244"/>
      <c r="P67" s="2245"/>
      <c r="Q67" s="2241"/>
    </row>
    <row r="68" spans="1:17">
      <c r="A68" s="2244"/>
      <c r="B68" s="2241"/>
      <c r="C68" s="2244"/>
      <c r="D68" s="2242"/>
      <c r="E68" s="2242"/>
      <c r="F68" s="2243"/>
      <c r="G68" s="2244"/>
      <c r="H68" s="1830"/>
      <c r="I68" s="2154"/>
      <c r="J68" s="2244"/>
      <c r="K68" s="2244"/>
      <c r="L68" s="2244"/>
      <c r="M68" s="2244"/>
      <c r="N68" s="2242"/>
      <c r="O68" s="2244"/>
      <c r="P68" s="2245"/>
      <c r="Q68" s="2241"/>
    </row>
    <row r="69" spans="1:17">
      <c r="A69" s="2244"/>
      <c r="B69" s="2241"/>
      <c r="C69" s="2244"/>
      <c r="D69" s="2242"/>
      <c r="E69" s="2242"/>
      <c r="F69" s="2243"/>
      <c r="G69" s="2244"/>
      <c r="H69" s="1830"/>
      <c r="I69" s="2154"/>
      <c r="J69" s="2244"/>
      <c r="K69" s="2244"/>
      <c r="L69" s="2244"/>
      <c r="M69" s="2244"/>
      <c r="N69" s="2242"/>
      <c r="O69" s="2244"/>
      <c r="P69" s="2245"/>
      <c r="Q69" s="2241"/>
    </row>
    <row r="70" spans="1:17">
      <c r="A70" s="2244"/>
      <c r="B70" s="2241"/>
      <c r="C70" s="2244"/>
      <c r="D70" s="2242"/>
      <c r="E70" s="2242"/>
      <c r="F70" s="2243"/>
      <c r="G70" s="2244"/>
      <c r="H70" s="1830"/>
      <c r="I70" s="2154"/>
      <c r="J70" s="2244"/>
      <c r="K70" s="2244"/>
      <c r="L70" s="2244"/>
      <c r="M70" s="2244"/>
      <c r="N70" s="2242"/>
      <c r="O70" s="2244"/>
      <c r="P70" s="2245"/>
      <c r="Q70" s="2241"/>
    </row>
    <row r="71" spans="1:17">
      <c r="A71" s="2244"/>
      <c r="B71" s="2241"/>
      <c r="C71" s="2244"/>
      <c r="D71" s="2242"/>
      <c r="E71" s="2242"/>
      <c r="F71" s="2243"/>
      <c r="G71" s="2244"/>
      <c r="H71" s="1830"/>
      <c r="I71" s="2154"/>
      <c r="J71" s="2244"/>
      <c r="K71" s="2244"/>
      <c r="L71" s="2244"/>
      <c r="M71" s="2244"/>
      <c r="N71" s="2242"/>
      <c r="O71" s="2244"/>
      <c r="P71" s="2245"/>
      <c r="Q71" s="2241"/>
    </row>
    <row r="72" spans="1:17">
      <c r="A72" s="2244"/>
      <c r="B72" s="2241"/>
      <c r="C72" s="2244"/>
      <c r="D72" s="2242"/>
      <c r="E72" s="2242"/>
      <c r="F72" s="2243"/>
      <c r="G72" s="2244"/>
      <c r="H72" s="1830"/>
      <c r="I72" s="2154"/>
      <c r="J72" s="2244"/>
      <c r="K72" s="2244"/>
      <c r="L72" s="2244"/>
      <c r="M72" s="2244"/>
      <c r="N72" s="2242"/>
      <c r="O72" s="2244"/>
      <c r="P72" s="2245"/>
      <c r="Q72" s="2241"/>
    </row>
    <row r="73" spans="1:17">
      <c r="A73" s="2244"/>
      <c r="B73" s="2241"/>
      <c r="C73" s="2244"/>
      <c r="D73" s="2242"/>
      <c r="E73" s="2242"/>
      <c r="F73" s="2243"/>
      <c r="G73" s="2244"/>
      <c r="H73" s="1830"/>
      <c r="I73" s="2154"/>
      <c r="J73" s="2244"/>
      <c r="K73" s="2244"/>
      <c r="L73" s="2244"/>
      <c r="M73" s="2244"/>
      <c r="N73" s="2242"/>
      <c r="O73" s="2244"/>
      <c r="P73" s="2245"/>
      <c r="Q73" s="2241"/>
    </row>
    <row r="74" spans="1:17">
      <c r="A74" s="2244"/>
      <c r="B74" s="2241"/>
      <c r="C74" s="2244"/>
      <c r="D74" s="2242"/>
      <c r="E74" s="2242"/>
      <c r="F74" s="2243"/>
      <c r="G74" s="2244"/>
      <c r="H74" s="1830"/>
      <c r="I74" s="2154"/>
      <c r="J74" s="2244"/>
      <c r="K74" s="2244"/>
      <c r="L74" s="2244"/>
      <c r="M74" s="2244"/>
      <c r="N74" s="2242"/>
      <c r="O74" s="2244"/>
      <c r="P74" s="2245"/>
      <c r="Q74" s="2241"/>
    </row>
    <row r="75" spans="1:17">
      <c r="A75" s="2244"/>
      <c r="B75" s="2241"/>
      <c r="C75" s="2244"/>
      <c r="D75" s="2242"/>
      <c r="E75" s="2242"/>
      <c r="F75" s="2243"/>
      <c r="G75" s="2244"/>
      <c r="H75" s="1830"/>
      <c r="I75" s="2154"/>
      <c r="J75" s="2244"/>
      <c r="K75" s="2244"/>
      <c r="L75" s="2244"/>
      <c r="M75" s="2244"/>
      <c r="N75" s="2242"/>
      <c r="O75" s="2244"/>
      <c r="P75" s="2245"/>
      <c r="Q75" s="2241"/>
    </row>
    <row r="76" spans="1:17">
      <c r="A76" s="2244"/>
      <c r="B76" s="2241"/>
      <c r="C76" s="2244"/>
      <c r="D76" s="2242"/>
      <c r="E76" s="2242"/>
      <c r="F76" s="2243"/>
      <c r="G76" s="2244"/>
      <c r="H76" s="1830"/>
      <c r="I76" s="2154"/>
      <c r="J76" s="2244"/>
      <c r="K76" s="2244"/>
      <c r="L76" s="2244"/>
      <c r="M76" s="2244"/>
      <c r="N76" s="2242"/>
      <c r="O76" s="2244"/>
      <c r="P76" s="2245"/>
      <c r="Q76" s="2241"/>
    </row>
    <row r="77" spans="1:17">
      <c r="A77" s="2244"/>
      <c r="B77" s="2241"/>
      <c r="C77" s="2244"/>
      <c r="D77" s="2242"/>
      <c r="E77" s="2242"/>
      <c r="F77" s="2243"/>
      <c r="G77" s="2244"/>
      <c r="H77" s="1830"/>
      <c r="I77" s="2154"/>
      <c r="J77" s="2244"/>
      <c r="K77" s="2244"/>
      <c r="L77" s="2244"/>
      <c r="M77" s="2244"/>
      <c r="N77" s="2242"/>
      <c r="O77" s="2244"/>
      <c r="P77" s="2245"/>
      <c r="Q77" s="2241"/>
    </row>
    <row r="78" spans="1:17">
      <c r="A78" s="2244"/>
      <c r="B78" s="2241"/>
      <c r="C78" s="2244"/>
      <c r="D78" s="2242"/>
      <c r="E78" s="2242"/>
      <c r="F78" s="2243"/>
      <c r="G78" s="2244"/>
      <c r="H78" s="1830"/>
      <c r="I78" s="2154"/>
      <c r="J78" s="2244"/>
      <c r="K78" s="2244"/>
      <c r="L78" s="2244"/>
      <c r="M78" s="2244"/>
      <c r="N78" s="2242"/>
      <c r="O78" s="2244"/>
      <c r="P78" s="2245"/>
      <c r="Q78" s="2241"/>
    </row>
    <row r="79" spans="1:17">
      <c r="A79" s="2244"/>
      <c r="B79" s="2241"/>
      <c r="C79" s="2244"/>
      <c r="D79" s="2242"/>
      <c r="E79" s="2242"/>
      <c r="F79" s="2243"/>
      <c r="G79" s="2244"/>
      <c r="H79" s="1830"/>
      <c r="I79" s="2154"/>
      <c r="J79" s="2244"/>
      <c r="K79" s="2244"/>
      <c r="L79" s="2244"/>
      <c r="M79" s="2244"/>
      <c r="N79" s="2242"/>
      <c r="O79" s="2244"/>
      <c r="P79" s="2245"/>
      <c r="Q79" s="2241"/>
    </row>
    <row r="80" spans="1:17">
      <c r="A80" s="2244"/>
      <c r="B80" s="2241"/>
      <c r="C80" s="2244"/>
      <c r="D80" s="2242"/>
      <c r="E80" s="2242"/>
      <c r="F80" s="2243"/>
      <c r="G80" s="2244"/>
      <c r="H80" s="1830"/>
      <c r="I80" s="2154"/>
      <c r="J80" s="2244"/>
      <c r="K80" s="2244"/>
      <c r="L80" s="2244"/>
      <c r="M80" s="2244"/>
      <c r="N80" s="2242"/>
      <c r="O80" s="2244"/>
      <c r="P80" s="2245"/>
      <c r="Q80" s="2241"/>
    </row>
    <row r="81" spans="1:17">
      <c r="A81" s="2244"/>
      <c r="B81" s="2241"/>
      <c r="C81" s="2244"/>
      <c r="D81" s="2242"/>
      <c r="E81" s="2242"/>
      <c r="F81" s="2243"/>
      <c r="G81" s="2244"/>
      <c r="H81" s="1830"/>
      <c r="I81" s="2154"/>
      <c r="J81" s="2244"/>
      <c r="K81" s="2244"/>
      <c r="L81" s="2244"/>
      <c r="M81" s="2244"/>
      <c r="N81" s="2242"/>
      <c r="O81" s="2244"/>
      <c r="P81" s="2245"/>
      <c r="Q81" s="2241"/>
    </row>
    <row r="82" spans="1:17">
      <c r="A82" s="2244"/>
      <c r="B82" s="2241"/>
      <c r="C82" s="2244"/>
      <c r="D82" s="2242"/>
      <c r="E82" s="2242"/>
      <c r="F82" s="2243"/>
      <c r="G82" s="2244"/>
      <c r="H82" s="1830"/>
      <c r="I82" s="2154"/>
      <c r="J82" s="2244"/>
      <c r="K82" s="2244"/>
      <c r="L82" s="2244"/>
      <c r="M82" s="2244"/>
      <c r="N82" s="2242"/>
      <c r="O82" s="2244"/>
      <c r="P82" s="2245"/>
      <c r="Q82" s="2241"/>
    </row>
    <row r="83" spans="1:17">
      <c r="A83" s="2244"/>
      <c r="B83" s="2241"/>
      <c r="C83" s="2244"/>
      <c r="D83" s="2242"/>
      <c r="E83" s="2242"/>
      <c r="F83" s="2243"/>
      <c r="G83" s="2244"/>
      <c r="H83" s="1830"/>
      <c r="I83" s="2154"/>
      <c r="J83" s="2244"/>
      <c r="K83" s="2244"/>
      <c r="L83" s="2244"/>
      <c r="M83" s="2244"/>
      <c r="N83" s="2242"/>
      <c r="O83" s="2244"/>
      <c r="P83" s="2245"/>
      <c r="Q83" s="2241"/>
    </row>
    <row r="84" spans="1:17">
      <c r="A84" s="2244"/>
      <c r="B84" s="2241"/>
      <c r="C84" s="2244"/>
      <c r="D84" s="2242"/>
      <c r="E84" s="2242"/>
      <c r="F84" s="2243"/>
      <c r="G84" s="2244"/>
      <c r="H84" s="1830"/>
      <c r="I84" s="2154"/>
      <c r="J84" s="2244"/>
      <c r="K84" s="2244"/>
      <c r="L84" s="2244"/>
      <c r="M84" s="2244"/>
      <c r="N84" s="2242"/>
      <c r="O84" s="2244"/>
      <c r="P84" s="2245"/>
      <c r="Q84" s="2241"/>
    </row>
    <row r="85" spans="1:17">
      <c r="A85" s="2244"/>
      <c r="B85" s="2241"/>
      <c r="C85" s="2244"/>
      <c r="D85" s="2242"/>
      <c r="E85" s="2242"/>
      <c r="F85" s="2243"/>
      <c r="G85" s="2244"/>
      <c r="H85" s="1830"/>
      <c r="I85" s="2154"/>
      <c r="J85" s="2244"/>
      <c r="K85" s="2244"/>
      <c r="L85" s="2244"/>
      <c r="M85" s="2244"/>
      <c r="N85" s="2242"/>
      <c r="O85" s="2244"/>
      <c r="P85" s="2245"/>
      <c r="Q85" s="2241"/>
    </row>
    <row r="86" spans="1:17">
      <c r="A86" s="2244"/>
      <c r="B86" s="2241"/>
      <c r="C86" s="2244"/>
      <c r="D86" s="2242"/>
      <c r="E86" s="2242"/>
      <c r="F86" s="2243"/>
      <c r="G86" s="2244"/>
      <c r="H86" s="1830"/>
      <c r="I86" s="2154"/>
      <c r="J86" s="2244"/>
      <c r="K86" s="2244"/>
      <c r="L86" s="2244"/>
      <c r="M86" s="2244"/>
      <c r="N86" s="2242"/>
      <c r="O86" s="2244"/>
      <c r="P86" s="2245"/>
      <c r="Q86" s="2241"/>
    </row>
    <row r="87" spans="1:17">
      <c r="A87" s="2244"/>
      <c r="B87" s="2241"/>
      <c r="C87" s="2244"/>
      <c r="D87" s="2242"/>
      <c r="E87" s="2242"/>
      <c r="F87" s="2243"/>
      <c r="G87" s="2244"/>
      <c r="H87" s="1830"/>
      <c r="I87" s="2154"/>
      <c r="J87" s="2244"/>
      <c r="K87" s="2244"/>
      <c r="L87" s="2244"/>
      <c r="M87" s="2244"/>
      <c r="N87" s="2242"/>
      <c r="O87" s="2244"/>
      <c r="P87" s="2245"/>
      <c r="Q87" s="2241"/>
    </row>
    <row r="88" spans="1:17">
      <c r="A88" s="2244"/>
      <c r="B88" s="2241"/>
      <c r="C88" s="2244"/>
      <c r="D88" s="2242"/>
      <c r="E88" s="2242"/>
      <c r="F88" s="2243"/>
      <c r="G88" s="2244"/>
      <c r="H88" s="1830"/>
      <c r="I88" s="2154"/>
      <c r="J88" s="2244"/>
      <c r="K88" s="2244"/>
      <c r="L88" s="2244"/>
      <c r="M88" s="2244"/>
      <c r="N88" s="2242"/>
      <c r="O88" s="2244"/>
      <c r="P88" s="2245"/>
      <c r="Q88" s="2241"/>
    </row>
    <row r="89" spans="1:17">
      <c r="A89" s="2244"/>
      <c r="B89" s="2241"/>
      <c r="C89" s="2244"/>
      <c r="D89" s="2242"/>
      <c r="E89" s="2242"/>
      <c r="F89" s="2243"/>
      <c r="G89" s="2244"/>
      <c r="H89" s="1830"/>
      <c r="I89" s="2154"/>
      <c r="J89" s="2244"/>
      <c r="K89" s="2244"/>
      <c r="L89" s="2244"/>
      <c r="M89" s="2244"/>
      <c r="N89" s="2242"/>
      <c r="O89" s="2244"/>
      <c r="P89" s="2245"/>
      <c r="Q89" s="2241"/>
    </row>
    <row r="90" spans="1:17">
      <c r="A90" s="2244"/>
      <c r="B90" s="2241"/>
      <c r="C90" s="2244"/>
      <c r="D90" s="2242"/>
      <c r="E90" s="2242"/>
      <c r="F90" s="2243"/>
      <c r="G90" s="2244"/>
      <c r="H90" s="1830"/>
      <c r="I90" s="2154"/>
      <c r="J90" s="2244"/>
      <c r="K90" s="2244"/>
      <c r="L90" s="2244"/>
      <c r="M90" s="2244"/>
      <c r="N90" s="2242"/>
      <c r="O90" s="2244"/>
      <c r="P90" s="2245"/>
      <c r="Q90" s="2241"/>
    </row>
    <row r="91" spans="1:17">
      <c r="A91" s="2244"/>
      <c r="B91" s="2241"/>
      <c r="C91" s="2244"/>
      <c r="D91" s="2242"/>
      <c r="E91" s="2242"/>
      <c r="F91" s="2243"/>
      <c r="G91" s="2244"/>
      <c r="H91" s="1830"/>
      <c r="I91" s="2154"/>
      <c r="J91" s="2244"/>
      <c r="K91" s="2244"/>
      <c r="L91" s="2244"/>
      <c r="M91" s="2244"/>
      <c r="N91" s="2242"/>
      <c r="O91" s="2244"/>
      <c r="P91" s="2245"/>
      <c r="Q91" s="2241"/>
    </row>
    <row r="92" spans="1:17">
      <c r="A92" s="2244"/>
      <c r="B92" s="2241"/>
      <c r="C92" s="2244"/>
      <c r="D92" s="2242"/>
      <c r="E92" s="2242"/>
      <c r="F92" s="2243"/>
      <c r="G92" s="2244"/>
      <c r="H92" s="1830"/>
      <c r="I92" s="2154"/>
      <c r="J92" s="2244"/>
      <c r="K92" s="2244"/>
      <c r="L92" s="2244"/>
      <c r="M92" s="2244"/>
      <c r="N92" s="2242"/>
      <c r="O92" s="2244"/>
      <c r="P92" s="2245"/>
      <c r="Q92" s="2241"/>
    </row>
    <row r="93" spans="1:17">
      <c r="A93" s="2244"/>
      <c r="B93" s="2241"/>
      <c r="C93" s="2244"/>
      <c r="D93" s="2242"/>
      <c r="E93" s="2242"/>
      <c r="F93" s="2243"/>
      <c r="G93" s="2244"/>
      <c r="H93" s="1830"/>
      <c r="I93" s="2154"/>
      <c r="J93" s="2244"/>
      <c r="K93" s="2244"/>
      <c r="L93" s="2244"/>
      <c r="M93" s="2244"/>
      <c r="N93" s="2242"/>
      <c r="O93" s="2244"/>
      <c r="P93" s="2245"/>
      <c r="Q93" s="2241"/>
    </row>
    <row r="94" spans="1:17">
      <c r="A94" s="2244"/>
      <c r="B94" s="2241"/>
      <c r="C94" s="2244"/>
      <c r="D94" s="2242"/>
      <c r="E94" s="2242"/>
      <c r="F94" s="2243"/>
      <c r="G94" s="2244"/>
      <c r="H94" s="1830"/>
      <c r="I94" s="2154"/>
      <c r="J94" s="2244"/>
      <c r="K94" s="2244"/>
      <c r="L94" s="2244"/>
      <c r="M94" s="2244"/>
      <c r="N94" s="2242"/>
      <c r="O94" s="2244"/>
      <c r="P94" s="2245"/>
      <c r="Q94" s="2241"/>
    </row>
    <row r="95" spans="1:17">
      <c r="A95" s="2244"/>
      <c r="B95" s="2241"/>
      <c r="C95" s="2244"/>
      <c r="D95" s="2242"/>
      <c r="E95" s="2242"/>
      <c r="F95" s="2243"/>
      <c r="G95" s="2244"/>
      <c r="H95" s="1830"/>
      <c r="I95" s="2154"/>
      <c r="J95" s="2244"/>
      <c r="K95" s="2244"/>
      <c r="L95" s="2244"/>
      <c r="M95" s="2244"/>
      <c r="N95" s="2242"/>
      <c r="O95" s="2244"/>
      <c r="P95" s="2245"/>
      <c r="Q95" s="2241"/>
    </row>
    <row r="96" spans="1:17">
      <c r="A96" s="2244"/>
      <c r="B96" s="2241"/>
      <c r="C96" s="2244"/>
      <c r="D96" s="2242"/>
      <c r="E96" s="2242"/>
      <c r="F96" s="2243"/>
      <c r="G96" s="2244"/>
      <c r="H96" s="1830"/>
      <c r="I96" s="2154"/>
      <c r="J96" s="2244"/>
      <c r="K96" s="2244"/>
      <c r="L96" s="2244"/>
      <c r="M96" s="2244"/>
      <c r="N96" s="2242"/>
      <c r="O96" s="2244"/>
      <c r="P96" s="2245"/>
      <c r="Q96" s="2241"/>
    </row>
    <row r="97" spans="1:17">
      <c r="A97" s="2244"/>
      <c r="B97" s="2241"/>
      <c r="C97" s="2244"/>
      <c r="D97" s="2242"/>
      <c r="E97" s="2242"/>
      <c r="F97" s="2243"/>
      <c r="G97" s="2244"/>
      <c r="H97" s="1830"/>
      <c r="I97" s="2154"/>
      <c r="J97" s="2244"/>
      <c r="K97" s="2244"/>
      <c r="L97" s="2244"/>
      <c r="M97" s="2244"/>
      <c r="N97" s="2242"/>
      <c r="O97" s="2244"/>
      <c r="P97" s="2245"/>
      <c r="Q97" s="2241"/>
    </row>
    <row r="98" spans="1:17">
      <c r="A98" s="2244"/>
      <c r="B98" s="2241"/>
      <c r="C98" s="2244"/>
      <c r="D98" s="2242"/>
      <c r="E98" s="2242"/>
      <c r="F98" s="2243"/>
      <c r="G98" s="2244"/>
      <c r="H98" s="1830"/>
      <c r="I98" s="2154"/>
      <c r="J98" s="2244"/>
      <c r="K98" s="2244"/>
      <c r="L98" s="2244"/>
      <c r="M98" s="2244"/>
      <c r="N98" s="2242"/>
      <c r="O98" s="2244"/>
      <c r="P98" s="2245"/>
      <c r="Q98" s="2241"/>
    </row>
    <row r="99" spans="1:17">
      <c r="A99" s="2244"/>
      <c r="B99" s="2241"/>
      <c r="C99" s="2244"/>
      <c r="D99" s="2242"/>
      <c r="E99" s="2242"/>
      <c r="F99" s="2243"/>
      <c r="G99" s="2244"/>
      <c r="H99" s="1830"/>
      <c r="I99" s="2154"/>
      <c r="J99" s="2244"/>
      <c r="K99" s="2244"/>
      <c r="L99" s="2244"/>
      <c r="M99" s="2244"/>
      <c r="N99" s="2242"/>
      <c r="O99" s="2244"/>
      <c r="P99" s="2245"/>
      <c r="Q99" s="2241"/>
    </row>
    <row r="100" spans="1:17">
      <c r="A100" s="2244"/>
      <c r="B100" s="2241"/>
      <c r="C100" s="2244"/>
      <c r="D100" s="2242"/>
      <c r="E100" s="2242"/>
      <c r="F100" s="2243"/>
      <c r="G100" s="2244"/>
      <c r="H100" s="1830"/>
      <c r="I100" s="2154"/>
      <c r="J100" s="2244"/>
      <c r="K100" s="2244"/>
      <c r="L100" s="2244"/>
      <c r="M100" s="2244"/>
      <c r="N100" s="2242"/>
      <c r="O100" s="2244"/>
      <c r="P100" s="2245"/>
      <c r="Q100" s="2241"/>
    </row>
    <row r="101" spans="1:17">
      <c r="A101" s="2244"/>
      <c r="B101" s="2241"/>
      <c r="C101" s="2244"/>
      <c r="D101" s="2242"/>
      <c r="E101" s="2242"/>
      <c r="F101" s="2243"/>
      <c r="G101" s="2244"/>
      <c r="H101" s="1830"/>
      <c r="I101" s="2154"/>
      <c r="J101" s="2244"/>
      <c r="K101" s="2244"/>
      <c r="L101" s="2244"/>
      <c r="M101" s="2244"/>
      <c r="N101" s="2242"/>
      <c r="O101" s="2244"/>
      <c r="P101" s="2245"/>
      <c r="Q101" s="2241"/>
    </row>
    <row r="102" spans="1:17">
      <c r="A102" s="2244"/>
      <c r="B102" s="2241"/>
      <c r="C102" s="2244"/>
      <c r="D102" s="2242"/>
      <c r="E102" s="2242"/>
      <c r="F102" s="2243"/>
      <c r="G102" s="2244"/>
      <c r="H102" s="1830"/>
      <c r="I102" s="2154"/>
      <c r="J102" s="2244"/>
      <c r="K102" s="2244"/>
      <c r="L102" s="2244"/>
      <c r="M102" s="2244"/>
      <c r="N102" s="2242"/>
      <c r="O102" s="2244"/>
      <c r="P102" s="2245"/>
      <c r="Q102" s="2241"/>
    </row>
    <row r="103" spans="1:17">
      <c r="A103" s="2244"/>
      <c r="B103" s="2241"/>
      <c r="C103" s="2244"/>
      <c r="D103" s="2242"/>
      <c r="E103" s="2242"/>
      <c r="F103" s="2243"/>
      <c r="G103" s="2244"/>
      <c r="H103" s="1830"/>
      <c r="I103" s="2154"/>
      <c r="J103" s="2244"/>
      <c r="K103" s="2244"/>
      <c r="L103" s="2244"/>
      <c r="M103" s="2244"/>
      <c r="N103" s="2242"/>
      <c r="O103" s="2244"/>
      <c r="P103" s="2245"/>
      <c r="Q103" s="2241"/>
    </row>
    <row r="104" spans="1:17">
      <c r="A104" s="2244"/>
      <c r="B104" s="2241"/>
      <c r="C104" s="2244"/>
      <c r="D104" s="2242"/>
      <c r="E104" s="2242"/>
      <c r="F104" s="2243"/>
      <c r="G104" s="2244"/>
      <c r="H104" s="1830"/>
      <c r="I104" s="2154"/>
      <c r="J104" s="2244"/>
      <c r="K104" s="2244"/>
      <c r="L104" s="2244"/>
      <c r="M104" s="2244"/>
      <c r="N104" s="2242"/>
      <c r="O104" s="2244"/>
      <c r="P104" s="2245"/>
      <c r="Q104" s="2241"/>
    </row>
    <row r="105" spans="1:17">
      <c r="A105" s="2244"/>
      <c r="B105" s="2241"/>
      <c r="C105" s="2244"/>
      <c r="D105" s="2242"/>
      <c r="E105" s="2242"/>
      <c r="F105" s="2243"/>
      <c r="G105" s="2244"/>
      <c r="H105" s="1830"/>
      <c r="I105" s="2154"/>
      <c r="J105" s="2244"/>
      <c r="K105" s="2244"/>
      <c r="L105" s="2244"/>
      <c r="M105" s="2244"/>
      <c r="N105" s="2242"/>
      <c r="O105" s="2244"/>
      <c r="P105" s="2245"/>
      <c r="Q105" s="2241"/>
    </row>
    <row r="106" spans="1:17">
      <c r="A106" s="2244"/>
      <c r="B106" s="2241"/>
      <c r="C106" s="2244"/>
      <c r="D106" s="2242"/>
      <c r="E106" s="2242"/>
      <c r="F106" s="2243"/>
      <c r="G106" s="2244"/>
      <c r="H106" s="1830"/>
      <c r="I106" s="2154"/>
      <c r="J106" s="2244"/>
      <c r="K106" s="2244"/>
      <c r="L106" s="2244"/>
      <c r="M106" s="2244"/>
      <c r="N106" s="2242"/>
      <c r="O106" s="2244"/>
      <c r="P106" s="2245"/>
      <c r="Q106" s="2241"/>
    </row>
    <row r="107" spans="1:17">
      <c r="A107" s="2244"/>
      <c r="B107" s="2241"/>
      <c r="C107" s="2244"/>
      <c r="D107" s="2242"/>
      <c r="E107" s="2242"/>
      <c r="F107" s="2243"/>
      <c r="G107" s="2244"/>
      <c r="H107" s="1830"/>
      <c r="I107" s="2154"/>
      <c r="J107" s="2244"/>
      <c r="K107" s="2244"/>
      <c r="L107" s="2244"/>
      <c r="M107" s="2244"/>
      <c r="N107" s="2242"/>
      <c r="O107" s="2244"/>
      <c r="P107" s="2245"/>
      <c r="Q107" s="2241"/>
    </row>
    <row r="108" spans="1:17">
      <c r="A108" s="2244"/>
      <c r="B108" s="2241"/>
      <c r="C108" s="2244"/>
      <c r="D108" s="2242"/>
      <c r="E108" s="2242"/>
      <c r="F108" s="2243"/>
      <c r="G108" s="2244"/>
      <c r="H108" s="1830"/>
      <c r="I108" s="2154"/>
      <c r="J108" s="2244"/>
      <c r="K108" s="2244"/>
      <c r="L108" s="2244"/>
      <c r="M108" s="2244"/>
      <c r="N108" s="2242"/>
      <c r="O108" s="2244"/>
      <c r="P108" s="2245"/>
      <c r="Q108" s="2241"/>
    </row>
    <row r="109" spans="1:17">
      <c r="A109" s="2244"/>
      <c r="B109" s="2241"/>
      <c r="C109" s="2244"/>
      <c r="D109" s="2242"/>
      <c r="E109" s="2242"/>
      <c r="F109" s="2243"/>
      <c r="G109" s="2244"/>
      <c r="H109" s="1830"/>
      <c r="I109" s="2154"/>
      <c r="J109" s="2244"/>
      <c r="K109" s="2244"/>
      <c r="L109" s="2244"/>
      <c r="M109" s="2244"/>
      <c r="N109" s="2242"/>
      <c r="O109" s="2244"/>
      <c r="P109" s="2245"/>
      <c r="Q109" s="2241"/>
    </row>
    <row r="110" spans="1:17">
      <c r="A110" s="2244"/>
      <c r="B110" s="2241"/>
      <c r="C110" s="2244"/>
      <c r="D110" s="2242"/>
      <c r="E110" s="2242"/>
      <c r="F110" s="2243"/>
      <c r="G110" s="2244"/>
      <c r="H110" s="1830"/>
      <c r="I110" s="2154"/>
      <c r="J110" s="2244"/>
      <c r="K110" s="2244"/>
      <c r="L110" s="2244"/>
      <c r="M110" s="2244"/>
      <c r="N110" s="2242"/>
      <c r="O110" s="2244"/>
      <c r="P110" s="2245"/>
      <c r="Q110" s="2241"/>
    </row>
    <row r="111" spans="1:17">
      <c r="A111" s="2244"/>
      <c r="B111" s="2241"/>
      <c r="C111" s="2244"/>
      <c r="D111" s="2242"/>
      <c r="E111" s="2242"/>
      <c r="F111" s="2243"/>
      <c r="G111" s="2244"/>
      <c r="H111" s="1830"/>
      <c r="I111" s="2154"/>
      <c r="J111" s="2244"/>
      <c r="K111" s="2244"/>
      <c r="L111" s="2244"/>
      <c r="M111" s="2244"/>
      <c r="N111" s="2242"/>
      <c r="O111" s="2244"/>
      <c r="P111" s="2245"/>
      <c r="Q111" s="2241"/>
    </row>
    <row r="112" spans="1:17">
      <c r="A112" s="2244"/>
      <c r="B112" s="2241"/>
      <c r="C112" s="2244"/>
      <c r="D112" s="2242"/>
      <c r="E112" s="2242"/>
      <c r="F112" s="2243"/>
      <c r="G112" s="2244"/>
      <c r="H112" s="1830"/>
      <c r="I112" s="2154"/>
      <c r="J112" s="2244"/>
      <c r="K112" s="2244"/>
      <c r="L112" s="2244"/>
      <c r="M112" s="2244"/>
      <c r="N112" s="2242"/>
      <c r="O112" s="2244"/>
      <c r="P112" s="2245"/>
      <c r="Q112" s="2241"/>
    </row>
    <row r="113" spans="1:17">
      <c r="A113" s="2244"/>
      <c r="B113" s="2241"/>
      <c r="C113" s="2244"/>
      <c r="D113" s="2242"/>
      <c r="E113" s="2242"/>
      <c r="F113" s="2243"/>
      <c r="G113" s="2244"/>
      <c r="H113" s="1830"/>
      <c r="I113" s="2154"/>
      <c r="J113" s="2244"/>
      <c r="K113" s="2244"/>
      <c r="L113" s="2244"/>
      <c r="M113" s="2244"/>
      <c r="N113" s="2242"/>
      <c r="O113" s="2244"/>
      <c r="P113" s="2245"/>
      <c r="Q113" s="2241"/>
    </row>
    <row r="114" spans="1:17">
      <c r="A114" s="2244"/>
      <c r="B114" s="2241"/>
      <c r="C114" s="2244"/>
      <c r="D114" s="2242"/>
      <c r="E114" s="2242"/>
      <c r="F114" s="2243"/>
      <c r="G114" s="2244"/>
      <c r="H114" s="1830"/>
      <c r="I114" s="2154"/>
      <c r="J114" s="2244"/>
      <c r="K114" s="2244"/>
      <c r="L114" s="2244"/>
      <c r="M114" s="2244"/>
      <c r="N114" s="2242"/>
      <c r="O114" s="2244"/>
      <c r="P114" s="2245"/>
      <c r="Q114" s="2241"/>
    </row>
    <row r="115" spans="1:17">
      <c r="A115" s="2244"/>
      <c r="B115" s="2241"/>
      <c r="C115" s="2244"/>
      <c r="D115" s="2242"/>
      <c r="E115" s="2242"/>
      <c r="F115" s="2243"/>
      <c r="G115" s="2244"/>
      <c r="H115" s="1830"/>
      <c r="I115" s="2154"/>
      <c r="J115" s="2244"/>
      <c r="K115" s="2244"/>
      <c r="L115" s="2244"/>
      <c r="M115" s="2244"/>
      <c r="N115" s="2242"/>
      <c r="O115" s="2244"/>
      <c r="P115" s="2245"/>
      <c r="Q115" s="2241"/>
    </row>
    <row r="116" spans="1:17">
      <c r="A116" s="2244"/>
      <c r="B116" s="2241"/>
      <c r="C116" s="2244"/>
      <c r="D116" s="2242"/>
      <c r="E116" s="2242"/>
      <c r="F116" s="2243"/>
      <c r="G116" s="2244"/>
      <c r="H116" s="1830"/>
      <c r="I116" s="2154"/>
      <c r="J116" s="2244"/>
      <c r="K116" s="2244"/>
      <c r="L116" s="2244"/>
      <c r="M116" s="2244"/>
      <c r="N116" s="2242"/>
      <c r="O116" s="2244"/>
      <c r="P116" s="2245"/>
      <c r="Q116" s="2241"/>
    </row>
    <row r="117" spans="1:17">
      <c r="A117" s="2244"/>
      <c r="B117" s="2241"/>
      <c r="C117" s="2244"/>
      <c r="D117" s="2242"/>
      <c r="E117" s="2242"/>
      <c r="F117" s="2243"/>
      <c r="G117" s="2244"/>
      <c r="H117" s="1830"/>
      <c r="I117" s="2154"/>
      <c r="J117" s="2244"/>
      <c r="K117" s="2244"/>
      <c r="L117" s="2244"/>
      <c r="M117" s="2244"/>
      <c r="N117" s="2242"/>
      <c r="O117" s="2244"/>
      <c r="P117" s="2245"/>
      <c r="Q117" s="2241"/>
    </row>
    <row r="118" spans="1:17">
      <c r="A118" s="2244"/>
      <c r="B118" s="2241"/>
      <c r="C118" s="2244"/>
      <c r="D118" s="2242"/>
      <c r="E118" s="2242"/>
      <c r="F118" s="2243"/>
      <c r="G118" s="2244"/>
      <c r="H118" s="1830"/>
      <c r="I118" s="2154"/>
      <c r="J118" s="2244"/>
      <c r="K118" s="2244"/>
      <c r="L118" s="2244"/>
      <c r="M118" s="2244"/>
      <c r="N118" s="2242"/>
      <c r="O118" s="2244"/>
      <c r="P118" s="2245"/>
      <c r="Q118" s="2241"/>
    </row>
    <row r="119" spans="1:17">
      <c r="A119" s="2244"/>
      <c r="B119" s="2241"/>
      <c r="C119" s="2244"/>
      <c r="D119" s="2242"/>
      <c r="E119" s="2242"/>
      <c r="F119" s="2243"/>
      <c r="G119" s="2244"/>
      <c r="H119" s="1830"/>
      <c r="I119" s="2154"/>
      <c r="J119" s="2244"/>
      <c r="K119" s="2244"/>
      <c r="L119" s="2244"/>
      <c r="M119" s="2244"/>
      <c r="N119" s="2242"/>
      <c r="O119" s="2244"/>
      <c r="P119" s="2245"/>
      <c r="Q119" s="2241"/>
    </row>
    <row r="120" spans="1:17">
      <c r="A120" s="2244"/>
      <c r="B120" s="2241"/>
      <c r="C120" s="2244"/>
      <c r="D120" s="2242"/>
      <c r="E120" s="2242"/>
      <c r="F120" s="2243"/>
      <c r="G120" s="2244"/>
      <c r="H120" s="1830"/>
      <c r="I120" s="2154"/>
      <c r="J120" s="2244"/>
      <c r="K120" s="2244"/>
      <c r="L120" s="2244"/>
      <c r="M120" s="2244"/>
      <c r="N120" s="2242"/>
      <c r="O120" s="2244"/>
      <c r="P120" s="2245"/>
      <c r="Q120" s="2241"/>
    </row>
    <row r="121" spans="1:17">
      <c r="A121" s="2244"/>
      <c r="B121" s="2241"/>
      <c r="C121" s="2244"/>
      <c r="D121" s="2242"/>
      <c r="E121" s="2242"/>
      <c r="F121" s="2243"/>
      <c r="G121" s="2244"/>
      <c r="H121" s="1830"/>
      <c r="I121" s="2154"/>
      <c r="J121" s="2244"/>
      <c r="K121" s="2244"/>
      <c r="L121" s="2244"/>
      <c r="M121" s="2244"/>
      <c r="N121" s="2242"/>
      <c r="O121" s="2244"/>
      <c r="P121" s="2245"/>
      <c r="Q121" s="2241"/>
    </row>
    <row r="122" spans="1:17">
      <c r="A122" s="2244"/>
      <c r="B122" s="2241"/>
      <c r="C122" s="2244"/>
      <c r="D122" s="2242"/>
      <c r="E122" s="2242"/>
      <c r="F122" s="2243"/>
      <c r="G122" s="2244"/>
      <c r="H122" s="1830"/>
      <c r="I122" s="2154"/>
      <c r="J122" s="2244"/>
      <c r="K122" s="2244"/>
      <c r="L122" s="2244"/>
      <c r="M122" s="2244"/>
      <c r="N122" s="2242"/>
      <c r="O122" s="2244"/>
      <c r="P122" s="2245"/>
      <c r="Q122" s="2241"/>
    </row>
    <row r="123" spans="1:17">
      <c r="A123" s="2244"/>
      <c r="B123" s="2241"/>
      <c r="C123" s="2244"/>
      <c r="D123" s="2242"/>
      <c r="E123" s="2242"/>
      <c r="F123" s="2243"/>
      <c r="G123" s="2244"/>
      <c r="H123" s="1830"/>
      <c r="I123" s="2154"/>
      <c r="J123" s="2244"/>
      <c r="K123" s="2244"/>
      <c r="L123" s="2244"/>
      <c r="M123" s="2244"/>
      <c r="N123" s="2242"/>
      <c r="O123" s="2244"/>
      <c r="P123" s="2245"/>
      <c r="Q123" s="2241"/>
    </row>
    <row r="124" spans="1:17">
      <c r="A124" s="2244"/>
      <c r="B124" s="2241"/>
      <c r="C124" s="2244"/>
      <c r="D124" s="2242"/>
      <c r="E124" s="2242"/>
      <c r="F124" s="2243"/>
      <c r="G124" s="2244"/>
      <c r="H124" s="1830"/>
      <c r="I124" s="2154"/>
      <c r="J124" s="2244"/>
      <c r="K124" s="2244"/>
      <c r="L124" s="2244"/>
      <c r="M124" s="2244"/>
      <c r="N124" s="2242"/>
      <c r="O124" s="2244"/>
      <c r="P124" s="2245"/>
      <c r="Q124" s="2241"/>
    </row>
    <row r="125" spans="1:17">
      <c r="A125" s="2244"/>
      <c r="B125" s="2241"/>
      <c r="C125" s="2244"/>
      <c r="D125" s="2242"/>
      <c r="E125" s="2242"/>
      <c r="F125" s="2243"/>
      <c r="G125" s="2244"/>
      <c r="H125" s="1830"/>
      <c r="I125" s="2154"/>
      <c r="J125" s="2244"/>
      <c r="K125" s="2244"/>
      <c r="L125" s="2244"/>
      <c r="M125" s="2244"/>
      <c r="N125" s="2242"/>
      <c r="O125" s="2244"/>
      <c r="P125" s="2245"/>
      <c r="Q125" s="2241"/>
    </row>
    <row r="126" spans="1:17">
      <c r="A126" s="2244"/>
      <c r="B126" s="2241"/>
      <c r="C126" s="2244"/>
      <c r="D126" s="2242"/>
      <c r="E126" s="2242"/>
      <c r="F126" s="2243"/>
      <c r="G126" s="2244"/>
      <c r="H126" s="1830"/>
      <c r="I126" s="2154"/>
      <c r="J126" s="2244"/>
      <c r="K126" s="2244"/>
      <c r="L126" s="2244"/>
      <c r="M126" s="2244"/>
      <c r="N126" s="2242"/>
      <c r="O126" s="2244"/>
      <c r="P126" s="2245"/>
      <c r="Q126" s="2241"/>
    </row>
    <row r="127" spans="1:17">
      <c r="A127" s="2244"/>
      <c r="B127" s="2241"/>
      <c r="C127" s="2244"/>
      <c r="D127" s="2242"/>
      <c r="E127" s="2242"/>
      <c r="F127" s="2243"/>
      <c r="G127" s="2244"/>
      <c r="H127" s="1830"/>
      <c r="I127" s="2154"/>
      <c r="J127" s="2244"/>
      <c r="K127" s="2244"/>
      <c r="L127" s="2244"/>
      <c r="M127" s="2244"/>
      <c r="N127" s="2242"/>
      <c r="O127" s="2244"/>
      <c r="P127" s="2245"/>
      <c r="Q127" s="2241"/>
    </row>
    <row r="128" spans="1:17">
      <c r="A128" s="2244"/>
      <c r="B128" s="2241"/>
      <c r="C128" s="2244"/>
      <c r="D128" s="2242"/>
      <c r="E128" s="2242"/>
      <c r="F128" s="2243"/>
      <c r="G128" s="2244"/>
      <c r="H128" s="1830"/>
      <c r="I128" s="2154"/>
      <c r="J128" s="2244"/>
      <c r="K128" s="2244"/>
      <c r="L128" s="2244"/>
      <c r="M128" s="2244"/>
      <c r="N128" s="2242"/>
      <c r="O128" s="2244"/>
      <c r="P128" s="2245"/>
      <c r="Q128" s="2241"/>
    </row>
    <row r="129" spans="1:17">
      <c r="A129" s="2244"/>
      <c r="B129" s="2241"/>
      <c r="C129" s="2244"/>
      <c r="D129" s="2242"/>
      <c r="E129" s="2242"/>
      <c r="F129" s="2243"/>
      <c r="G129" s="2244"/>
      <c r="H129" s="1830"/>
      <c r="I129" s="2154"/>
      <c r="J129" s="2244"/>
      <c r="K129" s="2244"/>
      <c r="L129" s="2244"/>
      <c r="M129" s="2244"/>
      <c r="N129" s="2242"/>
      <c r="O129" s="2244"/>
      <c r="P129" s="2245"/>
      <c r="Q129" s="2241"/>
    </row>
    <row r="130" spans="1:17">
      <c r="A130" s="2244"/>
      <c r="B130" s="2241"/>
      <c r="C130" s="2244"/>
      <c r="D130" s="2242"/>
      <c r="E130" s="2242"/>
      <c r="F130" s="2243"/>
      <c r="G130" s="2244"/>
      <c r="H130" s="1830"/>
      <c r="I130" s="2154"/>
      <c r="J130" s="2244"/>
      <c r="K130" s="2244"/>
      <c r="L130" s="2244"/>
      <c r="M130" s="2244"/>
      <c r="N130" s="2242"/>
      <c r="O130" s="2244"/>
      <c r="P130" s="2245"/>
      <c r="Q130" s="2241"/>
    </row>
    <row r="131" spans="1:17">
      <c r="A131" s="2244"/>
      <c r="B131" s="2241"/>
      <c r="C131" s="2244"/>
      <c r="D131" s="2242"/>
      <c r="E131" s="2242"/>
      <c r="F131" s="2243"/>
      <c r="G131" s="2244"/>
      <c r="H131" s="1830"/>
      <c r="I131" s="2154"/>
      <c r="J131" s="2244"/>
      <c r="K131" s="2244"/>
      <c r="L131" s="2244"/>
      <c r="M131" s="2244"/>
      <c r="N131" s="2242"/>
      <c r="O131" s="2244"/>
      <c r="P131" s="2245"/>
      <c r="Q131" s="2241"/>
    </row>
    <row r="132" spans="1:17">
      <c r="A132" s="2244"/>
      <c r="B132" s="2241"/>
      <c r="C132" s="2244"/>
      <c r="D132" s="2242"/>
      <c r="E132" s="2242"/>
      <c r="F132" s="2243"/>
      <c r="G132" s="2244"/>
      <c r="H132" s="1830"/>
      <c r="I132" s="2154"/>
      <c r="J132" s="2244"/>
      <c r="K132" s="2244"/>
      <c r="L132" s="2244"/>
      <c r="M132" s="2244"/>
      <c r="N132" s="2242"/>
      <c r="O132" s="2244"/>
      <c r="P132" s="2245"/>
      <c r="Q132" s="2241"/>
    </row>
    <row r="133" spans="1:17">
      <c r="A133" s="2244"/>
      <c r="B133" s="2241"/>
      <c r="C133" s="2244"/>
      <c r="D133" s="2242"/>
      <c r="E133" s="2242"/>
      <c r="F133" s="2243"/>
      <c r="G133" s="2244"/>
      <c r="H133" s="1830"/>
      <c r="I133" s="2154"/>
      <c r="J133" s="2244"/>
      <c r="K133" s="2244"/>
      <c r="L133" s="2244"/>
      <c r="M133" s="2244"/>
      <c r="N133" s="2242"/>
      <c r="O133" s="2244"/>
      <c r="P133" s="2245"/>
      <c r="Q133" s="2241"/>
    </row>
    <row r="134" spans="1:17">
      <c r="A134" s="2244"/>
      <c r="B134" s="2241"/>
      <c r="C134" s="2244"/>
      <c r="D134" s="2242"/>
      <c r="E134" s="2242"/>
      <c r="F134" s="2243"/>
      <c r="G134" s="2244"/>
      <c r="H134" s="1830"/>
      <c r="I134" s="2154"/>
      <c r="J134" s="2244"/>
      <c r="K134" s="2244"/>
      <c r="L134" s="2244"/>
      <c r="M134" s="2244"/>
      <c r="N134" s="2242"/>
      <c r="O134" s="2244"/>
      <c r="P134" s="2245"/>
      <c r="Q134" s="2241"/>
    </row>
    <row r="135" spans="1:17">
      <c r="A135" s="2244"/>
      <c r="B135" s="2241"/>
      <c r="C135" s="2244"/>
      <c r="D135" s="2242"/>
      <c r="E135" s="2242"/>
      <c r="F135" s="2243"/>
      <c r="G135" s="2244"/>
      <c r="H135" s="1830"/>
      <c r="I135" s="2154"/>
      <c r="J135" s="2244"/>
      <c r="K135" s="2244"/>
      <c r="L135" s="2244"/>
      <c r="M135" s="2244"/>
      <c r="N135" s="2242"/>
      <c r="O135" s="2244"/>
      <c r="P135" s="2245"/>
      <c r="Q135" s="2241"/>
    </row>
    <row r="136" spans="1:17">
      <c r="A136" s="2244"/>
      <c r="B136" s="2241"/>
      <c r="C136" s="2244"/>
      <c r="D136" s="2242"/>
      <c r="E136" s="2242"/>
      <c r="F136" s="2243"/>
      <c r="G136" s="2244"/>
      <c r="H136" s="1830"/>
      <c r="I136" s="2154"/>
      <c r="J136" s="2244"/>
      <c r="K136" s="2244"/>
      <c r="L136" s="2244"/>
      <c r="M136" s="2244"/>
      <c r="N136" s="2242"/>
      <c r="O136" s="2244"/>
      <c r="P136" s="2245"/>
      <c r="Q136" s="2241"/>
    </row>
    <row r="137" spans="1:17">
      <c r="A137" s="2244"/>
      <c r="B137" s="2241"/>
      <c r="C137" s="2244"/>
      <c r="D137" s="2242"/>
      <c r="E137" s="2242"/>
      <c r="F137" s="2243"/>
      <c r="G137" s="2244"/>
      <c r="H137" s="1830"/>
      <c r="I137" s="2154"/>
      <c r="J137" s="2244"/>
      <c r="K137" s="2244"/>
      <c r="L137" s="2244"/>
      <c r="M137" s="2244"/>
      <c r="N137" s="2242"/>
      <c r="O137" s="2244"/>
      <c r="P137" s="2245"/>
      <c r="Q137" s="2241"/>
    </row>
    <row r="138" spans="1:17">
      <c r="A138" s="2244"/>
      <c r="B138" s="2241"/>
      <c r="C138" s="2244"/>
      <c r="D138" s="2242"/>
      <c r="E138" s="2242"/>
      <c r="F138" s="2243"/>
      <c r="G138" s="2244"/>
      <c r="H138" s="1830"/>
      <c r="I138" s="2154"/>
      <c r="J138" s="2244"/>
      <c r="K138" s="2244"/>
      <c r="L138" s="2244"/>
      <c r="M138" s="2244"/>
      <c r="N138" s="2242"/>
      <c r="O138" s="2244"/>
      <c r="P138" s="2245"/>
      <c r="Q138" s="2241"/>
    </row>
    <row r="139" spans="1:17">
      <c r="A139" s="2244"/>
      <c r="B139" s="2241"/>
      <c r="C139" s="2244"/>
      <c r="D139" s="2242"/>
      <c r="E139" s="2242"/>
      <c r="F139" s="2243"/>
      <c r="G139" s="2244"/>
      <c r="H139" s="1830"/>
      <c r="I139" s="2154"/>
      <c r="J139" s="2244"/>
      <c r="K139" s="2244"/>
      <c r="L139" s="2244"/>
      <c r="M139" s="2244"/>
      <c r="N139" s="2242"/>
      <c r="O139" s="2244"/>
      <c r="P139" s="2245"/>
      <c r="Q139" s="2241"/>
    </row>
    <row r="140" spans="1:17">
      <c r="A140" s="2244"/>
      <c r="B140" s="2241"/>
      <c r="C140" s="2244"/>
      <c r="D140" s="2242"/>
      <c r="E140" s="2242"/>
      <c r="F140" s="2243"/>
      <c r="G140" s="2244"/>
      <c r="H140" s="1830"/>
      <c r="I140" s="2154"/>
      <c r="J140" s="2244"/>
      <c r="K140" s="2244"/>
      <c r="L140" s="2244"/>
      <c r="M140" s="2244"/>
      <c r="N140" s="2242"/>
      <c r="O140" s="2244"/>
      <c r="P140" s="2245"/>
      <c r="Q140" s="2241"/>
    </row>
    <row r="141" spans="1:17">
      <c r="A141" s="2244"/>
      <c r="B141" s="2241"/>
      <c r="C141" s="2244"/>
      <c r="D141" s="2242"/>
      <c r="E141" s="2242"/>
      <c r="F141" s="2243"/>
      <c r="G141" s="2244"/>
      <c r="H141" s="1830"/>
      <c r="I141" s="2154"/>
      <c r="J141" s="2244"/>
      <c r="K141" s="2244"/>
      <c r="L141" s="2244"/>
      <c r="M141" s="2244"/>
      <c r="N141" s="2242"/>
      <c r="O141" s="2244"/>
      <c r="P141" s="2245"/>
      <c r="Q141" s="2241"/>
    </row>
    <row r="142" spans="1:17">
      <c r="A142" s="2244"/>
      <c r="B142" s="2241"/>
      <c r="C142" s="2244"/>
      <c r="D142" s="2242"/>
      <c r="E142" s="2242"/>
      <c r="F142" s="2243"/>
      <c r="G142" s="2244"/>
      <c r="H142" s="1830"/>
      <c r="I142" s="2154"/>
      <c r="J142" s="2244"/>
      <c r="K142" s="2244"/>
      <c r="L142" s="2244"/>
      <c r="M142" s="2244"/>
      <c r="N142" s="2242"/>
      <c r="O142" s="2244"/>
      <c r="P142" s="2245"/>
      <c r="Q142" s="2241"/>
    </row>
    <row r="143" spans="1:17">
      <c r="A143" s="2244"/>
      <c r="B143" s="2241"/>
      <c r="C143" s="2244"/>
      <c r="D143" s="2242"/>
      <c r="E143" s="2242"/>
      <c r="F143" s="2243"/>
      <c r="G143" s="2244"/>
      <c r="H143" s="1830"/>
      <c r="I143" s="2154"/>
      <c r="J143" s="2244"/>
      <c r="K143" s="2244"/>
      <c r="L143" s="2244"/>
      <c r="M143" s="2244"/>
      <c r="N143" s="2242"/>
      <c r="O143" s="2244"/>
      <c r="P143" s="2245"/>
      <c r="Q143" s="2241"/>
    </row>
    <row r="144" spans="1:17">
      <c r="A144" s="2244"/>
      <c r="B144" s="2241"/>
      <c r="C144" s="2244"/>
      <c r="D144" s="2242"/>
      <c r="E144" s="2242"/>
      <c r="F144" s="2243"/>
      <c r="G144" s="2244"/>
      <c r="H144" s="1830"/>
      <c r="I144" s="2154"/>
      <c r="J144" s="2244"/>
      <c r="K144" s="2244"/>
      <c r="L144" s="2244"/>
      <c r="M144" s="2244"/>
      <c r="N144" s="2242"/>
      <c r="O144" s="2244"/>
      <c r="P144" s="2245"/>
      <c r="Q144" s="2241"/>
    </row>
    <row r="145" spans="1:17">
      <c r="A145" s="2244"/>
      <c r="B145" s="2241"/>
      <c r="C145" s="2244"/>
      <c r="D145" s="2242"/>
      <c r="E145" s="2242"/>
      <c r="F145" s="2243"/>
      <c r="G145" s="2244"/>
      <c r="H145" s="1830"/>
      <c r="I145" s="2154"/>
      <c r="J145" s="2244"/>
      <c r="K145" s="2244"/>
      <c r="L145" s="2244"/>
      <c r="M145" s="2244"/>
      <c r="N145" s="2242"/>
      <c r="O145" s="2244"/>
      <c r="P145" s="2245"/>
      <c r="Q145" s="2241"/>
    </row>
    <row r="146" spans="1:17">
      <c r="A146" s="2244"/>
      <c r="B146" s="2241"/>
      <c r="C146" s="2244"/>
      <c r="D146" s="2242"/>
      <c r="E146" s="2242"/>
      <c r="F146" s="2243"/>
      <c r="G146" s="2244"/>
      <c r="H146" s="1830"/>
      <c r="I146" s="2154"/>
      <c r="J146" s="2244"/>
      <c r="K146" s="2244"/>
      <c r="L146" s="2244"/>
      <c r="M146" s="2244"/>
      <c r="N146" s="2242"/>
      <c r="O146" s="2244"/>
      <c r="P146" s="2245"/>
      <c r="Q146" s="2241"/>
    </row>
    <row r="147" spans="1:17">
      <c r="A147" s="2244"/>
      <c r="B147" s="2241"/>
      <c r="C147" s="2244"/>
      <c r="D147" s="2242"/>
      <c r="E147" s="2242"/>
      <c r="F147" s="2243"/>
      <c r="G147" s="2244"/>
      <c r="H147" s="1830"/>
      <c r="I147" s="2154"/>
      <c r="J147" s="2244"/>
      <c r="K147" s="2244"/>
      <c r="L147" s="2244"/>
      <c r="M147" s="2244"/>
      <c r="N147" s="2242"/>
      <c r="O147" s="2244"/>
      <c r="P147" s="2245"/>
      <c r="Q147" s="2241"/>
    </row>
    <row r="148" spans="1:17">
      <c r="A148" s="2244"/>
      <c r="B148" s="2241"/>
      <c r="C148" s="2244"/>
      <c r="D148" s="2242"/>
      <c r="E148" s="2242"/>
      <c r="F148" s="2243"/>
      <c r="G148" s="2244"/>
      <c r="H148" s="1830"/>
      <c r="I148" s="2154"/>
      <c r="J148" s="2244"/>
      <c r="K148" s="2244"/>
      <c r="L148" s="2244"/>
      <c r="M148" s="2244"/>
      <c r="N148" s="2242"/>
      <c r="O148" s="2244"/>
      <c r="P148" s="2245"/>
      <c r="Q148" s="2241"/>
    </row>
    <row r="149" spans="1:17">
      <c r="A149" s="2244"/>
      <c r="B149" s="2241"/>
      <c r="C149" s="2244"/>
      <c r="D149" s="2242"/>
      <c r="E149" s="2242"/>
      <c r="F149" s="2243"/>
      <c r="G149" s="2244"/>
      <c r="H149" s="1830"/>
      <c r="I149" s="2154"/>
      <c r="J149" s="2244"/>
      <c r="K149" s="2244"/>
      <c r="L149" s="2244"/>
      <c r="M149" s="2244"/>
      <c r="N149" s="2242"/>
      <c r="O149" s="2244"/>
      <c r="P149" s="2245"/>
      <c r="Q149" s="2241"/>
    </row>
    <row r="150" spans="1:17">
      <c r="A150" s="2244"/>
      <c r="B150" s="2241"/>
      <c r="C150" s="2244"/>
      <c r="D150" s="2242"/>
      <c r="E150" s="2242"/>
      <c r="F150" s="2243"/>
      <c r="G150" s="2244"/>
      <c r="H150" s="1830"/>
      <c r="I150" s="2154"/>
      <c r="J150" s="2244"/>
      <c r="K150" s="2244"/>
      <c r="L150" s="2244"/>
      <c r="M150" s="2244"/>
      <c r="N150" s="2242"/>
      <c r="O150" s="2244"/>
      <c r="P150" s="2245"/>
      <c r="Q150" s="2241"/>
    </row>
    <row r="151" spans="1:17">
      <c r="A151" s="2244"/>
      <c r="B151" s="2241"/>
      <c r="C151" s="2244"/>
      <c r="D151" s="2242"/>
      <c r="E151" s="2242"/>
      <c r="F151" s="2243"/>
      <c r="G151" s="2244"/>
      <c r="H151" s="1830"/>
      <c r="I151" s="2154"/>
      <c r="J151" s="2244"/>
      <c r="K151" s="2244"/>
      <c r="L151" s="2244"/>
      <c r="M151" s="2244"/>
      <c r="N151" s="2242"/>
      <c r="O151" s="2244"/>
      <c r="P151" s="2245"/>
      <c r="Q151" s="2241"/>
    </row>
    <row r="152" spans="1:17">
      <c r="A152" s="2244"/>
      <c r="B152" s="2241"/>
      <c r="C152" s="2244"/>
      <c r="D152" s="2242"/>
      <c r="E152" s="2242"/>
      <c r="F152" s="2243"/>
      <c r="G152" s="2244"/>
      <c r="H152" s="1830"/>
      <c r="I152" s="2154"/>
      <c r="J152" s="2244"/>
      <c r="K152" s="2244"/>
      <c r="L152" s="2244"/>
      <c r="M152" s="2244"/>
      <c r="N152" s="2242"/>
      <c r="O152" s="2244"/>
      <c r="P152" s="2245"/>
      <c r="Q152" s="2241"/>
    </row>
    <row r="153" spans="1:17">
      <c r="A153" s="2244"/>
      <c r="B153" s="2241"/>
      <c r="C153" s="2244"/>
      <c r="D153" s="2242"/>
      <c r="E153" s="2242"/>
      <c r="F153" s="2243"/>
      <c r="G153" s="2244"/>
      <c r="H153" s="1830"/>
      <c r="I153" s="2154"/>
      <c r="J153" s="2244"/>
      <c r="K153" s="2244"/>
      <c r="L153" s="2244"/>
      <c r="M153" s="2244"/>
      <c r="N153" s="2242"/>
      <c r="O153" s="2244"/>
      <c r="P153" s="2245"/>
      <c r="Q153" s="2241"/>
    </row>
    <row r="154" spans="1:17">
      <c r="A154" s="2244"/>
      <c r="B154" s="2241"/>
      <c r="C154" s="2244"/>
      <c r="D154" s="2242"/>
      <c r="E154" s="2242"/>
      <c r="F154" s="2243"/>
      <c r="G154" s="2244"/>
      <c r="H154" s="1830"/>
      <c r="I154" s="2154"/>
      <c r="J154" s="2244"/>
      <c r="K154" s="2244"/>
      <c r="L154" s="2244"/>
      <c r="M154" s="2244"/>
      <c r="N154" s="2242"/>
      <c r="O154" s="2244"/>
      <c r="P154" s="2245"/>
      <c r="Q154" s="2241"/>
    </row>
    <row r="155" spans="1:17">
      <c r="A155" s="2244"/>
      <c r="B155" s="2241"/>
      <c r="C155" s="2244"/>
      <c r="D155" s="2242"/>
      <c r="E155" s="2242"/>
      <c r="F155" s="2243"/>
      <c r="G155" s="2244"/>
      <c r="H155" s="1830"/>
      <c r="I155" s="2154"/>
      <c r="J155" s="2244"/>
      <c r="K155" s="2244"/>
      <c r="L155" s="2244"/>
      <c r="M155" s="2244"/>
      <c r="N155" s="2242"/>
      <c r="O155" s="2244"/>
      <c r="P155" s="2245"/>
      <c r="Q155" s="2241"/>
    </row>
    <row r="156" spans="1:17">
      <c r="A156" s="2244"/>
      <c r="B156" s="2241"/>
      <c r="C156" s="2244"/>
      <c r="D156" s="2242"/>
      <c r="E156" s="2242"/>
      <c r="F156" s="2243"/>
      <c r="G156" s="2244"/>
      <c r="H156" s="1830"/>
      <c r="I156" s="2154"/>
      <c r="J156" s="2244"/>
      <c r="K156" s="2244"/>
      <c r="L156" s="2244"/>
      <c r="M156" s="2244"/>
      <c r="N156" s="2242"/>
      <c r="O156" s="2244"/>
      <c r="P156" s="2245"/>
      <c r="Q156" s="2241"/>
    </row>
    <row r="157" spans="1:17">
      <c r="A157" s="2244"/>
      <c r="B157" s="2241"/>
      <c r="C157" s="2244"/>
      <c r="D157" s="2242"/>
      <c r="E157" s="2242"/>
      <c r="F157" s="2243"/>
      <c r="G157" s="2244"/>
      <c r="H157" s="1830"/>
      <c r="I157" s="2154"/>
      <c r="J157" s="2244"/>
      <c r="K157" s="2244"/>
      <c r="L157" s="2244"/>
      <c r="M157" s="2244"/>
      <c r="N157" s="2242"/>
      <c r="O157" s="2244"/>
      <c r="P157" s="2245"/>
      <c r="Q157" s="2241"/>
    </row>
    <row r="158" spans="1:17">
      <c r="A158" s="2244"/>
      <c r="B158" s="2241"/>
      <c r="C158" s="2244"/>
      <c r="D158" s="2242"/>
      <c r="E158" s="2242"/>
      <c r="F158" s="2243"/>
      <c r="G158" s="2244"/>
      <c r="H158" s="1830"/>
      <c r="I158" s="2154"/>
      <c r="J158" s="2244"/>
      <c r="K158" s="2244"/>
      <c r="L158" s="2244"/>
      <c r="M158" s="2244"/>
      <c r="N158" s="2242"/>
      <c r="O158" s="2244"/>
      <c r="P158" s="2245"/>
      <c r="Q158" s="2241"/>
    </row>
    <row r="159" spans="1:17">
      <c r="A159" s="2244"/>
      <c r="B159" s="2241"/>
      <c r="C159" s="2244"/>
      <c r="D159" s="2242"/>
      <c r="E159" s="2242"/>
      <c r="F159" s="2243"/>
      <c r="G159" s="2244"/>
      <c r="H159" s="1830"/>
      <c r="I159" s="2154"/>
      <c r="J159" s="2244"/>
      <c r="K159" s="2244"/>
      <c r="L159" s="2244"/>
      <c r="M159" s="2244"/>
      <c r="N159" s="2242"/>
      <c r="O159" s="2244"/>
      <c r="P159" s="2245"/>
      <c r="Q159" s="2241"/>
    </row>
    <row r="160" spans="1:17">
      <c r="A160" s="2244"/>
      <c r="B160" s="2241"/>
      <c r="C160" s="2244"/>
      <c r="D160" s="2242"/>
      <c r="E160" s="2242"/>
      <c r="F160" s="2243"/>
      <c r="G160" s="2244"/>
      <c r="H160" s="1830"/>
      <c r="I160" s="2154"/>
      <c r="J160" s="2244"/>
      <c r="K160" s="2244"/>
      <c r="L160" s="2244"/>
      <c r="M160" s="2244"/>
      <c r="N160" s="2242"/>
      <c r="O160" s="2244"/>
      <c r="P160" s="2245"/>
      <c r="Q160" s="2241"/>
    </row>
    <row r="161" spans="1:17">
      <c r="A161" s="2244"/>
      <c r="B161" s="2241"/>
      <c r="C161" s="2244"/>
      <c r="D161" s="2242"/>
      <c r="E161" s="2242"/>
      <c r="F161" s="2243"/>
      <c r="G161" s="2244"/>
      <c r="H161" s="1830"/>
      <c r="I161" s="2154"/>
      <c r="J161" s="2244"/>
      <c r="K161" s="2244"/>
      <c r="L161" s="2244"/>
      <c r="M161" s="2244"/>
      <c r="N161" s="2242"/>
      <c r="O161" s="2244"/>
      <c r="P161" s="2245"/>
      <c r="Q161" s="2241"/>
    </row>
    <row r="162" spans="1:17">
      <c r="A162" s="2244"/>
      <c r="B162" s="2241"/>
      <c r="C162" s="2244"/>
      <c r="D162" s="2242"/>
      <c r="E162" s="2242"/>
      <c r="F162" s="2243"/>
      <c r="G162" s="2244"/>
      <c r="H162" s="1830"/>
      <c r="I162" s="2154"/>
      <c r="J162" s="2244"/>
      <c r="K162" s="2244"/>
      <c r="L162" s="2244"/>
      <c r="M162" s="2244"/>
      <c r="N162" s="2242"/>
      <c r="O162" s="2244"/>
      <c r="P162" s="2245"/>
      <c r="Q162" s="2241"/>
    </row>
    <row r="163" spans="1:17">
      <c r="A163" s="2244"/>
      <c r="B163" s="2241"/>
      <c r="C163" s="2244"/>
      <c r="D163" s="2242"/>
      <c r="E163" s="2242"/>
      <c r="F163" s="2243"/>
      <c r="G163" s="2244"/>
      <c r="H163" s="1830"/>
      <c r="I163" s="2154"/>
      <c r="J163" s="2244"/>
      <c r="K163" s="2244"/>
      <c r="L163" s="2244"/>
      <c r="M163" s="2244"/>
      <c r="N163" s="2242"/>
      <c r="O163" s="2244"/>
      <c r="P163" s="2245"/>
      <c r="Q163" s="2241"/>
    </row>
    <row r="164" spans="1:17">
      <c r="A164" s="2244"/>
      <c r="B164" s="2241"/>
      <c r="C164" s="2244"/>
      <c r="D164" s="2242"/>
      <c r="E164" s="2242"/>
      <c r="F164" s="2243"/>
      <c r="G164" s="2244"/>
      <c r="H164" s="1830"/>
      <c r="I164" s="2154"/>
      <c r="J164" s="2244"/>
      <c r="K164" s="2244"/>
      <c r="L164" s="2244"/>
      <c r="M164" s="2244"/>
      <c r="N164" s="2242"/>
      <c r="O164" s="2244"/>
      <c r="P164" s="2245"/>
      <c r="Q164" s="2241"/>
    </row>
    <row r="165" spans="1:17">
      <c r="A165" s="2244"/>
      <c r="B165" s="2241"/>
      <c r="C165" s="2244"/>
      <c r="D165" s="2242"/>
      <c r="E165" s="2242"/>
      <c r="F165" s="2243"/>
      <c r="G165" s="2244"/>
      <c r="H165" s="1830"/>
      <c r="I165" s="2154"/>
      <c r="J165" s="2244"/>
      <c r="K165" s="2244"/>
      <c r="L165" s="2244"/>
      <c r="M165" s="2244"/>
      <c r="N165" s="2242"/>
      <c r="O165" s="2244"/>
      <c r="P165" s="2245"/>
      <c r="Q165" s="2241"/>
    </row>
    <row r="166" spans="1:17">
      <c r="A166" s="2244"/>
      <c r="B166" s="2241"/>
      <c r="C166" s="2244"/>
      <c r="D166" s="2242"/>
      <c r="E166" s="2242"/>
      <c r="F166" s="2243"/>
      <c r="G166" s="2244"/>
      <c r="H166" s="1830"/>
      <c r="I166" s="2154"/>
      <c r="J166" s="2244"/>
      <c r="K166" s="2244"/>
      <c r="L166" s="2244"/>
      <c r="M166" s="2244"/>
      <c r="N166" s="2242"/>
      <c r="O166" s="2244"/>
      <c r="P166" s="2245"/>
      <c r="Q166" s="2241"/>
    </row>
    <row r="167" spans="1:17">
      <c r="A167" s="2244"/>
      <c r="B167" s="2241"/>
      <c r="C167" s="2244"/>
      <c r="D167" s="2242"/>
      <c r="E167" s="2242"/>
      <c r="F167" s="2243"/>
      <c r="G167" s="2244"/>
      <c r="H167" s="1830"/>
      <c r="I167" s="2154"/>
      <c r="J167" s="2244"/>
      <c r="K167" s="2244"/>
      <c r="L167" s="2244"/>
      <c r="M167" s="2244"/>
      <c r="N167" s="2242"/>
      <c r="O167" s="2244"/>
      <c r="P167" s="2245"/>
      <c r="Q167" s="2241"/>
    </row>
    <row r="168" spans="1:17">
      <c r="A168" s="2244"/>
      <c r="B168" s="2241"/>
      <c r="C168" s="2244"/>
      <c r="D168" s="2242"/>
      <c r="E168" s="2242"/>
      <c r="F168" s="2243"/>
      <c r="G168" s="2244"/>
      <c r="H168" s="1830"/>
      <c r="I168" s="2154"/>
      <c r="J168" s="2244"/>
      <c r="K168" s="2244"/>
      <c r="L168" s="2244"/>
      <c r="M168" s="2244"/>
      <c r="N168" s="2242"/>
      <c r="O168" s="2244"/>
      <c r="P168" s="2245"/>
      <c r="Q168" s="2241"/>
    </row>
    <row r="169" spans="1:17">
      <c r="A169" s="2244"/>
      <c r="B169" s="2241"/>
      <c r="C169" s="2244"/>
      <c r="D169" s="2242"/>
      <c r="E169" s="2242"/>
      <c r="F169" s="2243"/>
      <c r="G169" s="2244"/>
      <c r="H169" s="1830"/>
      <c r="I169" s="2154"/>
      <c r="J169" s="2244"/>
      <c r="K169" s="2244"/>
      <c r="L169" s="2244"/>
      <c r="M169" s="2244"/>
      <c r="N169" s="2242"/>
      <c r="O169" s="2244"/>
      <c r="P169" s="2245"/>
      <c r="Q169" s="2241"/>
    </row>
    <row r="170" spans="1:17">
      <c r="A170" s="2244"/>
      <c r="B170" s="2241"/>
      <c r="C170" s="2244"/>
      <c r="D170" s="2242"/>
      <c r="E170" s="2242"/>
      <c r="F170" s="2243"/>
      <c r="G170" s="2244"/>
      <c r="H170" s="1830"/>
      <c r="I170" s="2154"/>
      <c r="J170" s="2244"/>
      <c r="K170" s="2244"/>
      <c r="L170" s="2244"/>
      <c r="M170" s="2244"/>
      <c r="N170" s="2242"/>
      <c r="O170" s="2244"/>
      <c r="P170" s="2245"/>
      <c r="Q170" s="2241"/>
    </row>
    <row r="171" spans="1:17">
      <c r="A171" s="2244"/>
      <c r="B171" s="2241"/>
      <c r="C171" s="2244"/>
      <c r="D171" s="2242"/>
      <c r="E171" s="2242"/>
      <c r="F171" s="2243"/>
      <c r="G171" s="2244"/>
      <c r="H171" s="1830"/>
      <c r="I171" s="2154"/>
      <c r="J171" s="2244"/>
      <c r="K171" s="2244"/>
      <c r="L171" s="2244"/>
      <c r="M171" s="2244"/>
      <c r="N171" s="2242"/>
      <c r="O171" s="2244"/>
      <c r="P171" s="2245"/>
      <c r="Q171" s="2241"/>
    </row>
    <row r="172" spans="1:17">
      <c r="A172" s="2244"/>
      <c r="B172" s="2241"/>
      <c r="C172" s="2244"/>
      <c r="D172" s="2242"/>
      <c r="E172" s="2242"/>
      <c r="F172" s="2243"/>
      <c r="G172" s="2244"/>
      <c r="H172" s="1830"/>
      <c r="I172" s="2154"/>
      <c r="J172" s="2244"/>
      <c r="K172" s="2244"/>
      <c r="L172" s="2244"/>
      <c r="M172" s="2244"/>
      <c r="N172" s="2242"/>
      <c r="O172" s="2244"/>
      <c r="P172" s="2245"/>
      <c r="Q172" s="2241"/>
    </row>
    <row r="173" spans="1:17">
      <c r="A173" s="2244"/>
      <c r="B173" s="2241"/>
      <c r="C173" s="2244"/>
      <c r="D173" s="2242"/>
      <c r="E173" s="2242"/>
      <c r="F173" s="2243"/>
      <c r="G173" s="2244"/>
      <c r="H173" s="1830"/>
      <c r="I173" s="2154"/>
      <c r="J173" s="2244"/>
      <c r="K173" s="2244"/>
      <c r="L173" s="2244"/>
      <c r="M173" s="2244"/>
      <c r="N173" s="2242"/>
      <c r="O173" s="2244"/>
      <c r="P173" s="2245"/>
      <c r="Q173" s="2241"/>
    </row>
    <row r="174" spans="1:17">
      <c r="A174" s="2244"/>
      <c r="B174" s="2241"/>
      <c r="C174" s="2244"/>
      <c r="D174" s="2242"/>
      <c r="E174" s="2242"/>
      <c r="F174" s="2243"/>
      <c r="G174" s="2244"/>
      <c r="H174" s="1830"/>
      <c r="I174" s="2154"/>
      <c r="J174" s="2244"/>
      <c r="K174" s="2244"/>
      <c r="L174" s="2244"/>
      <c r="M174" s="2244"/>
      <c r="N174" s="2242"/>
      <c r="O174" s="2244"/>
      <c r="P174" s="2245"/>
      <c r="Q174" s="2241"/>
    </row>
    <row r="175" spans="1:17">
      <c r="A175" s="2244"/>
      <c r="B175" s="2241"/>
      <c r="C175" s="2244"/>
      <c r="D175" s="2242"/>
      <c r="E175" s="2242"/>
      <c r="F175" s="2243"/>
      <c r="G175" s="2244"/>
      <c r="H175" s="1830"/>
      <c r="I175" s="2154"/>
      <c r="J175" s="2244"/>
      <c r="K175" s="2244"/>
      <c r="L175" s="2244"/>
      <c r="M175" s="2244"/>
      <c r="N175" s="2242"/>
      <c r="O175" s="2244"/>
      <c r="P175" s="2245"/>
      <c r="Q175" s="2241"/>
    </row>
    <row r="176" spans="1:17">
      <c r="A176" s="2244"/>
      <c r="B176" s="2241"/>
      <c r="C176" s="2244"/>
      <c r="D176" s="2242"/>
      <c r="E176" s="2242"/>
      <c r="F176" s="2243"/>
      <c r="G176" s="2244"/>
      <c r="H176" s="1830"/>
      <c r="I176" s="2154"/>
      <c r="J176" s="2244"/>
      <c r="K176" s="2244"/>
      <c r="L176" s="2244"/>
      <c r="M176" s="2244"/>
      <c r="N176" s="2242"/>
      <c r="O176" s="2244"/>
      <c r="P176" s="2245"/>
      <c r="Q176" s="2241"/>
    </row>
    <row r="177" spans="1:17">
      <c r="A177" s="2244"/>
      <c r="B177" s="2241"/>
      <c r="C177" s="2244"/>
      <c r="D177" s="2242"/>
      <c r="E177" s="2242"/>
      <c r="F177" s="2243"/>
      <c r="G177" s="2244"/>
      <c r="H177" s="1830"/>
      <c r="I177" s="2154"/>
      <c r="J177" s="2244"/>
      <c r="K177" s="2244"/>
      <c r="L177" s="2244"/>
      <c r="M177" s="2244"/>
      <c r="N177" s="2242"/>
      <c r="O177" s="2244"/>
      <c r="P177" s="2245"/>
      <c r="Q177" s="2241"/>
    </row>
    <row r="178" spans="1:17">
      <c r="A178" s="2244"/>
      <c r="B178" s="2241"/>
      <c r="C178" s="2244"/>
      <c r="D178" s="2242"/>
      <c r="E178" s="2242"/>
      <c r="F178" s="2243"/>
      <c r="G178" s="2244"/>
      <c r="H178" s="1830"/>
      <c r="I178" s="2154"/>
      <c r="J178" s="2244"/>
      <c r="K178" s="2244"/>
      <c r="L178" s="2244"/>
      <c r="M178" s="2244"/>
      <c r="N178" s="2242"/>
      <c r="O178" s="2244"/>
      <c r="P178" s="2245"/>
      <c r="Q178" s="2241"/>
    </row>
    <row r="179" spans="1:17">
      <c r="A179" s="2244"/>
      <c r="B179" s="2241"/>
      <c r="C179" s="2244"/>
      <c r="D179" s="2242"/>
      <c r="E179" s="2242"/>
      <c r="F179" s="2243"/>
      <c r="G179" s="2244"/>
      <c r="H179" s="1830"/>
      <c r="I179" s="2154"/>
      <c r="J179" s="2244"/>
      <c r="K179" s="2244"/>
      <c r="L179" s="2244"/>
      <c r="M179" s="2244"/>
      <c r="N179" s="2242"/>
      <c r="O179" s="2244"/>
      <c r="P179" s="2245"/>
      <c r="Q179" s="2241"/>
    </row>
    <row r="180" spans="1:17">
      <c r="A180" s="2244"/>
      <c r="B180" s="2241"/>
      <c r="C180" s="2244"/>
      <c r="D180" s="2242"/>
      <c r="E180" s="2242"/>
      <c r="F180" s="2243"/>
      <c r="G180" s="2244"/>
      <c r="H180" s="1830"/>
      <c r="I180" s="2154"/>
      <c r="J180" s="2244"/>
      <c r="K180" s="2244"/>
      <c r="L180" s="2244"/>
      <c r="M180" s="2244"/>
      <c r="N180" s="2242"/>
      <c r="O180" s="2244"/>
      <c r="P180" s="2245"/>
      <c r="Q180" s="2241"/>
    </row>
    <row r="181" spans="1:17">
      <c r="A181" s="2244"/>
      <c r="B181" s="2241"/>
      <c r="C181" s="2244"/>
      <c r="D181" s="2242"/>
      <c r="E181" s="2242"/>
      <c r="F181" s="2243"/>
      <c r="G181" s="2244"/>
      <c r="H181" s="1830"/>
      <c r="I181" s="2154"/>
      <c r="J181" s="2244"/>
      <c r="K181" s="2244"/>
      <c r="L181" s="2244"/>
      <c r="M181" s="2244"/>
      <c r="N181" s="2242"/>
      <c r="O181" s="2244"/>
      <c r="P181" s="2245"/>
      <c r="Q181" s="2241"/>
    </row>
    <row r="182" spans="1:17">
      <c r="A182" s="2244"/>
      <c r="B182" s="2241"/>
      <c r="C182" s="2244"/>
      <c r="D182" s="2242"/>
      <c r="E182" s="2242"/>
      <c r="F182" s="2243"/>
      <c r="G182" s="2244"/>
      <c r="H182" s="1830"/>
      <c r="I182" s="2154"/>
      <c r="J182" s="2244"/>
      <c r="K182" s="2244"/>
      <c r="L182" s="2244"/>
      <c r="M182" s="2244"/>
      <c r="N182" s="2242"/>
      <c r="O182" s="2244"/>
      <c r="P182" s="2245"/>
      <c r="Q182" s="2241"/>
    </row>
    <row r="183" spans="1:17">
      <c r="A183" s="2244"/>
      <c r="B183" s="2241"/>
      <c r="C183" s="2244"/>
      <c r="D183" s="2242"/>
      <c r="E183" s="2242"/>
      <c r="F183" s="2243"/>
      <c r="G183" s="2244"/>
      <c r="H183" s="1830"/>
      <c r="I183" s="2154"/>
      <c r="J183" s="2244"/>
      <c r="K183" s="2244"/>
      <c r="L183" s="2244"/>
      <c r="M183" s="2244"/>
      <c r="N183" s="2242"/>
      <c r="O183" s="2244"/>
      <c r="P183" s="2245"/>
      <c r="Q183" s="2241"/>
    </row>
    <row r="184" spans="1:17">
      <c r="A184" s="2244"/>
      <c r="B184" s="2241"/>
      <c r="C184" s="2244"/>
      <c r="D184" s="2242"/>
      <c r="E184" s="2242"/>
      <c r="F184" s="2243"/>
      <c r="G184" s="2244"/>
      <c r="H184" s="1830"/>
      <c r="I184" s="2154"/>
      <c r="J184" s="2244"/>
      <c r="K184" s="2244"/>
      <c r="L184" s="2244"/>
      <c r="M184" s="2244"/>
      <c r="N184" s="2242"/>
      <c r="O184" s="2244"/>
      <c r="P184" s="2245"/>
      <c r="Q184" s="2241"/>
    </row>
    <row r="185" spans="1:17">
      <c r="A185" s="2244"/>
      <c r="B185" s="2241"/>
      <c r="C185" s="2244"/>
      <c r="D185" s="2242"/>
      <c r="E185" s="2242"/>
      <c r="F185" s="2243"/>
      <c r="G185" s="2244"/>
      <c r="H185" s="1830"/>
      <c r="I185" s="2154"/>
      <c r="J185" s="2244"/>
      <c r="K185" s="2244"/>
      <c r="L185" s="2244"/>
      <c r="M185" s="2244"/>
      <c r="N185" s="2242"/>
      <c r="O185" s="2244"/>
      <c r="P185" s="2245"/>
      <c r="Q185" s="2241"/>
    </row>
    <row r="186" spans="1:17">
      <c r="A186" s="2244"/>
      <c r="B186" s="2241"/>
      <c r="C186" s="2244"/>
      <c r="D186" s="2242"/>
      <c r="E186" s="2242"/>
      <c r="F186" s="2243"/>
      <c r="G186" s="2244"/>
      <c r="H186" s="1830"/>
      <c r="I186" s="2154"/>
      <c r="J186" s="2244"/>
      <c r="K186" s="2244"/>
      <c r="L186" s="2244"/>
      <c r="M186" s="2244"/>
      <c r="N186" s="2242"/>
      <c r="O186" s="2244"/>
      <c r="P186" s="2245"/>
      <c r="Q186" s="2241"/>
    </row>
    <row r="187" spans="1:17">
      <c r="A187" s="2244"/>
      <c r="B187" s="2241"/>
      <c r="C187" s="2244"/>
      <c r="D187" s="2242"/>
      <c r="E187" s="2242"/>
      <c r="F187" s="2243"/>
      <c r="G187" s="2244"/>
      <c r="H187" s="1830"/>
      <c r="I187" s="2154"/>
      <c r="J187" s="2244"/>
      <c r="K187" s="2244"/>
      <c r="L187" s="2244"/>
      <c r="M187" s="2244"/>
      <c r="N187" s="2242"/>
      <c r="O187" s="2244"/>
      <c r="P187" s="2245"/>
      <c r="Q187" s="2241"/>
    </row>
    <row r="188" spans="1:17">
      <c r="A188" s="2244"/>
      <c r="B188" s="2241"/>
      <c r="C188" s="2244"/>
      <c r="D188" s="2242"/>
      <c r="E188" s="2242"/>
      <c r="F188" s="2243"/>
      <c r="G188" s="2244"/>
      <c r="H188" s="1830"/>
      <c r="I188" s="2154"/>
      <c r="J188" s="2244"/>
      <c r="K188" s="2244"/>
      <c r="L188" s="2244"/>
      <c r="M188" s="2244"/>
      <c r="N188" s="2242"/>
      <c r="O188" s="2244"/>
      <c r="P188" s="2245"/>
      <c r="Q188" s="2241"/>
    </row>
    <row r="189" spans="1:17">
      <c r="A189" s="2244"/>
      <c r="B189" s="2241"/>
      <c r="C189" s="2244"/>
      <c r="D189" s="2242"/>
      <c r="E189" s="2242"/>
      <c r="F189" s="2243"/>
      <c r="G189" s="2244"/>
      <c r="H189" s="1830"/>
      <c r="I189" s="2154"/>
      <c r="J189" s="2244"/>
      <c r="K189" s="2244"/>
      <c r="L189" s="2244"/>
      <c r="M189" s="2244"/>
      <c r="N189" s="2242"/>
      <c r="O189" s="2244"/>
      <c r="P189" s="2245"/>
      <c r="Q189" s="2241"/>
    </row>
    <row r="190" spans="1:17">
      <c r="A190" s="2244"/>
      <c r="B190" s="2241"/>
      <c r="C190" s="2244"/>
      <c r="D190" s="2242"/>
      <c r="E190" s="2242"/>
      <c r="F190" s="2243"/>
      <c r="G190" s="2244"/>
      <c r="H190" s="1830"/>
      <c r="I190" s="2154"/>
      <c r="J190" s="2244"/>
      <c r="K190" s="2244"/>
      <c r="L190" s="2244"/>
      <c r="M190" s="2244"/>
      <c r="N190" s="2242"/>
      <c r="O190" s="2244"/>
      <c r="P190" s="2245"/>
      <c r="Q190" s="2241"/>
    </row>
    <row r="191" spans="1:17">
      <c r="A191" s="2244"/>
      <c r="B191" s="2241"/>
      <c r="C191" s="2244"/>
      <c r="D191" s="2242"/>
      <c r="E191" s="2242"/>
      <c r="F191" s="2243"/>
      <c r="G191" s="2244"/>
      <c r="H191" s="1830"/>
      <c r="I191" s="2154"/>
      <c r="J191" s="2244"/>
      <c r="K191" s="2244"/>
      <c r="L191" s="2244"/>
      <c r="M191" s="2244"/>
      <c r="N191" s="2242"/>
      <c r="O191" s="2244"/>
      <c r="P191" s="2245"/>
      <c r="Q191" s="2241"/>
    </row>
    <row r="192" spans="1:17">
      <c r="A192" s="2244"/>
      <c r="B192" s="2241"/>
      <c r="C192" s="2244"/>
      <c r="D192" s="2242"/>
      <c r="E192" s="2242"/>
      <c r="F192" s="2243"/>
      <c r="G192" s="2244"/>
      <c r="H192" s="1830"/>
      <c r="I192" s="2154"/>
      <c r="J192" s="2244"/>
      <c r="K192" s="2244"/>
      <c r="L192" s="2244"/>
      <c r="M192" s="2244"/>
      <c r="N192" s="2242"/>
      <c r="O192" s="2244"/>
      <c r="P192" s="2245"/>
      <c r="Q192" s="2241"/>
    </row>
    <row r="193" spans="1:17">
      <c r="A193" s="2244"/>
      <c r="B193" s="2241"/>
      <c r="C193" s="2244"/>
      <c r="D193" s="2242"/>
      <c r="E193" s="2242"/>
      <c r="F193" s="2243"/>
      <c r="G193" s="2244"/>
      <c r="H193" s="1830"/>
      <c r="I193" s="2154"/>
      <c r="J193" s="2244"/>
      <c r="K193" s="2244"/>
      <c r="L193" s="2244"/>
      <c r="M193" s="2244"/>
      <c r="N193" s="2242"/>
      <c r="O193" s="2244"/>
      <c r="P193" s="2245"/>
      <c r="Q193" s="2241"/>
    </row>
    <row r="194" spans="1:17">
      <c r="A194" s="2244"/>
      <c r="B194" s="2241"/>
      <c r="C194" s="2244"/>
      <c r="D194" s="2242"/>
      <c r="E194" s="2242"/>
      <c r="F194" s="2243"/>
      <c r="G194" s="2244"/>
      <c r="H194" s="1830"/>
      <c r="I194" s="2154"/>
      <c r="J194" s="2244"/>
      <c r="K194" s="2244"/>
      <c r="L194" s="2244"/>
      <c r="M194" s="2244"/>
      <c r="N194" s="2242"/>
      <c r="O194" s="2244"/>
      <c r="P194" s="2245"/>
      <c r="Q194" s="2241"/>
    </row>
    <row r="195" spans="1:17">
      <c r="A195" s="2244"/>
      <c r="B195" s="2241"/>
      <c r="C195" s="2244"/>
      <c r="D195" s="2242"/>
      <c r="E195" s="2242"/>
      <c r="F195" s="2243"/>
      <c r="G195" s="2244"/>
      <c r="H195" s="1830"/>
      <c r="I195" s="2154"/>
      <c r="J195" s="2244"/>
      <c r="K195" s="2244"/>
      <c r="L195" s="2244"/>
      <c r="M195" s="2244"/>
      <c r="N195" s="2242"/>
      <c r="O195" s="2244"/>
      <c r="P195" s="2245"/>
      <c r="Q195" s="2241"/>
    </row>
    <row r="196" spans="1:17">
      <c r="A196" s="2244"/>
      <c r="B196" s="2241"/>
      <c r="C196" s="2244"/>
      <c r="D196" s="2242"/>
      <c r="E196" s="2242"/>
      <c r="F196" s="2243"/>
      <c r="G196" s="2244"/>
      <c r="H196" s="1830"/>
      <c r="I196" s="2154"/>
      <c r="J196" s="2244"/>
      <c r="K196" s="2244"/>
      <c r="L196" s="2244"/>
      <c r="M196" s="2244"/>
      <c r="N196" s="2242"/>
      <c r="O196" s="2244"/>
      <c r="P196" s="2245"/>
      <c r="Q196" s="2241"/>
    </row>
    <row r="197" spans="1:17">
      <c r="A197" s="2244"/>
      <c r="B197" s="2241"/>
      <c r="C197" s="2244"/>
      <c r="D197" s="2242"/>
      <c r="E197" s="2242"/>
      <c r="F197" s="2243"/>
      <c r="G197" s="2244"/>
      <c r="H197" s="1830"/>
      <c r="I197" s="2154"/>
      <c r="J197" s="2244"/>
      <c r="K197" s="2244"/>
      <c r="L197" s="2244"/>
      <c r="M197" s="2244"/>
      <c r="N197" s="2242"/>
      <c r="O197" s="2244"/>
      <c r="P197" s="2245"/>
      <c r="Q197" s="2241"/>
    </row>
    <row r="198" spans="1:17">
      <c r="A198" s="2244"/>
      <c r="B198" s="2241"/>
      <c r="C198" s="2244"/>
      <c r="D198" s="2242"/>
      <c r="E198" s="2242"/>
      <c r="F198" s="2243"/>
      <c r="G198" s="2244"/>
      <c r="H198" s="1830"/>
      <c r="I198" s="2154"/>
      <c r="J198" s="2244"/>
      <c r="K198" s="2244"/>
      <c r="L198" s="2244"/>
      <c r="M198" s="2244"/>
      <c r="N198" s="2242"/>
      <c r="O198" s="2244"/>
      <c r="P198" s="2245"/>
      <c r="Q198" s="2241"/>
    </row>
    <row r="199" spans="1:17">
      <c r="A199" s="2244"/>
      <c r="B199" s="2241"/>
      <c r="C199" s="2244"/>
      <c r="D199" s="2242"/>
      <c r="E199" s="2242"/>
      <c r="F199" s="2243"/>
      <c r="G199" s="2244"/>
      <c r="H199" s="1830"/>
      <c r="I199" s="2154"/>
      <c r="J199" s="2244"/>
      <c r="K199" s="2244"/>
      <c r="L199" s="2244"/>
      <c r="M199" s="2244"/>
      <c r="N199" s="2242"/>
      <c r="O199" s="2244"/>
      <c r="P199" s="2245"/>
      <c r="Q199" s="2241"/>
    </row>
    <row r="200" spans="1:17">
      <c r="A200" s="2244"/>
      <c r="B200" s="2241"/>
      <c r="C200" s="2244"/>
      <c r="D200" s="2242"/>
      <c r="E200" s="2242"/>
      <c r="F200" s="2243"/>
      <c r="G200" s="2244"/>
      <c r="H200" s="1830"/>
      <c r="I200" s="2154"/>
      <c r="J200" s="2244"/>
      <c r="K200" s="2244"/>
      <c r="L200" s="2244"/>
      <c r="M200" s="2244"/>
      <c r="N200" s="2242"/>
      <c r="O200" s="2244"/>
      <c r="P200" s="2245"/>
      <c r="Q200" s="2241"/>
    </row>
    <row r="201" spans="1:17">
      <c r="A201" s="2244"/>
      <c r="B201" s="2241"/>
      <c r="C201" s="2244"/>
      <c r="D201" s="2242"/>
      <c r="E201" s="2242"/>
      <c r="F201" s="2243"/>
      <c r="G201" s="2244"/>
      <c r="H201" s="1830"/>
      <c r="I201" s="2154"/>
      <c r="J201" s="2244"/>
      <c r="K201" s="2244"/>
      <c r="L201" s="2244"/>
      <c r="M201" s="2244"/>
      <c r="N201" s="2242"/>
      <c r="O201" s="2244"/>
      <c r="P201" s="2245"/>
      <c r="Q201" s="2241"/>
    </row>
    <row r="202" spans="1:17">
      <c r="A202" s="2244"/>
      <c r="B202" s="2241"/>
      <c r="C202" s="2244"/>
      <c r="D202" s="2242"/>
      <c r="E202" s="2242"/>
      <c r="F202" s="2243"/>
      <c r="G202" s="2244"/>
      <c r="H202" s="1830"/>
      <c r="I202" s="2154"/>
      <c r="J202" s="2244"/>
      <c r="K202" s="2244"/>
      <c r="L202" s="2244"/>
      <c r="M202" s="2244"/>
      <c r="N202" s="2242"/>
      <c r="O202" s="2244"/>
      <c r="P202" s="2245"/>
      <c r="Q202" s="2241"/>
    </row>
    <row r="203" spans="1:17">
      <c r="A203" s="2244"/>
      <c r="B203" s="2241"/>
      <c r="C203" s="2244"/>
      <c r="D203" s="2242"/>
      <c r="E203" s="2242"/>
      <c r="F203" s="2243"/>
      <c r="G203" s="2244"/>
      <c r="H203" s="1830"/>
      <c r="I203" s="2154"/>
      <c r="J203" s="2244"/>
      <c r="K203" s="2244"/>
      <c r="L203" s="2244"/>
      <c r="M203" s="2244"/>
      <c r="N203" s="2242"/>
      <c r="O203" s="2244"/>
      <c r="P203" s="2245"/>
      <c r="Q203" s="2241"/>
    </row>
    <row r="204" spans="1:17">
      <c r="A204" s="2244"/>
      <c r="B204" s="2241"/>
      <c r="C204" s="2244"/>
      <c r="D204" s="2242"/>
      <c r="E204" s="2242"/>
      <c r="F204" s="2243"/>
      <c r="G204" s="2244"/>
      <c r="H204" s="1830"/>
      <c r="I204" s="2154"/>
      <c r="J204" s="2244"/>
      <c r="K204" s="2244"/>
      <c r="L204" s="2244"/>
      <c r="M204" s="2244"/>
      <c r="N204" s="2242"/>
      <c r="O204" s="2244"/>
      <c r="P204" s="2245"/>
      <c r="Q204" s="2241"/>
    </row>
    <row r="205" spans="1:17">
      <c r="A205" s="2244"/>
      <c r="B205" s="2241"/>
      <c r="C205" s="2244"/>
      <c r="D205" s="2242"/>
      <c r="E205" s="2242"/>
      <c r="F205" s="2243"/>
      <c r="G205" s="2244"/>
      <c r="H205" s="1830"/>
      <c r="I205" s="2154"/>
      <c r="J205" s="2244"/>
      <c r="K205" s="2244"/>
      <c r="L205" s="2244"/>
      <c r="M205" s="2244"/>
      <c r="N205" s="2242"/>
      <c r="O205" s="2244"/>
      <c r="P205" s="2245"/>
      <c r="Q205" s="2241"/>
    </row>
    <row r="206" spans="1:17">
      <c r="A206" s="2244"/>
      <c r="B206" s="2241"/>
      <c r="C206" s="2244"/>
      <c r="D206" s="2242"/>
      <c r="E206" s="2242"/>
      <c r="F206" s="2243"/>
      <c r="G206" s="2244"/>
      <c r="H206" s="1830"/>
      <c r="I206" s="2154"/>
      <c r="J206" s="2244"/>
      <c r="K206" s="2244"/>
      <c r="L206" s="2244"/>
      <c r="M206" s="2244"/>
      <c r="N206" s="2242"/>
      <c r="O206" s="2244"/>
      <c r="P206" s="2245"/>
      <c r="Q206" s="2241"/>
    </row>
    <row r="207" spans="1:17">
      <c r="A207" s="2244"/>
      <c r="B207" s="2241"/>
      <c r="C207" s="2244"/>
      <c r="D207" s="2242"/>
      <c r="E207" s="2242"/>
      <c r="F207" s="2243"/>
      <c r="G207" s="2244"/>
      <c r="H207" s="1830"/>
      <c r="I207" s="2154"/>
      <c r="J207" s="2244"/>
      <c r="K207" s="2244"/>
      <c r="L207" s="2244"/>
      <c r="M207" s="2244"/>
      <c r="N207" s="2242"/>
      <c r="O207" s="2244"/>
      <c r="P207" s="2245"/>
      <c r="Q207" s="2241"/>
    </row>
    <row r="208" spans="1:17">
      <c r="A208" s="2244"/>
      <c r="B208" s="2241"/>
      <c r="C208" s="2244"/>
      <c r="D208" s="2242"/>
      <c r="E208" s="2242"/>
      <c r="F208" s="2243"/>
      <c r="G208" s="2244"/>
      <c r="H208" s="1830"/>
      <c r="I208" s="2154"/>
      <c r="J208" s="2244"/>
      <c r="K208" s="2244"/>
      <c r="L208" s="2244"/>
      <c r="M208" s="2244"/>
      <c r="N208" s="2242"/>
      <c r="O208" s="2244"/>
      <c r="P208" s="2245"/>
      <c r="Q208" s="2241"/>
    </row>
    <row r="209" spans="1:17">
      <c r="A209" s="2244"/>
      <c r="B209" s="2241"/>
      <c r="C209" s="2244"/>
      <c r="D209" s="2242"/>
      <c r="E209" s="2242"/>
      <c r="F209" s="2243"/>
      <c r="G209" s="2244"/>
      <c r="H209" s="1830"/>
      <c r="I209" s="2154"/>
      <c r="J209" s="2244"/>
      <c r="K209" s="2244"/>
      <c r="L209" s="2244"/>
      <c r="M209" s="2244"/>
      <c r="N209" s="2242"/>
      <c r="O209" s="2244"/>
      <c r="P209" s="2245"/>
      <c r="Q209" s="2241"/>
    </row>
    <row r="210" spans="1:17">
      <c r="A210" s="2244"/>
      <c r="B210" s="2241"/>
      <c r="C210" s="2244"/>
      <c r="D210" s="2242"/>
      <c r="E210" s="2242"/>
      <c r="F210" s="2243"/>
      <c r="G210" s="2244"/>
      <c r="H210" s="1830"/>
      <c r="I210" s="2154"/>
      <c r="J210" s="2244"/>
      <c r="K210" s="2244"/>
      <c r="L210" s="2244"/>
      <c r="M210" s="2244"/>
      <c r="N210" s="2242"/>
      <c r="O210" s="2244"/>
      <c r="P210" s="2245"/>
      <c r="Q210" s="2241"/>
    </row>
    <row r="211" spans="1:17">
      <c r="A211" s="2244"/>
      <c r="B211" s="2241"/>
      <c r="C211" s="2244"/>
      <c r="D211" s="2242"/>
      <c r="E211" s="2242"/>
      <c r="F211" s="2243"/>
      <c r="G211" s="2244"/>
      <c r="H211" s="1830"/>
      <c r="I211" s="2154"/>
      <c r="J211" s="2244"/>
      <c r="K211" s="2244"/>
      <c r="L211" s="2244"/>
      <c r="M211" s="2244"/>
      <c r="N211" s="2242"/>
      <c r="O211" s="2244"/>
      <c r="P211" s="2245"/>
      <c r="Q211" s="2241"/>
    </row>
    <row r="212" spans="1:17">
      <c r="A212" s="2244"/>
      <c r="B212" s="2241"/>
      <c r="C212" s="2244"/>
      <c r="D212" s="2242"/>
      <c r="E212" s="2242"/>
      <c r="F212" s="2243"/>
      <c r="G212" s="2244"/>
      <c r="H212" s="1830"/>
      <c r="I212" s="2154"/>
      <c r="J212" s="2244"/>
      <c r="K212" s="2244"/>
      <c r="L212" s="2244"/>
      <c r="M212" s="2244"/>
      <c r="N212" s="2242"/>
      <c r="O212" s="2244"/>
      <c r="P212" s="2245"/>
      <c r="Q212" s="2241"/>
    </row>
    <row r="213" spans="1:17">
      <c r="A213" s="2244"/>
      <c r="B213" s="2241"/>
      <c r="C213" s="2244"/>
      <c r="D213" s="2242"/>
      <c r="E213" s="2242"/>
      <c r="F213" s="2243"/>
      <c r="G213" s="2244"/>
      <c r="H213" s="1830"/>
      <c r="I213" s="2154"/>
      <c r="J213" s="2244"/>
      <c r="K213" s="2244"/>
      <c r="L213" s="2244"/>
      <c r="M213" s="2244"/>
      <c r="N213" s="2242"/>
      <c r="O213" s="2244"/>
      <c r="P213" s="2245"/>
      <c r="Q213" s="2241"/>
    </row>
    <row r="214" spans="1:17">
      <c r="A214" s="2244"/>
      <c r="B214" s="2241"/>
      <c r="C214" s="2244"/>
      <c r="D214" s="2242"/>
      <c r="E214" s="2242"/>
      <c r="F214" s="2243"/>
      <c r="G214" s="2244"/>
      <c r="H214" s="1830"/>
      <c r="I214" s="2154"/>
      <c r="J214" s="2244"/>
      <c r="K214" s="2244"/>
      <c r="L214" s="2244"/>
      <c r="M214" s="2244"/>
      <c r="N214" s="2242"/>
      <c r="O214" s="2244"/>
      <c r="P214" s="2245"/>
      <c r="Q214" s="2241"/>
    </row>
    <row r="215" spans="1:17">
      <c r="A215" s="2244"/>
      <c r="B215" s="2241"/>
      <c r="C215" s="2244"/>
      <c r="D215" s="2242"/>
      <c r="E215" s="2242"/>
      <c r="F215" s="2243"/>
      <c r="G215" s="2244"/>
      <c r="H215" s="1830"/>
      <c r="I215" s="2154"/>
      <c r="J215" s="2244"/>
      <c r="K215" s="2244"/>
      <c r="L215" s="2244"/>
      <c r="M215" s="2244"/>
      <c r="N215" s="2242"/>
      <c r="O215" s="2244"/>
      <c r="P215" s="2245"/>
      <c r="Q215" s="2241"/>
    </row>
    <row r="216" spans="1:17">
      <c r="A216" s="2244"/>
      <c r="B216" s="2241"/>
      <c r="C216" s="2244"/>
      <c r="D216" s="2242"/>
      <c r="E216" s="2242"/>
      <c r="F216" s="2243"/>
      <c r="G216" s="2244"/>
      <c r="H216" s="1830"/>
      <c r="I216" s="2154"/>
      <c r="J216" s="2244"/>
      <c r="K216" s="2244"/>
      <c r="L216" s="2244"/>
      <c r="M216" s="2244"/>
      <c r="N216" s="2242"/>
      <c r="O216" s="2244"/>
      <c r="P216" s="2245"/>
      <c r="Q216" s="2241"/>
    </row>
    <row r="217" spans="1:17">
      <c r="A217" s="2244"/>
      <c r="B217" s="2241"/>
      <c r="C217" s="2244"/>
      <c r="D217" s="2242"/>
      <c r="E217" s="2242"/>
      <c r="F217" s="2243"/>
      <c r="G217" s="2244"/>
      <c r="H217" s="1830"/>
      <c r="I217" s="2154"/>
      <c r="J217" s="2244"/>
      <c r="K217" s="2244"/>
      <c r="L217" s="2244"/>
      <c r="M217" s="2244"/>
      <c r="N217" s="2242"/>
      <c r="O217" s="2244"/>
      <c r="P217" s="2245"/>
      <c r="Q217" s="2241"/>
    </row>
    <row r="218" spans="1:17">
      <c r="A218" s="2244"/>
      <c r="B218" s="2241"/>
      <c r="C218" s="2244"/>
      <c r="D218" s="2242"/>
      <c r="E218" s="2242"/>
      <c r="F218" s="2243"/>
      <c r="G218" s="2244"/>
      <c r="H218" s="1830"/>
      <c r="I218" s="2154"/>
      <c r="J218" s="2244"/>
      <c r="K218" s="2244"/>
      <c r="L218" s="2244"/>
      <c r="M218" s="2244"/>
      <c r="N218" s="2242"/>
      <c r="O218" s="2244"/>
      <c r="P218" s="2245"/>
      <c r="Q218" s="2241"/>
    </row>
    <row r="219" spans="1:17">
      <c r="A219" s="2244"/>
      <c r="B219" s="2241"/>
      <c r="C219" s="2244"/>
      <c r="D219" s="2242"/>
      <c r="E219" s="2242"/>
      <c r="F219" s="2243"/>
      <c r="G219" s="2244"/>
      <c r="H219" s="1830"/>
      <c r="I219" s="2154"/>
      <c r="J219" s="2244"/>
      <c r="K219" s="2244"/>
      <c r="L219" s="2244"/>
      <c r="M219" s="2244"/>
      <c r="N219" s="2242"/>
      <c r="O219" s="2244"/>
      <c r="P219" s="2245"/>
      <c r="Q219" s="2241"/>
    </row>
    <row r="220" spans="1:17">
      <c r="A220" s="2244"/>
      <c r="B220" s="2241"/>
      <c r="C220" s="2244"/>
      <c r="D220" s="2242"/>
      <c r="E220" s="2242"/>
      <c r="F220" s="2243"/>
      <c r="G220" s="2244"/>
      <c r="H220" s="1830"/>
      <c r="I220" s="2154"/>
      <c r="J220" s="2244"/>
      <c r="K220" s="2244"/>
      <c r="L220" s="2244"/>
      <c r="M220" s="2244"/>
      <c r="N220" s="2242"/>
      <c r="O220" s="2244"/>
      <c r="P220" s="2245"/>
      <c r="Q220" s="2241"/>
    </row>
    <row r="221" spans="1:17">
      <c r="A221" s="2244"/>
      <c r="B221" s="2241"/>
      <c r="C221" s="2244"/>
      <c r="D221" s="2242"/>
      <c r="E221" s="2242"/>
      <c r="F221" s="2243"/>
      <c r="G221" s="2244"/>
      <c r="H221" s="1830"/>
      <c r="I221" s="2154"/>
      <c r="J221" s="2244"/>
      <c r="K221" s="2244"/>
      <c r="L221" s="2244"/>
      <c r="M221" s="2244"/>
      <c r="N221" s="2242"/>
      <c r="O221" s="2244"/>
      <c r="P221" s="2245"/>
      <c r="Q221" s="2241"/>
    </row>
    <row r="222" spans="1:17">
      <c r="A222" s="2244"/>
      <c r="B222" s="2241"/>
      <c r="C222" s="2244"/>
      <c r="D222" s="2242"/>
      <c r="E222" s="2242"/>
      <c r="F222" s="2243"/>
      <c r="G222" s="2244"/>
      <c r="H222" s="1830"/>
      <c r="I222" s="2154"/>
      <c r="J222" s="2244"/>
      <c r="K222" s="2244"/>
      <c r="L222" s="2244"/>
      <c r="M222" s="2244"/>
      <c r="N222" s="2242"/>
      <c r="O222" s="2244"/>
      <c r="P222" s="2245"/>
      <c r="Q222" s="2241"/>
    </row>
    <row r="223" spans="1:17">
      <c r="A223" s="2244"/>
      <c r="B223" s="2241"/>
      <c r="C223" s="2244"/>
      <c r="D223" s="2242"/>
      <c r="E223" s="2242"/>
      <c r="F223" s="2243"/>
      <c r="G223" s="2244"/>
      <c r="H223" s="1830"/>
      <c r="I223" s="2154"/>
      <c r="J223" s="2244"/>
      <c r="K223" s="2244"/>
      <c r="L223" s="2244"/>
      <c r="M223" s="2244"/>
      <c r="N223" s="2242"/>
      <c r="O223" s="2244"/>
      <c r="P223" s="2245"/>
      <c r="Q223" s="2241"/>
    </row>
    <row r="224" spans="1:17">
      <c r="A224" s="2244"/>
      <c r="B224" s="2241"/>
      <c r="C224" s="2244"/>
      <c r="D224" s="2242"/>
      <c r="E224" s="2242"/>
      <c r="F224" s="2243"/>
      <c r="G224" s="2244"/>
      <c r="H224" s="1830"/>
      <c r="I224" s="2154"/>
      <c r="J224" s="2244"/>
      <c r="K224" s="2244"/>
      <c r="L224" s="2244"/>
      <c r="M224" s="2244"/>
      <c r="N224" s="2242"/>
      <c r="O224" s="2244"/>
      <c r="P224" s="2245"/>
      <c r="Q224" s="2241"/>
    </row>
    <row r="225" spans="1:17">
      <c r="A225" s="2244"/>
      <c r="B225" s="2241"/>
      <c r="C225" s="2244"/>
      <c r="D225" s="2242"/>
      <c r="E225" s="2242"/>
      <c r="F225" s="2243"/>
      <c r="G225" s="2244"/>
      <c r="H225" s="1830"/>
      <c r="I225" s="2154"/>
      <c r="J225" s="2244"/>
      <c r="K225" s="2244"/>
      <c r="L225" s="2244"/>
      <c r="M225" s="2244"/>
      <c r="N225" s="2242"/>
      <c r="O225" s="2244"/>
      <c r="P225" s="2245"/>
      <c r="Q225" s="2241"/>
    </row>
    <row r="226" spans="1:17">
      <c r="A226" s="2244"/>
      <c r="B226" s="2241"/>
      <c r="C226" s="2244"/>
      <c r="D226" s="2242"/>
      <c r="E226" s="2242"/>
      <c r="F226" s="2243"/>
      <c r="G226" s="2244"/>
      <c r="H226" s="1830"/>
      <c r="I226" s="2154"/>
      <c r="J226" s="2244"/>
      <c r="K226" s="2244"/>
      <c r="L226" s="2244"/>
      <c r="M226" s="2244"/>
      <c r="N226" s="2242"/>
      <c r="O226" s="2244"/>
      <c r="P226" s="2245"/>
      <c r="Q226" s="2241"/>
    </row>
    <row r="227" spans="1:17">
      <c r="A227" s="2244"/>
      <c r="B227" s="2241"/>
      <c r="C227" s="2244"/>
      <c r="D227" s="2242"/>
      <c r="E227" s="2242"/>
      <c r="F227" s="2243"/>
      <c r="G227" s="2244"/>
      <c r="H227" s="1830"/>
      <c r="I227" s="2154"/>
      <c r="J227" s="2244"/>
      <c r="K227" s="2244"/>
      <c r="L227" s="2244"/>
      <c r="M227" s="2244"/>
      <c r="N227" s="2242"/>
      <c r="O227" s="2244"/>
      <c r="P227" s="2245"/>
      <c r="Q227" s="2241"/>
    </row>
    <row r="228" spans="1:17">
      <c r="A228" s="2244"/>
      <c r="B228" s="2241"/>
      <c r="C228" s="2244"/>
      <c r="D228" s="2242"/>
      <c r="E228" s="2242"/>
      <c r="F228" s="2243"/>
      <c r="G228" s="2244"/>
      <c r="H228" s="1830"/>
      <c r="I228" s="2154"/>
      <c r="J228" s="2244"/>
      <c r="K228" s="2244"/>
      <c r="L228" s="2244"/>
      <c r="M228" s="2244"/>
      <c r="N228" s="2242"/>
      <c r="O228" s="2244"/>
      <c r="P228" s="2245"/>
      <c r="Q228" s="2241"/>
    </row>
    <row r="229" spans="1:17">
      <c r="A229" s="2244"/>
      <c r="B229" s="2241"/>
      <c r="C229" s="2244"/>
      <c r="D229" s="2242"/>
      <c r="E229" s="2242"/>
      <c r="F229" s="2243"/>
      <c r="G229" s="2244"/>
      <c r="H229" s="1830"/>
      <c r="I229" s="2154"/>
      <c r="J229" s="2244"/>
      <c r="K229" s="2244"/>
      <c r="L229" s="2244"/>
      <c r="M229" s="2244"/>
      <c r="N229" s="2242"/>
      <c r="O229" s="2244"/>
      <c r="P229" s="2245"/>
      <c r="Q229" s="2241"/>
    </row>
    <row r="230" spans="1:17">
      <c r="A230" s="2244"/>
      <c r="B230" s="2241"/>
      <c r="C230" s="2244"/>
      <c r="D230" s="2242"/>
      <c r="E230" s="2242"/>
      <c r="F230" s="2243"/>
      <c r="G230" s="2244"/>
      <c r="H230" s="1830"/>
      <c r="I230" s="2154"/>
      <c r="J230" s="2244"/>
      <c r="K230" s="2244"/>
      <c r="L230" s="2244"/>
      <c r="M230" s="2244"/>
      <c r="N230" s="2242"/>
      <c r="O230" s="2244"/>
      <c r="P230" s="2245"/>
      <c r="Q230" s="2241"/>
    </row>
    <row r="231" spans="1:17">
      <c r="A231" s="2244"/>
      <c r="B231" s="2241"/>
      <c r="C231" s="2244"/>
      <c r="D231" s="2242"/>
      <c r="E231" s="2242"/>
      <c r="F231" s="2243"/>
      <c r="G231" s="2244"/>
      <c r="H231" s="1830"/>
      <c r="I231" s="2154"/>
      <c r="J231" s="2244"/>
      <c r="K231" s="2244"/>
      <c r="L231" s="2244"/>
      <c r="M231" s="2244"/>
      <c r="N231" s="2242"/>
      <c r="O231" s="2244"/>
      <c r="P231" s="2245"/>
      <c r="Q231" s="2241"/>
    </row>
    <row r="232" spans="1:17">
      <c r="A232" s="2244"/>
      <c r="B232" s="2241"/>
      <c r="C232" s="2244"/>
      <c r="D232" s="2242"/>
      <c r="E232" s="2242"/>
      <c r="F232" s="2243"/>
      <c r="G232" s="2244"/>
      <c r="H232" s="1830"/>
      <c r="I232" s="2154"/>
      <c r="J232" s="2244"/>
      <c r="K232" s="2244"/>
      <c r="L232" s="2244"/>
      <c r="M232" s="2244"/>
      <c r="N232" s="2242"/>
      <c r="O232" s="2244"/>
      <c r="P232" s="2245"/>
      <c r="Q232" s="2241"/>
    </row>
    <row r="233" spans="1:17">
      <c r="A233" s="2244"/>
      <c r="B233" s="2241"/>
      <c r="C233" s="2244"/>
      <c r="D233" s="2242"/>
      <c r="E233" s="2242"/>
      <c r="F233" s="2243"/>
      <c r="G233" s="2244"/>
      <c r="H233" s="1830"/>
      <c r="I233" s="2154"/>
      <c r="J233" s="2244"/>
      <c r="K233" s="2244"/>
      <c r="L233" s="2244"/>
      <c r="M233" s="2244"/>
      <c r="N233" s="2242"/>
      <c r="O233" s="2244"/>
      <c r="P233" s="2245"/>
      <c r="Q233" s="2241"/>
    </row>
    <row r="234" spans="1:17">
      <c r="A234" s="2244"/>
      <c r="B234" s="2241"/>
      <c r="C234" s="2244"/>
      <c r="D234" s="2242"/>
      <c r="E234" s="2242"/>
      <c r="F234" s="2243"/>
      <c r="G234" s="2244"/>
      <c r="H234" s="1830"/>
      <c r="I234" s="2154"/>
      <c r="J234" s="2244"/>
      <c r="K234" s="2244"/>
      <c r="L234" s="2244"/>
      <c r="M234" s="2244"/>
      <c r="N234" s="2242"/>
      <c r="O234" s="2244"/>
      <c r="P234" s="2245"/>
      <c r="Q234" s="2241"/>
    </row>
    <row r="235" spans="1:17">
      <c r="A235" s="2244"/>
      <c r="B235" s="2241"/>
      <c r="C235" s="2244"/>
      <c r="D235" s="2242"/>
      <c r="E235" s="2242"/>
      <c r="F235" s="2243"/>
      <c r="G235" s="2244"/>
      <c r="H235" s="1830"/>
      <c r="I235" s="2154"/>
      <c r="J235" s="2244"/>
      <c r="K235" s="2244"/>
      <c r="L235" s="2244"/>
      <c r="M235" s="2244"/>
      <c r="N235" s="2242"/>
      <c r="O235" s="2244"/>
      <c r="P235" s="2245"/>
      <c r="Q235" s="2241"/>
    </row>
    <row r="236" spans="1:17">
      <c r="A236" s="2244"/>
      <c r="B236" s="2241"/>
      <c r="C236" s="2244"/>
      <c r="D236" s="2242"/>
      <c r="E236" s="2242"/>
      <c r="F236" s="2243"/>
      <c r="G236" s="2244"/>
      <c r="H236" s="1830"/>
      <c r="I236" s="2154"/>
      <c r="J236" s="2244"/>
      <c r="K236" s="2244"/>
      <c r="L236" s="2244"/>
      <c r="M236" s="2244"/>
      <c r="N236" s="2242"/>
      <c r="O236" s="2244"/>
      <c r="P236" s="2245"/>
      <c r="Q236" s="2241"/>
    </row>
    <row r="237" spans="1:17">
      <c r="A237" s="2244"/>
      <c r="B237" s="2241"/>
      <c r="C237" s="2244"/>
      <c r="D237" s="2242"/>
      <c r="E237" s="2242"/>
      <c r="F237" s="2243"/>
      <c r="G237" s="2244"/>
      <c r="H237" s="1830"/>
      <c r="I237" s="2154"/>
      <c r="J237" s="2244"/>
      <c r="K237" s="2244"/>
      <c r="L237" s="2244"/>
      <c r="M237" s="2244"/>
      <c r="N237" s="2242"/>
      <c r="O237" s="2244"/>
      <c r="P237" s="2245"/>
      <c r="Q237" s="2241"/>
    </row>
    <row r="238" spans="1:17">
      <c r="A238" s="2244"/>
      <c r="B238" s="2241"/>
      <c r="C238" s="2244"/>
      <c r="D238" s="2242"/>
      <c r="E238" s="2242"/>
      <c r="F238" s="2243"/>
      <c r="G238" s="2244"/>
      <c r="H238" s="1830"/>
      <c r="I238" s="2154"/>
      <c r="J238" s="2244"/>
      <c r="K238" s="2244"/>
      <c r="L238" s="2244"/>
      <c r="M238" s="2244"/>
      <c r="N238" s="2242"/>
      <c r="O238" s="2244"/>
      <c r="P238" s="2245"/>
      <c r="Q238" s="2241"/>
    </row>
    <row r="239" spans="1:17">
      <c r="A239" s="2244"/>
      <c r="B239" s="2241"/>
      <c r="C239" s="2244"/>
      <c r="D239" s="2242"/>
      <c r="E239" s="2242"/>
      <c r="F239" s="2243"/>
      <c r="G239" s="2244"/>
      <c r="H239" s="1830"/>
      <c r="I239" s="2154"/>
      <c r="J239" s="2244"/>
      <c r="K239" s="2244"/>
      <c r="L239" s="2244"/>
      <c r="M239" s="2244"/>
      <c r="N239" s="2242"/>
      <c r="O239" s="2244"/>
      <c r="P239" s="2245"/>
      <c r="Q239" s="2241"/>
    </row>
    <row r="240" spans="1:17">
      <c r="A240" s="2244"/>
      <c r="B240" s="2241"/>
      <c r="C240" s="2244"/>
      <c r="D240" s="2242"/>
      <c r="E240" s="2242"/>
      <c r="F240" s="2243"/>
      <c r="G240" s="2244"/>
      <c r="H240" s="1830"/>
      <c r="I240" s="2154"/>
      <c r="J240" s="2244"/>
      <c r="K240" s="2244"/>
      <c r="L240" s="2244"/>
      <c r="M240" s="2244"/>
      <c r="N240" s="2242"/>
      <c r="O240" s="2244"/>
      <c r="P240" s="2245"/>
      <c r="Q240" s="2241"/>
    </row>
    <row r="241" spans="1:17">
      <c r="A241" s="2244"/>
      <c r="B241" s="2241"/>
      <c r="C241" s="2244"/>
      <c r="D241" s="2242"/>
      <c r="E241" s="2242"/>
      <c r="F241" s="2243"/>
      <c r="G241" s="2244"/>
      <c r="H241" s="1830"/>
      <c r="I241" s="2154"/>
      <c r="J241" s="2244"/>
      <c r="K241" s="2244"/>
      <c r="L241" s="2244"/>
      <c r="M241" s="2244"/>
      <c r="N241" s="2242"/>
      <c r="O241" s="2244"/>
      <c r="P241" s="2245"/>
      <c r="Q241" s="2241"/>
    </row>
    <row r="242" spans="1:17">
      <c r="A242" s="2244"/>
      <c r="B242" s="2241"/>
      <c r="C242" s="2244"/>
      <c r="D242" s="2242"/>
      <c r="E242" s="2242"/>
      <c r="F242" s="2243"/>
      <c r="G242" s="2244"/>
      <c r="H242" s="1830"/>
      <c r="I242" s="2154"/>
      <c r="J242" s="2244"/>
      <c r="K242" s="2244"/>
      <c r="L242" s="2244"/>
      <c r="M242" s="2244"/>
      <c r="N242" s="2242"/>
      <c r="O242" s="2244"/>
      <c r="P242" s="2245"/>
      <c r="Q242" s="2241"/>
    </row>
    <row r="243" spans="1:17">
      <c r="A243" s="2244"/>
      <c r="B243" s="2241"/>
      <c r="C243" s="2244"/>
      <c r="D243" s="2242"/>
      <c r="E243" s="2242"/>
      <c r="F243" s="2243"/>
      <c r="G243" s="2244"/>
      <c r="H243" s="1830"/>
      <c r="I243" s="2154"/>
      <c r="J243" s="2244"/>
      <c r="K243" s="2244"/>
      <c r="L243" s="2244"/>
      <c r="M243" s="2244"/>
      <c r="N243" s="2242"/>
      <c r="O243" s="2244"/>
      <c r="P243" s="2245"/>
      <c r="Q243" s="2241"/>
    </row>
    <row r="244" spans="1:17">
      <c r="A244" s="2244"/>
      <c r="B244" s="2241"/>
      <c r="C244" s="2244"/>
      <c r="D244" s="2242"/>
      <c r="E244" s="2242"/>
      <c r="F244" s="2243"/>
      <c r="G244" s="2244"/>
      <c r="H244" s="1830"/>
      <c r="I244" s="2154"/>
      <c r="J244" s="2244"/>
      <c r="K244" s="2244"/>
      <c r="L244" s="2244"/>
      <c r="M244" s="2244"/>
      <c r="N244" s="2242"/>
      <c r="O244" s="2244"/>
      <c r="P244" s="2245"/>
      <c r="Q244" s="2241"/>
    </row>
    <row r="245" spans="1:17">
      <c r="A245" s="2244"/>
      <c r="B245" s="2241"/>
      <c r="C245" s="2244"/>
      <c r="D245" s="2242"/>
      <c r="E245" s="2242"/>
      <c r="F245" s="2243"/>
      <c r="G245" s="2244"/>
      <c r="H245" s="1830"/>
      <c r="I245" s="2154"/>
      <c r="J245" s="2244"/>
      <c r="K245" s="2244"/>
      <c r="L245" s="2244"/>
      <c r="M245" s="2244"/>
      <c r="N245" s="2242"/>
      <c r="O245" s="2244"/>
      <c r="P245" s="2245"/>
      <c r="Q245" s="2241"/>
    </row>
    <row r="246" spans="1:17">
      <c r="A246" s="2244"/>
      <c r="B246" s="2241"/>
      <c r="C246" s="2244"/>
      <c r="D246" s="2242"/>
      <c r="E246" s="2242"/>
      <c r="F246" s="2243"/>
      <c r="G246" s="2244"/>
      <c r="H246" s="1830"/>
      <c r="I246" s="2154"/>
      <c r="J246" s="2244"/>
      <c r="K246" s="2244"/>
      <c r="L246" s="2244"/>
      <c r="M246" s="2244"/>
      <c r="N246" s="2242"/>
      <c r="O246" s="2244"/>
      <c r="P246" s="2245"/>
      <c r="Q246" s="2241"/>
    </row>
    <row r="247" spans="1:17">
      <c r="A247" s="2244"/>
      <c r="B247" s="2241"/>
      <c r="C247" s="2244"/>
      <c r="D247" s="2242"/>
      <c r="E247" s="2242"/>
      <c r="F247" s="2243"/>
      <c r="G247" s="2244"/>
      <c r="H247" s="1830"/>
      <c r="I247" s="2154"/>
      <c r="J247" s="2244"/>
      <c r="K247" s="2244"/>
      <c r="L247" s="2244"/>
      <c r="M247" s="2244"/>
      <c r="N247" s="2242"/>
      <c r="O247" s="2244"/>
      <c r="P247" s="2245"/>
      <c r="Q247" s="2241"/>
    </row>
    <row r="248" spans="1:17">
      <c r="A248" s="2244"/>
      <c r="B248" s="2241"/>
      <c r="C248" s="2244"/>
      <c r="D248" s="2242"/>
      <c r="E248" s="2242"/>
      <c r="F248" s="2243"/>
      <c r="G248" s="2244"/>
      <c r="H248" s="1830"/>
      <c r="I248" s="2154"/>
      <c r="J248" s="2244"/>
      <c r="K248" s="2244"/>
      <c r="L248" s="2244"/>
      <c r="M248" s="2244"/>
      <c r="N248" s="2242"/>
      <c r="O248" s="2244"/>
      <c r="P248" s="2245"/>
      <c r="Q248" s="2241"/>
    </row>
    <row r="249" spans="1:17">
      <c r="A249" s="2244"/>
      <c r="B249" s="2241"/>
      <c r="C249" s="2244"/>
      <c r="D249" s="2242"/>
      <c r="E249" s="2242"/>
      <c r="F249" s="2243"/>
      <c r="G249" s="2244"/>
      <c r="H249" s="1830"/>
      <c r="I249" s="2154"/>
      <c r="J249" s="2244"/>
      <c r="K249" s="2244"/>
      <c r="L249" s="2244"/>
      <c r="M249" s="2244"/>
      <c r="N249" s="2242"/>
      <c r="O249" s="2244"/>
      <c r="P249" s="2245"/>
      <c r="Q249" s="2241"/>
    </row>
    <row r="250" spans="1:17">
      <c r="A250" s="2244"/>
      <c r="B250" s="2241"/>
      <c r="C250" s="2244"/>
      <c r="D250" s="2242"/>
      <c r="E250" s="2242"/>
      <c r="F250" s="2243"/>
      <c r="G250" s="2244"/>
      <c r="H250" s="1830"/>
      <c r="I250" s="2154"/>
      <c r="J250" s="2244"/>
      <c r="K250" s="2244"/>
      <c r="L250" s="2244"/>
      <c r="M250" s="2244"/>
      <c r="N250" s="2242"/>
      <c r="O250" s="2244"/>
      <c r="P250" s="2245"/>
      <c r="Q250" s="2241"/>
    </row>
    <row r="251" spans="1:17">
      <c r="A251" s="2244"/>
      <c r="B251" s="2241"/>
      <c r="C251" s="2244"/>
      <c r="D251" s="2242"/>
      <c r="E251" s="2242"/>
      <c r="F251" s="2243"/>
      <c r="G251" s="2244"/>
      <c r="H251" s="1830"/>
      <c r="I251" s="2154"/>
      <c r="J251" s="2244"/>
      <c r="K251" s="2244"/>
      <c r="L251" s="2244"/>
      <c r="M251" s="2244"/>
      <c r="N251" s="2242"/>
      <c r="O251" s="2244"/>
      <c r="P251" s="2245"/>
      <c r="Q251" s="2241"/>
    </row>
    <row r="252" spans="1:17">
      <c r="A252" s="2244"/>
      <c r="B252" s="2241"/>
      <c r="C252" s="2244"/>
      <c r="D252" s="2242"/>
      <c r="E252" s="2242"/>
      <c r="F252" s="2243"/>
      <c r="G252" s="2244"/>
      <c r="H252" s="1830"/>
      <c r="I252" s="2154"/>
      <c r="J252" s="2244"/>
      <c r="K252" s="2244"/>
      <c r="L252" s="2244"/>
      <c r="M252" s="2244"/>
      <c r="N252" s="2242"/>
      <c r="O252" s="2244"/>
      <c r="P252" s="2245"/>
      <c r="Q252" s="2241"/>
    </row>
    <row r="253" spans="1:17">
      <c r="A253" s="2244"/>
      <c r="B253" s="2241"/>
      <c r="C253" s="2244"/>
      <c r="D253" s="2242"/>
      <c r="E253" s="2242"/>
      <c r="F253" s="2243"/>
      <c r="G253" s="2244"/>
      <c r="H253" s="1830"/>
      <c r="I253" s="2154"/>
      <c r="J253" s="2244"/>
      <c r="K253" s="2244"/>
      <c r="L253" s="2244"/>
      <c r="M253" s="2244"/>
      <c r="N253" s="2242"/>
      <c r="O253" s="2244"/>
      <c r="P253" s="2245"/>
      <c r="Q253" s="2241"/>
    </row>
    <row r="254" spans="1:17">
      <c r="A254" s="2244"/>
      <c r="B254" s="2241"/>
      <c r="C254" s="2244"/>
      <c r="D254" s="2242"/>
      <c r="E254" s="2242"/>
      <c r="F254" s="2243"/>
      <c r="G254" s="2244"/>
      <c r="H254" s="1830"/>
      <c r="I254" s="2154"/>
      <c r="J254" s="2244"/>
      <c r="K254" s="2244"/>
      <c r="L254" s="2244"/>
      <c r="M254" s="2244"/>
      <c r="N254" s="2242"/>
      <c r="O254" s="2244"/>
      <c r="P254" s="2245"/>
      <c r="Q254" s="2241"/>
    </row>
    <row r="255" spans="1:17">
      <c r="A255" s="2244"/>
      <c r="B255" s="2241"/>
      <c r="C255" s="2244"/>
      <c r="D255" s="2242"/>
      <c r="E255" s="2242"/>
      <c r="F255" s="2243"/>
      <c r="G255" s="2244"/>
      <c r="H255" s="1830"/>
      <c r="I255" s="2154"/>
      <c r="J255" s="2244"/>
      <c r="K255" s="2244"/>
      <c r="L255" s="2244"/>
      <c r="M255" s="2244"/>
      <c r="N255" s="2242"/>
      <c r="O255" s="2244"/>
      <c r="P255" s="2245"/>
      <c r="Q255" s="2241"/>
    </row>
    <row r="256" spans="1:17">
      <c r="A256" s="2244"/>
      <c r="B256" s="2241"/>
      <c r="C256" s="2244"/>
      <c r="D256" s="2242"/>
      <c r="E256" s="2242"/>
      <c r="F256" s="2243"/>
      <c r="G256" s="2244"/>
      <c r="H256" s="1830"/>
      <c r="I256" s="2154"/>
      <c r="J256" s="2244"/>
      <c r="K256" s="2244"/>
      <c r="L256" s="2244"/>
      <c r="M256" s="2244"/>
      <c r="N256" s="2242"/>
      <c r="O256" s="2244"/>
      <c r="P256" s="2245"/>
      <c r="Q256" s="2241"/>
    </row>
    <row r="257" spans="1:17">
      <c r="A257" s="2244"/>
      <c r="B257" s="2241"/>
      <c r="C257" s="2244"/>
      <c r="D257" s="2242"/>
      <c r="E257" s="2242"/>
      <c r="F257" s="2243"/>
      <c r="G257" s="2244"/>
      <c r="H257" s="1830"/>
      <c r="I257" s="2154"/>
      <c r="J257" s="2244"/>
      <c r="K257" s="2244"/>
      <c r="L257" s="2244"/>
      <c r="M257" s="2244"/>
      <c r="N257" s="2242"/>
      <c r="O257" s="2244"/>
      <c r="P257" s="2245"/>
      <c r="Q257" s="2241"/>
    </row>
    <row r="258" spans="1:17">
      <c r="A258" s="2244"/>
      <c r="B258" s="2241"/>
      <c r="C258" s="2244"/>
      <c r="D258" s="2242"/>
      <c r="E258" s="2242"/>
      <c r="F258" s="2243"/>
      <c r="G258" s="2244"/>
      <c r="H258" s="1830"/>
      <c r="I258" s="2154"/>
      <c r="J258" s="2244"/>
      <c r="K258" s="2244"/>
      <c r="L258" s="2244"/>
      <c r="M258" s="2244"/>
      <c r="N258" s="2242"/>
      <c r="O258" s="2244"/>
      <c r="P258" s="2245"/>
      <c r="Q258" s="2241"/>
    </row>
    <row r="259" spans="1:17">
      <c r="A259" s="2244"/>
      <c r="B259" s="2241"/>
      <c r="C259" s="2244"/>
      <c r="D259" s="2242"/>
      <c r="E259" s="2242"/>
      <c r="F259" s="2243"/>
      <c r="G259" s="2244"/>
      <c r="H259" s="1830"/>
      <c r="I259" s="2154"/>
      <c r="J259" s="2244"/>
      <c r="K259" s="2244"/>
      <c r="L259" s="2244"/>
      <c r="M259" s="2244"/>
      <c r="N259" s="2242"/>
      <c r="O259" s="2244"/>
      <c r="P259" s="2245"/>
      <c r="Q259" s="2241"/>
    </row>
    <row r="260" spans="1:17">
      <c r="A260" s="2244"/>
      <c r="B260" s="2241"/>
      <c r="C260" s="2244"/>
      <c r="D260" s="2242"/>
      <c r="E260" s="2242"/>
      <c r="F260" s="2243"/>
      <c r="G260" s="2244"/>
      <c r="H260" s="1830"/>
      <c r="I260" s="2154"/>
      <c r="J260" s="2244"/>
      <c r="K260" s="2244"/>
      <c r="L260" s="2244"/>
      <c r="M260" s="2244"/>
      <c r="N260" s="2242"/>
      <c r="O260" s="2244"/>
      <c r="P260" s="2245"/>
      <c r="Q260" s="2241"/>
    </row>
    <row r="261" spans="1:17">
      <c r="A261" s="2244"/>
      <c r="B261" s="2241"/>
      <c r="C261" s="2244"/>
      <c r="D261" s="2242"/>
      <c r="E261" s="2242"/>
      <c r="F261" s="2243"/>
      <c r="G261" s="2244"/>
      <c r="H261" s="1830"/>
      <c r="I261" s="2154"/>
      <c r="J261" s="2244"/>
      <c r="K261" s="2244"/>
      <c r="L261" s="2244"/>
      <c r="M261" s="2244"/>
      <c r="N261" s="2242"/>
      <c r="O261" s="2244"/>
      <c r="P261" s="2245"/>
      <c r="Q261" s="2241"/>
    </row>
    <row r="262" spans="1:17">
      <c r="A262" s="2244"/>
      <c r="B262" s="2241"/>
      <c r="C262" s="2244"/>
      <c r="D262" s="2242"/>
      <c r="E262" s="2242"/>
      <c r="F262" s="2243"/>
      <c r="G262" s="2244"/>
      <c r="H262" s="1830"/>
      <c r="I262" s="2154"/>
      <c r="J262" s="2244"/>
      <c r="K262" s="2244"/>
      <c r="L262" s="2244"/>
      <c r="M262" s="2244"/>
      <c r="N262" s="2242"/>
      <c r="O262" s="2244"/>
      <c r="P262" s="2245"/>
      <c r="Q262" s="2241"/>
    </row>
    <row r="263" spans="1:17">
      <c r="A263" s="2244"/>
      <c r="B263" s="2241"/>
      <c r="C263" s="2244"/>
      <c r="D263" s="2242"/>
      <c r="E263" s="2242"/>
      <c r="F263" s="2243"/>
      <c r="G263" s="2244"/>
      <c r="H263" s="1830"/>
      <c r="I263" s="2154"/>
      <c r="J263" s="2244"/>
      <c r="K263" s="2244"/>
      <c r="L263" s="2244"/>
      <c r="M263" s="2244"/>
      <c r="N263" s="2242"/>
      <c r="O263" s="2244"/>
      <c r="P263" s="2245"/>
      <c r="Q263" s="2241"/>
    </row>
    <row r="264" spans="1:17">
      <c r="A264" s="2244"/>
      <c r="B264" s="2241"/>
      <c r="C264" s="2244"/>
      <c r="D264" s="2242"/>
      <c r="E264" s="2242"/>
      <c r="F264" s="2243"/>
      <c r="G264" s="2244"/>
      <c r="H264" s="1830"/>
      <c r="I264" s="2154"/>
      <c r="J264" s="2244"/>
      <c r="K264" s="2244"/>
      <c r="L264" s="2244"/>
      <c r="M264" s="2244"/>
      <c r="N264" s="2242"/>
      <c r="O264" s="2244"/>
      <c r="P264" s="2245"/>
      <c r="Q264" s="2241"/>
    </row>
    <row r="265" spans="1:17">
      <c r="A265" s="2244"/>
      <c r="B265" s="2241"/>
      <c r="C265" s="2244"/>
      <c r="D265" s="2242"/>
      <c r="E265" s="2242"/>
      <c r="F265" s="2243"/>
      <c r="G265" s="2244"/>
      <c r="H265" s="1830"/>
      <c r="I265" s="2154"/>
      <c r="J265" s="2244"/>
      <c r="K265" s="2244"/>
      <c r="L265" s="2244"/>
      <c r="M265" s="2244"/>
      <c r="N265" s="2242"/>
      <c r="O265" s="2244"/>
      <c r="P265" s="2245"/>
      <c r="Q265" s="2241"/>
    </row>
    <row r="266" spans="1:17">
      <c r="A266" s="2244"/>
      <c r="B266" s="2241"/>
      <c r="C266" s="2244"/>
      <c r="D266" s="2242"/>
      <c r="E266" s="2242"/>
      <c r="F266" s="2243"/>
      <c r="G266" s="2244"/>
      <c r="H266" s="1830"/>
      <c r="I266" s="2154"/>
      <c r="J266" s="2244"/>
      <c r="K266" s="2244"/>
      <c r="L266" s="2244"/>
      <c r="M266" s="2244"/>
      <c r="N266" s="2242"/>
      <c r="O266" s="2244"/>
      <c r="P266" s="2245"/>
      <c r="Q266" s="2241"/>
    </row>
    <row r="267" spans="1:17">
      <c r="A267" s="2244"/>
      <c r="B267" s="2241"/>
      <c r="C267" s="2244"/>
      <c r="D267" s="2242"/>
      <c r="E267" s="2242"/>
      <c r="F267" s="2243"/>
      <c r="G267" s="2244"/>
      <c r="H267" s="1830"/>
      <c r="I267" s="2154"/>
      <c r="J267" s="2244"/>
      <c r="K267" s="2244"/>
      <c r="L267" s="2244"/>
      <c r="M267" s="2244"/>
      <c r="N267" s="2242"/>
      <c r="O267" s="2244"/>
      <c r="P267" s="2245"/>
      <c r="Q267" s="2241"/>
    </row>
    <row r="268" spans="1:17">
      <c r="A268" s="2244"/>
      <c r="B268" s="2241"/>
      <c r="C268" s="2244"/>
      <c r="D268" s="2242"/>
      <c r="E268" s="2242"/>
      <c r="F268" s="2243"/>
      <c r="G268" s="2244"/>
      <c r="H268" s="1830"/>
      <c r="I268" s="2154"/>
      <c r="J268" s="2244"/>
      <c r="K268" s="2244"/>
      <c r="L268" s="2244"/>
      <c r="M268" s="2244"/>
      <c r="N268" s="2242"/>
      <c r="O268" s="2244"/>
      <c r="P268" s="2245"/>
      <c r="Q268" s="2241"/>
    </row>
    <row r="269" spans="1:17">
      <c r="A269" s="2244"/>
      <c r="B269" s="2241"/>
      <c r="C269" s="2244"/>
      <c r="D269" s="2242"/>
      <c r="E269" s="2242"/>
      <c r="F269" s="2243"/>
      <c r="G269" s="2244"/>
      <c r="H269" s="1830"/>
      <c r="I269" s="2154"/>
      <c r="J269" s="2244"/>
      <c r="K269" s="2244"/>
      <c r="L269" s="2244"/>
      <c r="M269" s="2244"/>
      <c r="N269" s="2242"/>
      <c r="O269" s="2244"/>
      <c r="P269" s="2245"/>
      <c r="Q269" s="2241"/>
    </row>
    <row r="270" spans="1:17">
      <c r="A270" s="2244"/>
      <c r="B270" s="2241"/>
      <c r="C270" s="2244"/>
      <c r="D270" s="2242"/>
      <c r="E270" s="2242"/>
      <c r="F270" s="2243"/>
      <c r="G270" s="2244"/>
      <c r="H270" s="1830"/>
      <c r="I270" s="2154"/>
      <c r="J270" s="2244"/>
      <c r="K270" s="2244"/>
      <c r="L270" s="2244"/>
      <c r="M270" s="2244"/>
      <c r="N270" s="2242"/>
      <c r="O270" s="2244"/>
      <c r="P270" s="2245"/>
      <c r="Q270" s="2241"/>
    </row>
    <row r="271" spans="1:17">
      <c r="A271" s="2244"/>
      <c r="B271" s="2241"/>
      <c r="C271" s="2244"/>
      <c r="D271" s="2242"/>
      <c r="E271" s="2242"/>
      <c r="F271" s="2243"/>
      <c r="G271" s="2244"/>
      <c r="H271" s="1830"/>
      <c r="I271" s="2154"/>
      <c r="J271" s="2244"/>
      <c r="K271" s="2244"/>
      <c r="L271" s="2244"/>
      <c r="M271" s="2244"/>
      <c r="N271" s="2242"/>
      <c r="O271" s="2244"/>
      <c r="P271" s="2245"/>
      <c r="Q271" s="2241"/>
    </row>
    <row r="272" spans="1:17">
      <c r="A272" s="2244"/>
      <c r="B272" s="2241"/>
      <c r="C272" s="2244"/>
      <c r="D272" s="2242"/>
      <c r="E272" s="2242"/>
      <c r="F272" s="2243"/>
      <c r="G272" s="2244"/>
      <c r="H272" s="1830"/>
      <c r="I272" s="2154"/>
      <c r="J272" s="2244"/>
      <c r="K272" s="2244"/>
      <c r="L272" s="2244"/>
      <c r="M272" s="2244"/>
      <c r="N272" s="2242"/>
      <c r="O272" s="2244"/>
      <c r="P272" s="2245"/>
      <c r="Q272" s="2241"/>
    </row>
    <row r="273" spans="1:17">
      <c r="A273" s="2244"/>
      <c r="B273" s="2241"/>
      <c r="C273" s="2244"/>
      <c r="D273" s="2242"/>
      <c r="E273" s="2242"/>
      <c r="F273" s="2243"/>
      <c r="G273" s="2244"/>
      <c r="H273" s="1830"/>
      <c r="I273" s="2154"/>
      <c r="J273" s="2244"/>
      <c r="K273" s="2244"/>
      <c r="L273" s="2244"/>
      <c r="M273" s="2244"/>
      <c r="N273" s="2242"/>
      <c r="O273" s="2244"/>
      <c r="P273" s="2245"/>
      <c r="Q273" s="2241"/>
    </row>
    <row r="274" spans="1:17">
      <c r="A274" s="2244"/>
      <c r="B274" s="2241"/>
      <c r="C274" s="2244"/>
      <c r="D274" s="2242"/>
      <c r="E274" s="2242"/>
      <c r="F274" s="2243"/>
      <c r="G274" s="2244"/>
      <c r="H274" s="1830"/>
      <c r="I274" s="2154"/>
      <c r="J274" s="2244"/>
      <c r="K274" s="2244"/>
      <c r="L274" s="2244"/>
      <c r="M274" s="2244"/>
      <c r="N274" s="2242"/>
      <c r="O274" s="2244"/>
      <c r="P274" s="2245"/>
      <c r="Q274" s="2241"/>
    </row>
    <row r="275" spans="1:17">
      <c r="A275" s="2244"/>
      <c r="B275" s="2241"/>
      <c r="C275" s="2244"/>
      <c r="D275" s="2242"/>
      <c r="E275" s="2242"/>
      <c r="F275" s="2243"/>
      <c r="G275" s="2244"/>
      <c r="H275" s="1830"/>
      <c r="I275" s="2154"/>
      <c r="J275" s="2244"/>
      <c r="K275" s="2244"/>
      <c r="L275" s="2244"/>
      <c r="M275" s="2244"/>
      <c r="N275" s="2242"/>
      <c r="O275" s="2244"/>
      <c r="P275" s="2245"/>
      <c r="Q275" s="2241"/>
    </row>
    <row r="276" spans="1:17">
      <c r="A276" s="2244"/>
      <c r="B276" s="2241"/>
      <c r="C276" s="2244"/>
      <c r="D276" s="2242"/>
      <c r="E276" s="2242"/>
      <c r="F276" s="2243"/>
      <c r="G276" s="2244"/>
      <c r="H276" s="1830"/>
      <c r="I276" s="2154"/>
      <c r="J276" s="2244"/>
      <c r="K276" s="2244"/>
      <c r="L276" s="2244"/>
      <c r="M276" s="2244"/>
      <c r="N276" s="2242"/>
      <c r="O276" s="2244"/>
      <c r="P276" s="2245"/>
      <c r="Q276" s="2241"/>
    </row>
    <row r="277" spans="1:17">
      <c r="A277" s="2244"/>
      <c r="B277" s="2241"/>
      <c r="C277" s="2244"/>
      <c r="D277" s="2242"/>
      <c r="E277" s="2242"/>
      <c r="F277" s="2243"/>
      <c r="G277" s="2244"/>
      <c r="H277" s="1830"/>
      <c r="I277" s="2154"/>
      <c r="J277" s="2244"/>
      <c r="K277" s="2244"/>
      <c r="L277" s="2244"/>
      <c r="M277" s="2244"/>
      <c r="N277" s="2242"/>
      <c r="O277" s="2244"/>
      <c r="P277" s="2245"/>
      <c r="Q277" s="2241"/>
    </row>
    <row r="278" spans="1:17">
      <c r="A278" s="2244"/>
      <c r="B278" s="2241"/>
      <c r="C278" s="2244"/>
      <c r="D278" s="2242"/>
      <c r="E278" s="2242"/>
      <c r="F278" s="2243"/>
      <c r="G278" s="2244"/>
      <c r="H278" s="1830"/>
      <c r="I278" s="2154"/>
      <c r="J278" s="2244"/>
      <c r="K278" s="2244"/>
      <c r="L278" s="2244"/>
      <c r="M278" s="2244"/>
      <c r="N278" s="2242"/>
      <c r="O278" s="2244"/>
      <c r="P278" s="2245"/>
      <c r="Q278" s="2241"/>
    </row>
    <row r="279" spans="1:17">
      <c r="A279" s="2244"/>
      <c r="B279" s="2241"/>
      <c r="C279" s="2244"/>
      <c r="D279" s="2242"/>
      <c r="E279" s="2242"/>
      <c r="F279" s="2243"/>
      <c r="G279" s="2244"/>
      <c r="H279" s="1830"/>
      <c r="I279" s="2154"/>
      <c r="J279" s="2244"/>
      <c r="K279" s="2244"/>
      <c r="L279" s="2244"/>
      <c r="M279" s="2244"/>
      <c r="N279" s="2242"/>
      <c r="O279" s="2244"/>
      <c r="P279" s="2245"/>
      <c r="Q279" s="2241"/>
    </row>
    <row r="280" spans="1:17">
      <c r="A280" s="2244"/>
      <c r="B280" s="2241"/>
      <c r="C280" s="2244"/>
      <c r="D280" s="2242"/>
      <c r="E280" s="2242"/>
      <c r="F280" s="2243"/>
      <c r="G280" s="2244"/>
      <c r="H280" s="1830"/>
      <c r="I280" s="2154"/>
      <c r="J280" s="2244"/>
      <c r="K280" s="2244"/>
      <c r="L280" s="2244"/>
      <c r="M280" s="2244"/>
      <c r="N280" s="2242"/>
      <c r="O280" s="2244"/>
      <c r="P280" s="2245"/>
      <c r="Q280" s="2241"/>
    </row>
    <row r="281" spans="1:17">
      <c r="A281" s="2244"/>
      <c r="B281" s="2241"/>
      <c r="C281" s="2244"/>
      <c r="D281" s="2242"/>
      <c r="E281" s="2242"/>
      <c r="F281" s="2243"/>
      <c r="G281" s="2244"/>
      <c r="H281" s="1830"/>
      <c r="I281" s="2154"/>
      <c r="J281" s="2244"/>
      <c r="K281" s="2244"/>
      <c r="L281" s="2244"/>
      <c r="M281" s="2244"/>
      <c r="N281" s="2242"/>
      <c r="O281" s="2244"/>
      <c r="P281" s="2245"/>
      <c r="Q281" s="2241"/>
    </row>
    <row r="282" spans="1:17">
      <c r="A282" s="2244"/>
      <c r="B282" s="2241"/>
      <c r="C282" s="2244"/>
      <c r="D282" s="2242"/>
      <c r="E282" s="2242"/>
      <c r="F282" s="2243"/>
      <c r="G282" s="2244"/>
      <c r="H282" s="1830"/>
      <c r="I282" s="2154"/>
      <c r="J282" s="2244"/>
      <c r="K282" s="2244"/>
      <c r="L282" s="2244"/>
      <c r="M282" s="2244"/>
      <c r="N282" s="2242"/>
      <c r="O282" s="2244"/>
      <c r="P282" s="2245"/>
      <c r="Q282" s="2241"/>
    </row>
    <row r="283" spans="1:17">
      <c r="A283" s="2244"/>
      <c r="B283" s="2241"/>
      <c r="C283" s="2244"/>
      <c r="D283" s="2242"/>
      <c r="E283" s="2242"/>
      <c r="F283" s="2243"/>
      <c r="G283" s="2244"/>
      <c r="H283" s="1830"/>
      <c r="I283" s="2154"/>
      <c r="J283" s="2244"/>
      <c r="K283" s="2244"/>
      <c r="L283" s="2244"/>
      <c r="M283" s="2244"/>
      <c r="N283" s="2242"/>
      <c r="O283" s="2244"/>
      <c r="P283" s="2245"/>
      <c r="Q283" s="2241"/>
    </row>
    <row r="284" spans="1:17">
      <c r="A284" s="2244"/>
      <c r="B284" s="2241"/>
      <c r="C284" s="2244"/>
      <c r="D284" s="2242"/>
      <c r="E284" s="2242"/>
      <c r="F284" s="2243"/>
      <c r="G284" s="2244"/>
      <c r="H284" s="1830"/>
      <c r="I284" s="2154"/>
      <c r="J284" s="2244"/>
      <c r="K284" s="2244"/>
      <c r="L284" s="2244"/>
      <c r="M284" s="2244"/>
      <c r="N284" s="2242"/>
      <c r="O284" s="2244"/>
      <c r="P284" s="2245"/>
      <c r="Q284" s="2241"/>
    </row>
    <row r="285" spans="1:17">
      <c r="A285" s="2244"/>
      <c r="B285" s="2241"/>
      <c r="C285" s="2244"/>
      <c r="D285" s="2242"/>
      <c r="E285" s="2242"/>
      <c r="F285" s="2243"/>
      <c r="G285" s="2244"/>
      <c r="H285" s="1830"/>
      <c r="I285" s="2154"/>
      <c r="J285" s="2244"/>
      <c r="K285" s="2244"/>
      <c r="L285" s="2244"/>
      <c r="M285" s="2244"/>
      <c r="N285" s="2242"/>
      <c r="O285" s="2244"/>
      <c r="P285" s="2245"/>
      <c r="Q285" s="2241"/>
    </row>
    <row r="286" spans="1:17">
      <c r="A286" s="2244"/>
      <c r="B286" s="2241"/>
      <c r="C286" s="2244"/>
      <c r="D286" s="2242"/>
      <c r="E286" s="2242"/>
      <c r="F286" s="2243"/>
      <c r="G286" s="2244"/>
      <c r="H286" s="1830"/>
      <c r="I286" s="2154"/>
      <c r="J286" s="2244"/>
      <c r="K286" s="2244"/>
      <c r="L286" s="2244"/>
      <c r="M286" s="2244"/>
      <c r="N286" s="2242"/>
      <c r="O286" s="2244"/>
      <c r="P286" s="2245"/>
      <c r="Q286" s="2241"/>
    </row>
    <row r="287" spans="1:17">
      <c r="A287" s="2244"/>
      <c r="B287" s="2241"/>
      <c r="C287" s="2244"/>
      <c r="D287" s="2242"/>
      <c r="E287" s="2242"/>
      <c r="F287" s="2243"/>
      <c r="G287" s="2244"/>
      <c r="H287" s="1830"/>
      <c r="I287" s="2154"/>
      <c r="J287" s="2244"/>
      <c r="K287" s="2244"/>
      <c r="L287" s="2244"/>
      <c r="M287" s="2244"/>
      <c r="N287" s="2242"/>
      <c r="O287" s="2244"/>
      <c r="P287" s="2245"/>
      <c r="Q287" s="2241"/>
    </row>
    <row r="288" spans="1:17">
      <c r="A288" s="2244"/>
      <c r="B288" s="2241"/>
      <c r="C288" s="2244"/>
      <c r="D288" s="2242"/>
      <c r="E288" s="2242"/>
      <c r="F288" s="2243"/>
      <c r="G288" s="2244"/>
      <c r="H288" s="1830"/>
      <c r="I288" s="2154"/>
      <c r="J288" s="2244"/>
      <c r="K288" s="2244"/>
      <c r="L288" s="2244"/>
      <c r="M288" s="2244"/>
      <c r="N288" s="2242"/>
      <c r="O288" s="2244"/>
      <c r="P288" s="2245"/>
      <c r="Q288" s="2241"/>
    </row>
    <row r="289" spans="1:17">
      <c r="A289" s="2244"/>
      <c r="B289" s="2241"/>
      <c r="C289" s="2244"/>
      <c r="D289" s="2242"/>
      <c r="E289" s="2242"/>
      <c r="F289" s="2243"/>
      <c r="G289" s="2244"/>
      <c r="H289" s="1830"/>
      <c r="I289" s="2154"/>
      <c r="J289" s="2244"/>
      <c r="K289" s="2244"/>
      <c r="L289" s="2244"/>
      <c r="M289" s="2244"/>
      <c r="N289" s="2242"/>
      <c r="O289" s="2244"/>
      <c r="P289" s="2245"/>
      <c r="Q289" s="2241"/>
    </row>
    <row r="290" spans="1:17">
      <c r="A290" s="2244"/>
      <c r="B290" s="2241"/>
      <c r="C290" s="2244"/>
      <c r="D290" s="2242"/>
      <c r="E290" s="2242"/>
      <c r="F290" s="2243"/>
      <c r="G290" s="2244"/>
      <c r="H290" s="1830"/>
      <c r="I290" s="2154"/>
      <c r="J290" s="2244"/>
      <c r="K290" s="2244"/>
      <c r="L290" s="2244"/>
      <c r="M290" s="2244"/>
      <c r="N290" s="2242"/>
      <c r="O290" s="2244"/>
      <c r="P290" s="2245"/>
      <c r="Q290" s="2241"/>
    </row>
    <row r="291" spans="1:17">
      <c r="A291" s="2244"/>
      <c r="B291" s="2241"/>
      <c r="C291" s="2244"/>
      <c r="D291" s="2242"/>
      <c r="E291" s="2242"/>
      <c r="F291" s="2243"/>
      <c r="G291" s="2244"/>
      <c r="H291" s="1830"/>
      <c r="I291" s="2154"/>
      <c r="J291" s="2244"/>
      <c r="K291" s="2244"/>
      <c r="L291" s="2244"/>
      <c r="M291" s="2244"/>
      <c r="N291" s="2242"/>
      <c r="O291" s="2244"/>
      <c r="P291" s="2245"/>
      <c r="Q291" s="2241"/>
    </row>
    <row r="292" spans="1:17">
      <c r="A292" s="2244"/>
      <c r="B292" s="2241"/>
      <c r="C292" s="2244"/>
      <c r="D292" s="2242"/>
      <c r="E292" s="2242"/>
      <c r="F292" s="2243"/>
      <c r="G292" s="2244"/>
      <c r="H292" s="1830"/>
      <c r="I292" s="2154"/>
      <c r="J292" s="2244"/>
      <c r="K292" s="2244"/>
      <c r="L292" s="2244"/>
      <c r="M292" s="2244"/>
      <c r="N292" s="2242"/>
      <c r="O292" s="2244"/>
      <c r="P292" s="2245"/>
      <c r="Q292" s="2241"/>
    </row>
    <row r="293" spans="1:17">
      <c r="A293" s="2244"/>
      <c r="B293" s="2241"/>
      <c r="C293" s="2244"/>
      <c r="D293" s="2242"/>
      <c r="E293" s="2242"/>
      <c r="F293" s="2243"/>
      <c r="G293" s="2244"/>
      <c r="H293" s="1830"/>
      <c r="I293" s="2154"/>
      <c r="J293" s="2244"/>
      <c r="K293" s="2244"/>
      <c r="L293" s="2244"/>
      <c r="M293" s="2244"/>
      <c r="N293" s="2242"/>
      <c r="O293" s="2244"/>
      <c r="P293" s="2245"/>
      <c r="Q293" s="2241"/>
    </row>
    <row r="294" spans="1:17">
      <c r="A294" s="2244"/>
      <c r="B294" s="2241"/>
      <c r="C294" s="2244"/>
      <c r="D294" s="2242"/>
      <c r="E294" s="2242"/>
      <c r="F294" s="2243"/>
      <c r="G294" s="2244"/>
      <c r="H294" s="1830"/>
      <c r="I294" s="2154"/>
      <c r="J294" s="2244"/>
      <c r="K294" s="2244"/>
      <c r="L294" s="2244"/>
      <c r="M294" s="2244"/>
      <c r="N294" s="2242"/>
      <c r="O294" s="2244"/>
      <c r="P294" s="2245"/>
      <c r="Q294" s="2241"/>
    </row>
    <row r="295" spans="1:17">
      <c r="A295" s="2244"/>
      <c r="B295" s="2241"/>
      <c r="C295" s="2244"/>
      <c r="D295" s="2242"/>
      <c r="E295" s="2242"/>
      <c r="F295" s="2243"/>
      <c r="G295" s="2244"/>
      <c r="H295" s="1830"/>
      <c r="I295" s="2154"/>
      <c r="J295" s="2244"/>
      <c r="K295" s="2244"/>
      <c r="L295" s="2244"/>
      <c r="M295" s="2244"/>
      <c r="N295" s="2242"/>
      <c r="O295" s="2244"/>
      <c r="P295" s="2245"/>
      <c r="Q295" s="2241"/>
    </row>
    <row r="296" spans="1:17">
      <c r="A296" s="2244"/>
      <c r="B296" s="2241"/>
      <c r="C296" s="2244"/>
      <c r="D296" s="2242"/>
      <c r="E296" s="2242"/>
      <c r="F296" s="2243"/>
      <c r="G296" s="2244"/>
      <c r="H296" s="1830"/>
      <c r="I296" s="2154"/>
      <c r="J296" s="2244"/>
      <c r="K296" s="2244"/>
      <c r="L296" s="2244"/>
      <c r="M296" s="2244"/>
      <c r="N296" s="2242"/>
      <c r="O296" s="2244"/>
      <c r="P296" s="2245"/>
      <c r="Q296" s="2241"/>
    </row>
    <row r="297" spans="1:17">
      <c r="A297" s="2244"/>
      <c r="B297" s="2241"/>
      <c r="C297" s="2244"/>
      <c r="D297" s="2242"/>
      <c r="E297" s="2242"/>
      <c r="F297" s="2243"/>
      <c r="G297" s="2244"/>
      <c r="H297" s="1830"/>
      <c r="I297" s="2154"/>
      <c r="J297" s="2244"/>
      <c r="K297" s="2244"/>
      <c r="L297" s="2244"/>
      <c r="M297" s="2244"/>
      <c r="N297" s="2242"/>
      <c r="O297" s="2244"/>
      <c r="P297" s="2245"/>
      <c r="Q297" s="2241"/>
    </row>
    <row r="298" spans="1:17">
      <c r="A298" s="2244"/>
      <c r="B298" s="2241"/>
      <c r="C298" s="2244"/>
      <c r="D298" s="2242"/>
      <c r="E298" s="2242"/>
      <c r="F298" s="2243"/>
      <c r="G298" s="2244"/>
      <c r="H298" s="1830"/>
      <c r="I298" s="2154"/>
      <c r="J298" s="2244"/>
      <c r="K298" s="2244"/>
      <c r="L298" s="2244"/>
      <c r="M298" s="2244"/>
      <c r="N298" s="2242"/>
      <c r="O298" s="2244"/>
      <c r="P298" s="2245"/>
      <c r="Q298" s="2241"/>
    </row>
    <row r="299" spans="1:17">
      <c r="A299" s="2244"/>
      <c r="B299" s="2241"/>
      <c r="C299" s="2244"/>
      <c r="D299" s="2242"/>
      <c r="E299" s="2242"/>
      <c r="F299" s="2243"/>
      <c r="G299" s="2244"/>
      <c r="H299" s="1830"/>
      <c r="I299" s="2154"/>
      <c r="J299" s="2244"/>
      <c r="K299" s="2244"/>
      <c r="L299" s="2244"/>
      <c r="M299" s="2244"/>
      <c r="N299" s="2242"/>
      <c r="O299" s="2244"/>
      <c r="P299" s="2245"/>
      <c r="Q299" s="2241"/>
    </row>
    <row r="300" spans="1:17">
      <c r="A300" s="2244"/>
      <c r="B300" s="2241"/>
      <c r="C300" s="2244"/>
      <c r="D300" s="2242"/>
      <c r="E300" s="2242"/>
      <c r="F300" s="2243"/>
      <c r="G300" s="2244"/>
      <c r="H300" s="1830"/>
      <c r="I300" s="2154"/>
      <c r="J300" s="2244"/>
      <c r="K300" s="2244"/>
      <c r="L300" s="2244"/>
      <c r="M300" s="2244"/>
      <c r="N300" s="2242"/>
      <c r="O300" s="2244"/>
      <c r="P300" s="2245"/>
      <c r="Q300" s="2241"/>
    </row>
    <row r="301" spans="1:17">
      <c r="A301" s="2244"/>
      <c r="B301" s="2241"/>
      <c r="C301" s="2244"/>
      <c r="D301" s="2242"/>
      <c r="E301" s="2242"/>
      <c r="F301" s="2243"/>
      <c r="G301" s="2244"/>
      <c r="H301" s="1830"/>
      <c r="I301" s="2154"/>
      <c r="J301" s="2244"/>
      <c r="K301" s="2244"/>
      <c r="L301" s="2244"/>
      <c r="M301" s="2244"/>
      <c r="N301" s="2242"/>
      <c r="O301" s="2244"/>
      <c r="P301" s="2245"/>
      <c r="Q301" s="2241"/>
    </row>
    <row r="302" spans="1:17">
      <c r="A302" s="2244"/>
      <c r="B302" s="2241"/>
      <c r="C302" s="2244"/>
      <c r="D302" s="2242"/>
      <c r="E302" s="2242"/>
      <c r="F302" s="2243"/>
      <c r="G302" s="2244"/>
      <c r="H302" s="1830"/>
      <c r="I302" s="2154"/>
      <c r="J302" s="2244"/>
      <c r="K302" s="2244"/>
      <c r="L302" s="2244"/>
      <c r="M302" s="2244"/>
      <c r="N302" s="2242"/>
      <c r="O302" s="2244"/>
      <c r="P302" s="2245"/>
      <c r="Q302" s="2241"/>
    </row>
    <row r="303" spans="1:17">
      <c r="A303" s="2244"/>
      <c r="B303" s="2241"/>
      <c r="C303" s="2244"/>
      <c r="D303" s="2242"/>
      <c r="E303" s="2242"/>
      <c r="F303" s="2243"/>
      <c r="G303" s="2244"/>
      <c r="H303" s="1830"/>
      <c r="I303" s="2154"/>
      <c r="J303" s="2244"/>
      <c r="K303" s="2244"/>
      <c r="L303" s="2244"/>
      <c r="M303" s="2244"/>
      <c r="N303" s="2242"/>
      <c r="O303" s="2244"/>
      <c r="P303" s="2245"/>
      <c r="Q303" s="2241"/>
    </row>
    <row r="304" spans="1:17">
      <c r="A304" s="2244"/>
      <c r="B304" s="2241"/>
      <c r="C304" s="2244"/>
      <c r="D304" s="2242"/>
      <c r="E304" s="2242"/>
      <c r="F304" s="2243"/>
      <c r="G304" s="2244"/>
      <c r="H304" s="1830"/>
      <c r="I304" s="2154"/>
      <c r="J304" s="2244"/>
      <c r="K304" s="2244"/>
      <c r="L304" s="2244"/>
      <c r="M304" s="2244"/>
      <c r="N304" s="2242"/>
      <c r="O304" s="2244"/>
      <c r="P304" s="2248"/>
      <c r="Q304" s="2241"/>
    </row>
    <row r="305" spans="1:17">
      <c r="A305" s="2244"/>
      <c r="B305" s="2241"/>
      <c r="C305" s="2244"/>
      <c r="D305" s="2242"/>
      <c r="E305" s="2242"/>
      <c r="F305" s="2243"/>
      <c r="G305" s="2244"/>
      <c r="H305" s="1830"/>
      <c r="I305" s="2154"/>
      <c r="J305" s="2244"/>
      <c r="K305" s="2244"/>
      <c r="L305" s="2244"/>
      <c r="M305" s="2244"/>
      <c r="N305" s="2242"/>
      <c r="O305" s="2244"/>
      <c r="P305" s="2245"/>
      <c r="Q305" s="2241"/>
    </row>
    <row r="306" spans="1:17">
      <c r="A306" s="2244"/>
      <c r="B306" s="2241"/>
      <c r="C306" s="2244"/>
      <c r="D306" s="2242"/>
      <c r="E306" s="2242"/>
      <c r="F306" s="2243"/>
      <c r="G306" s="2244"/>
      <c r="H306" s="1830"/>
      <c r="I306" s="2154"/>
      <c r="J306" s="2244"/>
      <c r="K306" s="2244"/>
      <c r="L306" s="2244"/>
      <c r="M306" s="2244"/>
      <c r="N306" s="2242"/>
      <c r="O306" s="2244"/>
      <c r="P306" s="2245"/>
      <c r="Q306" s="2241"/>
    </row>
    <row r="307" spans="1:17">
      <c r="A307" s="2244"/>
      <c r="B307" s="2241"/>
      <c r="C307" s="2244"/>
      <c r="D307" s="2242"/>
      <c r="E307" s="2242"/>
      <c r="F307" s="2243"/>
      <c r="G307" s="2244"/>
      <c r="H307" s="1830"/>
      <c r="I307" s="2154"/>
      <c r="J307" s="2244"/>
      <c r="K307" s="2244"/>
      <c r="L307" s="2244"/>
      <c r="M307" s="2244"/>
      <c r="N307" s="2242"/>
      <c r="O307" s="2244"/>
      <c r="P307" s="2245"/>
      <c r="Q307" s="2241"/>
    </row>
    <row r="308" spans="1:17">
      <c r="A308" s="2244"/>
      <c r="B308" s="2241"/>
      <c r="C308" s="2244"/>
      <c r="D308" s="2242"/>
      <c r="E308" s="2242"/>
      <c r="F308" s="2243"/>
      <c r="G308" s="2244"/>
      <c r="H308" s="1830"/>
      <c r="I308" s="2154"/>
      <c r="J308" s="2244"/>
      <c r="K308" s="2244"/>
      <c r="L308" s="2244"/>
      <c r="M308" s="2244"/>
      <c r="N308" s="2242"/>
      <c r="O308" s="2244"/>
      <c r="P308" s="2245"/>
      <c r="Q308" s="2241"/>
    </row>
    <row r="309" spans="1:17">
      <c r="A309" s="2244"/>
      <c r="B309" s="2241"/>
      <c r="C309" s="2244"/>
      <c r="D309" s="2242"/>
      <c r="E309" s="2242"/>
      <c r="F309" s="2243"/>
      <c r="G309" s="2244"/>
      <c r="H309" s="1830"/>
      <c r="I309" s="2154"/>
      <c r="J309" s="2244"/>
      <c r="K309" s="2244"/>
      <c r="L309" s="2244"/>
      <c r="M309" s="2244"/>
      <c r="N309" s="2242"/>
      <c r="O309" s="2244"/>
      <c r="P309" s="2245"/>
      <c r="Q309" s="2241"/>
    </row>
    <row r="310" spans="1:17">
      <c r="A310" s="2244"/>
      <c r="B310" s="2241"/>
      <c r="C310" s="2244"/>
      <c r="D310" s="2242"/>
      <c r="E310" s="2242"/>
      <c r="F310" s="2243"/>
      <c r="G310" s="2244"/>
      <c r="H310" s="1830"/>
      <c r="I310" s="2154"/>
      <c r="J310" s="2244"/>
      <c r="K310" s="2244"/>
      <c r="L310" s="2244"/>
      <c r="M310" s="2244"/>
      <c r="N310" s="2242"/>
      <c r="O310" s="2244"/>
      <c r="P310" s="2245"/>
      <c r="Q310" s="2241"/>
    </row>
    <row r="311" spans="1:17">
      <c r="A311" s="2244"/>
      <c r="B311" s="2241"/>
      <c r="C311" s="2244"/>
      <c r="D311" s="2242"/>
      <c r="E311" s="2242"/>
      <c r="F311" s="2243"/>
      <c r="G311" s="2244"/>
      <c r="H311" s="1830"/>
      <c r="I311" s="2154"/>
      <c r="J311" s="2244"/>
      <c r="K311" s="2244"/>
      <c r="L311" s="2244"/>
      <c r="M311" s="2244"/>
      <c r="N311" s="2242"/>
      <c r="O311" s="2244"/>
      <c r="P311" s="2245"/>
      <c r="Q311" s="2241"/>
    </row>
    <row r="312" spans="1:17">
      <c r="A312" s="2244"/>
      <c r="B312" s="2241"/>
      <c r="C312" s="2244"/>
      <c r="D312" s="2242"/>
      <c r="E312" s="2242"/>
      <c r="F312" s="2243"/>
      <c r="G312" s="2244"/>
      <c r="H312" s="1830"/>
      <c r="I312" s="2154"/>
      <c r="J312" s="2244"/>
      <c r="K312" s="2244"/>
      <c r="L312" s="2244"/>
      <c r="M312" s="2244"/>
      <c r="N312" s="2242"/>
      <c r="O312" s="2244"/>
      <c r="P312" s="2245"/>
      <c r="Q312" s="2241"/>
    </row>
    <row r="313" spans="1:17">
      <c r="A313" s="2244"/>
      <c r="B313" s="2241"/>
      <c r="C313" s="2244"/>
      <c r="D313" s="2242"/>
      <c r="E313" s="2242"/>
      <c r="F313" s="2243"/>
      <c r="G313" s="2244"/>
      <c r="H313" s="1830"/>
      <c r="I313" s="2154"/>
      <c r="J313" s="2244"/>
      <c r="K313" s="2244"/>
      <c r="L313" s="2244"/>
      <c r="M313" s="2244"/>
      <c r="N313" s="2242"/>
      <c r="O313" s="2244"/>
      <c r="P313" s="2245"/>
      <c r="Q313" s="2241"/>
    </row>
    <row r="314" spans="1:17">
      <c r="A314" s="2244"/>
      <c r="B314" s="2241"/>
      <c r="C314" s="2244"/>
      <c r="D314" s="2242"/>
      <c r="E314" s="2242"/>
      <c r="F314" s="2243"/>
      <c r="G314" s="2244"/>
      <c r="H314" s="1830"/>
      <c r="I314" s="2154"/>
      <c r="J314" s="2244"/>
      <c r="K314" s="2244"/>
      <c r="L314" s="2244"/>
      <c r="M314" s="2244"/>
      <c r="N314" s="2242"/>
      <c r="O314" s="2244"/>
      <c r="P314" s="2245"/>
      <c r="Q314" s="2241"/>
    </row>
    <row r="315" spans="1:17">
      <c r="A315" s="2244"/>
      <c r="B315" s="2241"/>
      <c r="C315" s="2244"/>
      <c r="D315" s="2242"/>
      <c r="E315" s="2242"/>
      <c r="F315" s="2243"/>
      <c r="G315" s="2244"/>
      <c r="H315" s="1830"/>
      <c r="I315" s="2154"/>
      <c r="J315" s="2244"/>
      <c r="K315" s="2244"/>
      <c r="L315" s="2244"/>
      <c r="M315" s="2244"/>
      <c r="N315" s="2242"/>
      <c r="O315" s="2244"/>
      <c r="P315" s="2245"/>
      <c r="Q315" s="2241"/>
    </row>
    <row r="316" spans="1:17">
      <c r="A316" s="2244"/>
      <c r="B316" s="2241"/>
      <c r="C316" s="2244"/>
      <c r="D316" s="2242"/>
      <c r="E316" s="2242"/>
      <c r="F316" s="2243"/>
      <c r="G316" s="2244"/>
      <c r="H316" s="1830"/>
      <c r="I316" s="2154"/>
      <c r="J316" s="2244"/>
      <c r="K316" s="2244"/>
      <c r="L316" s="2244"/>
      <c r="M316" s="2244"/>
      <c r="N316" s="2242"/>
      <c r="O316" s="2244"/>
      <c r="P316" s="2245"/>
      <c r="Q316" s="2241"/>
    </row>
    <row r="317" spans="1:17">
      <c r="A317" s="2244"/>
      <c r="B317" s="2241"/>
      <c r="C317" s="2244"/>
      <c r="D317" s="2242"/>
      <c r="E317" s="2242"/>
      <c r="F317" s="2243"/>
      <c r="G317" s="2244"/>
      <c r="H317" s="1830"/>
      <c r="I317" s="2154"/>
      <c r="J317" s="2244"/>
      <c r="K317" s="2244"/>
      <c r="L317" s="2244"/>
      <c r="M317" s="2244"/>
      <c r="N317" s="2242"/>
      <c r="O317" s="2244"/>
      <c r="P317" s="2245"/>
      <c r="Q317" s="2241"/>
    </row>
    <row r="318" spans="1:17">
      <c r="A318" s="2244"/>
      <c r="B318" s="2241"/>
      <c r="C318" s="2244"/>
      <c r="D318" s="2242"/>
      <c r="E318" s="2242"/>
      <c r="F318" s="2243"/>
      <c r="G318" s="2244"/>
      <c r="H318" s="1830"/>
      <c r="I318" s="2154"/>
      <c r="J318" s="2244"/>
      <c r="K318" s="2244"/>
      <c r="L318" s="2244"/>
      <c r="M318" s="2244"/>
      <c r="N318" s="2242"/>
      <c r="O318" s="2244"/>
      <c r="P318" s="2245"/>
      <c r="Q318" s="2241"/>
    </row>
    <row r="319" spans="1:17">
      <c r="A319" s="2244"/>
      <c r="B319" s="2241"/>
      <c r="C319" s="2244"/>
      <c r="D319" s="2242"/>
      <c r="E319" s="2242"/>
      <c r="F319" s="2243"/>
      <c r="G319" s="2244"/>
      <c r="H319" s="1830"/>
      <c r="I319" s="2154"/>
      <c r="J319" s="2244"/>
      <c r="K319" s="2244"/>
      <c r="L319" s="2244"/>
      <c r="M319" s="2244"/>
      <c r="N319" s="2242"/>
      <c r="O319" s="2244"/>
      <c r="P319" s="2245"/>
      <c r="Q319" s="2241"/>
    </row>
    <row r="320" spans="1:17">
      <c r="A320" s="2244"/>
      <c r="B320" s="2241"/>
      <c r="C320" s="2244"/>
      <c r="D320" s="2242"/>
      <c r="E320" s="2242"/>
      <c r="F320" s="2243"/>
      <c r="G320" s="2244"/>
      <c r="H320" s="1830"/>
      <c r="I320" s="2154"/>
      <c r="J320" s="2244"/>
      <c r="K320" s="2244"/>
      <c r="L320" s="2244"/>
      <c r="M320" s="2244"/>
      <c r="N320" s="2242"/>
      <c r="O320" s="2244"/>
      <c r="P320" s="2248"/>
      <c r="Q320" s="2241"/>
    </row>
    <row r="321" spans="1:17">
      <c r="A321" s="2244"/>
      <c r="B321" s="2241"/>
      <c r="C321" s="2244"/>
      <c r="D321" s="2242"/>
      <c r="E321" s="2242"/>
      <c r="F321" s="2243"/>
      <c r="G321" s="2244"/>
      <c r="H321" s="1830"/>
      <c r="I321" s="2154"/>
      <c r="J321" s="2244"/>
      <c r="K321" s="2244"/>
      <c r="L321" s="2244"/>
      <c r="M321" s="2244"/>
      <c r="N321" s="2242"/>
      <c r="O321" s="2244"/>
      <c r="P321" s="2245"/>
      <c r="Q321" s="2241"/>
    </row>
    <row r="322" spans="1:17">
      <c r="A322" s="2244"/>
      <c r="B322" s="2241"/>
      <c r="C322" s="2244"/>
      <c r="D322" s="2242"/>
      <c r="E322" s="2242"/>
      <c r="F322" s="2243"/>
      <c r="G322" s="2244"/>
      <c r="H322" s="1830"/>
      <c r="I322" s="2154"/>
      <c r="J322" s="2244"/>
      <c r="K322" s="2244"/>
      <c r="L322" s="2244"/>
      <c r="M322" s="2244"/>
      <c r="N322" s="2242"/>
      <c r="O322" s="2244"/>
      <c r="P322" s="2245"/>
      <c r="Q322" s="2241"/>
    </row>
    <row r="323" spans="1:17">
      <c r="A323" s="2244"/>
      <c r="B323" s="2241"/>
      <c r="C323" s="2244"/>
      <c r="D323" s="2242"/>
      <c r="E323" s="2242"/>
      <c r="F323" s="2243"/>
      <c r="G323" s="2244"/>
      <c r="H323" s="1830"/>
      <c r="I323" s="2154"/>
      <c r="J323" s="2244"/>
      <c r="K323" s="2244"/>
      <c r="L323" s="2244"/>
      <c r="M323" s="2244"/>
      <c r="N323" s="2242"/>
      <c r="O323" s="2244"/>
      <c r="P323" s="2245"/>
      <c r="Q323" s="2241"/>
    </row>
    <row r="324" spans="1:17">
      <c r="A324" s="2244"/>
      <c r="B324" s="2241"/>
      <c r="C324" s="2244"/>
      <c r="D324" s="2242"/>
      <c r="E324" s="2242"/>
      <c r="F324" s="2243"/>
      <c r="G324" s="2244"/>
      <c r="H324" s="1830"/>
      <c r="I324" s="2154"/>
      <c r="J324" s="2244"/>
      <c r="K324" s="2244"/>
      <c r="L324" s="2244"/>
      <c r="M324" s="2244"/>
      <c r="N324" s="2242"/>
      <c r="O324" s="2244"/>
      <c r="P324" s="2245"/>
      <c r="Q324" s="2241"/>
    </row>
    <row r="325" spans="1:17">
      <c r="A325" s="2244"/>
      <c r="B325" s="2241"/>
      <c r="C325" s="2244"/>
      <c r="D325" s="2242"/>
      <c r="E325" s="2242"/>
      <c r="F325" s="2243"/>
      <c r="G325" s="2244"/>
      <c r="H325" s="1830"/>
      <c r="I325" s="2154"/>
      <c r="J325" s="2244"/>
      <c r="K325" s="2244"/>
      <c r="L325" s="2244"/>
      <c r="M325" s="2244"/>
      <c r="N325" s="2242"/>
      <c r="O325" s="2244"/>
      <c r="P325" s="2245"/>
      <c r="Q325" s="2241"/>
    </row>
    <row r="326" spans="1:17">
      <c r="A326" s="2244"/>
      <c r="B326" s="2241"/>
      <c r="C326" s="2244"/>
      <c r="D326" s="2242"/>
      <c r="E326" s="2242"/>
      <c r="F326" s="2243"/>
      <c r="G326" s="2244"/>
      <c r="H326" s="1830"/>
      <c r="I326" s="2154"/>
      <c r="J326" s="2244"/>
      <c r="K326" s="2244"/>
      <c r="L326" s="2244"/>
      <c r="M326" s="2244"/>
      <c r="N326" s="2242"/>
      <c r="O326" s="2244"/>
      <c r="P326" s="2245"/>
      <c r="Q326" s="2241"/>
    </row>
    <row r="327" spans="1:17">
      <c r="A327" s="2244"/>
      <c r="B327" s="2241"/>
      <c r="C327" s="2244"/>
      <c r="D327" s="2242"/>
      <c r="E327" s="2242"/>
      <c r="F327" s="2243"/>
      <c r="G327" s="2244"/>
      <c r="H327" s="1830"/>
      <c r="I327" s="2154"/>
      <c r="J327" s="2244"/>
      <c r="K327" s="2244"/>
      <c r="L327" s="2244"/>
      <c r="M327" s="2244"/>
      <c r="N327" s="2242"/>
      <c r="O327" s="2244"/>
      <c r="P327" s="2245"/>
      <c r="Q327" s="2241"/>
    </row>
    <row r="328" spans="1:17">
      <c r="A328" s="2244"/>
      <c r="B328" s="2241"/>
      <c r="C328" s="2244"/>
      <c r="D328" s="2242"/>
      <c r="E328" s="2242"/>
      <c r="F328" s="2243"/>
      <c r="G328" s="2244"/>
      <c r="H328" s="1830"/>
      <c r="I328" s="2154"/>
      <c r="J328" s="2244"/>
      <c r="K328" s="2244"/>
      <c r="L328" s="2244"/>
      <c r="M328" s="2244"/>
      <c r="N328" s="2242"/>
      <c r="O328" s="2244"/>
      <c r="P328" s="2245"/>
      <c r="Q328" s="2241"/>
    </row>
    <row r="329" spans="1:17">
      <c r="A329" s="2244"/>
      <c r="B329" s="2241"/>
      <c r="C329" s="2244"/>
      <c r="D329" s="2242"/>
      <c r="E329" s="2242"/>
      <c r="F329" s="2243"/>
      <c r="G329" s="2244"/>
      <c r="H329" s="1830"/>
      <c r="I329" s="2154"/>
      <c r="J329" s="2244"/>
      <c r="K329" s="2244"/>
      <c r="L329" s="2244"/>
      <c r="M329" s="2244"/>
      <c r="N329" s="2242"/>
      <c r="O329" s="2244"/>
      <c r="P329" s="2245"/>
      <c r="Q329" s="2241"/>
    </row>
    <row r="330" spans="1:17">
      <c r="A330" s="2244"/>
      <c r="B330" s="2241"/>
      <c r="C330" s="2244"/>
      <c r="D330" s="2242"/>
      <c r="E330" s="2242"/>
      <c r="F330" s="2243"/>
      <c r="G330" s="2244"/>
      <c r="H330" s="1830"/>
      <c r="I330" s="2154"/>
      <c r="J330" s="2244"/>
      <c r="K330" s="2244"/>
      <c r="L330" s="2244"/>
      <c r="M330" s="2244"/>
      <c r="N330" s="2242"/>
      <c r="O330" s="2244"/>
      <c r="P330" s="2245"/>
      <c r="Q330" s="2241"/>
    </row>
    <row r="331" spans="1:17">
      <c r="A331" s="2244"/>
      <c r="B331" s="2241"/>
      <c r="C331" s="2244"/>
      <c r="D331" s="2242"/>
      <c r="E331" s="2242"/>
      <c r="F331" s="2243"/>
      <c r="G331" s="2244"/>
      <c r="H331" s="1830"/>
      <c r="I331" s="2154"/>
      <c r="J331" s="2244"/>
      <c r="K331" s="2244"/>
      <c r="L331" s="2244"/>
      <c r="M331" s="2244"/>
      <c r="N331" s="2242"/>
      <c r="O331" s="2244"/>
      <c r="P331" s="2245"/>
      <c r="Q331" s="2241"/>
    </row>
    <row r="332" spans="1:17">
      <c r="A332" s="2244"/>
      <c r="B332" s="2241"/>
      <c r="C332" s="2244"/>
      <c r="D332" s="2242"/>
      <c r="E332" s="2242"/>
      <c r="F332" s="2243"/>
      <c r="G332" s="2244"/>
      <c r="H332" s="1830"/>
      <c r="I332" s="2154"/>
      <c r="J332" s="2244"/>
      <c r="K332" s="2244"/>
      <c r="L332" s="2244"/>
      <c r="M332" s="2244"/>
      <c r="N332" s="2242"/>
      <c r="O332" s="2244"/>
      <c r="P332" s="2245"/>
      <c r="Q332" s="2241"/>
    </row>
    <row r="333" spans="1:17">
      <c r="A333" s="2244"/>
      <c r="B333" s="2241"/>
      <c r="C333" s="2244"/>
      <c r="D333" s="2242"/>
      <c r="E333" s="2242"/>
      <c r="F333" s="2243"/>
      <c r="G333" s="2244"/>
      <c r="H333" s="1830"/>
      <c r="I333" s="2154"/>
      <c r="J333" s="2244"/>
      <c r="K333" s="2244"/>
      <c r="L333" s="2244"/>
      <c r="M333" s="2244"/>
      <c r="N333" s="2242"/>
      <c r="O333" s="2244"/>
      <c r="P333" s="2245"/>
      <c r="Q333" s="2241"/>
    </row>
    <row r="334" spans="1:17">
      <c r="A334" s="2244"/>
      <c r="B334" s="2241"/>
      <c r="C334" s="2244"/>
      <c r="D334" s="2242"/>
      <c r="E334" s="2242"/>
      <c r="F334" s="2243"/>
      <c r="G334" s="2244"/>
      <c r="H334" s="1830"/>
      <c r="I334" s="2154"/>
      <c r="J334" s="2244"/>
      <c r="K334" s="2244"/>
      <c r="L334" s="2244"/>
      <c r="M334" s="2244"/>
      <c r="N334" s="2242"/>
      <c r="O334" s="2244"/>
      <c r="P334" s="2245"/>
      <c r="Q334" s="2241"/>
    </row>
    <row r="335" spans="1:17">
      <c r="A335" s="2244"/>
      <c r="B335" s="2241"/>
      <c r="C335" s="2244"/>
      <c r="D335" s="2242"/>
      <c r="E335" s="2242"/>
      <c r="F335" s="2243"/>
      <c r="G335" s="2244"/>
      <c r="H335" s="1830"/>
      <c r="I335" s="2154"/>
      <c r="J335" s="2244"/>
      <c r="K335" s="2244"/>
      <c r="L335" s="2244"/>
      <c r="M335" s="2244"/>
      <c r="N335" s="2242"/>
      <c r="O335" s="2244"/>
      <c r="P335" s="2245"/>
      <c r="Q335" s="2241"/>
    </row>
    <row r="336" spans="1:17">
      <c r="A336" s="2244"/>
      <c r="B336" s="2241"/>
      <c r="C336" s="2244"/>
      <c r="D336" s="2242"/>
      <c r="E336" s="2242"/>
      <c r="F336" s="2243"/>
      <c r="G336" s="2244"/>
      <c r="H336" s="1830"/>
      <c r="I336" s="2154"/>
      <c r="J336" s="2244"/>
      <c r="K336" s="2244"/>
      <c r="L336" s="2244"/>
      <c r="M336" s="2244"/>
      <c r="N336" s="2242"/>
      <c r="O336" s="2244"/>
      <c r="P336" s="2245"/>
      <c r="Q336" s="2241"/>
    </row>
    <row r="337" spans="1:17">
      <c r="A337" s="2244"/>
      <c r="B337" s="2241"/>
      <c r="C337" s="2244"/>
      <c r="D337" s="2242"/>
      <c r="E337" s="2242"/>
      <c r="F337" s="2243"/>
      <c r="G337" s="2244"/>
      <c r="H337" s="1830"/>
      <c r="I337" s="2154"/>
      <c r="J337" s="2244"/>
      <c r="K337" s="2244"/>
      <c r="L337" s="2244"/>
      <c r="M337" s="2244"/>
      <c r="N337" s="2242"/>
      <c r="O337" s="2244"/>
      <c r="P337" s="2245"/>
      <c r="Q337" s="2241"/>
    </row>
    <row r="338" spans="1:17">
      <c r="A338" s="2244"/>
      <c r="B338" s="2241"/>
      <c r="C338" s="2244"/>
      <c r="D338" s="2242"/>
      <c r="E338" s="2242"/>
      <c r="F338" s="2243"/>
      <c r="G338" s="2244"/>
      <c r="H338" s="1830"/>
      <c r="I338" s="2154"/>
      <c r="J338" s="2244"/>
      <c r="K338" s="2244"/>
      <c r="L338" s="2244"/>
      <c r="M338" s="2244"/>
      <c r="N338" s="2242"/>
      <c r="O338" s="2244"/>
      <c r="P338" s="2245"/>
      <c r="Q338" s="2241"/>
    </row>
    <row r="339" spans="1:17">
      <c r="A339" s="2244"/>
      <c r="B339" s="2241"/>
      <c r="C339" s="2244"/>
      <c r="D339" s="2242"/>
      <c r="E339" s="2242"/>
      <c r="F339" s="2243"/>
      <c r="G339" s="2244"/>
      <c r="H339" s="1830"/>
      <c r="I339" s="2154"/>
      <c r="J339" s="2244"/>
      <c r="K339" s="2244"/>
      <c r="L339" s="2244"/>
      <c r="M339" s="2244"/>
      <c r="N339" s="2242"/>
      <c r="O339" s="2244"/>
      <c r="P339" s="2245"/>
      <c r="Q339" s="2241"/>
    </row>
    <row r="340" spans="1:17">
      <c r="A340" s="2244"/>
      <c r="B340" s="2241"/>
      <c r="C340" s="2244"/>
      <c r="D340" s="2242"/>
      <c r="E340" s="2242"/>
      <c r="F340" s="2243"/>
      <c r="G340" s="2244"/>
      <c r="H340" s="1830"/>
      <c r="I340" s="2154"/>
      <c r="J340" s="2244"/>
      <c r="K340" s="2244"/>
      <c r="L340" s="2244"/>
      <c r="M340" s="2244"/>
      <c r="N340" s="2242"/>
      <c r="O340" s="2244"/>
      <c r="P340" s="2245"/>
      <c r="Q340" s="2241"/>
    </row>
    <row r="341" spans="1:17">
      <c r="A341" s="2244"/>
      <c r="B341" s="2241"/>
      <c r="C341" s="2244"/>
      <c r="D341" s="2242"/>
      <c r="E341" s="2242"/>
      <c r="F341" s="2243"/>
      <c r="G341" s="2244"/>
      <c r="H341" s="1830"/>
      <c r="I341" s="2154"/>
      <c r="J341" s="2244"/>
      <c r="K341" s="2244"/>
      <c r="L341" s="2244"/>
      <c r="M341" s="2244"/>
      <c r="N341" s="2242"/>
      <c r="O341" s="2244"/>
      <c r="P341" s="2245"/>
      <c r="Q341" s="2241"/>
    </row>
    <row r="342" spans="1:17">
      <c r="A342" s="2244"/>
      <c r="B342" s="2241"/>
      <c r="C342" s="2244"/>
      <c r="D342" s="2242"/>
      <c r="E342" s="2242"/>
      <c r="F342" s="2243"/>
      <c r="G342" s="2244"/>
      <c r="H342" s="1830"/>
      <c r="I342" s="2154"/>
      <c r="J342" s="2244"/>
      <c r="K342" s="2244"/>
      <c r="L342" s="2244"/>
      <c r="M342" s="2244"/>
      <c r="N342" s="2242"/>
      <c r="O342" s="2244"/>
      <c r="P342" s="2249"/>
      <c r="Q342" s="2241"/>
    </row>
    <row r="343" spans="1:17">
      <c r="A343" s="2244"/>
      <c r="B343" s="2241"/>
      <c r="C343" s="2244"/>
      <c r="D343" s="2242"/>
      <c r="E343" s="2242"/>
      <c r="F343" s="2243"/>
      <c r="G343" s="2244"/>
      <c r="H343" s="1830"/>
      <c r="I343" s="2154"/>
      <c r="J343" s="2244"/>
      <c r="K343" s="2244"/>
      <c r="L343" s="2244"/>
      <c r="M343" s="2244"/>
      <c r="N343" s="2242"/>
      <c r="O343" s="2244"/>
      <c r="P343" s="2243"/>
      <c r="Q343" s="2244"/>
    </row>
    <row r="344" spans="1:17">
      <c r="A344" s="2244"/>
      <c r="B344" s="2241"/>
      <c r="C344" s="2244"/>
      <c r="D344" s="2242"/>
      <c r="E344" s="2242"/>
      <c r="F344" s="2243"/>
      <c r="G344" s="2244"/>
      <c r="H344" s="1830"/>
      <c r="I344" s="2154"/>
      <c r="J344" s="2244"/>
      <c r="K344" s="2244"/>
      <c r="L344" s="2244"/>
      <c r="M344" s="2244"/>
      <c r="N344" s="2242"/>
      <c r="O344" s="2244"/>
      <c r="P344" s="2243"/>
      <c r="Q344" s="2244"/>
    </row>
    <row r="345" spans="1:17">
      <c r="A345" s="2244"/>
      <c r="B345" s="2241"/>
      <c r="C345" s="2244"/>
      <c r="D345" s="2242"/>
      <c r="E345" s="2242"/>
      <c r="F345" s="2243"/>
      <c r="G345" s="2244"/>
      <c r="H345" s="1830"/>
      <c r="I345" s="2154"/>
      <c r="J345" s="2244"/>
      <c r="K345" s="2244"/>
      <c r="L345" s="2244"/>
      <c r="M345" s="2244"/>
      <c r="N345" s="2242"/>
      <c r="O345" s="2244"/>
      <c r="P345" s="2243"/>
      <c r="Q345" s="2244"/>
    </row>
    <row r="346" spans="1:17">
      <c r="A346" s="2244"/>
      <c r="B346" s="2241"/>
      <c r="C346" s="2244"/>
      <c r="D346" s="2242"/>
      <c r="E346" s="2242"/>
      <c r="F346" s="2243"/>
      <c r="G346" s="2244"/>
      <c r="H346" s="1830"/>
      <c r="I346" s="2154"/>
      <c r="J346" s="2244"/>
      <c r="K346" s="2244"/>
      <c r="L346" s="2244"/>
      <c r="M346" s="2244"/>
      <c r="N346" s="2242"/>
      <c r="O346" s="2244"/>
      <c r="P346" s="2243"/>
      <c r="Q346" s="2244"/>
    </row>
    <row r="347" spans="1:17">
      <c r="A347" s="2244"/>
      <c r="B347" s="2241"/>
      <c r="C347" s="2244"/>
      <c r="D347" s="2242"/>
      <c r="E347" s="2242"/>
      <c r="F347" s="2243"/>
      <c r="G347" s="2244"/>
      <c r="H347" s="1830"/>
      <c r="I347" s="2154"/>
      <c r="J347" s="2244"/>
      <c r="K347" s="2244"/>
      <c r="L347" s="2244"/>
      <c r="M347" s="2244"/>
      <c r="N347" s="2242"/>
      <c r="O347" s="2244"/>
      <c r="P347" s="2249"/>
      <c r="Q347" s="2244"/>
    </row>
    <row r="348" spans="1:17">
      <c r="A348" s="2244"/>
      <c r="B348" s="2241"/>
      <c r="C348" s="2244"/>
      <c r="D348" s="2242"/>
      <c r="E348" s="2242"/>
      <c r="F348" s="2243"/>
      <c r="G348" s="2244"/>
      <c r="H348" s="1830"/>
      <c r="I348" s="2154"/>
      <c r="J348" s="2244"/>
      <c r="K348" s="2244"/>
      <c r="L348" s="2244"/>
      <c r="M348" s="2244"/>
      <c r="N348" s="2242"/>
      <c r="O348" s="2244"/>
      <c r="P348" s="2249"/>
      <c r="Q348" s="2244"/>
    </row>
    <row r="349" spans="1:17">
      <c r="A349" s="2244"/>
      <c r="B349" s="2241"/>
      <c r="C349" s="2244"/>
      <c r="D349" s="2242"/>
      <c r="E349" s="2242"/>
      <c r="F349" s="2243"/>
      <c r="G349" s="2244"/>
      <c r="H349" s="1830"/>
      <c r="I349" s="2154"/>
      <c r="J349" s="2244"/>
      <c r="K349" s="2244"/>
      <c r="L349" s="2244"/>
      <c r="M349" s="2244"/>
      <c r="N349" s="2242"/>
      <c r="O349" s="2244"/>
      <c r="P349" s="2249"/>
      <c r="Q349" s="2244"/>
    </row>
    <row r="350" spans="1:17">
      <c r="A350" s="2244"/>
      <c r="B350" s="2241"/>
      <c r="C350" s="2244"/>
      <c r="D350" s="2242"/>
      <c r="E350" s="2242"/>
      <c r="F350" s="2243"/>
      <c r="G350" s="2244"/>
      <c r="H350" s="1830"/>
      <c r="I350" s="2154"/>
      <c r="J350" s="2244"/>
      <c r="K350" s="2244"/>
      <c r="L350" s="2244"/>
      <c r="M350" s="2244"/>
      <c r="N350" s="2242"/>
      <c r="O350" s="2244"/>
      <c r="P350" s="2249"/>
      <c r="Q350" s="2244"/>
    </row>
    <row r="351" spans="1:17">
      <c r="A351" s="2244"/>
      <c r="B351" s="2241"/>
      <c r="C351" s="2244"/>
      <c r="D351" s="2242"/>
      <c r="E351" s="2242"/>
      <c r="F351" s="2243"/>
      <c r="G351" s="2244"/>
      <c r="H351" s="1830"/>
      <c r="I351" s="2154"/>
      <c r="J351" s="2244"/>
      <c r="K351" s="2244"/>
      <c r="L351" s="2244"/>
      <c r="M351" s="2244"/>
      <c r="N351" s="2242"/>
      <c r="O351" s="2244"/>
      <c r="P351" s="2249"/>
      <c r="Q351" s="2244"/>
    </row>
    <row r="352" spans="1:17">
      <c r="A352" s="2244"/>
      <c r="B352" s="2241"/>
      <c r="C352" s="2244"/>
      <c r="D352" s="2242"/>
      <c r="E352" s="2242"/>
      <c r="F352" s="2243"/>
      <c r="G352" s="2244"/>
      <c r="H352" s="1830"/>
      <c r="I352" s="2154"/>
      <c r="J352" s="2244"/>
      <c r="K352" s="2244"/>
      <c r="L352" s="2244"/>
      <c r="M352" s="2244"/>
      <c r="N352" s="2242"/>
      <c r="O352" s="2244"/>
      <c r="P352" s="2249"/>
      <c r="Q352" s="2244"/>
    </row>
    <row r="353" spans="1:17">
      <c r="A353" s="2244"/>
      <c r="B353" s="2241"/>
      <c r="C353" s="2244"/>
      <c r="D353" s="2242"/>
      <c r="E353" s="2242"/>
      <c r="F353" s="2243"/>
      <c r="G353" s="2244"/>
      <c r="H353" s="1830"/>
      <c r="I353" s="2154"/>
      <c r="J353" s="2244"/>
      <c r="K353" s="2244"/>
      <c r="L353" s="2244"/>
      <c r="M353" s="2244"/>
      <c r="N353" s="2242"/>
      <c r="O353" s="2244"/>
      <c r="P353" s="2249"/>
      <c r="Q353" s="2244"/>
    </row>
    <row r="354" spans="1:17">
      <c r="A354" s="2244"/>
      <c r="B354" s="2241"/>
      <c r="C354" s="2244"/>
      <c r="D354" s="2242"/>
      <c r="E354" s="2242"/>
      <c r="F354" s="2243"/>
      <c r="G354" s="2244"/>
      <c r="H354" s="1830"/>
      <c r="I354" s="2154"/>
      <c r="J354" s="2244"/>
      <c r="K354" s="2244"/>
      <c r="L354" s="2244"/>
      <c r="M354" s="2244"/>
      <c r="N354" s="2242"/>
      <c r="O354" s="2244"/>
      <c r="P354" s="2249"/>
      <c r="Q354" s="2244"/>
    </row>
    <row r="355" spans="1:17">
      <c r="A355" s="2244"/>
      <c r="B355" s="2241"/>
      <c r="C355" s="1794" t="s">
        <v>2980</v>
      </c>
      <c r="D355" s="2242"/>
      <c r="E355" s="2242"/>
      <c r="F355" s="2243"/>
      <c r="G355" s="2244"/>
      <c r="H355" s="1830"/>
      <c r="I355" s="2154"/>
      <c r="J355" s="2244"/>
      <c r="K355" s="2244"/>
      <c r="L355" s="2244"/>
      <c r="M355" s="2244"/>
      <c r="N355" s="2242"/>
      <c r="O355" s="2244"/>
      <c r="P355" s="2249"/>
      <c r="Q355" s="2244"/>
    </row>
    <row r="356" spans="1:17">
      <c r="A356" s="2244"/>
      <c r="B356" s="2241"/>
      <c r="C356" s="1794" t="s">
        <v>2981</v>
      </c>
      <c r="D356" s="2242"/>
      <c r="E356" s="2242"/>
      <c r="F356" s="2243"/>
      <c r="G356" s="2244"/>
      <c r="H356" s="1830"/>
      <c r="I356" s="2154"/>
      <c r="J356" s="2244"/>
      <c r="K356" s="2244"/>
      <c r="L356" s="2244"/>
      <c r="M356" s="2244"/>
      <c r="N356" s="2242"/>
      <c r="O356" s="2244"/>
      <c r="P356" s="2249"/>
      <c r="Q356" s="2244"/>
    </row>
    <row r="357" spans="1:17">
      <c r="A357" s="2244"/>
      <c r="B357" s="2241"/>
      <c r="C357" s="2244"/>
      <c r="D357" s="2242"/>
      <c r="E357" s="2242"/>
      <c r="F357" s="2243"/>
      <c r="G357" s="2244"/>
      <c r="H357" s="1830"/>
      <c r="I357" s="2154"/>
      <c r="J357" s="2244"/>
      <c r="K357" s="2244"/>
      <c r="L357" s="2244"/>
      <c r="M357" s="2244"/>
      <c r="N357" s="2242"/>
      <c r="O357" s="2244"/>
      <c r="P357" s="2249"/>
      <c r="Q357" s="2244"/>
    </row>
    <row r="358" spans="1:17">
      <c r="A358" s="2244"/>
      <c r="B358" s="2241"/>
      <c r="C358" s="2244"/>
      <c r="D358" s="2242"/>
      <c r="E358" s="2242"/>
      <c r="F358" s="2243"/>
      <c r="G358" s="2244"/>
      <c r="H358" s="1830"/>
      <c r="I358" s="2154"/>
      <c r="J358" s="2244"/>
      <c r="K358" s="2244"/>
      <c r="L358" s="2244"/>
      <c r="M358" s="2244"/>
      <c r="N358" s="2242"/>
      <c r="O358" s="2244"/>
      <c r="P358" s="2249"/>
      <c r="Q358" s="2244"/>
    </row>
    <row r="359" spans="1:17">
      <c r="A359" s="2244"/>
      <c r="B359" s="2241"/>
      <c r="C359" s="2244"/>
      <c r="D359" s="2242"/>
      <c r="E359" s="2242"/>
      <c r="F359" s="2243"/>
      <c r="G359" s="2244"/>
      <c r="H359" s="1830"/>
      <c r="I359" s="2154"/>
      <c r="J359" s="2244"/>
      <c r="K359" s="2244"/>
      <c r="L359" s="2244"/>
      <c r="M359" s="2244"/>
      <c r="N359" s="2242"/>
      <c r="O359" s="2244"/>
      <c r="P359" s="2249"/>
      <c r="Q359" s="2244"/>
    </row>
    <row r="360" spans="1:17">
      <c r="A360" s="2244"/>
      <c r="B360" s="2241"/>
      <c r="C360" s="2244"/>
      <c r="D360" s="2242"/>
      <c r="E360" s="2242"/>
      <c r="F360" s="2243"/>
      <c r="G360" s="2244"/>
      <c r="H360" s="1830"/>
      <c r="I360" s="2154"/>
      <c r="J360" s="2244"/>
      <c r="K360" s="2244"/>
      <c r="L360" s="2244"/>
      <c r="M360" s="2244"/>
      <c r="N360" s="2242"/>
      <c r="O360" s="2244"/>
      <c r="P360" s="2249"/>
      <c r="Q360" s="2244"/>
    </row>
    <row r="361" spans="1:17">
      <c r="A361" s="2244"/>
      <c r="B361" s="2241"/>
      <c r="C361" s="2244"/>
      <c r="D361" s="2242"/>
      <c r="E361" s="2242"/>
      <c r="F361" s="2243"/>
      <c r="G361" s="2244"/>
      <c r="H361" s="1830"/>
      <c r="I361" s="2154"/>
      <c r="J361" s="2244"/>
      <c r="K361" s="2244"/>
      <c r="L361" s="2244"/>
      <c r="M361" s="2244"/>
      <c r="N361" s="2242"/>
      <c r="O361" s="2244"/>
      <c r="P361" s="2249"/>
      <c r="Q361" s="2244"/>
    </row>
    <row r="362" spans="1:17">
      <c r="A362" s="2244"/>
      <c r="B362" s="2241"/>
      <c r="C362" s="2244"/>
      <c r="D362" s="2242"/>
      <c r="E362" s="2242"/>
      <c r="F362" s="2243"/>
      <c r="G362" s="2244"/>
      <c r="H362" s="1830"/>
      <c r="I362" s="2154"/>
      <c r="J362" s="2244"/>
      <c r="K362" s="2244"/>
      <c r="L362" s="2244"/>
      <c r="M362" s="2244"/>
      <c r="N362" s="2242"/>
      <c r="O362" s="2244"/>
      <c r="P362" s="2249"/>
      <c r="Q362" s="2244"/>
    </row>
    <row r="363" spans="1:17">
      <c r="A363" s="2244"/>
      <c r="B363" s="2241"/>
      <c r="C363" s="2244"/>
      <c r="D363" s="2242"/>
      <c r="E363" s="2242"/>
      <c r="F363" s="2243"/>
      <c r="G363" s="2244"/>
      <c r="H363" s="1830"/>
      <c r="I363" s="2154"/>
      <c r="J363" s="2244"/>
      <c r="K363" s="2244"/>
      <c r="L363" s="2244"/>
      <c r="M363" s="2244"/>
      <c r="N363" s="2242"/>
      <c r="O363" s="2244"/>
      <c r="P363" s="2249"/>
      <c r="Q363" s="2244"/>
    </row>
    <row r="364" spans="1:17">
      <c r="A364" s="2244"/>
      <c r="B364" s="2241"/>
      <c r="C364" s="2244"/>
      <c r="D364" s="2242"/>
      <c r="E364" s="2242"/>
      <c r="F364" s="2243"/>
      <c r="G364" s="2244"/>
      <c r="H364" s="1830"/>
      <c r="I364" s="2154"/>
      <c r="J364" s="2244"/>
      <c r="K364" s="2244"/>
      <c r="L364" s="2244"/>
      <c r="M364" s="2244"/>
      <c r="N364" s="2242"/>
      <c r="O364" s="2244"/>
      <c r="P364" s="2249"/>
      <c r="Q364" s="2244"/>
    </row>
    <row r="365" spans="1:17">
      <c r="A365" s="2244"/>
      <c r="B365" s="2241"/>
      <c r="C365" s="2244"/>
      <c r="D365" s="2242"/>
      <c r="E365" s="2242"/>
      <c r="F365" s="2243"/>
      <c r="G365" s="2244"/>
      <c r="H365" s="1830"/>
      <c r="I365" s="2154"/>
      <c r="J365" s="2244"/>
      <c r="K365" s="2244"/>
      <c r="L365" s="2244"/>
      <c r="M365" s="2244"/>
      <c r="N365" s="2242"/>
      <c r="O365" s="2244"/>
      <c r="P365" s="2249"/>
      <c r="Q365" s="2244"/>
    </row>
    <row r="366" spans="1:17">
      <c r="A366" s="2244"/>
      <c r="B366" s="2241"/>
      <c r="C366" s="2244"/>
      <c r="D366" s="2242"/>
      <c r="E366" s="2242"/>
      <c r="F366" s="2243"/>
      <c r="G366" s="2244"/>
      <c r="H366" s="1830"/>
      <c r="I366" s="2154"/>
      <c r="J366" s="2244"/>
      <c r="K366" s="2244"/>
      <c r="L366" s="2244"/>
      <c r="M366" s="2244"/>
      <c r="N366" s="2242"/>
      <c r="O366" s="2244"/>
      <c r="P366" s="2249"/>
      <c r="Q366" s="2244"/>
    </row>
    <row r="367" spans="1:17">
      <c r="A367" s="2244"/>
      <c r="B367" s="2241"/>
      <c r="C367" s="2244"/>
      <c r="D367" s="2242"/>
      <c r="E367" s="2242"/>
      <c r="F367" s="2243"/>
      <c r="G367" s="2244"/>
      <c r="H367" s="1830"/>
      <c r="I367" s="2154"/>
      <c r="J367" s="2244"/>
      <c r="K367" s="2244"/>
      <c r="L367" s="2244"/>
      <c r="M367" s="2244"/>
      <c r="N367" s="2242"/>
      <c r="O367" s="2244"/>
      <c r="P367" s="2249"/>
      <c r="Q367" s="2244"/>
    </row>
    <row r="368" spans="1:17">
      <c r="A368" s="2244"/>
      <c r="B368" s="2241"/>
      <c r="C368" s="2244"/>
      <c r="D368" s="2242"/>
      <c r="E368" s="2242"/>
      <c r="F368" s="2243"/>
      <c r="G368" s="2244"/>
      <c r="H368" s="1830"/>
      <c r="I368" s="2154"/>
      <c r="J368" s="2244"/>
      <c r="K368" s="2244"/>
      <c r="L368" s="2244"/>
      <c r="M368" s="2244"/>
      <c r="N368" s="2242"/>
      <c r="O368" s="2244"/>
      <c r="P368" s="2249"/>
      <c r="Q368" s="2244"/>
    </row>
    <row r="369" spans="1:17">
      <c r="A369" s="2244"/>
      <c r="B369" s="2241"/>
      <c r="C369" s="2244"/>
      <c r="D369" s="2242"/>
      <c r="E369" s="2242"/>
      <c r="F369" s="2243"/>
      <c r="G369" s="2244"/>
      <c r="H369" s="1830"/>
      <c r="I369" s="2154"/>
      <c r="J369" s="2244"/>
      <c r="K369" s="2244"/>
      <c r="L369" s="2244"/>
      <c r="M369" s="2244"/>
      <c r="N369" s="2242"/>
      <c r="O369" s="2244"/>
      <c r="P369" s="2249"/>
      <c r="Q369" s="2244"/>
    </row>
    <row r="370" spans="1:17">
      <c r="A370" s="2244"/>
      <c r="B370" s="2241"/>
      <c r="C370" s="2244"/>
      <c r="D370" s="2242"/>
      <c r="E370" s="2242"/>
      <c r="F370" s="2243"/>
      <c r="G370" s="2244"/>
      <c r="H370" s="1830"/>
      <c r="I370" s="2154"/>
      <c r="J370" s="2244"/>
      <c r="K370" s="2244"/>
      <c r="L370" s="2244"/>
      <c r="M370" s="2244"/>
      <c r="N370" s="2242"/>
      <c r="O370" s="2244"/>
      <c r="P370" s="2249"/>
      <c r="Q370" s="2244"/>
    </row>
    <row r="371" spans="1:17">
      <c r="A371" s="2244"/>
      <c r="B371" s="2241"/>
      <c r="C371" s="2244"/>
      <c r="D371" s="2242"/>
      <c r="E371" s="2242"/>
      <c r="F371" s="2243"/>
      <c r="G371" s="2244"/>
      <c r="H371" s="1830"/>
      <c r="I371" s="2154"/>
      <c r="J371" s="2244"/>
      <c r="K371" s="2244"/>
      <c r="L371" s="2244"/>
      <c r="M371" s="2244"/>
      <c r="N371" s="2242"/>
      <c r="O371" s="2244"/>
      <c r="P371" s="2249"/>
      <c r="Q371" s="2244"/>
    </row>
    <row r="372" spans="1:17">
      <c r="A372" s="2244"/>
      <c r="B372" s="2241"/>
      <c r="C372" s="2244"/>
      <c r="D372" s="2242"/>
      <c r="E372" s="2242"/>
      <c r="F372" s="2243"/>
      <c r="G372" s="2244"/>
      <c r="H372" s="1830"/>
      <c r="I372" s="2154"/>
      <c r="J372" s="2244"/>
      <c r="K372" s="2244"/>
      <c r="L372" s="2244"/>
      <c r="M372" s="2244"/>
      <c r="N372" s="2242"/>
      <c r="O372" s="2244"/>
      <c r="P372" s="2249"/>
      <c r="Q372" s="2244"/>
    </row>
    <row r="373" spans="1:17">
      <c r="A373" s="2244"/>
      <c r="B373" s="2241"/>
      <c r="C373" s="2244"/>
      <c r="D373" s="2242"/>
      <c r="E373" s="2242"/>
      <c r="F373" s="2243"/>
      <c r="G373" s="2244"/>
      <c r="H373" s="1830"/>
      <c r="I373" s="2154"/>
      <c r="J373" s="2244"/>
      <c r="K373" s="2244"/>
      <c r="L373" s="2244"/>
      <c r="M373" s="2244"/>
      <c r="N373" s="2242"/>
      <c r="O373" s="2244"/>
      <c r="P373" s="2249"/>
      <c r="Q373" s="2244"/>
    </row>
    <row r="374" spans="1:17">
      <c r="A374" s="2244"/>
      <c r="B374" s="2241"/>
      <c r="C374" s="2244"/>
      <c r="D374" s="2242"/>
      <c r="E374" s="2242"/>
      <c r="F374" s="2243"/>
      <c r="G374" s="2244"/>
      <c r="H374" s="1830"/>
      <c r="I374" s="2154"/>
      <c r="J374" s="2244"/>
      <c r="K374" s="2244"/>
      <c r="L374" s="2244"/>
      <c r="M374" s="2244"/>
      <c r="N374" s="2242"/>
      <c r="O374" s="2244"/>
      <c r="P374" s="2249"/>
      <c r="Q374" s="2244"/>
    </row>
    <row r="375" spans="1:17">
      <c r="A375" s="2244"/>
      <c r="B375" s="2241"/>
      <c r="C375" s="2244"/>
      <c r="D375" s="2242"/>
      <c r="E375" s="2242"/>
      <c r="F375" s="2243"/>
      <c r="G375" s="2244"/>
      <c r="H375" s="1830"/>
      <c r="I375" s="2154"/>
      <c r="J375" s="2244"/>
      <c r="K375" s="2244"/>
      <c r="L375" s="2244"/>
      <c r="M375" s="2244"/>
      <c r="N375" s="2242"/>
      <c r="O375" s="2244"/>
      <c r="P375" s="2249"/>
      <c r="Q375" s="2244"/>
    </row>
    <row r="376" spans="1:17">
      <c r="A376" s="2244"/>
      <c r="B376" s="2241"/>
      <c r="C376" s="2244"/>
      <c r="D376" s="2242"/>
      <c r="E376" s="2242"/>
      <c r="F376" s="2243"/>
      <c r="G376" s="2244"/>
      <c r="H376" s="1830"/>
      <c r="I376" s="2154"/>
      <c r="J376" s="2244"/>
      <c r="K376" s="2244"/>
      <c r="L376" s="2244"/>
      <c r="M376" s="2244"/>
      <c r="N376" s="2242"/>
      <c r="O376" s="2244"/>
      <c r="P376" s="2249"/>
      <c r="Q376" s="2244"/>
    </row>
    <row r="377" spans="1:17">
      <c r="A377" s="2244"/>
      <c r="B377" s="2241"/>
      <c r="C377" s="2244"/>
      <c r="D377" s="2242"/>
      <c r="E377" s="2242"/>
      <c r="F377" s="2243"/>
      <c r="G377" s="2244"/>
      <c r="H377" s="1830"/>
      <c r="I377" s="2154"/>
      <c r="J377" s="2244"/>
      <c r="K377" s="2244"/>
      <c r="L377" s="2244"/>
      <c r="M377" s="2244"/>
      <c r="N377" s="2242"/>
      <c r="O377" s="2244"/>
      <c r="P377" s="2249"/>
      <c r="Q377" s="2244"/>
    </row>
    <row r="378" spans="1:17">
      <c r="A378" s="2244"/>
      <c r="B378" s="2241"/>
      <c r="C378" s="2244"/>
      <c r="D378" s="2242"/>
      <c r="E378" s="2242"/>
      <c r="F378" s="2243"/>
      <c r="G378" s="2244"/>
      <c r="H378" s="1830"/>
      <c r="I378" s="2154"/>
      <c r="J378" s="2244"/>
      <c r="K378" s="2244"/>
      <c r="L378" s="2244"/>
      <c r="M378" s="2244"/>
      <c r="N378" s="2242"/>
      <c r="O378" s="2244"/>
      <c r="P378" s="2249"/>
      <c r="Q378" s="2244"/>
    </row>
    <row r="379" spans="1:17">
      <c r="A379" s="2244"/>
      <c r="B379" s="2241"/>
      <c r="C379" s="2244"/>
      <c r="D379" s="2242"/>
      <c r="E379" s="2242"/>
      <c r="F379" s="2243"/>
      <c r="G379" s="2244"/>
      <c r="H379" s="1830"/>
      <c r="I379" s="2154"/>
      <c r="J379" s="2244"/>
      <c r="K379" s="2244"/>
      <c r="L379" s="2244"/>
      <c r="M379" s="2244"/>
      <c r="N379" s="2242"/>
      <c r="O379" s="2244"/>
      <c r="P379" s="2249"/>
      <c r="Q379" s="2244"/>
    </row>
    <row r="380" spans="1:17">
      <c r="A380" s="2244"/>
      <c r="B380" s="2241"/>
      <c r="C380" s="2244"/>
      <c r="D380" s="2242"/>
      <c r="E380" s="2242"/>
      <c r="F380" s="2243"/>
      <c r="G380" s="2244"/>
      <c r="H380" s="1830"/>
      <c r="I380" s="2154"/>
      <c r="J380" s="2244"/>
      <c r="K380" s="2244"/>
      <c r="L380" s="2244"/>
      <c r="M380" s="2244"/>
      <c r="N380" s="2242"/>
      <c r="O380" s="2244"/>
      <c r="P380" s="2249"/>
      <c r="Q380" s="2244"/>
    </row>
    <row r="381" spans="1:17">
      <c r="A381" s="2244"/>
      <c r="B381" s="2241"/>
      <c r="C381" s="2244"/>
      <c r="D381" s="2242"/>
      <c r="E381" s="2242"/>
      <c r="F381" s="2243"/>
      <c r="G381" s="2244"/>
      <c r="H381" s="1830"/>
      <c r="I381" s="2154"/>
      <c r="J381" s="2244"/>
      <c r="K381" s="2244"/>
      <c r="L381" s="2244"/>
      <c r="M381" s="2244"/>
      <c r="N381" s="2242"/>
      <c r="O381" s="2244"/>
      <c r="P381" s="2249"/>
      <c r="Q381" s="2244"/>
    </row>
    <row r="382" spans="1:17">
      <c r="A382" s="2244"/>
      <c r="B382" s="2241"/>
      <c r="C382" s="2244"/>
      <c r="D382" s="2242"/>
      <c r="E382" s="2242"/>
      <c r="F382" s="2243"/>
      <c r="G382" s="2244"/>
      <c r="H382" s="1830"/>
      <c r="I382" s="2154"/>
      <c r="J382" s="2244"/>
      <c r="K382" s="2244"/>
      <c r="L382" s="2244"/>
      <c r="M382" s="2244"/>
      <c r="N382" s="2242"/>
      <c r="O382" s="2244"/>
      <c r="P382" s="2249"/>
      <c r="Q382" s="2244"/>
    </row>
    <row r="383" spans="1:17">
      <c r="A383" s="2244"/>
      <c r="B383" s="2241"/>
      <c r="C383" s="2244"/>
      <c r="D383" s="2242"/>
      <c r="E383" s="2242"/>
      <c r="F383" s="2243"/>
      <c r="G383" s="2244"/>
      <c r="H383" s="1830"/>
      <c r="I383" s="2154"/>
      <c r="J383" s="2244"/>
      <c r="K383" s="2244"/>
      <c r="L383" s="2244"/>
      <c r="M383" s="2244"/>
      <c r="N383" s="2242"/>
      <c r="O383" s="2244"/>
      <c r="P383" s="2249"/>
      <c r="Q383" s="2244"/>
    </row>
    <row r="384" spans="1:17">
      <c r="A384" s="2244"/>
      <c r="B384" s="2241"/>
      <c r="C384" s="2244"/>
      <c r="D384" s="2242"/>
      <c r="E384" s="2242"/>
      <c r="F384" s="2243"/>
      <c r="G384" s="2244"/>
      <c r="H384" s="1830"/>
      <c r="I384" s="2154"/>
      <c r="J384" s="2244"/>
      <c r="K384" s="2244"/>
      <c r="L384" s="2244"/>
      <c r="M384" s="2244"/>
      <c r="N384" s="2242"/>
      <c r="O384" s="2244"/>
      <c r="P384" s="2249"/>
      <c r="Q384" s="2244"/>
    </row>
    <row r="385" spans="1:17">
      <c r="A385" s="2244"/>
      <c r="B385" s="2241"/>
      <c r="C385" s="2244"/>
      <c r="D385" s="2242"/>
      <c r="E385" s="2242"/>
      <c r="F385" s="2243"/>
      <c r="G385" s="2244"/>
      <c r="H385" s="1830"/>
      <c r="I385" s="2154"/>
      <c r="J385" s="2244"/>
      <c r="K385" s="2244"/>
      <c r="L385" s="2244"/>
      <c r="M385" s="2244"/>
      <c r="N385" s="2242"/>
      <c r="O385" s="2244"/>
      <c r="P385" s="2249"/>
      <c r="Q385" s="2244"/>
    </row>
    <row r="386" spans="1:17">
      <c r="A386" s="2244"/>
      <c r="B386" s="2241"/>
      <c r="C386" s="2244"/>
      <c r="D386" s="2242"/>
      <c r="E386" s="2242"/>
      <c r="F386" s="2243"/>
      <c r="G386" s="2244"/>
      <c r="H386" s="1830"/>
      <c r="I386" s="2154"/>
      <c r="J386" s="2244"/>
      <c r="K386" s="2244"/>
      <c r="L386" s="2244"/>
      <c r="M386" s="2244"/>
      <c r="N386" s="2242"/>
      <c r="O386" s="2244"/>
      <c r="P386" s="2249"/>
      <c r="Q386" s="2244"/>
    </row>
    <row r="387" spans="1:17">
      <c r="A387" s="2244"/>
      <c r="B387" s="2241"/>
      <c r="C387" s="2244"/>
      <c r="D387" s="2242"/>
      <c r="E387" s="2242"/>
      <c r="F387" s="2243"/>
      <c r="G387" s="2244"/>
      <c r="H387" s="1830"/>
      <c r="I387" s="2154"/>
      <c r="J387" s="2244"/>
      <c r="K387" s="2244"/>
      <c r="L387" s="2244"/>
      <c r="M387" s="2244"/>
      <c r="N387" s="2242"/>
      <c r="O387" s="2244"/>
      <c r="P387" s="2249"/>
      <c r="Q387" s="2244"/>
    </row>
    <row r="388" spans="1:17">
      <c r="A388" s="2244"/>
      <c r="B388" s="2241"/>
      <c r="C388" s="2244"/>
      <c r="D388" s="2242"/>
      <c r="E388" s="2242"/>
      <c r="F388" s="2243"/>
      <c r="G388" s="2244"/>
      <c r="H388" s="1830"/>
      <c r="I388" s="2154"/>
      <c r="J388" s="2244"/>
      <c r="K388" s="2244"/>
      <c r="L388" s="2244"/>
      <c r="M388" s="2244"/>
      <c r="N388" s="2242"/>
      <c r="O388" s="2244"/>
      <c r="P388" s="2249"/>
      <c r="Q388" s="2244"/>
    </row>
    <row r="389" spans="1:17">
      <c r="A389" s="2244"/>
      <c r="B389" s="2241"/>
      <c r="C389" s="2244"/>
      <c r="D389" s="2242"/>
      <c r="E389" s="2242"/>
      <c r="F389" s="2243"/>
      <c r="G389" s="2244"/>
      <c r="H389" s="1830"/>
      <c r="I389" s="2154"/>
      <c r="J389" s="2244"/>
      <c r="K389" s="2244"/>
      <c r="L389" s="2244"/>
      <c r="M389" s="2244"/>
      <c r="N389" s="2242"/>
      <c r="O389" s="2244"/>
      <c r="P389" s="2249"/>
      <c r="Q389" s="2244"/>
    </row>
    <row r="390" spans="1:17">
      <c r="A390" s="2244"/>
      <c r="B390" s="2241"/>
      <c r="C390" s="2244"/>
      <c r="D390" s="2242"/>
      <c r="E390" s="2242"/>
      <c r="F390" s="2243"/>
      <c r="G390" s="2244"/>
      <c r="H390" s="1830"/>
      <c r="I390" s="2154"/>
      <c r="J390" s="2244"/>
      <c r="K390" s="2244"/>
      <c r="L390" s="2244"/>
      <c r="M390" s="2244"/>
      <c r="N390" s="2242"/>
      <c r="O390" s="2244"/>
      <c r="P390" s="2249"/>
      <c r="Q390" s="2244"/>
    </row>
    <row r="391" spans="1:17">
      <c r="A391" s="2244"/>
      <c r="B391" s="2241"/>
      <c r="C391" s="2244"/>
      <c r="D391" s="2242"/>
      <c r="E391" s="2242"/>
      <c r="F391" s="2243"/>
      <c r="G391" s="2244"/>
      <c r="H391" s="1830"/>
      <c r="I391" s="2154"/>
      <c r="J391" s="2244"/>
      <c r="K391" s="2244"/>
      <c r="L391" s="2244"/>
      <c r="M391" s="2244"/>
      <c r="N391" s="2242"/>
      <c r="O391" s="2244"/>
      <c r="P391" s="2249"/>
      <c r="Q391" s="2244"/>
    </row>
    <row r="392" spans="1:17">
      <c r="A392" s="2244"/>
      <c r="B392" s="2241"/>
      <c r="C392" s="2244"/>
      <c r="D392" s="2242"/>
      <c r="E392" s="2242"/>
      <c r="F392" s="2243"/>
      <c r="G392" s="2244"/>
      <c r="H392" s="1830"/>
      <c r="I392" s="2154"/>
      <c r="J392" s="2244"/>
      <c r="K392" s="2244"/>
      <c r="L392" s="2244"/>
      <c r="M392" s="2244"/>
      <c r="N392" s="2242"/>
      <c r="O392" s="2244"/>
      <c r="P392" s="2249"/>
      <c r="Q392" s="2244"/>
    </row>
    <row r="393" spans="1:17">
      <c r="A393" s="2244"/>
      <c r="B393" s="2241"/>
      <c r="C393" s="2244"/>
      <c r="D393" s="2242"/>
      <c r="E393" s="2242"/>
      <c r="F393" s="2243"/>
      <c r="G393" s="2244"/>
      <c r="H393" s="1830"/>
      <c r="I393" s="2154"/>
      <c r="J393" s="2244"/>
      <c r="K393" s="2244"/>
      <c r="L393" s="2244"/>
      <c r="M393" s="2244"/>
      <c r="N393" s="2242"/>
      <c r="O393" s="2244"/>
      <c r="P393" s="2249"/>
      <c r="Q393" s="2244"/>
    </row>
    <row r="394" spans="1:17">
      <c r="A394" s="2244"/>
      <c r="B394" s="2241"/>
      <c r="C394" s="2244"/>
      <c r="D394" s="2242"/>
      <c r="E394" s="2242"/>
      <c r="F394" s="2243"/>
      <c r="G394" s="2244"/>
      <c r="H394" s="1830"/>
      <c r="I394" s="2154"/>
      <c r="J394" s="2244"/>
      <c r="K394" s="2244"/>
      <c r="L394" s="2244"/>
      <c r="M394" s="2244"/>
      <c r="N394" s="2242"/>
      <c r="O394" s="2244"/>
      <c r="P394" s="2249"/>
      <c r="Q394" s="2244"/>
    </row>
    <row r="395" spans="1:17">
      <c r="A395" s="2244"/>
      <c r="B395" s="2241"/>
      <c r="C395" s="2244"/>
      <c r="D395" s="2242"/>
      <c r="E395" s="2242"/>
      <c r="F395" s="2243"/>
      <c r="G395" s="2244"/>
      <c r="H395" s="1830"/>
      <c r="I395" s="2154"/>
      <c r="J395" s="2244"/>
      <c r="K395" s="2244"/>
      <c r="L395" s="2244"/>
      <c r="M395" s="2244"/>
      <c r="N395" s="2242"/>
      <c r="O395" s="2244"/>
      <c r="P395" s="2249"/>
      <c r="Q395" s="2244"/>
    </row>
    <row r="396" spans="1:17">
      <c r="A396" s="2244"/>
      <c r="B396" s="2241"/>
      <c r="C396" s="2244"/>
      <c r="D396" s="2242"/>
      <c r="E396" s="2242"/>
      <c r="F396" s="2243"/>
      <c r="G396" s="2244"/>
      <c r="H396" s="1830"/>
      <c r="I396" s="2154"/>
      <c r="J396" s="2244"/>
      <c r="K396" s="2244"/>
      <c r="L396" s="2244"/>
      <c r="M396" s="2244"/>
      <c r="N396" s="2242"/>
      <c r="O396" s="2244"/>
      <c r="P396" s="2249"/>
      <c r="Q396" s="2244"/>
    </row>
    <row r="397" spans="1:17">
      <c r="A397" s="2244"/>
      <c r="B397" s="2241"/>
      <c r="C397" s="2244"/>
      <c r="D397" s="2242"/>
      <c r="E397" s="2242"/>
      <c r="F397" s="2243"/>
      <c r="G397" s="2244"/>
      <c r="H397" s="1830"/>
      <c r="I397" s="2154"/>
      <c r="J397" s="2244"/>
      <c r="K397" s="2244"/>
      <c r="L397" s="2244"/>
      <c r="M397" s="2244"/>
      <c r="N397" s="2242"/>
      <c r="O397" s="2244"/>
      <c r="P397" s="2249"/>
      <c r="Q397" s="2244"/>
    </row>
    <row r="398" spans="1:17">
      <c r="A398" s="2244"/>
      <c r="B398" s="2241"/>
      <c r="C398" s="2244"/>
      <c r="D398" s="2242"/>
      <c r="E398" s="2242"/>
      <c r="F398" s="2243"/>
      <c r="G398" s="2244"/>
      <c r="H398" s="1830"/>
      <c r="I398" s="2154"/>
      <c r="J398" s="2244"/>
      <c r="K398" s="2244"/>
      <c r="L398" s="2244"/>
      <c r="M398" s="2244"/>
      <c r="N398" s="2242"/>
      <c r="O398" s="2244"/>
      <c r="P398" s="2249"/>
      <c r="Q398" s="2244"/>
    </row>
    <row r="399" spans="1:17">
      <c r="A399" s="2244"/>
      <c r="B399" s="2241"/>
      <c r="C399" s="2244"/>
      <c r="D399" s="2242"/>
      <c r="E399" s="2242"/>
      <c r="F399" s="2243"/>
      <c r="G399" s="2244"/>
      <c r="H399" s="1830"/>
      <c r="I399" s="2154"/>
      <c r="J399" s="2244"/>
      <c r="K399" s="2244"/>
      <c r="L399" s="2244"/>
      <c r="M399" s="2244"/>
      <c r="N399" s="2242"/>
      <c r="O399" s="2244"/>
      <c r="P399" s="2249"/>
      <c r="Q399" s="2244"/>
    </row>
    <row r="400" spans="1:17">
      <c r="A400" s="2244"/>
      <c r="B400" s="2241"/>
      <c r="C400" s="2244"/>
      <c r="D400" s="2242"/>
      <c r="E400" s="2242"/>
      <c r="F400" s="2243"/>
      <c r="G400" s="2244"/>
      <c r="H400" s="1830"/>
      <c r="I400" s="2154"/>
      <c r="J400" s="2244"/>
      <c r="K400" s="2244"/>
      <c r="L400" s="2244"/>
      <c r="M400" s="2244"/>
      <c r="N400" s="2242"/>
      <c r="O400" s="2244"/>
      <c r="P400" s="2249"/>
      <c r="Q400" s="2244"/>
    </row>
    <row r="401" spans="1:17">
      <c r="A401" s="2244"/>
      <c r="B401" s="2241"/>
      <c r="C401" s="2244"/>
      <c r="D401" s="2242"/>
      <c r="E401" s="2242"/>
      <c r="F401" s="2243"/>
      <c r="G401" s="2244"/>
      <c r="H401" s="1830"/>
      <c r="I401" s="2154"/>
      <c r="J401" s="2244"/>
      <c r="K401" s="2244"/>
      <c r="L401" s="2244"/>
      <c r="M401" s="2244"/>
      <c r="N401" s="2242"/>
      <c r="O401" s="2244"/>
      <c r="P401" s="2249"/>
      <c r="Q401" s="2244"/>
    </row>
    <row r="402" spans="1:17">
      <c r="A402" s="2244"/>
      <c r="B402" s="2241"/>
      <c r="C402" s="2244"/>
      <c r="D402" s="2242"/>
      <c r="E402" s="2242"/>
      <c r="F402" s="2243"/>
      <c r="G402" s="2244"/>
      <c r="H402" s="1830"/>
      <c r="I402" s="2154"/>
      <c r="J402" s="2244"/>
      <c r="K402" s="2244"/>
      <c r="L402" s="2244"/>
      <c r="M402" s="2244"/>
      <c r="N402" s="2242"/>
      <c r="O402" s="2244"/>
      <c r="P402" s="2249"/>
      <c r="Q402" s="2244"/>
    </row>
    <row r="403" spans="1:17">
      <c r="A403" s="2244"/>
      <c r="B403" s="2241"/>
      <c r="C403" s="2244"/>
      <c r="D403" s="2242"/>
      <c r="E403" s="2242"/>
      <c r="F403" s="2243"/>
      <c r="G403" s="2244"/>
      <c r="H403" s="1830"/>
      <c r="I403" s="2154"/>
      <c r="J403" s="2244"/>
      <c r="K403" s="2244"/>
      <c r="L403" s="2244"/>
      <c r="M403" s="2244"/>
      <c r="N403" s="2242"/>
      <c r="O403" s="2244"/>
      <c r="P403" s="2249"/>
      <c r="Q403" s="2244"/>
    </row>
    <row r="404" spans="1:17">
      <c r="A404" s="2244"/>
      <c r="B404" s="2241"/>
      <c r="C404" s="2244"/>
      <c r="D404" s="2242"/>
      <c r="E404" s="2242"/>
      <c r="F404" s="2243"/>
      <c r="G404" s="2244"/>
      <c r="H404" s="1830"/>
      <c r="I404" s="2154"/>
      <c r="J404" s="2244"/>
      <c r="K404" s="2244"/>
      <c r="L404" s="2244"/>
      <c r="M404" s="2244"/>
      <c r="N404" s="2242"/>
      <c r="O404" s="2244"/>
      <c r="P404" s="2249"/>
      <c r="Q404" s="2244"/>
    </row>
    <row r="405" spans="1:17">
      <c r="A405" s="2244"/>
      <c r="B405" s="2241"/>
      <c r="C405" s="2244"/>
      <c r="D405" s="2242"/>
      <c r="E405" s="2242"/>
      <c r="F405" s="2243"/>
      <c r="G405" s="2244"/>
      <c r="H405" s="1830"/>
      <c r="I405" s="2154"/>
      <c r="J405" s="2244"/>
      <c r="K405" s="2244"/>
      <c r="L405" s="2244"/>
      <c r="M405" s="2244"/>
      <c r="N405" s="2242"/>
      <c r="O405" s="2244"/>
      <c r="P405" s="2249"/>
      <c r="Q405" s="2244"/>
    </row>
    <row r="406" spans="1:17">
      <c r="A406" s="2244"/>
      <c r="B406" s="2241"/>
      <c r="C406" s="2244"/>
      <c r="D406" s="2242"/>
      <c r="E406" s="2242"/>
      <c r="F406" s="2243"/>
      <c r="G406" s="2244"/>
      <c r="H406" s="1830"/>
      <c r="I406" s="2154"/>
      <c r="J406" s="2244"/>
      <c r="K406" s="2244"/>
      <c r="L406" s="2244"/>
      <c r="M406" s="2244"/>
      <c r="N406" s="2242"/>
      <c r="O406" s="2244"/>
      <c r="P406" s="2249"/>
      <c r="Q406" s="2244"/>
    </row>
    <row r="407" spans="1:17">
      <c r="A407" s="2244"/>
      <c r="B407" s="2241"/>
      <c r="C407" s="2244"/>
      <c r="D407" s="2242"/>
      <c r="E407" s="2242"/>
      <c r="F407" s="2243"/>
      <c r="G407" s="2244"/>
      <c r="H407" s="1830"/>
      <c r="I407" s="2154"/>
      <c r="J407" s="2244"/>
      <c r="K407" s="2244"/>
      <c r="L407" s="2244"/>
      <c r="M407" s="2244"/>
      <c r="N407" s="2242"/>
      <c r="O407" s="2244"/>
      <c r="P407" s="2249"/>
      <c r="Q407" s="2244"/>
    </row>
    <row r="408" spans="1:17">
      <c r="A408" s="2244"/>
      <c r="B408" s="2241"/>
      <c r="C408" s="2244"/>
      <c r="D408" s="2242"/>
      <c r="E408" s="2242"/>
      <c r="F408" s="2243"/>
      <c r="G408" s="2244"/>
      <c r="H408" s="1830"/>
      <c r="I408" s="2154"/>
      <c r="J408" s="2244"/>
      <c r="K408" s="2244"/>
      <c r="L408" s="2244"/>
      <c r="M408" s="2244"/>
      <c r="N408" s="2242"/>
      <c r="O408" s="2244"/>
      <c r="P408" s="2249"/>
      <c r="Q408" s="2244"/>
    </row>
    <row r="409" spans="1:17">
      <c r="A409" s="2244"/>
      <c r="B409" s="2241"/>
      <c r="C409" s="2244"/>
      <c r="D409" s="2242"/>
      <c r="E409" s="2242"/>
      <c r="F409" s="2243"/>
      <c r="G409" s="2244"/>
      <c r="H409" s="1830"/>
      <c r="I409" s="2154"/>
      <c r="J409" s="2244"/>
      <c r="K409" s="2244"/>
      <c r="L409" s="2244"/>
      <c r="M409" s="2244"/>
      <c r="N409" s="2242"/>
      <c r="O409" s="2244"/>
      <c r="P409" s="2249"/>
      <c r="Q409" s="2244"/>
    </row>
    <row r="410" spans="1:17">
      <c r="A410" s="2244"/>
      <c r="B410" s="2241"/>
      <c r="C410" s="2244"/>
      <c r="D410" s="2242"/>
      <c r="E410" s="2242"/>
      <c r="F410" s="2243"/>
      <c r="G410" s="2244"/>
      <c r="H410" s="1830"/>
      <c r="I410" s="2154"/>
      <c r="J410" s="2244"/>
      <c r="K410" s="2244"/>
      <c r="L410" s="2244"/>
      <c r="M410" s="2244"/>
      <c r="N410" s="2242"/>
      <c r="O410" s="2244"/>
      <c r="P410" s="2249"/>
      <c r="Q410" s="2244"/>
    </row>
    <row r="411" spans="1:17">
      <c r="A411" s="2244"/>
      <c r="B411" s="2241"/>
      <c r="C411" s="2244"/>
      <c r="D411" s="2242"/>
      <c r="E411" s="2242"/>
      <c r="F411" s="2243"/>
      <c r="G411" s="2244"/>
      <c r="H411" s="1830"/>
      <c r="I411" s="2154"/>
      <c r="J411" s="2244"/>
      <c r="K411" s="2244"/>
      <c r="L411" s="2244"/>
      <c r="M411" s="2244"/>
      <c r="N411" s="2242"/>
      <c r="O411" s="2244"/>
      <c r="P411" s="2249"/>
      <c r="Q411" s="2244"/>
    </row>
    <row r="412" spans="1:17">
      <c r="A412" s="2244"/>
      <c r="B412" s="2241"/>
      <c r="C412" s="2244"/>
      <c r="D412" s="2242"/>
      <c r="E412" s="2242"/>
      <c r="F412" s="2243"/>
      <c r="G412" s="2244"/>
      <c r="H412" s="1830"/>
      <c r="I412" s="2154"/>
      <c r="J412" s="2244"/>
      <c r="K412" s="2244"/>
      <c r="L412" s="2244"/>
      <c r="M412" s="2244"/>
      <c r="N412" s="2242"/>
      <c r="O412" s="2244"/>
      <c r="P412" s="2249"/>
      <c r="Q412" s="2244"/>
    </row>
    <row r="413" spans="1:17">
      <c r="A413" s="2244"/>
      <c r="B413" s="2241"/>
      <c r="C413" s="2244"/>
      <c r="D413" s="2242"/>
      <c r="E413" s="2242"/>
      <c r="F413" s="2243"/>
      <c r="G413" s="2244"/>
      <c r="H413" s="1830"/>
      <c r="I413" s="2154"/>
      <c r="J413" s="2244"/>
      <c r="K413" s="2244"/>
      <c r="L413" s="2244"/>
      <c r="M413" s="2244"/>
      <c r="N413" s="2242"/>
      <c r="O413" s="2244"/>
      <c r="P413" s="2249"/>
      <c r="Q413" s="2244"/>
    </row>
    <row r="414" spans="1:17">
      <c r="A414" s="2244"/>
      <c r="B414" s="2241"/>
      <c r="C414" s="2244"/>
      <c r="D414" s="2242"/>
      <c r="E414" s="2242"/>
      <c r="F414" s="2243"/>
      <c r="G414" s="2244"/>
      <c r="H414" s="1830"/>
      <c r="I414" s="2154"/>
      <c r="J414" s="2244"/>
      <c r="K414" s="2244"/>
      <c r="L414" s="2244"/>
      <c r="M414" s="2244"/>
      <c r="N414" s="2242"/>
      <c r="O414" s="2244"/>
      <c r="P414" s="2249"/>
      <c r="Q414" s="2244"/>
    </row>
    <row r="415" spans="1:17">
      <c r="A415" s="2244"/>
      <c r="B415" s="2241"/>
      <c r="C415" s="2244"/>
      <c r="D415" s="2242"/>
      <c r="E415" s="2242"/>
      <c r="F415" s="2243"/>
      <c r="G415" s="2244"/>
      <c r="H415" s="1830"/>
      <c r="I415" s="2154"/>
      <c r="J415" s="2244"/>
      <c r="K415" s="2244"/>
      <c r="L415" s="2244"/>
      <c r="M415" s="2244"/>
      <c r="N415" s="2242"/>
      <c r="O415" s="2244"/>
      <c r="P415" s="2249"/>
      <c r="Q415" s="2244"/>
    </row>
    <row r="416" spans="1:17">
      <c r="A416" s="2244"/>
      <c r="B416" s="2241"/>
      <c r="C416" s="2244"/>
      <c r="D416" s="2242"/>
      <c r="E416" s="2242"/>
      <c r="F416" s="2243"/>
      <c r="G416" s="2244"/>
      <c r="H416" s="1830"/>
      <c r="I416" s="2154"/>
      <c r="J416" s="2244"/>
      <c r="K416" s="2244"/>
      <c r="L416" s="2244"/>
      <c r="M416" s="2244"/>
      <c r="N416" s="2242"/>
      <c r="O416" s="2244"/>
      <c r="P416" s="2249"/>
      <c r="Q416" s="2244"/>
    </row>
    <row r="417" spans="1:17">
      <c r="A417" s="2244"/>
      <c r="B417" s="2241"/>
      <c r="C417" s="2244"/>
      <c r="D417" s="2242"/>
      <c r="E417" s="2242"/>
      <c r="F417" s="2243"/>
      <c r="G417" s="2244"/>
      <c r="H417" s="1830"/>
      <c r="I417" s="2154"/>
      <c r="J417" s="2244"/>
      <c r="K417" s="2244"/>
      <c r="L417" s="2244"/>
      <c r="M417" s="2244"/>
      <c r="N417" s="2242"/>
      <c r="O417" s="2244"/>
      <c r="P417" s="2249"/>
      <c r="Q417" s="2244"/>
    </row>
    <row r="418" spans="1:17">
      <c r="A418" s="2244"/>
      <c r="B418" s="2241"/>
      <c r="C418" s="2244"/>
      <c r="D418" s="2242"/>
      <c r="E418" s="2242"/>
      <c r="F418" s="2243"/>
      <c r="G418" s="2244"/>
      <c r="H418" s="1830"/>
      <c r="I418" s="2154"/>
      <c r="J418" s="2244"/>
      <c r="K418" s="2244"/>
      <c r="L418" s="2244"/>
      <c r="M418" s="2244"/>
      <c r="N418" s="2242"/>
      <c r="O418" s="2244"/>
      <c r="P418" s="2249"/>
      <c r="Q418" s="2244"/>
    </row>
    <row r="419" spans="1:17">
      <c r="A419" s="2244"/>
      <c r="B419" s="2241"/>
      <c r="C419" s="2244"/>
      <c r="D419" s="2242"/>
      <c r="E419" s="2242"/>
      <c r="F419" s="2243"/>
      <c r="G419" s="2244"/>
      <c r="H419" s="1830"/>
      <c r="I419" s="2154"/>
      <c r="J419" s="2244"/>
      <c r="K419" s="2244"/>
      <c r="L419" s="2244"/>
      <c r="M419" s="2244"/>
      <c r="N419" s="2242"/>
      <c r="O419" s="2244"/>
      <c r="P419" s="2249"/>
      <c r="Q419" s="2244"/>
    </row>
    <row r="420" spans="1:17">
      <c r="A420" s="2244"/>
      <c r="B420" s="2241"/>
      <c r="C420" s="2244"/>
      <c r="D420" s="2242"/>
      <c r="E420" s="2242"/>
      <c r="F420" s="2243"/>
      <c r="G420" s="2244"/>
      <c r="H420" s="1830"/>
      <c r="I420" s="2154"/>
      <c r="J420" s="2244"/>
      <c r="K420" s="2244"/>
      <c r="L420" s="2244"/>
      <c r="M420" s="2244"/>
      <c r="N420" s="2242"/>
      <c r="O420" s="2244"/>
      <c r="P420" s="2249"/>
      <c r="Q420" s="2244"/>
    </row>
    <row r="421" spans="1:17">
      <c r="A421" s="2244"/>
      <c r="B421" s="2241"/>
      <c r="C421" s="2244"/>
      <c r="D421" s="2242"/>
      <c r="E421" s="2242"/>
      <c r="F421" s="2243"/>
      <c r="G421" s="2244"/>
      <c r="H421" s="1830"/>
      <c r="I421" s="2154"/>
      <c r="J421" s="2244"/>
      <c r="K421" s="2244"/>
      <c r="L421" s="2244"/>
      <c r="M421" s="2244"/>
      <c r="N421" s="2242"/>
      <c r="O421" s="2244"/>
      <c r="P421" s="2249"/>
      <c r="Q421" s="2244"/>
    </row>
    <row r="422" spans="1:17">
      <c r="A422" s="2244"/>
      <c r="B422" s="2241"/>
      <c r="C422" s="2244"/>
      <c r="D422" s="2242"/>
      <c r="E422" s="2242"/>
      <c r="F422" s="2243"/>
      <c r="G422" s="2244"/>
      <c r="H422" s="1830"/>
      <c r="I422" s="2154"/>
      <c r="J422" s="2244"/>
      <c r="K422" s="2244"/>
      <c r="L422" s="2244"/>
      <c r="M422" s="2244"/>
      <c r="N422" s="2242"/>
      <c r="O422" s="2244"/>
      <c r="P422" s="2249"/>
      <c r="Q422" s="2244"/>
    </row>
    <row r="423" spans="1:17">
      <c r="A423" s="2244"/>
      <c r="B423" s="2241"/>
      <c r="C423" s="2244"/>
      <c r="D423" s="2242"/>
      <c r="E423" s="2242"/>
      <c r="F423" s="2243"/>
      <c r="G423" s="2244"/>
      <c r="H423" s="1830"/>
      <c r="I423" s="2154"/>
      <c r="J423" s="2244"/>
      <c r="K423" s="2244"/>
      <c r="L423" s="2244"/>
      <c r="M423" s="2244"/>
      <c r="N423" s="2242"/>
      <c r="O423" s="2244"/>
      <c r="P423" s="2249"/>
      <c r="Q423" s="2244"/>
    </row>
    <row r="424" spans="1:17">
      <c r="A424" s="2244"/>
      <c r="B424" s="2241"/>
      <c r="C424" s="2244"/>
      <c r="D424" s="2242"/>
      <c r="E424" s="2242"/>
      <c r="F424" s="2243"/>
      <c r="G424" s="2244"/>
      <c r="H424" s="1830"/>
      <c r="I424" s="2154"/>
      <c r="J424" s="2244"/>
      <c r="K424" s="2244"/>
      <c r="L424" s="2244"/>
      <c r="M424" s="2244"/>
      <c r="N424" s="2242"/>
      <c r="O424" s="2244"/>
      <c r="P424" s="2249"/>
      <c r="Q424" s="2244"/>
    </row>
    <row r="425" spans="1:17">
      <c r="A425" s="2244"/>
      <c r="B425" s="2241"/>
      <c r="C425" s="2244"/>
      <c r="D425" s="2242"/>
      <c r="E425" s="2242"/>
      <c r="F425" s="2243"/>
      <c r="G425" s="2244"/>
      <c r="H425" s="1830"/>
      <c r="I425" s="2154"/>
      <c r="J425" s="2244"/>
      <c r="K425" s="2244"/>
      <c r="L425" s="2244"/>
      <c r="M425" s="2244"/>
      <c r="N425" s="2242"/>
      <c r="O425" s="2244"/>
      <c r="P425" s="2249"/>
      <c r="Q425" s="2244"/>
    </row>
    <row r="426" spans="1:17">
      <c r="A426" s="2244"/>
      <c r="B426" s="2241"/>
      <c r="C426" s="2244"/>
      <c r="D426" s="2242"/>
      <c r="E426" s="2242"/>
      <c r="F426" s="2243"/>
      <c r="G426" s="2244"/>
      <c r="H426" s="1830"/>
      <c r="I426" s="2154"/>
      <c r="J426" s="2244"/>
      <c r="K426" s="2244"/>
      <c r="L426" s="2244"/>
      <c r="M426" s="2244"/>
      <c r="N426" s="2242"/>
      <c r="O426" s="2244"/>
      <c r="P426" s="2245"/>
      <c r="Q426" s="2244"/>
    </row>
    <row r="427" spans="1:17">
      <c r="A427" s="2244"/>
      <c r="B427" s="2241"/>
      <c r="C427" s="2244"/>
      <c r="D427" s="2242"/>
      <c r="E427" s="2242"/>
      <c r="F427" s="2243"/>
      <c r="G427" s="2244"/>
      <c r="H427" s="1830"/>
      <c r="I427" s="2154"/>
      <c r="J427" s="2244"/>
      <c r="K427" s="2244"/>
      <c r="L427" s="2244"/>
      <c r="M427" s="2244"/>
      <c r="N427" s="2242"/>
      <c r="O427" s="2244"/>
      <c r="P427" s="2245"/>
      <c r="Q427" s="2244"/>
    </row>
    <row r="428" spans="1:17">
      <c r="A428" s="2244"/>
      <c r="B428" s="2241"/>
      <c r="C428" s="2244"/>
      <c r="D428" s="2242"/>
      <c r="E428" s="2242"/>
      <c r="F428" s="2243"/>
      <c r="G428" s="2244"/>
      <c r="H428" s="1830"/>
      <c r="I428" s="2154"/>
      <c r="J428" s="2244"/>
      <c r="K428" s="2244"/>
      <c r="L428" s="2244"/>
      <c r="M428" s="2244"/>
      <c r="N428" s="2242"/>
      <c r="O428" s="2244"/>
      <c r="P428" s="2245"/>
      <c r="Q428" s="2244"/>
    </row>
    <row r="429" spans="1:17">
      <c r="A429" s="2244"/>
      <c r="B429" s="2241"/>
      <c r="C429" s="2244"/>
      <c r="D429" s="2242"/>
      <c r="E429" s="2242"/>
      <c r="F429" s="2243"/>
      <c r="G429" s="2244"/>
      <c r="H429" s="1830"/>
      <c r="I429" s="2154"/>
      <c r="J429" s="2244"/>
      <c r="K429" s="2244"/>
      <c r="L429" s="2244"/>
      <c r="M429" s="2244"/>
      <c r="N429" s="2242"/>
      <c r="O429" s="2244"/>
      <c r="P429" s="2245"/>
      <c r="Q429" s="2244"/>
    </row>
    <row r="430" spans="1:17">
      <c r="A430" s="2244"/>
      <c r="B430" s="2241"/>
      <c r="C430" s="2244"/>
      <c r="D430" s="2242"/>
      <c r="E430" s="2242"/>
      <c r="F430" s="2243"/>
      <c r="G430" s="2244"/>
      <c r="H430" s="1830"/>
      <c r="I430" s="2154"/>
      <c r="J430" s="2244"/>
      <c r="K430" s="2244"/>
      <c r="L430" s="2244"/>
      <c r="M430" s="2244"/>
      <c r="N430" s="2242"/>
      <c r="O430" s="2244"/>
      <c r="P430" s="2245"/>
      <c r="Q430" s="2244"/>
    </row>
    <row r="431" spans="1:17">
      <c r="A431" s="2244"/>
      <c r="B431" s="2241"/>
      <c r="C431" s="2244"/>
      <c r="D431" s="2242"/>
      <c r="E431" s="2242"/>
      <c r="F431" s="2243"/>
      <c r="G431" s="2244"/>
      <c r="H431" s="1830"/>
      <c r="I431" s="2154"/>
      <c r="J431" s="2244"/>
      <c r="K431" s="2244"/>
      <c r="L431" s="2244"/>
      <c r="M431" s="2244"/>
      <c r="N431" s="2242"/>
      <c r="O431" s="2244"/>
      <c r="P431" s="2245"/>
      <c r="Q431" s="2244"/>
    </row>
    <row r="432" spans="1:17">
      <c r="A432" s="2244"/>
      <c r="B432" s="2241"/>
      <c r="C432" s="2244"/>
      <c r="D432" s="2242"/>
      <c r="E432" s="2242"/>
      <c r="F432" s="2243"/>
      <c r="G432" s="2244"/>
      <c r="H432" s="1830"/>
      <c r="I432" s="2154"/>
      <c r="J432" s="2244"/>
      <c r="K432" s="2244"/>
      <c r="L432" s="2244"/>
      <c r="M432" s="2244"/>
      <c r="N432" s="2242"/>
      <c r="O432" s="2244"/>
      <c r="P432" s="2245"/>
      <c r="Q432" s="2244"/>
    </row>
    <row r="433" spans="1:17">
      <c r="A433" s="2244"/>
      <c r="B433" s="2241"/>
      <c r="C433" s="2244"/>
      <c r="D433" s="2242"/>
      <c r="E433" s="2242"/>
      <c r="F433" s="2243"/>
      <c r="G433" s="2244"/>
      <c r="H433" s="1830"/>
      <c r="I433" s="2154"/>
      <c r="J433" s="2244"/>
      <c r="K433" s="2244"/>
      <c r="L433" s="2244"/>
      <c r="M433" s="2244"/>
      <c r="N433" s="2242"/>
      <c r="O433" s="2244"/>
      <c r="P433" s="2245"/>
      <c r="Q433" s="2244"/>
    </row>
    <row r="434" spans="1:17">
      <c r="A434" s="2244"/>
      <c r="B434" s="2241"/>
      <c r="C434" s="2244"/>
      <c r="D434" s="2242"/>
      <c r="E434" s="2242"/>
      <c r="F434" s="2243"/>
      <c r="G434" s="2244"/>
      <c r="H434" s="1830"/>
      <c r="I434" s="2154"/>
      <c r="J434" s="2244"/>
      <c r="K434" s="2244"/>
      <c r="L434" s="2244"/>
      <c r="M434" s="2244"/>
      <c r="N434" s="2242"/>
      <c r="O434" s="2244"/>
      <c r="P434" s="2245"/>
      <c r="Q434" s="2244"/>
    </row>
    <row r="435" spans="1:17">
      <c r="A435" s="2244"/>
      <c r="B435" s="2241"/>
      <c r="C435" s="2244"/>
      <c r="D435" s="2242"/>
      <c r="E435" s="2242"/>
      <c r="F435" s="2243"/>
      <c r="G435" s="2244"/>
      <c r="H435" s="1830"/>
      <c r="I435" s="2154"/>
      <c r="J435" s="2244"/>
      <c r="K435" s="2244"/>
      <c r="L435" s="2244"/>
      <c r="M435" s="2244"/>
      <c r="N435" s="2242"/>
      <c r="O435" s="2244"/>
      <c r="P435" s="2245"/>
      <c r="Q435" s="2244"/>
    </row>
    <row r="436" spans="1:17">
      <c r="A436" s="2244"/>
      <c r="B436" s="2241"/>
      <c r="C436" s="2244"/>
      <c r="D436" s="2242"/>
      <c r="E436" s="2242"/>
      <c r="F436" s="2243"/>
      <c r="G436" s="2244"/>
      <c r="H436" s="1830"/>
      <c r="I436" s="2154"/>
      <c r="J436" s="2244"/>
      <c r="K436" s="2244"/>
      <c r="L436" s="2244"/>
      <c r="M436" s="2244"/>
      <c r="N436" s="2242"/>
      <c r="O436" s="2244"/>
      <c r="P436" s="2245"/>
      <c r="Q436" s="2244"/>
    </row>
    <row r="437" spans="1:17">
      <c r="A437" s="2244"/>
      <c r="B437" s="2241"/>
      <c r="C437" s="2244"/>
      <c r="D437" s="2242"/>
      <c r="E437" s="2242"/>
      <c r="F437" s="2243"/>
      <c r="G437" s="2244"/>
      <c r="H437" s="1830"/>
      <c r="I437" s="2154"/>
      <c r="J437" s="2244"/>
      <c r="K437" s="2244"/>
      <c r="L437" s="2244"/>
      <c r="M437" s="2244"/>
      <c r="N437" s="2242"/>
      <c r="O437" s="2244"/>
      <c r="P437" s="2245"/>
      <c r="Q437" s="2244"/>
    </row>
    <row r="438" spans="1:17">
      <c r="A438" s="2244"/>
      <c r="B438" s="2241"/>
      <c r="C438" s="2244"/>
      <c r="D438" s="2242"/>
      <c r="E438" s="2242"/>
      <c r="F438" s="2243"/>
      <c r="G438" s="2244"/>
      <c r="H438" s="1830"/>
      <c r="I438" s="2154"/>
      <c r="J438" s="2244"/>
      <c r="K438" s="2244"/>
      <c r="L438" s="2244"/>
      <c r="M438" s="2244"/>
      <c r="N438" s="2242"/>
      <c r="O438" s="2244"/>
      <c r="P438" s="2245"/>
      <c r="Q438" s="2244"/>
    </row>
    <row r="439" spans="1:17">
      <c r="A439" s="2244"/>
      <c r="B439" s="2241"/>
      <c r="C439" s="2244"/>
      <c r="D439" s="2242"/>
      <c r="E439" s="2242"/>
      <c r="F439" s="2243"/>
      <c r="G439" s="2244"/>
      <c r="H439" s="1830"/>
      <c r="I439" s="2154"/>
      <c r="J439" s="2244"/>
      <c r="K439" s="2244"/>
      <c r="L439" s="2244"/>
      <c r="M439" s="2244"/>
      <c r="N439" s="2242"/>
      <c r="O439" s="2244"/>
      <c r="P439" s="2245"/>
      <c r="Q439" s="2244"/>
    </row>
    <row r="440" spans="1:17">
      <c r="A440" s="2244"/>
      <c r="B440" s="2241"/>
      <c r="C440" s="2244"/>
      <c r="D440" s="2242"/>
      <c r="E440" s="2242"/>
      <c r="F440" s="2243"/>
      <c r="G440" s="2244"/>
      <c r="H440" s="1830"/>
      <c r="I440" s="2154"/>
      <c r="J440" s="2244"/>
      <c r="K440" s="2244"/>
      <c r="L440" s="2244"/>
      <c r="M440" s="2244"/>
      <c r="N440" s="2242"/>
      <c r="O440" s="2244"/>
      <c r="P440" s="2245"/>
      <c r="Q440" s="2244"/>
    </row>
    <row r="441" spans="1:17">
      <c r="A441" s="2244"/>
      <c r="B441" s="2241"/>
      <c r="C441" s="2244"/>
      <c r="D441" s="2242"/>
      <c r="E441" s="2242"/>
      <c r="F441" s="2243"/>
      <c r="G441" s="2244"/>
      <c r="H441" s="1830"/>
      <c r="I441" s="2154"/>
      <c r="J441" s="2244"/>
      <c r="K441" s="2244"/>
      <c r="L441" s="2244"/>
      <c r="M441" s="2244"/>
      <c r="N441" s="2242"/>
      <c r="O441" s="2244"/>
      <c r="P441" s="2245"/>
      <c r="Q441" s="2244"/>
    </row>
    <row r="442" spans="1:17">
      <c r="A442" s="2244"/>
      <c r="B442" s="2241"/>
      <c r="C442" s="2244"/>
      <c r="D442" s="2242"/>
      <c r="E442" s="2242"/>
      <c r="F442" s="2243"/>
      <c r="G442" s="2244"/>
      <c r="H442" s="1830"/>
      <c r="I442" s="2154"/>
      <c r="J442" s="2244"/>
      <c r="K442" s="2244"/>
      <c r="L442" s="2244"/>
      <c r="M442" s="2244"/>
      <c r="N442" s="2242"/>
      <c r="O442" s="2244"/>
      <c r="P442" s="2245"/>
      <c r="Q442" s="2244"/>
    </row>
    <row r="443" spans="1:17">
      <c r="A443" s="2244"/>
      <c r="B443" s="2241"/>
      <c r="C443" s="2244"/>
      <c r="D443" s="2242"/>
      <c r="E443" s="2242"/>
      <c r="F443" s="2243"/>
      <c r="G443" s="2244"/>
      <c r="H443" s="1830"/>
      <c r="I443" s="2154"/>
      <c r="J443" s="2244"/>
      <c r="K443" s="2244"/>
      <c r="L443" s="2244"/>
      <c r="M443" s="2244"/>
      <c r="N443" s="2242"/>
      <c r="O443" s="2244"/>
      <c r="P443" s="2245"/>
      <c r="Q443" s="2244"/>
    </row>
    <row r="444" spans="1:17">
      <c r="A444" s="2244"/>
      <c r="B444" s="2241"/>
      <c r="C444" s="2244"/>
      <c r="D444" s="2242"/>
      <c r="E444" s="2242"/>
      <c r="F444" s="2243"/>
      <c r="G444" s="2244"/>
      <c r="H444" s="1830"/>
      <c r="I444" s="2154"/>
      <c r="J444" s="2244"/>
      <c r="K444" s="2244"/>
      <c r="L444" s="2244"/>
      <c r="M444" s="2244"/>
      <c r="N444" s="2242"/>
      <c r="O444" s="2244"/>
      <c r="P444" s="2245"/>
      <c r="Q444" s="2244"/>
    </row>
    <row r="445" spans="1:17">
      <c r="A445" s="2244"/>
      <c r="B445" s="2241"/>
      <c r="C445" s="2244"/>
      <c r="D445" s="2242"/>
      <c r="E445" s="2242"/>
      <c r="F445" s="2243"/>
      <c r="G445" s="2244"/>
      <c r="H445" s="1830"/>
      <c r="I445" s="2154"/>
      <c r="J445" s="2244"/>
      <c r="K445" s="2244"/>
      <c r="L445" s="2244"/>
      <c r="M445" s="2244"/>
      <c r="N445" s="2242"/>
      <c r="O445" s="2244"/>
      <c r="P445" s="2245"/>
      <c r="Q445" s="2244"/>
    </row>
    <row r="446" spans="1:17">
      <c r="A446" s="2244"/>
      <c r="B446" s="2241"/>
      <c r="C446" s="2244"/>
      <c r="D446" s="2242"/>
      <c r="E446" s="2242"/>
      <c r="F446" s="2243"/>
      <c r="G446" s="2244"/>
      <c r="H446" s="1830"/>
      <c r="I446" s="2154"/>
      <c r="J446" s="2244"/>
      <c r="K446" s="2244"/>
      <c r="L446" s="2244"/>
      <c r="M446" s="2244"/>
      <c r="N446" s="2242"/>
      <c r="O446" s="2244"/>
      <c r="P446" s="2245"/>
      <c r="Q446" s="2244"/>
    </row>
    <row r="447" spans="1:17">
      <c r="A447" s="2244"/>
      <c r="B447" s="2241"/>
      <c r="C447" s="2244"/>
      <c r="D447" s="2242"/>
      <c r="E447" s="2242"/>
      <c r="F447" s="2243"/>
      <c r="G447" s="2244"/>
      <c r="H447" s="1830"/>
      <c r="I447" s="2154"/>
      <c r="J447" s="2244"/>
      <c r="K447" s="2244"/>
      <c r="L447" s="2244"/>
      <c r="M447" s="2244"/>
      <c r="N447" s="2242"/>
      <c r="O447" s="2244"/>
      <c r="P447" s="2245"/>
      <c r="Q447" s="2244"/>
    </row>
    <row r="448" spans="1:17">
      <c r="A448" s="2244"/>
      <c r="B448" s="2241"/>
      <c r="C448" s="2244"/>
      <c r="D448" s="2242"/>
      <c r="E448" s="2242"/>
      <c r="F448" s="2243"/>
      <c r="G448" s="2244"/>
      <c r="H448" s="1830"/>
      <c r="I448" s="2154"/>
      <c r="J448" s="2244"/>
      <c r="K448" s="2244"/>
      <c r="L448" s="2244"/>
      <c r="M448" s="2244"/>
      <c r="N448" s="2242"/>
      <c r="O448" s="2244"/>
      <c r="P448" s="2245"/>
      <c r="Q448" s="2244"/>
    </row>
    <row r="449" spans="1:17">
      <c r="A449" s="2244"/>
      <c r="B449" s="2241"/>
      <c r="C449" s="2244"/>
      <c r="D449" s="2242"/>
      <c r="E449" s="2242"/>
      <c r="F449" s="2243"/>
      <c r="G449" s="2244"/>
      <c r="H449" s="1830"/>
      <c r="I449" s="2154"/>
      <c r="J449" s="2244"/>
      <c r="K449" s="2244"/>
      <c r="L449" s="2244"/>
      <c r="M449" s="2244"/>
      <c r="N449" s="2242"/>
      <c r="O449" s="2244"/>
      <c r="P449" s="2245"/>
      <c r="Q449" s="2244"/>
    </row>
    <row r="450" spans="1:17">
      <c r="A450" s="2244"/>
      <c r="B450" s="2241"/>
      <c r="C450" s="2244"/>
      <c r="D450" s="2242"/>
      <c r="E450" s="2242"/>
      <c r="F450" s="2243"/>
      <c r="G450" s="2244"/>
      <c r="H450" s="1830"/>
      <c r="I450" s="2154"/>
      <c r="J450" s="2244"/>
      <c r="K450" s="2244"/>
      <c r="L450" s="2244"/>
      <c r="M450" s="2244"/>
      <c r="N450" s="2242"/>
      <c r="O450" s="2244"/>
      <c r="P450" s="2245"/>
      <c r="Q450" s="2244"/>
    </row>
    <row r="451" spans="1:17">
      <c r="A451" s="2244"/>
      <c r="B451" s="2241"/>
      <c r="C451" s="2244"/>
      <c r="D451" s="2242"/>
      <c r="E451" s="2242"/>
      <c r="F451" s="2243"/>
      <c r="G451" s="2244"/>
      <c r="H451" s="1830"/>
      <c r="I451" s="2154"/>
      <c r="J451" s="2244"/>
      <c r="K451" s="2244"/>
      <c r="L451" s="2244"/>
      <c r="M451" s="2244"/>
      <c r="N451" s="2242"/>
      <c r="O451" s="2244"/>
      <c r="P451" s="2245"/>
      <c r="Q451" s="2244"/>
    </row>
    <row r="452" spans="1:17">
      <c r="A452" s="2244"/>
      <c r="B452" s="2241"/>
      <c r="C452" s="2244"/>
      <c r="D452" s="2242"/>
      <c r="E452" s="2242"/>
      <c r="F452" s="2243"/>
      <c r="G452" s="2244"/>
      <c r="H452" s="1830"/>
      <c r="I452" s="2154"/>
      <c r="J452" s="2244"/>
      <c r="K452" s="2244"/>
      <c r="L452" s="2244"/>
      <c r="M452" s="2244"/>
      <c r="N452" s="2242"/>
      <c r="O452" s="2244"/>
      <c r="P452" s="2245"/>
      <c r="Q452" s="2244"/>
    </row>
    <row r="453" spans="1:17">
      <c r="A453" s="2244"/>
      <c r="B453" s="2241"/>
      <c r="C453" s="2244"/>
      <c r="D453" s="2242"/>
      <c r="E453" s="2242"/>
      <c r="F453" s="2243"/>
      <c r="G453" s="2244"/>
      <c r="H453" s="1830"/>
      <c r="I453" s="2154"/>
      <c r="J453" s="2244"/>
      <c r="K453" s="2244"/>
      <c r="L453" s="2244"/>
      <c r="M453" s="2244"/>
      <c r="N453" s="2242"/>
      <c r="O453" s="2244"/>
      <c r="P453" s="2245"/>
      <c r="Q453" s="2244"/>
    </row>
    <row r="454" spans="1:17">
      <c r="A454" s="2244"/>
      <c r="B454" s="2241"/>
      <c r="C454" s="2244"/>
      <c r="D454" s="2242"/>
      <c r="E454" s="2242"/>
      <c r="F454" s="2243"/>
      <c r="G454" s="2244"/>
      <c r="H454" s="1830"/>
      <c r="I454" s="2154"/>
      <c r="J454" s="2244"/>
      <c r="K454" s="2244"/>
      <c r="L454" s="2244"/>
      <c r="M454" s="2244"/>
      <c r="N454" s="2242"/>
      <c r="O454" s="2244"/>
      <c r="P454" s="2245"/>
      <c r="Q454" s="2244"/>
    </row>
    <row r="455" spans="1:17">
      <c r="A455" s="2244"/>
      <c r="B455" s="2241"/>
      <c r="C455" s="2244"/>
      <c r="D455" s="2242"/>
      <c r="E455" s="2242"/>
      <c r="F455" s="2243"/>
      <c r="G455" s="2244"/>
      <c r="H455" s="1830"/>
      <c r="I455" s="2154"/>
      <c r="J455" s="2244"/>
      <c r="K455" s="2244"/>
      <c r="L455" s="2244"/>
      <c r="M455" s="2244"/>
      <c r="N455" s="2242"/>
      <c r="O455" s="2244"/>
      <c r="P455" s="2245"/>
      <c r="Q455" s="2244"/>
    </row>
    <row r="456" spans="1:17">
      <c r="A456" s="2244"/>
      <c r="B456" s="2241"/>
      <c r="C456" s="2244"/>
      <c r="D456" s="2242"/>
      <c r="E456" s="2242"/>
      <c r="F456" s="2243"/>
      <c r="G456" s="2244"/>
      <c r="H456" s="1830"/>
      <c r="I456" s="2154"/>
      <c r="J456" s="2244"/>
      <c r="K456" s="2244"/>
      <c r="L456" s="2244"/>
      <c r="M456" s="2244"/>
      <c r="N456" s="2242"/>
      <c r="O456" s="2244"/>
      <c r="P456" s="2245"/>
      <c r="Q456" s="2244"/>
    </row>
    <row r="457" spans="1:17">
      <c r="A457" s="2244"/>
      <c r="B457" s="2241"/>
      <c r="C457" s="2244"/>
      <c r="D457" s="2242"/>
      <c r="E457" s="2242"/>
      <c r="F457" s="2243"/>
      <c r="G457" s="2244"/>
      <c r="H457" s="1830"/>
      <c r="I457" s="2154"/>
      <c r="J457" s="2244"/>
      <c r="K457" s="2244"/>
      <c r="L457" s="2244"/>
      <c r="M457" s="2244"/>
      <c r="N457" s="2242"/>
      <c r="O457" s="2244"/>
      <c r="P457" s="2245"/>
      <c r="Q457" s="2244"/>
    </row>
    <row r="458" spans="1:17">
      <c r="A458" s="2244"/>
      <c r="B458" s="2241"/>
      <c r="C458" s="2244"/>
      <c r="D458" s="2242"/>
      <c r="E458" s="2242"/>
      <c r="F458" s="2243"/>
      <c r="G458" s="2244"/>
      <c r="H458" s="1830"/>
      <c r="I458" s="2154"/>
      <c r="J458" s="2244"/>
      <c r="K458" s="2244"/>
      <c r="L458" s="2244"/>
      <c r="M458" s="2244"/>
      <c r="N458" s="2242"/>
      <c r="O458" s="2244"/>
      <c r="P458" s="2245"/>
      <c r="Q458" s="2244"/>
    </row>
    <row r="459" spans="1:17">
      <c r="A459" s="2244"/>
      <c r="B459" s="2241"/>
      <c r="C459" s="2244"/>
      <c r="D459" s="2242"/>
      <c r="E459" s="2242"/>
      <c r="F459" s="2243"/>
      <c r="G459" s="2244"/>
      <c r="H459" s="1830"/>
      <c r="I459" s="2154"/>
      <c r="J459" s="2244"/>
      <c r="K459" s="2244"/>
      <c r="L459" s="2244"/>
      <c r="M459" s="2244"/>
      <c r="N459" s="2242"/>
      <c r="O459" s="2244"/>
      <c r="P459" s="2245"/>
      <c r="Q459" s="2244"/>
    </row>
    <row r="460" spans="1:17">
      <c r="A460" s="2244"/>
      <c r="B460" s="2241"/>
      <c r="C460" s="2244"/>
      <c r="D460" s="2242"/>
      <c r="E460" s="2242"/>
      <c r="F460" s="2243"/>
      <c r="G460" s="2244"/>
      <c r="H460" s="1830"/>
      <c r="I460" s="2154"/>
      <c r="J460" s="2244"/>
      <c r="K460" s="2244"/>
      <c r="L460" s="2244"/>
      <c r="M460" s="2244"/>
      <c r="N460" s="2242"/>
      <c r="O460" s="2244"/>
      <c r="P460" s="2245"/>
      <c r="Q460" s="2244"/>
    </row>
    <row r="461" spans="1:17">
      <c r="A461" s="2244"/>
      <c r="B461" s="2241"/>
      <c r="C461" s="2244"/>
      <c r="D461" s="2242"/>
      <c r="E461" s="2242"/>
      <c r="F461" s="2243"/>
      <c r="G461" s="2244"/>
      <c r="H461" s="1830"/>
      <c r="I461" s="2154"/>
      <c r="J461" s="2244"/>
      <c r="K461" s="2244"/>
      <c r="L461" s="2244"/>
      <c r="M461" s="2244"/>
      <c r="N461" s="2242"/>
      <c r="O461" s="2244"/>
      <c r="P461" s="2245"/>
      <c r="Q461" s="2244"/>
    </row>
    <row r="462" spans="1:17">
      <c r="A462" s="2244"/>
      <c r="B462" s="2241"/>
      <c r="C462" s="2244"/>
      <c r="D462" s="2242"/>
      <c r="E462" s="2242"/>
      <c r="F462" s="2243"/>
      <c r="G462" s="2244"/>
      <c r="H462" s="1830"/>
      <c r="I462" s="2154"/>
      <c r="J462" s="2244"/>
      <c r="K462" s="2244"/>
      <c r="L462" s="2244"/>
      <c r="M462" s="2244"/>
      <c r="N462" s="2242"/>
      <c r="O462" s="2244"/>
      <c r="P462" s="2245"/>
      <c r="Q462" s="2244"/>
    </row>
    <row r="463" spans="1:17">
      <c r="A463" s="2244"/>
      <c r="B463" s="2241"/>
      <c r="C463" s="2244"/>
      <c r="D463" s="2242"/>
      <c r="E463" s="2242"/>
      <c r="F463" s="2243"/>
      <c r="G463" s="2244"/>
      <c r="H463" s="1830"/>
      <c r="I463" s="2154"/>
      <c r="J463" s="2244"/>
      <c r="K463" s="2244"/>
      <c r="L463" s="2244"/>
      <c r="M463" s="2244"/>
      <c r="N463" s="2242"/>
      <c r="O463" s="2244"/>
      <c r="P463" s="2245"/>
      <c r="Q463" s="2244"/>
    </row>
    <row r="464" spans="1:17">
      <c r="A464" s="2244"/>
      <c r="B464" s="2241"/>
      <c r="C464" s="2244"/>
      <c r="D464" s="2242"/>
      <c r="E464" s="2242"/>
      <c r="F464" s="2243"/>
      <c r="G464" s="2244"/>
      <c r="H464" s="1830"/>
      <c r="I464" s="2154"/>
      <c r="J464" s="2244"/>
      <c r="K464" s="2244"/>
      <c r="L464" s="2244"/>
      <c r="M464" s="2244"/>
      <c r="N464" s="2242"/>
      <c r="O464" s="2244"/>
      <c r="P464" s="2245"/>
      <c r="Q464" s="2244"/>
    </row>
    <row r="465" spans="1:17">
      <c r="A465" s="2244"/>
      <c r="B465" s="2241"/>
      <c r="C465" s="2244"/>
      <c r="D465" s="2242"/>
      <c r="E465" s="2242"/>
      <c r="F465" s="2243"/>
      <c r="G465" s="2244"/>
      <c r="H465" s="1830"/>
      <c r="I465" s="2154"/>
      <c r="J465" s="2244"/>
      <c r="K465" s="2244"/>
      <c r="L465" s="2244"/>
      <c r="M465" s="2244"/>
      <c r="N465" s="2242"/>
      <c r="O465" s="2244"/>
      <c r="P465" s="2245"/>
      <c r="Q465" s="2244"/>
    </row>
    <row r="466" spans="1:17">
      <c r="A466" s="2244"/>
      <c r="B466" s="2241"/>
      <c r="C466" s="2244"/>
      <c r="D466" s="2242"/>
      <c r="E466" s="2242"/>
      <c r="F466" s="2243"/>
      <c r="G466" s="2244"/>
      <c r="H466" s="1830"/>
      <c r="I466" s="2154"/>
      <c r="J466" s="2244"/>
      <c r="K466" s="2244"/>
      <c r="L466" s="2244"/>
      <c r="M466" s="2244"/>
      <c r="N466" s="2242"/>
      <c r="O466" s="2244"/>
      <c r="P466" s="2245"/>
      <c r="Q466" s="2244"/>
    </row>
    <row r="467" spans="1:17">
      <c r="A467" s="2244"/>
      <c r="B467" s="2241"/>
      <c r="C467" s="2244"/>
      <c r="D467" s="2242"/>
      <c r="E467" s="2242"/>
      <c r="F467" s="2243"/>
      <c r="G467" s="2244"/>
      <c r="H467" s="1830"/>
      <c r="I467" s="2154"/>
      <c r="J467" s="2244"/>
      <c r="K467" s="2244"/>
      <c r="L467" s="2244"/>
      <c r="M467" s="2244"/>
      <c r="N467" s="2242"/>
      <c r="O467" s="2244"/>
      <c r="P467" s="2245"/>
      <c r="Q467" s="2244"/>
    </row>
    <row r="468" spans="1:17">
      <c r="A468" s="2244"/>
      <c r="B468" s="2241"/>
      <c r="C468" s="2244"/>
      <c r="D468" s="2242"/>
      <c r="E468" s="2242"/>
      <c r="F468" s="2243"/>
      <c r="G468" s="2244"/>
      <c r="H468" s="1830"/>
      <c r="I468" s="2154"/>
      <c r="J468" s="2244"/>
      <c r="K468" s="2244"/>
      <c r="L468" s="2244"/>
      <c r="M468" s="2244"/>
      <c r="N468" s="2242"/>
      <c r="O468" s="2244"/>
      <c r="P468" s="2245"/>
      <c r="Q468" s="2244"/>
    </row>
    <row r="469" spans="1:17">
      <c r="A469" s="2244"/>
      <c r="B469" s="2241"/>
      <c r="C469" s="2244"/>
      <c r="D469" s="2242"/>
      <c r="E469" s="2242"/>
      <c r="F469" s="2243"/>
      <c r="G469" s="2244"/>
      <c r="H469" s="1830"/>
      <c r="I469" s="2154"/>
      <c r="J469" s="2244"/>
      <c r="K469" s="2244"/>
      <c r="L469" s="2244"/>
      <c r="M469" s="2244"/>
      <c r="N469" s="2242"/>
      <c r="O469" s="2244"/>
      <c r="P469" s="2245"/>
      <c r="Q469" s="2250"/>
    </row>
    <row r="470" spans="1:17">
      <c r="A470" s="2244"/>
      <c r="B470" s="2241"/>
      <c r="C470" s="2244"/>
      <c r="D470" s="2242"/>
      <c r="E470" s="2242"/>
      <c r="F470" s="2243"/>
      <c r="G470" s="2244"/>
      <c r="H470" s="1830"/>
      <c r="I470" s="2154"/>
      <c r="J470" s="2244"/>
      <c r="K470" s="2244"/>
      <c r="L470" s="2244"/>
      <c r="M470" s="2244"/>
      <c r="N470" s="2242"/>
      <c r="O470" s="2244"/>
      <c r="P470" s="2245"/>
      <c r="Q470" s="2250"/>
    </row>
    <row r="471" spans="1:17">
      <c r="A471" s="2244"/>
      <c r="B471" s="2241"/>
      <c r="C471" s="2244"/>
      <c r="D471" s="2242"/>
      <c r="E471" s="2242"/>
      <c r="F471" s="2243"/>
      <c r="G471" s="2244"/>
      <c r="H471" s="1830"/>
      <c r="I471" s="2154"/>
      <c r="J471" s="2244"/>
      <c r="K471" s="2244"/>
      <c r="L471" s="2244"/>
      <c r="M471" s="2244"/>
      <c r="N471" s="2242"/>
      <c r="O471" s="2244"/>
      <c r="P471" s="2245"/>
      <c r="Q471" s="2250"/>
    </row>
    <row r="472" spans="1:17">
      <c r="A472" s="2244"/>
      <c r="B472" s="2241"/>
      <c r="C472" s="2244"/>
      <c r="D472" s="2242"/>
      <c r="E472" s="2242"/>
      <c r="F472" s="2243"/>
      <c r="G472" s="2244"/>
      <c r="H472" s="1830"/>
      <c r="I472" s="2154"/>
      <c r="J472" s="2244"/>
      <c r="K472" s="2244"/>
      <c r="L472" s="2244"/>
      <c r="M472" s="2244"/>
      <c r="N472" s="2242"/>
      <c r="O472" s="2244"/>
      <c r="P472" s="2245"/>
      <c r="Q472" s="2250"/>
    </row>
    <row r="473" spans="1:17">
      <c r="A473" s="2244"/>
      <c r="B473" s="2241"/>
      <c r="C473" s="2244"/>
      <c r="D473" s="2242"/>
      <c r="E473" s="2242"/>
      <c r="F473" s="2243"/>
      <c r="G473" s="2244"/>
      <c r="H473" s="1830"/>
      <c r="I473" s="2154"/>
      <c r="J473" s="2244"/>
      <c r="K473" s="2244"/>
      <c r="L473" s="2244"/>
      <c r="M473" s="2244"/>
      <c r="N473" s="2242"/>
      <c r="O473" s="2244"/>
      <c r="P473" s="2245"/>
      <c r="Q473" s="2250"/>
    </row>
    <row r="474" spans="1:17">
      <c r="A474" s="2244"/>
      <c r="B474" s="2241"/>
      <c r="C474" s="2244"/>
      <c r="D474" s="2242"/>
      <c r="E474" s="2242"/>
      <c r="F474" s="2243"/>
      <c r="G474" s="2244"/>
      <c r="H474" s="1830"/>
      <c r="I474" s="2154"/>
      <c r="J474" s="2244"/>
      <c r="K474" s="2244"/>
      <c r="L474" s="2244"/>
      <c r="M474" s="2244"/>
      <c r="N474" s="2242"/>
      <c r="O474" s="2244"/>
      <c r="P474" s="2245"/>
      <c r="Q474" s="2250"/>
    </row>
    <row r="475" spans="1:17">
      <c r="A475" s="2244"/>
      <c r="B475" s="2241"/>
      <c r="C475" s="2244"/>
      <c r="D475" s="2242"/>
      <c r="E475" s="2242"/>
      <c r="F475" s="2243"/>
      <c r="G475" s="2244"/>
      <c r="H475" s="1830"/>
      <c r="I475" s="2154"/>
      <c r="J475" s="2244"/>
      <c r="K475" s="2244"/>
      <c r="L475" s="2244"/>
      <c r="M475" s="2244"/>
      <c r="N475" s="2242"/>
      <c r="O475" s="2244"/>
      <c r="P475" s="2245"/>
      <c r="Q475" s="2250"/>
    </row>
    <row r="476" spans="1:17">
      <c r="A476" s="2244"/>
      <c r="B476" s="2241"/>
      <c r="C476" s="2244"/>
      <c r="D476" s="2242"/>
      <c r="E476" s="2242"/>
      <c r="F476" s="2243"/>
      <c r="G476" s="2244"/>
      <c r="H476" s="1830"/>
      <c r="I476" s="2154"/>
      <c r="J476" s="2244"/>
      <c r="K476" s="2244"/>
      <c r="L476" s="2244"/>
      <c r="M476" s="2244"/>
      <c r="N476" s="2242"/>
      <c r="O476" s="2244"/>
      <c r="P476" s="2245"/>
      <c r="Q476" s="2250"/>
    </row>
    <row r="477" spans="1:17">
      <c r="A477" s="2244"/>
      <c r="B477" s="2241"/>
      <c r="C477" s="2244"/>
      <c r="D477" s="2242"/>
      <c r="E477" s="2242"/>
      <c r="F477" s="2243"/>
      <c r="G477" s="2244"/>
      <c r="H477" s="1830"/>
      <c r="I477" s="2154"/>
      <c r="J477" s="2244"/>
      <c r="K477" s="2244"/>
      <c r="L477" s="2244"/>
      <c r="M477" s="2244"/>
      <c r="N477" s="2242"/>
      <c r="O477" s="2244"/>
      <c r="P477" s="2245"/>
      <c r="Q477" s="2250"/>
    </row>
    <row r="478" spans="1:17">
      <c r="A478" s="2244"/>
      <c r="B478" s="2241"/>
      <c r="C478" s="2244"/>
      <c r="D478" s="2242"/>
      <c r="E478" s="2242"/>
      <c r="F478" s="2243"/>
      <c r="G478" s="2244"/>
      <c r="H478" s="1830"/>
      <c r="I478" s="2154"/>
      <c r="J478" s="2244"/>
      <c r="K478" s="2244"/>
      <c r="L478" s="2244"/>
      <c r="M478" s="2244"/>
      <c r="N478" s="2242"/>
      <c r="O478" s="2244"/>
      <c r="P478" s="2245"/>
      <c r="Q478" s="2250"/>
    </row>
    <row r="479" spans="1:17">
      <c r="A479" s="2244"/>
      <c r="B479" s="2241"/>
      <c r="C479" s="2244"/>
      <c r="D479" s="2242"/>
      <c r="E479" s="2242"/>
      <c r="F479" s="2243"/>
      <c r="G479" s="2244"/>
      <c r="H479" s="1830"/>
      <c r="I479" s="2154"/>
      <c r="J479" s="2244"/>
      <c r="K479" s="2244"/>
      <c r="L479" s="2244"/>
      <c r="M479" s="2244"/>
      <c r="N479" s="2242"/>
      <c r="O479" s="2244"/>
      <c r="P479" s="2245"/>
      <c r="Q479" s="2250"/>
    </row>
    <row r="480" spans="1:17">
      <c r="A480" s="2244"/>
      <c r="B480" s="2241"/>
      <c r="C480" s="2244"/>
      <c r="D480" s="2242"/>
      <c r="E480" s="2242"/>
      <c r="F480" s="2243"/>
      <c r="G480" s="2244"/>
      <c r="H480" s="1830"/>
      <c r="I480" s="2154"/>
      <c r="J480" s="2244"/>
      <c r="K480" s="2244"/>
      <c r="L480" s="2244"/>
      <c r="M480" s="2244"/>
      <c r="N480" s="2242"/>
      <c r="O480" s="2244"/>
      <c r="P480" s="2245"/>
      <c r="Q480" s="2250"/>
    </row>
    <row r="481" spans="1:17">
      <c r="A481" s="2244"/>
      <c r="B481" s="2241"/>
      <c r="C481" s="2244"/>
      <c r="D481" s="2242"/>
      <c r="E481" s="2242"/>
      <c r="F481" s="2243"/>
      <c r="G481" s="2244"/>
      <c r="H481" s="1830"/>
      <c r="I481" s="2154"/>
      <c r="J481" s="2244"/>
      <c r="K481" s="2244"/>
      <c r="L481" s="2244"/>
      <c r="M481" s="2244"/>
      <c r="N481" s="2242"/>
      <c r="O481" s="2244"/>
      <c r="P481" s="2245"/>
      <c r="Q481" s="2250"/>
    </row>
    <row r="482" spans="1:17">
      <c r="A482" s="2244"/>
      <c r="B482" s="2241"/>
      <c r="C482" s="2244"/>
      <c r="D482" s="2242"/>
      <c r="E482" s="2242"/>
      <c r="F482" s="2243"/>
      <c r="G482" s="2244"/>
      <c r="H482" s="1830"/>
      <c r="I482" s="2154"/>
      <c r="J482" s="2244"/>
      <c r="K482" s="2244"/>
      <c r="L482" s="2244"/>
      <c r="M482" s="2244"/>
      <c r="N482" s="2242"/>
      <c r="O482" s="2244"/>
      <c r="P482" s="2245"/>
      <c r="Q482" s="2250"/>
    </row>
    <row r="483" spans="1:17">
      <c r="A483" s="2244"/>
      <c r="B483" s="2241"/>
      <c r="C483" s="2244"/>
      <c r="D483" s="2242"/>
      <c r="E483" s="2242"/>
      <c r="F483" s="2243"/>
      <c r="G483" s="2244"/>
      <c r="H483" s="1830"/>
      <c r="I483" s="2154"/>
      <c r="J483" s="2244"/>
      <c r="K483" s="2244"/>
      <c r="L483" s="2244"/>
      <c r="M483" s="2244"/>
      <c r="N483" s="2242"/>
      <c r="O483" s="2244"/>
      <c r="P483" s="2245"/>
      <c r="Q483" s="2250"/>
    </row>
    <row r="484" spans="1:17">
      <c r="A484" s="2244"/>
      <c r="B484" s="2241"/>
      <c r="C484" s="2244"/>
      <c r="D484" s="2242"/>
      <c r="E484" s="2242"/>
      <c r="F484" s="2243"/>
      <c r="G484" s="2244"/>
      <c r="H484" s="1830"/>
      <c r="I484" s="2154"/>
      <c r="J484" s="2244"/>
      <c r="K484" s="2244"/>
      <c r="L484" s="2244"/>
      <c r="M484" s="2244"/>
      <c r="N484" s="2242"/>
      <c r="O484" s="2244"/>
      <c r="P484" s="2245"/>
      <c r="Q484" s="2250"/>
    </row>
    <row r="485" spans="1:17">
      <c r="A485" s="2244"/>
      <c r="B485" s="2241"/>
      <c r="C485" s="2244"/>
      <c r="D485" s="2242"/>
      <c r="E485" s="2242"/>
      <c r="F485" s="2243"/>
      <c r="G485" s="2244"/>
      <c r="H485" s="1830"/>
      <c r="I485" s="2154"/>
      <c r="J485" s="2244"/>
      <c r="K485" s="2244"/>
      <c r="L485" s="2244"/>
      <c r="M485" s="2244"/>
      <c r="N485" s="2242"/>
      <c r="O485" s="2244"/>
      <c r="P485" s="2245"/>
      <c r="Q485" s="2250"/>
    </row>
    <row r="486" spans="1:17">
      <c r="A486" s="2244"/>
      <c r="B486" s="2241"/>
      <c r="C486" s="2244"/>
      <c r="D486" s="2242"/>
      <c r="E486" s="2242"/>
      <c r="F486" s="2243"/>
      <c r="G486" s="2244"/>
      <c r="H486" s="1830"/>
      <c r="I486" s="2154"/>
      <c r="J486" s="2244"/>
      <c r="K486" s="2244"/>
      <c r="L486" s="2244"/>
      <c r="M486" s="2244"/>
      <c r="N486" s="2242"/>
      <c r="O486" s="2244"/>
      <c r="P486" s="2245"/>
      <c r="Q486" s="2250"/>
    </row>
    <row r="487" spans="1:17">
      <c r="A487" s="2244"/>
      <c r="B487" s="2241"/>
      <c r="C487" s="2244"/>
      <c r="D487" s="2242"/>
      <c r="E487" s="2242"/>
      <c r="F487" s="2243"/>
      <c r="G487" s="2244"/>
      <c r="H487" s="1830"/>
      <c r="I487" s="2154"/>
      <c r="J487" s="2244"/>
      <c r="K487" s="2244"/>
      <c r="L487" s="2244"/>
      <c r="M487" s="2244"/>
      <c r="N487" s="2242"/>
      <c r="O487" s="2244"/>
      <c r="P487" s="2245"/>
      <c r="Q487" s="2250"/>
    </row>
    <row r="488" spans="1:17">
      <c r="A488" s="2244"/>
      <c r="B488" s="2241"/>
      <c r="C488" s="2244"/>
      <c r="D488" s="2242"/>
      <c r="E488" s="2242"/>
      <c r="F488" s="2243"/>
      <c r="G488" s="2244"/>
      <c r="H488" s="1830"/>
      <c r="I488" s="2154"/>
      <c r="J488" s="2244"/>
      <c r="K488" s="2244"/>
      <c r="L488" s="2244"/>
      <c r="M488" s="2244"/>
      <c r="N488" s="2242"/>
      <c r="O488" s="2244"/>
      <c r="P488" s="2245"/>
      <c r="Q488" s="2250"/>
    </row>
    <row r="489" spans="1:17">
      <c r="A489" s="2244"/>
      <c r="B489" s="2241"/>
      <c r="C489" s="2244"/>
      <c r="D489" s="2242"/>
      <c r="E489" s="2242"/>
      <c r="F489" s="2243"/>
      <c r="G489" s="2244"/>
      <c r="H489" s="1830"/>
      <c r="I489" s="2154"/>
      <c r="J489" s="2244"/>
      <c r="K489" s="2244"/>
      <c r="L489" s="2244"/>
      <c r="M489" s="2244"/>
      <c r="N489" s="2242"/>
      <c r="O489" s="2244"/>
      <c r="P489" s="2245"/>
      <c r="Q489" s="2250"/>
    </row>
    <row r="490" spans="1:17">
      <c r="A490" s="2244"/>
      <c r="B490" s="2241"/>
      <c r="C490" s="2244"/>
      <c r="D490" s="2242"/>
      <c r="E490" s="2242"/>
      <c r="F490" s="2243"/>
      <c r="G490" s="2244"/>
      <c r="H490" s="1830"/>
      <c r="I490" s="2154"/>
      <c r="J490" s="2244"/>
      <c r="K490" s="2244"/>
      <c r="L490" s="2244"/>
      <c r="M490" s="2244"/>
      <c r="N490" s="2242"/>
      <c r="O490" s="2244"/>
      <c r="P490" s="2245"/>
      <c r="Q490" s="2250"/>
    </row>
    <row r="491" spans="1:17">
      <c r="A491" s="2244"/>
      <c r="B491" s="2241"/>
      <c r="C491" s="2244"/>
      <c r="D491" s="2242"/>
      <c r="E491" s="2242"/>
      <c r="F491" s="2243"/>
      <c r="G491" s="2244"/>
      <c r="H491" s="1830"/>
      <c r="I491" s="2154"/>
      <c r="J491" s="2244"/>
      <c r="K491" s="2244"/>
      <c r="L491" s="2244"/>
      <c r="M491" s="2244"/>
      <c r="N491" s="2242"/>
      <c r="O491" s="2244"/>
      <c r="P491" s="2245"/>
      <c r="Q491" s="2250"/>
    </row>
    <row r="492" spans="1:17">
      <c r="A492" s="2244"/>
      <c r="B492" s="2241"/>
      <c r="C492" s="2244"/>
      <c r="D492" s="2242"/>
      <c r="E492" s="2242"/>
      <c r="F492" s="2243"/>
      <c r="G492" s="2244"/>
      <c r="H492" s="1830"/>
      <c r="I492" s="2154"/>
      <c r="J492" s="2244"/>
      <c r="K492" s="2244"/>
      <c r="L492" s="2244"/>
      <c r="M492" s="2244"/>
      <c r="N492" s="2242"/>
      <c r="O492" s="2244"/>
      <c r="P492" s="2245"/>
      <c r="Q492" s="2250"/>
    </row>
    <row r="493" spans="1:17">
      <c r="A493" s="2244"/>
      <c r="B493" s="2241"/>
      <c r="C493" s="2244"/>
      <c r="D493" s="2242"/>
      <c r="E493" s="2242"/>
      <c r="F493" s="2243"/>
      <c r="G493" s="2244"/>
      <c r="H493" s="1830"/>
      <c r="I493" s="2154"/>
      <c r="J493" s="2244"/>
      <c r="K493" s="2244"/>
      <c r="L493" s="2244"/>
      <c r="M493" s="2244"/>
      <c r="N493" s="2242"/>
      <c r="O493" s="2244"/>
      <c r="P493" s="2245"/>
      <c r="Q493" s="2250"/>
    </row>
    <row r="494" spans="1:17">
      <c r="A494" s="2244"/>
      <c r="B494" s="2241"/>
      <c r="C494" s="2244"/>
      <c r="D494" s="2242"/>
      <c r="E494" s="2242"/>
      <c r="F494" s="2243"/>
      <c r="G494" s="2244"/>
      <c r="H494" s="1830"/>
      <c r="I494" s="2154"/>
      <c r="J494" s="2244"/>
      <c r="K494" s="2244"/>
      <c r="L494" s="2244"/>
      <c r="M494" s="2244"/>
      <c r="N494" s="2242"/>
      <c r="O494" s="2244"/>
      <c r="P494" s="2245"/>
      <c r="Q494" s="2250"/>
    </row>
    <row r="495" spans="1:17">
      <c r="A495" s="2244"/>
      <c r="B495" s="2241"/>
      <c r="C495" s="2244"/>
      <c r="D495" s="2242"/>
      <c r="E495" s="2242"/>
      <c r="F495" s="2243"/>
      <c r="G495" s="2244"/>
      <c r="H495" s="1830"/>
      <c r="I495" s="2154"/>
      <c r="J495" s="2244"/>
      <c r="K495" s="2244"/>
      <c r="L495" s="2244"/>
      <c r="M495" s="2244"/>
      <c r="N495" s="2242"/>
      <c r="O495" s="2244"/>
      <c r="P495" s="2245"/>
      <c r="Q495" s="2250"/>
    </row>
    <row r="496" spans="1:17">
      <c r="A496" s="2244"/>
      <c r="B496" s="2241"/>
      <c r="C496" s="2244"/>
      <c r="D496" s="2242"/>
      <c r="E496" s="2242"/>
      <c r="F496" s="2243"/>
      <c r="G496" s="2244"/>
      <c r="H496" s="1830"/>
      <c r="I496" s="2154"/>
      <c r="J496" s="2244"/>
      <c r="K496" s="2244"/>
      <c r="L496" s="2244"/>
      <c r="M496" s="2244"/>
      <c r="N496" s="2242"/>
      <c r="O496" s="2244"/>
      <c r="P496" s="2245"/>
      <c r="Q496" s="2250"/>
    </row>
    <row r="497" spans="1:17">
      <c r="A497" s="2244"/>
      <c r="B497" s="2241"/>
      <c r="C497" s="2244"/>
      <c r="D497" s="2242"/>
      <c r="E497" s="2242"/>
      <c r="F497" s="2243"/>
      <c r="G497" s="2244"/>
      <c r="H497" s="1830"/>
      <c r="I497" s="2154"/>
      <c r="J497" s="2244"/>
      <c r="K497" s="2244"/>
      <c r="L497" s="2244"/>
      <c r="M497" s="2244"/>
      <c r="N497" s="2242"/>
      <c r="O497" s="2244"/>
      <c r="P497" s="2245"/>
      <c r="Q497" s="2250"/>
    </row>
    <row r="498" spans="1:17">
      <c r="A498" s="2244"/>
      <c r="B498" s="2241"/>
      <c r="C498" s="2244"/>
      <c r="D498" s="2242"/>
      <c r="E498" s="2242"/>
      <c r="F498" s="2243"/>
      <c r="G498" s="2244"/>
      <c r="H498" s="1830"/>
      <c r="I498" s="2154"/>
      <c r="J498" s="2244"/>
      <c r="K498" s="2244"/>
      <c r="L498" s="2244"/>
      <c r="M498" s="2244"/>
      <c r="N498" s="2242"/>
      <c r="O498" s="2244"/>
      <c r="P498" s="2245"/>
      <c r="Q498" s="2250"/>
    </row>
    <row r="499" spans="1:17">
      <c r="A499" s="2244"/>
      <c r="B499" s="2241"/>
      <c r="C499" s="2244"/>
      <c r="D499" s="2242"/>
      <c r="E499" s="2242"/>
      <c r="F499" s="2243"/>
      <c r="G499" s="2244"/>
      <c r="H499" s="1830"/>
      <c r="I499" s="2154"/>
      <c r="J499" s="2244"/>
      <c r="K499" s="2244"/>
      <c r="L499" s="2244"/>
      <c r="M499" s="2244"/>
      <c r="N499" s="2242"/>
      <c r="O499" s="2244"/>
      <c r="P499" s="2245"/>
      <c r="Q499" s="2250"/>
    </row>
    <row r="500" spans="1:17">
      <c r="A500" s="2244"/>
      <c r="B500" s="2241"/>
      <c r="C500" s="2244"/>
      <c r="D500" s="2242"/>
      <c r="E500" s="2242"/>
      <c r="F500" s="2243"/>
      <c r="G500" s="2244"/>
      <c r="H500" s="1830"/>
      <c r="I500" s="2154"/>
      <c r="J500" s="2244"/>
      <c r="K500" s="2244"/>
      <c r="L500" s="2244"/>
      <c r="M500" s="2244"/>
      <c r="N500" s="2242"/>
      <c r="O500" s="2244"/>
      <c r="P500" s="2245"/>
      <c r="Q500" s="2250"/>
    </row>
    <row r="501" spans="1:17">
      <c r="A501" s="2244"/>
      <c r="B501" s="2241"/>
      <c r="C501" s="2244"/>
      <c r="D501" s="2242"/>
      <c r="E501" s="2242"/>
      <c r="F501" s="2243"/>
      <c r="G501" s="2244"/>
      <c r="H501" s="1830"/>
      <c r="I501" s="2154"/>
      <c r="J501" s="2244"/>
      <c r="K501" s="2244"/>
      <c r="L501" s="2244"/>
      <c r="M501" s="2244"/>
      <c r="N501" s="2242"/>
      <c r="O501" s="2244"/>
      <c r="P501" s="2245"/>
      <c r="Q501" s="2250"/>
    </row>
    <row r="502" spans="1:17">
      <c r="A502" s="2244"/>
      <c r="B502" s="2241"/>
      <c r="C502" s="2244"/>
      <c r="D502" s="2242"/>
      <c r="E502" s="2242"/>
      <c r="F502" s="2243"/>
      <c r="G502" s="2244"/>
      <c r="H502" s="1830"/>
      <c r="I502" s="2154"/>
      <c r="J502" s="2244"/>
      <c r="K502" s="2244"/>
      <c r="L502" s="2244"/>
      <c r="M502" s="2244"/>
      <c r="N502" s="2242"/>
      <c r="O502" s="2244"/>
      <c r="P502" s="2245"/>
      <c r="Q502" s="2250"/>
    </row>
    <row r="503" spans="1:17">
      <c r="A503" s="2244"/>
      <c r="B503" s="2241"/>
      <c r="C503" s="2244"/>
      <c r="D503" s="2242"/>
      <c r="E503" s="2242"/>
      <c r="F503" s="2243"/>
      <c r="G503" s="2244"/>
      <c r="H503" s="1830"/>
      <c r="I503" s="2154"/>
      <c r="J503" s="2244"/>
      <c r="K503" s="2244"/>
      <c r="L503" s="2244"/>
      <c r="M503" s="2244"/>
      <c r="N503" s="2242"/>
      <c r="O503" s="2244"/>
      <c r="P503" s="2245"/>
      <c r="Q503" s="2250"/>
    </row>
    <row r="504" spans="1:17">
      <c r="A504" s="2244"/>
      <c r="B504" s="2241"/>
      <c r="C504" s="2244"/>
      <c r="D504" s="2242"/>
      <c r="E504" s="2242"/>
      <c r="F504" s="2243"/>
      <c r="G504" s="2244"/>
      <c r="H504" s="1830"/>
      <c r="I504" s="2154"/>
      <c r="J504" s="2244"/>
      <c r="K504" s="2244"/>
      <c r="L504" s="2244"/>
      <c r="M504" s="2244"/>
      <c r="N504" s="2242"/>
      <c r="O504" s="2244"/>
      <c r="P504" s="2245"/>
      <c r="Q504" s="2250"/>
    </row>
    <row r="505" spans="1:17">
      <c r="A505" s="2244"/>
      <c r="B505" s="2241"/>
      <c r="C505" s="2244"/>
      <c r="D505" s="2242"/>
      <c r="E505" s="2242"/>
      <c r="F505" s="2243"/>
      <c r="G505" s="2244"/>
      <c r="H505" s="1830"/>
      <c r="I505" s="2154"/>
      <c r="J505" s="2244"/>
      <c r="K505" s="2244"/>
      <c r="L505" s="2244"/>
      <c r="M505" s="2244"/>
      <c r="N505" s="2242"/>
      <c r="O505" s="2244"/>
      <c r="P505" s="2245"/>
      <c r="Q505" s="2250"/>
    </row>
    <row r="506" spans="1:17">
      <c r="A506" s="2244"/>
      <c r="B506" s="2241"/>
      <c r="C506" s="2244"/>
      <c r="D506" s="2242"/>
      <c r="E506" s="2242"/>
      <c r="F506" s="2243"/>
      <c r="G506" s="2244"/>
      <c r="H506" s="1830"/>
      <c r="I506" s="2154"/>
      <c r="J506" s="2244"/>
      <c r="K506" s="2244"/>
      <c r="L506" s="2244"/>
      <c r="M506" s="2244"/>
      <c r="N506" s="2242"/>
      <c r="O506" s="2244"/>
      <c r="P506" s="2245"/>
      <c r="Q506" s="2250"/>
    </row>
    <row r="507" spans="1:17">
      <c r="A507" s="2244"/>
      <c r="B507" s="2241"/>
      <c r="C507" s="2244"/>
      <c r="D507" s="2242"/>
      <c r="E507" s="2242"/>
      <c r="F507" s="2243"/>
      <c r="G507" s="2244"/>
      <c r="H507" s="1830"/>
      <c r="I507" s="2154"/>
      <c r="J507" s="2244"/>
      <c r="K507" s="2244"/>
      <c r="L507" s="2244"/>
      <c r="M507" s="2244"/>
      <c r="N507" s="2242"/>
      <c r="O507" s="2244"/>
      <c r="P507" s="2245"/>
      <c r="Q507" s="2250"/>
    </row>
    <row r="508" spans="1:17">
      <c r="A508" s="2244"/>
      <c r="B508" s="2241"/>
      <c r="C508" s="2244"/>
      <c r="D508" s="2242"/>
      <c r="E508" s="2242"/>
      <c r="F508" s="2243"/>
      <c r="G508" s="2244"/>
      <c r="H508" s="1830"/>
      <c r="I508" s="2154"/>
      <c r="J508" s="2244"/>
      <c r="K508" s="2244"/>
      <c r="L508" s="2244"/>
      <c r="M508" s="2244"/>
      <c r="N508" s="2242"/>
      <c r="O508" s="2244"/>
      <c r="P508" s="2245"/>
      <c r="Q508" s="2250"/>
    </row>
    <row r="509" spans="1:17">
      <c r="A509" s="2244"/>
      <c r="B509" s="2241"/>
      <c r="C509" s="2244"/>
      <c r="D509" s="2242"/>
      <c r="E509" s="2242"/>
      <c r="F509" s="2243"/>
      <c r="G509" s="2244"/>
      <c r="H509" s="1830"/>
      <c r="I509" s="2154"/>
      <c r="J509" s="2244"/>
      <c r="K509" s="2244"/>
      <c r="L509" s="2244"/>
      <c r="M509" s="2244"/>
      <c r="N509" s="2242"/>
      <c r="O509" s="2244"/>
      <c r="P509" s="2245"/>
      <c r="Q509" s="2250"/>
    </row>
    <row r="510" spans="1:17">
      <c r="A510" s="2244"/>
      <c r="B510" s="2241"/>
      <c r="C510" s="2244"/>
      <c r="D510" s="2242"/>
      <c r="E510" s="2242"/>
      <c r="F510" s="2243"/>
      <c r="G510" s="2244"/>
      <c r="H510" s="1830"/>
      <c r="I510" s="2154"/>
      <c r="J510" s="2244"/>
      <c r="K510" s="2244"/>
      <c r="L510" s="2244"/>
      <c r="M510" s="2244"/>
      <c r="N510" s="2242"/>
      <c r="O510" s="2244"/>
      <c r="P510" s="2245"/>
      <c r="Q510" s="2250"/>
    </row>
    <row r="511" spans="1:17">
      <c r="A511" s="2244"/>
      <c r="B511" s="2241"/>
      <c r="C511" s="2244"/>
      <c r="D511" s="2242"/>
      <c r="E511" s="2242"/>
      <c r="F511" s="2243"/>
      <c r="G511" s="2244"/>
      <c r="H511" s="1830"/>
      <c r="I511" s="2154"/>
      <c r="J511" s="2244"/>
      <c r="K511" s="2244"/>
      <c r="L511" s="2244"/>
      <c r="M511" s="2244"/>
      <c r="N511" s="2242"/>
      <c r="O511" s="2244"/>
      <c r="P511" s="2245"/>
      <c r="Q511" s="2250"/>
    </row>
    <row r="512" spans="1:17">
      <c r="A512" s="2244"/>
      <c r="B512" s="2241"/>
      <c r="C512" s="2244"/>
      <c r="D512" s="2242"/>
      <c r="E512" s="2242"/>
      <c r="F512" s="2243"/>
      <c r="G512" s="2244"/>
      <c r="H512" s="1830"/>
      <c r="I512" s="2154"/>
      <c r="J512" s="2244"/>
      <c r="K512" s="2244"/>
      <c r="L512" s="2244"/>
      <c r="M512" s="2244"/>
      <c r="N512" s="2242"/>
      <c r="O512" s="2244"/>
      <c r="P512" s="2245"/>
      <c r="Q512" s="2250"/>
    </row>
    <row r="513" spans="1:17">
      <c r="A513" s="2244"/>
      <c r="B513" s="2241"/>
      <c r="C513" s="2244"/>
      <c r="D513" s="2242"/>
      <c r="E513" s="2242"/>
      <c r="F513" s="2243"/>
      <c r="G513" s="2244"/>
      <c r="H513" s="1830"/>
      <c r="I513" s="2154"/>
      <c r="J513" s="2244"/>
      <c r="K513" s="2244"/>
      <c r="L513" s="2244"/>
      <c r="M513" s="2244"/>
      <c r="N513" s="2242"/>
      <c r="O513" s="2244"/>
      <c r="P513" s="2245"/>
      <c r="Q513" s="2250"/>
    </row>
    <row r="514" spans="1:17">
      <c r="A514" s="2244"/>
      <c r="B514" s="2241"/>
      <c r="C514" s="2244"/>
      <c r="D514" s="2242"/>
      <c r="E514" s="2242"/>
      <c r="F514" s="2243"/>
      <c r="G514" s="2244"/>
      <c r="H514" s="1830"/>
      <c r="I514" s="2154"/>
      <c r="J514" s="2244"/>
      <c r="K514" s="2244"/>
      <c r="L514" s="2244"/>
      <c r="M514" s="2244"/>
      <c r="N514" s="2242"/>
      <c r="O514" s="2244"/>
      <c r="P514" s="2245"/>
      <c r="Q514" s="2250"/>
    </row>
    <row r="515" spans="1:17">
      <c r="A515" s="2244"/>
      <c r="B515" s="2241"/>
      <c r="C515" s="2244"/>
      <c r="D515" s="2242"/>
      <c r="E515" s="2242"/>
      <c r="F515" s="2243"/>
      <c r="G515" s="2244"/>
      <c r="H515" s="1830"/>
      <c r="I515" s="2154"/>
      <c r="J515" s="2244"/>
      <c r="K515" s="2244"/>
      <c r="L515" s="2244"/>
      <c r="M515" s="2244"/>
      <c r="N515" s="2242"/>
      <c r="O515" s="2244"/>
      <c r="P515" s="2245"/>
      <c r="Q515" s="2250"/>
    </row>
    <row r="516" spans="1:17">
      <c r="A516" s="2244"/>
      <c r="B516" s="2241"/>
      <c r="C516" s="2244"/>
      <c r="D516" s="2242"/>
      <c r="E516" s="2242"/>
      <c r="F516" s="2243"/>
      <c r="G516" s="2244"/>
      <c r="H516" s="1830"/>
      <c r="I516" s="2154"/>
      <c r="J516" s="2244"/>
      <c r="K516" s="2244"/>
      <c r="L516" s="2244"/>
      <c r="M516" s="2244"/>
      <c r="N516" s="2242"/>
      <c r="O516" s="2244"/>
      <c r="P516" s="2245"/>
      <c r="Q516" s="2250"/>
    </row>
    <row r="517" spans="1:17">
      <c r="A517" s="2244"/>
      <c r="B517" s="2241"/>
      <c r="C517" s="2244"/>
      <c r="D517" s="2242"/>
      <c r="E517" s="2242"/>
      <c r="F517" s="2243"/>
      <c r="G517" s="2244"/>
      <c r="H517" s="1830"/>
      <c r="I517" s="2154"/>
      <c r="J517" s="2244"/>
      <c r="K517" s="2244"/>
      <c r="L517" s="2244"/>
      <c r="M517" s="2244"/>
      <c r="N517" s="2242"/>
      <c r="O517" s="2244"/>
      <c r="P517" s="2245"/>
      <c r="Q517" s="2250"/>
    </row>
    <row r="518" spans="1:17">
      <c r="A518" s="2244"/>
      <c r="B518" s="2241"/>
      <c r="C518" s="2244"/>
      <c r="D518" s="2242"/>
      <c r="E518" s="2242"/>
      <c r="F518" s="2243"/>
      <c r="G518" s="2244"/>
      <c r="H518" s="1830"/>
      <c r="I518" s="2154"/>
      <c r="J518" s="2244"/>
      <c r="K518" s="2244"/>
      <c r="L518" s="2244"/>
      <c r="M518" s="2244"/>
      <c r="N518" s="2242"/>
      <c r="O518" s="2244"/>
      <c r="P518" s="2245"/>
      <c r="Q518" s="2250"/>
    </row>
    <row r="519" spans="1:17">
      <c r="A519" s="2244"/>
      <c r="B519" s="2241"/>
      <c r="C519" s="2244"/>
      <c r="D519" s="2242"/>
      <c r="E519" s="2242"/>
      <c r="F519" s="2243"/>
      <c r="G519" s="2244"/>
      <c r="H519" s="1830"/>
      <c r="I519" s="2154"/>
      <c r="J519" s="2244"/>
      <c r="K519" s="2244"/>
      <c r="L519" s="2244"/>
      <c r="M519" s="2244"/>
      <c r="N519" s="2242"/>
      <c r="O519" s="2244"/>
      <c r="P519" s="2245"/>
      <c r="Q519" s="2250"/>
    </row>
    <row r="520" spans="1:17">
      <c r="A520" s="2244"/>
      <c r="B520" s="2241"/>
      <c r="C520" s="2244"/>
      <c r="D520" s="2242"/>
      <c r="E520" s="2242"/>
      <c r="F520" s="2243"/>
      <c r="G520" s="2244"/>
      <c r="H520" s="1830"/>
      <c r="I520" s="2154"/>
      <c r="J520" s="2244"/>
      <c r="K520" s="2244"/>
      <c r="L520" s="2244"/>
      <c r="M520" s="2244"/>
      <c r="N520" s="2242"/>
      <c r="O520" s="2244"/>
      <c r="P520" s="2245"/>
      <c r="Q520" s="2250"/>
    </row>
    <row r="521" spans="1:17">
      <c r="A521" s="2244"/>
      <c r="B521" s="2241"/>
      <c r="C521" s="2244"/>
      <c r="D521" s="2242"/>
      <c r="E521" s="2242"/>
      <c r="F521" s="2243"/>
      <c r="G521" s="2244"/>
      <c r="H521" s="1830"/>
      <c r="I521" s="2154"/>
      <c r="J521" s="2244"/>
      <c r="K521" s="2244"/>
      <c r="L521" s="2244"/>
      <c r="M521" s="2244"/>
      <c r="N521" s="2242"/>
      <c r="O521" s="2244"/>
      <c r="P521" s="2245"/>
      <c r="Q521" s="2250"/>
    </row>
    <row r="522" spans="1:17">
      <c r="A522" s="2244"/>
      <c r="B522" s="2241"/>
      <c r="C522" s="2244"/>
      <c r="D522" s="2242"/>
      <c r="E522" s="2242"/>
      <c r="F522" s="2243"/>
      <c r="G522" s="2244"/>
      <c r="H522" s="1830"/>
      <c r="I522" s="2154"/>
      <c r="J522" s="2244"/>
      <c r="K522" s="2244"/>
      <c r="L522" s="2244"/>
      <c r="M522" s="2244"/>
      <c r="N522" s="2242"/>
      <c r="O522" s="2244"/>
      <c r="P522" s="2245"/>
      <c r="Q522" s="2250"/>
    </row>
    <row r="523" spans="1:17">
      <c r="A523" s="2244"/>
      <c r="B523" s="2241"/>
      <c r="C523" s="2244"/>
      <c r="D523" s="2242"/>
      <c r="E523" s="2242"/>
      <c r="F523" s="2243"/>
      <c r="G523" s="2244"/>
      <c r="H523" s="1830"/>
      <c r="I523" s="2154"/>
      <c r="J523" s="2244"/>
      <c r="K523" s="2244"/>
      <c r="L523" s="2244"/>
      <c r="M523" s="2244"/>
      <c r="N523" s="2242"/>
      <c r="O523" s="2244"/>
      <c r="P523" s="2245"/>
      <c r="Q523" s="2250"/>
    </row>
    <row r="524" spans="1:17">
      <c r="A524" s="2244"/>
      <c r="B524" s="2241"/>
      <c r="C524" s="2244"/>
      <c r="D524" s="2242"/>
      <c r="E524" s="2242"/>
      <c r="F524" s="2243"/>
      <c r="G524" s="2244"/>
      <c r="H524" s="1830"/>
      <c r="I524" s="2154"/>
      <c r="J524" s="2244"/>
      <c r="K524" s="2244"/>
      <c r="L524" s="2244"/>
      <c r="M524" s="2244"/>
      <c r="N524" s="2242"/>
      <c r="O524" s="2244"/>
      <c r="P524" s="2245"/>
      <c r="Q524" s="2250"/>
    </row>
    <row r="525" spans="1:17">
      <c r="A525" s="2244"/>
      <c r="B525" s="2241"/>
      <c r="C525" s="2244"/>
      <c r="D525" s="2242"/>
      <c r="E525" s="2242"/>
      <c r="F525" s="2243"/>
      <c r="G525" s="2244"/>
      <c r="H525" s="1830"/>
      <c r="I525" s="2154"/>
      <c r="J525" s="2244"/>
      <c r="K525" s="2244"/>
      <c r="L525" s="2244"/>
      <c r="M525" s="2244"/>
      <c r="N525" s="2242"/>
      <c r="O525" s="2244"/>
      <c r="P525" s="2245"/>
      <c r="Q525" s="2250"/>
    </row>
    <row r="526" spans="1:17">
      <c r="A526" s="2244"/>
      <c r="B526" s="2241"/>
      <c r="C526" s="2244"/>
      <c r="D526" s="2242"/>
      <c r="E526" s="2242"/>
      <c r="F526" s="2243"/>
      <c r="G526" s="2244"/>
      <c r="H526" s="1830"/>
      <c r="I526" s="2154"/>
      <c r="J526" s="2244"/>
      <c r="K526" s="2244"/>
      <c r="L526" s="2244"/>
      <c r="M526" s="2244"/>
      <c r="N526" s="2242"/>
      <c r="O526" s="2244"/>
      <c r="P526" s="2245"/>
      <c r="Q526" s="2250"/>
    </row>
    <row r="527" spans="1:17">
      <c r="A527" s="2244"/>
      <c r="B527" s="2241"/>
      <c r="C527" s="2244"/>
      <c r="D527" s="2242"/>
      <c r="E527" s="2242"/>
      <c r="F527" s="2243"/>
      <c r="G527" s="2244"/>
      <c r="H527" s="1830"/>
      <c r="I527" s="2154"/>
      <c r="J527" s="2244"/>
      <c r="K527" s="2244"/>
      <c r="L527" s="2244"/>
      <c r="M527" s="2244"/>
      <c r="N527" s="2242"/>
      <c r="O527" s="2244"/>
      <c r="P527" s="2245"/>
      <c r="Q527" s="2250"/>
    </row>
    <row r="528" spans="1:17">
      <c r="A528" s="2244"/>
      <c r="B528" s="2241"/>
      <c r="C528" s="2244"/>
      <c r="D528" s="2242"/>
      <c r="E528" s="2242"/>
      <c r="F528" s="2243"/>
      <c r="G528" s="2244"/>
      <c r="H528" s="1830"/>
      <c r="I528" s="2154"/>
      <c r="J528" s="2244"/>
      <c r="K528" s="2244"/>
      <c r="L528" s="2244"/>
      <c r="M528" s="2244"/>
      <c r="N528" s="2242"/>
      <c r="O528" s="2244"/>
      <c r="P528" s="2245"/>
      <c r="Q528" s="2250"/>
    </row>
    <row r="529" spans="1:17">
      <c r="A529" s="2244"/>
      <c r="B529" s="2241"/>
      <c r="C529" s="2244"/>
      <c r="D529" s="2242"/>
      <c r="E529" s="2242"/>
      <c r="F529" s="2243"/>
      <c r="G529" s="2244"/>
      <c r="H529" s="1830"/>
      <c r="I529" s="2154"/>
      <c r="J529" s="2244"/>
      <c r="K529" s="2244"/>
      <c r="L529" s="2244"/>
      <c r="M529" s="2244"/>
      <c r="N529" s="2242"/>
      <c r="O529" s="2244"/>
      <c r="P529" s="2245"/>
      <c r="Q529" s="2250"/>
    </row>
    <row r="530" spans="1:17">
      <c r="A530" s="2244"/>
      <c r="B530" s="2241"/>
      <c r="C530" s="2244"/>
      <c r="D530" s="2242"/>
      <c r="E530" s="2242"/>
      <c r="F530" s="2243"/>
      <c r="G530" s="2244"/>
      <c r="H530" s="1830"/>
      <c r="I530" s="2154"/>
      <c r="J530" s="2244"/>
      <c r="K530" s="2244"/>
      <c r="L530" s="2244"/>
      <c r="M530" s="2244"/>
      <c r="N530" s="2242"/>
      <c r="O530" s="2244"/>
      <c r="P530" s="2245"/>
      <c r="Q530" s="2250"/>
    </row>
    <row r="531" spans="1:17">
      <c r="A531" s="2244"/>
      <c r="B531" s="2241"/>
      <c r="C531" s="2244"/>
      <c r="D531" s="2242"/>
      <c r="E531" s="2242"/>
      <c r="F531" s="2243"/>
      <c r="G531" s="2244"/>
      <c r="H531" s="1830"/>
      <c r="I531" s="2154"/>
      <c r="J531" s="2244"/>
      <c r="K531" s="2244"/>
      <c r="L531" s="2244"/>
      <c r="M531" s="2244"/>
      <c r="N531" s="2242"/>
      <c r="O531" s="2244"/>
      <c r="P531" s="2245"/>
      <c r="Q531" s="2250"/>
    </row>
    <row r="532" spans="1:17">
      <c r="A532" s="2244"/>
      <c r="B532" s="2241"/>
      <c r="C532" s="2244"/>
      <c r="D532" s="2242"/>
      <c r="E532" s="2242"/>
      <c r="F532" s="2243"/>
      <c r="G532" s="2244"/>
      <c r="H532" s="1830"/>
      <c r="I532" s="2154"/>
      <c r="J532" s="2244"/>
      <c r="K532" s="2244"/>
      <c r="L532" s="2244"/>
      <c r="M532" s="2244"/>
      <c r="N532" s="2242"/>
      <c r="O532" s="2244"/>
      <c r="P532" s="2245"/>
      <c r="Q532" s="2250"/>
    </row>
    <row r="533" spans="1:17">
      <c r="A533" s="2244"/>
      <c r="B533" s="2241"/>
      <c r="C533" s="2244"/>
      <c r="D533" s="2242"/>
      <c r="E533" s="2242"/>
      <c r="F533" s="2243"/>
      <c r="G533" s="2244"/>
      <c r="H533" s="1830"/>
      <c r="I533" s="2154"/>
      <c r="J533" s="2244"/>
      <c r="K533" s="2244"/>
      <c r="L533" s="2244"/>
      <c r="M533" s="2244"/>
      <c r="N533" s="2242"/>
      <c r="O533" s="2244"/>
      <c r="P533" s="2245"/>
      <c r="Q533" s="2250"/>
    </row>
    <row r="534" spans="1:17">
      <c r="A534" s="2244"/>
      <c r="B534" s="2241"/>
      <c r="C534" s="2244"/>
      <c r="D534" s="2242"/>
      <c r="E534" s="2242"/>
      <c r="F534" s="2243"/>
      <c r="G534" s="2244"/>
      <c r="H534" s="1830"/>
      <c r="I534" s="2154"/>
      <c r="J534" s="2244"/>
      <c r="K534" s="2244"/>
      <c r="L534" s="2244"/>
      <c r="M534" s="2244"/>
      <c r="N534" s="2242"/>
      <c r="O534" s="2244"/>
      <c r="P534" s="2245"/>
      <c r="Q534" s="2250"/>
    </row>
    <row r="535" spans="1:17">
      <c r="A535" s="2244"/>
      <c r="B535" s="2241"/>
      <c r="C535" s="2244"/>
      <c r="D535" s="2242"/>
      <c r="E535" s="2242"/>
      <c r="F535" s="2243"/>
      <c r="G535" s="2244"/>
      <c r="H535" s="1830"/>
      <c r="I535" s="2154"/>
      <c r="J535" s="2244"/>
      <c r="K535" s="2244"/>
      <c r="L535" s="2244"/>
      <c r="M535" s="2244"/>
      <c r="N535" s="2242"/>
      <c r="O535" s="2244"/>
      <c r="P535" s="2245"/>
      <c r="Q535" s="2250"/>
    </row>
    <row r="536" spans="1:17">
      <c r="A536" s="2244"/>
      <c r="B536" s="2241"/>
      <c r="C536" s="2244"/>
      <c r="D536" s="2242"/>
      <c r="E536" s="2242"/>
      <c r="F536" s="2243"/>
      <c r="G536" s="2244"/>
      <c r="H536" s="1830"/>
      <c r="I536" s="2154"/>
      <c r="J536" s="2244"/>
      <c r="K536" s="2244"/>
      <c r="L536" s="2244"/>
      <c r="M536" s="2244"/>
      <c r="N536" s="2242"/>
      <c r="O536" s="2244"/>
      <c r="P536" s="2245"/>
      <c r="Q536" s="2250"/>
    </row>
    <row r="537" spans="1:17">
      <c r="A537" s="2244"/>
      <c r="B537" s="2241"/>
      <c r="C537" s="2244"/>
      <c r="D537" s="2242"/>
      <c r="E537" s="2242"/>
      <c r="F537" s="2243"/>
      <c r="G537" s="2244"/>
      <c r="H537" s="1830"/>
      <c r="I537" s="2154"/>
      <c r="J537" s="2244"/>
      <c r="K537" s="2244"/>
      <c r="L537" s="2244"/>
      <c r="M537" s="2244"/>
      <c r="N537" s="2242"/>
      <c r="O537" s="2244"/>
      <c r="P537" s="2245"/>
      <c r="Q537" s="2250"/>
    </row>
    <row r="538" spans="1:17">
      <c r="A538" s="2244"/>
      <c r="B538" s="2241"/>
      <c r="C538" s="2244"/>
      <c r="D538" s="2242"/>
      <c r="E538" s="2242"/>
      <c r="F538" s="2243"/>
      <c r="G538" s="2244"/>
      <c r="H538" s="1830"/>
      <c r="I538" s="2154"/>
      <c r="J538" s="2244"/>
      <c r="K538" s="2244"/>
      <c r="L538" s="2244"/>
      <c r="M538" s="2244"/>
      <c r="N538" s="2242"/>
      <c r="O538" s="2244"/>
      <c r="P538" s="2245"/>
      <c r="Q538" s="2250"/>
    </row>
    <row r="539" spans="1:17">
      <c r="A539" s="2244"/>
      <c r="B539" s="2241"/>
      <c r="C539" s="2244"/>
      <c r="D539" s="2242"/>
      <c r="E539" s="2242"/>
      <c r="F539" s="2243"/>
      <c r="G539" s="2244"/>
      <c r="H539" s="1830"/>
      <c r="I539" s="2154"/>
      <c r="J539" s="2244"/>
      <c r="K539" s="2244"/>
      <c r="L539" s="2244"/>
      <c r="M539" s="2244"/>
      <c r="N539" s="2242"/>
      <c r="O539" s="2244"/>
      <c r="P539" s="2245"/>
      <c r="Q539" s="2250"/>
    </row>
    <row r="540" spans="1:17">
      <c r="A540" s="2244"/>
      <c r="B540" s="2241"/>
      <c r="C540" s="2244"/>
      <c r="D540" s="2242"/>
      <c r="E540" s="2242"/>
      <c r="F540" s="2243"/>
      <c r="G540" s="2244"/>
      <c r="H540" s="1830"/>
      <c r="I540" s="2154"/>
      <c r="J540" s="2244"/>
      <c r="K540" s="2244"/>
      <c r="L540" s="2244"/>
      <c r="M540" s="2244"/>
      <c r="N540" s="2242"/>
      <c r="O540" s="2244"/>
      <c r="P540" s="2245"/>
      <c r="Q540" s="2250"/>
    </row>
    <row r="541" spans="1:17">
      <c r="A541" s="2244"/>
      <c r="B541" s="2241"/>
      <c r="C541" s="2244"/>
      <c r="D541" s="2242"/>
      <c r="E541" s="2242"/>
      <c r="F541" s="2243"/>
      <c r="G541" s="2244"/>
      <c r="H541" s="1830"/>
      <c r="I541" s="2154"/>
      <c r="J541" s="2244"/>
      <c r="K541" s="2244"/>
      <c r="L541" s="2244"/>
      <c r="M541" s="2244"/>
      <c r="N541" s="2242"/>
      <c r="O541" s="2244"/>
      <c r="P541" s="2245"/>
      <c r="Q541" s="2250"/>
    </row>
    <row r="542" spans="1:17">
      <c r="A542" s="2244"/>
      <c r="B542" s="2241"/>
      <c r="C542" s="2244"/>
      <c r="D542" s="2242"/>
      <c r="E542" s="2242"/>
      <c r="F542" s="2243"/>
      <c r="G542" s="2244"/>
      <c r="H542" s="1830"/>
      <c r="I542" s="2154"/>
      <c r="J542" s="2244"/>
      <c r="K542" s="2244"/>
      <c r="L542" s="2244"/>
      <c r="M542" s="2244"/>
      <c r="N542" s="2242"/>
      <c r="O542" s="2244"/>
      <c r="P542" s="2245"/>
      <c r="Q542" s="2250"/>
    </row>
    <row r="543" spans="1:17">
      <c r="A543" s="2244"/>
      <c r="B543" s="2241"/>
      <c r="C543" s="2244"/>
      <c r="D543" s="2242"/>
      <c r="E543" s="2242"/>
      <c r="F543" s="2243"/>
      <c r="G543" s="2244"/>
      <c r="H543" s="1830"/>
      <c r="I543" s="2154"/>
      <c r="J543" s="2244"/>
      <c r="K543" s="2244"/>
      <c r="L543" s="2244"/>
      <c r="M543" s="2244"/>
      <c r="N543" s="2242"/>
      <c r="O543" s="2244"/>
      <c r="P543" s="2245"/>
      <c r="Q543" s="2250"/>
    </row>
    <row r="544" spans="1:17">
      <c r="A544" s="2244"/>
      <c r="B544" s="2241"/>
      <c r="C544" s="2244"/>
      <c r="D544" s="2242"/>
      <c r="E544" s="2242"/>
      <c r="F544" s="2243"/>
      <c r="G544" s="2244"/>
      <c r="H544" s="1830"/>
      <c r="I544" s="2154"/>
      <c r="J544" s="2244"/>
      <c r="K544" s="2244"/>
      <c r="L544" s="2244"/>
      <c r="M544" s="2244"/>
      <c r="N544" s="2242"/>
      <c r="O544" s="2244"/>
      <c r="P544" s="2245"/>
      <c r="Q544" s="2250"/>
    </row>
    <row r="545" spans="1:17">
      <c r="A545" s="2244"/>
      <c r="B545" s="2241"/>
      <c r="C545" s="2244"/>
      <c r="D545" s="2242"/>
      <c r="E545" s="2242"/>
      <c r="F545" s="2243"/>
      <c r="G545" s="2244"/>
      <c r="H545" s="1830"/>
      <c r="I545" s="2154"/>
      <c r="J545" s="2244"/>
      <c r="K545" s="2244"/>
      <c r="L545" s="2244"/>
      <c r="M545" s="2244"/>
      <c r="N545" s="2242"/>
      <c r="O545" s="2244"/>
      <c r="P545" s="2245"/>
      <c r="Q545" s="2250"/>
    </row>
    <row r="546" spans="1:17">
      <c r="A546" s="2244"/>
      <c r="B546" s="2241"/>
      <c r="C546" s="2244"/>
      <c r="D546" s="2242"/>
      <c r="E546" s="2242"/>
      <c r="F546" s="2243"/>
      <c r="G546" s="2244"/>
      <c r="H546" s="1830"/>
      <c r="I546" s="2154"/>
      <c r="J546" s="2244"/>
      <c r="K546" s="2244"/>
      <c r="L546" s="2244"/>
      <c r="M546" s="2244"/>
      <c r="N546" s="2242"/>
      <c r="O546" s="2244"/>
      <c r="P546" s="2245"/>
      <c r="Q546" s="2250"/>
    </row>
    <row r="547" spans="1:17">
      <c r="A547" s="2244"/>
      <c r="B547" s="2241"/>
      <c r="C547" s="2244"/>
      <c r="D547" s="2242"/>
      <c r="E547" s="2242"/>
      <c r="F547" s="2243"/>
      <c r="G547" s="2244"/>
      <c r="H547" s="1830"/>
      <c r="I547" s="2154"/>
      <c r="J547" s="2244"/>
      <c r="K547" s="2244"/>
      <c r="L547" s="2244"/>
      <c r="M547" s="2244"/>
      <c r="N547" s="2242"/>
      <c r="O547" s="2244"/>
      <c r="P547" s="2245"/>
      <c r="Q547" s="2250"/>
    </row>
    <row r="548" spans="1:17">
      <c r="A548" s="2244"/>
      <c r="B548" s="2241"/>
      <c r="C548" s="2244"/>
      <c r="D548" s="2242"/>
      <c r="E548" s="2242"/>
      <c r="F548" s="2243"/>
      <c r="G548" s="2244"/>
      <c r="H548" s="1830"/>
      <c r="I548" s="2154"/>
      <c r="J548" s="2244"/>
      <c r="K548" s="2244"/>
      <c r="L548" s="2244"/>
      <c r="M548" s="2244"/>
      <c r="N548" s="2242"/>
      <c r="O548" s="2244"/>
      <c r="P548" s="2245"/>
      <c r="Q548" s="2250"/>
    </row>
    <row r="549" spans="1:17">
      <c r="A549" s="2244"/>
      <c r="B549" s="2241"/>
      <c r="C549" s="2244"/>
      <c r="D549" s="2242"/>
      <c r="E549" s="2242"/>
      <c r="F549" s="2243"/>
      <c r="G549" s="2244"/>
      <c r="H549" s="1830"/>
      <c r="I549" s="2154"/>
      <c r="J549" s="2244"/>
      <c r="K549" s="2244"/>
      <c r="L549" s="2244"/>
      <c r="M549" s="2244"/>
      <c r="N549" s="2242"/>
      <c r="O549" s="2244"/>
      <c r="P549" s="2245"/>
      <c r="Q549" s="2250"/>
    </row>
    <row r="550" spans="1:17">
      <c r="A550" s="2244"/>
      <c r="B550" s="2241"/>
      <c r="C550" s="2244"/>
      <c r="D550" s="2242"/>
      <c r="E550" s="2242"/>
      <c r="F550" s="2243"/>
      <c r="G550" s="2244"/>
      <c r="H550" s="1830"/>
      <c r="I550" s="2154"/>
      <c r="J550" s="2244"/>
      <c r="K550" s="2244"/>
      <c r="L550" s="2244"/>
      <c r="M550" s="2244"/>
      <c r="N550" s="2242"/>
      <c r="O550" s="2244"/>
      <c r="P550" s="2245"/>
      <c r="Q550" s="2250"/>
    </row>
    <row r="551" spans="1:17">
      <c r="A551" s="2244"/>
      <c r="B551" s="2241"/>
      <c r="C551" s="2244"/>
      <c r="D551" s="2242"/>
      <c r="E551" s="2242"/>
      <c r="F551" s="2243"/>
      <c r="G551" s="2244"/>
      <c r="H551" s="1830"/>
      <c r="I551" s="2154"/>
      <c r="J551" s="2244"/>
      <c r="K551" s="2244"/>
      <c r="L551" s="2244"/>
      <c r="M551" s="2244"/>
      <c r="N551" s="2242"/>
      <c r="O551" s="2244"/>
      <c r="P551" s="2245"/>
      <c r="Q551" s="2250"/>
    </row>
    <row r="552" spans="1:17">
      <c r="A552" s="2244"/>
      <c r="B552" s="2241"/>
      <c r="C552" s="2244"/>
      <c r="D552" s="2242"/>
      <c r="E552" s="2242"/>
      <c r="F552" s="2243"/>
      <c r="G552" s="2244"/>
      <c r="H552" s="1830"/>
      <c r="I552" s="2154"/>
      <c r="J552" s="2244"/>
      <c r="K552" s="2244"/>
      <c r="L552" s="2244"/>
      <c r="M552" s="2244"/>
      <c r="N552" s="2242"/>
      <c r="O552" s="2244"/>
      <c r="P552" s="2245"/>
      <c r="Q552" s="2250"/>
    </row>
    <row r="553" spans="1:17">
      <c r="A553" s="2244"/>
      <c r="B553" s="2241"/>
      <c r="C553" s="2244"/>
      <c r="D553" s="2242"/>
      <c r="E553" s="2242"/>
      <c r="F553" s="2243"/>
      <c r="G553" s="2244"/>
      <c r="H553" s="1830"/>
      <c r="I553" s="2154"/>
      <c r="J553" s="2244"/>
      <c r="K553" s="2244"/>
      <c r="L553" s="2244"/>
      <c r="M553" s="2244"/>
      <c r="N553" s="2242"/>
      <c r="O553" s="2244"/>
      <c r="P553" s="2245"/>
      <c r="Q553" s="2250"/>
    </row>
    <row r="554" spans="1:17">
      <c r="A554" s="2244"/>
      <c r="B554" s="2241"/>
      <c r="C554" s="2244"/>
      <c r="D554" s="2242"/>
      <c r="E554" s="2242"/>
      <c r="F554" s="2243"/>
      <c r="G554" s="2244"/>
      <c r="H554" s="1830"/>
      <c r="I554" s="2154"/>
      <c r="J554" s="2244"/>
      <c r="K554" s="2244"/>
      <c r="L554" s="2244"/>
      <c r="M554" s="2244"/>
      <c r="N554" s="2242"/>
      <c r="O554" s="2244"/>
      <c r="P554" s="2245"/>
      <c r="Q554" s="2250"/>
    </row>
    <row r="555" spans="1:17">
      <c r="A555" s="2244"/>
      <c r="B555" s="2241"/>
      <c r="C555" s="2244"/>
      <c r="D555" s="2242"/>
      <c r="E555" s="2242"/>
      <c r="F555" s="2243"/>
      <c r="G555" s="2244"/>
      <c r="H555" s="1830"/>
      <c r="I555" s="2154"/>
      <c r="J555" s="2244"/>
      <c r="K555" s="2244"/>
      <c r="L555" s="2244"/>
      <c r="M555" s="2244"/>
      <c r="N555" s="2242"/>
      <c r="O555" s="2244"/>
      <c r="P555" s="2245"/>
      <c r="Q555" s="2250"/>
    </row>
    <row r="556" spans="1:17">
      <c r="A556" s="2244"/>
      <c r="B556" s="2241"/>
      <c r="C556" s="2244"/>
      <c r="D556" s="2242"/>
      <c r="E556" s="2242"/>
      <c r="F556" s="2243"/>
      <c r="G556" s="2244"/>
      <c r="H556" s="1830"/>
      <c r="I556" s="2154"/>
      <c r="J556" s="2244"/>
      <c r="K556" s="2244"/>
      <c r="L556" s="2244"/>
      <c r="M556" s="2244"/>
      <c r="N556" s="2242"/>
      <c r="O556" s="2244"/>
      <c r="P556" s="2245"/>
      <c r="Q556" s="2250"/>
    </row>
    <row r="557" spans="1:17">
      <c r="A557" s="2244"/>
      <c r="B557" s="2241"/>
      <c r="C557" s="2244"/>
      <c r="D557" s="2242"/>
      <c r="E557" s="2242"/>
      <c r="F557" s="2243"/>
      <c r="G557" s="2244"/>
      <c r="H557" s="1830"/>
      <c r="I557" s="2154"/>
      <c r="J557" s="2244"/>
      <c r="K557" s="2244"/>
      <c r="L557" s="2244"/>
      <c r="M557" s="2244"/>
      <c r="N557" s="2242"/>
      <c r="O557" s="2244"/>
      <c r="P557" s="2245"/>
      <c r="Q557" s="2250"/>
    </row>
    <row r="558" spans="1:17">
      <c r="A558" s="2244"/>
      <c r="B558" s="2241"/>
      <c r="C558" s="2244"/>
      <c r="D558" s="2242"/>
      <c r="E558" s="2242"/>
      <c r="F558" s="2243"/>
      <c r="G558" s="2244"/>
      <c r="H558" s="1830"/>
      <c r="I558" s="2154"/>
      <c r="J558" s="2244"/>
      <c r="K558" s="2244"/>
      <c r="L558" s="2244"/>
      <c r="M558" s="2244"/>
      <c r="N558" s="2242"/>
      <c r="O558" s="2244"/>
      <c r="P558" s="2245"/>
      <c r="Q558" s="2250"/>
    </row>
    <row r="559" spans="1:17">
      <c r="A559" s="2244"/>
      <c r="B559" s="2241"/>
      <c r="C559" s="2244"/>
      <c r="D559" s="2242"/>
      <c r="E559" s="2242"/>
      <c r="F559" s="2243"/>
      <c r="G559" s="2244"/>
      <c r="H559" s="1830"/>
      <c r="I559" s="2154"/>
      <c r="J559" s="2244"/>
      <c r="K559" s="2244"/>
      <c r="L559" s="2244"/>
      <c r="M559" s="2244"/>
      <c r="N559" s="2242"/>
      <c r="O559" s="2244"/>
      <c r="P559" s="2245"/>
      <c r="Q559" s="2250"/>
    </row>
    <row r="560" spans="1:17">
      <c r="A560" s="2244"/>
      <c r="B560" s="2241"/>
      <c r="C560" s="2244"/>
      <c r="D560" s="2242"/>
      <c r="E560" s="2242"/>
      <c r="F560" s="2243"/>
      <c r="G560" s="2244"/>
      <c r="H560" s="1830"/>
      <c r="I560" s="2154"/>
      <c r="J560" s="2244"/>
      <c r="K560" s="2244"/>
      <c r="L560" s="2244"/>
      <c r="M560" s="2244"/>
      <c r="N560" s="2242"/>
      <c r="O560" s="2244"/>
      <c r="P560" s="2245"/>
      <c r="Q560" s="2250"/>
    </row>
    <row r="561" spans="1:17">
      <c r="A561" s="2244"/>
      <c r="B561" s="2241"/>
      <c r="C561" s="2244"/>
      <c r="D561" s="2242"/>
      <c r="E561" s="2242"/>
      <c r="F561" s="2243"/>
      <c r="G561" s="2244"/>
      <c r="H561" s="1830"/>
      <c r="I561" s="2154"/>
      <c r="J561" s="2244"/>
      <c r="K561" s="2244"/>
      <c r="L561" s="2244"/>
      <c r="M561" s="2244"/>
      <c r="N561" s="2242"/>
      <c r="O561" s="2244"/>
      <c r="P561" s="2245"/>
      <c r="Q561" s="2250"/>
    </row>
    <row r="562" spans="1:17">
      <c r="A562" s="2244"/>
      <c r="B562" s="2241"/>
      <c r="C562" s="2244"/>
      <c r="D562" s="2242"/>
      <c r="E562" s="2242"/>
      <c r="F562" s="2243"/>
      <c r="G562" s="2244"/>
      <c r="H562" s="1830"/>
      <c r="I562" s="2154"/>
      <c r="J562" s="2244"/>
      <c r="K562" s="2244"/>
      <c r="L562" s="2244"/>
      <c r="M562" s="2244"/>
      <c r="N562" s="2242"/>
      <c r="O562" s="2244"/>
      <c r="P562" s="2245"/>
      <c r="Q562" s="2250"/>
    </row>
    <row r="563" spans="1:17">
      <c r="A563" s="2244"/>
      <c r="B563" s="2241"/>
      <c r="C563" s="2244"/>
      <c r="D563" s="2242"/>
      <c r="E563" s="2242"/>
      <c r="F563" s="2243"/>
      <c r="G563" s="2244"/>
      <c r="H563" s="1830"/>
      <c r="I563" s="2154"/>
      <c r="J563" s="2244"/>
      <c r="K563" s="2244"/>
      <c r="L563" s="2244"/>
      <c r="M563" s="2244"/>
      <c r="N563" s="2242"/>
      <c r="O563" s="2244"/>
      <c r="P563" s="2245"/>
      <c r="Q563" s="2250"/>
    </row>
    <row r="564" spans="1:17">
      <c r="A564" s="2244"/>
      <c r="B564" s="2241"/>
      <c r="C564" s="2244"/>
      <c r="D564" s="2242"/>
      <c r="E564" s="2242"/>
      <c r="F564" s="2243"/>
      <c r="G564" s="2244"/>
      <c r="H564" s="1830"/>
      <c r="I564" s="2154"/>
      <c r="J564" s="2244"/>
      <c r="K564" s="2244"/>
      <c r="L564" s="2244"/>
      <c r="M564" s="2244"/>
      <c r="N564" s="2242"/>
      <c r="O564" s="2244"/>
      <c r="P564" s="2245"/>
      <c r="Q564" s="2250"/>
    </row>
    <row r="565" spans="1:17">
      <c r="A565" s="2244"/>
      <c r="B565" s="2241"/>
      <c r="C565" s="2244"/>
      <c r="D565" s="2242"/>
      <c r="E565" s="2242"/>
      <c r="F565" s="2243"/>
      <c r="G565" s="2244"/>
      <c r="H565" s="1830"/>
      <c r="I565" s="2154"/>
      <c r="J565" s="2244"/>
      <c r="K565" s="2244"/>
      <c r="L565" s="2244"/>
      <c r="M565" s="2244"/>
      <c r="N565" s="2242"/>
      <c r="O565" s="2244"/>
      <c r="P565" s="2245"/>
      <c r="Q565" s="2250"/>
    </row>
    <row r="566" spans="1:17">
      <c r="A566" s="2244"/>
      <c r="B566" s="2241"/>
      <c r="C566" s="2244"/>
      <c r="D566" s="2242"/>
      <c r="E566" s="2242"/>
      <c r="F566" s="2243"/>
      <c r="G566" s="2244"/>
      <c r="H566" s="1830"/>
      <c r="I566" s="2154"/>
      <c r="J566" s="2244"/>
      <c r="K566" s="2244"/>
      <c r="L566" s="2244"/>
      <c r="M566" s="2244"/>
      <c r="N566" s="2242"/>
      <c r="O566" s="2244"/>
      <c r="P566" s="2245"/>
      <c r="Q566" s="2250"/>
    </row>
    <row r="567" spans="1:17">
      <c r="A567" s="2244"/>
      <c r="B567" s="2241"/>
      <c r="C567" s="2244"/>
      <c r="D567" s="2242"/>
      <c r="E567" s="2242"/>
      <c r="F567" s="2243"/>
      <c r="G567" s="2244"/>
      <c r="H567" s="1830"/>
      <c r="I567" s="2154"/>
      <c r="J567" s="2244"/>
      <c r="K567" s="2244"/>
      <c r="L567" s="2244"/>
      <c r="M567" s="2244"/>
      <c r="N567" s="2242"/>
      <c r="O567" s="2244"/>
      <c r="P567" s="2245"/>
      <c r="Q567" s="2250"/>
    </row>
    <row r="568" spans="1:17">
      <c r="A568" s="2244"/>
      <c r="B568" s="2241"/>
      <c r="C568" s="2244"/>
      <c r="D568" s="2242"/>
      <c r="E568" s="2242"/>
      <c r="F568" s="2243"/>
      <c r="G568" s="2244"/>
      <c r="H568" s="1830"/>
      <c r="I568" s="2154"/>
      <c r="J568" s="2244"/>
      <c r="K568" s="2244"/>
      <c r="L568" s="2244"/>
      <c r="M568" s="2244"/>
      <c r="N568" s="2242"/>
      <c r="O568" s="2244"/>
      <c r="P568" s="2245"/>
      <c r="Q568" s="2250"/>
    </row>
    <row r="569" spans="1:17">
      <c r="A569" s="2244"/>
      <c r="B569" s="2241"/>
      <c r="C569" s="2244"/>
      <c r="D569" s="2242"/>
      <c r="E569" s="2242"/>
      <c r="F569" s="2243"/>
      <c r="G569" s="2244"/>
      <c r="H569" s="1830"/>
      <c r="I569" s="2154"/>
      <c r="J569" s="2244"/>
      <c r="K569" s="2244"/>
      <c r="L569" s="2244"/>
      <c r="M569" s="2244"/>
      <c r="N569" s="2242"/>
      <c r="O569" s="2244"/>
      <c r="P569" s="2245"/>
      <c r="Q569" s="2250"/>
    </row>
    <row r="570" spans="1:17">
      <c r="A570" s="2244"/>
      <c r="B570" s="2241"/>
      <c r="C570" s="2244"/>
      <c r="D570" s="2242"/>
      <c r="E570" s="2242"/>
      <c r="F570" s="2243"/>
      <c r="G570" s="2244"/>
      <c r="H570" s="1830"/>
      <c r="I570" s="2154"/>
      <c r="J570" s="2244"/>
      <c r="K570" s="2244"/>
      <c r="L570" s="2244"/>
      <c r="M570" s="2244"/>
      <c r="N570" s="2242"/>
      <c r="O570" s="2244"/>
      <c r="P570" s="2245"/>
      <c r="Q570" s="2250"/>
    </row>
    <row r="571" spans="1:17">
      <c r="A571" s="2244"/>
      <c r="B571" s="2241"/>
      <c r="C571" s="2244"/>
      <c r="D571" s="2242"/>
      <c r="E571" s="2242"/>
      <c r="F571" s="2243"/>
      <c r="G571" s="2244"/>
      <c r="H571" s="1830"/>
      <c r="I571" s="2154"/>
      <c r="J571" s="2244"/>
      <c r="K571" s="2244"/>
      <c r="L571" s="2244"/>
      <c r="M571" s="2244"/>
      <c r="N571" s="2242"/>
      <c r="O571" s="2244"/>
      <c r="P571" s="2245"/>
      <c r="Q571" s="2250"/>
    </row>
    <row r="572" spans="1:17">
      <c r="A572" s="2244"/>
      <c r="B572" s="2241"/>
      <c r="C572" s="2244"/>
      <c r="D572" s="2242"/>
      <c r="E572" s="2242"/>
      <c r="F572" s="2243"/>
      <c r="G572" s="2244"/>
      <c r="H572" s="1830"/>
      <c r="I572" s="2154"/>
      <c r="J572" s="2244"/>
      <c r="K572" s="2244"/>
      <c r="L572" s="2244"/>
      <c r="M572" s="2244"/>
      <c r="N572" s="2242"/>
      <c r="O572" s="2244"/>
      <c r="P572" s="2245"/>
      <c r="Q572" s="2250"/>
    </row>
    <row r="573" spans="1:17">
      <c r="A573" s="2244"/>
      <c r="B573" s="2241"/>
      <c r="C573" s="2244"/>
      <c r="D573" s="2242"/>
      <c r="E573" s="2242"/>
      <c r="F573" s="2243"/>
      <c r="G573" s="2244"/>
      <c r="H573" s="1830"/>
      <c r="I573" s="2154"/>
      <c r="J573" s="2244"/>
      <c r="K573" s="2244"/>
      <c r="L573" s="2244"/>
      <c r="M573" s="2244"/>
      <c r="N573" s="2242"/>
      <c r="O573" s="2244"/>
      <c r="P573" s="2245"/>
      <c r="Q573" s="2250"/>
    </row>
    <row r="574" spans="1:17">
      <c r="A574" s="2244"/>
      <c r="B574" s="2241"/>
      <c r="C574" s="2244"/>
      <c r="D574" s="2242"/>
      <c r="E574" s="2242"/>
      <c r="F574" s="2243"/>
      <c r="G574" s="2244"/>
      <c r="H574" s="1830"/>
      <c r="I574" s="2154"/>
      <c r="J574" s="2244"/>
      <c r="K574" s="2244"/>
      <c r="L574" s="2244"/>
      <c r="M574" s="2244"/>
      <c r="N574" s="2242"/>
      <c r="O574" s="2244"/>
      <c r="P574" s="2245"/>
      <c r="Q574" s="2250"/>
    </row>
    <row r="575" spans="1:17">
      <c r="A575" s="2244"/>
      <c r="B575" s="2241"/>
      <c r="C575" s="2244"/>
      <c r="D575" s="2242"/>
      <c r="E575" s="2242"/>
      <c r="F575" s="2243"/>
      <c r="G575" s="2244"/>
      <c r="H575" s="1830"/>
      <c r="I575" s="2154"/>
      <c r="J575" s="2244"/>
      <c r="K575" s="2244"/>
      <c r="L575" s="2244"/>
      <c r="M575" s="2244"/>
      <c r="N575" s="2242"/>
      <c r="O575" s="2244"/>
      <c r="P575" s="2245"/>
      <c r="Q575" s="2250"/>
    </row>
    <row r="576" spans="1:17">
      <c r="A576" s="2244"/>
      <c r="B576" s="2241"/>
      <c r="C576" s="2244"/>
      <c r="D576" s="2242"/>
      <c r="E576" s="2242"/>
      <c r="F576" s="2243"/>
      <c r="G576" s="2244"/>
      <c r="H576" s="1830"/>
      <c r="I576" s="2154"/>
      <c r="J576" s="2244"/>
      <c r="K576" s="2244"/>
      <c r="L576" s="2244"/>
      <c r="M576" s="2244"/>
      <c r="N576" s="2242"/>
      <c r="O576" s="2244"/>
      <c r="P576" s="2245"/>
      <c r="Q576" s="2250"/>
    </row>
    <row r="577" spans="1:17">
      <c r="A577" s="2244"/>
      <c r="B577" s="2241"/>
      <c r="C577" s="2244"/>
      <c r="D577" s="2242"/>
      <c r="E577" s="2242"/>
      <c r="F577" s="2243"/>
      <c r="G577" s="2244"/>
      <c r="H577" s="1830"/>
      <c r="I577" s="2154"/>
      <c r="J577" s="2244"/>
      <c r="K577" s="2244"/>
      <c r="L577" s="2244"/>
      <c r="M577" s="2244"/>
      <c r="N577" s="2242"/>
      <c r="O577" s="2244"/>
      <c r="P577" s="2245"/>
      <c r="Q577" s="2250"/>
    </row>
    <row r="578" spans="1:17">
      <c r="A578" s="2244"/>
      <c r="B578" s="2241"/>
      <c r="C578" s="2244"/>
      <c r="D578" s="2242"/>
      <c r="E578" s="2242"/>
      <c r="F578" s="2243"/>
      <c r="G578" s="2244"/>
      <c r="H578" s="1830"/>
      <c r="I578" s="2154"/>
      <c r="J578" s="2244"/>
      <c r="K578" s="2244"/>
      <c r="L578" s="2244"/>
      <c r="M578" s="2244"/>
      <c r="N578" s="2242"/>
      <c r="O578" s="2244"/>
      <c r="P578" s="2245"/>
      <c r="Q578" s="2250"/>
    </row>
    <row r="579" spans="1:17">
      <c r="A579" s="2244"/>
      <c r="B579" s="2241"/>
      <c r="C579" s="2244"/>
      <c r="D579" s="2242"/>
      <c r="E579" s="2242"/>
      <c r="F579" s="2243"/>
      <c r="G579" s="2244"/>
      <c r="H579" s="1830"/>
      <c r="I579" s="2154"/>
      <c r="J579" s="2244"/>
      <c r="K579" s="2244"/>
      <c r="L579" s="2244"/>
      <c r="M579" s="2244"/>
      <c r="N579" s="2242"/>
      <c r="O579" s="2244"/>
      <c r="P579" s="2245"/>
      <c r="Q579" s="2250"/>
    </row>
    <row r="580" spans="1:17">
      <c r="A580" s="2244"/>
      <c r="B580" s="2241"/>
      <c r="C580" s="2244"/>
      <c r="D580" s="2242"/>
      <c r="E580" s="2242"/>
      <c r="F580" s="2243"/>
      <c r="G580" s="2244"/>
      <c r="H580" s="1830"/>
      <c r="I580" s="2154"/>
      <c r="J580" s="2244"/>
      <c r="K580" s="2244"/>
      <c r="L580" s="2244"/>
      <c r="M580" s="2244"/>
      <c r="N580" s="2242"/>
      <c r="O580" s="2244"/>
      <c r="P580" s="2245"/>
      <c r="Q580" s="2250"/>
    </row>
    <row r="581" spans="1:17">
      <c r="A581" s="2244"/>
      <c r="B581" s="2241"/>
      <c r="C581" s="2244"/>
      <c r="D581" s="2242"/>
      <c r="E581" s="2242"/>
      <c r="F581" s="2243"/>
      <c r="G581" s="2244"/>
      <c r="H581" s="1830"/>
      <c r="I581" s="2154"/>
      <c r="J581" s="2244"/>
      <c r="K581" s="2244"/>
      <c r="L581" s="2244"/>
      <c r="M581" s="2244"/>
      <c r="N581" s="2242"/>
      <c r="O581" s="2244"/>
      <c r="P581" s="2245"/>
      <c r="Q581" s="2250"/>
    </row>
    <row r="582" spans="1:17">
      <c r="A582" s="2244"/>
      <c r="B582" s="2241"/>
      <c r="C582" s="2244"/>
      <c r="D582" s="2242"/>
      <c r="E582" s="2242"/>
      <c r="F582" s="2243"/>
      <c r="G582" s="2244"/>
      <c r="H582" s="1830"/>
      <c r="I582" s="2154"/>
      <c r="J582" s="2244"/>
      <c r="K582" s="2244"/>
      <c r="L582" s="2244"/>
      <c r="M582" s="2244"/>
      <c r="N582" s="2242"/>
      <c r="O582" s="2244"/>
      <c r="P582" s="2245"/>
      <c r="Q582" s="2250"/>
    </row>
    <row r="583" spans="1:17">
      <c r="A583" s="2244"/>
      <c r="B583" s="2241"/>
      <c r="C583" s="2244"/>
      <c r="D583" s="2242"/>
      <c r="E583" s="2242"/>
      <c r="F583" s="2243"/>
      <c r="G583" s="2244"/>
      <c r="H583" s="1830"/>
      <c r="I583" s="2154"/>
      <c r="J583" s="2244"/>
      <c r="K583" s="2244"/>
      <c r="L583" s="2244"/>
      <c r="M583" s="2244"/>
      <c r="N583" s="2242"/>
      <c r="O583" s="2244"/>
      <c r="P583" s="2245"/>
      <c r="Q583" s="2250"/>
    </row>
    <row r="584" spans="1:17">
      <c r="A584" s="2244"/>
      <c r="B584" s="2241"/>
      <c r="C584" s="2244"/>
      <c r="D584" s="2242"/>
      <c r="E584" s="2242"/>
      <c r="F584" s="2243"/>
      <c r="G584" s="2244"/>
      <c r="H584" s="1830"/>
      <c r="I584" s="2154"/>
      <c r="J584" s="2244"/>
      <c r="K584" s="2244"/>
      <c r="L584" s="2244"/>
      <c r="M584" s="2244"/>
      <c r="N584" s="2242"/>
      <c r="O584" s="2244"/>
      <c r="P584" s="2245"/>
      <c r="Q584" s="2250"/>
    </row>
    <row r="585" spans="1:17">
      <c r="A585" s="2244"/>
      <c r="B585" s="2241"/>
      <c r="C585" s="2244"/>
      <c r="D585" s="2242"/>
      <c r="E585" s="2242"/>
      <c r="F585" s="2243"/>
      <c r="G585" s="2244"/>
      <c r="H585" s="1830"/>
      <c r="I585" s="2154"/>
      <c r="J585" s="2244"/>
      <c r="K585" s="2244"/>
      <c r="L585" s="2244"/>
      <c r="M585" s="2244"/>
      <c r="N585" s="2242"/>
      <c r="O585" s="2244"/>
      <c r="P585" s="2245"/>
      <c r="Q585" s="2250"/>
    </row>
    <row r="586" spans="1:17">
      <c r="A586" s="2244"/>
      <c r="B586" s="2241"/>
      <c r="C586" s="2244"/>
      <c r="D586" s="2242"/>
      <c r="E586" s="2242"/>
      <c r="F586" s="2243"/>
      <c r="G586" s="2244"/>
      <c r="H586" s="1830"/>
      <c r="I586" s="2154"/>
      <c r="J586" s="2244"/>
      <c r="K586" s="2244"/>
      <c r="L586" s="2244"/>
      <c r="M586" s="2244"/>
      <c r="N586" s="2242"/>
      <c r="O586" s="2244"/>
      <c r="P586" s="2245"/>
      <c r="Q586" s="2250"/>
    </row>
    <row r="587" spans="1:17">
      <c r="A587" s="2244"/>
      <c r="B587" s="2241"/>
      <c r="C587" s="2244"/>
      <c r="D587" s="2242"/>
      <c r="E587" s="2242"/>
      <c r="F587" s="2243"/>
      <c r="G587" s="2244"/>
      <c r="H587" s="1830"/>
      <c r="I587" s="2154"/>
      <c r="J587" s="2244"/>
      <c r="K587" s="2244"/>
      <c r="L587" s="2244"/>
      <c r="M587" s="2244"/>
      <c r="N587" s="2242"/>
      <c r="O587" s="2244"/>
      <c r="P587" s="2245"/>
      <c r="Q587" s="2250"/>
    </row>
    <row r="588" spans="1:17">
      <c r="A588" s="2244"/>
      <c r="B588" s="2241"/>
      <c r="C588" s="2244"/>
      <c r="D588" s="2242"/>
      <c r="E588" s="2242"/>
      <c r="F588" s="2243"/>
      <c r="G588" s="2244"/>
      <c r="H588" s="1830"/>
      <c r="I588" s="2154"/>
      <c r="J588" s="2244"/>
      <c r="K588" s="2244"/>
      <c r="L588" s="2244"/>
      <c r="M588" s="2244"/>
      <c r="N588" s="2242"/>
      <c r="O588" s="2244"/>
      <c r="P588" s="2245"/>
      <c r="Q588" s="2250"/>
    </row>
    <row r="589" spans="1:17">
      <c r="A589" s="2244"/>
      <c r="B589" s="2241"/>
      <c r="C589" s="2244"/>
      <c r="D589" s="2242"/>
      <c r="E589" s="2242"/>
      <c r="F589" s="2243"/>
      <c r="G589" s="2244"/>
      <c r="H589" s="1830"/>
      <c r="I589" s="2154"/>
      <c r="J589" s="2244"/>
      <c r="K589" s="2244"/>
      <c r="L589" s="2244"/>
      <c r="M589" s="2244"/>
      <c r="N589" s="2242"/>
      <c r="O589" s="2244"/>
      <c r="P589" s="2245"/>
      <c r="Q589" s="2250"/>
    </row>
    <row r="590" spans="1:17">
      <c r="A590" s="2244"/>
      <c r="B590" s="2241"/>
      <c r="C590" s="2244"/>
      <c r="D590" s="2242"/>
      <c r="E590" s="2242"/>
      <c r="F590" s="2243"/>
      <c r="G590" s="2244"/>
      <c r="H590" s="1830"/>
      <c r="I590" s="2154"/>
      <c r="J590" s="2244"/>
      <c r="K590" s="2244"/>
      <c r="L590" s="2244"/>
      <c r="M590" s="2244"/>
      <c r="N590" s="2242"/>
      <c r="O590" s="2244"/>
      <c r="P590" s="2245"/>
      <c r="Q590" s="2250"/>
    </row>
    <row r="591" spans="1:17">
      <c r="A591" s="2244"/>
      <c r="B591" s="2241"/>
      <c r="C591" s="2244"/>
      <c r="D591" s="2242"/>
      <c r="E591" s="2242"/>
      <c r="F591" s="2243"/>
      <c r="G591" s="2244"/>
      <c r="H591" s="1830"/>
      <c r="I591" s="2154"/>
      <c r="J591" s="2244"/>
      <c r="K591" s="2244"/>
      <c r="L591" s="2244"/>
      <c r="M591" s="2244"/>
      <c r="N591" s="2242"/>
      <c r="O591" s="2244"/>
      <c r="P591" s="2245"/>
      <c r="Q591" s="2250"/>
    </row>
    <row r="592" spans="1:17">
      <c r="A592" s="2244"/>
      <c r="B592" s="2241"/>
      <c r="C592" s="2244"/>
      <c r="D592" s="2242"/>
      <c r="E592" s="2242"/>
      <c r="F592" s="2243"/>
      <c r="G592" s="2244"/>
      <c r="H592" s="1830"/>
      <c r="I592" s="2154"/>
      <c r="J592" s="2244"/>
      <c r="K592" s="2244"/>
      <c r="L592" s="2244"/>
      <c r="M592" s="2244"/>
      <c r="N592" s="2242"/>
      <c r="O592" s="2244"/>
      <c r="P592" s="2245"/>
      <c r="Q592" s="2250"/>
    </row>
    <row r="593" spans="1:17">
      <c r="A593" s="2244"/>
      <c r="B593" s="2241"/>
      <c r="C593" s="2244"/>
      <c r="D593" s="2242"/>
      <c r="E593" s="2242"/>
      <c r="F593" s="2243"/>
      <c r="G593" s="2244"/>
      <c r="H593" s="1830"/>
      <c r="I593" s="2154"/>
      <c r="J593" s="2244"/>
      <c r="K593" s="2244"/>
      <c r="L593" s="2244"/>
      <c r="M593" s="2244"/>
      <c r="N593" s="2242"/>
      <c r="O593" s="2244"/>
      <c r="P593" s="2245"/>
      <c r="Q593" s="2250"/>
    </row>
    <row r="594" spans="1:17">
      <c r="A594" s="2244"/>
      <c r="B594" s="2241"/>
      <c r="C594" s="2244"/>
      <c r="D594" s="2242"/>
      <c r="E594" s="2242"/>
      <c r="F594" s="2243"/>
      <c r="G594" s="2244"/>
      <c r="H594" s="1830"/>
      <c r="I594" s="2154"/>
      <c r="J594" s="2244"/>
      <c r="K594" s="2244"/>
      <c r="L594" s="2244"/>
      <c r="M594" s="2244"/>
      <c r="N594" s="2242"/>
      <c r="O594" s="2244"/>
      <c r="P594" s="2245"/>
      <c r="Q594" s="2250"/>
    </row>
    <row r="595" spans="1:17">
      <c r="A595" s="2244"/>
      <c r="B595" s="2241"/>
      <c r="C595" s="2244"/>
      <c r="D595" s="2242"/>
      <c r="E595" s="2242"/>
      <c r="F595" s="2243"/>
      <c r="G595" s="2244"/>
      <c r="H595" s="1830"/>
      <c r="I595" s="2154"/>
      <c r="J595" s="2244"/>
      <c r="K595" s="2244"/>
      <c r="L595" s="2244"/>
      <c r="M595" s="2244"/>
      <c r="N595" s="2242"/>
      <c r="O595" s="2244"/>
      <c r="P595" s="2245"/>
      <c r="Q595" s="2250"/>
    </row>
    <row r="596" spans="1:17">
      <c r="A596" s="2244"/>
      <c r="B596" s="2241"/>
      <c r="C596" s="2244"/>
      <c r="D596" s="2242"/>
      <c r="E596" s="2242"/>
      <c r="F596" s="2243"/>
      <c r="G596" s="2244"/>
      <c r="H596" s="1830"/>
      <c r="I596" s="2154"/>
      <c r="J596" s="2244"/>
      <c r="K596" s="2244"/>
      <c r="L596" s="2244"/>
      <c r="M596" s="2244"/>
      <c r="N596" s="2242"/>
      <c r="O596" s="2244"/>
      <c r="P596" s="2245"/>
      <c r="Q596" s="2250"/>
    </row>
    <row r="597" spans="1:17">
      <c r="A597" s="2244"/>
      <c r="B597" s="2241"/>
      <c r="C597" s="2244"/>
      <c r="D597" s="2242"/>
      <c r="E597" s="2242"/>
      <c r="F597" s="2243"/>
      <c r="G597" s="2244"/>
      <c r="H597" s="1830"/>
      <c r="I597" s="2154"/>
      <c r="J597" s="2244"/>
      <c r="K597" s="2244"/>
      <c r="L597" s="2244"/>
      <c r="M597" s="2244"/>
      <c r="N597" s="2242"/>
      <c r="O597" s="2244"/>
      <c r="P597" s="2245"/>
      <c r="Q597" s="2250"/>
    </row>
    <row r="598" spans="1:17">
      <c r="A598" s="2244"/>
      <c r="B598" s="2241"/>
      <c r="C598" s="2244"/>
      <c r="D598" s="2242"/>
      <c r="E598" s="2242"/>
      <c r="F598" s="2243"/>
      <c r="G598" s="2244"/>
      <c r="H598" s="1830"/>
      <c r="I598" s="2154"/>
      <c r="J598" s="2244"/>
      <c r="K598" s="2244"/>
      <c r="L598" s="2244"/>
      <c r="M598" s="2244"/>
      <c r="N598" s="2242"/>
      <c r="O598" s="2244"/>
      <c r="P598" s="2245"/>
      <c r="Q598" s="2250"/>
    </row>
    <row r="599" spans="1:17">
      <c r="A599" s="2244"/>
      <c r="B599" s="2241"/>
      <c r="C599" s="2244"/>
      <c r="D599" s="2242"/>
      <c r="E599" s="2242"/>
      <c r="F599" s="2243"/>
      <c r="G599" s="2244"/>
      <c r="H599" s="1830"/>
      <c r="I599" s="2154"/>
      <c r="J599" s="2244"/>
      <c r="K599" s="2244"/>
      <c r="L599" s="2244"/>
      <c r="M599" s="2244"/>
      <c r="N599" s="2242"/>
      <c r="O599" s="2244"/>
      <c r="P599" s="2245"/>
      <c r="Q599" s="2250"/>
    </row>
    <row r="600" spans="1:17">
      <c r="A600" s="2244"/>
      <c r="B600" s="2241"/>
      <c r="C600" s="2244"/>
      <c r="D600" s="2242"/>
      <c r="E600" s="2242"/>
      <c r="F600" s="2243"/>
      <c r="G600" s="2244"/>
      <c r="H600" s="1830"/>
      <c r="I600" s="2154"/>
      <c r="J600" s="2244"/>
      <c r="K600" s="2244"/>
      <c r="L600" s="2244"/>
      <c r="M600" s="2244"/>
      <c r="N600" s="2242"/>
      <c r="O600" s="2244"/>
      <c r="P600" s="2245"/>
      <c r="Q600" s="2250"/>
    </row>
    <row r="601" spans="1:17">
      <c r="A601" s="2244"/>
      <c r="B601" s="2241"/>
      <c r="C601" s="2244"/>
      <c r="D601" s="2242"/>
      <c r="E601" s="2242"/>
      <c r="F601" s="2243"/>
      <c r="G601" s="2244"/>
      <c r="H601" s="1830"/>
      <c r="I601" s="2154"/>
      <c r="J601" s="2244"/>
      <c r="K601" s="2244"/>
      <c r="L601" s="2244"/>
      <c r="M601" s="2244"/>
      <c r="N601" s="2242"/>
      <c r="O601" s="2244"/>
      <c r="P601" s="2245"/>
      <c r="Q601" s="2250"/>
    </row>
    <row r="602" spans="1:17">
      <c r="A602" s="2244"/>
      <c r="B602" s="2241"/>
      <c r="C602" s="2244"/>
      <c r="D602" s="2242"/>
      <c r="E602" s="2242"/>
      <c r="F602" s="2243"/>
      <c r="G602" s="2244"/>
      <c r="H602" s="1830"/>
      <c r="I602" s="2154"/>
      <c r="J602" s="2244"/>
      <c r="K602" s="2244"/>
      <c r="L602" s="2244"/>
      <c r="M602" s="2244"/>
      <c r="N602" s="2242"/>
      <c r="O602" s="2244"/>
      <c r="P602" s="2245"/>
      <c r="Q602" s="2250"/>
    </row>
    <row r="603" spans="1:17">
      <c r="A603" s="2244"/>
      <c r="B603" s="2241"/>
      <c r="C603" s="2244"/>
      <c r="D603" s="2242"/>
      <c r="E603" s="2242"/>
      <c r="F603" s="2243"/>
      <c r="G603" s="2244"/>
      <c r="H603" s="1830"/>
      <c r="I603" s="2154"/>
      <c r="J603" s="2244"/>
      <c r="K603" s="2244"/>
      <c r="L603" s="2244"/>
      <c r="M603" s="2244"/>
      <c r="N603" s="2242"/>
      <c r="O603" s="2244"/>
      <c r="P603" s="2245"/>
      <c r="Q603" s="2250"/>
    </row>
    <row r="604" spans="1:17">
      <c r="A604" s="2244"/>
      <c r="B604" s="2241"/>
      <c r="C604" s="2244"/>
      <c r="D604" s="2242"/>
      <c r="E604" s="2242"/>
      <c r="F604" s="2243"/>
      <c r="G604" s="2244"/>
      <c r="H604" s="1830"/>
      <c r="I604" s="2154"/>
      <c r="J604" s="2244"/>
      <c r="K604" s="2244"/>
      <c r="L604" s="2244"/>
      <c r="M604" s="2244"/>
      <c r="N604" s="2242"/>
      <c r="O604" s="2244"/>
      <c r="P604" s="2245"/>
      <c r="Q604" s="2250"/>
    </row>
    <row r="605" spans="1:17">
      <c r="A605" s="2244"/>
      <c r="B605" s="2241"/>
      <c r="C605" s="2244"/>
      <c r="D605" s="2242"/>
      <c r="E605" s="2242"/>
      <c r="F605" s="2243"/>
      <c r="G605" s="2244"/>
      <c r="H605" s="1830"/>
      <c r="I605" s="2154"/>
      <c r="J605" s="2244"/>
      <c r="K605" s="2244"/>
      <c r="L605" s="2244"/>
      <c r="M605" s="2244"/>
      <c r="N605" s="2242"/>
      <c r="O605" s="2244"/>
      <c r="P605" s="2245"/>
      <c r="Q605" s="2250"/>
    </row>
    <row r="606" spans="1:17">
      <c r="A606" s="2244"/>
      <c r="B606" s="2241"/>
      <c r="C606" s="2244"/>
      <c r="D606" s="2242"/>
      <c r="E606" s="2242"/>
      <c r="F606" s="2243"/>
      <c r="G606" s="2244"/>
      <c r="H606" s="1830"/>
      <c r="I606" s="2154"/>
      <c r="J606" s="2244"/>
      <c r="K606" s="2244"/>
      <c r="L606" s="2244"/>
      <c r="M606" s="2244"/>
      <c r="N606" s="2242"/>
      <c r="O606" s="2244"/>
      <c r="P606" s="2245"/>
      <c r="Q606" s="2250"/>
    </row>
    <row r="607" spans="1:17">
      <c r="A607" s="2244"/>
      <c r="B607" s="2241"/>
      <c r="C607" s="2244"/>
      <c r="D607" s="2242"/>
      <c r="E607" s="2242"/>
      <c r="F607" s="2243"/>
      <c r="G607" s="2244"/>
      <c r="H607" s="1830"/>
      <c r="I607" s="2154"/>
      <c r="J607" s="2244"/>
      <c r="K607" s="2244"/>
      <c r="L607" s="2244"/>
      <c r="M607" s="2244"/>
      <c r="N607" s="2242"/>
      <c r="O607" s="2244"/>
      <c r="P607" s="2245"/>
      <c r="Q607" s="2250"/>
    </row>
    <row r="608" spans="1:17">
      <c r="A608" s="2244"/>
      <c r="B608" s="2241"/>
      <c r="C608" s="2244"/>
      <c r="D608" s="2242"/>
      <c r="E608" s="2242"/>
      <c r="F608" s="2243"/>
      <c r="G608" s="2244"/>
      <c r="H608" s="1830"/>
      <c r="I608" s="2154"/>
      <c r="J608" s="2244"/>
      <c r="K608" s="2244"/>
      <c r="L608" s="2244"/>
      <c r="M608" s="2244"/>
      <c r="N608" s="2242"/>
      <c r="O608" s="2244"/>
      <c r="P608" s="2245"/>
      <c r="Q608" s="2250"/>
    </row>
    <row r="609" spans="1:17">
      <c r="A609" s="2244"/>
      <c r="B609" s="2241"/>
      <c r="C609" s="2244"/>
      <c r="D609" s="2242"/>
      <c r="E609" s="2242"/>
      <c r="F609" s="2243"/>
      <c r="G609" s="2244"/>
      <c r="H609" s="1830"/>
      <c r="I609" s="2154"/>
      <c r="J609" s="2244"/>
      <c r="K609" s="2244"/>
      <c r="L609" s="2244"/>
      <c r="M609" s="2244"/>
      <c r="N609" s="2242"/>
      <c r="O609" s="2244"/>
      <c r="P609" s="2245"/>
      <c r="Q609" s="2250"/>
    </row>
    <row r="610" spans="1:17">
      <c r="A610" s="2244"/>
      <c r="B610" s="2241"/>
      <c r="C610" s="2244"/>
      <c r="D610" s="2242"/>
      <c r="E610" s="2242"/>
      <c r="F610" s="2243"/>
      <c r="G610" s="2244"/>
      <c r="H610" s="1830"/>
      <c r="I610" s="2154"/>
      <c r="J610" s="2244"/>
      <c r="K610" s="2244"/>
      <c r="L610" s="2244"/>
      <c r="M610" s="2244"/>
      <c r="N610" s="2242"/>
      <c r="O610" s="2244"/>
      <c r="P610" s="2245"/>
      <c r="Q610" s="2250"/>
    </row>
    <row r="611" spans="1:17">
      <c r="A611" s="2244"/>
      <c r="B611" s="2241"/>
      <c r="C611" s="2244"/>
      <c r="D611" s="2242"/>
      <c r="E611" s="2242"/>
      <c r="F611" s="2243"/>
      <c r="G611" s="2244"/>
      <c r="H611" s="1830"/>
      <c r="I611" s="2154"/>
      <c r="J611" s="2244"/>
      <c r="K611" s="2244"/>
      <c r="L611" s="2244"/>
      <c r="M611" s="2244"/>
      <c r="N611" s="2242"/>
      <c r="O611" s="2244"/>
      <c r="P611" s="2245"/>
      <c r="Q611" s="2250"/>
    </row>
    <row r="612" spans="1:17">
      <c r="A612" s="2244"/>
      <c r="B612" s="2241"/>
      <c r="C612" s="2244"/>
      <c r="D612" s="2242"/>
      <c r="E612" s="2242"/>
      <c r="F612" s="2243"/>
      <c r="G612" s="2244"/>
      <c r="H612" s="1830"/>
      <c r="I612" s="2154"/>
      <c r="J612" s="2244"/>
      <c r="K612" s="2244"/>
      <c r="L612" s="2244"/>
      <c r="M612" s="2244"/>
      <c r="N612" s="2242"/>
      <c r="O612" s="2244"/>
      <c r="P612" s="2245"/>
      <c r="Q612" s="2250"/>
    </row>
    <row r="613" spans="1:17">
      <c r="A613" s="2244"/>
      <c r="B613" s="2241"/>
      <c r="C613" s="2244"/>
      <c r="D613" s="2242"/>
      <c r="E613" s="2242"/>
      <c r="F613" s="2243"/>
      <c r="G613" s="2244"/>
      <c r="H613" s="1830"/>
      <c r="I613" s="2154"/>
      <c r="J613" s="2244"/>
      <c r="K613" s="2244"/>
      <c r="L613" s="2244"/>
      <c r="M613" s="2244"/>
      <c r="N613" s="2242"/>
      <c r="O613" s="2244"/>
      <c r="P613" s="2245"/>
      <c r="Q613" s="2250"/>
    </row>
    <row r="614" spans="1:17">
      <c r="A614" s="2244"/>
      <c r="B614" s="2241"/>
      <c r="C614" s="2244"/>
      <c r="D614" s="2242"/>
      <c r="E614" s="2242"/>
      <c r="F614" s="2243"/>
      <c r="G614" s="2244"/>
      <c r="H614" s="1830"/>
      <c r="I614" s="2154"/>
      <c r="J614" s="2244"/>
      <c r="K614" s="2244"/>
      <c r="L614" s="2244"/>
      <c r="M614" s="2244"/>
      <c r="N614" s="2242"/>
      <c r="O614" s="2244"/>
      <c r="P614" s="2245"/>
      <c r="Q614" s="2250"/>
    </row>
    <row r="615" spans="1:17">
      <c r="A615" s="2244"/>
      <c r="B615" s="2241"/>
      <c r="C615" s="2244"/>
      <c r="D615" s="2242"/>
      <c r="E615" s="2242"/>
      <c r="F615" s="2243"/>
      <c r="G615" s="2244"/>
      <c r="H615" s="1830"/>
      <c r="I615" s="2154"/>
      <c r="J615" s="2244"/>
      <c r="K615" s="2244"/>
      <c r="L615" s="2244"/>
      <c r="M615" s="2244"/>
      <c r="N615" s="2242"/>
      <c r="O615" s="2244"/>
      <c r="P615" s="2245"/>
      <c r="Q615" s="2250"/>
    </row>
    <row r="616" spans="1:17">
      <c r="A616" s="2244"/>
      <c r="B616" s="2241"/>
      <c r="C616" s="2244"/>
      <c r="D616" s="2242"/>
      <c r="E616" s="2242"/>
      <c r="F616" s="2243"/>
      <c r="G616" s="2244"/>
      <c r="H616" s="1830"/>
      <c r="I616" s="2154"/>
      <c r="J616" s="2244"/>
      <c r="K616" s="2244"/>
      <c r="L616" s="2244"/>
      <c r="M616" s="2244"/>
      <c r="N616" s="2242"/>
      <c r="O616" s="2244"/>
      <c r="P616" s="2245"/>
      <c r="Q616" s="2250"/>
    </row>
    <row r="617" spans="1:17">
      <c r="A617" s="2244"/>
      <c r="B617" s="2241"/>
      <c r="C617" s="2244"/>
      <c r="D617" s="2242"/>
      <c r="E617" s="2242"/>
      <c r="F617" s="2243"/>
      <c r="G617" s="2244"/>
      <c r="H617" s="1830"/>
      <c r="I617" s="2154"/>
      <c r="J617" s="2244"/>
      <c r="K617" s="2244"/>
      <c r="L617" s="2244"/>
      <c r="M617" s="2244"/>
      <c r="N617" s="2242"/>
      <c r="O617" s="2244"/>
      <c r="P617" s="2245"/>
      <c r="Q617" s="2250"/>
    </row>
    <row r="618" spans="1:17">
      <c r="A618" s="2244"/>
      <c r="B618" s="2241"/>
      <c r="C618" s="2244"/>
      <c r="D618" s="2242"/>
      <c r="E618" s="2242"/>
      <c r="F618" s="2243"/>
      <c r="G618" s="2244"/>
      <c r="H618" s="1830"/>
      <c r="I618" s="2154"/>
      <c r="J618" s="2244"/>
      <c r="K618" s="2244"/>
      <c r="L618" s="2244"/>
      <c r="M618" s="2244"/>
      <c r="N618" s="2242"/>
      <c r="O618" s="2244"/>
      <c r="P618" s="2245"/>
      <c r="Q618" s="2250"/>
    </row>
    <row r="619" spans="1:17">
      <c r="A619" s="2244"/>
      <c r="B619" s="2241"/>
      <c r="C619" s="2244"/>
      <c r="D619" s="2242"/>
      <c r="E619" s="2242"/>
      <c r="F619" s="2243"/>
      <c r="G619" s="2244"/>
      <c r="H619" s="1830"/>
      <c r="I619" s="2154"/>
      <c r="J619" s="2244"/>
      <c r="K619" s="2244"/>
      <c r="L619" s="2244"/>
      <c r="M619" s="2244"/>
      <c r="N619" s="2242"/>
      <c r="O619" s="2244"/>
      <c r="P619" s="2245"/>
      <c r="Q619" s="2250"/>
    </row>
    <row r="620" spans="1:17">
      <c r="A620" s="2244"/>
      <c r="B620" s="2241"/>
      <c r="C620" s="2244"/>
      <c r="D620" s="2242"/>
      <c r="E620" s="2242"/>
      <c r="F620" s="2243"/>
      <c r="G620" s="2244"/>
      <c r="H620" s="1830"/>
      <c r="I620" s="2154"/>
      <c r="J620" s="2244"/>
      <c r="K620" s="2244"/>
      <c r="L620" s="2244"/>
      <c r="M620" s="2244"/>
      <c r="N620" s="2242"/>
      <c r="O620" s="2244"/>
      <c r="P620" s="2245"/>
      <c r="Q620" s="2250"/>
    </row>
    <row r="621" spans="1:17">
      <c r="A621" s="2244"/>
      <c r="B621" s="2241"/>
      <c r="C621" s="2244"/>
      <c r="D621" s="2242"/>
      <c r="E621" s="2242"/>
      <c r="F621" s="2243"/>
      <c r="G621" s="2244"/>
      <c r="H621" s="1830"/>
      <c r="I621" s="2154"/>
      <c r="J621" s="2244"/>
      <c r="K621" s="2244"/>
      <c r="L621" s="2244"/>
      <c r="M621" s="2244"/>
      <c r="N621" s="2242"/>
      <c r="O621" s="2244"/>
      <c r="P621" s="2245"/>
      <c r="Q621" s="2250"/>
    </row>
    <row r="622" spans="1:17">
      <c r="A622" s="2244"/>
      <c r="B622" s="2241"/>
      <c r="C622" s="2244"/>
      <c r="D622" s="2242"/>
      <c r="E622" s="2242"/>
      <c r="F622" s="2243"/>
      <c r="G622" s="2244"/>
      <c r="H622" s="1830"/>
      <c r="I622" s="2154"/>
      <c r="J622" s="2244"/>
      <c r="K622" s="2244"/>
      <c r="L622" s="2244"/>
      <c r="M622" s="2244"/>
      <c r="N622" s="2242"/>
      <c r="O622" s="2244"/>
      <c r="P622" s="2245"/>
      <c r="Q622" s="2250"/>
    </row>
    <row r="623" spans="1:17">
      <c r="A623" s="2244"/>
      <c r="B623" s="2241"/>
      <c r="C623" s="2244"/>
      <c r="D623" s="2242"/>
      <c r="E623" s="2242"/>
      <c r="F623" s="2243"/>
      <c r="G623" s="2244"/>
      <c r="H623" s="1830"/>
      <c r="I623" s="2154"/>
      <c r="J623" s="2244"/>
      <c r="K623" s="2244"/>
      <c r="L623" s="2244"/>
      <c r="M623" s="2244"/>
      <c r="N623" s="2242"/>
      <c r="O623" s="2244"/>
      <c r="P623" s="2245"/>
      <c r="Q623" s="2250"/>
    </row>
    <row r="624" spans="1:17">
      <c r="A624" s="2244"/>
      <c r="B624" s="2241"/>
      <c r="C624" s="2244"/>
      <c r="D624" s="2242"/>
      <c r="E624" s="2242"/>
      <c r="F624" s="2243"/>
      <c r="G624" s="2244"/>
      <c r="H624" s="1830"/>
      <c r="I624" s="2154"/>
      <c r="J624" s="2244"/>
      <c r="K624" s="2244"/>
      <c r="L624" s="2244"/>
      <c r="M624" s="2244"/>
      <c r="N624" s="2242"/>
      <c r="O624" s="2244"/>
      <c r="P624" s="2245"/>
      <c r="Q624" s="2250"/>
    </row>
    <row r="625" spans="1:17">
      <c r="A625" s="2244"/>
      <c r="B625" s="2241"/>
      <c r="C625" s="2244"/>
      <c r="D625" s="2242"/>
      <c r="E625" s="2242"/>
      <c r="F625" s="2243"/>
      <c r="G625" s="2244"/>
      <c r="H625" s="1830"/>
      <c r="I625" s="2154"/>
      <c r="J625" s="2244"/>
      <c r="K625" s="2244"/>
      <c r="L625" s="2244"/>
      <c r="M625" s="2244"/>
      <c r="N625" s="2242"/>
      <c r="O625" s="2244"/>
      <c r="P625" s="2245"/>
      <c r="Q625" s="2250"/>
    </row>
    <row r="626" spans="1:17">
      <c r="A626" s="2244"/>
      <c r="B626" s="2241"/>
      <c r="C626" s="2244"/>
      <c r="D626" s="2242"/>
      <c r="E626" s="2242"/>
      <c r="F626" s="2243"/>
      <c r="G626" s="2244"/>
      <c r="H626" s="1830"/>
      <c r="I626" s="2154"/>
      <c r="J626" s="2244"/>
      <c r="K626" s="2244"/>
      <c r="L626" s="2244"/>
      <c r="M626" s="2244"/>
      <c r="N626" s="2242"/>
      <c r="O626" s="2244"/>
      <c r="P626" s="2245"/>
      <c r="Q626" s="2250"/>
    </row>
    <row r="627" spans="1:17">
      <c r="A627" s="2244"/>
      <c r="B627" s="2241"/>
      <c r="C627" s="2244"/>
      <c r="D627" s="2242"/>
      <c r="E627" s="2242"/>
      <c r="F627" s="2243"/>
      <c r="G627" s="2244"/>
      <c r="H627" s="1830"/>
      <c r="I627" s="2154"/>
      <c r="J627" s="2244"/>
      <c r="K627" s="2244"/>
      <c r="L627" s="2244"/>
      <c r="M627" s="2244"/>
      <c r="N627" s="2242"/>
      <c r="O627" s="2244"/>
      <c r="P627" s="2245"/>
      <c r="Q627" s="2250"/>
    </row>
    <row r="628" spans="1:17">
      <c r="A628" s="2244"/>
      <c r="B628" s="2241"/>
      <c r="C628" s="2244"/>
      <c r="D628" s="2242"/>
      <c r="E628" s="2242"/>
      <c r="F628" s="2243"/>
      <c r="G628" s="2244"/>
      <c r="H628" s="1830"/>
      <c r="I628" s="2154"/>
      <c r="J628" s="2244"/>
      <c r="K628" s="2244"/>
      <c r="L628" s="2244"/>
      <c r="M628" s="2244"/>
      <c r="N628" s="2242"/>
      <c r="O628" s="2244"/>
      <c r="P628" s="2245"/>
      <c r="Q628" s="2250"/>
    </row>
    <row r="629" spans="1:17">
      <c r="A629" s="2244"/>
      <c r="B629" s="2241"/>
      <c r="C629" s="2244"/>
      <c r="D629" s="2242"/>
      <c r="E629" s="2242"/>
      <c r="F629" s="2243"/>
      <c r="G629" s="2244"/>
      <c r="H629" s="1830"/>
      <c r="I629" s="2154"/>
      <c r="J629" s="2244"/>
      <c r="K629" s="2244"/>
      <c r="L629" s="2244"/>
      <c r="M629" s="2244"/>
      <c r="N629" s="2242"/>
      <c r="O629" s="2244"/>
      <c r="P629" s="2245"/>
      <c r="Q629" s="2250"/>
    </row>
    <row r="630" spans="1:17">
      <c r="A630" s="2244"/>
      <c r="B630" s="2241"/>
      <c r="C630" s="2244"/>
      <c r="D630" s="2242"/>
      <c r="E630" s="2242"/>
      <c r="F630" s="2243"/>
      <c r="G630" s="2244"/>
      <c r="H630" s="1830"/>
      <c r="I630" s="2154"/>
      <c r="J630" s="2244"/>
      <c r="K630" s="2244"/>
      <c r="L630" s="2244"/>
      <c r="M630" s="2244"/>
      <c r="N630" s="2242"/>
      <c r="O630" s="2244"/>
      <c r="P630" s="2245"/>
      <c r="Q630" s="2250"/>
    </row>
    <row r="631" spans="1:17">
      <c r="A631" s="2244"/>
      <c r="B631" s="2241"/>
      <c r="C631" s="2244"/>
      <c r="D631" s="2242"/>
      <c r="E631" s="2242"/>
      <c r="F631" s="2243"/>
      <c r="G631" s="2244"/>
      <c r="H631" s="1830"/>
      <c r="I631" s="2154"/>
      <c r="J631" s="2244"/>
      <c r="K631" s="2244"/>
      <c r="L631" s="2244"/>
      <c r="M631" s="2244"/>
      <c r="N631" s="2242"/>
      <c r="O631" s="2244"/>
      <c r="P631" s="2245"/>
      <c r="Q631" s="2250"/>
    </row>
    <row r="632" spans="1:17">
      <c r="A632" s="2244"/>
      <c r="B632" s="2241"/>
      <c r="C632" s="2244"/>
      <c r="D632" s="2242"/>
      <c r="E632" s="2242"/>
      <c r="F632" s="2243"/>
      <c r="G632" s="2244"/>
      <c r="H632" s="1830"/>
      <c r="I632" s="2154"/>
      <c r="J632" s="2244"/>
      <c r="K632" s="2244"/>
      <c r="L632" s="2244"/>
      <c r="M632" s="2244"/>
      <c r="N632" s="2242"/>
      <c r="O632" s="2244"/>
      <c r="P632" s="2245"/>
      <c r="Q632" s="2250"/>
    </row>
    <row r="633" spans="1:17">
      <c r="A633" s="2244"/>
      <c r="B633" s="2241"/>
      <c r="C633" s="2244"/>
      <c r="D633" s="2242"/>
      <c r="E633" s="2242"/>
      <c r="F633" s="2243"/>
      <c r="G633" s="2244"/>
      <c r="H633" s="1830"/>
      <c r="I633" s="2154"/>
      <c r="J633" s="2244"/>
      <c r="K633" s="2244"/>
      <c r="L633" s="2244"/>
      <c r="M633" s="2244"/>
      <c r="N633" s="2242"/>
      <c r="O633" s="2244"/>
      <c r="P633" s="2245"/>
      <c r="Q633" s="2250"/>
    </row>
    <row r="634" spans="1:17">
      <c r="A634" s="2244"/>
      <c r="B634" s="2241"/>
      <c r="C634" s="2244"/>
      <c r="D634" s="2242"/>
      <c r="E634" s="2242"/>
      <c r="F634" s="2243"/>
      <c r="G634" s="2244"/>
      <c r="H634" s="1830"/>
      <c r="I634" s="2154"/>
      <c r="J634" s="2244"/>
      <c r="K634" s="2244"/>
      <c r="L634" s="2244"/>
      <c r="M634" s="2244"/>
      <c r="N634" s="2242"/>
      <c r="O634" s="2244"/>
      <c r="P634" s="2245"/>
      <c r="Q634" s="2250"/>
    </row>
    <row r="635" spans="1:17">
      <c r="A635" s="2244"/>
      <c r="B635" s="2241"/>
      <c r="C635" s="2244"/>
      <c r="D635" s="2242"/>
      <c r="E635" s="2242"/>
      <c r="F635" s="2243"/>
      <c r="G635" s="2244"/>
      <c r="H635" s="1830"/>
      <c r="I635" s="2154"/>
      <c r="J635" s="2244"/>
      <c r="K635" s="2244"/>
      <c r="L635" s="2244"/>
      <c r="M635" s="2244"/>
      <c r="N635" s="2242"/>
      <c r="O635" s="2244"/>
      <c r="P635" s="2245"/>
      <c r="Q635" s="2250"/>
    </row>
    <row r="636" spans="1:17">
      <c r="A636" s="2244"/>
      <c r="B636" s="2241"/>
      <c r="C636" s="2244"/>
      <c r="D636" s="2242"/>
      <c r="E636" s="2242"/>
      <c r="F636" s="2243"/>
      <c r="G636" s="2244"/>
      <c r="H636" s="1830"/>
      <c r="I636" s="2154"/>
      <c r="J636" s="2244"/>
      <c r="K636" s="2244"/>
      <c r="L636" s="2244"/>
      <c r="M636" s="2244"/>
      <c r="N636" s="2242"/>
      <c r="O636" s="2244"/>
      <c r="P636" s="2245"/>
      <c r="Q636" s="2250"/>
    </row>
    <row r="637" spans="1:17">
      <c r="A637" s="2244"/>
      <c r="B637" s="2241"/>
      <c r="C637" s="2244"/>
      <c r="D637" s="2242"/>
      <c r="E637" s="2242"/>
      <c r="F637" s="2243"/>
      <c r="G637" s="2244"/>
      <c r="H637" s="1830"/>
      <c r="I637" s="2154"/>
      <c r="J637" s="2244"/>
      <c r="K637" s="2244"/>
      <c r="L637" s="2244"/>
      <c r="M637" s="2244"/>
      <c r="N637" s="2242"/>
      <c r="O637" s="2244"/>
      <c r="P637" s="2245"/>
      <c r="Q637" s="2250"/>
    </row>
    <row r="638" spans="1:17">
      <c r="A638" s="2244"/>
      <c r="B638" s="2241"/>
      <c r="C638" s="2244"/>
      <c r="D638" s="2242"/>
      <c r="E638" s="2242"/>
      <c r="F638" s="2243"/>
      <c r="G638" s="2244"/>
      <c r="H638" s="1830"/>
      <c r="I638" s="2154"/>
      <c r="J638" s="2244"/>
      <c r="K638" s="2244"/>
      <c r="L638" s="2244"/>
      <c r="M638" s="2244"/>
      <c r="N638" s="2242"/>
      <c r="O638" s="2244"/>
      <c r="P638" s="2245"/>
      <c r="Q638" s="2250"/>
    </row>
    <row r="639" spans="1:17">
      <c r="A639" s="2244"/>
      <c r="B639" s="2241"/>
      <c r="C639" s="2244"/>
      <c r="D639" s="2242"/>
      <c r="E639" s="2242"/>
      <c r="F639" s="2243"/>
      <c r="G639" s="2244"/>
      <c r="H639" s="1830"/>
      <c r="I639" s="2154"/>
      <c r="J639" s="2244"/>
      <c r="K639" s="2244"/>
      <c r="L639" s="2244"/>
      <c r="M639" s="2244"/>
      <c r="N639" s="2242"/>
      <c r="O639" s="2244"/>
      <c r="P639" s="2245"/>
      <c r="Q639" s="2250"/>
    </row>
    <row r="640" spans="1:17">
      <c r="A640" s="2244"/>
      <c r="B640" s="2241"/>
      <c r="C640" s="2244"/>
      <c r="D640" s="2242"/>
      <c r="E640" s="2242"/>
      <c r="F640" s="2243"/>
      <c r="G640" s="2244"/>
      <c r="H640" s="1830"/>
      <c r="I640" s="2154"/>
      <c r="J640" s="2244"/>
      <c r="K640" s="2244"/>
      <c r="L640" s="2244"/>
      <c r="M640" s="2244"/>
      <c r="N640" s="2242"/>
      <c r="O640" s="2244"/>
      <c r="P640" s="2245"/>
      <c r="Q640" s="2250"/>
    </row>
    <row r="641" spans="1:17">
      <c r="A641" s="2244"/>
      <c r="B641" s="2241"/>
      <c r="C641" s="2244"/>
      <c r="D641" s="2242"/>
      <c r="E641" s="2242"/>
      <c r="F641" s="2243"/>
      <c r="G641" s="2244"/>
      <c r="H641" s="1830"/>
      <c r="I641" s="2154"/>
      <c r="J641" s="2244"/>
      <c r="K641" s="2244"/>
      <c r="L641" s="2244"/>
      <c r="M641" s="2244"/>
      <c r="N641" s="2242"/>
      <c r="O641" s="2244"/>
      <c r="P641" s="2245"/>
      <c r="Q641" s="2250"/>
    </row>
    <row r="642" spans="1:17">
      <c r="A642" s="2244"/>
      <c r="B642" s="2241"/>
      <c r="C642" s="2244"/>
      <c r="D642" s="2242"/>
      <c r="E642" s="2242"/>
      <c r="F642" s="2243"/>
      <c r="G642" s="2244"/>
      <c r="H642" s="1830"/>
      <c r="I642" s="2154"/>
      <c r="J642" s="2244"/>
      <c r="K642" s="2244"/>
      <c r="L642" s="2244"/>
      <c r="M642" s="2244"/>
      <c r="N642" s="2242"/>
      <c r="O642" s="2244"/>
      <c r="P642" s="2245"/>
      <c r="Q642" s="2250"/>
    </row>
    <row r="643" spans="1:17">
      <c r="A643" s="2244"/>
      <c r="B643" s="2241"/>
      <c r="C643" s="2244"/>
      <c r="D643" s="2242"/>
      <c r="E643" s="2242"/>
      <c r="F643" s="2243"/>
      <c r="G643" s="2244"/>
      <c r="H643" s="1830"/>
      <c r="I643" s="2154"/>
      <c r="J643" s="2244"/>
      <c r="K643" s="2244"/>
      <c r="L643" s="2244"/>
      <c r="M643" s="2244"/>
      <c r="N643" s="2242"/>
      <c r="O643" s="2244"/>
      <c r="P643" s="2245"/>
      <c r="Q643" s="2250"/>
    </row>
    <row r="644" spans="1:17">
      <c r="A644" s="2244"/>
      <c r="B644" s="2241"/>
      <c r="C644" s="2244"/>
      <c r="D644" s="2242"/>
      <c r="E644" s="2242"/>
      <c r="F644" s="2243"/>
      <c r="G644" s="2244"/>
      <c r="H644" s="1830"/>
      <c r="I644" s="2154"/>
      <c r="J644" s="2244"/>
      <c r="K644" s="2244"/>
      <c r="L644" s="2244"/>
      <c r="M644" s="2244"/>
      <c r="N644" s="2242"/>
      <c r="O644" s="2244"/>
      <c r="P644" s="2245"/>
      <c r="Q644" s="2250"/>
    </row>
    <row r="645" spans="1:17">
      <c r="A645" s="2244"/>
      <c r="B645" s="2241"/>
      <c r="C645" s="2244"/>
      <c r="D645" s="2242"/>
      <c r="E645" s="2242"/>
      <c r="F645" s="2243"/>
      <c r="G645" s="2244"/>
      <c r="H645" s="1830"/>
      <c r="I645" s="2154"/>
      <c r="J645" s="2244"/>
      <c r="K645" s="2244"/>
      <c r="L645" s="2244"/>
      <c r="M645" s="2244"/>
      <c r="N645" s="2242"/>
      <c r="O645" s="2244"/>
      <c r="P645" s="2245"/>
      <c r="Q645" s="2250"/>
    </row>
    <row r="646" spans="1:17">
      <c r="A646" s="2244"/>
      <c r="B646" s="2241"/>
      <c r="C646" s="2244"/>
      <c r="D646" s="2242"/>
      <c r="E646" s="2242"/>
      <c r="F646" s="2243"/>
      <c r="G646" s="2244"/>
      <c r="H646" s="1830"/>
      <c r="I646" s="2154"/>
      <c r="J646" s="2244"/>
      <c r="K646" s="2244"/>
      <c r="L646" s="2244"/>
      <c r="M646" s="2244"/>
      <c r="N646" s="2242"/>
      <c r="O646" s="2244"/>
      <c r="P646" s="2245"/>
      <c r="Q646" s="2250"/>
    </row>
    <row r="647" spans="1:17">
      <c r="A647" s="2244"/>
      <c r="B647" s="2241"/>
      <c r="C647" s="2244"/>
      <c r="D647" s="2242"/>
      <c r="E647" s="2242"/>
      <c r="F647" s="2243"/>
      <c r="G647" s="2244"/>
      <c r="H647" s="1830"/>
      <c r="I647" s="2154"/>
      <c r="J647" s="2244"/>
      <c r="K647" s="2244"/>
      <c r="L647" s="2244"/>
      <c r="M647" s="2244"/>
      <c r="N647" s="2242"/>
      <c r="O647" s="2244"/>
      <c r="P647" s="2245"/>
      <c r="Q647" s="2250"/>
    </row>
    <row r="648" spans="1:17">
      <c r="A648" s="2244"/>
      <c r="B648" s="2241"/>
      <c r="C648" s="2244"/>
      <c r="D648" s="2242"/>
      <c r="E648" s="2242"/>
      <c r="F648" s="2243"/>
      <c r="G648" s="2244"/>
      <c r="H648" s="1830"/>
      <c r="I648" s="2154"/>
      <c r="J648" s="2244"/>
      <c r="K648" s="2244"/>
      <c r="L648" s="2244"/>
      <c r="M648" s="2244"/>
      <c r="N648" s="2242"/>
      <c r="O648" s="2244"/>
      <c r="P648" s="2245"/>
      <c r="Q648" s="2250"/>
    </row>
    <row r="649" spans="1:17">
      <c r="A649" s="2244"/>
      <c r="B649" s="2241"/>
      <c r="C649" s="2244"/>
      <c r="D649" s="2242"/>
      <c r="E649" s="2242"/>
      <c r="F649" s="2243"/>
      <c r="G649" s="2244"/>
      <c r="H649" s="1830"/>
      <c r="I649" s="2154"/>
      <c r="J649" s="2244"/>
      <c r="K649" s="2244"/>
      <c r="L649" s="2244"/>
      <c r="M649" s="2244"/>
      <c r="N649" s="2242"/>
      <c r="O649" s="2244"/>
      <c r="P649" s="2245"/>
      <c r="Q649" s="2250"/>
    </row>
    <row r="650" spans="1:17">
      <c r="A650" s="2244"/>
      <c r="B650" s="2241"/>
      <c r="C650" s="2244"/>
      <c r="D650" s="2242"/>
      <c r="E650" s="2242"/>
      <c r="F650" s="2243"/>
      <c r="G650" s="2244"/>
      <c r="H650" s="1830"/>
      <c r="I650" s="2154"/>
      <c r="J650" s="2244"/>
      <c r="K650" s="2244"/>
      <c r="L650" s="2244"/>
      <c r="M650" s="2244"/>
      <c r="N650" s="2242"/>
      <c r="O650" s="2244"/>
      <c r="P650" s="2245"/>
      <c r="Q650" s="2250"/>
    </row>
    <row r="651" spans="1:17">
      <c r="A651" s="2244"/>
      <c r="B651" s="2241"/>
      <c r="C651" s="2244"/>
      <c r="D651" s="2242"/>
      <c r="E651" s="2242"/>
      <c r="F651" s="2243"/>
      <c r="G651" s="2244"/>
      <c r="H651" s="1830"/>
      <c r="I651" s="2154"/>
      <c r="J651" s="2244"/>
      <c r="K651" s="2244"/>
      <c r="L651" s="2244"/>
      <c r="M651" s="2244"/>
      <c r="N651" s="2242"/>
      <c r="O651" s="2244"/>
      <c r="P651" s="2245"/>
      <c r="Q651" s="2250"/>
    </row>
    <row r="652" spans="1:17">
      <c r="A652" s="2244"/>
      <c r="B652" s="2241"/>
      <c r="C652" s="2244"/>
      <c r="D652" s="2242"/>
      <c r="E652" s="2242"/>
      <c r="F652" s="2243"/>
      <c r="G652" s="2244"/>
      <c r="H652" s="1830"/>
      <c r="I652" s="2154"/>
      <c r="J652" s="2244"/>
      <c r="K652" s="2244"/>
      <c r="L652" s="2244"/>
      <c r="M652" s="2244"/>
      <c r="N652" s="2242"/>
      <c r="O652" s="2244"/>
      <c r="P652" s="2245"/>
      <c r="Q652" s="2250"/>
    </row>
    <row r="653" spans="1:17">
      <c r="A653" s="2244"/>
      <c r="B653" s="2241"/>
      <c r="C653" s="2244"/>
      <c r="D653" s="2242"/>
      <c r="E653" s="2242"/>
      <c r="F653" s="2243"/>
      <c r="G653" s="2244"/>
      <c r="H653" s="1830"/>
      <c r="I653" s="2154"/>
      <c r="J653" s="2244"/>
      <c r="K653" s="2244"/>
      <c r="L653" s="2244"/>
      <c r="M653" s="2244"/>
      <c r="N653" s="2242"/>
      <c r="O653" s="2244"/>
      <c r="P653" s="2245"/>
      <c r="Q653" s="2250"/>
    </row>
    <row r="654" spans="1:17">
      <c r="A654" s="2244"/>
      <c r="B654" s="2241"/>
      <c r="C654" s="2244"/>
      <c r="D654" s="2242"/>
      <c r="E654" s="2242"/>
      <c r="F654" s="2243"/>
      <c r="G654" s="2244"/>
      <c r="H654" s="1830"/>
      <c r="I654" s="2154"/>
      <c r="J654" s="2244"/>
      <c r="K654" s="2244"/>
      <c r="L654" s="2244"/>
      <c r="M654" s="2244"/>
      <c r="N654" s="2242"/>
      <c r="O654" s="2244"/>
      <c r="P654" s="2245"/>
      <c r="Q654" s="2250"/>
    </row>
    <row r="655" spans="1:17">
      <c r="A655" s="2244"/>
      <c r="B655" s="2241"/>
      <c r="C655" s="2244"/>
      <c r="D655" s="2242"/>
      <c r="E655" s="2242"/>
      <c r="F655" s="2243"/>
      <c r="G655" s="2244"/>
      <c r="H655" s="1830"/>
      <c r="I655" s="2154"/>
      <c r="J655" s="2244"/>
      <c r="K655" s="2244"/>
      <c r="L655" s="2244"/>
      <c r="M655" s="2244"/>
      <c r="N655" s="2242"/>
      <c r="O655" s="2244"/>
      <c r="P655" s="2245"/>
      <c r="Q655" s="2250"/>
    </row>
    <row r="656" spans="1:17">
      <c r="A656" s="2244"/>
      <c r="B656" s="2241"/>
      <c r="C656" s="2244"/>
      <c r="D656" s="2242"/>
      <c r="E656" s="2242"/>
      <c r="F656" s="2243"/>
      <c r="G656" s="2244"/>
      <c r="H656" s="1830"/>
      <c r="I656" s="2154"/>
      <c r="J656" s="2244"/>
      <c r="K656" s="2244"/>
      <c r="L656" s="2244"/>
      <c r="M656" s="2244"/>
      <c r="N656" s="2242"/>
      <c r="O656" s="2244"/>
      <c r="P656" s="2245"/>
      <c r="Q656" s="2250"/>
    </row>
    <row r="657" spans="1:17">
      <c r="A657" s="2244"/>
      <c r="B657" s="2241"/>
      <c r="C657" s="2244"/>
      <c r="D657" s="2242"/>
      <c r="E657" s="2242"/>
      <c r="F657" s="2243"/>
      <c r="G657" s="2244"/>
      <c r="H657" s="1830"/>
      <c r="I657" s="2154"/>
      <c r="J657" s="2244"/>
      <c r="K657" s="2244"/>
      <c r="L657" s="2244"/>
      <c r="M657" s="2244"/>
      <c r="N657" s="2242"/>
      <c r="O657" s="2244"/>
      <c r="P657" s="2245"/>
      <c r="Q657" s="2250"/>
    </row>
    <row r="658" spans="1:17">
      <c r="A658" s="2244"/>
      <c r="B658" s="2241"/>
      <c r="C658" s="2244"/>
      <c r="D658" s="2242"/>
      <c r="E658" s="2242"/>
      <c r="F658" s="2243"/>
      <c r="G658" s="2244"/>
      <c r="H658" s="1830"/>
      <c r="I658" s="2154"/>
      <c r="J658" s="2244"/>
      <c r="K658" s="2244"/>
      <c r="L658" s="2244"/>
      <c r="M658" s="2244"/>
      <c r="N658" s="2242"/>
      <c r="O658" s="2244"/>
      <c r="P658" s="2245"/>
      <c r="Q658" s="2250"/>
    </row>
    <row r="659" spans="1:17">
      <c r="A659" s="2244"/>
      <c r="B659" s="2241"/>
      <c r="C659" s="2244"/>
      <c r="D659" s="2242"/>
      <c r="E659" s="2242"/>
      <c r="F659" s="2243"/>
      <c r="G659" s="2244"/>
      <c r="H659" s="1830"/>
      <c r="I659" s="2154"/>
      <c r="J659" s="2244"/>
      <c r="K659" s="2244"/>
      <c r="L659" s="2244"/>
      <c r="M659" s="2244"/>
      <c r="N659" s="2242"/>
      <c r="O659" s="2244"/>
      <c r="P659" s="2245"/>
      <c r="Q659" s="2250"/>
    </row>
    <row r="660" spans="1:17">
      <c r="A660" s="2244"/>
      <c r="B660" s="2241"/>
      <c r="C660" s="2244"/>
      <c r="D660" s="2242"/>
      <c r="E660" s="2242"/>
      <c r="F660" s="2243"/>
      <c r="G660" s="2244"/>
      <c r="H660" s="1830"/>
      <c r="I660" s="2154"/>
      <c r="J660" s="2244"/>
      <c r="K660" s="2244"/>
      <c r="L660" s="2244"/>
      <c r="M660" s="2244"/>
      <c r="N660" s="2242"/>
      <c r="O660" s="2244"/>
      <c r="P660" s="2245"/>
      <c r="Q660" s="2250"/>
    </row>
    <row r="661" spans="1:17">
      <c r="A661" s="2244"/>
      <c r="B661" s="2241"/>
      <c r="C661" s="2244"/>
      <c r="D661" s="2242"/>
      <c r="E661" s="2242"/>
      <c r="F661" s="2243"/>
      <c r="G661" s="2244"/>
      <c r="H661" s="1830"/>
      <c r="I661" s="2154"/>
      <c r="J661" s="2244"/>
      <c r="K661" s="2244"/>
      <c r="L661" s="2244"/>
      <c r="M661" s="2244"/>
      <c r="N661" s="2242"/>
      <c r="O661" s="2244"/>
      <c r="P661" s="2245"/>
      <c r="Q661" s="2250"/>
    </row>
    <row r="662" spans="1:17">
      <c r="A662" s="2244"/>
      <c r="B662" s="2241"/>
      <c r="C662" s="2244"/>
      <c r="D662" s="2242"/>
      <c r="E662" s="2242"/>
      <c r="F662" s="2243"/>
      <c r="G662" s="2244"/>
      <c r="H662" s="1830"/>
      <c r="I662" s="2154"/>
      <c r="J662" s="2244"/>
      <c r="K662" s="2244"/>
      <c r="L662" s="2244"/>
      <c r="M662" s="2244"/>
      <c r="N662" s="2242"/>
      <c r="O662" s="2244"/>
      <c r="P662" s="2245"/>
      <c r="Q662" s="2250"/>
    </row>
    <row r="663" spans="1:17">
      <c r="A663" s="2244"/>
      <c r="B663" s="2241"/>
      <c r="C663" s="2244"/>
      <c r="D663" s="2242"/>
      <c r="E663" s="2242"/>
      <c r="F663" s="2243"/>
      <c r="G663" s="2244"/>
      <c r="H663" s="1830"/>
      <c r="I663" s="2154"/>
      <c r="J663" s="2244"/>
      <c r="K663" s="2244"/>
      <c r="L663" s="2244"/>
      <c r="M663" s="2244"/>
      <c r="N663" s="2242"/>
      <c r="O663" s="2244"/>
      <c r="P663" s="2245"/>
      <c r="Q663" s="2250"/>
    </row>
    <row r="664" spans="1:17">
      <c r="A664" s="2244"/>
      <c r="B664" s="2241"/>
      <c r="C664" s="2244"/>
      <c r="D664" s="2242"/>
      <c r="E664" s="2242"/>
      <c r="F664" s="2243"/>
      <c r="G664" s="2244"/>
      <c r="H664" s="1830"/>
      <c r="I664" s="2154"/>
      <c r="J664" s="2244"/>
      <c r="K664" s="2244"/>
      <c r="L664" s="2244"/>
      <c r="M664" s="2244"/>
      <c r="N664" s="2242"/>
      <c r="O664" s="2244"/>
      <c r="P664" s="2245"/>
      <c r="Q664" s="2250"/>
    </row>
    <row r="665" spans="1:17">
      <c r="A665" s="2244"/>
      <c r="B665" s="2241"/>
      <c r="C665" s="2244"/>
      <c r="D665" s="2242"/>
      <c r="E665" s="2242"/>
      <c r="F665" s="2243"/>
      <c r="G665" s="2244"/>
      <c r="H665" s="1830"/>
      <c r="I665" s="2154"/>
      <c r="J665" s="2244"/>
      <c r="K665" s="2244"/>
      <c r="L665" s="2244"/>
      <c r="M665" s="2244"/>
      <c r="N665" s="2242"/>
      <c r="O665" s="2244"/>
      <c r="P665" s="2245"/>
      <c r="Q665" s="2250"/>
    </row>
    <row r="666" spans="1:17">
      <c r="A666" s="2244"/>
      <c r="B666" s="2241"/>
      <c r="C666" s="2244"/>
      <c r="D666" s="2242"/>
      <c r="E666" s="2242"/>
      <c r="F666" s="2243"/>
      <c r="G666" s="2244"/>
      <c r="H666" s="1830"/>
      <c r="I666" s="2154"/>
      <c r="J666" s="2244"/>
      <c r="K666" s="2244"/>
      <c r="L666" s="2244"/>
      <c r="M666" s="2244"/>
      <c r="N666" s="2242"/>
      <c r="O666" s="2244"/>
      <c r="P666" s="2245"/>
      <c r="Q666" s="2250"/>
    </row>
    <row r="667" spans="1:17">
      <c r="A667" s="2244"/>
      <c r="B667" s="2241"/>
      <c r="C667" s="2244"/>
      <c r="D667" s="2242"/>
      <c r="E667" s="2242"/>
      <c r="F667" s="2243"/>
      <c r="G667" s="2244"/>
      <c r="H667" s="1830"/>
      <c r="I667" s="2154"/>
      <c r="J667" s="2244"/>
      <c r="K667" s="2244"/>
      <c r="L667" s="2244"/>
      <c r="M667" s="2244"/>
      <c r="N667" s="2242"/>
      <c r="O667" s="2244"/>
      <c r="P667" s="2245"/>
      <c r="Q667" s="2250"/>
    </row>
    <row r="668" spans="1:17">
      <c r="A668" s="2244"/>
      <c r="B668" s="2241"/>
      <c r="C668" s="2244"/>
      <c r="D668" s="2242"/>
      <c r="E668" s="2242"/>
      <c r="F668" s="2243"/>
      <c r="G668" s="2244"/>
      <c r="H668" s="1830"/>
      <c r="I668" s="2154"/>
      <c r="J668" s="2244"/>
      <c r="K668" s="2244"/>
      <c r="L668" s="2244"/>
      <c r="M668" s="2244"/>
      <c r="N668" s="2242"/>
      <c r="O668" s="2244"/>
      <c r="P668" s="2245"/>
      <c r="Q668" s="2250"/>
    </row>
    <row r="669" spans="1:17">
      <c r="A669" s="2244"/>
      <c r="B669" s="2241"/>
      <c r="C669" s="2244"/>
      <c r="D669" s="2242"/>
      <c r="E669" s="2242"/>
      <c r="F669" s="2243"/>
      <c r="G669" s="2244"/>
      <c r="H669" s="1830"/>
      <c r="I669" s="2154"/>
      <c r="J669" s="2244"/>
      <c r="K669" s="2244"/>
      <c r="L669" s="2244"/>
      <c r="M669" s="2244"/>
      <c r="N669" s="2242"/>
      <c r="O669" s="2244"/>
      <c r="P669" s="2245"/>
      <c r="Q669" s="2250"/>
    </row>
    <row r="670" spans="1:17">
      <c r="A670" s="2244"/>
      <c r="B670" s="2241"/>
      <c r="C670" s="2244"/>
      <c r="D670" s="2242"/>
      <c r="E670" s="2242"/>
      <c r="F670" s="2243"/>
      <c r="G670" s="2244"/>
      <c r="H670" s="1830"/>
      <c r="I670" s="2154"/>
      <c r="J670" s="2244"/>
      <c r="K670" s="2244"/>
      <c r="L670" s="2244"/>
      <c r="M670" s="2244"/>
      <c r="N670" s="2242"/>
      <c r="O670" s="2244"/>
      <c r="P670" s="2245"/>
      <c r="Q670" s="2250"/>
    </row>
    <row r="671" spans="1:17">
      <c r="A671" s="2244"/>
      <c r="B671" s="2241"/>
      <c r="C671" s="2244"/>
      <c r="D671" s="2242"/>
      <c r="E671" s="2242"/>
      <c r="F671" s="2243"/>
      <c r="G671" s="2244"/>
      <c r="H671" s="1830"/>
      <c r="I671" s="2154"/>
      <c r="J671" s="2244"/>
      <c r="K671" s="2244"/>
      <c r="L671" s="2244"/>
      <c r="M671" s="2244"/>
      <c r="N671" s="2242"/>
      <c r="O671" s="2244"/>
      <c r="P671" s="2245"/>
      <c r="Q671" s="2250"/>
    </row>
    <row r="672" spans="1:17">
      <c r="A672" s="2244"/>
      <c r="B672" s="2241"/>
      <c r="C672" s="2244"/>
      <c r="D672" s="2242"/>
      <c r="E672" s="2242"/>
      <c r="F672" s="2243"/>
      <c r="G672" s="2244"/>
      <c r="H672" s="1830"/>
      <c r="I672" s="2154"/>
      <c r="J672" s="2244"/>
      <c r="K672" s="2244"/>
      <c r="L672" s="2244"/>
      <c r="M672" s="2244"/>
      <c r="N672" s="2242"/>
      <c r="O672" s="2244"/>
      <c r="P672" s="2245"/>
      <c r="Q672" s="2250"/>
    </row>
    <row r="673" spans="1:17">
      <c r="A673" s="2244"/>
      <c r="B673" s="2241"/>
      <c r="C673" s="2244"/>
      <c r="D673" s="2242"/>
      <c r="E673" s="2242"/>
      <c r="F673" s="2243"/>
      <c r="G673" s="2244"/>
      <c r="H673" s="1830"/>
      <c r="I673" s="2154"/>
      <c r="J673" s="2244"/>
      <c r="K673" s="2244"/>
      <c r="L673" s="2244"/>
      <c r="M673" s="2244"/>
      <c r="N673" s="2242"/>
      <c r="O673" s="2244"/>
      <c r="P673" s="2245"/>
      <c r="Q673" s="2250"/>
    </row>
    <row r="674" spans="1:17">
      <c r="A674" s="2244"/>
      <c r="B674" s="2241"/>
      <c r="C674" s="2244"/>
      <c r="D674" s="2242"/>
      <c r="E674" s="2242"/>
      <c r="F674" s="2243"/>
      <c r="G674" s="2244"/>
      <c r="H674" s="1830"/>
      <c r="I674" s="2154"/>
      <c r="J674" s="2244"/>
      <c r="K674" s="2244"/>
      <c r="L674" s="2244"/>
      <c r="M674" s="2244"/>
      <c r="N674" s="2242"/>
      <c r="O674" s="2244"/>
      <c r="P674" s="2245"/>
      <c r="Q674" s="2250"/>
    </row>
    <row r="675" spans="1:17">
      <c r="A675" s="2244"/>
      <c r="B675" s="2241"/>
      <c r="C675" s="2244"/>
      <c r="D675" s="2242"/>
      <c r="E675" s="2242"/>
      <c r="F675" s="2243"/>
      <c r="G675" s="2244"/>
      <c r="H675" s="1830"/>
      <c r="I675" s="2154"/>
      <c r="J675" s="2244"/>
      <c r="K675" s="2244"/>
      <c r="L675" s="2244"/>
      <c r="M675" s="2244"/>
      <c r="N675" s="2242"/>
      <c r="O675" s="2244"/>
      <c r="P675" s="2245"/>
      <c r="Q675" s="2250"/>
    </row>
    <row r="676" spans="1:17">
      <c r="A676" s="2244"/>
      <c r="B676" s="2241"/>
      <c r="C676" s="2244"/>
      <c r="D676" s="2242"/>
      <c r="E676" s="2242"/>
      <c r="F676" s="2243"/>
      <c r="G676" s="2244"/>
      <c r="H676" s="1830"/>
      <c r="I676" s="2154"/>
      <c r="J676" s="2244"/>
      <c r="K676" s="2244"/>
      <c r="L676" s="2244"/>
      <c r="M676" s="2244"/>
      <c r="N676" s="2242"/>
      <c r="O676" s="2244"/>
      <c r="P676" s="2245"/>
      <c r="Q676" s="2250"/>
    </row>
    <row r="677" spans="1:17">
      <c r="A677" s="2244"/>
      <c r="B677" s="2241"/>
      <c r="C677" s="2244"/>
      <c r="D677" s="2242"/>
      <c r="E677" s="2242"/>
      <c r="F677" s="2243"/>
      <c r="G677" s="2244"/>
      <c r="H677" s="1830"/>
      <c r="I677" s="2154"/>
      <c r="J677" s="2244"/>
      <c r="K677" s="2244"/>
      <c r="L677" s="2244"/>
      <c r="M677" s="2244"/>
      <c r="N677" s="2242"/>
      <c r="O677" s="2244"/>
      <c r="P677" s="2245"/>
      <c r="Q677" s="2250"/>
    </row>
    <row r="678" spans="1:17">
      <c r="A678" s="2244"/>
      <c r="B678" s="2241"/>
      <c r="C678" s="2244"/>
      <c r="D678" s="2242"/>
      <c r="E678" s="2242"/>
      <c r="F678" s="2243"/>
      <c r="G678" s="2244"/>
      <c r="H678" s="1830"/>
      <c r="I678" s="2154"/>
      <c r="J678" s="2244"/>
      <c r="K678" s="2244"/>
      <c r="L678" s="2244"/>
      <c r="M678" s="2244"/>
      <c r="N678" s="2242"/>
      <c r="O678" s="2244"/>
      <c r="P678" s="2245"/>
      <c r="Q678" s="2250"/>
    </row>
    <row r="679" spans="1:17">
      <c r="A679" s="2244"/>
      <c r="B679" s="2241"/>
      <c r="C679" s="2244"/>
      <c r="D679" s="2242"/>
      <c r="E679" s="2242"/>
      <c r="F679" s="2243"/>
      <c r="G679" s="2244"/>
      <c r="H679" s="1830"/>
      <c r="I679" s="2154"/>
      <c r="J679" s="2244"/>
      <c r="K679" s="2244"/>
      <c r="L679" s="2244"/>
      <c r="M679" s="2244"/>
      <c r="N679" s="2242"/>
      <c r="O679" s="2244"/>
      <c r="P679" s="2245"/>
      <c r="Q679" s="2250"/>
    </row>
    <row r="680" spans="1:17">
      <c r="A680" s="2244"/>
      <c r="B680" s="2241"/>
      <c r="C680" s="2244"/>
      <c r="D680" s="2242"/>
      <c r="E680" s="2242"/>
      <c r="F680" s="2243"/>
      <c r="G680" s="2244"/>
      <c r="H680" s="1830"/>
      <c r="I680" s="2154"/>
      <c r="J680" s="2244"/>
      <c r="K680" s="2244"/>
      <c r="L680" s="2244"/>
      <c r="M680" s="2244"/>
      <c r="N680" s="2242"/>
      <c r="O680" s="2244"/>
      <c r="P680" s="2245"/>
      <c r="Q680" s="2250"/>
    </row>
    <row r="681" spans="1:17">
      <c r="A681" s="2244"/>
      <c r="B681" s="2241"/>
      <c r="C681" s="2244"/>
      <c r="D681" s="2242"/>
      <c r="E681" s="2242"/>
      <c r="F681" s="2243"/>
      <c r="G681" s="2244"/>
      <c r="H681" s="1830"/>
      <c r="I681" s="2154"/>
      <c r="J681" s="2244"/>
      <c r="K681" s="2244"/>
      <c r="L681" s="2244"/>
      <c r="M681" s="2244"/>
      <c r="N681" s="2242"/>
      <c r="O681" s="2244"/>
      <c r="P681" s="2245"/>
      <c r="Q681" s="2250"/>
    </row>
    <row r="682" spans="1:17">
      <c r="A682" s="2244"/>
      <c r="B682" s="2241"/>
      <c r="C682" s="2244"/>
      <c r="D682" s="2242"/>
      <c r="E682" s="2242"/>
      <c r="F682" s="2243"/>
      <c r="G682" s="2244"/>
      <c r="H682" s="1830"/>
      <c r="I682" s="2154"/>
      <c r="J682" s="2244"/>
      <c r="K682" s="2244"/>
      <c r="L682" s="2244"/>
      <c r="M682" s="2244"/>
      <c r="N682" s="2242"/>
      <c r="O682" s="2244"/>
      <c r="P682" s="2245"/>
      <c r="Q682" s="2250"/>
    </row>
    <row r="683" spans="1:17">
      <c r="A683" s="2244"/>
      <c r="B683" s="2241"/>
      <c r="C683" s="2244"/>
      <c r="D683" s="2242"/>
      <c r="E683" s="2242"/>
      <c r="F683" s="2243"/>
      <c r="G683" s="2244"/>
      <c r="H683" s="1830"/>
      <c r="I683" s="2154"/>
      <c r="J683" s="2244"/>
      <c r="K683" s="2244"/>
      <c r="L683" s="2244"/>
      <c r="M683" s="2244"/>
      <c r="N683" s="2242"/>
      <c r="O683" s="2244"/>
      <c r="P683" s="2245"/>
      <c r="Q683" s="2250"/>
    </row>
    <row r="684" spans="1:17">
      <c r="A684" s="2244"/>
      <c r="B684" s="2241"/>
      <c r="C684" s="2244"/>
      <c r="D684" s="2242"/>
      <c r="E684" s="2242"/>
      <c r="F684" s="2243"/>
      <c r="G684" s="2244"/>
      <c r="H684" s="1830"/>
      <c r="I684" s="2154"/>
      <c r="J684" s="2244"/>
      <c r="K684" s="2244"/>
      <c r="L684" s="2244"/>
      <c r="M684" s="2244"/>
      <c r="N684" s="2242"/>
      <c r="O684" s="2244"/>
      <c r="P684" s="2245"/>
      <c r="Q684" s="2250"/>
    </row>
    <row r="685" spans="1:17">
      <c r="A685" s="2244"/>
      <c r="B685" s="2241"/>
      <c r="C685" s="2244"/>
      <c r="D685" s="2242"/>
      <c r="E685" s="2242"/>
      <c r="F685" s="2243"/>
      <c r="G685" s="2244"/>
      <c r="H685" s="1830"/>
      <c r="I685" s="2154"/>
      <c r="J685" s="2244"/>
      <c r="K685" s="2244"/>
      <c r="L685" s="2244"/>
      <c r="M685" s="2244"/>
      <c r="N685" s="2242"/>
      <c r="O685" s="2244"/>
      <c r="P685" s="2245"/>
      <c r="Q685" s="2250"/>
    </row>
    <row r="686" spans="1:17">
      <c r="A686" s="2244"/>
      <c r="B686" s="2241"/>
      <c r="C686" s="2244"/>
      <c r="D686" s="2242"/>
      <c r="E686" s="2242"/>
      <c r="F686" s="2243"/>
      <c r="G686" s="2244"/>
      <c r="H686" s="1830"/>
      <c r="I686" s="2154"/>
      <c r="J686" s="2244"/>
      <c r="K686" s="2244"/>
      <c r="L686" s="2244"/>
      <c r="M686" s="2244"/>
      <c r="N686" s="2242"/>
      <c r="O686" s="2244"/>
      <c r="P686" s="2245"/>
      <c r="Q686" s="2250"/>
    </row>
    <row r="687" spans="1:17">
      <c r="A687" s="2244"/>
      <c r="B687" s="2241"/>
      <c r="C687" s="2244"/>
      <c r="D687" s="2242"/>
      <c r="E687" s="2242"/>
      <c r="F687" s="2243"/>
      <c r="G687" s="2244"/>
      <c r="H687" s="1830"/>
      <c r="I687" s="2154"/>
      <c r="J687" s="2244"/>
      <c r="K687" s="2244"/>
      <c r="L687" s="2244"/>
      <c r="M687" s="2244"/>
      <c r="N687" s="2242"/>
      <c r="O687" s="2244"/>
      <c r="P687" s="2245"/>
      <c r="Q687" s="2250"/>
    </row>
    <row r="688" spans="1:17">
      <c r="A688" s="2244"/>
      <c r="B688" s="2241"/>
      <c r="C688" s="2244"/>
      <c r="D688" s="2242"/>
      <c r="E688" s="2242"/>
      <c r="F688" s="2243"/>
      <c r="G688" s="2244"/>
      <c r="H688" s="1830"/>
      <c r="I688" s="2154"/>
      <c r="J688" s="2244"/>
      <c r="K688" s="2244"/>
      <c r="L688" s="2244"/>
      <c r="M688" s="2244"/>
      <c r="N688" s="2242"/>
      <c r="O688" s="2244"/>
      <c r="P688" s="2245"/>
      <c r="Q688" s="2250"/>
    </row>
    <row r="689" spans="1:17">
      <c r="A689" s="2244"/>
      <c r="B689" s="2241"/>
      <c r="C689" s="2244"/>
      <c r="D689" s="2242"/>
      <c r="E689" s="2242"/>
      <c r="F689" s="2243"/>
      <c r="G689" s="2244"/>
      <c r="H689" s="1830"/>
      <c r="I689" s="2154"/>
      <c r="J689" s="2244"/>
      <c r="K689" s="2244"/>
      <c r="L689" s="2244"/>
      <c r="M689" s="2244"/>
      <c r="N689" s="2242"/>
      <c r="O689" s="2244"/>
      <c r="P689" s="2245"/>
      <c r="Q689" s="2250"/>
    </row>
    <row r="690" spans="1:17">
      <c r="A690" s="2244"/>
      <c r="B690" s="2241"/>
      <c r="C690" s="2244"/>
      <c r="D690" s="2242"/>
      <c r="E690" s="2242"/>
      <c r="F690" s="2243"/>
      <c r="G690" s="2244"/>
      <c r="H690" s="1830"/>
      <c r="I690" s="2154"/>
      <c r="J690" s="2244"/>
      <c r="K690" s="2244"/>
      <c r="L690" s="2244"/>
      <c r="M690" s="2244"/>
      <c r="N690" s="2242"/>
      <c r="O690" s="2244"/>
      <c r="P690" s="2245"/>
      <c r="Q690" s="2250"/>
    </row>
    <row r="691" spans="1:17">
      <c r="A691" s="2244"/>
      <c r="B691" s="2241"/>
      <c r="C691" s="2244"/>
      <c r="D691" s="2242"/>
      <c r="E691" s="2242"/>
      <c r="F691" s="2243"/>
      <c r="G691" s="2244"/>
      <c r="H691" s="1830"/>
      <c r="I691" s="2154"/>
      <c r="J691" s="2244"/>
      <c r="K691" s="2244"/>
      <c r="L691" s="2244"/>
      <c r="M691" s="2244"/>
      <c r="N691" s="2242"/>
      <c r="O691" s="2244"/>
      <c r="P691" s="2245"/>
      <c r="Q691" s="2250"/>
    </row>
    <row r="692" spans="1:17">
      <c r="A692" s="2244"/>
      <c r="B692" s="2241"/>
      <c r="C692" s="2244"/>
      <c r="D692" s="2242"/>
      <c r="E692" s="2242"/>
      <c r="F692" s="2243"/>
      <c r="G692" s="2244"/>
      <c r="H692" s="1830"/>
      <c r="I692" s="2154"/>
      <c r="J692" s="2244"/>
      <c r="K692" s="2244"/>
      <c r="L692" s="2244"/>
      <c r="M692" s="2244"/>
      <c r="N692" s="2242"/>
      <c r="O692" s="2244"/>
      <c r="P692" s="2245"/>
      <c r="Q692" s="2250"/>
    </row>
    <row r="693" spans="1:17">
      <c r="A693" s="2244"/>
      <c r="B693" s="2241"/>
      <c r="C693" s="2244"/>
      <c r="D693" s="2242"/>
      <c r="E693" s="2242"/>
      <c r="F693" s="2243"/>
      <c r="G693" s="2244"/>
      <c r="H693" s="1830"/>
      <c r="I693" s="2154"/>
      <c r="J693" s="2244"/>
      <c r="K693" s="2244"/>
      <c r="L693" s="2244"/>
      <c r="M693" s="2244"/>
      <c r="N693" s="2242"/>
      <c r="O693" s="2244"/>
      <c r="P693" s="2245"/>
      <c r="Q693" s="2250"/>
    </row>
    <row r="694" spans="1:17">
      <c r="A694" s="2244"/>
      <c r="B694" s="2241"/>
      <c r="C694" s="2244"/>
      <c r="D694" s="2242"/>
      <c r="E694" s="2242"/>
      <c r="F694" s="2243"/>
      <c r="G694" s="2244"/>
      <c r="H694" s="1830"/>
      <c r="I694" s="2154"/>
      <c r="J694" s="2244"/>
      <c r="K694" s="2244"/>
      <c r="L694" s="2244"/>
      <c r="M694" s="2244"/>
      <c r="N694" s="2242"/>
      <c r="O694" s="2244"/>
      <c r="P694" s="2245"/>
      <c r="Q694" s="2250"/>
    </row>
    <row r="695" spans="1:17">
      <c r="A695" s="2244"/>
      <c r="B695" s="2241"/>
      <c r="C695" s="2244"/>
      <c r="D695" s="2242"/>
      <c r="E695" s="2242"/>
      <c r="F695" s="2243"/>
      <c r="G695" s="2244"/>
      <c r="H695" s="1830"/>
      <c r="I695" s="2154"/>
      <c r="J695" s="2244"/>
      <c r="K695" s="2244"/>
      <c r="L695" s="2244"/>
      <c r="M695" s="2244"/>
      <c r="N695" s="2242"/>
      <c r="O695" s="2244"/>
      <c r="P695" s="2245"/>
      <c r="Q695" s="2250"/>
    </row>
    <row r="696" spans="1:17">
      <c r="A696" s="2244"/>
      <c r="B696" s="2241"/>
      <c r="C696" s="2244"/>
      <c r="D696" s="2242"/>
      <c r="E696" s="2242"/>
      <c r="F696" s="2243"/>
      <c r="G696" s="2244"/>
      <c r="H696" s="1830"/>
      <c r="I696" s="2154"/>
      <c r="J696" s="2244"/>
      <c r="K696" s="2244"/>
      <c r="L696" s="2244"/>
      <c r="M696" s="2244"/>
      <c r="N696" s="2242"/>
      <c r="O696" s="2244"/>
      <c r="P696" s="2245"/>
      <c r="Q696" s="2250"/>
    </row>
    <row r="697" spans="1:17">
      <c r="A697" s="2244"/>
      <c r="B697" s="2241"/>
      <c r="C697" s="2244"/>
      <c r="D697" s="2242"/>
      <c r="E697" s="2242"/>
      <c r="F697" s="2243"/>
      <c r="G697" s="2244"/>
      <c r="H697" s="1830"/>
      <c r="I697" s="2154"/>
      <c r="J697" s="2244"/>
      <c r="K697" s="2244"/>
      <c r="L697" s="2244"/>
      <c r="M697" s="2244"/>
      <c r="N697" s="2242"/>
      <c r="O697" s="2244"/>
      <c r="P697" s="2245"/>
      <c r="Q697" s="2250"/>
    </row>
    <row r="698" spans="1:17">
      <c r="A698" s="2244"/>
      <c r="B698" s="2241"/>
      <c r="C698" s="2244"/>
      <c r="D698" s="2242"/>
      <c r="E698" s="2242"/>
      <c r="F698" s="2243"/>
      <c r="G698" s="2244"/>
      <c r="H698" s="1830"/>
      <c r="I698" s="2154"/>
      <c r="J698" s="2244"/>
      <c r="K698" s="2244"/>
      <c r="L698" s="2244"/>
      <c r="M698" s="2244"/>
      <c r="N698" s="2242"/>
      <c r="O698" s="2244"/>
      <c r="P698" s="2245"/>
      <c r="Q698" s="2250"/>
    </row>
    <row r="699" spans="1:17">
      <c r="A699" s="2244"/>
      <c r="B699" s="2241"/>
      <c r="C699" s="2244"/>
      <c r="D699" s="2242"/>
      <c r="E699" s="2242"/>
      <c r="F699" s="2243"/>
      <c r="G699" s="2244"/>
      <c r="H699" s="1830"/>
      <c r="I699" s="2154"/>
      <c r="J699" s="2244"/>
      <c r="K699" s="2244"/>
      <c r="L699" s="2244"/>
      <c r="M699" s="2244"/>
      <c r="N699" s="2242"/>
      <c r="O699" s="2244"/>
      <c r="P699" s="2245"/>
      <c r="Q699" s="2250"/>
    </row>
    <row r="700" spans="1:17">
      <c r="A700" s="2244"/>
      <c r="B700" s="2241"/>
      <c r="C700" s="2244"/>
      <c r="D700" s="2242"/>
      <c r="E700" s="2242"/>
      <c r="F700" s="2243"/>
      <c r="G700" s="2244"/>
      <c r="H700" s="1830"/>
      <c r="I700" s="2154"/>
      <c r="J700" s="2244"/>
      <c r="K700" s="2244"/>
      <c r="L700" s="2244"/>
      <c r="M700" s="2244"/>
      <c r="N700" s="2242"/>
      <c r="O700" s="2244"/>
      <c r="P700" s="2245"/>
      <c r="Q700" s="2250"/>
    </row>
    <row r="701" spans="1:17">
      <c r="A701" s="2244"/>
      <c r="B701" s="2241"/>
      <c r="C701" s="2244"/>
      <c r="D701" s="2242"/>
      <c r="E701" s="2242"/>
      <c r="F701" s="2243"/>
      <c r="G701" s="2244"/>
      <c r="H701" s="1830"/>
      <c r="I701" s="2154"/>
      <c r="J701" s="2244"/>
      <c r="K701" s="2244"/>
      <c r="L701" s="2244"/>
      <c r="M701" s="2244"/>
      <c r="N701" s="2242"/>
      <c r="O701" s="2244"/>
      <c r="P701" s="2245"/>
      <c r="Q701" s="2250"/>
    </row>
    <row r="702" spans="1:17">
      <c r="A702" s="2244"/>
      <c r="B702" s="2241"/>
      <c r="C702" s="2244"/>
      <c r="D702" s="2242"/>
      <c r="E702" s="2242"/>
      <c r="F702" s="2243"/>
      <c r="G702" s="2244"/>
      <c r="H702" s="1830"/>
      <c r="I702" s="2154"/>
      <c r="J702" s="2244"/>
      <c r="K702" s="2244"/>
      <c r="L702" s="2244"/>
      <c r="M702" s="2244"/>
      <c r="N702" s="2242"/>
      <c r="O702" s="2244"/>
      <c r="P702" s="2245"/>
      <c r="Q702" s="2250"/>
    </row>
    <row r="703" spans="1:17">
      <c r="A703" s="2244"/>
      <c r="B703" s="2241"/>
      <c r="C703" s="2244"/>
      <c r="D703" s="2242"/>
      <c r="E703" s="2242"/>
      <c r="F703" s="2243"/>
      <c r="G703" s="2244"/>
      <c r="H703" s="1830"/>
      <c r="I703" s="2154"/>
      <c r="J703" s="2244"/>
      <c r="K703" s="2244"/>
      <c r="L703" s="2244"/>
      <c r="M703" s="2244"/>
      <c r="N703" s="2242"/>
      <c r="O703" s="2244"/>
      <c r="P703" s="2245"/>
      <c r="Q703" s="2250"/>
    </row>
    <row r="704" spans="1:17">
      <c r="A704" s="2244"/>
      <c r="B704" s="2241"/>
      <c r="C704" s="2244"/>
      <c r="D704" s="2242"/>
      <c r="E704" s="2242"/>
      <c r="F704" s="2243"/>
      <c r="G704" s="2244"/>
      <c r="H704" s="1830"/>
      <c r="I704" s="2154"/>
      <c r="J704" s="2244"/>
      <c r="K704" s="2244"/>
      <c r="L704" s="2244"/>
      <c r="M704" s="2244"/>
      <c r="N704" s="2242"/>
      <c r="O704" s="2244"/>
      <c r="P704" s="2245"/>
      <c r="Q704" s="2250"/>
    </row>
    <row r="705" spans="1:17">
      <c r="A705" s="2244"/>
      <c r="B705" s="2241"/>
      <c r="C705" s="2244"/>
      <c r="D705" s="2242"/>
      <c r="E705" s="2242"/>
      <c r="F705" s="2243"/>
      <c r="G705" s="2244"/>
      <c r="H705" s="1830"/>
      <c r="I705" s="2154"/>
      <c r="J705" s="2244"/>
      <c r="K705" s="2244"/>
      <c r="L705" s="2244"/>
      <c r="M705" s="2244"/>
      <c r="N705" s="2242"/>
      <c r="O705" s="2244"/>
      <c r="P705" s="2245"/>
      <c r="Q705" s="2250"/>
    </row>
    <row r="706" spans="1:17">
      <c r="A706" s="2244"/>
      <c r="B706" s="2241"/>
      <c r="C706" s="2244"/>
      <c r="D706" s="2242"/>
      <c r="E706" s="2242"/>
      <c r="F706" s="2243"/>
      <c r="G706" s="2244"/>
      <c r="H706" s="1830"/>
      <c r="I706" s="2154"/>
      <c r="J706" s="2244"/>
      <c r="K706" s="2244"/>
      <c r="L706" s="2244"/>
      <c r="M706" s="2244"/>
      <c r="N706" s="2242"/>
      <c r="O706" s="2244"/>
      <c r="P706" s="2245"/>
      <c r="Q706" s="2250"/>
    </row>
    <row r="707" spans="1:17">
      <c r="A707" s="2244"/>
      <c r="B707" s="2241"/>
      <c r="C707" s="2244"/>
      <c r="D707" s="2242"/>
      <c r="E707" s="2242"/>
      <c r="F707" s="2243"/>
      <c r="G707" s="2244"/>
      <c r="H707" s="1830"/>
      <c r="I707" s="2154"/>
      <c r="J707" s="2244"/>
      <c r="K707" s="2244"/>
      <c r="L707" s="2244"/>
      <c r="M707" s="2244"/>
      <c r="N707" s="2242"/>
      <c r="O707" s="2244"/>
      <c r="P707" s="2245"/>
      <c r="Q707" s="2250"/>
    </row>
    <row r="708" spans="1:17">
      <c r="A708" s="2244"/>
      <c r="B708" s="2241"/>
      <c r="C708" s="2244"/>
      <c r="D708" s="2242"/>
      <c r="E708" s="2242"/>
      <c r="F708" s="2243"/>
      <c r="G708" s="2244"/>
      <c r="H708" s="1830"/>
      <c r="I708" s="2154"/>
      <c r="J708" s="2244"/>
      <c r="K708" s="2244"/>
      <c r="L708" s="2244"/>
      <c r="M708" s="2244"/>
      <c r="N708" s="2242"/>
      <c r="O708" s="2244"/>
      <c r="P708" s="2245"/>
      <c r="Q708" s="2250"/>
    </row>
    <row r="709" spans="1:17">
      <c r="A709" s="2244"/>
      <c r="B709" s="2241"/>
      <c r="C709" s="2244"/>
      <c r="D709" s="2242"/>
      <c r="E709" s="2242"/>
      <c r="F709" s="2243"/>
      <c r="G709" s="2244"/>
      <c r="H709" s="1830"/>
      <c r="I709" s="2154"/>
      <c r="J709" s="2244"/>
      <c r="K709" s="2244"/>
      <c r="L709" s="2244"/>
      <c r="M709" s="2244"/>
      <c r="N709" s="2242"/>
      <c r="O709" s="2244"/>
      <c r="P709" s="2245"/>
      <c r="Q709" s="2250"/>
    </row>
    <row r="710" spans="1:17">
      <c r="A710" s="2244"/>
      <c r="B710" s="2241"/>
      <c r="C710" s="2244"/>
      <c r="D710" s="2242"/>
      <c r="E710" s="2242"/>
      <c r="F710" s="2243"/>
      <c r="G710" s="2244"/>
      <c r="H710" s="1830"/>
      <c r="I710" s="2154"/>
      <c r="J710" s="2244"/>
      <c r="K710" s="2244"/>
      <c r="L710" s="2244"/>
      <c r="M710" s="2244"/>
      <c r="N710" s="2242"/>
      <c r="O710" s="2244"/>
      <c r="P710" s="2245"/>
      <c r="Q710" s="2250"/>
    </row>
    <row r="711" spans="1:17">
      <c r="A711" s="2244"/>
      <c r="B711" s="2241"/>
      <c r="C711" s="2244"/>
      <c r="D711" s="2242"/>
      <c r="E711" s="2242"/>
      <c r="F711" s="2243"/>
      <c r="G711" s="2244"/>
      <c r="H711" s="1830"/>
      <c r="I711" s="2154"/>
      <c r="J711" s="2244"/>
      <c r="K711" s="2244"/>
      <c r="L711" s="2244"/>
      <c r="M711" s="2244"/>
      <c r="N711" s="2242"/>
      <c r="O711" s="2244"/>
      <c r="P711" s="2245"/>
      <c r="Q711" s="2250"/>
    </row>
    <row r="712" spans="1:17">
      <c r="A712" s="2244"/>
      <c r="B712" s="2241"/>
      <c r="C712" s="2244"/>
      <c r="D712" s="2242"/>
      <c r="E712" s="2242"/>
      <c r="F712" s="2243"/>
      <c r="G712" s="2244"/>
      <c r="H712" s="1830"/>
      <c r="I712" s="2154"/>
      <c r="J712" s="2244"/>
      <c r="K712" s="2244"/>
      <c r="L712" s="2244"/>
      <c r="M712" s="2244"/>
      <c r="N712" s="2242"/>
      <c r="O712" s="2244"/>
      <c r="P712" s="2245"/>
      <c r="Q712" s="2250"/>
    </row>
    <row r="713" spans="1:17">
      <c r="A713" s="2244"/>
      <c r="B713" s="2241"/>
      <c r="C713" s="2244"/>
      <c r="D713" s="2242"/>
      <c r="E713" s="2242"/>
      <c r="F713" s="2243"/>
      <c r="G713" s="2244"/>
      <c r="H713" s="1830"/>
      <c r="I713" s="2154"/>
      <c r="J713" s="2244"/>
      <c r="K713" s="2244"/>
      <c r="L713" s="2244"/>
      <c r="M713" s="2244"/>
      <c r="N713" s="2242"/>
      <c r="O713" s="2244"/>
      <c r="P713" s="2245"/>
      <c r="Q713" s="2250"/>
    </row>
    <row r="714" spans="1:17">
      <c r="A714" s="2244"/>
      <c r="B714" s="2241"/>
      <c r="C714" s="2244"/>
      <c r="D714" s="2242"/>
      <c r="E714" s="2242"/>
      <c r="F714" s="2243"/>
      <c r="G714" s="2244"/>
      <c r="H714" s="1830"/>
      <c r="I714" s="2154"/>
      <c r="J714" s="2244"/>
      <c r="K714" s="2244"/>
      <c r="L714" s="2244"/>
      <c r="M714" s="2244"/>
      <c r="N714" s="2242"/>
      <c r="O714" s="2244"/>
      <c r="P714" s="2245"/>
      <c r="Q714" s="2250"/>
    </row>
    <row r="715" spans="1:17">
      <c r="A715" s="2244"/>
      <c r="B715" s="2241"/>
      <c r="C715" s="2244"/>
      <c r="D715" s="2242"/>
      <c r="E715" s="2242"/>
      <c r="F715" s="2243"/>
      <c r="G715" s="2244"/>
      <c r="H715" s="1830"/>
      <c r="I715" s="2154"/>
      <c r="J715" s="2244"/>
      <c r="K715" s="2244"/>
      <c r="L715" s="2244"/>
      <c r="M715" s="2244"/>
      <c r="N715" s="2242"/>
      <c r="O715" s="2244"/>
      <c r="P715" s="2245"/>
      <c r="Q715" s="2250"/>
    </row>
    <row r="716" spans="1:17">
      <c r="A716" s="2244"/>
      <c r="B716" s="2241"/>
      <c r="C716" s="2244"/>
      <c r="D716" s="2242"/>
      <c r="E716" s="2242"/>
      <c r="F716" s="2243"/>
      <c r="G716" s="2244"/>
      <c r="H716" s="1830"/>
      <c r="I716" s="2154"/>
      <c r="J716" s="2244"/>
      <c r="K716" s="2244"/>
      <c r="L716" s="2244"/>
      <c r="M716" s="2244"/>
      <c r="N716" s="2242"/>
      <c r="O716" s="2244"/>
      <c r="P716" s="2245"/>
      <c r="Q716" s="2250"/>
    </row>
    <row r="717" spans="1:17">
      <c r="A717" s="2244"/>
      <c r="B717" s="2241"/>
      <c r="C717" s="2244"/>
      <c r="D717" s="2242"/>
      <c r="E717" s="2242"/>
      <c r="F717" s="2243"/>
      <c r="G717" s="2244"/>
      <c r="H717" s="1830"/>
      <c r="I717" s="2154"/>
      <c r="J717" s="2244"/>
      <c r="K717" s="2244"/>
      <c r="L717" s="2244"/>
      <c r="M717" s="2244"/>
      <c r="N717" s="2242"/>
      <c r="O717" s="2244"/>
      <c r="P717" s="2245"/>
      <c r="Q717" s="2250"/>
    </row>
    <row r="718" spans="1:17">
      <c r="A718" s="2244"/>
      <c r="B718" s="2241"/>
      <c r="C718" s="2244"/>
      <c r="D718" s="2242"/>
      <c r="E718" s="2242"/>
      <c r="F718" s="2243"/>
      <c r="G718" s="2244"/>
      <c r="H718" s="1830"/>
      <c r="I718" s="2154"/>
      <c r="J718" s="2244"/>
      <c r="K718" s="2244"/>
      <c r="L718" s="2244"/>
      <c r="M718" s="2244"/>
      <c r="N718" s="2242"/>
      <c r="O718" s="2244"/>
      <c r="P718" s="2245"/>
      <c r="Q718" s="2250"/>
    </row>
    <row r="719" spans="1:17">
      <c r="A719" s="2244"/>
      <c r="B719" s="2241"/>
      <c r="C719" s="2244"/>
      <c r="D719" s="2242"/>
      <c r="E719" s="2242"/>
      <c r="F719" s="2243"/>
      <c r="G719" s="2244"/>
      <c r="H719" s="1830"/>
      <c r="I719" s="2154"/>
      <c r="J719" s="2244"/>
      <c r="K719" s="2244"/>
      <c r="L719" s="2244"/>
      <c r="M719" s="2244"/>
      <c r="N719" s="2242"/>
      <c r="O719" s="2244"/>
      <c r="P719" s="2245"/>
      <c r="Q719" s="2250"/>
    </row>
    <row r="720" spans="1:17">
      <c r="A720" s="2244"/>
      <c r="B720" s="2241"/>
      <c r="C720" s="2244"/>
      <c r="D720" s="2242"/>
      <c r="E720" s="2242"/>
      <c r="F720" s="2243"/>
      <c r="G720" s="2244"/>
      <c r="H720" s="1830"/>
      <c r="I720" s="2154"/>
      <c r="J720" s="2244"/>
      <c r="K720" s="2244"/>
      <c r="L720" s="2244"/>
      <c r="M720" s="2244"/>
      <c r="N720" s="2242"/>
      <c r="O720" s="2244"/>
      <c r="P720" s="2245"/>
      <c r="Q720" s="2250"/>
    </row>
    <row r="721" spans="1:17">
      <c r="A721" s="2244"/>
      <c r="B721" s="2241"/>
      <c r="C721" s="2244"/>
      <c r="D721" s="2242"/>
      <c r="E721" s="2242"/>
      <c r="F721" s="2243"/>
      <c r="G721" s="2244"/>
      <c r="H721" s="1830"/>
      <c r="I721" s="2154"/>
      <c r="J721" s="2244"/>
      <c r="K721" s="2244"/>
      <c r="L721" s="2244"/>
      <c r="M721" s="2244"/>
      <c r="N721" s="2242"/>
      <c r="O721" s="2244"/>
      <c r="P721" s="2245"/>
      <c r="Q721" s="2250"/>
    </row>
    <row r="722" spans="1:17">
      <c r="A722" s="2244"/>
      <c r="B722" s="2241"/>
      <c r="C722" s="2244"/>
      <c r="D722" s="2242"/>
      <c r="E722" s="2242"/>
      <c r="F722" s="2243"/>
      <c r="G722" s="2244"/>
      <c r="H722" s="1830"/>
      <c r="I722" s="2154"/>
      <c r="J722" s="2244"/>
      <c r="K722" s="2244"/>
      <c r="L722" s="2244"/>
      <c r="M722" s="2244"/>
      <c r="N722" s="2242"/>
      <c r="O722" s="2244"/>
      <c r="P722" s="2245"/>
      <c r="Q722" s="2250"/>
    </row>
    <row r="723" spans="1:17">
      <c r="A723" s="2244"/>
      <c r="B723" s="2241"/>
      <c r="C723" s="2244"/>
      <c r="D723" s="2242"/>
      <c r="E723" s="2242"/>
      <c r="F723" s="2243"/>
      <c r="G723" s="2244"/>
      <c r="H723" s="1830"/>
      <c r="I723" s="2154"/>
      <c r="J723" s="2244"/>
      <c r="K723" s="2244"/>
      <c r="L723" s="2244"/>
      <c r="M723" s="2244"/>
      <c r="N723" s="2242"/>
      <c r="O723" s="2244"/>
      <c r="P723" s="2245"/>
      <c r="Q723" s="2250"/>
    </row>
    <row r="724" spans="1:17">
      <c r="A724" s="2244"/>
      <c r="B724" s="2241"/>
      <c r="C724" s="2244"/>
      <c r="D724" s="2242"/>
      <c r="E724" s="2242"/>
      <c r="F724" s="2243"/>
      <c r="G724" s="2244"/>
      <c r="H724" s="1830"/>
      <c r="I724" s="2154"/>
      <c r="J724" s="2244"/>
      <c r="K724" s="2244"/>
      <c r="L724" s="2244"/>
      <c r="M724" s="2244"/>
      <c r="N724" s="2242"/>
      <c r="O724" s="2244"/>
      <c r="P724" s="2245"/>
      <c r="Q724" s="2250"/>
    </row>
    <row r="725" spans="1:17">
      <c r="A725" s="2244"/>
      <c r="B725" s="2241"/>
      <c r="C725" s="2244"/>
      <c r="D725" s="2242"/>
      <c r="E725" s="2242"/>
      <c r="F725" s="2243"/>
      <c r="G725" s="2244"/>
      <c r="H725" s="1830"/>
      <c r="I725" s="2154"/>
      <c r="J725" s="2244"/>
      <c r="K725" s="2244"/>
      <c r="L725" s="2244"/>
      <c r="M725" s="2244"/>
      <c r="N725" s="2242"/>
      <c r="O725" s="2244"/>
      <c r="P725" s="2245"/>
      <c r="Q725" s="2250"/>
    </row>
    <row r="726" spans="1:17">
      <c r="A726" s="2244"/>
      <c r="B726" s="2241"/>
      <c r="C726" s="2244"/>
      <c r="D726" s="2242"/>
      <c r="E726" s="2242"/>
      <c r="F726" s="2243"/>
      <c r="G726" s="2244"/>
      <c r="H726" s="1830"/>
      <c r="I726" s="2154"/>
      <c r="J726" s="2244"/>
      <c r="K726" s="2244"/>
      <c r="L726" s="2244"/>
      <c r="M726" s="2244"/>
      <c r="N726" s="2242"/>
      <c r="O726" s="2244"/>
      <c r="P726" s="2245"/>
      <c r="Q726" s="2250"/>
    </row>
    <row r="727" spans="1:17">
      <c r="A727" s="2244"/>
      <c r="B727" s="2241"/>
      <c r="C727" s="2244"/>
      <c r="D727" s="2242"/>
      <c r="E727" s="2242"/>
      <c r="F727" s="2243"/>
      <c r="G727" s="2244"/>
      <c r="H727" s="1830"/>
      <c r="I727" s="2154"/>
      <c r="J727" s="2244"/>
      <c r="K727" s="2244"/>
      <c r="L727" s="2244"/>
      <c r="M727" s="2244"/>
      <c r="N727" s="2242"/>
      <c r="O727" s="2244"/>
      <c r="P727" s="2245"/>
      <c r="Q727" s="2250"/>
    </row>
    <row r="728" spans="1:17">
      <c r="A728" s="2244"/>
      <c r="B728" s="2241"/>
      <c r="C728" s="2244"/>
      <c r="D728" s="2242"/>
      <c r="E728" s="2242"/>
      <c r="F728" s="2243"/>
      <c r="G728" s="2244"/>
      <c r="H728" s="1830"/>
      <c r="I728" s="2154"/>
      <c r="J728" s="2244"/>
      <c r="K728" s="2244"/>
      <c r="L728" s="2244"/>
      <c r="M728" s="2244"/>
      <c r="N728" s="2242"/>
      <c r="O728" s="2244"/>
      <c r="P728" s="2245"/>
      <c r="Q728" s="2250"/>
    </row>
    <row r="729" spans="1:17">
      <c r="A729" s="2244"/>
      <c r="B729" s="2241"/>
      <c r="C729" s="2244"/>
      <c r="D729" s="2242"/>
      <c r="E729" s="2242"/>
      <c r="F729" s="2243"/>
      <c r="G729" s="2244"/>
      <c r="H729" s="1830"/>
      <c r="I729" s="2154"/>
      <c r="J729" s="2244"/>
      <c r="K729" s="2244"/>
      <c r="L729" s="2244"/>
      <c r="M729" s="2244"/>
      <c r="N729" s="2242"/>
      <c r="O729" s="2244"/>
      <c r="P729" s="2245"/>
      <c r="Q729" s="2250"/>
    </row>
    <row r="730" spans="1:17">
      <c r="A730" s="2244"/>
      <c r="B730" s="2241"/>
      <c r="C730" s="2244"/>
      <c r="D730" s="2242"/>
      <c r="E730" s="2242"/>
      <c r="F730" s="2243"/>
      <c r="G730" s="2244"/>
      <c r="H730" s="1830"/>
      <c r="I730" s="2154"/>
      <c r="J730" s="2244"/>
      <c r="K730" s="2244"/>
      <c r="L730" s="2244"/>
      <c r="M730" s="2244"/>
      <c r="N730" s="2242"/>
      <c r="O730" s="2244"/>
      <c r="P730" s="2245"/>
      <c r="Q730" s="2250"/>
    </row>
    <row r="731" spans="1:17">
      <c r="A731" s="2244"/>
      <c r="B731" s="2241"/>
      <c r="C731" s="2244"/>
      <c r="D731" s="2242"/>
      <c r="E731" s="2242"/>
      <c r="F731" s="2243"/>
      <c r="G731" s="2244"/>
      <c r="H731" s="1830"/>
      <c r="I731" s="2154"/>
      <c r="J731" s="2244"/>
      <c r="K731" s="2244"/>
      <c r="L731" s="2244"/>
      <c r="M731" s="2244"/>
      <c r="N731" s="2242"/>
      <c r="O731" s="2244"/>
      <c r="P731" s="2245"/>
      <c r="Q731" s="2250"/>
    </row>
    <row r="732" spans="1:17">
      <c r="A732" s="2244"/>
      <c r="B732" s="2241"/>
      <c r="C732" s="2244"/>
      <c r="D732" s="2242"/>
      <c r="E732" s="2242"/>
      <c r="F732" s="2243"/>
      <c r="G732" s="2244"/>
      <c r="H732" s="1830"/>
      <c r="I732" s="2154"/>
      <c r="J732" s="2244"/>
      <c r="K732" s="2244"/>
      <c r="L732" s="2244"/>
      <c r="M732" s="2244"/>
      <c r="N732" s="2242"/>
      <c r="O732" s="2244"/>
      <c r="P732" s="2245"/>
      <c r="Q732" s="2250"/>
    </row>
    <row r="733" spans="1:17">
      <c r="A733" s="2244"/>
      <c r="B733" s="2241"/>
      <c r="C733" s="2244"/>
      <c r="D733" s="2242"/>
      <c r="E733" s="2242"/>
      <c r="F733" s="2243"/>
      <c r="G733" s="2244"/>
      <c r="H733" s="1830"/>
      <c r="I733" s="2154"/>
      <c r="J733" s="2244"/>
      <c r="K733" s="2244"/>
      <c r="L733" s="2244"/>
      <c r="M733" s="2244"/>
      <c r="N733" s="2242"/>
      <c r="O733" s="2244"/>
      <c r="P733" s="2245"/>
      <c r="Q733" s="2250"/>
    </row>
    <row r="734" spans="1:17">
      <c r="A734" s="2244"/>
      <c r="B734" s="2241"/>
      <c r="C734" s="2244"/>
      <c r="D734" s="2242"/>
      <c r="E734" s="2242"/>
      <c r="F734" s="2243"/>
      <c r="G734" s="2244"/>
      <c r="H734" s="1830"/>
      <c r="I734" s="2154"/>
      <c r="J734" s="2244"/>
      <c r="K734" s="2244"/>
      <c r="L734" s="2244"/>
      <c r="M734" s="2244"/>
      <c r="N734" s="2242"/>
      <c r="O734" s="2244"/>
      <c r="P734" s="2245"/>
      <c r="Q734" s="2250"/>
    </row>
    <row r="735" spans="1:17">
      <c r="A735" s="2244"/>
      <c r="B735" s="2241"/>
      <c r="C735" s="2244"/>
      <c r="D735" s="2242"/>
      <c r="E735" s="2242"/>
      <c r="F735" s="2243"/>
      <c r="G735" s="2244"/>
      <c r="H735" s="1830"/>
      <c r="I735" s="2154"/>
      <c r="J735" s="2244"/>
      <c r="K735" s="2244"/>
      <c r="L735" s="2244"/>
      <c r="M735" s="2244"/>
      <c r="N735" s="2242"/>
      <c r="O735" s="2244"/>
      <c r="P735" s="2245"/>
      <c r="Q735" s="2250"/>
    </row>
    <row r="736" spans="1:17">
      <c r="A736" s="2244"/>
      <c r="B736" s="2241"/>
      <c r="C736" s="2244"/>
      <c r="D736" s="2242"/>
      <c r="E736" s="2242"/>
      <c r="F736" s="2243"/>
      <c r="G736" s="2244"/>
      <c r="H736" s="1830"/>
      <c r="I736" s="2154"/>
      <c r="J736" s="2244"/>
      <c r="K736" s="2244"/>
      <c r="L736" s="2244"/>
      <c r="M736" s="2244"/>
      <c r="N736" s="2242"/>
      <c r="O736" s="2244"/>
      <c r="P736" s="2245"/>
      <c r="Q736" s="2250"/>
    </row>
    <row r="737" spans="1:17">
      <c r="A737" s="2244"/>
      <c r="B737" s="2241"/>
      <c r="C737" s="2244"/>
      <c r="D737" s="2242"/>
      <c r="E737" s="2242"/>
      <c r="F737" s="2243"/>
      <c r="G737" s="2244"/>
      <c r="H737" s="1830"/>
      <c r="I737" s="2154"/>
      <c r="J737" s="2244"/>
      <c r="K737" s="2244"/>
      <c r="L737" s="2244"/>
      <c r="M737" s="2244"/>
      <c r="N737" s="2242"/>
      <c r="O737" s="2244"/>
      <c r="P737" s="2245"/>
      <c r="Q737" s="2250"/>
    </row>
    <row r="738" spans="1:17">
      <c r="A738" s="2244"/>
      <c r="B738" s="2241"/>
      <c r="C738" s="2244"/>
      <c r="D738" s="2242"/>
      <c r="E738" s="2242"/>
      <c r="F738" s="2243"/>
      <c r="G738" s="2244"/>
      <c r="H738" s="1830"/>
      <c r="I738" s="2154"/>
      <c r="J738" s="2244"/>
      <c r="K738" s="2244"/>
      <c r="L738" s="2244"/>
      <c r="M738" s="2244"/>
      <c r="N738" s="2242"/>
      <c r="O738" s="2244"/>
      <c r="P738" s="2245"/>
      <c r="Q738" s="2250"/>
    </row>
    <row r="739" spans="1:17">
      <c r="A739" s="2244"/>
      <c r="B739" s="2241"/>
      <c r="C739" s="2244"/>
      <c r="D739" s="2242"/>
      <c r="E739" s="2242"/>
      <c r="F739" s="2243"/>
      <c r="G739" s="2244"/>
      <c r="H739" s="1830"/>
      <c r="I739" s="2154"/>
      <c r="J739" s="2244"/>
      <c r="K739" s="2244"/>
      <c r="L739" s="2244"/>
      <c r="M739" s="2244"/>
      <c r="N739" s="2242"/>
      <c r="O739" s="2244"/>
      <c r="P739" s="2245"/>
      <c r="Q739" s="2250"/>
    </row>
    <row r="740" spans="1:17">
      <c r="A740" s="2244"/>
      <c r="B740" s="2241"/>
      <c r="C740" s="2244"/>
      <c r="D740" s="2242"/>
      <c r="E740" s="2242"/>
      <c r="F740" s="2243"/>
      <c r="G740" s="2244"/>
      <c r="H740" s="1830"/>
      <c r="I740" s="2154"/>
      <c r="J740" s="2244"/>
      <c r="K740" s="2244"/>
      <c r="L740" s="2244"/>
      <c r="M740" s="2244"/>
      <c r="N740" s="2242"/>
      <c r="O740" s="2244"/>
      <c r="P740" s="2245"/>
      <c r="Q740" s="2250"/>
    </row>
    <row r="741" spans="1:17">
      <c r="A741" s="2244"/>
      <c r="B741" s="2241"/>
      <c r="C741" s="2244"/>
      <c r="D741" s="2242"/>
      <c r="E741" s="2242"/>
      <c r="F741" s="2243"/>
      <c r="G741" s="2244"/>
      <c r="H741" s="1830"/>
      <c r="I741" s="2154"/>
      <c r="J741" s="2244"/>
      <c r="K741" s="2244"/>
      <c r="L741" s="2244"/>
      <c r="M741" s="2244"/>
      <c r="N741" s="2242"/>
      <c r="O741" s="2244"/>
      <c r="P741" s="2245"/>
      <c r="Q741" s="2250"/>
    </row>
    <row r="742" spans="1:17">
      <c r="A742" s="2244"/>
      <c r="B742" s="2241"/>
      <c r="C742" s="2244"/>
      <c r="D742" s="2242"/>
      <c r="E742" s="2242"/>
      <c r="F742" s="2243"/>
      <c r="G742" s="2244"/>
      <c r="H742" s="1830"/>
      <c r="I742" s="2154"/>
      <c r="J742" s="2244"/>
      <c r="K742" s="2244"/>
      <c r="L742" s="2244"/>
      <c r="M742" s="2244"/>
      <c r="N742" s="2242"/>
      <c r="O742" s="2244"/>
      <c r="P742" s="2245"/>
      <c r="Q742" s="2250"/>
    </row>
    <row r="743" spans="1:17">
      <c r="A743" s="2244"/>
      <c r="B743" s="2241"/>
      <c r="C743" s="2244"/>
      <c r="D743" s="2242"/>
      <c r="E743" s="2242"/>
      <c r="F743" s="2243"/>
      <c r="G743" s="2244"/>
      <c r="H743" s="1830"/>
      <c r="I743" s="2154"/>
      <c r="J743" s="2244"/>
      <c r="K743" s="2244"/>
      <c r="L743" s="2244"/>
      <c r="M743" s="2244"/>
      <c r="N743" s="2242"/>
      <c r="O743" s="2244"/>
      <c r="P743" s="2245"/>
      <c r="Q743" s="2250"/>
    </row>
    <row r="744" spans="1:17">
      <c r="A744" s="2244"/>
      <c r="B744" s="2241"/>
      <c r="C744" s="2244"/>
      <c r="D744" s="2242"/>
      <c r="E744" s="2242"/>
      <c r="F744" s="2243"/>
      <c r="G744" s="2244"/>
      <c r="H744" s="1830"/>
      <c r="I744" s="2154"/>
      <c r="J744" s="2244"/>
      <c r="K744" s="2244"/>
      <c r="L744" s="2244"/>
      <c r="M744" s="2244"/>
      <c r="N744" s="2242"/>
      <c r="O744" s="2244"/>
      <c r="P744" s="2245"/>
      <c r="Q744" s="2250"/>
    </row>
    <row r="745" spans="1:17">
      <c r="A745" s="2244"/>
      <c r="B745" s="2241"/>
      <c r="C745" s="2244"/>
      <c r="D745" s="2242"/>
      <c r="E745" s="2242"/>
      <c r="F745" s="2243"/>
      <c r="G745" s="2244"/>
      <c r="H745" s="1830"/>
      <c r="I745" s="2154"/>
      <c r="J745" s="2244"/>
      <c r="K745" s="2244"/>
      <c r="L745" s="2244"/>
      <c r="M745" s="2244"/>
      <c r="N745" s="2242"/>
      <c r="O745" s="2244"/>
      <c r="P745" s="2245"/>
      <c r="Q745" s="2250"/>
    </row>
    <row r="746" spans="1:17">
      <c r="A746" s="2244"/>
      <c r="B746" s="2241"/>
      <c r="C746" s="2244"/>
      <c r="D746" s="2242"/>
      <c r="E746" s="2242"/>
      <c r="F746" s="2243"/>
      <c r="G746" s="2244"/>
      <c r="H746" s="1830"/>
      <c r="I746" s="2154"/>
      <c r="J746" s="2244"/>
      <c r="K746" s="2244"/>
      <c r="L746" s="2244"/>
      <c r="M746" s="2244"/>
      <c r="N746" s="2242"/>
      <c r="O746" s="2244"/>
      <c r="P746" s="2245"/>
      <c r="Q746" s="2250"/>
    </row>
    <row r="747" spans="1:17">
      <c r="A747" s="2244"/>
      <c r="B747" s="2241"/>
      <c r="C747" s="2244"/>
      <c r="D747" s="2242"/>
      <c r="E747" s="2242"/>
      <c r="F747" s="2243"/>
      <c r="G747" s="2244"/>
      <c r="H747" s="1830"/>
      <c r="I747" s="2154"/>
      <c r="J747" s="2244"/>
      <c r="K747" s="2244"/>
      <c r="L747" s="2244"/>
      <c r="M747" s="2244"/>
      <c r="N747" s="2242"/>
      <c r="O747" s="2244"/>
      <c r="P747" s="2245"/>
      <c r="Q747" s="2250"/>
    </row>
    <row r="748" spans="1:17">
      <c r="A748" s="2244"/>
      <c r="B748" s="2241"/>
      <c r="C748" s="2244"/>
      <c r="D748" s="2242"/>
      <c r="E748" s="2242"/>
      <c r="F748" s="2243"/>
      <c r="G748" s="2244"/>
      <c r="H748" s="1830"/>
      <c r="I748" s="2154"/>
      <c r="J748" s="2244"/>
      <c r="K748" s="2244"/>
      <c r="L748" s="2244"/>
      <c r="M748" s="2244"/>
      <c r="N748" s="2242"/>
      <c r="O748" s="2244"/>
      <c r="P748" s="2245"/>
      <c r="Q748" s="2250"/>
    </row>
    <row r="749" spans="1:17">
      <c r="A749" s="2244"/>
      <c r="B749" s="2241"/>
      <c r="C749" s="2244"/>
      <c r="D749" s="2242"/>
      <c r="E749" s="2242"/>
      <c r="F749" s="2243"/>
      <c r="G749" s="2244"/>
      <c r="H749" s="1830"/>
      <c r="I749" s="2154"/>
      <c r="J749" s="2244"/>
      <c r="K749" s="2244"/>
      <c r="L749" s="2244"/>
      <c r="M749" s="2244"/>
      <c r="N749" s="2242"/>
      <c r="O749" s="2244"/>
      <c r="P749" s="2245"/>
      <c r="Q749" s="2250"/>
    </row>
    <row r="750" spans="1:17">
      <c r="A750" s="2244"/>
      <c r="B750" s="2241"/>
      <c r="C750" s="2244"/>
      <c r="D750" s="2242"/>
      <c r="E750" s="2242"/>
      <c r="F750" s="2243"/>
      <c r="G750" s="2244"/>
      <c r="H750" s="1830"/>
      <c r="I750" s="2154"/>
      <c r="J750" s="2244"/>
      <c r="K750" s="2244"/>
      <c r="L750" s="2244"/>
      <c r="M750" s="2244"/>
      <c r="N750" s="2242"/>
      <c r="O750" s="2244"/>
      <c r="P750" s="2245"/>
      <c r="Q750" s="2250"/>
    </row>
    <row r="751" spans="1:17">
      <c r="A751" s="2244"/>
      <c r="B751" s="2241"/>
      <c r="C751" s="2244"/>
      <c r="D751" s="2242"/>
      <c r="E751" s="2242"/>
      <c r="F751" s="2243"/>
      <c r="G751" s="2244"/>
      <c r="H751" s="1830"/>
      <c r="I751" s="2154"/>
      <c r="J751" s="2244"/>
      <c r="K751" s="2244"/>
      <c r="L751" s="2244"/>
      <c r="M751" s="2244"/>
      <c r="N751" s="2242"/>
      <c r="O751" s="2244"/>
      <c r="P751" s="2245"/>
      <c r="Q751" s="2250"/>
    </row>
    <row r="752" spans="1:17">
      <c r="A752" s="2244"/>
      <c r="B752" s="2241"/>
      <c r="C752" s="2244"/>
      <c r="D752" s="2242"/>
      <c r="E752" s="2242"/>
      <c r="F752" s="2243"/>
      <c r="G752" s="2244"/>
      <c r="H752" s="1830"/>
      <c r="I752" s="2154"/>
      <c r="J752" s="2244"/>
      <c r="K752" s="2244"/>
      <c r="L752" s="2244"/>
      <c r="M752" s="2244"/>
      <c r="N752" s="2242"/>
      <c r="O752" s="2244"/>
      <c r="P752" s="2245"/>
      <c r="Q752" s="2250"/>
    </row>
    <row r="753" spans="1:17">
      <c r="A753" s="2244"/>
      <c r="B753" s="2241"/>
      <c r="C753" s="2244"/>
      <c r="D753" s="2242"/>
      <c r="E753" s="2242"/>
      <c r="F753" s="2243"/>
      <c r="G753" s="2244"/>
      <c r="H753" s="1830"/>
      <c r="I753" s="2154"/>
      <c r="J753" s="2244"/>
      <c r="K753" s="2244"/>
      <c r="L753" s="2244"/>
      <c r="M753" s="2244"/>
      <c r="N753" s="2242"/>
      <c r="O753" s="2244"/>
      <c r="P753" s="2245"/>
      <c r="Q753" s="2250"/>
    </row>
    <row r="754" spans="1:17">
      <c r="A754" s="2244"/>
      <c r="B754" s="2241"/>
      <c r="C754" s="2244"/>
      <c r="D754" s="2242"/>
      <c r="E754" s="2242"/>
      <c r="F754" s="2243"/>
      <c r="G754" s="2244"/>
      <c r="H754" s="1830"/>
      <c r="I754" s="2154"/>
      <c r="J754" s="2244"/>
      <c r="K754" s="2244"/>
      <c r="L754" s="2244"/>
      <c r="M754" s="2244"/>
      <c r="N754" s="2242"/>
      <c r="O754" s="2244"/>
      <c r="P754" s="2245"/>
      <c r="Q754" s="2250"/>
    </row>
    <row r="755" spans="1:17">
      <c r="A755" s="2244"/>
      <c r="B755" s="2241"/>
      <c r="C755" s="2244"/>
      <c r="D755" s="2242"/>
      <c r="E755" s="2242"/>
      <c r="F755" s="2243"/>
      <c r="G755" s="2244"/>
      <c r="H755" s="1830"/>
      <c r="I755" s="2154"/>
      <c r="J755" s="2244"/>
      <c r="K755" s="2244"/>
      <c r="L755" s="2244"/>
      <c r="M755" s="2244"/>
      <c r="N755" s="2242"/>
      <c r="O755" s="2244"/>
      <c r="P755" s="2245"/>
      <c r="Q755" s="2250"/>
    </row>
    <row r="756" spans="1:17">
      <c r="A756" s="2244"/>
      <c r="B756" s="2241"/>
      <c r="C756" s="2244"/>
      <c r="D756" s="2242"/>
      <c r="E756" s="2242"/>
      <c r="F756" s="2243"/>
      <c r="G756" s="2244"/>
      <c r="H756" s="1830"/>
      <c r="I756" s="2154"/>
      <c r="J756" s="2244"/>
      <c r="K756" s="2244"/>
      <c r="L756" s="2244"/>
      <c r="M756" s="2244"/>
      <c r="N756" s="2242"/>
      <c r="O756" s="2244"/>
      <c r="P756" s="2245"/>
      <c r="Q756" s="2250"/>
    </row>
    <row r="757" spans="1:17">
      <c r="A757" s="2244"/>
      <c r="B757" s="2241"/>
      <c r="C757" s="2244"/>
      <c r="D757" s="2242"/>
      <c r="E757" s="2242"/>
      <c r="F757" s="2243"/>
      <c r="G757" s="2244"/>
      <c r="H757" s="1830"/>
      <c r="I757" s="2154"/>
      <c r="J757" s="2244"/>
      <c r="K757" s="2244"/>
      <c r="L757" s="2244"/>
      <c r="M757" s="2244"/>
      <c r="N757" s="2242"/>
      <c r="O757" s="2244"/>
      <c r="P757" s="2245"/>
      <c r="Q757" s="2250"/>
    </row>
    <row r="758" spans="1:17">
      <c r="A758" s="2244"/>
      <c r="B758" s="2241"/>
      <c r="C758" s="2244"/>
      <c r="D758" s="2242"/>
      <c r="E758" s="2242"/>
      <c r="F758" s="2243"/>
      <c r="G758" s="2244"/>
      <c r="H758" s="1830"/>
      <c r="I758" s="2154"/>
      <c r="J758" s="2244"/>
      <c r="K758" s="2244"/>
      <c r="L758" s="2244"/>
      <c r="M758" s="2244"/>
      <c r="N758" s="2242"/>
      <c r="O758" s="2244"/>
      <c r="P758" s="2245"/>
      <c r="Q758" s="2250"/>
    </row>
    <row r="759" spans="1:17">
      <c r="A759" s="2244"/>
      <c r="B759" s="2241"/>
      <c r="C759" s="2244"/>
      <c r="D759" s="2242"/>
      <c r="E759" s="2242"/>
      <c r="F759" s="2243"/>
      <c r="G759" s="2244"/>
      <c r="H759" s="1830"/>
      <c r="I759" s="2154"/>
      <c r="J759" s="2244"/>
      <c r="K759" s="2244"/>
      <c r="L759" s="2244"/>
      <c r="M759" s="2244"/>
      <c r="N759" s="2242"/>
      <c r="O759" s="2244"/>
      <c r="P759" s="2245"/>
      <c r="Q759" s="2250"/>
    </row>
    <row r="760" spans="1:17">
      <c r="A760" s="2244"/>
      <c r="B760" s="2241"/>
      <c r="C760" s="2244"/>
      <c r="D760" s="2242"/>
      <c r="E760" s="2242"/>
      <c r="F760" s="2243"/>
      <c r="G760" s="2244"/>
      <c r="H760" s="1830"/>
      <c r="I760" s="2154"/>
      <c r="J760" s="2244"/>
      <c r="K760" s="2244"/>
      <c r="L760" s="2244"/>
      <c r="M760" s="2244"/>
      <c r="N760" s="2242"/>
      <c r="O760" s="2244"/>
      <c r="P760" s="2245"/>
      <c r="Q760" s="2250"/>
    </row>
    <row r="761" spans="1:17">
      <c r="A761" s="2244"/>
      <c r="B761" s="2241"/>
      <c r="C761" s="2244"/>
      <c r="D761" s="2242"/>
      <c r="E761" s="2242"/>
      <c r="F761" s="2243"/>
      <c r="G761" s="2244"/>
      <c r="H761" s="1830"/>
      <c r="I761" s="2154"/>
      <c r="J761" s="2244"/>
      <c r="K761" s="2244"/>
      <c r="L761" s="2244"/>
      <c r="M761" s="2244"/>
      <c r="N761" s="2242"/>
      <c r="O761" s="2244"/>
      <c r="P761" s="2245"/>
      <c r="Q761" s="2250"/>
    </row>
    <row r="762" spans="1:17">
      <c r="A762" s="2244"/>
      <c r="B762" s="2241"/>
      <c r="C762" s="2244"/>
      <c r="D762" s="2242"/>
      <c r="E762" s="2242"/>
      <c r="F762" s="2243"/>
      <c r="G762" s="2244"/>
      <c r="H762" s="1830"/>
      <c r="I762" s="2154"/>
      <c r="J762" s="2244"/>
      <c r="K762" s="2244"/>
      <c r="L762" s="2244"/>
      <c r="M762" s="2244"/>
      <c r="N762" s="2242"/>
      <c r="O762" s="2244"/>
      <c r="P762" s="2245"/>
      <c r="Q762" s="2250"/>
    </row>
    <row r="763" spans="1:17">
      <c r="A763" s="2244"/>
      <c r="B763" s="2241"/>
      <c r="C763" s="2244"/>
      <c r="D763" s="2242"/>
      <c r="E763" s="2242"/>
      <c r="F763" s="2243"/>
      <c r="G763" s="2244"/>
      <c r="H763" s="1830"/>
      <c r="I763" s="2154"/>
      <c r="J763" s="2244"/>
      <c r="K763" s="2244"/>
      <c r="L763" s="2244"/>
      <c r="M763" s="2244"/>
      <c r="N763" s="2242"/>
      <c r="O763" s="2244"/>
      <c r="P763" s="2245"/>
      <c r="Q763" s="2250"/>
    </row>
    <row r="764" spans="1:17">
      <c r="A764" s="2244"/>
      <c r="B764" s="2241"/>
      <c r="C764" s="2244"/>
      <c r="D764" s="2242"/>
      <c r="E764" s="2242"/>
      <c r="F764" s="2243"/>
      <c r="G764" s="2244"/>
      <c r="H764" s="1830"/>
      <c r="I764" s="2154"/>
      <c r="J764" s="2244"/>
      <c r="K764" s="2244"/>
      <c r="L764" s="2244"/>
      <c r="M764" s="2244"/>
      <c r="N764" s="2242"/>
      <c r="O764" s="2244"/>
      <c r="P764" s="2245"/>
      <c r="Q764" s="2250"/>
    </row>
    <row r="765" spans="1:17">
      <c r="A765" s="2244"/>
      <c r="B765" s="2241"/>
      <c r="C765" s="2244"/>
      <c r="D765" s="2242"/>
      <c r="E765" s="2242"/>
      <c r="F765" s="2243"/>
      <c r="G765" s="2244"/>
      <c r="H765" s="1830"/>
      <c r="I765" s="2154"/>
      <c r="J765" s="2244"/>
      <c r="K765" s="2244"/>
      <c r="L765" s="2244"/>
      <c r="M765" s="2244"/>
      <c r="N765" s="2242"/>
      <c r="O765" s="2244"/>
      <c r="P765" s="2245"/>
      <c r="Q765" s="2250"/>
    </row>
    <row r="766" spans="1:17">
      <c r="A766" s="2244"/>
      <c r="B766" s="2241"/>
      <c r="C766" s="2244"/>
      <c r="D766" s="2242"/>
      <c r="E766" s="2242"/>
      <c r="F766" s="2243"/>
      <c r="G766" s="2244"/>
      <c r="H766" s="1830"/>
      <c r="I766" s="2154"/>
      <c r="J766" s="2244"/>
      <c r="K766" s="2244"/>
      <c r="L766" s="2244"/>
      <c r="M766" s="2244"/>
      <c r="N766" s="2242"/>
      <c r="O766" s="2244"/>
      <c r="P766" s="2245"/>
      <c r="Q766" s="2250"/>
    </row>
    <row r="767" spans="1:17">
      <c r="A767" s="2244"/>
      <c r="B767" s="2241"/>
      <c r="C767" s="2244"/>
      <c r="D767" s="2242"/>
      <c r="E767" s="2242"/>
      <c r="F767" s="2243"/>
      <c r="G767" s="2244"/>
      <c r="H767" s="1830"/>
      <c r="I767" s="2154"/>
      <c r="J767" s="2244"/>
      <c r="K767" s="2244"/>
      <c r="L767" s="2244"/>
      <c r="M767" s="2244"/>
      <c r="N767" s="2242"/>
      <c r="O767" s="2244"/>
      <c r="P767" s="2245"/>
      <c r="Q767" s="2250"/>
    </row>
    <row r="768" spans="1:17">
      <c r="A768" s="2244"/>
      <c r="B768" s="2241"/>
      <c r="C768" s="2244"/>
      <c r="D768" s="2242"/>
      <c r="E768" s="2242"/>
      <c r="F768" s="2243"/>
      <c r="G768" s="2244"/>
      <c r="H768" s="1830"/>
      <c r="I768" s="2154"/>
      <c r="J768" s="2244"/>
      <c r="K768" s="2244"/>
      <c r="L768" s="2244"/>
      <c r="M768" s="2244"/>
      <c r="N768" s="2242"/>
      <c r="O768" s="2244"/>
      <c r="P768" s="2245"/>
      <c r="Q768" s="2250"/>
    </row>
    <row r="769" spans="1:17">
      <c r="A769" s="2244"/>
      <c r="B769" s="2241"/>
      <c r="C769" s="2244"/>
      <c r="D769" s="2242"/>
      <c r="E769" s="2242"/>
      <c r="F769" s="2243"/>
      <c r="G769" s="2244"/>
      <c r="H769" s="1830"/>
      <c r="I769" s="2154"/>
      <c r="J769" s="2244"/>
      <c r="K769" s="2244"/>
      <c r="L769" s="2244"/>
      <c r="M769" s="2244"/>
      <c r="N769" s="2242"/>
      <c r="O769" s="2244"/>
      <c r="P769" s="2245"/>
      <c r="Q769" s="2250"/>
    </row>
    <row r="770" spans="1:17">
      <c r="A770" s="2244"/>
      <c r="B770" s="2241"/>
      <c r="C770" s="2244"/>
      <c r="D770" s="2242"/>
      <c r="E770" s="2242"/>
      <c r="F770" s="2243"/>
      <c r="G770" s="2244"/>
      <c r="H770" s="1830"/>
      <c r="I770" s="2154"/>
      <c r="J770" s="2244"/>
      <c r="K770" s="2244"/>
      <c r="L770" s="2244"/>
      <c r="M770" s="2244"/>
      <c r="N770" s="2242"/>
      <c r="O770" s="2244"/>
      <c r="P770" s="2245"/>
      <c r="Q770" s="2250"/>
    </row>
    <row r="771" spans="1:17">
      <c r="A771" s="2244"/>
      <c r="B771" s="2241"/>
      <c r="C771" s="2244"/>
      <c r="D771" s="2242"/>
      <c r="E771" s="2242"/>
      <c r="F771" s="2243"/>
      <c r="G771" s="2244"/>
      <c r="H771" s="1830"/>
      <c r="I771" s="2154"/>
      <c r="J771" s="2244"/>
      <c r="K771" s="2244"/>
      <c r="L771" s="2244"/>
      <c r="M771" s="2244"/>
      <c r="N771" s="2242"/>
      <c r="O771" s="2244"/>
      <c r="P771" s="2245"/>
      <c r="Q771" s="2250"/>
    </row>
    <row r="772" spans="1:17">
      <c r="A772" s="2244"/>
      <c r="B772" s="2241"/>
      <c r="C772" s="2244"/>
      <c r="D772" s="2242"/>
      <c r="E772" s="2242"/>
      <c r="F772" s="2243"/>
      <c r="G772" s="2244"/>
      <c r="H772" s="1830"/>
      <c r="I772" s="2154"/>
      <c r="J772" s="2244"/>
      <c r="K772" s="2244"/>
      <c r="L772" s="2244"/>
      <c r="M772" s="2244"/>
      <c r="N772" s="2242"/>
      <c r="O772" s="2244"/>
      <c r="P772" s="2245"/>
      <c r="Q772" s="2250"/>
    </row>
    <row r="773" spans="1:17">
      <c r="A773" s="2244"/>
      <c r="B773" s="2241"/>
      <c r="C773" s="2244"/>
      <c r="D773" s="2242"/>
      <c r="E773" s="2242"/>
      <c r="F773" s="2243"/>
      <c r="G773" s="2244"/>
      <c r="H773" s="1830"/>
      <c r="I773" s="2154"/>
      <c r="J773" s="2244"/>
      <c r="K773" s="2244"/>
      <c r="L773" s="2244"/>
      <c r="M773" s="2244"/>
      <c r="N773" s="2242"/>
      <c r="O773" s="2244"/>
      <c r="P773" s="2245"/>
      <c r="Q773" s="2250"/>
    </row>
    <row r="774" spans="1:17">
      <c r="A774" s="2244"/>
      <c r="B774" s="2241"/>
      <c r="C774" s="2244"/>
      <c r="D774" s="2242"/>
      <c r="E774" s="2242"/>
      <c r="F774" s="2243"/>
      <c r="G774" s="2244"/>
      <c r="H774" s="1830"/>
      <c r="I774" s="2154"/>
      <c r="J774" s="2244"/>
      <c r="K774" s="2244"/>
      <c r="L774" s="2244"/>
      <c r="M774" s="2244"/>
      <c r="N774" s="2242"/>
      <c r="O774" s="2244"/>
      <c r="P774" s="2245"/>
      <c r="Q774" s="2250"/>
    </row>
    <row r="775" spans="1:17">
      <c r="A775" s="2244"/>
      <c r="B775" s="2241"/>
      <c r="C775" s="2244"/>
      <c r="D775" s="2242"/>
      <c r="E775" s="2242"/>
      <c r="F775" s="2243"/>
      <c r="G775" s="2244"/>
      <c r="H775" s="1830"/>
      <c r="I775" s="2154"/>
      <c r="J775" s="2244"/>
      <c r="K775" s="2244"/>
      <c r="L775" s="2244"/>
      <c r="M775" s="2244"/>
      <c r="N775" s="2242"/>
      <c r="O775" s="2244"/>
      <c r="P775" s="2245"/>
      <c r="Q775" s="2250"/>
    </row>
    <row r="776" spans="1:17">
      <c r="A776" s="2244"/>
      <c r="B776" s="2241"/>
      <c r="C776" s="2244"/>
      <c r="D776" s="2242"/>
      <c r="E776" s="2242"/>
      <c r="F776" s="2243"/>
      <c r="G776" s="2244"/>
      <c r="H776" s="1830"/>
      <c r="I776" s="2154"/>
      <c r="J776" s="2244"/>
      <c r="K776" s="2244"/>
      <c r="L776" s="2244"/>
      <c r="M776" s="2244"/>
      <c r="N776" s="2242"/>
      <c r="O776" s="2244"/>
      <c r="P776" s="2245"/>
      <c r="Q776" s="2250"/>
    </row>
    <row r="777" spans="1:17">
      <c r="A777" s="2244"/>
      <c r="B777" s="2241"/>
      <c r="C777" s="2244"/>
      <c r="D777" s="2242"/>
      <c r="E777" s="2242"/>
      <c r="F777" s="2243"/>
      <c r="G777" s="2244"/>
      <c r="H777" s="1830"/>
      <c r="I777" s="2154"/>
      <c r="J777" s="2244"/>
      <c r="K777" s="2244"/>
      <c r="L777" s="2244"/>
      <c r="M777" s="2244"/>
      <c r="N777" s="2242"/>
      <c r="O777" s="2244"/>
      <c r="P777" s="2245"/>
      <c r="Q777" s="2250"/>
    </row>
    <row r="778" spans="1:17">
      <c r="A778" s="2244"/>
      <c r="B778" s="2241"/>
      <c r="C778" s="2244"/>
      <c r="D778" s="2242"/>
      <c r="E778" s="2242"/>
      <c r="F778" s="2243"/>
      <c r="G778" s="2244"/>
      <c r="H778" s="1830"/>
      <c r="I778" s="2154"/>
      <c r="J778" s="2244"/>
      <c r="K778" s="2244"/>
      <c r="L778" s="2244"/>
      <c r="M778" s="2244"/>
      <c r="N778" s="2242"/>
      <c r="O778" s="2244"/>
      <c r="P778" s="2245"/>
      <c r="Q778" s="2250"/>
    </row>
    <row r="779" spans="1:17">
      <c r="A779" s="2244"/>
      <c r="B779" s="2241"/>
      <c r="C779" s="2244"/>
      <c r="D779" s="2242"/>
      <c r="E779" s="2242"/>
      <c r="F779" s="2243"/>
      <c r="G779" s="2244"/>
      <c r="H779" s="1830"/>
      <c r="I779" s="2154"/>
      <c r="J779" s="2244"/>
      <c r="K779" s="2244"/>
      <c r="L779" s="2244"/>
      <c r="M779" s="2244"/>
      <c r="N779" s="2242"/>
      <c r="O779" s="2244"/>
      <c r="P779" s="2245"/>
      <c r="Q779" s="2250"/>
    </row>
    <row r="780" spans="1:17">
      <c r="A780" s="2244"/>
      <c r="B780" s="2241"/>
      <c r="C780" s="2244"/>
      <c r="D780" s="2242"/>
      <c r="E780" s="2242"/>
      <c r="F780" s="2243"/>
      <c r="G780" s="2244"/>
      <c r="H780" s="1830"/>
      <c r="I780" s="2154"/>
      <c r="J780" s="2244"/>
      <c r="K780" s="2244"/>
      <c r="L780" s="2244"/>
      <c r="M780" s="2244"/>
      <c r="N780" s="2242"/>
      <c r="O780" s="2244"/>
      <c r="P780" s="2245"/>
      <c r="Q780" s="2250"/>
    </row>
    <row r="781" spans="1:17">
      <c r="A781" s="2244"/>
      <c r="B781" s="2241"/>
      <c r="C781" s="2244"/>
      <c r="D781" s="2242"/>
      <c r="E781" s="2242"/>
      <c r="F781" s="2243"/>
      <c r="G781" s="2244"/>
      <c r="H781" s="1830"/>
      <c r="I781" s="2154"/>
      <c r="J781" s="2244"/>
      <c r="K781" s="2244"/>
      <c r="L781" s="2244"/>
      <c r="M781" s="2244"/>
      <c r="N781" s="2242"/>
      <c r="O781" s="2244"/>
      <c r="P781" s="2245"/>
      <c r="Q781" s="2250"/>
    </row>
    <row r="782" spans="1:17">
      <c r="A782" s="2244"/>
      <c r="B782" s="2241"/>
      <c r="C782" s="2244"/>
      <c r="D782" s="2242"/>
      <c r="E782" s="2242"/>
      <c r="F782" s="2243"/>
      <c r="G782" s="2244"/>
      <c r="H782" s="1830"/>
      <c r="I782" s="2154"/>
      <c r="J782" s="2244"/>
      <c r="K782" s="2244"/>
      <c r="L782" s="2244"/>
      <c r="M782" s="2244"/>
      <c r="N782" s="2242"/>
      <c r="O782" s="2244"/>
      <c r="P782" s="2245"/>
      <c r="Q782" s="2250"/>
    </row>
    <row r="783" spans="1:17">
      <c r="A783" s="2244"/>
      <c r="B783" s="2241"/>
      <c r="C783" s="2244"/>
      <c r="D783" s="2242"/>
      <c r="E783" s="2242"/>
      <c r="F783" s="2243"/>
      <c r="G783" s="2244"/>
      <c r="H783" s="1830"/>
      <c r="I783" s="2154"/>
      <c r="J783" s="2244"/>
      <c r="K783" s="2244"/>
      <c r="L783" s="2244"/>
      <c r="M783" s="2244"/>
      <c r="N783" s="2242"/>
      <c r="O783" s="2244"/>
      <c r="P783" s="2245"/>
      <c r="Q783" s="2250"/>
    </row>
    <row r="784" spans="1:17">
      <c r="A784" s="2244"/>
      <c r="B784" s="2241"/>
      <c r="C784" s="2244"/>
      <c r="D784" s="2242"/>
      <c r="E784" s="2242"/>
      <c r="F784" s="2243"/>
      <c r="G784" s="2244"/>
      <c r="H784" s="1830"/>
      <c r="I784" s="2154"/>
      <c r="J784" s="2244"/>
      <c r="K784" s="2244"/>
      <c r="L784" s="2244"/>
      <c r="M784" s="2244"/>
      <c r="N784" s="2242"/>
      <c r="O784" s="2244"/>
      <c r="P784" s="2245"/>
      <c r="Q784" s="2250"/>
    </row>
    <row r="785" spans="1:17">
      <c r="A785" s="2244"/>
      <c r="B785" s="2241"/>
      <c r="C785" s="2244"/>
      <c r="D785" s="2242"/>
      <c r="E785" s="2242"/>
      <c r="F785" s="2243"/>
      <c r="G785" s="2244"/>
      <c r="H785" s="1830"/>
      <c r="I785" s="2154"/>
      <c r="J785" s="2244"/>
      <c r="K785" s="2244"/>
      <c r="L785" s="2244"/>
      <c r="M785" s="2244"/>
      <c r="N785" s="2242"/>
      <c r="O785" s="2244"/>
      <c r="P785" s="2245"/>
      <c r="Q785" s="2250"/>
    </row>
    <row r="786" spans="1:17">
      <c r="A786" s="2244"/>
      <c r="B786" s="2241"/>
      <c r="C786" s="2244"/>
      <c r="D786" s="2242"/>
      <c r="E786" s="2242"/>
      <c r="F786" s="2243"/>
      <c r="G786" s="2244"/>
      <c r="H786" s="1830"/>
      <c r="I786" s="2154"/>
      <c r="J786" s="2244"/>
      <c r="K786" s="2244"/>
      <c r="L786" s="2244"/>
      <c r="M786" s="2244"/>
      <c r="N786" s="2242"/>
      <c r="O786" s="2244"/>
      <c r="P786" s="2245"/>
      <c r="Q786" s="2250"/>
    </row>
    <row r="787" spans="1:17">
      <c r="A787" s="2244"/>
      <c r="B787" s="2241"/>
      <c r="C787" s="2244"/>
      <c r="D787" s="2242"/>
      <c r="E787" s="2242"/>
      <c r="F787" s="2243"/>
      <c r="G787" s="2244"/>
      <c r="H787" s="1830"/>
      <c r="I787" s="2154"/>
      <c r="J787" s="2244"/>
      <c r="K787" s="2244"/>
      <c r="L787" s="2244"/>
      <c r="M787" s="2244"/>
      <c r="N787" s="2242"/>
      <c r="O787" s="2244"/>
      <c r="P787" s="2245"/>
      <c r="Q787" s="2250"/>
    </row>
    <row r="788" spans="1:17">
      <c r="A788" s="2244"/>
      <c r="B788" s="2241"/>
      <c r="C788" s="2244"/>
      <c r="D788" s="2242"/>
      <c r="E788" s="2242"/>
      <c r="F788" s="2243"/>
      <c r="G788" s="2244"/>
      <c r="H788" s="1830"/>
      <c r="I788" s="2154"/>
      <c r="J788" s="2244"/>
      <c r="K788" s="2244"/>
      <c r="L788" s="2244"/>
      <c r="M788" s="2244"/>
      <c r="N788" s="2242"/>
      <c r="O788" s="2244"/>
      <c r="P788" s="2245"/>
      <c r="Q788" s="2250"/>
    </row>
    <row r="789" spans="1:17">
      <c r="A789" s="2244"/>
      <c r="B789" s="2241"/>
      <c r="C789" s="2244"/>
      <c r="D789" s="2242"/>
      <c r="E789" s="2242"/>
      <c r="F789" s="2243"/>
      <c r="G789" s="2244"/>
      <c r="H789" s="1830"/>
      <c r="I789" s="2154"/>
      <c r="J789" s="2244"/>
      <c r="K789" s="2244"/>
      <c r="L789" s="2244"/>
      <c r="M789" s="2244"/>
      <c r="N789" s="2242"/>
      <c r="O789" s="2244"/>
      <c r="P789" s="2245"/>
      <c r="Q789" s="2250"/>
    </row>
    <row r="790" spans="1:17">
      <c r="A790" s="2244"/>
      <c r="B790" s="2241"/>
      <c r="C790" s="2244"/>
      <c r="D790" s="2242"/>
      <c r="E790" s="2242"/>
      <c r="F790" s="2243"/>
      <c r="G790" s="2244"/>
      <c r="H790" s="1830"/>
      <c r="I790" s="2154"/>
      <c r="J790" s="2244"/>
      <c r="K790" s="2244"/>
      <c r="L790" s="2244"/>
      <c r="M790" s="2244"/>
      <c r="N790" s="2242"/>
      <c r="O790" s="2244"/>
      <c r="P790" s="2245"/>
      <c r="Q790" s="2250"/>
    </row>
    <row r="791" spans="1:17">
      <c r="A791" s="2244"/>
      <c r="B791" s="2241"/>
      <c r="C791" s="2244"/>
      <c r="D791" s="2242"/>
      <c r="E791" s="2242"/>
      <c r="F791" s="2243"/>
      <c r="G791" s="2244"/>
      <c r="H791" s="1830"/>
      <c r="I791" s="2154"/>
      <c r="J791" s="2244"/>
      <c r="K791" s="2244"/>
      <c r="L791" s="2244"/>
      <c r="M791" s="2244"/>
      <c r="N791" s="2242"/>
      <c r="O791" s="2244"/>
      <c r="P791" s="2245"/>
      <c r="Q791" s="2250"/>
    </row>
    <row r="792" spans="1:17">
      <c r="A792" s="2244"/>
      <c r="B792" s="2241"/>
      <c r="C792" s="2244"/>
      <c r="D792" s="2242"/>
      <c r="E792" s="2242"/>
      <c r="F792" s="2243"/>
      <c r="G792" s="2244"/>
      <c r="H792" s="1830"/>
      <c r="I792" s="2154"/>
      <c r="J792" s="2244"/>
      <c r="K792" s="2244"/>
      <c r="L792" s="2244"/>
      <c r="M792" s="2244"/>
      <c r="N792" s="2242"/>
      <c r="O792" s="2244"/>
      <c r="P792" s="2245"/>
      <c r="Q792" s="2250"/>
    </row>
    <row r="793" spans="1:17">
      <c r="A793" s="2244"/>
      <c r="B793" s="2241"/>
      <c r="C793" s="2244"/>
      <c r="D793" s="2242"/>
      <c r="E793" s="2242"/>
      <c r="F793" s="2243"/>
      <c r="G793" s="2244"/>
      <c r="H793" s="1830"/>
      <c r="I793" s="2154"/>
      <c r="J793" s="2244"/>
      <c r="K793" s="2244"/>
      <c r="L793" s="2244"/>
      <c r="M793" s="2244"/>
      <c r="N793" s="2242"/>
      <c r="O793" s="2244"/>
      <c r="P793" s="2245"/>
      <c r="Q793" s="2250"/>
    </row>
    <row r="794" spans="1:17">
      <c r="A794" s="2244"/>
      <c r="B794" s="2241"/>
      <c r="C794" s="2244"/>
      <c r="D794" s="2242"/>
      <c r="E794" s="2242"/>
      <c r="F794" s="2243"/>
      <c r="G794" s="2244"/>
      <c r="H794" s="1830"/>
      <c r="I794" s="2154"/>
      <c r="J794" s="2244"/>
      <c r="K794" s="2244"/>
      <c r="L794" s="2244"/>
      <c r="M794" s="2244"/>
      <c r="N794" s="2242"/>
      <c r="O794" s="2244"/>
      <c r="P794" s="2245"/>
      <c r="Q794" s="2250"/>
    </row>
    <row r="795" spans="1:17">
      <c r="A795" s="2244"/>
      <c r="B795" s="2241"/>
      <c r="C795" s="2244"/>
      <c r="D795" s="2242"/>
      <c r="E795" s="2242"/>
      <c r="F795" s="2243"/>
      <c r="G795" s="2244"/>
      <c r="H795" s="1830"/>
      <c r="I795" s="2154"/>
      <c r="J795" s="2244"/>
      <c r="K795" s="2244"/>
      <c r="L795" s="2244"/>
      <c r="M795" s="2244"/>
      <c r="N795" s="2242"/>
      <c r="O795" s="2244"/>
      <c r="P795" s="2245"/>
      <c r="Q795" s="2250"/>
    </row>
    <row r="796" spans="1:17">
      <c r="A796" s="2244"/>
      <c r="B796" s="2241"/>
      <c r="C796" s="2244"/>
      <c r="D796" s="2242"/>
      <c r="E796" s="2242"/>
      <c r="F796" s="2243"/>
      <c r="G796" s="2244"/>
      <c r="H796" s="1830"/>
      <c r="I796" s="2154"/>
      <c r="J796" s="2244"/>
      <c r="K796" s="2244"/>
      <c r="L796" s="2244"/>
      <c r="M796" s="2244"/>
      <c r="N796" s="2242"/>
      <c r="O796" s="2244"/>
      <c r="P796" s="2245"/>
      <c r="Q796" s="2250"/>
    </row>
    <row r="797" spans="1:17">
      <c r="A797" s="2244"/>
      <c r="B797" s="2241"/>
      <c r="C797" s="2244"/>
      <c r="D797" s="2242"/>
      <c r="E797" s="2242"/>
      <c r="F797" s="2243"/>
      <c r="G797" s="2244"/>
      <c r="H797" s="1830"/>
      <c r="I797" s="2154"/>
      <c r="J797" s="2244"/>
      <c r="K797" s="2244"/>
      <c r="L797" s="2244"/>
      <c r="M797" s="2244"/>
      <c r="N797" s="2242"/>
      <c r="O797" s="2244"/>
      <c r="P797" s="2245"/>
      <c r="Q797" s="2250"/>
    </row>
    <row r="798" spans="1:17">
      <c r="A798" s="2244"/>
      <c r="B798" s="2241"/>
      <c r="C798" s="2244"/>
      <c r="D798" s="2242"/>
      <c r="E798" s="2242"/>
      <c r="F798" s="2243"/>
      <c r="G798" s="2244"/>
      <c r="H798" s="1830"/>
      <c r="I798" s="2154"/>
      <c r="J798" s="2244"/>
      <c r="K798" s="2244"/>
      <c r="L798" s="2244"/>
      <c r="M798" s="2244"/>
      <c r="N798" s="2242"/>
      <c r="O798" s="2244"/>
      <c r="P798" s="2245"/>
      <c r="Q798" s="2250"/>
    </row>
    <row r="799" spans="1:17">
      <c r="A799" s="2244"/>
      <c r="B799" s="2241"/>
      <c r="C799" s="2244"/>
      <c r="D799" s="2242"/>
      <c r="E799" s="2242"/>
      <c r="F799" s="2243"/>
      <c r="G799" s="2244"/>
      <c r="H799" s="1830"/>
      <c r="I799" s="2154"/>
      <c r="J799" s="2244"/>
      <c r="K799" s="2244"/>
      <c r="L799" s="2244"/>
      <c r="M799" s="2244"/>
      <c r="N799" s="2242"/>
      <c r="O799" s="2244"/>
      <c r="P799" s="2245"/>
      <c r="Q799" s="2250"/>
    </row>
    <row r="800" spans="1:17">
      <c r="A800" s="2244"/>
      <c r="B800" s="2241"/>
      <c r="C800" s="2244"/>
      <c r="D800" s="2242"/>
      <c r="E800" s="2242"/>
      <c r="F800" s="2243"/>
      <c r="G800" s="2244"/>
      <c r="H800" s="1830"/>
      <c r="I800" s="2154"/>
      <c r="J800" s="2244"/>
      <c r="K800" s="2244"/>
      <c r="L800" s="2244"/>
      <c r="M800" s="2244"/>
      <c r="N800" s="2242"/>
      <c r="O800" s="2244"/>
      <c r="P800" s="2245"/>
      <c r="Q800" s="2250"/>
    </row>
    <row r="801" spans="1:17">
      <c r="A801" s="2244"/>
      <c r="B801" s="2241"/>
      <c r="C801" s="2244"/>
      <c r="D801" s="2242"/>
      <c r="E801" s="2242"/>
      <c r="F801" s="2243"/>
      <c r="G801" s="2244"/>
      <c r="H801" s="1830"/>
      <c r="I801" s="2154"/>
      <c r="J801" s="2244"/>
      <c r="K801" s="2244"/>
      <c r="L801" s="2244"/>
      <c r="M801" s="2244"/>
      <c r="N801" s="2242"/>
      <c r="O801" s="2244"/>
      <c r="P801" s="2245"/>
      <c r="Q801" s="2250"/>
    </row>
    <row r="802" spans="1:17">
      <c r="A802" s="2244"/>
      <c r="B802" s="2241"/>
      <c r="C802" s="2244"/>
      <c r="D802" s="2242"/>
      <c r="E802" s="2242"/>
      <c r="F802" s="2243"/>
      <c r="G802" s="2244"/>
      <c r="H802" s="1830"/>
      <c r="I802" s="2154"/>
      <c r="J802" s="2244"/>
      <c r="K802" s="2244"/>
      <c r="L802" s="2244"/>
      <c r="M802" s="2244"/>
      <c r="N802" s="2242"/>
      <c r="O802" s="2244"/>
      <c r="P802" s="2245"/>
      <c r="Q802" s="2250"/>
    </row>
    <row r="803" spans="1:17">
      <c r="A803" s="2244"/>
      <c r="B803" s="2241"/>
      <c r="C803" s="2244"/>
      <c r="D803" s="2242"/>
      <c r="E803" s="2242"/>
      <c r="F803" s="2243"/>
      <c r="G803" s="2244"/>
      <c r="H803" s="1830"/>
      <c r="I803" s="2154"/>
      <c r="J803" s="2244"/>
      <c r="K803" s="2244"/>
      <c r="L803" s="2244"/>
      <c r="M803" s="2244"/>
      <c r="N803" s="2242"/>
      <c r="O803" s="2244"/>
      <c r="P803" s="2245"/>
      <c r="Q803" s="2250"/>
    </row>
    <row r="804" spans="1:17">
      <c r="A804" s="2244"/>
      <c r="B804" s="2241"/>
      <c r="C804" s="2244"/>
      <c r="D804" s="2242"/>
      <c r="E804" s="2242"/>
      <c r="F804" s="2243"/>
      <c r="G804" s="2244"/>
      <c r="H804" s="1830"/>
      <c r="I804" s="2154"/>
      <c r="J804" s="2244"/>
      <c r="K804" s="2244"/>
      <c r="L804" s="2244"/>
      <c r="M804" s="2244"/>
      <c r="N804" s="2242"/>
      <c r="O804" s="2244"/>
      <c r="P804" s="2245"/>
      <c r="Q804" s="2250"/>
    </row>
    <row r="805" spans="1:17">
      <c r="A805" s="2244"/>
      <c r="B805" s="2241"/>
      <c r="C805" s="2244"/>
      <c r="D805" s="2242"/>
      <c r="E805" s="2242"/>
      <c r="F805" s="2243"/>
      <c r="G805" s="2244"/>
      <c r="H805" s="1830"/>
      <c r="I805" s="2154"/>
      <c r="J805" s="2244"/>
      <c r="K805" s="2244"/>
      <c r="L805" s="2244"/>
      <c r="M805" s="2244"/>
      <c r="N805" s="2242"/>
      <c r="O805" s="2244"/>
      <c r="P805" s="2245"/>
      <c r="Q805" s="2250"/>
    </row>
    <row r="806" spans="1:17">
      <c r="A806" s="2244"/>
      <c r="B806" s="2241"/>
      <c r="C806" s="2244"/>
      <c r="D806" s="2242"/>
      <c r="E806" s="2242"/>
      <c r="F806" s="2243"/>
      <c r="G806" s="2244"/>
      <c r="H806" s="1830"/>
      <c r="I806" s="2154"/>
      <c r="J806" s="2244"/>
      <c r="K806" s="2244"/>
      <c r="L806" s="2244"/>
      <c r="M806" s="2244"/>
      <c r="N806" s="2242"/>
      <c r="O806" s="2244"/>
      <c r="P806" s="2245"/>
      <c r="Q806" s="2250"/>
    </row>
    <row r="807" spans="1:17">
      <c r="A807" s="2244"/>
      <c r="B807" s="2241"/>
      <c r="C807" s="2244"/>
      <c r="D807" s="2242"/>
      <c r="E807" s="2242"/>
      <c r="F807" s="2243"/>
      <c r="G807" s="2244"/>
      <c r="H807" s="1830"/>
      <c r="I807" s="2154"/>
      <c r="J807" s="2244"/>
      <c r="K807" s="2244"/>
      <c r="L807" s="2244"/>
      <c r="M807" s="2244"/>
      <c r="N807" s="2242"/>
      <c r="O807" s="2244"/>
      <c r="P807" s="2245"/>
      <c r="Q807" s="2250"/>
    </row>
    <row r="808" spans="1:17">
      <c r="A808" s="2244"/>
      <c r="B808" s="2241"/>
      <c r="C808" s="2244"/>
      <c r="D808" s="2242"/>
      <c r="E808" s="2242"/>
      <c r="F808" s="2243"/>
      <c r="G808" s="2244"/>
      <c r="H808" s="1830"/>
      <c r="I808" s="2154"/>
      <c r="J808" s="2244"/>
      <c r="K808" s="2244"/>
      <c r="L808" s="2244"/>
      <c r="M808" s="2244"/>
      <c r="N808" s="2242"/>
      <c r="O808" s="2244"/>
      <c r="P808" s="2245"/>
      <c r="Q808" s="2250"/>
    </row>
    <row r="809" spans="1:17">
      <c r="A809" s="2244"/>
      <c r="B809" s="2241"/>
      <c r="C809" s="2244"/>
      <c r="D809" s="2242"/>
      <c r="E809" s="2242"/>
      <c r="F809" s="2243"/>
      <c r="G809" s="2244"/>
      <c r="H809" s="1830"/>
      <c r="I809" s="2154"/>
      <c r="J809" s="2244"/>
      <c r="K809" s="2244"/>
      <c r="L809" s="2244"/>
      <c r="M809" s="2244"/>
      <c r="N809" s="2242"/>
      <c r="O809" s="2244"/>
      <c r="P809" s="2245"/>
      <c r="Q809" s="2250"/>
    </row>
    <row r="810" spans="1:17">
      <c r="A810" s="2244"/>
      <c r="B810" s="2241"/>
      <c r="C810" s="2244"/>
      <c r="D810" s="2242"/>
      <c r="E810" s="2242"/>
      <c r="F810" s="2243"/>
      <c r="G810" s="2244"/>
      <c r="H810" s="1830"/>
      <c r="I810" s="2154"/>
      <c r="J810" s="2244"/>
      <c r="K810" s="2244"/>
      <c r="L810" s="2244"/>
      <c r="M810" s="2244"/>
      <c r="N810" s="2242"/>
      <c r="O810" s="2244"/>
      <c r="P810" s="2245"/>
      <c r="Q810" s="2250"/>
    </row>
    <row r="811" spans="1:17">
      <c r="A811" s="2244"/>
      <c r="B811" s="2241"/>
      <c r="C811" s="2244"/>
      <c r="D811" s="2242"/>
      <c r="E811" s="2242"/>
      <c r="F811" s="2243"/>
      <c r="G811" s="2244"/>
      <c r="H811" s="1830"/>
      <c r="I811" s="2154"/>
      <c r="J811" s="2244"/>
      <c r="K811" s="2244"/>
      <c r="L811" s="2244"/>
      <c r="M811" s="2244"/>
      <c r="N811" s="2242"/>
      <c r="O811" s="2244"/>
      <c r="P811" s="2245"/>
      <c r="Q811" s="2250"/>
    </row>
    <row r="812" spans="1:17">
      <c r="A812" s="2244"/>
      <c r="B812" s="2241"/>
      <c r="C812" s="2244"/>
      <c r="D812" s="2242"/>
      <c r="E812" s="2242"/>
      <c r="F812" s="2243"/>
      <c r="G812" s="2244"/>
      <c r="H812" s="1830"/>
      <c r="I812" s="2154"/>
      <c r="J812" s="2244"/>
      <c r="K812" s="2244"/>
      <c r="L812" s="2244"/>
      <c r="M812" s="2244"/>
      <c r="N812" s="2242"/>
      <c r="O812" s="2244"/>
      <c r="P812" s="2245"/>
      <c r="Q812" s="2250"/>
    </row>
    <row r="813" spans="1:17">
      <c r="A813" s="2244"/>
      <c r="B813" s="2241"/>
      <c r="C813" s="2244"/>
      <c r="D813" s="2242"/>
      <c r="E813" s="2242"/>
      <c r="F813" s="2243"/>
      <c r="G813" s="2244"/>
      <c r="H813" s="1830"/>
      <c r="I813" s="2154"/>
      <c r="J813" s="2244"/>
      <c r="K813" s="2244"/>
      <c r="L813" s="2244"/>
      <c r="M813" s="2244"/>
      <c r="N813" s="2242"/>
      <c r="O813" s="2244"/>
      <c r="P813" s="2245"/>
      <c r="Q813" s="2250"/>
    </row>
    <row r="814" spans="1:17">
      <c r="A814" s="2244"/>
      <c r="B814" s="2241"/>
      <c r="C814" s="2244"/>
      <c r="D814" s="2242"/>
      <c r="E814" s="2242"/>
      <c r="F814" s="2243"/>
      <c r="G814" s="2244"/>
      <c r="H814" s="1830"/>
      <c r="I814" s="2154"/>
      <c r="J814" s="2244"/>
      <c r="K814" s="2244"/>
      <c r="L814" s="2244"/>
      <c r="M814" s="2244"/>
      <c r="N814" s="2242"/>
      <c r="O814" s="2244"/>
      <c r="P814" s="2245"/>
      <c r="Q814" s="2250"/>
    </row>
    <row r="815" spans="1:17">
      <c r="A815" s="2244"/>
      <c r="B815" s="2241"/>
      <c r="C815" s="2244"/>
      <c r="D815" s="2242"/>
      <c r="E815" s="2242"/>
      <c r="F815" s="2243"/>
      <c r="G815" s="2244"/>
      <c r="H815" s="1830"/>
      <c r="I815" s="2154"/>
      <c r="J815" s="2244"/>
      <c r="K815" s="2244"/>
      <c r="L815" s="2244"/>
      <c r="M815" s="2244"/>
      <c r="N815" s="2242"/>
      <c r="O815" s="2244"/>
      <c r="P815" s="2245"/>
      <c r="Q815" s="2250"/>
    </row>
    <row r="816" spans="1:17">
      <c r="A816" s="2244"/>
      <c r="B816" s="2241"/>
      <c r="C816" s="2244"/>
      <c r="D816" s="2242"/>
      <c r="E816" s="2242"/>
      <c r="F816" s="2243"/>
      <c r="G816" s="2244"/>
      <c r="H816" s="1830"/>
      <c r="I816" s="2154"/>
      <c r="J816" s="2244"/>
      <c r="K816" s="2244"/>
      <c r="L816" s="2244"/>
      <c r="M816" s="2244"/>
      <c r="N816" s="2242"/>
      <c r="O816" s="2244"/>
      <c r="P816" s="2245"/>
      <c r="Q816" s="2250"/>
    </row>
    <row r="817" spans="1:17">
      <c r="A817" s="2244"/>
      <c r="B817" s="2241"/>
      <c r="C817" s="2244"/>
      <c r="D817" s="2242"/>
      <c r="E817" s="2242"/>
      <c r="F817" s="2243"/>
      <c r="G817" s="2244"/>
      <c r="H817" s="1830"/>
      <c r="I817" s="2154"/>
      <c r="J817" s="2244"/>
      <c r="K817" s="2244"/>
      <c r="L817" s="2244"/>
      <c r="M817" s="2244"/>
      <c r="N817" s="2242"/>
      <c r="O817" s="2244"/>
      <c r="P817" s="2245"/>
      <c r="Q817" s="2250"/>
    </row>
    <row r="818" spans="1:17">
      <c r="A818" s="2244"/>
      <c r="B818" s="2241"/>
      <c r="C818" s="2244"/>
      <c r="D818" s="2242"/>
      <c r="E818" s="2242"/>
      <c r="F818" s="2243"/>
      <c r="G818" s="2244"/>
      <c r="H818" s="1830"/>
      <c r="I818" s="2154"/>
      <c r="J818" s="2244"/>
      <c r="K818" s="2244"/>
      <c r="L818" s="2244"/>
      <c r="M818" s="2244"/>
      <c r="N818" s="2242"/>
      <c r="O818" s="2244"/>
      <c r="P818" s="2245"/>
      <c r="Q818" s="2250"/>
    </row>
    <row r="819" spans="1:17">
      <c r="A819" s="2244"/>
      <c r="B819" s="2241"/>
      <c r="C819" s="2244"/>
      <c r="D819" s="2242"/>
      <c r="E819" s="2242"/>
      <c r="F819" s="2243"/>
      <c r="G819" s="2244"/>
      <c r="H819" s="1830"/>
      <c r="I819" s="2154"/>
      <c r="J819" s="2244"/>
      <c r="K819" s="2244"/>
      <c r="L819" s="2244"/>
      <c r="M819" s="2244"/>
      <c r="N819" s="2242"/>
      <c r="O819" s="2244"/>
      <c r="P819" s="2245"/>
      <c r="Q819" s="2250"/>
    </row>
    <row r="820" spans="1:17">
      <c r="A820" s="2244"/>
      <c r="B820" s="2241"/>
      <c r="C820" s="2244"/>
      <c r="D820" s="2242"/>
      <c r="E820" s="2242"/>
      <c r="F820" s="2243"/>
      <c r="G820" s="2244"/>
      <c r="H820" s="1830"/>
      <c r="I820" s="2154"/>
      <c r="J820" s="2244"/>
      <c r="K820" s="2244"/>
      <c r="L820" s="2244"/>
      <c r="M820" s="2244"/>
      <c r="N820" s="2242"/>
      <c r="O820" s="2244"/>
      <c r="P820" s="2245"/>
      <c r="Q820" s="2250"/>
    </row>
    <row r="821" spans="1:17">
      <c r="A821" s="2244"/>
      <c r="B821" s="2241"/>
      <c r="C821" s="2244"/>
      <c r="D821" s="2242"/>
      <c r="E821" s="2242"/>
      <c r="F821" s="2243"/>
      <c r="G821" s="2244"/>
      <c r="H821" s="1830"/>
      <c r="I821" s="2154"/>
      <c r="J821" s="2244"/>
      <c r="K821" s="2244"/>
      <c r="L821" s="2244"/>
      <c r="M821" s="2244"/>
      <c r="N821" s="2242"/>
      <c r="O821" s="2244"/>
      <c r="P821" s="2245"/>
      <c r="Q821" s="2250"/>
    </row>
    <row r="822" spans="1:17">
      <c r="A822" s="2244"/>
      <c r="B822" s="2241"/>
      <c r="C822" s="2244"/>
      <c r="D822" s="2242"/>
      <c r="E822" s="2242"/>
      <c r="F822" s="2243"/>
      <c r="G822" s="2244"/>
      <c r="H822" s="1830"/>
      <c r="I822" s="2154"/>
      <c r="J822" s="2244"/>
      <c r="K822" s="2244"/>
      <c r="L822" s="2244"/>
      <c r="M822" s="2244"/>
      <c r="N822" s="2242"/>
      <c r="O822" s="2244"/>
      <c r="P822" s="2245"/>
      <c r="Q822" s="2250"/>
    </row>
    <row r="823" spans="1:17">
      <c r="A823" s="2244"/>
      <c r="B823" s="2241"/>
      <c r="C823" s="2244"/>
      <c r="D823" s="2242"/>
      <c r="E823" s="2242"/>
      <c r="F823" s="2243"/>
      <c r="G823" s="2244"/>
      <c r="H823" s="1830"/>
      <c r="I823" s="2154"/>
      <c r="J823" s="2244"/>
      <c r="K823" s="2244"/>
      <c r="L823" s="2244"/>
      <c r="M823" s="2244"/>
      <c r="N823" s="2242"/>
      <c r="O823" s="2244"/>
      <c r="P823" s="2245"/>
      <c r="Q823" s="2250"/>
    </row>
    <row r="824" spans="1:17">
      <c r="A824" s="2244"/>
      <c r="B824" s="2241"/>
      <c r="C824" s="2244"/>
      <c r="D824" s="2242"/>
      <c r="E824" s="2242"/>
      <c r="F824" s="2243"/>
      <c r="G824" s="2244"/>
      <c r="H824" s="1830"/>
      <c r="I824" s="2154"/>
      <c r="J824" s="2244"/>
      <c r="K824" s="2244"/>
      <c r="L824" s="2244"/>
      <c r="M824" s="2244"/>
      <c r="N824" s="2242"/>
      <c r="O824" s="2244"/>
      <c r="P824" s="2245"/>
      <c r="Q824" s="2250"/>
    </row>
    <row r="825" spans="1:17">
      <c r="A825" s="2244"/>
      <c r="B825" s="2241"/>
      <c r="C825" s="2244"/>
      <c r="D825" s="2242"/>
      <c r="E825" s="2242"/>
      <c r="F825" s="2243"/>
      <c r="G825" s="2244"/>
      <c r="H825" s="1830"/>
      <c r="I825" s="2154"/>
      <c r="J825" s="2244"/>
      <c r="K825" s="2244"/>
      <c r="L825" s="2244"/>
      <c r="M825" s="2244"/>
      <c r="N825" s="2242"/>
      <c r="O825" s="2244"/>
      <c r="P825" s="2245"/>
      <c r="Q825" s="2250"/>
    </row>
    <row r="826" spans="1:17">
      <c r="A826" s="2244"/>
      <c r="B826" s="2241"/>
      <c r="C826" s="2244"/>
      <c r="D826" s="2242"/>
      <c r="E826" s="2242"/>
      <c r="F826" s="2243"/>
      <c r="G826" s="2244"/>
      <c r="H826" s="1830"/>
      <c r="I826" s="2154"/>
      <c r="J826" s="2244"/>
      <c r="K826" s="2244"/>
      <c r="L826" s="2244"/>
      <c r="M826" s="2244"/>
      <c r="N826" s="2242"/>
      <c r="O826" s="2244"/>
      <c r="P826" s="2245"/>
      <c r="Q826" s="2250"/>
    </row>
    <row r="827" spans="1:17">
      <c r="A827" s="2244"/>
      <c r="B827" s="2241"/>
      <c r="C827" s="2244"/>
      <c r="D827" s="2242"/>
      <c r="E827" s="2242"/>
      <c r="F827" s="2243"/>
      <c r="G827" s="2244"/>
      <c r="H827" s="1830"/>
      <c r="I827" s="2154"/>
      <c r="J827" s="2244"/>
      <c r="K827" s="2244"/>
      <c r="L827" s="2244"/>
      <c r="M827" s="2244"/>
      <c r="N827" s="2242"/>
      <c r="O827" s="2244"/>
      <c r="P827" s="2245"/>
      <c r="Q827" s="2250"/>
    </row>
    <row r="828" spans="1:17">
      <c r="A828" s="2244"/>
      <c r="B828" s="2241"/>
      <c r="C828" s="2244"/>
      <c r="D828" s="2242"/>
      <c r="E828" s="2242"/>
      <c r="F828" s="2243"/>
      <c r="G828" s="2244"/>
      <c r="H828" s="1830"/>
      <c r="I828" s="2154"/>
      <c r="J828" s="2244"/>
      <c r="K828" s="2244"/>
      <c r="L828" s="2244"/>
      <c r="M828" s="2244"/>
      <c r="N828" s="2242"/>
      <c r="O828" s="2244"/>
      <c r="P828" s="2245"/>
      <c r="Q828" s="2250"/>
    </row>
    <row r="829" spans="1:17">
      <c r="A829" s="2244"/>
      <c r="B829" s="2241"/>
      <c r="C829" s="2244"/>
      <c r="D829" s="2242"/>
      <c r="E829" s="2242"/>
      <c r="F829" s="2243"/>
      <c r="G829" s="2244"/>
      <c r="H829" s="1830"/>
      <c r="I829" s="2154"/>
      <c r="J829" s="2244"/>
      <c r="K829" s="2244"/>
      <c r="L829" s="2244"/>
      <c r="M829" s="2244"/>
      <c r="N829" s="2242"/>
      <c r="O829" s="2244"/>
      <c r="P829" s="2245"/>
      <c r="Q829" s="2250"/>
    </row>
    <row r="830" spans="1:17">
      <c r="A830" s="2244"/>
      <c r="B830" s="2241"/>
      <c r="C830" s="2244"/>
      <c r="D830" s="2242"/>
      <c r="E830" s="2242"/>
      <c r="F830" s="2243"/>
      <c r="G830" s="2244"/>
      <c r="H830" s="1830"/>
      <c r="I830" s="2154"/>
      <c r="J830" s="2244"/>
      <c r="K830" s="2244"/>
      <c r="L830" s="2244"/>
      <c r="M830" s="2244"/>
      <c r="N830" s="2242"/>
      <c r="O830" s="2244"/>
      <c r="P830" s="2245"/>
      <c r="Q830" s="2250"/>
    </row>
    <row r="831" spans="1:17">
      <c r="A831" s="2244"/>
      <c r="B831" s="2241"/>
      <c r="C831" s="2244"/>
      <c r="D831" s="2242"/>
      <c r="E831" s="2242"/>
      <c r="F831" s="2243"/>
      <c r="G831" s="2244"/>
      <c r="H831" s="1830"/>
      <c r="I831" s="2154"/>
      <c r="J831" s="2244"/>
      <c r="K831" s="2244"/>
      <c r="L831" s="2244"/>
      <c r="M831" s="2244"/>
      <c r="N831" s="2242"/>
      <c r="O831" s="2244"/>
      <c r="P831" s="2245"/>
      <c r="Q831" s="2250"/>
    </row>
    <row r="832" spans="1:17">
      <c r="A832" s="2244"/>
      <c r="B832" s="2241"/>
      <c r="C832" s="2244"/>
      <c r="D832" s="2242"/>
      <c r="E832" s="2242"/>
      <c r="F832" s="2243"/>
      <c r="G832" s="2244"/>
      <c r="H832" s="1830"/>
      <c r="I832" s="2154"/>
      <c r="J832" s="2244"/>
      <c r="K832" s="2244"/>
      <c r="L832" s="2244"/>
      <c r="M832" s="2244"/>
      <c r="N832" s="2242"/>
      <c r="O832" s="2244"/>
      <c r="P832" s="2245"/>
      <c r="Q832" s="2250"/>
    </row>
    <row r="833" spans="1:17">
      <c r="A833" s="2244"/>
      <c r="B833" s="2241"/>
      <c r="C833" s="2244"/>
      <c r="D833" s="2242"/>
      <c r="E833" s="2242"/>
      <c r="F833" s="2243"/>
      <c r="G833" s="2244"/>
      <c r="H833" s="1830"/>
      <c r="I833" s="2154"/>
      <c r="J833" s="2244"/>
      <c r="K833" s="2244"/>
      <c r="L833" s="2244"/>
      <c r="M833" s="2244"/>
      <c r="N833" s="2242"/>
      <c r="O833" s="2244"/>
      <c r="P833" s="2245"/>
      <c r="Q833" s="2250"/>
    </row>
    <row r="834" spans="1:17">
      <c r="A834" s="2244"/>
      <c r="B834" s="2241"/>
      <c r="C834" s="2244"/>
      <c r="D834" s="2242"/>
      <c r="E834" s="2242"/>
      <c r="F834" s="2243"/>
      <c r="G834" s="2244"/>
      <c r="H834" s="1830"/>
      <c r="I834" s="2154"/>
      <c r="J834" s="2244"/>
      <c r="K834" s="2244"/>
      <c r="L834" s="2244"/>
      <c r="M834" s="2244"/>
      <c r="N834" s="2242"/>
      <c r="O834" s="2244"/>
      <c r="P834" s="2245"/>
      <c r="Q834" s="2250"/>
    </row>
    <row r="835" spans="1:17">
      <c r="A835" s="2244"/>
      <c r="B835" s="2241"/>
      <c r="C835" s="2244"/>
      <c r="D835" s="2242"/>
      <c r="E835" s="2242"/>
      <c r="F835" s="2243"/>
      <c r="G835" s="2244"/>
      <c r="H835" s="1830"/>
      <c r="I835" s="2154"/>
      <c r="J835" s="2244"/>
      <c r="K835" s="2244"/>
      <c r="L835" s="2244"/>
      <c r="M835" s="2244"/>
      <c r="N835" s="2242"/>
      <c r="O835" s="2244"/>
      <c r="P835" s="2245"/>
      <c r="Q835" s="2250"/>
    </row>
    <row r="836" spans="1:17">
      <c r="A836" s="2244"/>
      <c r="B836" s="2241"/>
      <c r="C836" s="2244"/>
      <c r="D836" s="2242"/>
      <c r="E836" s="2242"/>
      <c r="F836" s="2243"/>
      <c r="G836" s="2244"/>
      <c r="H836" s="1830"/>
      <c r="I836" s="2154"/>
      <c r="J836" s="2244"/>
      <c r="K836" s="2244"/>
      <c r="L836" s="2244"/>
      <c r="M836" s="2244"/>
      <c r="N836" s="2242"/>
      <c r="O836" s="2244"/>
      <c r="P836" s="2245"/>
      <c r="Q836" s="2250"/>
    </row>
    <row r="837" spans="1:17">
      <c r="A837" s="2244"/>
      <c r="B837" s="2241"/>
      <c r="C837" s="2244"/>
      <c r="D837" s="2242"/>
      <c r="E837" s="2242"/>
      <c r="F837" s="2243"/>
      <c r="G837" s="2244"/>
      <c r="H837" s="1830"/>
      <c r="I837" s="2154"/>
      <c r="J837" s="2244"/>
      <c r="K837" s="2244"/>
      <c r="L837" s="2244"/>
      <c r="M837" s="2244"/>
      <c r="N837" s="2242"/>
      <c r="O837" s="2244"/>
      <c r="P837" s="2245"/>
      <c r="Q837" s="2250"/>
    </row>
    <row r="838" spans="1:17">
      <c r="A838" s="2244"/>
      <c r="B838" s="2241"/>
      <c r="C838" s="2244"/>
      <c r="D838" s="2242"/>
      <c r="E838" s="2242"/>
      <c r="F838" s="2243"/>
      <c r="G838" s="2244"/>
      <c r="H838" s="1830"/>
      <c r="I838" s="2154"/>
      <c r="J838" s="2244"/>
      <c r="K838" s="2244"/>
      <c r="L838" s="2244"/>
      <c r="M838" s="2244"/>
      <c r="N838" s="2242"/>
      <c r="O838" s="2244"/>
      <c r="P838" s="2245"/>
      <c r="Q838" s="2250"/>
    </row>
    <row r="839" spans="1:17">
      <c r="A839" s="2244"/>
      <c r="B839" s="2241"/>
      <c r="C839" s="2244"/>
      <c r="D839" s="2242"/>
      <c r="E839" s="2242"/>
      <c r="F839" s="2243"/>
      <c r="G839" s="2244"/>
      <c r="H839" s="1830"/>
      <c r="I839" s="2154"/>
      <c r="J839" s="2244"/>
      <c r="K839" s="2244"/>
      <c r="L839" s="2244"/>
      <c r="M839" s="2244"/>
      <c r="N839" s="2242"/>
      <c r="O839" s="2244"/>
      <c r="P839" s="2245"/>
      <c r="Q839" s="2250"/>
    </row>
    <row r="840" spans="1:17">
      <c r="A840" s="2244"/>
      <c r="B840" s="2241"/>
      <c r="C840" s="2244"/>
      <c r="D840" s="2242"/>
      <c r="E840" s="2242"/>
      <c r="F840" s="2243"/>
      <c r="G840" s="2244"/>
      <c r="H840" s="1830"/>
      <c r="I840" s="2154"/>
      <c r="J840" s="2244"/>
      <c r="K840" s="2244"/>
      <c r="L840" s="2244"/>
      <c r="M840" s="2244"/>
      <c r="N840" s="2242"/>
      <c r="O840" s="2244"/>
      <c r="P840" s="2245"/>
      <c r="Q840" s="2250"/>
    </row>
    <row r="841" spans="1:17">
      <c r="A841" s="2244"/>
      <c r="B841" s="2241"/>
      <c r="C841" s="2244"/>
      <c r="D841" s="2242"/>
      <c r="E841" s="2242"/>
      <c r="F841" s="2243"/>
      <c r="G841" s="2244"/>
      <c r="H841" s="1830"/>
      <c r="I841" s="2154"/>
      <c r="J841" s="2244"/>
      <c r="K841" s="2244"/>
      <c r="L841" s="2244"/>
      <c r="M841" s="2244"/>
      <c r="N841" s="2242"/>
      <c r="O841" s="2244"/>
      <c r="P841" s="2245"/>
      <c r="Q841" s="2250"/>
    </row>
    <row r="842" spans="1:17">
      <c r="A842" s="2244"/>
      <c r="B842" s="2241"/>
      <c r="C842" s="2244"/>
      <c r="D842" s="2242"/>
      <c r="E842" s="2242"/>
      <c r="F842" s="2243"/>
      <c r="G842" s="2244"/>
      <c r="H842" s="1830"/>
      <c r="I842" s="2154"/>
      <c r="J842" s="2244"/>
      <c r="K842" s="2244"/>
      <c r="L842" s="2244"/>
      <c r="M842" s="2244"/>
      <c r="N842" s="2242"/>
      <c r="O842" s="2244"/>
      <c r="P842" s="2245"/>
      <c r="Q842" s="2250"/>
    </row>
    <row r="843" spans="1:17">
      <c r="A843" s="2244"/>
      <c r="B843" s="2241"/>
      <c r="C843" s="2244"/>
      <c r="D843" s="2242"/>
      <c r="E843" s="2242"/>
      <c r="F843" s="2243"/>
      <c r="G843" s="2244"/>
      <c r="H843" s="1830"/>
      <c r="I843" s="2154"/>
      <c r="J843" s="2244"/>
      <c r="K843" s="2244"/>
      <c r="L843" s="2244"/>
      <c r="M843" s="2244"/>
      <c r="N843" s="2242"/>
      <c r="O843" s="2244"/>
      <c r="P843" s="2245"/>
      <c r="Q843" s="2250"/>
    </row>
    <row r="844" spans="1:17">
      <c r="A844" s="2244"/>
      <c r="B844" s="2241"/>
      <c r="C844" s="2244"/>
      <c r="D844" s="2242"/>
      <c r="E844" s="2242"/>
      <c r="F844" s="2243"/>
      <c r="G844" s="2244"/>
      <c r="H844" s="1830"/>
      <c r="I844" s="2154"/>
      <c r="J844" s="2244"/>
      <c r="K844" s="2244"/>
      <c r="L844" s="2244"/>
      <c r="M844" s="2244"/>
      <c r="N844" s="2242"/>
      <c r="O844" s="2244"/>
      <c r="P844" s="2245"/>
      <c r="Q844" s="2250"/>
    </row>
    <row r="845" spans="1:17">
      <c r="A845" s="2244"/>
      <c r="B845" s="2241"/>
      <c r="C845" s="2244"/>
      <c r="D845" s="2242"/>
      <c r="E845" s="2242"/>
      <c r="F845" s="2243"/>
      <c r="G845" s="2244"/>
      <c r="H845" s="1830"/>
      <c r="I845" s="2154"/>
      <c r="J845" s="2244"/>
      <c r="K845" s="2244"/>
      <c r="L845" s="2244"/>
      <c r="M845" s="2244"/>
      <c r="N845" s="2242"/>
      <c r="O845" s="2244"/>
      <c r="P845" s="2245"/>
      <c r="Q845" s="2250"/>
    </row>
    <row r="846" spans="1:17">
      <c r="A846" s="2244"/>
      <c r="B846" s="2241"/>
      <c r="C846" s="2244"/>
      <c r="D846" s="2242"/>
      <c r="E846" s="2242"/>
      <c r="F846" s="2243"/>
      <c r="G846" s="2244"/>
      <c r="H846" s="1830"/>
      <c r="I846" s="2154"/>
      <c r="J846" s="2244"/>
      <c r="K846" s="2244"/>
      <c r="L846" s="2244"/>
      <c r="M846" s="2244"/>
      <c r="N846" s="2242"/>
      <c r="O846" s="2244"/>
      <c r="P846" s="2245"/>
      <c r="Q846" s="2250"/>
    </row>
    <row r="847" spans="1:17">
      <c r="A847" s="2244"/>
      <c r="B847" s="2241"/>
      <c r="C847" s="2244"/>
      <c r="D847" s="2242"/>
      <c r="E847" s="2242"/>
      <c r="F847" s="2243"/>
      <c r="G847" s="2244"/>
      <c r="H847" s="1830"/>
      <c r="I847" s="2154"/>
      <c r="J847" s="2244"/>
      <c r="K847" s="2244"/>
      <c r="L847" s="2244"/>
      <c r="M847" s="2244"/>
      <c r="N847" s="2242"/>
      <c r="O847" s="2244"/>
      <c r="P847" s="2245"/>
      <c r="Q847" s="2250"/>
    </row>
    <row r="848" spans="1:17">
      <c r="A848" s="2244"/>
      <c r="B848" s="2241"/>
      <c r="C848" s="2244"/>
      <c r="D848" s="2242"/>
      <c r="E848" s="2242"/>
      <c r="F848" s="2243"/>
      <c r="G848" s="2244"/>
      <c r="H848" s="1830"/>
      <c r="I848" s="2154"/>
      <c r="J848" s="2244"/>
      <c r="K848" s="2244"/>
      <c r="L848" s="2244"/>
      <c r="M848" s="2244"/>
      <c r="N848" s="2242"/>
      <c r="O848" s="2244"/>
      <c r="P848" s="2245"/>
      <c r="Q848" s="2250"/>
    </row>
    <row r="849" spans="1:17">
      <c r="A849" s="2244"/>
      <c r="B849" s="2241"/>
      <c r="C849" s="2244"/>
      <c r="D849" s="2242"/>
      <c r="E849" s="2242"/>
      <c r="F849" s="2243"/>
      <c r="G849" s="2244"/>
      <c r="H849" s="1830"/>
      <c r="I849" s="2154"/>
      <c r="J849" s="2244"/>
      <c r="K849" s="2244"/>
      <c r="L849" s="2244"/>
      <c r="M849" s="2244"/>
      <c r="N849" s="2242"/>
      <c r="O849" s="2244"/>
      <c r="P849" s="2245"/>
      <c r="Q849" s="2250"/>
    </row>
    <row r="850" spans="1:17">
      <c r="A850" s="2244"/>
      <c r="B850" s="2241"/>
      <c r="C850" s="2244"/>
      <c r="D850" s="2242"/>
      <c r="E850" s="2242"/>
      <c r="F850" s="2243"/>
      <c r="G850" s="2244"/>
      <c r="H850" s="1830"/>
      <c r="I850" s="2154"/>
      <c r="J850" s="2244"/>
      <c r="K850" s="2244"/>
      <c r="L850" s="2244"/>
      <c r="M850" s="2244"/>
      <c r="N850" s="2242"/>
      <c r="O850" s="2244"/>
      <c r="P850" s="2245"/>
      <c r="Q850" s="2250"/>
    </row>
    <row r="851" spans="1:17">
      <c r="A851" s="2244"/>
      <c r="B851" s="2241"/>
      <c r="C851" s="2244"/>
      <c r="D851" s="2242"/>
      <c r="E851" s="2242"/>
      <c r="F851" s="2243"/>
      <c r="G851" s="2244"/>
      <c r="H851" s="1830"/>
      <c r="I851" s="2154"/>
      <c r="J851" s="2244"/>
      <c r="K851" s="2244"/>
      <c r="L851" s="2244"/>
      <c r="M851" s="2244"/>
      <c r="N851" s="2242"/>
      <c r="O851" s="2244"/>
      <c r="P851" s="2245"/>
      <c r="Q851" s="2250"/>
    </row>
    <row r="852" spans="1:17">
      <c r="A852" s="2244"/>
      <c r="B852" s="2241"/>
      <c r="C852" s="2244"/>
      <c r="D852" s="2242"/>
      <c r="E852" s="2242"/>
      <c r="F852" s="2243"/>
      <c r="G852" s="2244"/>
      <c r="H852" s="1830"/>
      <c r="I852" s="2154"/>
      <c r="J852" s="2244"/>
      <c r="K852" s="2244"/>
      <c r="L852" s="2244"/>
      <c r="M852" s="2244"/>
      <c r="N852" s="2242"/>
      <c r="O852" s="2244"/>
      <c r="P852" s="2245"/>
      <c r="Q852" s="2250"/>
    </row>
    <row r="853" spans="1:17">
      <c r="A853" s="2244"/>
      <c r="B853" s="2241"/>
      <c r="C853" s="2244"/>
      <c r="D853" s="2242"/>
      <c r="E853" s="2242"/>
      <c r="F853" s="2243"/>
      <c r="G853" s="2244"/>
      <c r="H853" s="1830"/>
      <c r="I853" s="2154"/>
      <c r="J853" s="2244"/>
      <c r="K853" s="2244"/>
      <c r="L853" s="2244"/>
      <c r="M853" s="2244"/>
      <c r="N853" s="2242"/>
      <c r="O853" s="2244"/>
      <c r="P853" s="2245"/>
      <c r="Q853" s="2250"/>
    </row>
    <row r="854" spans="1:17">
      <c r="A854" s="2244"/>
      <c r="B854" s="2241"/>
      <c r="C854" s="2244"/>
      <c r="D854" s="2242"/>
      <c r="E854" s="2242"/>
      <c r="F854" s="2243"/>
      <c r="G854" s="2244"/>
      <c r="H854" s="1830"/>
      <c r="I854" s="2154"/>
      <c r="J854" s="2244"/>
      <c r="K854" s="2244"/>
      <c r="L854" s="2244"/>
      <c r="M854" s="2244"/>
      <c r="N854" s="2242"/>
      <c r="O854" s="2244"/>
      <c r="P854" s="2245"/>
      <c r="Q854" s="2250"/>
    </row>
    <row r="855" spans="1:17">
      <c r="A855" s="2244"/>
      <c r="B855" s="2241"/>
      <c r="C855" s="2244"/>
      <c r="D855" s="2242"/>
      <c r="E855" s="2242"/>
      <c r="F855" s="2243"/>
      <c r="G855" s="2244"/>
      <c r="H855" s="1830"/>
      <c r="I855" s="2154"/>
      <c r="J855" s="2244"/>
      <c r="K855" s="2244"/>
      <c r="L855" s="2244"/>
      <c r="M855" s="2244"/>
      <c r="N855" s="2242"/>
      <c r="O855" s="2244"/>
      <c r="P855" s="2245"/>
      <c r="Q855" s="2250"/>
    </row>
    <row r="856" spans="1:17">
      <c r="A856" s="2244"/>
      <c r="B856" s="2241"/>
      <c r="C856" s="2244"/>
      <c r="D856" s="2242"/>
      <c r="E856" s="2242"/>
      <c r="F856" s="2243"/>
      <c r="G856" s="2244"/>
      <c r="H856" s="1830"/>
      <c r="I856" s="2154"/>
      <c r="J856" s="2244"/>
      <c r="K856" s="2244"/>
      <c r="L856" s="2244"/>
      <c r="M856" s="2244"/>
      <c r="N856" s="2242"/>
      <c r="O856" s="2244"/>
      <c r="P856" s="2245"/>
      <c r="Q856" s="2250"/>
    </row>
    <row r="857" spans="1:17">
      <c r="A857" s="2244"/>
      <c r="B857" s="2241"/>
      <c r="C857" s="2244"/>
      <c r="D857" s="2242"/>
      <c r="E857" s="2242"/>
      <c r="F857" s="2243"/>
      <c r="G857" s="2244"/>
      <c r="H857" s="1830"/>
      <c r="I857" s="2154"/>
      <c r="J857" s="2244"/>
      <c r="K857" s="2244"/>
      <c r="L857" s="2244"/>
      <c r="M857" s="2244"/>
      <c r="N857" s="2242"/>
      <c r="O857" s="2244"/>
      <c r="P857" s="2245"/>
      <c r="Q857" s="2250"/>
    </row>
    <row r="858" spans="1:17">
      <c r="A858" s="2244"/>
      <c r="B858" s="2241"/>
      <c r="C858" s="2244"/>
      <c r="D858" s="2242"/>
      <c r="E858" s="2242"/>
      <c r="F858" s="2243"/>
      <c r="G858" s="2244"/>
      <c r="H858" s="1830"/>
      <c r="I858" s="2154"/>
      <c r="J858" s="2244"/>
      <c r="K858" s="2244"/>
      <c r="L858" s="2244"/>
      <c r="M858" s="2244"/>
      <c r="N858" s="2242"/>
      <c r="O858" s="2244"/>
      <c r="P858" s="2245"/>
      <c r="Q858" s="2250"/>
    </row>
    <row r="859" spans="1:17">
      <c r="A859" s="2244"/>
      <c r="B859" s="2241"/>
      <c r="C859" s="2244"/>
      <c r="D859" s="2242"/>
      <c r="E859" s="2242"/>
      <c r="F859" s="2243"/>
      <c r="G859" s="2244"/>
      <c r="H859" s="1830"/>
      <c r="I859" s="2154"/>
      <c r="J859" s="2244"/>
      <c r="K859" s="2244"/>
      <c r="L859" s="2244"/>
      <c r="M859" s="2244"/>
      <c r="N859" s="2242"/>
      <c r="O859" s="2244"/>
      <c r="P859" s="2245"/>
      <c r="Q859" s="2250"/>
    </row>
    <row r="860" spans="1:17">
      <c r="A860" s="2244"/>
      <c r="B860" s="2241"/>
      <c r="C860" s="2244"/>
      <c r="D860" s="2242"/>
      <c r="E860" s="2242"/>
      <c r="F860" s="2243"/>
      <c r="G860" s="2244"/>
      <c r="H860" s="1830"/>
      <c r="I860" s="2154"/>
      <c r="J860" s="2244"/>
      <c r="K860" s="2244"/>
      <c r="L860" s="2244"/>
      <c r="M860" s="2244"/>
      <c r="N860" s="2242"/>
      <c r="O860" s="2244"/>
      <c r="P860" s="2245"/>
      <c r="Q860" s="2250"/>
    </row>
    <row r="861" spans="1:17">
      <c r="A861" s="2244"/>
      <c r="B861" s="2241"/>
      <c r="C861" s="2244"/>
      <c r="D861" s="2242"/>
      <c r="E861" s="2242"/>
      <c r="F861" s="2243"/>
      <c r="G861" s="2244"/>
      <c r="H861" s="1830"/>
      <c r="I861" s="2154"/>
      <c r="J861" s="2244"/>
      <c r="K861" s="2244"/>
      <c r="L861" s="2244"/>
      <c r="M861" s="2244"/>
      <c r="N861" s="2242"/>
      <c r="O861" s="2244"/>
      <c r="P861" s="2245"/>
      <c r="Q861" s="2250"/>
    </row>
    <row r="862" spans="1:17">
      <c r="A862" s="2244"/>
      <c r="B862" s="2241"/>
      <c r="C862" s="2244"/>
      <c r="D862" s="2242"/>
      <c r="E862" s="2242"/>
      <c r="F862" s="2243"/>
      <c r="G862" s="2244"/>
      <c r="H862" s="1830"/>
      <c r="I862" s="2154"/>
      <c r="J862" s="2244"/>
      <c r="K862" s="2244"/>
      <c r="L862" s="2244"/>
      <c r="M862" s="2244"/>
      <c r="N862" s="2242"/>
      <c r="O862" s="2244"/>
      <c r="P862" s="2245"/>
      <c r="Q862" s="2250"/>
    </row>
    <row r="863" spans="1:17">
      <c r="A863" s="2244"/>
      <c r="B863" s="2241"/>
      <c r="C863" s="2244"/>
      <c r="D863" s="2242"/>
      <c r="E863" s="2242"/>
      <c r="F863" s="2243"/>
      <c r="G863" s="2244"/>
      <c r="H863" s="1830"/>
      <c r="I863" s="2154"/>
      <c r="J863" s="2244"/>
      <c r="K863" s="2244"/>
      <c r="L863" s="2244"/>
      <c r="M863" s="2244"/>
      <c r="N863" s="2242"/>
      <c r="O863" s="2244"/>
      <c r="P863" s="2245"/>
      <c r="Q863" s="2250"/>
    </row>
    <row r="864" spans="1:17">
      <c r="A864" s="2244"/>
      <c r="B864" s="2241"/>
      <c r="C864" s="2244"/>
      <c r="D864" s="2242"/>
      <c r="E864" s="2242"/>
      <c r="F864" s="2243"/>
      <c r="G864" s="2244"/>
      <c r="H864" s="1830"/>
      <c r="I864" s="2154"/>
      <c r="J864" s="2244"/>
      <c r="K864" s="2244"/>
      <c r="L864" s="2244"/>
      <c r="M864" s="2244"/>
      <c r="N864" s="2242"/>
      <c r="O864" s="2244"/>
      <c r="P864" s="2245"/>
      <c r="Q864" s="2250"/>
    </row>
    <row r="865" spans="1:17">
      <c r="A865" s="2244"/>
      <c r="B865" s="2241"/>
      <c r="C865" s="2244"/>
      <c r="D865" s="2242"/>
      <c r="E865" s="2242"/>
      <c r="F865" s="2243"/>
      <c r="G865" s="2244"/>
      <c r="H865" s="1830"/>
      <c r="I865" s="2154"/>
      <c r="J865" s="2244"/>
      <c r="K865" s="2244"/>
      <c r="L865" s="2244"/>
      <c r="M865" s="2244"/>
      <c r="N865" s="2242"/>
      <c r="O865" s="2244"/>
      <c r="P865" s="2245"/>
      <c r="Q865" s="2250"/>
    </row>
    <row r="866" spans="1:17">
      <c r="A866" s="2244"/>
      <c r="B866" s="2241"/>
      <c r="C866" s="2244"/>
      <c r="D866" s="2242"/>
      <c r="E866" s="2242"/>
      <c r="F866" s="2243"/>
      <c r="G866" s="2244"/>
      <c r="H866" s="1830"/>
      <c r="I866" s="2154"/>
      <c r="J866" s="2244"/>
      <c r="K866" s="2244"/>
      <c r="L866" s="2244"/>
      <c r="M866" s="2244"/>
      <c r="N866" s="2242"/>
      <c r="O866" s="2244"/>
      <c r="P866" s="2245"/>
      <c r="Q866" s="2250"/>
    </row>
    <row r="867" spans="1:17">
      <c r="A867" s="2244"/>
      <c r="B867" s="2241"/>
      <c r="C867" s="2244"/>
      <c r="D867" s="2242"/>
      <c r="E867" s="2242"/>
      <c r="F867" s="2243"/>
      <c r="G867" s="2244"/>
      <c r="H867" s="1830"/>
      <c r="I867" s="2154"/>
      <c r="J867" s="2244"/>
      <c r="K867" s="2244"/>
      <c r="L867" s="2244"/>
      <c r="M867" s="2244"/>
      <c r="N867" s="2242"/>
      <c r="O867" s="2244"/>
      <c r="P867" s="2245"/>
      <c r="Q867" s="2250"/>
    </row>
    <row r="868" spans="1:17">
      <c r="A868" s="2244"/>
      <c r="B868" s="2241"/>
      <c r="C868" s="2244"/>
      <c r="D868" s="2242"/>
      <c r="E868" s="2242"/>
      <c r="F868" s="2243"/>
      <c r="G868" s="2244"/>
      <c r="H868" s="1830"/>
      <c r="I868" s="2154"/>
      <c r="J868" s="2244"/>
      <c r="K868" s="2244"/>
      <c r="L868" s="2244"/>
      <c r="M868" s="2244"/>
      <c r="N868" s="2242"/>
      <c r="O868" s="2244"/>
      <c r="P868" s="2245"/>
      <c r="Q868" s="2250"/>
    </row>
    <row r="869" spans="1:17">
      <c r="A869" s="2244"/>
      <c r="B869" s="2241"/>
      <c r="C869" s="2244"/>
      <c r="D869" s="2242"/>
      <c r="E869" s="2242"/>
      <c r="F869" s="2243"/>
      <c r="G869" s="2244"/>
      <c r="H869" s="1830"/>
      <c r="I869" s="2154"/>
      <c r="J869" s="2244"/>
      <c r="K869" s="2244"/>
      <c r="L869" s="2244"/>
      <c r="M869" s="2244"/>
      <c r="N869" s="2242"/>
      <c r="O869" s="2244"/>
      <c r="P869" s="2245"/>
      <c r="Q869" s="2250"/>
    </row>
    <row r="870" spans="1:17">
      <c r="A870" s="2244"/>
      <c r="B870" s="2241"/>
      <c r="C870" s="2244"/>
      <c r="D870" s="2242"/>
      <c r="E870" s="2242"/>
      <c r="F870" s="2243"/>
      <c r="G870" s="2244"/>
      <c r="H870" s="1830"/>
      <c r="I870" s="2154"/>
      <c r="J870" s="2244"/>
      <c r="K870" s="2244"/>
      <c r="L870" s="2244"/>
      <c r="M870" s="2244"/>
      <c r="N870" s="2242"/>
      <c r="O870" s="2244"/>
      <c r="P870" s="2245"/>
      <c r="Q870" s="2250"/>
    </row>
    <row r="871" spans="1:17">
      <c r="A871" s="2244"/>
      <c r="B871" s="2241"/>
      <c r="C871" s="2244"/>
      <c r="D871" s="2242"/>
      <c r="E871" s="2242"/>
      <c r="F871" s="2243"/>
      <c r="G871" s="2244"/>
      <c r="H871" s="1830"/>
      <c r="I871" s="2154"/>
      <c r="J871" s="2244"/>
      <c r="K871" s="2244"/>
      <c r="L871" s="2244"/>
      <c r="M871" s="2244"/>
      <c r="N871" s="2242"/>
      <c r="O871" s="2244"/>
      <c r="P871" s="2245"/>
      <c r="Q871" s="2250"/>
    </row>
    <row r="872" spans="1:17">
      <c r="A872" s="2244"/>
      <c r="B872" s="2241"/>
      <c r="C872" s="2244"/>
      <c r="D872" s="2242"/>
      <c r="E872" s="2242"/>
      <c r="F872" s="2243"/>
      <c r="G872" s="2244"/>
      <c r="H872" s="1830"/>
      <c r="I872" s="2154"/>
      <c r="J872" s="2244"/>
      <c r="K872" s="2244"/>
      <c r="L872" s="2244"/>
      <c r="M872" s="2244"/>
      <c r="N872" s="2242"/>
      <c r="O872" s="2244"/>
      <c r="P872" s="2245"/>
      <c r="Q872" s="2250"/>
    </row>
    <row r="873" spans="1:17">
      <c r="A873" s="2244"/>
      <c r="B873" s="2241"/>
      <c r="C873" s="2244"/>
      <c r="D873" s="2242"/>
      <c r="E873" s="2242"/>
      <c r="F873" s="2243"/>
      <c r="G873" s="2244"/>
      <c r="H873" s="1830"/>
      <c r="I873" s="2154"/>
      <c r="J873" s="2244"/>
      <c r="K873" s="2244"/>
      <c r="L873" s="2244"/>
      <c r="M873" s="2244"/>
      <c r="N873" s="2242"/>
      <c r="O873" s="2244"/>
      <c r="P873" s="2245"/>
      <c r="Q873" s="2250"/>
    </row>
    <row r="874" spans="1:17">
      <c r="A874" s="2244"/>
      <c r="B874" s="2241"/>
      <c r="C874" s="2244"/>
      <c r="D874" s="2242"/>
      <c r="E874" s="2242"/>
      <c r="F874" s="2243"/>
      <c r="G874" s="2244"/>
      <c r="H874" s="1830"/>
      <c r="I874" s="2154"/>
      <c r="J874" s="2244"/>
      <c r="K874" s="2244"/>
      <c r="L874" s="2244"/>
      <c r="M874" s="2244"/>
      <c r="N874" s="2242"/>
      <c r="O874" s="2244"/>
      <c r="P874" s="2245"/>
      <c r="Q874" s="2250"/>
    </row>
    <row r="875" spans="1:17">
      <c r="A875" s="2244"/>
      <c r="B875" s="2241"/>
      <c r="C875" s="2244"/>
      <c r="D875" s="2242"/>
      <c r="E875" s="2242"/>
      <c r="F875" s="2243"/>
      <c r="G875" s="2244"/>
      <c r="H875" s="1830"/>
      <c r="I875" s="2154"/>
      <c r="J875" s="2244"/>
      <c r="K875" s="2244"/>
      <c r="L875" s="2244"/>
      <c r="M875" s="2244"/>
      <c r="N875" s="2242"/>
      <c r="O875" s="2244"/>
      <c r="P875" s="2245"/>
      <c r="Q875" s="2250"/>
    </row>
    <row r="876" spans="1:17">
      <c r="A876" s="2244"/>
      <c r="B876" s="2241"/>
      <c r="C876" s="2244"/>
      <c r="D876" s="2242"/>
      <c r="E876" s="2242"/>
      <c r="F876" s="2243"/>
      <c r="G876" s="2244"/>
      <c r="H876" s="1830"/>
      <c r="I876" s="2154"/>
      <c r="J876" s="2244"/>
      <c r="K876" s="2244"/>
      <c r="L876" s="2244"/>
      <c r="M876" s="2244"/>
      <c r="N876" s="2242"/>
      <c r="O876" s="2244"/>
      <c r="P876" s="2245"/>
      <c r="Q876" s="2250"/>
    </row>
    <row r="877" spans="1:17">
      <c r="A877" s="2244"/>
      <c r="B877" s="2241"/>
      <c r="C877" s="2244"/>
      <c r="D877" s="2242"/>
      <c r="E877" s="2242"/>
      <c r="F877" s="2243"/>
      <c r="G877" s="2244"/>
      <c r="H877" s="1830"/>
      <c r="I877" s="2154"/>
      <c r="J877" s="2244"/>
      <c r="K877" s="2244"/>
      <c r="L877" s="2244"/>
      <c r="M877" s="2244"/>
      <c r="N877" s="2242"/>
      <c r="O877" s="2244"/>
      <c r="P877" s="2245"/>
      <c r="Q877" s="2250"/>
    </row>
    <row r="878" spans="1:17">
      <c r="A878" s="2244"/>
      <c r="B878" s="2241"/>
      <c r="C878" s="2244"/>
      <c r="D878" s="2242"/>
      <c r="E878" s="2242"/>
      <c r="F878" s="2243"/>
      <c r="G878" s="2244"/>
      <c r="H878" s="1830"/>
      <c r="I878" s="2154"/>
      <c r="J878" s="2244"/>
      <c r="K878" s="2244"/>
      <c r="L878" s="2244"/>
      <c r="M878" s="2244"/>
      <c r="N878" s="2242"/>
      <c r="O878" s="2244"/>
      <c r="P878" s="2245"/>
      <c r="Q878" s="2250"/>
    </row>
    <row r="879" spans="1:17">
      <c r="A879" s="2244"/>
      <c r="B879" s="2241"/>
      <c r="C879" s="2244"/>
      <c r="D879" s="2242"/>
      <c r="E879" s="2242"/>
      <c r="F879" s="2243"/>
      <c r="G879" s="2244"/>
      <c r="H879" s="1830"/>
      <c r="I879" s="2154"/>
      <c r="J879" s="2244"/>
      <c r="K879" s="2244"/>
      <c r="L879" s="2244"/>
      <c r="M879" s="2244"/>
      <c r="N879" s="2242"/>
      <c r="O879" s="2244"/>
      <c r="P879" s="2245"/>
      <c r="Q879" s="2250"/>
    </row>
    <row r="880" spans="1:17">
      <c r="A880" s="2244"/>
      <c r="B880" s="2241"/>
      <c r="C880" s="2244"/>
      <c r="D880" s="2242"/>
      <c r="E880" s="2242"/>
      <c r="F880" s="2243"/>
      <c r="G880" s="2244"/>
      <c r="H880" s="1830"/>
      <c r="I880" s="2154"/>
      <c r="J880" s="2244"/>
      <c r="K880" s="2244"/>
      <c r="L880" s="2244"/>
      <c r="M880" s="2244"/>
      <c r="N880" s="2242"/>
      <c r="O880" s="2244"/>
      <c r="P880" s="2245"/>
      <c r="Q880" s="2250"/>
    </row>
    <row r="881" spans="1:17">
      <c r="A881" s="2244"/>
      <c r="B881" s="2241"/>
      <c r="C881" s="2244"/>
      <c r="D881" s="2242"/>
      <c r="E881" s="2242"/>
      <c r="F881" s="2243"/>
      <c r="G881" s="2244"/>
      <c r="H881" s="1830"/>
      <c r="I881" s="2154"/>
      <c r="J881" s="2244"/>
      <c r="K881" s="2244"/>
      <c r="L881" s="2244"/>
      <c r="M881" s="2244"/>
      <c r="N881" s="2242"/>
      <c r="O881" s="2244"/>
      <c r="P881" s="2245"/>
      <c r="Q881" s="2250"/>
    </row>
    <row r="882" spans="1:17">
      <c r="A882" s="2244"/>
      <c r="B882" s="2241"/>
      <c r="C882" s="2244"/>
      <c r="D882" s="2242"/>
      <c r="E882" s="2242"/>
      <c r="F882" s="2243"/>
      <c r="G882" s="2244"/>
      <c r="H882" s="1830"/>
      <c r="I882" s="2154"/>
      <c r="J882" s="2244"/>
      <c r="K882" s="2244"/>
      <c r="L882" s="2244"/>
      <c r="M882" s="2244"/>
      <c r="N882" s="2242"/>
      <c r="O882" s="2244"/>
      <c r="P882" s="2245"/>
      <c r="Q882" s="2250"/>
    </row>
    <row r="883" spans="1:17">
      <c r="A883" s="2244"/>
      <c r="B883" s="2241"/>
      <c r="C883" s="2244"/>
      <c r="D883" s="2242"/>
      <c r="E883" s="2242"/>
      <c r="F883" s="2243"/>
      <c r="G883" s="2244"/>
      <c r="H883" s="1830"/>
      <c r="I883" s="2154"/>
      <c r="J883" s="2244"/>
      <c r="K883" s="2244"/>
      <c r="L883" s="2244"/>
      <c r="M883" s="2244"/>
      <c r="N883" s="2242"/>
      <c r="O883" s="2244"/>
      <c r="P883" s="2245"/>
      <c r="Q883" s="2250"/>
    </row>
    <row r="884" spans="1:17">
      <c r="A884" s="2244"/>
      <c r="B884" s="2241"/>
      <c r="C884" s="2244"/>
      <c r="D884" s="2242"/>
      <c r="E884" s="2242"/>
      <c r="F884" s="2243"/>
      <c r="G884" s="2244"/>
      <c r="H884" s="1830"/>
      <c r="I884" s="2154"/>
      <c r="J884" s="2244"/>
      <c r="K884" s="2244"/>
      <c r="L884" s="2244"/>
      <c r="M884" s="2244"/>
      <c r="N884" s="2242"/>
      <c r="O884" s="2244"/>
      <c r="P884" s="2245"/>
      <c r="Q884" s="2250"/>
    </row>
    <row r="885" spans="1:17">
      <c r="A885" s="2244"/>
      <c r="B885" s="2241"/>
      <c r="C885" s="2244"/>
      <c r="D885" s="2242"/>
      <c r="E885" s="2242"/>
      <c r="F885" s="2243"/>
      <c r="G885" s="2244"/>
      <c r="H885" s="1830"/>
      <c r="I885" s="2154"/>
      <c r="J885" s="2244"/>
      <c r="K885" s="2244"/>
      <c r="L885" s="2244"/>
      <c r="M885" s="2244"/>
      <c r="N885" s="2242"/>
      <c r="O885" s="2244"/>
      <c r="P885" s="2245"/>
      <c r="Q885" s="2250"/>
    </row>
    <row r="886" spans="1:17">
      <c r="A886" s="2244"/>
      <c r="B886" s="2241"/>
      <c r="C886" s="2244"/>
      <c r="D886" s="2242"/>
      <c r="E886" s="2242"/>
      <c r="F886" s="2243"/>
      <c r="G886" s="2244"/>
      <c r="H886" s="1830"/>
      <c r="I886" s="2154"/>
      <c r="J886" s="2244"/>
      <c r="K886" s="2244"/>
      <c r="L886" s="2244"/>
      <c r="M886" s="2244"/>
      <c r="N886" s="2242"/>
      <c r="O886" s="2244"/>
      <c r="P886" s="2245"/>
      <c r="Q886" s="2250"/>
    </row>
    <row r="887" spans="1:17">
      <c r="A887" s="2244"/>
      <c r="B887" s="2241"/>
      <c r="C887" s="2244"/>
      <c r="D887" s="2242"/>
      <c r="E887" s="2242"/>
      <c r="F887" s="2243"/>
      <c r="G887" s="2244"/>
      <c r="H887" s="1830"/>
      <c r="I887" s="2154"/>
      <c r="J887" s="2244"/>
      <c r="K887" s="2244"/>
      <c r="L887" s="2244"/>
      <c r="M887" s="2244"/>
      <c r="N887" s="2242"/>
      <c r="O887" s="2244"/>
      <c r="P887" s="2245"/>
      <c r="Q887" s="2250"/>
    </row>
    <row r="888" spans="1:17">
      <c r="A888" s="2244"/>
      <c r="B888" s="2241"/>
      <c r="C888" s="2244"/>
      <c r="D888" s="2242"/>
      <c r="E888" s="2242"/>
      <c r="F888" s="2243"/>
      <c r="G888" s="2244"/>
      <c r="H888" s="1830"/>
      <c r="I888" s="2154"/>
      <c r="J888" s="2244"/>
      <c r="K888" s="2244"/>
      <c r="L888" s="2244"/>
      <c r="M888" s="2244"/>
      <c r="N888" s="2242"/>
      <c r="O888" s="2244"/>
      <c r="P888" s="2245"/>
      <c r="Q888" s="2250"/>
    </row>
    <row r="889" spans="1:17">
      <c r="A889" s="2244"/>
      <c r="B889" s="2241"/>
      <c r="C889" s="2244"/>
      <c r="D889" s="2242"/>
      <c r="E889" s="2242"/>
      <c r="F889" s="2243"/>
      <c r="G889" s="2244"/>
      <c r="H889" s="1830"/>
      <c r="I889" s="2154"/>
      <c r="J889" s="2244"/>
      <c r="K889" s="2244"/>
      <c r="L889" s="2244"/>
      <c r="M889" s="2244"/>
      <c r="N889" s="2242"/>
      <c r="O889" s="2244"/>
      <c r="P889" s="2245"/>
      <c r="Q889" s="2250"/>
    </row>
    <row r="890" spans="1:17">
      <c r="A890" s="2244"/>
      <c r="B890" s="2241"/>
      <c r="C890" s="2244"/>
      <c r="D890" s="2242"/>
      <c r="E890" s="2242"/>
      <c r="F890" s="2243"/>
      <c r="G890" s="2244"/>
      <c r="H890" s="1830"/>
      <c r="I890" s="2154"/>
      <c r="J890" s="2244"/>
      <c r="K890" s="2244"/>
      <c r="L890" s="2244"/>
      <c r="M890" s="2244"/>
      <c r="N890" s="2242"/>
      <c r="O890" s="2244"/>
      <c r="P890" s="2245"/>
      <c r="Q890" s="2250"/>
    </row>
    <row r="891" spans="1:17">
      <c r="A891" s="2244"/>
      <c r="B891" s="2241"/>
      <c r="C891" s="2244"/>
      <c r="D891" s="2242"/>
      <c r="E891" s="2242"/>
      <c r="F891" s="2243"/>
      <c r="G891" s="2244"/>
      <c r="H891" s="1830"/>
      <c r="I891" s="2154"/>
      <c r="J891" s="2244"/>
      <c r="K891" s="2244"/>
      <c r="L891" s="2244"/>
      <c r="M891" s="2244"/>
      <c r="N891" s="2242"/>
      <c r="O891" s="2244"/>
      <c r="P891" s="2245"/>
      <c r="Q891" s="2250"/>
    </row>
    <row r="892" spans="1:17">
      <c r="A892" s="2244"/>
      <c r="B892" s="2241"/>
      <c r="C892" s="2244"/>
      <c r="D892" s="2242"/>
      <c r="E892" s="2242"/>
      <c r="F892" s="2243"/>
      <c r="G892" s="2244"/>
      <c r="H892" s="1830"/>
      <c r="I892" s="2154"/>
      <c r="J892" s="2244"/>
      <c r="K892" s="2244"/>
      <c r="L892" s="2244"/>
      <c r="M892" s="2244"/>
      <c r="N892" s="2242"/>
      <c r="O892" s="2244"/>
      <c r="P892" s="2245"/>
      <c r="Q892" s="2250"/>
    </row>
    <row r="893" spans="1:17">
      <c r="A893" s="2244"/>
      <c r="B893" s="2241"/>
      <c r="C893" s="2244"/>
      <c r="D893" s="2242"/>
      <c r="E893" s="2242"/>
      <c r="F893" s="2243"/>
      <c r="G893" s="2244"/>
      <c r="H893" s="1830"/>
      <c r="I893" s="2154"/>
      <c r="J893" s="2244"/>
      <c r="K893" s="2244"/>
      <c r="L893" s="2244"/>
      <c r="M893" s="2244"/>
      <c r="N893" s="2242"/>
      <c r="O893" s="2244"/>
      <c r="P893" s="2245"/>
      <c r="Q893" s="2250"/>
    </row>
    <row r="894" spans="1:17">
      <c r="A894" s="2244"/>
      <c r="B894" s="2241"/>
      <c r="C894" s="2244"/>
      <c r="D894" s="2242"/>
      <c r="E894" s="2242"/>
      <c r="F894" s="2243"/>
      <c r="G894" s="2244"/>
      <c r="H894" s="1830"/>
      <c r="I894" s="2154"/>
      <c r="J894" s="2244"/>
      <c r="K894" s="2244"/>
      <c r="L894" s="2244"/>
      <c r="M894" s="2244"/>
      <c r="N894" s="2242"/>
      <c r="O894" s="2244"/>
      <c r="P894" s="2245"/>
      <c r="Q894" s="2250"/>
    </row>
    <row r="895" spans="1:17">
      <c r="A895" s="2244"/>
      <c r="B895" s="2241"/>
      <c r="C895" s="2244"/>
      <c r="D895" s="2242"/>
      <c r="E895" s="2242"/>
      <c r="F895" s="2243"/>
      <c r="G895" s="2244"/>
      <c r="H895" s="1830"/>
      <c r="I895" s="2154"/>
      <c r="J895" s="2244"/>
      <c r="K895" s="2244"/>
      <c r="L895" s="2244"/>
      <c r="M895" s="2244"/>
      <c r="N895" s="2242"/>
      <c r="O895" s="2244"/>
      <c r="P895" s="2245"/>
      <c r="Q895" s="2250"/>
    </row>
    <row r="896" spans="1:17">
      <c r="A896" s="2244"/>
      <c r="B896" s="2241"/>
      <c r="C896" s="2244"/>
      <c r="D896" s="2242"/>
      <c r="E896" s="2242"/>
      <c r="F896" s="2243"/>
      <c r="G896" s="2244"/>
      <c r="H896" s="1830"/>
      <c r="I896" s="2154"/>
      <c r="J896" s="2244"/>
      <c r="K896" s="2244"/>
      <c r="L896" s="2244"/>
      <c r="M896" s="2244"/>
      <c r="N896" s="2242"/>
      <c r="O896" s="2244"/>
      <c r="P896" s="2245"/>
      <c r="Q896" s="2250"/>
    </row>
    <row r="897" spans="1:17">
      <c r="A897" s="2244"/>
      <c r="B897" s="2241"/>
      <c r="C897" s="2244"/>
      <c r="D897" s="2242"/>
      <c r="E897" s="2242"/>
      <c r="F897" s="2243"/>
      <c r="G897" s="2244"/>
      <c r="H897" s="1830"/>
      <c r="I897" s="2154"/>
      <c r="J897" s="2244"/>
      <c r="K897" s="2244"/>
      <c r="L897" s="2244"/>
      <c r="M897" s="2244"/>
      <c r="N897" s="2242"/>
      <c r="O897" s="2244"/>
      <c r="P897" s="2245"/>
      <c r="Q897" s="2250"/>
    </row>
    <row r="898" spans="1:17">
      <c r="A898" s="2244"/>
      <c r="B898" s="2241"/>
      <c r="C898" s="2244"/>
      <c r="D898" s="2242"/>
      <c r="E898" s="2242"/>
      <c r="F898" s="2243"/>
      <c r="G898" s="2244"/>
      <c r="H898" s="1830"/>
      <c r="I898" s="2154"/>
      <c r="J898" s="2244"/>
      <c r="K898" s="2244"/>
      <c r="L898" s="2244"/>
      <c r="M898" s="2244"/>
      <c r="N898" s="2242"/>
      <c r="O898" s="2244"/>
      <c r="P898" s="2245"/>
      <c r="Q898" s="2250"/>
    </row>
    <row r="899" spans="1:17">
      <c r="A899" s="2244"/>
      <c r="B899" s="2241"/>
      <c r="C899" s="2244"/>
      <c r="D899" s="2242"/>
      <c r="E899" s="2242"/>
      <c r="F899" s="2243"/>
      <c r="G899" s="2244"/>
      <c r="H899" s="1830"/>
      <c r="I899" s="2154"/>
      <c r="J899" s="2244"/>
      <c r="K899" s="2244"/>
      <c r="L899" s="2244"/>
      <c r="M899" s="2244"/>
      <c r="N899" s="2242"/>
      <c r="O899" s="2244"/>
      <c r="P899" s="2245"/>
      <c r="Q899" s="2250"/>
    </row>
    <row r="900" spans="1:17">
      <c r="A900" s="2244"/>
      <c r="B900" s="2241"/>
      <c r="C900" s="2244"/>
      <c r="D900" s="2242"/>
      <c r="E900" s="2242"/>
      <c r="F900" s="2243"/>
      <c r="G900" s="2244"/>
      <c r="H900" s="1830"/>
      <c r="I900" s="2154"/>
      <c r="J900" s="2244"/>
      <c r="K900" s="2244"/>
      <c r="L900" s="2244"/>
      <c r="M900" s="2244"/>
      <c r="N900" s="2242"/>
      <c r="O900" s="2244"/>
      <c r="P900" s="2245"/>
      <c r="Q900" s="2250"/>
    </row>
    <row r="901" spans="1:17">
      <c r="A901" s="2244"/>
      <c r="B901" s="2241"/>
      <c r="C901" s="2244"/>
      <c r="D901" s="2242"/>
      <c r="E901" s="2242"/>
      <c r="F901" s="2243"/>
      <c r="G901" s="2244"/>
      <c r="H901" s="1830"/>
      <c r="I901" s="2154"/>
      <c r="J901" s="2244"/>
      <c r="K901" s="2244"/>
      <c r="L901" s="2244"/>
      <c r="M901" s="2244"/>
      <c r="N901" s="2242"/>
      <c r="O901" s="2244"/>
      <c r="P901" s="2245"/>
      <c r="Q901" s="2250"/>
    </row>
    <row r="902" spans="1:17">
      <c r="A902" s="2244"/>
      <c r="B902" s="2241"/>
      <c r="C902" s="2244"/>
      <c r="D902" s="2242"/>
      <c r="E902" s="2242"/>
      <c r="F902" s="2243"/>
      <c r="G902" s="2244"/>
      <c r="H902" s="1830"/>
      <c r="I902" s="2154"/>
      <c r="J902" s="2244"/>
      <c r="K902" s="2244"/>
      <c r="L902" s="2244"/>
      <c r="M902" s="2244"/>
      <c r="N902" s="2242"/>
      <c r="O902" s="2244"/>
      <c r="P902" s="2245"/>
      <c r="Q902" s="2250"/>
    </row>
    <row r="903" spans="1:17">
      <c r="A903" s="2244"/>
      <c r="B903" s="2241"/>
      <c r="C903" s="2244"/>
      <c r="D903" s="2242"/>
      <c r="E903" s="2242"/>
      <c r="F903" s="2243"/>
      <c r="G903" s="2244"/>
      <c r="H903" s="1830"/>
      <c r="I903" s="2154"/>
      <c r="J903" s="2244"/>
      <c r="K903" s="2244"/>
      <c r="L903" s="2244"/>
      <c r="M903" s="2244"/>
      <c r="N903" s="2242"/>
      <c r="O903" s="2244"/>
      <c r="P903" s="2245"/>
      <c r="Q903" s="2250"/>
    </row>
    <row r="904" spans="1:17">
      <c r="A904" s="2244"/>
      <c r="B904" s="2241"/>
      <c r="C904" s="2244"/>
      <c r="D904" s="2242"/>
      <c r="E904" s="2242"/>
      <c r="F904" s="2243"/>
      <c r="G904" s="2244"/>
      <c r="H904" s="1830"/>
      <c r="I904" s="2154"/>
      <c r="J904" s="2244"/>
      <c r="K904" s="2244"/>
      <c r="L904" s="2244"/>
      <c r="M904" s="2244"/>
      <c r="N904" s="2242"/>
      <c r="O904" s="2244"/>
      <c r="P904" s="2245"/>
      <c r="Q904" s="2250"/>
    </row>
    <row r="905" spans="1:17">
      <c r="A905" s="2244"/>
      <c r="B905" s="2241"/>
      <c r="C905" s="2244"/>
      <c r="D905" s="2242"/>
      <c r="E905" s="2242"/>
      <c r="F905" s="2243"/>
      <c r="G905" s="2244"/>
      <c r="H905" s="1830"/>
      <c r="I905" s="2154"/>
      <c r="J905" s="2244"/>
      <c r="K905" s="2244"/>
      <c r="L905" s="2244"/>
      <c r="M905" s="2244"/>
      <c r="N905" s="2242"/>
      <c r="O905" s="2244"/>
      <c r="P905" s="2245"/>
      <c r="Q905" s="2250"/>
    </row>
    <row r="906" spans="1:17">
      <c r="A906" s="2244"/>
      <c r="B906" s="2241"/>
      <c r="C906" s="2244"/>
      <c r="D906" s="2242"/>
      <c r="E906" s="2242"/>
      <c r="F906" s="2243"/>
      <c r="G906" s="2244"/>
      <c r="H906" s="1830"/>
      <c r="I906" s="2154"/>
      <c r="J906" s="2244"/>
      <c r="K906" s="2244"/>
      <c r="L906" s="2244"/>
      <c r="M906" s="2244"/>
      <c r="N906" s="2242"/>
      <c r="O906" s="2244"/>
      <c r="P906" s="2245"/>
      <c r="Q906" s="2250"/>
    </row>
    <row r="907" spans="1:17">
      <c r="A907" s="2244"/>
      <c r="B907" s="2241"/>
      <c r="C907" s="2244"/>
      <c r="D907" s="2242"/>
      <c r="E907" s="2242"/>
      <c r="F907" s="2243"/>
      <c r="G907" s="2244"/>
      <c r="H907" s="1830"/>
      <c r="I907" s="2154"/>
      <c r="J907" s="2244"/>
      <c r="K907" s="2244"/>
      <c r="L907" s="2244"/>
      <c r="M907" s="2244"/>
      <c r="N907" s="2242"/>
      <c r="O907" s="2244"/>
      <c r="P907" s="2245"/>
      <c r="Q907" s="2250"/>
    </row>
    <row r="908" spans="1:17">
      <c r="A908" s="2244"/>
      <c r="B908" s="2241"/>
      <c r="C908" s="2244"/>
      <c r="D908" s="2242"/>
      <c r="E908" s="2242"/>
      <c r="F908" s="2243"/>
      <c r="G908" s="2244"/>
      <c r="H908" s="1830"/>
      <c r="I908" s="2154"/>
      <c r="J908" s="2244"/>
      <c r="K908" s="2244"/>
      <c r="L908" s="2244"/>
      <c r="M908" s="2244"/>
      <c r="N908" s="2242"/>
      <c r="O908" s="2244"/>
      <c r="P908" s="2245"/>
      <c r="Q908" s="2250"/>
    </row>
    <row r="909" spans="1:17">
      <c r="A909" s="2244"/>
      <c r="B909" s="2241"/>
      <c r="C909" s="2244"/>
      <c r="D909" s="2242"/>
      <c r="E909" s="2242"/>
      <c r="F909" s="2243"/>
      <c r="G909" s="2244"/>
      <c r="H909" s="1830"/>
      <c r="I909" s="2154"/>
      <c r="J909" s="2244"/>
      <c r="K909" s="2244"/>
      <c r="L909" s="2244"/>
      <c r="M909" s="2244"/>
      <c r="N909" s="2242"/>
      <c r="O909" s="2244"/>
      <c r="P909" s="2245"/>
      <c r="Q909" s="2250"/>
    </row>
    <row r="910" spans="1:17">
      <c r="A910" s="2244"/>
      <c r="B910" s="2241"/>
      <c r="C910" s="2244"/>
      <c r="D910" s="2242"/>
      <c r="E910" s="2242"/>
      <c r="F910" s="2243"/>
      <c r="G910" s="2244"/>
      <c r="H910" s="1830"/>
      <c r="I910" s="2154"/>
      <c r="J910" s="2244"/>
      <c r="K910" s="2244"/>
      <c r="L910" s="2244"/>
      <c r="M910" s="2244"/>
      <c r="N910" s="2242"/>
      <c r="O910" s="2244"/>
      <c r="P910" s="2245"/>
      <c r="Q910" s="2250"/>
    </row>
    <row r="911" spans="1:17">
      <c r="A911" s="2244"/>
      <c r="B911" s="2241"/>
      <c r="C911" s="2244"/>
      <c r="D911" s="2242"/>
      <c r="E911" s="2242"/>
      <c r="F911" s="2243"/>
      <c r="G911" s="2244"/>
      <c r="H911" s="1830"/>
      <c r="I911" s="2154"/>
      <c r="J911" s="2244"/>
      <c r="K911" s="2244"/>
      <c r="L911" s="2244"/>
      <c r="M911" s="2244"/>
      <c r="N911" s="2242"/>
      <c r="O911" s="2244"/>
      <c r="P911" s="2245"/>
      <c r="Q911" s="2250"/>
    </row>
    <row r="912" spans="1:17">
      <c r="A912" s="2244"/>
      <c r="B912" s="2241"/>
      <c r="C912" s="2244"/>
      <c r="D912" s="2242"/>
      <c r="E912" s="2242"/>
      <c r="F912" s="2243"/>
      <c r="G912" s="2244"/>
      <c r="H912" s="1830"/>
      <c r="I912" s="2154"/>
      <c r="J912" s="2244"/>
      <c r="K912" s="2244"/>
      <c r="L912" s="2244"/>
      <c r="M912" s="2244"/>
      <c r="N912" s="2242"/>
      <c r="O912" s="2244"/>
      <c r="P912" s="2245"/>
      <c r="Q912" s="2250"/>
    </row>
    <row r="913" spans="1:17">
      <c r="A913" s="2244"/>
      <c r="B913" s="2241"/>
      <c r="C913" s="2244"/>
      <c r="D913" s="2242"/>
      <c r="E913" s="2242"/>
      <c r="F913" s="2243"/>
      <c r="G913" s="2244"/>
      <c r="H913" s="1830"/>
      <c r="I913" s="2154"/>
      <c r="J913" s="2244"/>
      <c r="K913" s="2244"/>
      <c r="L913" s="2244"/>
      <c r="M913" s="2244"/>
      <c r="N913" s="2242"/>
      <c r="O913" s="2244"/>
      <c r="P913" s="2245"/>
      <c r="Q913" s="2250"/>
    </row>
    <row r="914" spans="1:17">
      <c r="A914" s="2244"/>
      <c r="B914" s="2241"/>
      <c r="C914" s="2244"/>
      <c r="D914" s="2242"/>
      <c r="E914" s="2242"/>
      <c r="F914" s="2243"/>
      <c r="G914" s="2244"/>
      <c r="H914" s="1830"/>
      <c r="I914" s="2154"/>
      <c r="J914" s="2244"/>
      <c r="K914" s="2244"/>
      <c r="L914" s="2244"/>
      <c r="M914" s="2244"/>
      <c r="N914" s="2242"/>
      <c r="O914" s="2244"/>
      <c r="P914" s="2245"/>
      <c r="Q914" s="2250"/>
    </row>
    <row r="915" spans="1:17">
      <c r="A915" s="2244"/>
      <c r="B915" s="2241"/>
      <c r="C915" s="2244"/>
      <c r="D915" s="2242"/>
      <c r="E915" s="2242"/>
      <c r="F915" s="2243"/>
      <c r="G915" s="2244"/>
      <c r="H915" s="1830"/>
      <c r="I915" s="2154"/>
      <c r="J915" s="2244"/>
      <c r="K915" s="2244"/>
      <c r="L915" s="2244"/>
      <c r="M915" s="2244"/>
      <c r="N915" s="2242"/>
      <c r="O915" s="2244"/>
      <c r="P915" s="2245"/>
      <c r="Q915" s="2250"/>
    </row>
    <row r="916" spans="1:17">
      <c r="A916" s="2244"/>
      <c r="B916" s="2241"/>
      <c r="C916" s="2244"/>
      <c r="D916" s="2242"/>
      <c r="E916" s="2242"/>
      <c r="F916" s="2243"/>
      <c r="G916" s="2244"/>
      <c r="H916" s="1830"/>
      <c r="I916" s="2154"/>
      <c r="J916" s="2244"/>
      <c r="K916" s="2244"/>
      <c r="L916" s="2244"/>
      <c r="M916" s="2244"/>
      <c r="N916" s="2242"/>
      <c r="O916" s="2244"/>
      <c r="P916" s="2245"/>
      <c r="Q916" s="2250"/>
    </row>
    <row r="917" spans="1:17">
      <c r="A917" s="2244"/>
      <c r="B917" s="2241"/>
      <c r="C917" s="2244"/>
      <c r="D917" s="2242"/>
      <c r="E917" s="2242"/>
      <c r="F917" s="2243"/>
      <c r="G917" s="2244"/>
      <c r="H917" s="1830"/>
      <c r="I917" s="2154"/>
      <c r="J917" s="2244"/>
      <c r="K917" s="2244"/>
      <c r="L917" s="2244"/>
      <c r="M917" s="2244"/>
      <c r="N917" s="2242"/>
      <c r="O917" s="2244"/>
      <c r="P917" s="2245"/>
      <c r="Q917" s="2250"/>
    </row>
    <row r="918" spans="1:17">
      <c r="A918" s="2244"/>
      <c r="B918" s="2241"/>
      <c r="C918" s="2244"/>
      <c r="D918" s="2242"/>
      <c r="E918" s="2242"/>
      <c r="F918" s="2243"/>
      <c r="G918" s="2244"/>
      <c r="H918" s="1830"/>
      <c r="I918" s="2154"/>
      <c r="J918" s="2244"/>
      <c r="K918" s="2244"/>
      <c r="L918" s="2244"/>
      <c r="M918" s="2244"/>
      <c r="N918" s="2242"/>
      <c r="O918" s="2244"/>
      <c r="P918" s="2245"/>
      <c r="Q918" s="2250"/>
    </row>
    <row r="919" spans="1:17">
      <c r="A919" s="2244"/>
      <c r="B919" s="2241"/>
      <c r="C919" s="2244"/>
      <c r="D919" s="2242"/>
      <c r="E919" s="2242"/>
      <c r="F919" s="2243"/>
      <c r="G919" s="2244"/>
      <c r="H919" s="1830"/>
      <c r="I919" s="2154"/>
      <c r="J919" s="2244"/>
      <c r="K919" s="2244"/>
      <c r="L919" s="2244"/>
      <c r="M919" s="2244"/>
      <c r="N919" s="2242"/>
      <c r="O919" s="2244"/>
      <c r="P919" s="2245"/>
      <c r="Q919" s="2250"/>
    </row>
    <row r="920" spans="1:17">
      <c r="A920" s="2244"/>
      <c r="B920" s="2241"/>
      <c r="C920" s="2244"/>
      <c r="D920" s="2242"/>
      <c r="E920" s="2242"/>
      <c r="F920" s="2243"/>
      <c r="G920" s="2244"/>
      <c r="H920" s="1830"/>
      <c r="I920" s="2154"/>
      <c r="J920" s="2244"/>
      <c r="K920" s="2244"/>
      <c r="L920" s="2244"/>
      <c r="M920" s="2244"/>
      <c r="N920" s="2242"/>
      <c r="O920" s="2244"/>
      <c r="P920" s="2245"/>
      <c r="Q920" s="2250"/>
    </row>
    <row r="921" spans="1:17">
      <c r="A921" s="2244"/>
      <c r="B921" s="2241"/>
      <c r="C921" s="2244"/>
      <c r="D921" s="2242"/>
      <c r="E921" s="2242"/>
      <c r="F921" s="2243"/>
      <c r="G921" s="2244"/>
      <c r="H921" s="1830"/>
      <c r="I921" s="2154"/>
      <c r="J921" s="2244"/>
      <c r="K921" s="2244"/>
      <c r="L921" s="2244"/>
      <c r="M921" s="2244"/>
      <c r="N921" s="2242"/>
      <c r="O921" s="2244"/>
      <c r="P921" s="2245"/>
      <c r="Q921" s="2250"/>
    </row>
    <row r="922" spans="1:17">
      <c r="A922" s="2244"/>
      <c r="B922" s="2241"/>
      <c r="C922" s="2244"/>
      <c r="D922" s="2242"/>
      <c r="E922" s="2242"/>
      <c r="F922" s="2243"/>
      <c r="G922" s="2244"/>
      <c r="H922" s="1830"/>
      <c r="I922" s="2154"/>
      <c r="J922" s="2244"/>
      <c r="K922" s="2244"/>
      <c r="L922" s="2244"/>
      <c r="M922" s="2244"/>
      <c r="N922" s="2242"/>
      <c r="O922" s="2244"/>
      <c r="P922" s="2245"/>
      <c r="Q922" s="2250"/>
    </row>
    <row r="923" spans="1:17">
      <c r="A923" s="2244"/>
      <c r="B923" s="2241"/>
      <c r="C923" s="2244"/>
      <c r="D923" s="2242"/>
      <c r="E923" s="2242"/>
      <c r="F923" s="2243"/>
      <c r="G923" s="2244"/>
      <c r="H923" s="1830"/>
      <c r="I923" s="2154"/>
      <c r="J923" s="2244"/>
      <c r="K923" s="2244"/>
      <c r="L923" s="2244"/>
      <c r="M923" s="2244"/>
      <c r="N923" s="2242"/>
      <c r="O923" s="2244"/>
      <c r="P923" s="2245"/>
      <c r="Q923" s="2250"/>
    </row>
    <row r="924" spans="1:17">
      <c r="A924" s="2244"/>
      <c r="B924" s="2241"/>
      <c r="C924" s="2244"/>
      <c r="D924" s="2242"/>
      <c r="E924" s="2242"/>
      <c r="F924" s="2243"/>
      <c r="G924" s="2244"/>
      <c r="H924" s="1830"/>
      <c r="I924" s="2154"/>
      <c r="J924" s="2244"/>
      <c r="K924" s="2244"/>
      <c r="L924" s="2244"/>
      <c r="M924" s="2244"/>
      <c r="N924" s="2242"/>
      <c r="O924" s="2244"/>
      <c r="P924" s="2245"/>
      <c r="Q924" s="2250"/>
    </row>
    <row r="925" spans="1:17">
      <c r="A925" s="2244"/>
      <c r="B925" s="2241"/>
      <c r="C925" s="2244"/>
      <c r="D925" s="2242"/>
      <c r="E925" s="2242"/>
      <c r="F925" s="2243"/>
      <c r="G925" s="2244"/>
      <c r="H925" s="1830"/>
      <c r="I925" s="2154"/>
      <c r="J925" s="2244"/>
      <c r="K925" s="2244"/>
      <c r="L925" s="2244"/>
      <c r="M925" s="2244"/>
      <c r="N925" s="2242"/>
      <c r="O925" s="2244"/>
      <c r="P925" s="2245"/>
      <c r="Q925" s="2250"/>
    </row>
    <row r="926" spans="1:17">
      <c r="A926" s="2244"/>
      <c r="B926" s="2241"/>
      <c r="C926" s="2244"/>
      <c r="D926" s="2242"/>
      <c r="E926" s="2242"/>
      <c r="F926" s="2243"/>
      <c r="G926" s="2244"/>
      <c r="H926" s="1830"/>
      <c r="I926" s="2154"/>
      <c r="J926" s="2244"/>
      <c r="K926" s="2244"/>
      <c r="L926" s="2244"/>
      <c r="M926" s="2244"/>
      <c r="N926" s="2242"/>
      <c r="O926" s="2244"/>
      <c r="P926" s="2245"/>
      <c r="Q926" s="2250"/>
    </row>
    <row r="927" spans="1:17">
      <c r="A927" s="2244"/>
      <c r="B927" s="2241"/>
      <c r="C927" s="2244"/>
      <c r="D927" s="2242"/>
      <c r="E927" s="2242"/>
      <c r="F927" s="2243"/>
      <c r="G927" s="2244"/>
      <c r="H927" s="1830"/>
      <c r="I927" s="2154"/>
      <c r="J927" s="2244"/>
      <c r="K927" s="2244"/>
      <c r="L927" s="2244"/>
      <c r="M927" s="2244"/>
      <c r="N927" s="2242"/>
      <c r="O927" s="2244"/>
      <c r="P927" s="2245"/>
      <c r="Q927" s="2250"/>
    </row>
    <row r="928" spans="1:17">
      <c r="A928" s="2244"/>
      <c r="B928" s="2241"/>
      <c r="C928" s="2244"/>
      <c r="D928" s="2242"/>
      <c r="E928" s="2242"/>
      <c r="F928" s="2243"/>
      <c r="G928" s="2244"/>
      <c r="H928" s="1830"/>
      <c r="I928" s="2154"/>
      <c r="J928" s="2244"/>
      <c r="K928" s="2244"/>
      <c r="L928" s="2244"/>
      <c r="M928" s="2244"/>
      <c r="N928" s="2242"/>
      <c r="O928" s="2244"/>
      <c r="P928" s="2245"/>
      <c r="Q928" s="2250"/>
    </row>
    <row r="929" spans="1:17">
      <c r="A929" s="2244"/>
      <c r="B929" s="2241"/>
      <c r="C929" s="2244"/>
      <c r="D929" s="2242"/>
      <c r="E929" s="2242"/>
      <c r="F929" s="2243"/>
      <c r="G929" s="2244"/>
      <c r="H929" s="1830"/>
      <c r="I929" s="2154"/>
      <c r="J929" s="2244"/>
      <c r="K929" s="2244"/>
      <c r="L929" s="2244"/>
      <c r="M929" s="2244"/>
      <c r="N929" s="2242"/>
      <c r="O929" s="2244"/>
      <c r="P929" s="2245"/>
      <c r="Q929" s="2250"/>
    </row>
    <row r="930" spans="1:17">
      <c r="A930" s="2244"/>
      <c r="B930" s="2241"/>
      <c r="C930" s="2244"/>
      <c r="D930" s="2242"/>
      <c r="E930" s="2242"/>
      <c r="F930" s="2243"/>
      <c r="G930" s="2244"/>
      <c r="H930" s="1830"/>
      <c r="I930" s="2154"/>
      <c r="J930" s="2244"/>
      <c r="K930" s="2244"/>
      <c r="L930" s="2244"/>
      <c r="M930" s="2244"/>
      <c r="N930" s="2242"/>
      <c r="O930" s="2244"/>
      <c r="P930" s="2245"/>
      <c r="Q930" s="2250"/>
    </row>
    <row r="931" spans="1:17">
      <c r="A931" s="2244"/>
      <c r="B931" s="2241"/>
      <c r="C931" s="2244"/>
      <c r="D931" s="2242"/>
      <c r="E931" s="2242"/>
      <c r="F931" s="2243"/>
      <c r="G931" s="2244"/>
      <c r="H931" s="1830"/>
      <c r="I931" s="2154"/>
      <c r="J931" s="2244"/>
      <c r="K931" s="2244"/>
      <c r="L931" s="2244"/>
      <c r="M931" s="2244"/>
      <c r="N931" s="2242"/>
      <c r="O931" s="2244"/>
      <c r="P931" s="2245"/>
      <c r="Q931" s="2250"/>
    </row>
    <row r="932" spans="1:17">
      <c r="A932" s="2244"/>
      <c r="B932" s="2241"/>
      <c r="C932" s="2244"/>
      <c r="D932" s="2242"/>
      <c r="E932" s="2242"/>
      <c r="F932" s="2243"/>
      <c r="G932" s="2244"/>
      <c r="H932" s="1830"/>
      <c r="I932" s="2154"/>
      <c r="J932" s="2244"/>
      <c r="K932" s="2244"/>
      <c r="L932" s="2244"/>
      <c r="M932" s="2244"/>
      <c r="N932" s="2242"/>
      <c r="O932" s="2244"/>
      <c r="P932" s="2245"/>
      <c r="Q932" s="2250"/>
    </row>
    <row r="933" spans="1:17">
      <c r="A933" s="2244"/>
      <c r="B933" s="2241"/>
      <c r="C933" s="2244"/>
      <c r="D933" s="2242"/>
      <c r="E933" s="2242"/>
      <c r="F933" s="2243"/>
      <c r="G933" s="2244"/>
      <c r="H933" s="1830"/>
      <c r="I933" s="2154"/>
      <c r="J933" s="2244"/>
      <c r="K933" s="2244"/>
      <c r="L933" s="2244"/>
      <c r="M933" s="2244"/>
      <c r="N933" s="2242"/>
      <c r="O933" s="2244"/>
      <c r="P933" s="2245"/>
      <c r="Q933" s="2250"/>
    </row>
    <row r="934" spans="1:17">
      <c r="A934" s="2244"/>
      <c r="B934" s="2241"/>
      <c r="C934" s="2244"/>
      <c r="D934" s="2242"/>
      <c r="E934" s="2242"/>
      <c r="F934" s="2243"/>
      <c r="G934" s="2244"/>
      <c r="H934" s="1830"/>
      <c r="I934" s="2154"/>
      <c r="J934" s="2244"/>
      <c r="K934" s="2244"/>
      <c r="L934" s="2244"/>
      <c r="M934" s="2244"/>
      <c r="N934" s="2242"/>
      <c r="O934" s="2244"/>
      <c r="P934" s="2245"/>
      <c r="Q934" s="2250"/>
    </row>
    <row r="935" spans="1:17">
      <c r="A935" s="2244"/>
      <c r="B935" s="2241"/>
      <c r="C935" s="2244"/>
      <c r="D935" s="2242"/>
      <c r="E935" s="2242"/>
      <c r="F935" s="2243"/>
      <c r="G935" s="2244"/>
      <c r="H935" s="1830"/>
      <c r="I935" s="2154"/>
      <c r="J935" s="2244"/>
      <c r="K935" s="2244"/>
      <c r="L935" s="2244"/>
      <c r="M935" s="2244"/>
      <c r="N935" s="2242"/>
      <c r="O935" s="2244"/>
      <c r="P935" s="2245"/>
      <c r="Q935" s="2250"/>
    </row>
    <row r="936" spans="1:17">
      <c r="A936" s="2244"/>
      <c r="B936" s="2241"/>
      <c r="C936" s="2244"/>
      <c r="D936" s="2242"/>
      <c r="E936" s="2242"/>
      <c r="F936" s="2243"/>
      <c r="G936" s="2244"/>
      <c r="H936" s="1830"/>
      <c r="I936" s="2154"/>
      <c r="J936" s="2244"/>
      <c r="K936" s="2244"/>
      <c r="L936" s="2244"/>
      <c r="M936" s="2244"/>
      <c r="N936" s="2242"/>
      <c r="O936" s="2244"/>
      <c r="P936" s="2245"/>
      <c r="Q936" s="2250"/>
    </row>
    <row r="937" spans="1:17">
      <c r="A937" s="2244"/>
      <c r="B937" s="2241"/>
      <c r="C937" s="2244"/>
      <c r="D937" s="2242"/>
      <c r="E937" s="2242"/>
      <c r="F937" s="2243"/>
      <c r="G937" s="2244"/>
      <c r="H937" s="1830"/>
      <c r="I937" s="2154"/>
      <c r="J937" s="2244"/>
      <c r="K937" s="2244"/>
      <c r="L937" s="2244"/>
      <c r="M937" s="2244"/>
      <c r="N937" s="2242"/>
      <c r="O937" s="2244"/>
      <c r="P937" s="2245"/>
      <c r="Q937" s="2250"/>
    </row>
    <row r="938" spans="1:17">
      <c r="A938" s="2244"/>
      <c r="B938" s="2241"/>
      <c r="C938" s="2244"/>
      <c r="D938" s="2242"/>
      <c r="E938" s="2242"/>
      <c r="F938" s="2243"/>
      <c r="G938" s="2244"/>
      <c r="H938" s="1830"/>
      <c r="I938" s="2154"/>
      <c r="J938" s="2244"/>
      <c r="K938" s="2244"/>
      <c r="L938" s="2244"/>
      <c r="M938" s="2244"/>
      <c r="N938" s="2242"/>
      <c r="O938" s="2244"/>
      <c r="P938" s="2245"/>
      <c r="Q938" s="2250"/>
    </row>
    <row r="939" spans="1:17">
      <c r="A939" s="2244"/>
      <c r="B939" s="2241"/>
      <c r="C939" s="2244"/>
      <c r="D939" s="2242"/>
      <c r="E939" s="2242"/>
      <c r="F939" s="2243"/>
      <c r="G939" s="2244"/>
      <c r="H939" s="1830"/>
      <c r="I939" s="2154"/>
      <c r="J939" s="2244"/>
      <c r="K939" s="2244"/>
      <c r="L939" s="2244"/>
      <c r="M939" s="2244"/>
      <c r="N939" s="2242"/>
      <c r="O939" s="2244"/>
      <c r="P939" s="2245"/>
      <c r="Q939" s="2250"/>
    </row>
    <row r="940" spans="1:17">
      <c r="A940" s="2244"/>
      <c r="B940" s="2241"/>
      <c r="C940" s="2244"/>
      <c r="D940" s="2242"/>
      <c r="E940" s="2242"/>
      <c r="F940" s="2243"/>
      <c r="G940" s="2244"/>
      <c r="H940" s="1830"/>
      <c r="I940" s="2154"/>
      <c r="J940" s="2244"/>
      <c r="K940" s="2244"/>
      <c r="L940" s="2244"/>
      <c r="M940" s="2244"/>
      <c r="N940" s="2242"/>
      <c r="O940" s="2244"/>
      <c r="P940" s="2245"/>
      <c r="Q940" s="2250"/>
    </row>
    <row r="941" spans="1:17">
      <c r="A941" s="2244"/>
      <c r="B941" s="2241"/>
      <c r="C941" s="2244"/>
      <c r="D941" s="2242"/>
      <c r="E941" s="2242"/>
      <c r="F941" s="2243"/>
      <c r="G941" s="2244"/>
      <c r="H941" s="1830"/>
      <c r="I941" s="2154"/>
      <c r="J941" s="2244"/>
      <c r="K941" s="2244"/>
      <c r="L941" s="2244"/>
      <c r="M941" s="2244"/>
      <c r="N941" s="2242"/>
      <c r="O941" s="2244"/>
      <c r="P941" s="2245"/>
      <c r="Q941" s="2250"/>
    </row>
    <row r="942" spans="1:17">
      <c r="A942" s="2244"/>
      <c r="B942" s="2241"/>
      <c r="C942" s="2244"/>
      <c r="D942" s="2242"/>
      <c r="E942" s="2242"/>
      <c r="F942" s="2243"/>
      <c r="G942" s="2244"/>
      <c r="H942" s="1830"/>
      <c r="I942" s="2154"/>
      <c r="J942" s="2244"/>
      <c r="K942" s="2244"/>
      <c r="L942" s="2244"/>
      <c r="M942" s="2244"/>
      <c r="N942" s="2242"/>
      <c r="O942" s="2244"/>
      <c r="P942" s="2245"/>
      <c r="Q942" s="2250"/>
    </row>
    <row r="943" spans="1:17">
      <c r="A943" s="2244"/>
      <c r="B943" s="2241"/>
      <c r="C943" s="2244"/>
      <c r="D943" s="2242"/>
      <c r="E943" s="2242"/>
      <c r="F943" s="2243"/>
      <c r="G943" s="2244"/>
      <c r="H943" s="1830"/>
      <c r="I943" s="2154"/>
      <c r="J943" s="2244"/>
      <c r="K943" s="2244"/>
      <c r="L943" s="2244"/>
      <c r="M943" s="2244"/>
      <c r="N943" s="2242"/>
      <c r="O943" s="2244"/>
      <c r="P943" s="2245"/>
      <c r="Q943" s="2250"/>
    </row>
    <row r="944" spans="1:17">
      <c r="A944" s="2244"/>
      <c r="B944" s="2241"/>
      <c r="C944" s="2244"/>
      <c r="D944" s="2242"/>
      <c r="E944" s="2242"/>
      <c r="F944" s="2243"/>
      <c r="G944" s="2244"/>
      <c r="H944" s="1830"/>
      <c r="I944" s="2154"/>
      <c r="J944" s="2244"/>
      <c r="K944" s="2244"/>
      <c r="L944" s="2244"/>
      <c r="M944" s="2244"/>
      <c r="N944" s="2242"/>
      <c r="O944" s="2244"/>
      <c r="P944" s="2245"/>
      <c r="Q944" s="2250"/>
    </row>
    <row r="945" spans="1:17">
      <c r="A945" s="2244"/>
      <c r="B945" s="2241"/>
      <c r="C945" s="2244"/>
      <c r="D945" s="2242"/>
      <c r="E945" s="2242"/>
      <c r="F945" s="2243"/>
      <c r="G945" s="2244"/>
      <c r="H945" s="1830"/>
      <c r="I945" s="2154"/>
      <c r="J945" s="2244"/>
      <c r="K945" s="2244"/>
      <c r="L945" s="2244"/>
      <c r="M945" s="2244"/>
      <c r="N945" s="2242"/>
      <c r="O945" s="2244"/>
      <c r="P945" s="2245"/>
      <c r="Q945" s="2250"/>
    </row>
    <row r="946" spans="1:17">
      <c r="A946" s="2244"/>
      <c r="B946" s="2241"/>
      <c r="C946" s="2244"/>
      <c r="D946" s="2242"/>
      <c r="E946" s="2242"/>
      <c r="F946" s="2243"/>
      <c r="G946" s="2244"/>
      <c r="H946" s="1830"/>
      <c r="I946" s="2154"/>
      <c r="J946" s="2244"/>
      <c r="K946" s="2244"/>
      <c r="L946" s="2244"/>
      <c r="M946" s="2244"/>
      <c r="N946" s="2242"/>
      <c r="O946" s="2244"/>
      <c r="P946" s="2245"/>
      <c r="Q946" s="2250"/>
    </row>
    <row r="947" spans="1:17">
      <c r="A947" s="2244"/>
      <c r="B947" s="2241"/>
      <c r="C947" s="2244"/>
      <c r="D947" s="2242"/>
      <c r="E947" s="2242"/>
      <c r="F947" s="2243"/>
      <c r="G947" s="2244"/>
      <c r="H947" s="1830"/>
      <c r="I947" s="2154"/>
      <c r="J947" s="2244"/>
      <c r="K947" s="2244"/>
      <c r="L947" s="2244"/>
      <c r="M947" s="2244"/>
      <c r="N947" s="2242"/>
      <c r="O947" s="2244"/>
      <c r="P947" s="2245"/>
      <c r="Q947" s="2250"/>
    </row>
    <row r="948" spans="1:17">
      <c r="A948" s="2244"/>
      <c r="B948" s="2241"/>
      <c r="C948" s="2244"/>
      <c r="D948" s="2242"/>
      <c r="E948" s="2242"/>
      <c r="F948" s="2243"/>
      <c r="G948" s="2244"/>
      <c r="H948" s="1830"/>
      <c r="I948" s="2154"/>
      <c r="J948" s="2244"/>
      <c r="K948" s="2244"/>
      <c r="L948" s="2244"/>
      <c r="M948" s="2244"/>
      <c r="N948" s="2242"/>
      <c r="O948" s="2244"/>
      <c r="P948" s="2245"/>
      <c r="Q948" s="2250"/>
    </row>
    <row r="949" spans="1:17">
      <c r="A949" s="2244"/>
      <c r="B949" s="2241"/>
      <c r="C949" s="2244"/>
      <c r="D949" s="2242"/>
      <c r="E949" s="2242"/>
      <c r="F949" s="2243"/>
      <c r="G949" s="2244"/>
      <c r="H949" s="1830"/>
      <c r="I949" s="2154"/>
      <c r="J949" s="2244"/>
      <c r="K949" s="2244"/>
      <c r="L949" s="2244"/>
      <c r="M949" s="2244"/>
      <c r="N949" s="2242"/>
      <c r="O949" s="2244"/>
      <c r="P949" s="2245"/>
      <c r="Q949" s="2250"/>
    </row>
    <row r="950" spans="1:17">
      <c r="A950" s="2244"/>
      <c r="B950" s="2241"/>
      <c r="C950" s="2244"/>
      <c r="D950" s="2242"/>
      <c r="E950" s="2242"/>
      <c r="F950" s="2243"/>
      <c r="G950" s="2244"/>
      <c r="H950" s="1830"/>
      <c r="I950" s="2154"/>
      <c r="J950" s="2244"/>
      <c r="K950" s="2244"/>
      <c r="L950" s="2244"/>
      <c r="M950" s="2244"/>
      <c r="N950" s="2242"/>
      <c r="O950" s="2244"/>
      <c r="P950" s="2245"/>
      <c r="Q950" s="2250"/>
    </row>
    <row r="951" spans="1:17">
      <c r="A951" s="2244"/>
      <c r="B951" s="2241"/>
      <c r="C951" s="2244"/>
      <c r="D951" s="2242"/>
      <c r="E951" s="2242"/>
      <c r="F951" s="2243"/>
      <c r="G951" s="2244"/>
      <c r="H951" s="1830"/>
      <c r="I951" s="2154"/>
      <c r="J951" s="2244"/>
      <c r="K951" s="2244"/>
      <c r="L951" s="2244"/>
      <c r="M951" s="2244"/>
      <c r="N951" s="2242"/>
      <c r="O951" s="2244"/>
      <c r="P951" s="2245"/>
      <c r="Q951" s="2250"/>
    </row>
    <row r="952" spans="1:17">
      <c r="A952" s="2244"/>
      <c r="B952" s="2241"/>
      <c r="C952" s="2244"/>
      <c r="D952" s="2242"/>
      <c r="E952" s="2242"/>
      <c r="F952" s="2243"/>
      <c r="G952" s="2244"/>
      <c r="H952" s="1830"/>
      <c r="I952" s="2154"/>
      <c r="J952" s="2244"/>
      <c r="K952" s="2244"/>
      <c r="L952" s="2244"/>
      <c r="M952" s="2244"/>
      <c r="N952" s="2242"/>
      <c r="O952" s="2244"/>
      <c r="P952" s="2245"/>
      <c r="Q952" s="2250"/>
    </row>
    <row r="953" spans="1:17">
      <c r="A953" s="2244"/>
      <c r="B953" s="2241"/>
      <c r="C953" s="2244"/>
      <c r="D953" s="2242"/>
      <c r="E953" s="2242"/>
      <c r="F953" s="2243"/>
      <c r="G953" s="2244"/>
      <c r="H953" s="1830"/>
      <c r="I953" s="2154"/>
      <c r="J953" s="2244"/>
      <c r="K953" s="2244"/>
      <c r="L953" s="2244"/>
      <c r="M953" s="2244"/>
      <c r="N953" s="2242"/>
      <c r="O953" s="2244"/>
      <c r="P953" s="2245"/>
      <c r="Q953" s="2250"/>
    </row>
    <row r="954" spans="1:17">
      <c r="A954" s="2244"/>
      <c r="B954" s="2241"/>
      <c r="C954" s="2244"/>
      <c r="D954" s="2242"/>
      <c r="E954" s="2242"/>
      <c r="F954" s="2243"/>
      <c r="G954" s="2244"/>
      <c r="H954" s="1830"/>
      <c r="I954" s="2154"/>
      <c r="J954" s="2244"/>
      <c r="K954" s="2244"/>
      <c r="L954" s="2244"/>
      <c r="M954" s="2244"/>
      <c r="N954" s="2242"/>
      <c r="O954" s="2244"/>
      <c r="P954" s="2245"/>
      <c r="Q954" s="2250"/>
    </row>
    <row r="955" spans="1:17">
      <c r="A955" s="2244"/>
      <c r="B955" s="2241"/>
      <c r="C955" s="2244"/>
      <c r="D955" s="2242"/>
      <c r="E955" s="2242"/>
      <c r="F955" s="2243"/>
      <c r="G955" s="2244"/>
      <c r="H955" s="1830"/>
      <c r="I955" s="2154"/>
      <c r="J955" s="2244"/>
      <c r="K955" s="2244"/>
      <c r="L955" s="2244"/>
      <c r="M955" s="2244"/>
      <c r="N955" s="2242"/>
      <c r="O955" s="2244"/>
      <c r="P955" s="2245"/>
      <c r="Q955" s="2250"/>
    </row>
    <row r="956" spans="1:17">
      <c r="A956" s="2244"/>
      <c r="B956" s="2241"/>
      <c r="C956" s="2244"/>
      <c r="D956" s="2242"/>
      <c r="E956" s="2242"/>
      <c r="F956" s="2243"/>
      <c r="G956" s="2244"/>
      <c r="H956" s="1830"/>
      <c r="I956" s="2154"/>
      <c r="J956" s="2244"/>
      <c r="K956" s="2244"/>
      <c r="L956" s="2244"/>
      <c r="M956" s="2244"/>
      <c r="N956" s="2242"/>
      <c r="O956" s="2244"/>
      <c r="P956" s="2245"/>
      <c r="Q956" s="2250"/>
    </row>
    <row r="957" spans="1:17">
      <c r="A957" s="2244"/>
      <c r="B957" s="2241"/>
      <c r="C957" s="2244"/>
      <c r="D957" s="2242"/>
      <c r="E957" s="2242"/>
      <c r="F957" s="2243"/>
      <c r="G957" s="2244"/>
      <c r="H957" s="1830"/>
      <c r="I957" s="2154"/>
      <c r="J957" s="2244"/>
      <c r="K957" s="2244"/>
      <c r="L957" s="2244"/>
      <c r="M957" s="2244"/>
      <c r="N957" s="2242"/>
      <c r="O957" s="2244"/>
      <c r="P957" s="2245"/>
      <c r="Q957" s="2250"/>
    </row>
    <row r="958" spans="1:17">
      <c r="A958" s="2244"/>
      <c r="B958" s="2241"/>
      <c r="C958" s="2244"/>
      <c r="D958" s="2242"/>
      <c r="E958" s="2242"/>
      <c r="F958" s="2243"/>
      <c r="G958" s="2244"/>
      <c r="H958" s="1830"/>
      <c r="I958" s="2154"/>
      <c r="J958" s="2244"/>
      <c r="K958" s="2244"/>
      <c r="L958" s="2244"/>
      <c r="M958" s="2244"/>
      <c r="N958" s="2242"/>
      <c r="O958" s="2244"/>
      <c r="P958" s="2245"/>
      <c r="Q958" s="2250"/>
    </row>
    <row r="959" spans="1:17">
      <c r="A959" s="2244"/>
      <c r="B959" s="2241"/>
      <c r="C959" s="2244"/>
      <c r="D959" s="2242"/>
      <c r="E959" s="2242"/>
      <c r="F959" s="2243"/>
      <c r="G959" s="2244"/>
      <c r="H959" s="1830"/>
      <c r="I959" s="2154"/>
      <c r="J959" s="2244"/>
      <c r="K959" s="2244"/>
      <c r="L959" s="2244"/>
      <c r="M959" s="2244"/>
      <c r="N959" s="2242"/>
      <c r="O959" s="2244"/>
      <c r="P959" s="2245"/>
      <c r="Q959" s="2250"/>
    </row>
    <row r="960" spans="1:17">
      <c r="A960" s="2244"/>
      <c r="B960" s="2241"/>
      <c r="C960" s="2244"/>
      <c r="D960" s="2242"/>
      <c r="E960" s="2242"/>
      <c r="F960" s="2243"/>
      <c r="G960" s="2244"/>
      <c r="H960" s="1830"/>
      <c r="I960" s="2154"/>
      <c r="J960" s="2244"/>
      <c r="K960" s="2244"/>
      <c r="L960" s="2244"/>
      <c r="M960" s="2244"/>
      <c r="N960" s="2242"/>
      <c r="O960" s="2244"/>
      <c r="P960" s="2245"/>
      <c r="Q960" s="2250"/>
    </row>
    <row r="961" spans="1:17">
      <c r="A961" s="2244"/>
      <c r="B961" s="2241"/>
      <c r="C961" s="2244"/>
      <c r="D961" s="2242"/>
      <c r="E961" s="2242"/>
      <c r="F961" s="2243"/>
      <c r="G961" s="2244"/>
      <c r="H961" s="1830"/>
      <c r="I961" s="2154"/>
      <c r="J961" s="2244"/>
      <c r="K961" s="2244"/>
      <c r="L961" s="2244"/>
      <c r="M961" s="2244"/>
      <c r="N961" s="2242"/>
      <c r="O961" s="2244"/>
      <c r="P961" s="2245"/>
      <c r="Q961" s="2250"/>
    </row>
    <row r="962" spans="1:17">
      <c r="A962" s="2244"/>
      <c r="B962" s="2241"/>
      <c r="C962" s="2244"/>
      <c r="D962" s="2242"/>
      <c r="E962" s="2242"/>
      <c r="F962" s="2243"/>
      <c r="G962" s="2244"/>
      <c r="H962" s="1830"/>
      <c r="I962" s="2154"/>
      <c r="J962" s="2244"/>
      <c r="K962" s="2244"/>
      <c r="L962" s="2244"/>
      <c r="M962" s="2244"/>
      <c r="N962" s="2242"/>
      <c r="O962" s="2244"/>
      <c r="P962" s="2245"/>
      <c r="Q962" s="2250"/>
    </row>
    <row r="963" spans="1:17">
      <c r="A963" s="2244"/>
      <c r="B963" s="2241"/>
      <c r="C963" s="2244"/>
      <c r="D963" s="2242"/>
      <c r="E963" s="2242"/>
      <c r="F963" s="2243"/>
      <c r="G963" s="2244"/>
      <c r="H963" s="1830"/>
      <c r="I963" s="2154"/>
      <c r="J963" s="2244"/>
      <c r="K963" s="2244"/>
      <c r="L963" s="2244"/>
      <c r="M963" s="2244"/>
      <c r="N963" s="2242"/>
      <c r="O963" s="2244"/>
      <c r="P963" s="2245"/>
      <c r="Q963" s="2250"/>
    </row>
    <row r="964" spans="1:17">
      <c r="A964" s="2244"/>
      <c r="B964" s="2241"/>
      <c r="C964" s="2244"/>
      <c r="D964" s="2242"/>
      <c r="E964" s="2242"/>
      <c r="F964" s="2243"/>
      <c r="G964" s="2244"/>
      <c r="H964" s="1830"/>
      <c r="I964" s="2154"/>
      <c r="J964" s="2244"/>
      <c r="K964" s="2244"/>
      <c r="L964" s="2244"/>
      <c r="M964" s="2244"/>
      <c r="N964" s="2242"/>
      <c r="O964" s="2244"/>
      <c r="P964" s="2245"/>
      <c r="Q964" s="2250"/>
    </row>
    <row r="965" spans="1:17">
      <c r="A965" s="2244"/>
      <c r="B965" s="2241"/>
      <c r="C965" s="2244"/>
      <c r="D965" s="2242"/>
      <c r="E965" s="2242"/>
      <c r="F965" s="2243"/>
      <c r="G965" s="2244"/>
      <c r="H965" s="1830"/>
      <c r="I965" s="2154"/>
      <c r="J965" s="2244"/>
      <c r="K965" s="2244"/>
      <c r="L965" s="2244"/>
      <c r="M965" s="2244"/>
      <c r="N965" s="2242"/>
      <c r="O965" s="2244"/>
      <c r="P965" s="2245"/>
      <c r="Q965" s="2250"/>
    </row>
    <row r="966" spans="1:17">
      <c r="A966" s="2244"/>
      <c r="B966" s="2241"/>
      <c r="C966" s="2244"/>
      <c r="D966" s="2242"/>
      <c r="E966" s="2242"/>
      <c r="F966" s="2243"/>
      <c r="G966" s="2244"/>
      <c r="H966" s="1830"/>
      <c r="I966" s="2154"/>
      <c r="J966" s="2244"/>
      <c r="K966" s="2244"/>
      <c r="L966" s="2244"/>
      <c r="M966" s="2244"/>
      <c r="N966" s="2242"/>
      <c r="O966" s="2244"/>
      <c r="P966" s="2245"/>
      <c r="Q966" s="2250"/>
    </row>
    <row r="967" spans="1:17">
      <c r="A967" s="2244"/>
      <c r="B967" s="2241"/>
      <c r="C967" s="2244"/>
      <c r="D967" s="2242"/>
      <c r="E967" s="2242"/>
      <c r="F967" s="2243"/>
      <c r="G967" s="2244"/>
      <c r="H967" s="1830"/>
      <c r="I967" s="2154"/>
      <c r="J967" s="2244"/>
      <c r="K967" s="2244"/>
      <c r="L967" s="2244"/>
      <c r="M967" s="2244"/>
      <c r="N967" s="2242"/>
      <c r="O967" s="2244"/>
      <c r="P967" s="2245"/>
      <c r="Q967" s="2250"/>
    </row>
    <row r="968" spans="1:17">
      <c r="A968" s="2244"/>
      <c r="B968" s="2241"/>
      <c r="C968" s="2244"/>
      <c r="D968" s="2242"/>
      <c r="E968" s="2242"/>
      <c r="F968" s="2243"/>
      <c r="G968" s="2244"/>
      <c r="H968" s="1830"/>
      <c r="I968" s="2154"/>
      <c r="J968" s="2244"/>
      <c r="K968" s="2244"/>
      <c r="L968" s="2244"/>
      <c r="M968" s="2244"/>
      <c r="N968" s="2242"/>
      <c r="O968" s="2244"/>
      <c r="P968" s="2245"/>
      <c r="Q968" s="2250"/>
    </row>
    <row r="969" spans="1:17">
      <c r="A969" s="2244"/>
      <c r="B969" s="2241"/>
      <c r="C969" s="2244"/>
      <c r="D969" s="2242"/>
      <c r="E969" s="2242"/>
      <c r="F969" s="2243"/>
      <c r="G969" s="2244"/>
      <c r="H969" s="1830"/>
      <c r="I969" s="2154"/>
      <c r="J969" s="2244"/>
      <c r="K969" s="2244"/>
      <c r="L969" s="2244"/>
      <c r="M969" s="2244"/>
      <c r="N969" s="2242"/>
      <c r="O969" s="2244"/>
      <c r="P969" s="2245"/>
      <c r="Q969" s="2250"/>
    </row>
    <row r="970" spans="1:17">
      <c r="A970" s="2244"/>
      <c r="B970" s="2241"/>
      <c r="C970" s="2244"/>
      <c r="D970" s="2242"/>
      <c r="E970" s="2242"/>
      <c r="F970" s="2243"/>
      <c r="G970" s="2244"/>
      <c r="H970" s="1830"/>
      <c r="I970" s="2154"/>
      <c r="J970" s="2244"/>
      <c r="K970" s="2244"/>
      <c r="L970" s="2244"/>
      <c r="M970" s="2244"/>
      <c r="N970" s="2242"/>
      <c r="O970" s="2244"/>
      <c r="P970" s="2245"/>
      <c r="Q970" s="2250"/>
    </row>
    <row r="971" spans="1:17">
      <c r="A971" s="2244"/>
      <c r="B971" s="2241"/>
      <c r="C971" s="2244"/>
      <c r="D971" s="2242"/>
      <c r="E971" s="2242"/>
      <c r="F971" s="2243"/>
      <c r="G971" s="2244"/>
      <c r="H971" s="1830"/>
      <c r="I971" s="2154"/>
      <c r="J971" s="2244"/>
      <c r="K971" s="2244"/>
      <c r="L971" s="2244"/>
      <c r="M971" s="2244"/>
      <c r="N971" s="2242"/>
      <c r="O971" s="2244"/>
      <c r="P971" s="2245"/>
      <c r="Q971" s="2250"/>
    </row>
    <row r="972" spans="1:17">
      <c r="A972" s="2244"/>
      <c r="B972" s="2241"/>
      <c r="C972" s="2244"/>
      <c r="D972" s="2242"/>
      <c r="E972" s="2242"/>
      <c r="F972" s="2243"/>
      <c r="G972" s="2244"/>
      <c r="H972" s="1830"/>
      <c r="I972" s="2154"/>
      <c r="J972" s="2244"/>
      <c r="K972" s="2244"/>
      <c r="L972" s="2244"/>
      <c r="M972" s="2244"/>
      <c r="N972" s="2242"/>
      <c r="O972" s="2244"/>
      <c r="P972" s="2245"/>
      <c r="Q972" s="2250"/>
    </row>
    <row r="973" spans="1:17">
      <c r="A973" s="2244"/>
      <c r="B973" s="2241"/>
      <c r="C973" s="2244"/>
      <c r="D973" s="2242"/>
      <c r="E973" s="2242"/>
      <c r="F973" s="2243"/>
      <c r="G973" s="2244"/>
      <c r="H973" s="1830"/>
      <c r="I973" s="2154"/>
      <c r="J973" s="2244"/>
      <c r="K973" s="2244"/>
      <c r="L973" s="2244"/>
      <c r="M973" s="2244"/>
      <c r="N973" s="2242"/>
      <c r="O973" s="2244"/>
      <c r="P973" s="2245"/>
      <c r="Q973" s="2250"/>
    </row>
    <row r="974" spans="1:17">
      <c r="A974" s="2244"/>
      <c r="B974" s="2241"/>
      <c r="C974" s="2244"/>
      <c r="D974" s="2242"/>
      <c r="E974" s="2242"/>
      <c r="F974" s="2243"/>
      <c r="G974" s="2244"/>
      <c r="H974" s="1830"/>
      <c r="I974" s="2154"/>
      <c r="J974" s="2244"/>
      <c r="K974" s="2244"/>
      <c r="L974" s="2244"/>
      <c r="M974" s="2244"/>
      <c r="N974" s="2242"/>
      <c r="O974" s="2244"/>
      <c r="P974" s="2245"/>
      <c r="Q974" s="2250"/>
    </row>
    <row r="975" spans="1:17">
      <c r="A975" s="2244"/>
      <c r="B975" s="2241"/>
      <c r="C975" s="2244"/>
      <c r="D975" s="2242"/>
      <c r="E975" s="2242"/>
      <c r="F975" s="2243"/>
      <c r="G975" s="2244"/>
      <c r="H975" s="1830"/>
      <c r="I975" s="2154"/>
      <c r="J975" s="2244"/>
      <c r="K975" s="2244"/>
      <c r="L975" s="2244"/>
      <c r="M975" s="2244"/>
      <c r="N975" s="2242"/>
      <c r="O975" s="2244"/>
      <c r="P975" s="2245"/>
      <c r="Q975" s="2250"/>
    </row>
    <row r="976" spans="1:17">
      <c r="A976" s="2244"/>
      <c r="B976" s="2241"/>
      <c r="C976" s="2244"/>
      <c r="D976" s="2242"/>
      <c r="E976" s="2242"/>
      <c r="F976" s="2243"/>
      <c r="G976" s="2244"/>
      <c r="H976" s="1830"/>
      <c r="I976" s="2154"/>
      <c r="J976" s="2244"/>
      <c r="K976" s="2244"/>
      <c r="L976" s="2244"/>
      <c r="M976" s="2244"/>
      <c r="N976" s="2242"/>
      <c r="O976" s="2244"/>
      <c r="P976" s="2245"/>
      <c r="Q976" s="2250"/>
    </row>
    <row r="977" spans="1:17">
      <c r="A977" s="2244"/>
      <c r="B977" s="2241"/>
      <c r="C977" s="2244"/>
      <c r="D977" s="2242"/>
      <c r="E977" s="2242"/>
      <c r="F977" s="2243"/>
      <c r="G977" s="2244"/>
      <c r="H977" s="1830"/>
      <c r="I977" s="2154"/>
      <c r="J977" s="2244"/>
      <c r="K977" s="2244"/>
      <c r="L977" s="2244"/>
      <c r="M977" s="2244"/>
      <c r="N977" s="2242"/>
      <c r="O977" s="2244"/>
      <c r="P977" s="2245"/>
      <c r="Q977" s="2250"/>
    </row>
    <row r="978" spans="1:17">
      <c r="A978" s="2244"/>
      <c r="B978" s="2241"/>
      <c r="C978" s="2244"/>
      <c r="D978" s="2242"/>
      <c r="E978" s="2242"/>
      <c r="F978" s="2243"/>
      <c r="G978" s="2244"/>
      <c r="H978" s="1830"/>
      <c r="I978" s="2154"/>
      <c r="J978" s="2244"/>
      <c r="K978" s="2244"/>
      <c r="L978" s="2244"/>
      <c r="M978" s="2244"/>
      <c r="N978" s="2242"/>
      <c r="O978" s="2244"/>
      <c r="P978" s="2245"/>
      <c r="Q978" s="2250"/>
    </row>
    <row r="979" spans="1:17">
      <c r="A979" s="2244"/>
      <c r="B979" s="2241"/>
      <c r="C979" s="2244"/>
      <c r="D979" s="2242"/>
      <c r="E979" s="2242"/>
      <c r="F979" s="2243"/>
      <c r="G979" s="2244"/>
      <c r="H979" s="1830"/>
      <c r="I979" s="2154"/>
      <c r="J979" s="2244"/>
      <c r="K979" s="2244"/>
      <c r="L979" s="2244"/>
      <c r="M979" s="2244"/>
      <c r="N979" s="2242"/>
      <c r="O979" s="2244"/>
      <c r="P979" s="2245"/>
      <c r="Q979" s="2250"/>
    </row>
    <row r="980" spans="1:17">
      <c r="A980" s="2244"/>
      <c r="B980" s="2241"/>
      <c r="C980" s="2244"/>
      <c r="D980" s="2242"/>
      <c r="E980" s="2242"/>
      <c r="F980" s="2243"/>
      <c r="G980" s="2244"/>
      <c r="H980" s="1830"/>
      <c r="I980" s="2154"/>
      <c r="J980" s="2244"/>
      <c r="K980" s="2244"/>
      <c r="L980" s="2244"/>
      <c r="M980" s="2244"/>
      <c r="N980" s="2242"/>
      <c r="O980" s="2244"/>
      <c r="P980" s="2245"/>
      <c r="Q980" s="2250"/>
    </row>
    <row r="981" spans="1:17">
      <c r="A981" s="2244"/>
      <c r="B981" s="2241"/>
      <c r="C981" s="2244"/>
      <c r="D981" s="2242"/>
      <c r="E981" s="2242"/>
      <c r="F981" s="2243"/>
      <c r="G981" s="2244"/>
      <c r="H981" s="1830"/>
      <c r="I981" s="2154"/>
      <c r="J981" s="2244"/>
      <c r="K981" s="2244"/>
      <c r="L981" s="2244"/>
      <c r="M981" s="2244"/>
      <c r="N981" s="2242"/>
      <c r="O981" s="2244"/>
      <c r="P981" s="2245"/>
      <c r="Q981" s="2250"/>
    </row>
    <row r="982" spans="1:17">
      <c r="A982" s="2244"/>
      <c r="B982" s="2241"/>
      <c r="C982" s="2244"/>
      <c r="D982" s="2242"/>
      <c r="E982" s="2242"/>
      <c r="F982" s="2243"/>
      <c r="G982" s="2244"/>
      <c r="H982" s="1830"/>
      <c r="I982" s="2154"/>
      <c r="J982" s="2244"/>
      <c r="K982" s="2244"/>
      <c r="L982" s="2244"/>
      <c r="M982" s="2244"/>
      <c r="N982" s="2242"/>
      <c r="O982" s="2244"/>
      <c r="P982" s="2245"/>
      <c r="Q982" s="2250"/>
    </row>
    <row r="983" spans="1:17">
      <c r="A983" s="2244"/>
      <c r="B983" s="2241"/>
      <c r="C983" s="2244"/>
      <c r="D983" s="2242"/>
      <c r="E983" s="2242"/>
      <c r="F983" s="2243"/>
      <c r="G983" s="2244"/>
      <c r="H983" s="1830"/>
      <c r="I983" s="2154"/>
      <c r="J983" s="2244"/>
      <c r="K983" s="2244"/>
      <c r="L983" s="2244"/>
      <c r="M983" s="2244"/>
      <c r="N983" s="2242"/>
      <c r="O983" s="2244"/>
      <c r="P983" s="2245"/>
      <c r="Q983" s="2250"/>
    </row>
    <row r="984" spans="1:17">
      <c r="A984" s="2244"/>
      <c r="B984" s="2241"/>
      <c r="C984" s="2244"/>
      <c r="D984" s="2242"/>
      <c r="E984" s="2242"/>
      <c r="F984" s="2243"/>
      <c r="G984" s="2244"/>
      <c r="H984" s="1830"/>
      <c r="I984" s="2154"/>
      <c r="J984" s="2244"/>
      <c r="K984" s="2244"/>
      <c r="L984" s="2244"/>
      <c r="M984" s="2244"/>
      <c r="N984" s="2242"/>
      <c r="O984" s="2244"/>
      <c r="P984" s="2245"/>
      <c r="Q984" s="2250"/>
    </row>
    <row r="985" spans="1:17">
      <c r="A985" s="2244"/>
      <c r="B985" s="2241"/>
      <c r="C985" s="2244"/>
      <c r="D985" s="2242"/>
      <c r="E985" s="2242"/>
      <c r="F985" s="2243"/>
      <c r="G985" s="2244"/>
      <c r="H985" s="1830"/>
      <c r="I985" s="2154"/>
      <c r="J985" s="2244"/>
      <c r="K985" s="2244"/>
      <c r="L985" s="2244"/>
      <c r="M985" s="2244"/>
      <c r="N985" s="2242"/>
      <c r="O985" s="2244"/>
      <c r="P985" s="2245"/>
      <c r="Q985" s="2250"/>
    </row>
    <row r="986" spans="1:17">
      <c r="A986" s="2244"/>
      <c r="B986" s="2241"/>
      <c r="C986" s="2244"/>
      <c r="D986" s="2242"/>
      <c r="E986" s="2242"/>
      <c r="F986" s="2243"/>
      <c r="G986" s="2244"/>
      <c r="H986" s="1830"/>
      <c r="I986" s="2154"/>
      <c r="J986" s="2244"/>
      <c r="K986" s="2244"/>
      <c r="L986" s="2244"/>
      <c r="M986" s="2244"/>
      <c r="N986" s="2242"/>
      <c r="O986" s="2244"/>
      <c r="P986" s="2245"/>
      <c r="Q986" s="2250"/>
    </row>
    <row r="987" spans="1:17">
      <c r="A987" s="2244"/>
      <c r="B987" s="2241"/>
      <c r="C987" s="2244"/>
      <c r="D987" s="2242"/>
      <c r="E987" s="2242"/>
      <c r="F987" s="2243"/>
      <c r="G987" s="2244"/>
      <c r="H987" s="1830"/>
      <c r="I987" s="2154"/>
      <c r="J987" s="2244"/>
      <c r="K987" s="2244"/>
      <c r="L987" s="2244"/>
      <c r="M987" s="2244"/>
      <c r="N987" s="2242"/>
      <c r="O987" s="2244"/>
      <c r="P987" s="2245"/>
      <c r="Q987" s="2250"/>
    </row>
    <row r="988" spans="1:17">
      <c r="A988" s="2244"/>
      <c r="B988" s="2241"/>
      <c r="C988" s="2244"/>
      <c r="D988" s="2242"/>
      <c r="E988" s="2242"/>
      <c r="F988" s="2243"/>
      <c r="G988" s="2244"/>
      <c r="H988" s="1830"/>
      <c r="I988" s="2154"/>
      <c r="J988" s="2244"/>
      <c r="K988" s="2244"/>
      <c r="L988" s="2244"/>
      <c r="M988" s="2244"/>
      <c r="N988" s="2242"/>
      <c r="O988" s="2244"/>
      <c r="P988" s="2245"/>
      <c r="Q988" s="2250"/>
    </row>
    <row r="989" spans="1:17">
      <c r="A989" s="2244"/>
      <c r="B989" s="2241"/>
      <c r="C989" s="2244"/>
      <c r="D989" s="2242"/>
      <c r="E989" s="2242"/>
      <c r="F989" s="2243"/>
      <c r="G989" s="2244"/>
      <c r="H989" s="1830"/>
      <c r="I989" s="2154"/>
      <c r="J989" s="2244"/>
      <c r="K989" s="2244"/>
      <c r="L989" s="2244"/>
      <c r="M989" s="2244"/>
      <c r="N989" s="2242"/>
      <c r="O989" s="2244"/>
      <c r="P989" s="2245"/>
      <c r="Q989" s="2250"/>
    </row>
    <row r="990" spans="1:17">
      <c r="A990" s="2244"/>
      <c r="B990" s="2241"/>
      <c r="C990" s="2244"/>
      <c r="D990" s="2242"/>
      <c r="E990" s="2242"/>
      <c r="F990" s="2243"/>
      <c r="G990" s="2244"/>
      <c r="H990" s="1830"/>
      <c r="I990" s="2154"/>
      <c r="J990" s="2244"/>
      <c r="K990" s="2244"/>
      <c r="L990" s="2244"/>
      <c r="M990" s="2244"/>
      <c r="N990" s="2242"/>
      <c r="O990" s="2244"/>
      <c r="P990" s="2245"/>
      <c r="Q990" s="2250"/>
    </row>
    <row r="991" spans="1:17">
      <c r="A991" s="2244"/>
      <c r="B991" s="2241"/>
      <c r="C991" s="2244"/>
      <c r="D991" s="2242"/>
      <c r="E991" s="2242"/>
      <c r="F991" s="2243"/>
      <c r="G991" s="2244"/>
      <c r="H991" s="1830"/>
      <c r="I991" s="2154"/>
      <c r="J991" s="2244"/>
      <c r="K991" s="2244"/>
      <c r="L991" s="2244"/>
      <c r="M991" s="2244"/>
      <c r="N991" s="2242"/>
      <c r="O991" s="2244"/>
      <c r="P991" s="2245"/>
      <c r="Q991" s="2250"/>
    </row>
    <row r="992" spans="1:17">
      <c r="A992" s="2244"/>
      <c r="B992" s="2241"/>
      <c r="C992" s="2244"/>
      <c r="D992" s="2242"/>
      <c r="E992" s="2242"/>
      <c r="F992" s="2243"/>
      <c r="G992" s="2244"/>
      <c r="H992" s="1830"/>
      <c r="I992" s="2154"/>
      <c r="J992" s="2244"/>
      <c r="K992" s="2244"/>
      <c r="L992" s="2244"/>
      <c r="M992" s="2244"/>
      <c r="N992" s="2242"/>
      <c r="O992" s="2244"/>
      <c r="P992" s="2245"/>
      <c r="Q992" s="2250"/>
    </row>
    <row r="993" spans="1:17">
      <c r="A993" s="2244"/>
      <c r="B993" s="2241"/>
      <c r="C993" s="2244"/>
      <c r="D993" s="2242"/>
      <c r="E993" s="2242"/>
      <c r="F993" s="2243"/>
      <c r="G993" s="2244"/>
      <c r="H993" s="1830"/>
      <c r="I993" s="2154"/>
      <c r="J993" s="2244"/>
      <c r="K993" s="2244"/>
      <c r="L993" s="2244"/>
      <c r="M993" s="2244"/>
      <c r="N993" s="2242"/>
      <c r="O993" s="2244"/>
      <c r="P993" s="2245"/>
      <c r="Q993" s="2250"/>
    </row>
    <row r="994" spans="1:17">
      <c r="A994" s="2244"/>
      <c r="B994" s="2241"/>
      <c r="C994" s="2244"/>
      <c r="D994" s="2242"/>
      <c r="E994" s="2242"/>
      <c r="F994" s="2243"/>
      <c r="G994" s="2244"/>
      <c r="H994" s="1830"/>
      <c r="I994" s="2154"/>
      <c r="J994" s="2244"/>
      <c r="K994" s="2244"/>
      <c r="L994" s="2244"/>
      <c r="M994" s="2244"/>
      <c r="N994" s="2242"/>
      <c r="O994" s="2244"/>
      <c r="P994" s="2245"/>
      <c r="Q994" s="2250"/>
    </row>
    <row r="995" spans="1:17">
      <c r="A995" s="2244"/>
      <c r="B995" s="2241"/>
      <c r="C995" s="2244"/>
      <c r="D995" s="2242"/>
      <c r="E995" s="2242"/>
      <c r="F995" s="2243"/>
      <c r="G995" s="2244"/>
      <c r="H995" s="1830"/>
      <c r="I995" s="2154"/>
      <c r="J995" s="2244"/>
      <c r="K995" s="2244"/>
      <c r="L995" s="2244"/>
      <c r="M995" s="2244"/>
      <c r="N995" s="2242"/>
      <c r="O995" s="2244"/>
      <c r="P995" s="2245"/>
      <c r="Q995" s="2250"/>
    </row>
    <row r="996" spans="1:17">
      <c r="A996" s="2244"/>
      <c r="B996" s="2241"/>
      <c r="C996" s="2244"/>
      <c r="D996" s="2242"/>
      <c r="E996" s="2242"/>
      <c r="F996" s="2243"/>
      <c r="G996" s="2244"/>
      <c r="H996" s="1830"/>
      <c r="I996" s="2154"/>
      <c r="J996" s="2244"/>
      <c r="K996" s="2244"/>
      <c r="L996" s="2244"/>
      <c r="M996" s="2244"/>
      <c r="N996" s="2242"/>
      <c r="O996" s="2244"/>
      <c r="P996" s="2245"/>
      <c r="Q996" s="2250"/>
    </row>
    <row r="997" spans="1:17">
      <c r="A997" s="2244"/>
      <c r="B997" s="2241"/>
      <c r="C997" s="2244"/>
      <c r="D997" s="2242"/>
      <c r="E997" s="2242"/>
      <c r="F997" s="2243"/>
      <c r="G997" s="2244"/>
      <c r="H997" s="1830"/>
      <c r="I997" s="2154"/>
      <c r="J997" s="2244"/>
      <c r="K997" s="2244"/>
      <c r="L997" s="2244"/>
      <c r="M997" s="2244"/>
      <c r="N997" s="2242"/>
      <c r="O997" s="2244"/>
      <c r="P997" s="2245"/>
      <c r="Q997" s="2250"/>
    </row>
    <row r="998" spans="1:17">
      <c r="A998" s="2244"/>
      <c r="B998" s="2241"/>
      <c r="C998" s="2244"/>
      <c r="D998" s="2242"/>
      <c r="E998" s="2242"/>
      <c r="F998" s="2243"/>
      <c r="G998" s="2244"/>
      <c r="H998" s="1830"/>
      <c r="I998" s="2154"/>
      <c r="J998" s="2244"/>
      <c r="K998" s="2244"/>
      <c r="L998" s="2244"/>
      <c r="M998" s="2244"/>
      <c r="N998" s="2242"/>
      <c r="O998" s="2244"/>
      <c r="P998" s="2245"/>
      <c r="Q998" s="2250"/>
    </row>
    <row r="999" spans="1:17">
      <c r="A999" s="2244"/>
      <c r="B999" s="2241"/>
      <c r="C999" s="2244"/>
      <c r="D999" s="2242"/>
      <c r="E999" s="2242"/>
      <c r="F999" s="2243"/>
      <c r="G999" s="2244"/>
      <c r="H999" s="1830"/>
      <c r="I999" s="2154"/>
      <c r="J999" s="2244"/>
      <c r="K999" s="2244"/>
      <c r="L999" s="2244"/>
      <c r="M999" s="2244"/>
      <c r="N999" s="2242"/>
      <c r="O999" s="2244"/>
      <c r="P999" s="2245"/>
      <c r="Q999" s="2250"/>
    </row>
    <row r="1000" spans="1:17">
      <c r="A1000" s="2244"/>
      <c r="B1000" s="2241"/>
      <c r="C1000" s="2244"/>
      <c r="D1000" s="2242"/>
      <c r="E1000" s="2242"/>
      <c r="F1000" s="2243"/>
      <c r="G1000" s="2244"/>
      <c r="H1000" s="1830"/>
      <c r="I1000" s="2154"/>
      <c r="J1000" s="2244"/>
      <c r="K1000" s="2244"/>
      <c r="L1000" s="2244"/>
      <c r="M1000" s="2244"/>
      <c r="N1000" s="2242"/>
      <c r="O1000" s="2244"/>
      <c r="P1000" s="2245"/>
      <c r="Q1000" s="2250"/>
    </row>
    <row r="1001" spans="1:17">
      <c r="A1001" s="2244"/>
      <c r="B1001" s="2241"/>
      <c r="C1001" s="2244"/>
      <c r="D1001" s="2242"/>
      <c r="E1001" s="2242"/>
      <c r="F1001" s="2243"/>
      <c r="G1001" s="2244"/>
      <c r="H1001" s="1830"/>
      <c r="I1001" s="2154"/>
      <c r="J1001" s="2244"/>
      <c r="K1001" s="2244"/>
      <c r="L1001" s="2244"/>
      <c r="M1001" s="2244"/>
      <c r="N1001" s="2242"/>
      <c r="O1001" s="2244"/>
      <c r="P1001" s="2245"/>
      <c r="Q1001" s="2250"/>
    </row>
    <row r="1002" spans="1:17">
      <c r="A1002" s="2244"/>
      <c r="B1002" s="2241"/>
      <c r="C1002" s="2244"/>
      <c r="D1002" s="2242"/>
      <c r="E1002" s="2242"/>
      <c r="F1002" s="2243"/>
      <c r="G1002" s="2244"/>
      <c r="H1002" s="1830"/>
      <c r="I1002" s="2154"/>
      <c r="J1002" s="2244"/>
      <c r="K1002" s="2244"/>
      <c r="L1002" s="2244"/>
      <c r="M1002" s="2244"/>
      <c r="N1002" s="2242"/>
      <c r="O1002" s="2244"/>
      <c r="P1002" s="2245"/>
      <c r="Q1002" s="2250"/>
    </row>
    <row r="1003" spans="1:17">
      <c r="A1003" s="2244"/>
      <c r="B1003" s="2241"/>
      <c r="C1003" s="2244"/>
      <c r="D1003" s="2242"/>
      <c r="E1003" s="2242"/>
      <c r="F1003" s="2243"/>
      <c r="G1003" s="2244"/>
      <c r="H1003" s="1830"/>
      <c r="I1003" s="2154"/>
      <c r="J1003" s="2244"/>
      <c r="K1003" s="2244"/>
      <c r="L1003" s="2244"/>
      <c r="M1003" s="2244"/>
      <c r="N1003" s="2242"/>
      <c r="O1003" s="2244"/>
      <c r="P1003" s="2245"/>
      <c r="Q1003" s="2250"/>
    </row>
    <row r="1004" spans="1:17">
      <c r="A1004" s="2244"/>
      <c r="B1004" s="2241"/>
      <c r="C1004" s="2244"/>
      <c r="D1004" s="2242"/>
      <c r="E1004" s="2242"/>
      <c r="F1004" s="2243"/>
      <c r="G1004" s="2244"/>
      <c r="H1004" s="1830"/>
      <c r="I1004" s="2154"/>
      <c r="J1004" s="2244"/>
      <c r="K1004" s="2244"/>
      <c r="L1004" s="2244"/>
      <c r="M1004" s="2244"/>
      <c r="N1004" s="2242"/>
      <c r="O1004" s="2244"/>
      <c r="P1004" s="2245"/>
      <c r="Q1004" s="2250"/>
    </row>
    <row r="1005" spans="1:17">
      <c r="A1005" s="2244"/>
      <c r="B1005" s="2241"/>
      <c r="C1005" s="2244"/>
      <c r="D1005" s="2242"/>
      <c r="E1005" s="2242"/>
      <c r="F1005" s="2243"/>
      <c r="G1005" s="2244"/>
      <c r="H1005" s="1830"/>
      <c r="I1005" s="2154"/>
      <c r="J1005" s="2244"/>
      <c r="K1005" s="2244"/>
      <c r="L1005" s="2244"/>
      <c r="M1005" s="2244"/>
      <c r="N1005" s="2242"/>
      <c r="O1005" s="2244"/>
      <c r="P1005" s="2245"/>
      <c r="Q1005" s="2250"/>
    </row>
    <row r="1006" spans="1:17">
      <c r="A1006" s="2244"/>
      <c r="B1006" s="2241"/>
      <c r="C1006" s="2244"/>
      <c r="D1006" s="2242"/>
      <c r="E1006" s="2242"/>
      <c r="F1006" s="2243"/>
      <c r="G1006" s="2244"/>
      <c r="H1006" s="1830"/>
      <c r="I1006" s="2154"/>
      <c r="J1006" s="2244"/>
      <c r="K1006" s="2244"/>
      <c r="L1006" s="2244"/>
      <c r="M1006" s="2244"/>
      <c r="N1006" s="2242"/>
      <c r="O1006" s="2244"/>
      <c r="P1006" s="2245"/>
      <c r="Q1006" s="2250"/>
    </row>
    <row r="1007" spans="1:17">
      <c r="A1007" s="2244"/>
      <c r="B1007" s="2241"/>
      <c r="C1007" s="2244"/>
      <c r="D1007" s="2242"/>
      <c r="E1007" s="2242"/>
      <c r="F1007" s="2243"/>
      <c r="G1007" s="2244"/>
      <c r="H1007" s="1830"/>
      <c r="I1007" s="2154"/>
      <c r="J1007" s="2244"/>
      <c r="K1007" s="2244"/>
      <c r="L1007" s="2244"/>
      <c r="M1007" s="2244"/>
      <c r="N1007" s="2242"/>
      <c r="O1007" s="2244"/>
      <c r="P1007" s="2245"/>
      <c r="Q1007" s="2250"/>
    </row>
    <row r="1008" spans="1:17">
      <c r="A1008" s="2244"/>
      <c r="B1008" s="2241"/>
      <c r="C1008" s="2244"/>
      <c r="D1008" s="2242"/>
      <c r="E1008" s="2242"/>
      <c r="F1008" s="2243"/>
      <c r="G1008" s="2244"/>
      <c r="H1008" s="1830"/>
      <c r="I1008" s="2154"/>
      <c r="J1008" s="2244"/>
      <c r="K1008" s="2244"/>
      <c r="L1008" s="2244"/>
      <c r="M1008" s="2244"/>
      <c r="N1008" s="2242"/>
      <c r="O1008" s="2244"/>
      <c r="P1008" s="2245"/>
      <c r="Q1008" s="2250"/>
    </row>
    <row r="1009" spans="1:17">
      <c r="A1009" s="2244"/>
      <c r="B1009" s="2241"/>
      <c r="C1009" s="2244"/>
      <c r="D1009" s="2242"/>
      <c r="E1009" s="2242"/>
      <c r="F1009" s="2243"/>
      <c r="G1009" s="2244"/>
      <c r="H1009" s="1830"/>
      <c r="I1009" s="2154"/>
      <c r="J1009" s="2244"/>
      <c r="K1009" s="2244"/>
      <c r="L1009" s="2244"/>
      <c r="M1009" s="2244"/>
      <c r="N1009" s="2242"/>
      <c r="O1009" s="2244"/>
      <c r="P1009" s="2245"/>
      <c r="Q1009" s="2250"/>
    </row>
    <row r="1010" spans="1:17">
      <c r="A1010" s="2244"/>
      <c r="B1010" s="2241"/>
      <c r="C1010" s="2244"/>
      <c r="D1010" s="2242"/>
      <c r="E1010" s="2242"/>
      <c r="F1010" s="2243"/>
      <c r="G1010" s="2244"/>
      <c r="H1010" s="1830"/>
      <c r="I1010" s="2154"/>
      <c r="J1010" s="2244"/>
      <c r="K1010" s="2244"/>
      <c r="L1010" s="2244"/>
      <c r="M1010" s="2244"/>
      <c r="N1010" s="2242"/>
      <c r="O1010" s="2244"/>
      <c r="P1010" s="2245"/>
      <c r="Q1010" s="2250"/>
    </row>
    <row r="1011" spans="1:17">
      <c r="A1011" s="2244"/>
      <c r="B1011" s="2241"/>
      <c r="C1011" s="2244"/>
      <c r="D1011" s="2242"/>
      <c r="E1011" s="2242"/>
      <c r="F1011" s="2243"/>
      <c r="G1011" s="2244"/>
      <c r="H1011" s="1830"/>
      <c r="I1011" s="2154"/>
      <c r="J1011" s="2244"/>
      <c r="K1011" s="2244"/>
      <c r="L1011" s="2244"/>
      <c r="M1011" s="2244"/>
      <c r="N1011" s="2242"/>
      <c r="O1011" s="2244"/>
      <c r="P1011" s="2245"/>
      <c r="Q1011" s="2250"/>
    </row>
    <row r="1012" spans="1:17">
      <c r="A1012" s="2244"/>
      <c r="B1012" s="2241"/>
      <c r="C1012" s="2244"/>
      <c r="D1012" s="2242"/>
      <c r="E1012" s="2242"/>
      <c r="F1012" s="2243"/>
      <c r="G1012" s="2244"/>
      <c r="H1012" s="1830"/>
      <c r="I1012" s="2154"/>
      <c r="J1012" s="2244"/>
      <c r="K1012" s="2244"/>
      <c r="L1012" s="2244"/>
      <c r="M1012" s="2244"/>
      <c r="N1012" s="2242"/>
      <c r="O1012" s="2244"/>
      <c r="P1012" s="2245"/>
      <c r="Q1012" s="2250"/>
    </row>
    <row r="1013" spans="1:17">
      <c r="A1013" s="2244"/>
      <c r="B1013" s="2241"/>
      <c r="C1013" s="2244"/>
      <c r="D1013" s="2242"/>
      <c r="E1013" s="2242"/>
      <c r="F1013" s="2243"/>
      <c r="G1013" s="2244"/>
      <c r="H1013" s="1830"/>
      <c r="I1013" s="2154"/>
      <c r="J1013" s="2244"/>
      <c r="K1013" s="2244"/>
      <c r="L1013" s="2244"/>
      <c r="M1013" s="2244"/>
      <c r="N1013" s="2242"/>
      <c r="O1013" s="2244"/>
      <c r="P1013" s="2245"/>
      <c r="Q1013" s="2250"/>
    </row>
    <row r="1014" spans="1:17">
      <c r="A1014" s="2244"/>
      <c r="B1014" s="2241"/>
      <c r="C1014" s="2244"/>
      <c r="D1014" s="2242"/>
      <c r="E1014" s="2242"/>
      <c r="F1014" s="2243"/>
      <c r="G1014" s="2244"/>
      <c r="H1014" s="1830"/>
      <c r="I1014" s="2154"/>
      <c r="J1014" s="2244"/>
      <c r="K1014" s="2244"/>
      <c r="L1014" s="2244"/>
      <c r="M1014" s="2244"/>
      <c r="N1014" s="2242"/>
      <c r="O1014" s="2244"/>
      <c r="P1014" s="2245"/>
      <c r="Q1014" s="2250"/>
    </row>
    <row r="1015" spans="1:17">
      <c r="A1015" s="2244"/>
      <c r="B1015" s="2241"/>
      <c r="C1015" s="2244"/>
      <c r="D1015" s="2242"/>
      <c r="E1015" s="2242"/>
      <c r="F1015" s="2243"/>
      <c r="G1015" s="2244"/>
      <c r="H1015" s="1830"/>
      <c r="I1015" s="2154"/>
      <c r="J1015" s="2244"/>
      <c r="K1015" s="2244"/>
      <c r="L1015" s="2244"/>
      <c r="M1015" s="2244"/>
      <c r="N1015" s="2242"/>
      <c r="O1015" s="2244"/>
      <c r="P1015" s="2245"/>
      <c r="Q1015" s="2250"/>
    </row>
    <row r="1016" spans="1:17">
      <c r="A1016" s="2244"/>
      <c r="B1016" s="2241"/>
      <c r="C1016" s="2244"/>
      <c r="D1016" s="2242"/>
      <c r="E1016" s="2242"/>
      <c r="F1016" s="2243"/>
      <c r="G1016" s="2244"/>
      <c r="H1016" s="1830"/>
      <c r="I1016" s="2154"/>
      <c r="J1016" s="2244"/>
      <c r="K1016" s="2244"/>
      <c r="L1016" s="2244"/>
      <c r="M1016" s="2244"/>
      <c r="N1016" s="2242"/>
      <c r="O1016" s="2244"/>
      <c r="P1016" s="2245"/>
      <c r="Q1016" s="2250"/>
    </row>
    <row r="1017" spans="1:17">
      <c r="A1017" s="2244"/>
      <c r="B1017" s="2241"/>
      <c r="C1017" s="2244"/>
      <c r="D1017" s="2242"/>
      <c r="E1017" s="2242"/>
      <c r="F1017" s="2243"/>
      <c r="G1017" s="2244"/>
      <c r="H1017" s="1830"/>
      <c r="I1017" s="2154"/>
      <c r="J1017" s="2244"/>
      <c r="K1017" s="2244"/>
      <c r="L1017" s="2244"/>
      <c r="M1017" s="2244"/>
      <c r="N1017" s="2242"/>
      <c r="O1017" s="2244"/>
      <c r="P1017" s="2245"/>
      <c r="Q1017" s="2250"/>
    </row>
    <row r="1018" spans="1:17">
      <c r="A1018" s="2244"/>
      <c r="B1018" s="2241"/>
      <c r="C1018" s="2244"/>
      <c r="D1018" s="2242"/>
      <c r="E1018" s="2242"/>
      <c r="F1018" s="2243"/>
      <c r="G1018" s="2244"/>
      <c r="H1018" s="1830"/>
      <c r="I1018" s="2154"/>
      <c r="J1018" s="2244"/>
      <c r="K1018" s="2244"/>
      <c r="L1018" s="2244"/>
      <c r="M1018" s="2244"/>
      <c r="N1018" s="2242"/>
      <c r="O1018" s="2244"/>
      <c r="P1018" s="2245"/>
      <c r="Q1018" s="2250"/>
    </row>
    <row r="1019" spans="1:17">
      <c r="A1019" s="2244"/>
      <c r="B1019" s="2241"/>
      <c r="C1019" s="2244"/>
      <c r="D1019" s="2242"/>
      <c r="E1019" s="2242"/>
      <c r="F1019" s="2243"/>
      <c r="G1019" s="2244"/>
      <c r="H1019" s="1830"/>
      <c r="I1019" s="2154"/>
      <c r="J1019" s="2244"/>
      <c r="K1019" s="2244"/>
      <c r="L1019" s="2244"/>
      <c r="M1019" s="2244"/>
      <c r="N1019" s="2242"/>
      <c r="O1019" s="2244"/>
      <c r="P1019" s="2245"/>
      <c r="Q1019" s="2250"/>
    </row>
    <row r="1020" spans="1:17">
      <c r="A1020" s="2244"/>
      <c r="B1020" s="2241"/>
      <c r="C1020" s="2244"/>
      <c r="D1020" s="2242"/>
      <c r="E1020" s="2242"/>
      <c r="F1020" s="2243"/>
      <c r="G1020" s="2244"/>
      <c r="H1020" s="1830"/>
      <c r="I1020" s="2154"/>
      <c r="J1020" s="2244"/>
      <c r="K1020" s="2244"/>
      <c r="L1020" s="2244"/>
      <c r="M1020" s="2244"/>
      <c r="N1020" s="2242"/>
      <c r="O1020" s="2244"/>
      <c r="P1020" s="2245"/>
      <c r="Q1020" s="2250"/>
    </row>
    <row r="1021" spans="1:17">
      <c r="A1021" s="2244"/>
      <c r="B1021" s="2241"/>
      <c r="C1021" s="2244"/>
      <c r="D1021" s="2242"/>
      <c r="E1021" s="2242"/>
      <c r="F1021" s="2243"/>
      <c r="G1021" s="2244"/>
      <c r="H1021" s="1830"/>
      <c r="I1021" s="2154"/>
      <c r="J1021" s="2244"/>
      <c r="K1021" s="2244"/>
      <c r="L1021" s="2244"/>
      <c r="M1021" s="2244"/>
      <c r="N1021" s="2242"/>
      <c r="O1021" s="2244"/>
      <c r="P1021" s="2245"/>
      <c r="Q1021" s="2250"/>
    </row>
    <row r="1022" spans="1:17">
      <c r="A1022" s="2244"/>
      <c r="B1022" s="2241"/>
      <c r="C1022" s="2244"/>
      <c r="D1022" s="2242"/>
      <c r="E1022" s="2242"/>
      <c r="F1022" s="2243"/>
      <c r="G1022" s="2244"/>
      <c r="H1022" s="1830"/>
      <c r="I1022" s="2154"/>
      <c r="J1022" s="2244"/>
      <c r="K1022" s="2244"/>
      <c r="L1022" s="2244"/>
      <c r="M1022" s="2244"/>
      <c r="N1022" s="2242"/>
      <c r="O1022" s="2244"/>
      <c r="P1022" s="2245"/>
      <c r="Q1022" s="2250"/>
    </row>
    <row r="1023" spans="1:17">
      <c r="A1023" s="2244"/>
      <c r="B1023" s="2241"/>
      <c r="C1023" s="2244"/>
      <c r="D1023" s="2242"/>
      <c r="E1023" s="2242"/>
      <c r="F1023" s="2243"/>
      <c r="G1023" s="2244"/>
      <c r="H1023" s="1830"/>
      <c r="I1023" s="2154"/>
      <c r="J1023" s="2244"/>
      <c r="K1023" s="2244"/>
      <c r="L1023" s="2244"/>
      <c r="M1023" s="2244"/>
      <c r="N1023" s="2242"/>
      <c r="O1023" s="2244"/>
      <c r="P1023" s="2245"/>
      <c r="Q1023" s="2250"/>
    </row>
    <row r="1024" spans="1:17">
      <c r="A1024" s="2244"/>
      <c r="B1024" s="2241"/>
      <c r="C1024" s="2244"/>
      <c r="D1024" s="2242"/>
      <c r="E1024" s="2242"/>
      <c r="F1024" s="2243"/>
      <c r="G1024" s="2244"/>
      <c r="H1024" s="1830"/>
      <c r="I1024" s="2154"/>
      <c r="J1024" s="2244"/>
      <c r="K1024" s="2244"/>
      <c r="L1024" s="2244"/>
      <c r="M1024" s="2244"/>
      <c r="N1024" s="2242"/>
      <c r="O1024" s="2244"/>
      <c r="P1024" s="2245"/>
      <c r="Q1024" s="2250"/>
    </row>
    <row r="1025" spans="1:17">
      <c r="A1025" s="2244"/>
      <c r="B1025" s="2241"/>
      <c r="C1025" s="2244"/>
      <c r="D1025" s="2242"/>
      <c r="E1025" s="2242"/>
      <c r="F1025" s="2243"/>
      <c r="G1025" s="2244"/>
      <c r="H1025" s="1830"/>
      <c r="I1025" s="2154"/>
      <c r="J1025" s="2244"/>
      <c r="K1025" s="2244"/>
      <c r="L1025" s="2244"/>
      <c r="M1025" s="2244"/>
      <c r="N1025" s="2242"/>
      <c r="O1025" s="2244"/>
      <c r="P1025" s="2245"/>
      <c r="Q1025" s="2250"/>
    </row>
    <row r="1026" spans="1:17">
      <c r="A1026" s="2244"/>
      <c r="B1026" s="2241"/>
      <c r="C1026" s="2244"/>
      <c r="D1026" s="2242"/>
      <c r="E1026" s="2242"/>
      <c r="F1026" s="2243"/>
      <c r="G1026" s="2244"/>
      <c r="H1026" s="1830"/>
      <c r="I1026" s="2154"/>
      <c r="J1026" s="2244"/>
      <c r="K1026" s="2244"/>
      <c r="L1026" s="2244"/>
      <c r="M1026" s="2244"/>
      <c r="N1026" s="2242"/>
      <c r="O1026" s="2244"/>
      <c r="P1026" s="2245"/>
      <c r="Q1026" s="2250"/>
    </row>
    <row r="1027" spans="1:17">
      <c r="A1027" s="2244"/>
      <c r="B1027" s="2241"/>
      <c r="C1027" s="2244"/>
      <c r="D1027" s="2242"/>
      <c r="E1027" s="2242"/>
      <c r="F1027" s="2243"/>
      <c r="G1027" s="2244"/>
      <c r="H1027" s="1830"/>
      <c r="I1027" s="2154"/>
      <c r="J1027" s="2244"/>
      <c r="K1027" s="2244"/>
      <c r="L1027" s="2244"/>
      <c r="M1027" s="2244"/>
      <c r="N1027" s="2242"/>
      <c r="O1027" s="2244"/>
      <c r="P1027" s="2245"/>
      <c r="Q1027" s="2250"/>
    </row>
    <row r="1028" spans="1:17">
      <c r="A1028" s="2244"/>
      <c r="B1028" s="2241"/>
      <c r="C1028" s="2244"/>
      <c r="D1028" s="2242"/>
      <c r="E1028" s="2242"/>
      <c r="F1028" s="2243"/>
      <c r="G1028" s="2244"/>
      <c r="H1028" s="1830"/>
      <c r="I1028" s="2154"/>
      <c r="J1028" s="2244"/>
      <c r="K1028" s="2244"/>
      <c r="L1028" s="2244"/>
      <c r="M1028" s="2244"/>
      <c r="N1028" s="2242"/>
      <c r="O1028" s="2244"/>
      <c r="P1028" s="2245"/>
      <c r="Q1028" s="2250"/>
    </row>
    <row r="1029" spans="1:17">
      <c r="A1029" s="2244"/>
      <c r="B1029" s="2241"/>
      <c r="C1029" s="2244"/>
      <c r="D1029" s="2242"/>
      <c r="E1029" s="2242"/>
      <c r="F1029" s="2243"/>
      <c r="G1029" s="2244"/>
      <c r="H1029" s="1830"/>
      <c r="I1029" s="2154"/>
      <c r="J1029" s="2244"/>
      <c r="K1029" s="2244"/>
      <c r="L1029" s="2244"/>
      <c r="M1029" s="2244"/>
      <c r="N1029" s="2242"/>
      <c r="O1029" s="2244"/>
      <c r="P1029" s="2245"/>
      <c r="Q1029" s="2250"/>
    </row>
    <row r="1030" spans="1:17">
      <c r="A1030" s="2244"/>
      <c r="B1030" s="2241"/>
      <c r="C1030" s="2244"/>
      <c r="D1030" s="2242"/>
      <c r="E1030" s="2242"/>
      <c r="F1030" s="2243"/>
      <c r="G1030" s="2244"/>
      <c r="H1030" s="1830"/>
      <c r="I1030" s="2154"/>
      <c r="J1030" s="2244"/>
      <c r="K1030" s="2244"/>
      <c r="L1030" s="2244"/>
      <c r="M1030" s="2244"/>
      <c r="N1030" s="2242"/>
      <c r="O1030" s="2244"/>
      <c r="P1030" s="2245"/>
      <c r="Q1030" s="2250"/>
    </row>
    <row r="1031" spans="1:17">
      <c r="A1031" s="2244"/>
      <c r="B1031" s="2241"/>
      <c r="C1031" s="2244"/>
      <c r="D1031" s="2242"/>
      <c r="E1031" s="2242"/>
      <c r="F1031" s="2243"/>
      <c r="G1031" s="2244"/>
      <c r="H1031" s="1830"/>
      <c r="I1031" s="2154"/>
      <c r="J1031" s="2244"/>
      <c r="K1031" s="2244"/>
      <c r="L1031" s="2244"/>
      <c r="M1031" s="2244"/>
      <c r="N1031" s="2242"/>
      <c r="O1031" s="2244"/>
      <c r="P1031" s="2245"/>
      <c r="Q1031" s="2250"/>
    </row>
    <row r="1032" spans="1:17">
      <c r="A1032" s="2244"/>
      <c r="B1032" s="2241"/>
      <c r="C1032" s="2244"/>
      <c r="D1032" s="2242"/>
      <c r="E1032" s="2242"/>
      <c r="F1032" s="2243"/>
      <c r="G1032" s="2244"/>
      <c r="H1032" s="1830"/>
      <c r="I1032" s="2154"/>
      <c r="J1032" s="2244"/>
      <c r="K1032" s="2244"/>
      <c r="L1032" s="2244"/>
      <c r="M1032" s="2244"/>
      <c r="N1032" s="2242"/>
      <c r="O1032" s="2244"/>
      <c r="P1032" s="2245"/>
      <c r="Q1032" s="2250"/>
    </row>
    <row r="1033" spans="1:17">
      <c r="A1033" s="2244"/>
      <c r="B1033" s="2241"/>
      <c r="C1033" s="2244"/>
      <c r="D1033" s="2242"/>
      <c r="E1033" s="2242"/>
      <c r="F1033" s="2243"/>
      <c r="G1033" s="2244"/>
      <c r="H1033" s="1830"/>
      <c r="I1033" s="2154"/>
      <c r="J1033" s="2244"/>
      <c r="K1033" s="2244"/>
      <c r="L1033" s="2244"/>
      <c r="M1033" s="2244"/>
      <c r="N1033" s="2242"/>
      <c r="O1033" s="2244"/>
      <c r="P1033" s="2245"/>
      <c r="Q1033" s="2250"/>
    </row>
    <row r="1034" spans="1:17">
      <c r="A1034" s="2244"/>
      <c r="B1034" s="2241"/>
      <c r="C1034" s="2244"/>
      <c r="D1034" s="2242"/>
      <c r="E1034" s="2242"/>
      <c r="F1034" s="2243"/>
      <c r="G1034" s="2244"/>
      <c r="H1034" s="1830"/>
      <c r="I1034" s="2154"/>
      <c r="J1034" s="2244"/>
      <c r="K1034" s="2244"/>
      <c r="L1034" s="2244"/>
      <c r="M1034" s="2244"/>
      <c r="N1034" s="2242"/>
      <c r="O1034" s="2244"/>
      <c r="P1034" s="2245"/>
      <c r="Q1034" s="2250"/>
    </row>
    <row r="1035" spans="1:17">
      <c r="A1035" s="2244"/>
      <c r="B1035" s="2241"/>
      <c r="C1035" s="2244"/>
      <c r="D1035" s="2242"/>
      <c r="E1035" s="2242"/>
      <c r="F1035" s="2243"/>
      <c r="G1035" s="2244"/>
      <c r="H1035" s="1830"/>
      <c r="I1035" s="2154"/>
      <c r="J1035" s="2244"/>
      <c r="K1035" s="2244"/>
      <c r="L1035" s="2244"/>
      <c r="M1035" s="2244"/>
      <c r="N1035" s="2242"/>
      <c r="O1035" s="2244"/>
      <c r="P1035" s="2245"/>
      <c r="Q1035" s="2250"/>
    </row>
    <row r="1036" spans="1:17">
      <c r="A1036" s="2244"/>
      <c r="B1036" s="2241"/>
      <c r="C1036" s="2244"/>
      <c r="D1036" s="2242"/>
      <c r="E1036" s="2242"/>
      <c r="F1036" s="2243"/>
      <c r="G1036" s="2244"/>
      <c r="H1036" s="1830"/>
      <c r="I1036" s="2154"/>
      <c r="J1036" s="2244"/>
      <c r="K1036" s="2244"/>
      <c r="L1036" s="2244"/>
      <c r="M1036" s="2244"/>
      <c r="N1036" s="2242"/>
      <c r="O1036" s="2244"/>
      <c r="P1036" s="2245"/>
      <c r="Q1036" s="2250"/>
    </row>
    <row r="1037" spans="1:17">
      <c r="A1037" s="2244"/>
      <c r="B1037" s="2241"/>
      <c r="C1037" s="2244"/>
      <c r="D1037" s="2242"/>
      <c r="E1037" s="2242"/>
      <c r="F1037" s="2243"/>
      <c r="G1037" s="2244"/>
      <c r="H1037" s="1830"/>
      <c r="I1037" s="2154"/>
      <c r="J1037" s="2244"/>
      <c r="K1037" s="2244"/>
      <c r="L1037" s="2244"/>
      <c r="M1037" s="2244"/>
      <c r="N1037" s="2242"/>
      <c r="O1037" s="2244"/>
      <c r="P1037" s="2245"/>
      <c r="Q1037" s="2250"/>
    </row>
    <row r="1038" spans="1:17">
      <c r="A1038" s="2244"/>
      <c r="B1038" s="2241"/>
      <c r="C1038" s="2244"/>
      <c r="D1038" s="2242"/>
      <c r="E1038" s="2242"/>
      <c r="F1038" s="2243"/>
      <c r="G1038" s="2244"/>
      <c r="H1038" s="1830"/>
      <c r="I1038" s="2154"/>
      <c r="J1038" s="2244"/>
      <c r="K1038" s="2244"/>
      <c r="L1038" s="2244"/>
      <c r="M1038" s="2244"/>
      <c r="N1038" s="2242"/>
      <c r="O1038" s="2244"/>
      <c r="P1038" s="2245"/>
      <c r="Q1038" s="2250"/>
    </row>
    <row r="1039" spans="1:17">
      <c r="A1039" s="2244"/>
      <c r="B1039" s="2241"/>
      <c r="C1039" s="2244"/>
      <c r="D1039" s="2242"/>
      <c r="E1039" s="2242"/>
      <c r="F1039" s="2243"/>
      <c r="G1039" s="2244"/>
      <c r="H1039" s="1830"/>
      <c r="I1039" s="2154"/>
      <c r="J1039" s="2244"/>
      <c r="K1039" s="2244"/>
      <c r="L1039" s="2244"/>
      <c r="M1039" s="2244"/>
      <c r="N1039" s="2242"/>
      <c r="O1039" s="2244"/>
      <c r="P1039" s="2245"/>
      <c r="Q1039" s="2250"/>
    </row>
    <row r="1040" spans="1:17">
      <c r="A1040" s="2244"/>
      <c r="B1040" s="2241"/>
      <c r="C1040" s="2244"/>
      <c r="D1040" s="2242"/>
      <c r="E1040" s="2242"/>
      <c r="F1040" s="2243"/>
      <c r="G1040" s="2244"/>
      <c r="H1040" s="1830"/>
      <c r="I1040" s="2154"/>
      <c r="J1040" s="2244"/>
      <c r="K1040" s="2244"/>
      <c r="L1040" s="2244"/>
      <c r="M1040" s="2244"/>
      <c r="N1040" s="2242"/>
      <c r="O1040" s="2244"/>
      <c r="P1040" s="2245"/>
      <c r="Q1040" s="2250"/>
    </row>
    <row r="1041" spans="1:17">
      <c r="A1041" s="2244"/>
      <c r="B1041" s="2241"/>
      <c r="C1041" s="2244"/>
      <c r="D1041" s="2242"/>
      <c r="E1041" s="2242"/>
      <c r="F1041" s="2243"/>
      <c r="G1041" s="2244"/>
      <c r="H1041" s="1830"/>
      <c r="I1041" s="2154"/>
      <c r="J1041" s="2244"/>
      <c r="K1041" s="2244"/>
      <c r="L1041" s="2244"/>
      <c r="M1041" s="2244"/>
      <c r="N1041" s="2242"/>
      <c r="O1041" s="2244"/>
      <c r="P1041" s="2245"/>
      <c r="Q1041" s="2250"/>
    </row>
    <row r="1042" spans="1:17">
      <c r="A1042" s="2244"/>
      <c r="B1042" s="2241"/>
      <c r="C1042" s="2244"/>
      <c r="D1042" s="2242"/>
      <c r="E1042" s="2242"/>
      <c r="F1042" s="2243"/>
      <c r="G1042" s="2244"/>
      <c r="H1042" s="1830"/>
      <c r="I1042" s="2154"/>
      <c r="J1042" s="2244"/>
      <c r="K1042" s="2244"/>
      <c r="L1042" s="2244"/>
      <c r="M1042" s="2244"/>
      <c r="N1042" s="2242"/>
      <c r="O1042" s="2244"/>
      <c r="P1042" s="2245"/>
      <c r="Q1042" s="2250"/>
    </row>
    <row r="1043" spans="1:17">
      <c r="A1043" s="2244"/>
      <c r="B1043" s="2241"/>
      <c r="C1043" s="2244"/>
      <c r="D1043" s="2242"/>
      <c r="E1043" s="2242"/>
      <c r="F1043" s="2243"/>
      <c r="G1043" s="2244"/>
      <c r="H1043" s="1830"/>
      <c r="I1043" s="2154"/>
      <c r="J1043" s="2244"/>
      <c r="K1043" s="2244"/>
      <c r="L1043" s="2244"/>
      <c r="M1043" s="2244"/>
      <c r="N1043" s="2242"/>
      <c r="O1043" s="2244"/>
      <c r="P1043" s="2245"/>
      <c r="Q1043" s="2250"/>
    </row>
    <row r="1044" spans="1:17">
      <c r="A1044" s="2244"/>
      <c r="B1044" s="2241"/>
      <c r="C1044" s="2244"/>
      <c r="D1044" s="2242"/>
      <c r="E1044" s="2242"/>
      <c r="F1044" s="2243"/>
      <c r="G1044" s="2244"/>
      <c r="H1044" s="1830"/>
      <c r="I1044" s="2154"/>
      <c r="J1044" s="2244"/>
      <c r="K1044" s="2244"/>
      <c r="L1044" s="2244"/>
      <c r="M1044" s="2244"/>
      <c r="N1044" s="2242"/>
      <c r="O1044" s="2244"/>
      <c r="P1044" s="2245"/>
      <c r="Q1044" s="2250"/>
    </row>
    <row r="1045" spans="1:17">
      <c r="A1045" s="2244"/>
      <c r="B1045" s="2241"/>
      <c r="C1045" s="2244"/>
      <c r="D1045" s="2242"/>
      <c r="E1045" s="2242"/>
      <c r="F1045" s="2243"/>
      <c r="G1045" s="2244"/>
      <c r="H1045" s="1830"/>
      <c r="I1045" s="2154"/>
      <c r="J1045" s="2244"/>
      <c r="K1045" s="2244"/>
      <c r="L1045" s="2244"/>
      <c r="M1045" s="2244"/>
      <c r="N1045" s="2242"/>
      <c r="O1045" s="2244"/>
      <c r="P1045" s="2245"/>
      <c r="Q1045" s="2250"/>
    </row>
    <row r="1046" spans="1:17">
      <c r="A1046" s="2244"/>
      <c r="B1046" s="2241"/>
      <c r="C1046" s="2244"/>
      <c r="D1046" s="2242"/>
      <c r="E1046" s="2242"/>
      <c r="F1046" s="2243"/>
      <c r="G1046" s="2244"/>
      <c r="H1046" s="1830"/>
      <c r="I1046" s="2154"/>
      <c r="J1046" s="2244"/>
      <c r="K1046" s="2244"/>
      <c r="L1046" s="2244"/>
      <c r="M1046" s="2244"/>
      <c r="N1046" s="2242"/>
      <c r="O1046" s="2244"/>
      <c r="P1046" s="2245"/>
      <c r="Q1046" s="2250"/>
    </row>
    <row r="1047" spans="1:17">
      <c r="A1047" s="2244"/>
      <c r="B1047" s="2241"/>
      <c r="C1047" s="2244"/>
      <c r="D1047" s="2242"/>
      <c r="E1047" s="2242"/>
      <c r="F1047" s="2243"/>
      <c r="G1047" s="2244"/>
      <c r="H1047" s="1830"/>
      <c r="I1047" s="2154"/>
      <c r="J1047" s="2244"/>
      <c r="K1047" s="2244"/>
      <c r="L1047" s="2244"/>
      <c r="M1047" s="2244"/>
      <c r="N1047" s="2242"/>
      <c r="O1047" s="2244"/>
      <c r="P1047" s="2245"/>
      <c r="Q1047" s="2250"/>
    </row>
    <row r="1048" spans="1:17">
      <c r="A1048" s="2244"/>
      <c r="B1048" s="2241"/>
      <c r="C1048" s="2244"/>
      <c r="D1048" s="2242"/>
      <c r="E1048" s="2242"/>
      <c r="F1048" s="2243"/>
      <c r="G1048" s="2244"/>
      <c r="H1048" s="1830"/>
      <c r="I1048" s="2154"/>
      <c r="J1048" s="2244"/>
      <c r="K1048" s="2244"/>
      <c r="L1048" s="2244"/>
      <c r="M1048" s="2244"/>
      <c r="N1048" s="2242"/>
      <c r="O1048" s="2244"/>
      <c r="P1048" s="2245"/>
      <c r="Q1048" s="2250"/>
    </row>
    <row r="1049" spans="1:17">
      <c r="A1049" s="2244"/>
      <c r="B1049" s="2241"/>
      <c r="C1049" s="2244"/>
      <c r="D1049" s="2242"/>
      <c r="E1049" s="2242"/>
      <c r="F1049" s="2243"/>
      <c r="G1049" s="2244"/>
      <c r="H1049" s="1830"/>
      <c r="I1049" s="2154"/>
      <c r="J1049" s="2244"/>
      <c r="K1049" s="2244"/>
      <c r="L1049" s="2244"/>
      <c r="M1049" s="2244"/>
      <c r="N1049" s="2242"/>
      <c r="O1049" s="2244"/>
      <c r="P1049" s="2245"/>
      <c r="Q1049" s="2250"/>
    </row>
    <row r="1050" spans="1:17">
      <c r="A1050" s="2244"/>
      <c r="B1050" s="2241"/>
      <c r="C1050" s="2244"/>
      <c r="D1050" s="2242"/>
      <c r="E1050" s="2242"/>
      <c r="F1050" s="2243"/>
      <c r="G1050" s="2244"/>
      <c r="H1050" s="1830"/>
      <c r="I1050" s="2154"/>
      <c r="J1050" s="2244"/>
      <c r="K1050" s="2244"/>
      <c r="L1050" s="2244"/>
      <c r="M1050" s="2244"/>
      <c r="N1050" s="2242"/>
      <c r="O1050" s="2244"/>
      <c r="P1050" s="2245"/>
      <c r="Q1050" s="2250"/>
    </row>
    <row r="1051" spans="1:17">
      <c r="A1051" s="2244"/>
      <c r="B1051" s="2241"/>
      <c r="C1051" s="2244"/>
      <c r="D1051" s="2242"/>
      <c r="E1051" s="2242"/>
      <c r="F1051" s="2243"/>
      <c r="G1051" s="2244"/>
      <c r="H1051" s="1830"/>
      <c r="I1051" s="2154"/>
      <c r="J1051" s="2244"/>
      <c r="K1051" s="2244"/>
      <c r="L1051" s="2244"/>
      <c r="M1051" s="2244"/>
      <c r="N1051" s="2242"/>
      <c r="O1051" s="2244"/>
      <c r="P1051" s="2245"/>
      <c r="Q1051" s="2250"/>
    </row>
    <row r="1052" spans="1:17">
      <c r="A1052" s="2244"/>
      <c r="B1052" s="2241"/>
      <c r="C1052" s="2244"/>
      <c r="D1052" s="2242"/>
      <c r="E1052" s="2242"/>
      <c r="F1052" s="2243"/>
      <c r="G1052" s="2244"/>
      <c r="H1052" s="1830"/>
      <c r="I1052" s="2154"/>
      <c r="J1052" s="2244"/>
      <c r="K1052" s="2244"/>
      <c r="L1052" s="2244"/>
      <c r="M1052" s="2244"/>
      <c r="N1052" s="2242"/>
      <c r="O1052" s="2244"/>
      <c r="P1052" s="2245"/>
      <c r="Q1052" s="2250"/>
    </row>
    <row r="1053" spans="1:17">
      <c r="A1053" s="2244"/>
      <c r="B1053" s="2241"/>
      <c r="C1053" s="2244"/>
      <c r="D1053" s="2242"/>
      <c r="E1053" s="2242"/>
      <c r="F1053" s="2243"/>
      <c r="G1053" s="2244"/>
      <c r="H1053" s="1830"/>
      <c r="I1053" s="2154"/>
      <c r="J1053" s="2244"/>
      <c r="K1053" s="2244"/>
      <c r="L1053" s="2244"/>
      <c r="M1053" s="2244"/>
      <c r="N1053" s="2242"/>
      <c r="O1053" s="2244"/>
      <c r="P1053" s="2245"/>
      <c r="Q1053" s="2250"/>
    </row>
    <row r="1054" spans="1:17">
      <c r="A1054" s="2244"/>
      <c r="B1054" s="2241"/>
      <c r="C1054" s="2244"/>
      <c r="D1054" s="2242"/>
      <c r="E1054" s="2242"/>
      <c r="F1054" s="2243"/>
      <c r="G1054" s="2244"/>
      <c r="H1054" s="1830"/>
      <c r="I1054" s="2154"/>
      <c r="J1054" s="2244"/>
      <c r="K1054" s="2244"/>
      <c r="L1054" s="2244"/>
      <c r="M1054" s="2244"/>
      <c r="N1054" s="2242"/>
      <c r="O1054" s="2244"/>
      <c r="P1054" s="2245"/>
      <c r="Q1054" s="2250"/>
    </row>
    <row r="1055" spans="1:17">
      <c r="A1055" s="2244"/>
      <c r="B1055" s="2241"/>
      <c r="C1055" s="2244"/>
      <c r="D1055" s="2242"/>
      <c r="E1055" s="2242"/>
      <c r="F1055" s="2243"/>
      <c r="G1055" s="2244"/>
      <c r="H1055" s="1830"/>
      <c r="I1055" s="2154"/>
      <c r="J1055" s="2244"/>
      <c r="K1055" s="2244"/>
      <c r="L1055" s="2244"/>
      <c r="M1055" s="2244"/>
      <c r="N1055" s="2242"/>
      <c r="O1055" s="2244"/>
      <c r="P1055" s="2245"/>
      <c r="Q1055" s="2250"/>
    </row>
    <row r="1056" spans="1:17">
      <c r="A1056" s="2244"/>
      <c r="B1056" s="2241"/>
      <c r="C1056" s="2244"/>
      <c r="D1056" s="2242"/>
      <c r="E1056" s="2242"/>
      <c r="F1056" s="2243"/>
      <c r="G1056" s="2244"/>
      <c r="H1056" s="1830"/>
      <c r="I1056" s="2154"/>
      <c r="J1056" s="2244"/>
      <c r="K1056" s="2244"/>
      <c r="L1056" s="2244"/>
      <c r="M1056" s="2244"/>
      <c r="N1056" s="2242"/>
      <c r="O1056" s="2244"/>
      <c r="P1056" s="2245"/>
      <c r="Q1056" s="2250"/>
    </row>
    <row r="1057" spans="1:17">
      <c r="A1057" s="2244"/>
      <c r="B1057" s="2241"/>
      <c r="C1057" s="2244"/>
      <c r="D1057" s="2242"/>
      <c r="E1057" s="2242"/>
      <c r="F1057" s="2243"/>
      <c r="G1057" s="2244"/>
      <c r="H1057" s="1830"/>
      <c r="I1057" s="2154"/>
      <c r="J1057" s="2244"/>
      <c r="K1057" s="2244"/>
      <c r="L1057" s="2244"/>
      <c r="M1057" s="2244"/>
      <c r="N1057" s="2242"/>
      <c r="O1057" s="2244"/>
      <c r="P1057" s="2245"/>
      <c r="Q1057" s="2250"/>
    </row>
    <row r="1058" spans="1:17">
      <c r="A1058" s="2244"/>
      <c r="B1058" s="2241"/>
      <c r="C1058" s="2244"/>
      <c r="D1058" s="2242"/>
      <c r="E1058" s="2242"/>
      <c r="F1058" s="2243"/>
      <c r="G1058" s="2244"/>
      <c r="H1058" s="1830"/>
      <c r="I1058" s="2154"/>
      <c r="J1058" s="2244"/>
      <c r="K1058" s="2244"/>
      <c r="L1058" s="2244"/>
      <c r="M1058" s="2244"/>
      <c r="N1058" s="2242"/>
      <c r="O1058" s="2244"/>
      <c r="P1058" s="2245"/>
      <c r="Q1058" s="2250"/>
    </row>
    <row r="1059" spans="1:17">
      <c r="A1059" s="2244"/>
      <c r="B1059" s="2241"/>
      <c r="C1059" s="2244"/>
      <c r="D1059" s="2242"/>
      <c r="E1059" s="2242"/>
      <c r="F1059" s="2243"/>
      <c r="G1059" s="2244"/>
      <c r="H1059" s="1830"/>
      <c r="I1059" s="2154"/>
      <c r="J1059" s="2244"/>
      <c r="K1059" s="2244"/>
      <c r="L1059" s="2244"/>
      <c r="M1059" s="2244"/>
      <c r="N1059" s="2242"/>
      <c r="O1059" s="2244"/>
      <c r="P1059" s="2245"/>
      <c r="Q1059" s="2250"/>
    </row>
    <row r="1060" spans="1:17">
      <c r="A1060" s="2244"/>
      <c r="B1060" s="2241"/>
      <c r="C1060" s="2244"/>
      <c r="D1060" s="2242"/>
      <c r="E1060" s="2242"/>
      <c r="F1060" s="2243"/>
      <c r="G1060" s="2244"/>
      <c r="H1060" s="1830"/>
      <c r="I1060" s="2154"/>
      <c r="J1060" s="2244"/>
      <c r="K1060" s="2244"/>
      <c r="L1060" s="2244"/>
      <c r="M1060" s="2244"/>
      <c r="N1060" s="2242"/>
      <c r="O1060" s="2244"/>
      <c r="P1060" s="2245"/>
      <c r="Q1060" s="2250"/>
    </row>
    <row r="1061" spans="1:17">
      <c r="A1061" s="2244"/>
      <c r="B1061" s="2241"/>
      <c r="C1061" s="2244"/>
      <c r="D1061" s="2242"/>
      <c r="E1061" s="2242"/>
      <c r="F1061" s="2243"/>
      <c r="G1061" s="2244"/>
      <c r="H1061" s="1830"/>
      <c r="I1061" s="2154"/>
      <c r="J1061" s="2244"/>
      <c r="K1061" s="2244"/>
      <c r="L1061" s="2244"/>
      <c r="M1061" s="2244"/>
      <c r="N1061" s="2242"/>
      <c r="O1061" s="2244"/>
      <c r="P1061" s="2245"/>
      <c r="Q1061" s="2250"/>
    </row>
    <row r="1062" spans="1:17">
      <c r="A1062" s="2244"/>
      <c r="B1062" s="2241"/>
      <c r="C1062" s="2244"/>
      <c r="D1062" s="2242"/>
      <c r="E1062" s="2242"/>
      <c r="F1062" s="2243"/>
      <c r="G1062" s="2244"/>
      <c r="H1062" s="1830"/>
      <c r="I1062" s="2154"/>
      <c r="J1062" s="2244"/>
      <c r="K1062" s="2244"/>
      <c r="L1062" s="2244"/>
      <c r="M1062" s="2244"/>
      <c r="N1062" s="2242"/>
      <c r="O1062" s="2244"/>
      <c r="P1062" s="2245"/>
      <c r="Q1062" s="2250"/>
    </row>
    <row r="1063" spans="1:17">
      <c r="A1063" s="2244"/>
      <c r="B1063" s="2241"/>
      <c r="C1063" s="2244"/>
      <c r="D1063" s="2242"/>
      <c r="E1063" s="2242"/>
      <c r="F1063" s="2243"/>
      <c r="G1063" s="2244"/>
      <c r="H1063" s="1830"/>
      <c r="I1063" s="2154"/>
      <c r="J1063" s="2244"/>
      <c r="K1063" s="2244"/>
      <c r="L1063" s="2244"/>
      <c r="M1063" s="2244"/>
      <c r="N1063" s="2242"/>
      <c r="O1063" s="2244"/>
      <c r="P1063" s="2245"/>
      <c r="Q1063" s="2250"/>
    </row>
    <row r="1064" spans="1:17">
      <c r="A1064" s="2244"/>
      <c r="B1064" s="2241"/>
      <c r="C1064" s="2244"/>
      <c r="D1064" s="2242"/>
      <c r="E1064" s="2242"/>
      <c r="F1064" s="2243"/>
      <c r="G1064" s="2244"/>
      <c r="H1064" s="1830"/>
      <c r="I1064" s="2154"/>
      <c r="J1064" s="2244"/>
      <c r="K1064" s="2244"/>
      <c r="L1064" s="2244"/>
      <c r="M1064" s="2244"/>
      <c r="N1064" s="2242"/>
      <c r="O1064" s="2244"/>
      <c r="P1064" s="2245"/>
      <c r="Q1064" s="2250"/>
    </row>
    <row r="1065" spans="1:17">
      <c r="A1065" s="2244"/>
      <c r="B1065" s="2241"/>
      <c r="C1065" s="2244"/>
      <c r="D1065" s="2242"/>
      <c r="E1065" s="2242"/>
      <c r="F1065" s="2243"/>
      <c r="G1065" s="2244"/>
      <c r="H1065" s="1830"/>
      <c r="I1065" s="2154"/>
      <c r="J1065" s="2244"/>
      <c r="K1065" s="2244"/>
      <c r="L1065" s="2244"/>
      <c r="M1065" s="2244"/>
      <c r="N1065" s="2242"/>
      <c r="O1065" s="2244"/>
      <c r="P1065" s="2245"/>
      <c r="Q1065" s="2250"/>
    </row>
    <row r="1066" spans="1:17">
      <c r="A1066" s="2244"/>
      <c r="B1066" s="2241"/>
      <c r="C1066" s="2244"/>
      <c r="D1066" s="2242"/>
      <c r="E1066" s="2242"/>
      <c r="F1066" s="2243"/>
      <c r="G1066" s="2244"/>
      <c r="H1066" s="1830"/>
      <c r="I1066" s="2154"/>
      <c r="J1066" s="2244"/>
      <c r="K1066" s="2244"/>
      <c r="L1066" s="2244"/>
      <c r="M1066" s="2244"/>
      <c r="N1066" s="2242"/>
      <c r="O1066" s="2244"/>
      <c r="P1066" s="2245"/>
      <c r="Q1066" s="2250"/>
    </row>
    <row r="1067" spans="1:17">
      <c r="A1067" s="2244"/>
      <c r="B1067" s="2241"/>
      <c r="C1067" s="2244"/>
      <c r="D1067" s="2242"/>
      <c r="E1067" s="2242"/>
      <c r="F1067" s="2243"/>
      <c r="G1067" s="2244"/>
      <c r="H1067" s="1830"/>
      <c r="I1067" s="2154"/>
      <c r="J1067" s="2244"/>
      <c r="K1067" s="2244"/>
      <c r="L1067" s="2244"/>
      <c r="M1067" s="2244"/>
      <c r="N1067" s="2242"/>
      <c r="O1067" s="2244"/>
      <c r="P1067" s="2245"/>
      <c r="Q1067" s="2250"/>
    </row>
    <row r="1068" spans="1:17">
      <c r="A1068" s="2244"/>
      <c r="B1068" s="2241"/>
      <c r="C1068" s="2244"/>
      <c r="D1068" s="2242"/>
      <c r="E1068" s="2242"/>
      <c r="F1068" s="2243"/>
      <c r="G1068" s="2244"/>
      <c r="H1068" s="1830"/>
      <c r="I1068" s="2154"/>
      <c r="J1068" s="2244"/>
      <c r="K1068" s="2244"/>
      <c r="L1068" s="2244"/>
      <c r="M1068" s="2244"/>
      <c r="N1068" s="2242"/>
      <c r="O1068" s="2244"/>
      <c r="P1068" s="2245"/>
      <c r="Q1068" s="2250"/>
    </row>
    <row r="1069" spans="1:17">
      <c r="A1069" s="2244"/>
      <c r="B1069" s="2241"/>
      <c r="C1069" s="2244"/>
      <c r="D1069" s="2242"/>
      <c r="E1069" s="2242"/>
      <c r="F1069" s="2243"/>
      <c r="G1069" s="2244"/>
      <c r="H1069" s="1830"/>
      <c r="I1069" s="2154"/>
      <c r="J1069" s="2244"/>
      <c r="K1069" s="2244"/>
      <c r="L1069" s="2244"/>
      <c r="M1069" s="2244"/>
      <c r="N1069" s="2242"/>
      <c r="O1069" s="2244"/>
      <c r="P1069" s="2245"/>
      <c r="Q1069" s="2250"/>
    </row>
    <row r="1070" spans="1:17">
      <c r="A1070" s="2244"/>
      <c r="B1070" s="2241"/>
      <c r="C1070" s="2244"/>
      <c r="D1070" s="2242"/>
      <c r="E1070" s="2242"/>
      <c r="F1070" s="2243"/>
      <c r="G1070" s="2244"/>
      <c r="H1070" s="1830"/>
      <c r="I1070" s="2154"/>
      <c r="J1070" s="2244"/>
      <c r="K1070" s="2244"/>
      <c r="L1070" s="2244"/>
      <c r="M1070" s="2244"/>
      <c r="N1070" s="2242"/>
      <c r="O1070" s="2244"/>
      <c r="P1070" s="2245"/>
      <c r="Q1070" s="2250"/>
    </row>
    <row r="1071" spans="1:17">
      <c r="A1071" s="2244"/>
      <c r="B1071" s="2241"/>
      <c r="C1071" s="2244"/>
      <c r="D1071" s="2242"/>
      <c r="E1071" s="2242"/>
      <c r="F1071" s="2243"/>
      <c r="G1071" s="2244"/>
      <c r="H1071" s="1830"/>
      <c r="I1071" s="2154"/>
      <c r="J1071" s="2244"/>
      <c r="K1071" s="2244"/>
      <c r="L1071" s="2244"/>
      <c r="M1071" s="2244"/>
      <c r="N1071" s="2242"/>
      <c r="O1071" s="2244"/>
      <c r="P1071" s="2245"/>
      <c r="Q1071" s="2250"/>
    </row>
    <row r="1072" spans="1:17">
      <c r="A1072" s="2244"/>
      <c r="B1072" s="2241"/>
      <c r="C1072" s="2244"/>
      <c r="D1072" s="2242"/>
      <c r="E1072" s="2242"/>
      <c r="F1072" s="2243"/>
      <c r="G1072" s="2244"/>
      <c r="H1072" s="1830"/>
      <c r="I1072" s="2154"/>
      <c r="J1072" s="2244"/>
      <c r="K1072" s="2244"/>
      <c r="L1072" s="2244"/>
      <c r="M1072" s="2244"/>
      <c r="N1072" s="2242"/>
      <c r="O1072" s="2244"/>
      <c r="P1072" s="2245"/>
      <c r="Q1072" s="2250"/>
    </row>
    <row r="1073" spans="1:17">
      <c r="A1073" s="2244"/>
      <c r="B1073" s="2241"/>
      <c r="C1073" s="2244"/>
      <c r="D1073" s="2242"/>
      <c r="E1073" s="2242"/>
      <c r="F1073" s="2243"/>
      <c r="G1073" s="2244"/>
      <c r="H1073" s="1830"/>
      <c r="I1073" s="2154"/>
      <c r="J1073" s="2244"/>
      <c r="K1073" s="2244"/>
      <c r="L1073" s="2244"/>
      <c r="M1073" s="2244"/>
      <c r="N1073" s="2242"/>
      <c r="O1073" s="2244"/>
      <c r="P1073" s="2245"/>
      <c r="Q1073" s="2250"/>
    </row>
    <row r="1074" spans="1:17">
      <c r="A1074" s="2244"/>
      <c r="B1074" s="2241"/>
      <c r="C1074" s="2244"/>
      <c r="D1074" s="2242"/>
      <c r="E1074" s="2242"/>
      <c r="F1074" s="2243"/>
      <c r="G1074" s="2244"/>
      <c r="H1074" s="1830"/>
      <c r="I1074" s="2154"/>
      <c r="J1074" s="2244"/>
      <c r="K1074" s="2244"/>
      <c r="L1074" s="2244"/>
      <c r="M1074" s="2244"/>
      <c r="N1074" s="2242"/>
      <c r="O1074" s="2244"/>
      <c r="P1074" s="2245"/>
      <c r="Q1074" s="2250"/>
    </row>
    <row r="1075" spans="1:17">
      <c r="A1075" s="2244"/>
      <c r="B1075" s="2241"/>
      <c r="C1075" s="2244"/>
      <c r="D1075" s="2242"/>
      <c r="E1075" s="2242"/>
      <c r="F1075" s="2243"/>
      <c r="G1075" s="2244"/>
      <c r="H1075" s="1830"/>
      <c r="I1075" s="2154"/>
      <c r="J1075" s="2244"/>
      <c r="K1075" s="2244"/>
      <c r="L1075" s="2244"/>
      <c r="M1075" s="2244"/>
      <c r="N1075" s="2242"/>
      <c r="O1075" s="2244"/>
      <c r="P1075" s="2245"/>
      <c r="Q1075" s="2250"/>
    </row>
    <row r="1076" spans="1:17">
      <c r="A1076" s="2244"/>
      <c r="B1076" s="2241"/>
      <c r="C1076" s="2244"/>
      <c r="D1076" s="2242"/>
      <c r="E1076" s="2242"/>
      <c r="F1076" s="2243"/>
      <c r="G1076" s="2244"/>
      <c r="H1076" s="1830"/>
      <c r="I1076" s="2154"/>
      <c r="J1076" s="2244"/>
      <c r="K1076" s="2244"/>
      <c r="L1076" s="2244"/>
      <c r="M1076" s="2244"/>
      <c r="N1076" s="2242"/>
      <c r="O1076" s="2244"/>
      <c r="P1076" s="2245"/>
      <c r="Q1076" s="2250"/>
    </row>
    <row r="1077" spans="1:17">
      <c r="A1077" s="2244"/>
      <c r="B1077" s="2241"/>
      <c r="C1077" s="2244"/>
      <c r="D1077" s="2242"/>
      <c r="E1077" s="2242"/>
      <c r="F1077" s="2243"/>
      <c r="G1077" s="2244"/>
      <c r="H1077" s="1830"/>
      <c r="I1077" s="2154"/>
      <c r="J1077" s="2244"/>
      <c r="K1077" s="2244"/>
      <c r="L1077" s="2244"/>
      <c r="M1077" s="2244"/>
      <c r="N1077" s="2242"/>
      <c r="O1077" s="2244"/>
      <c r="P1077" s="2245"/>
      <c r="Q1077" s="2250"/>
    </row>
    <row r="1078" spans="1:17">
      <c r="A1078" s="2244"/>
      <c r="B1078" s="2241"/>
      <c r="C1078" s="2244"/>
      <c r="D1078" s="2242"/>
      <c r="E1078" s="2242"/>
      <c r="F1078" s="2243"/>
      <c r="G1078" s="2244"/>
      <c r="H1078" s="1830"/>
      <c r="I1078" s="2154"/>
      <c r="J1078" s="2244"/>
      <c r="K1078" s="2244"/>
      <c r="L1078" s="2244"/>
      <c r="M1078" s="2244"/>
      <c r="N1078" s="2242"/>
      <c r="O1078" s="2244"/>
      <c r="P1078" s="2245"/>
      <c r="Q1078" s="2250"/>
    </row>
    <row r="1079" spans="1:17">
      <c r="A1079" s="2244"/>
      <c r="B1079" s="2241"/>
      <c r="C1079" s="2244"/>
      <c r="D1079" s="2242"/>
      <c r="E1079" s="2242"/>
      <c r="F1079" s="2243"/>
      <c r="G1079" s="2244"/>
      <c r="H1079" s="1830"/>
      <c r="I1079" s="2154"/>
      <c r="J1079" s="2244"/>
      <c r="K1079" s="2244"/>
      <c r="L1079" s="2244"/>
      <c r="M1079" s="2244"/>
      <c r="N1079" s="2242"/>
      <c r="O1079" s="2244"/>
      <c r="P1079" s="2245"/>
      <c r="Q1079" s="2250"/>
    </row>
    <row r="1080" spans="1:17">
      <c r="A1080" s="2244"/>
      <c r="B1080" s="2241"/>
      <c r="C1080" s="2244"/>
      <c r="D1080" s="2242"/>
      <c r="E1080" s="2242"/>
      <c r="F1080" s="2243"/>
      <c r="G1080" s="2244"/>
      <c r="H1080" s="1830"/>
      <c r="I1080" s="2154"/>
      <c r="J1080" s="2244"/>
      <c r="K1080" s="2244"/>
      <c r="L1080" s="2244"/>
      <c r="M1080" s="2244"/>
      <c r="N1080" s="2242"/>
      <c r="O1080" s="2244"/>
      <c r="P1080" s="2245"/>
      <c r="Q1080" s="2250"/>
    </row>
    <row r="1081" spans="1:17">
      <c r="A1081" s="2244"/>
      <c r="B1081" s="2241"/>
      <c r="C1081" s="2244"/>
      <c r="D1081" s="2242"/>
      <c r="E1081" s="2242"/>
      <c r="F1081" s="2243"/>
      <c r="G1081" s="2244"/>
      <c r="H1081" s="1830"/>
      <c r="I1081" s="2154"/>
      <c r="J1081" s="2244"/>
      <c r="K1081" s="2244"/>
      <c r="L1081" s="2244"/>
      <c r="M1081" s="2244"/>
      <c r="N1081" s="2242"/>
      <c r="O1081" s="2244"/>
      <c r="P1081" s="2245"/>
      <c r="Q1081" s="2250"/>
    </row>
    <row r="1082" spans="1:17">
      <c r="A1082" s="2244"/>
      <c r="B1082" s="2241"/>
      <c r="C1082" s="2244"/>
      <c r="D1082" s="2242"/>
      <c r="E1082" s="2242"/>
      <c r="F1082" s="2243"/>
      <c r="G1082" s="2244"/>
      <c r="H1082" s="1830"/>
      <c r="I1082" s="2154"/>
      <c r="J1082" s="2244"/>
      <c r="K1082" s="2244"/>
      <c r="L1082" s="2244"/>
      <c r="M1082" s="2244"/>
      <c r="N1082" s="2242"/>
      <c r="O1082" s="2244"/>
      <c r="P1082" s="2245"/>
      <c r="Q1082" s="2250"/>
    </row>
    <row r="1083" spans="1:17">
      <c r="A1083" s="2244"/>
      <c r="B1083" s="2241"/>
      <c r="C1083" s="2244"/>
      <c r="D1083" s="2242"/>
      <c r="E1083" s="2242"/>
      <c r="F1083" s="2243"/>
      <c r="G1083" s="2244"/>
      <c r="H1083" s="1830"/>
      <c r="I1083" s="2154"/>
      <c r="J1083" s="2244"/>
      <c r="K1083" s="2244"/>
      <c r="L1083" s="2244"/>
      <c r="M1083" s="2244"/>
      <c r="N1083" s="2242"/>
      <c r="O1083" s="2244"/>
      <c r="P1083" s="2245"/>
      <c r="Q1083" s="2250"/>
    </row>
    <row r="1084" spans="1:17">
      <c r="A1084" s="2244"/>
      <c r="B1084" s="2241"/>
      <c r="C1084" s="2244"/>
      <c r="D1084" s="2242"/>
      <c r="E1084" s="2242"/>
      <c r="F1084" s="2243"/>
      <c r="G1084" s="2244"/>
      <c r="H1084" s="1830"/>
      <c r="I1084" s="2154"/>
      <c r="J1084" s="2244"/>
      <c r="K1084" s="2244"/>
      <c r="L1084" s="2244"/>
      <c r="M1084" s="2244"/>
      <c r="N1084" s="2242"/>
      <c r="O1084" s="2244"/>
      <c r="P1084" s="2245"/>
      <c r="Q1084" s="2250"/>
    </row>
    <row r="1085" spans="1:17">
      <c r="A1085" s="2244"/>
      <c r="B1085" s="2241"/>
      <c r="C1085" s="2244"/>
      <c r="D1085" s="2242"/>
      <c r="E1085" s="2242"/>
      <c r="F1085" s="2243"/>
      <c r="G1085" s="2244"/>
      <c r="H1085" s="1830"/>
      <c r="I1085" s="2154"/>
      <c r="J1085" s="2244"/>
      <c r="K1085" s="2244"/>
      <c r="L1085" s="2244"/>
      <c r="M1085" s="2244"/>
      <c r="N1085" s="2242"/>
      <c r="O1085" s="2244"/>
      <c r="P1085" s="2245"/>
      <c r="Q1085" s="2250"/>
    </row>
    <row r="1086" spans="1:17">
      <c r="A1086" s="2244"/>
      <c r="B1086" s="2241"/>
      <c r="C1086" s="2244"/>
      <c r="D1086" s="2242"/>
      <c r="E1086" s="2242"/>
      <c r="F1086" s="2243"/>
      <c r="G1086" s="2244"/>
      <c r="H1086" s="1830"/>
      <c r="I1086" s="2154"/>
      <c r="J1086" s="2244"/>
      <c r="K1086" s="2244"/>
      <c r="L1086" s="2244"/>
      <c r="M1086" s="2244"/>
      <c r="N1086" s="2242"/>
      <c r="O1086" s="2244"/>
      <c r="P1086" s="2245"/>
      <c r="Q1086" s="2250"/>
    </row>
    <row r="1087" spans="1:17">
      <c r="A1087" s="2244"/>
      <c r="B1087" s="2241"/>
      <c r="C1087" s="2244"/>
      <c r="D1087" s="2242"/>
      <c r="E1087" s="2242"/>
      <c r="F1087" s="2243"/>
      <c r="G1087" s="2244"/>
      <c r="H1087" s="1830"/>
      <c r="I1087" s="2154"/>
      <c r="J1087" s="2244"/>
      <c r="K1087" s="2244"/>
      <c r="L1087" s="2244"/>
      <c r="M1087" s="2244"/>
      <c r="N1087" s="2242"/>
      <c r="O1087" s="2244"/>
      <c r="P1087" s="2245"/>
      <c r="Q1087" s="2250"/>
    </row>
    <row r="1088" spans="1:17">
      <c r="A1088" s="2244"/>
      <c r="B1088" s="2241"/>
      <c r="C1088" s="2244"/>
      <c r="D1088" s="2242"/>
      <c r="E1088" s="2242"/>
      <c r="F1088" s="2243"/>
      <c r="G1088" s="2244"/>
      <c r="H1088" s="1830"/>
      <c r="I1088" s="2154"/>
      <c r="J1088" s="2244"/>
      <c r="K1088" s="2244"/>
      <c r="L1088" s="2244"/>
      <c r="M1088" s="2244"/>
      <c r="N1088" s="2242"/>
      <c r="O1088" s="2244"/>
      <c r="P1088" s="2245"/>
      <c r="Q1088" s="2250"/>
    </row>
    <row r="1089" spans="1:17">
      <c r="A1089" s="2244"/>
      <c r="B1089" s="2241"/>
      <c r="C1089" s="2244"/>
      <c r="D1089" s="2242"/>
      <c r="E1089" s="2242"/>
      <c r="F1089" s="2243"/>
      <c r="G1089" s="2244"/>
      <c r="H1089" s="1830"/>
      <c r="I1089" s="2154"/>
      <c r="J1089" s="2244"/>
      <c r="K1089" s="2244"/>
      <c r="L1089" s="2244"/>
      <c r="M1089" s="2244"/>
      <c r="N1089" s="2242"/>
      <c r="O1089" s="2244"/>
      <c r="P1089" s="2245"/>
      <c r="Q1089" s="2250"/>
    </row>
    <row r="1090" spans="1:17">
      <c r="A1090" s="2244"/>
      <c r="B1090" s="2241"/>
      <c r="C1090" s="2244"/>
      <c r="D1090" s="2242"/>
      <c r="E1090" s="2242"/>
      <c r="F1090" s="2243"/>
      <c r="G1090" s="2244"/>
      <c r="H1090" s="1830"/>
      <c r="I1090" s="2154"/>
      <c r="J1090" s="2244"/>
      <c r="K1090" s="2244"/>
      <c r="L1090" s="2244"/>
      <c r="M1090" s="2244"/>
      <c r="N1090" s="2242"/>
      <c r="O1090" s="2244"/>
      <c r="P1090" s="2245"/>
      <c r="Q1090" s="2250"/>
    </row>
    <row r="1091" spans="1:17">
      <c r="A1091" s="2244"/>
      <c r="B1091" s="2241"/>
      <c r="C1091" s="2244"/>
      <c r="D1091" s="2242"/>
      <c r="E1091" s="2242"/>
      <c r="F1091" s="2243"/>
      <c r="G1091" s="2244"/>
      <c r="H1091" s="1830"/>
      <c r="I1091" s="2154"/>
      <c r="J1091" s="2244"/>
      <c r="K1091" s="2244"/>
      <c r="L1091" s="2244"/>
      <c r="M1091" s="2244"/>
      <c r="N1091" s="2242"/>
      <c r="O1091" s="2244"/>
      <c r="P1091" s="2245"/>
      <c r="Q1091" s="2250"/>
    </row>
    <row r="1092" spans="1:17">
      <c r="A1092" s="2244"/>
      <c r="B1092" s="2241"/>
      <c r="C1092" s="2244"/>
      <c r="D1092" s="2242"/>
      <c r="E1092" s="2242"/>
      <c r="F1092" s="2243"/>
      <c r="G1092" s="2244"/>
      <c r="H1092" s="1830"/>
      <c r="I1092" s="2154"/>
      <c r="J1092" s="2244"/>
      <c r="K1092" s="2244"/>
      <c r="L1092" s="2244"/>
      <c r="M1092" s="2244"/>
      <c r="N1092" s="2242"/>
      <c r="O1092" s="2244"/>
      <c r="P1092" s="2245"/>
      <c r="Q1092" s="2250"/>
    </row>
    <row r="1093" spans="1:17">
      <c r="A1093" s="2244"/>
      <c r="B1093" s="2241"/>
      <c r="C1093" s="2244"/>
      <c r="D1093" s="2242"/>
      <c r="E1093" s="2242"/>
      <c r="F1093" s="2243"/>
      <c r="G1093" s="2244"/>
      <c r="H1093" s="1830"/>
      <c r="I1093" s="2154"/>
      <c r="J1093" s="2244"/>
      <c r="K1093" s="2244"/>
      <c r="L1093" s="2244"/>
      <c r="M1093" s="2244"/>
      <c r="N1093" s="2242"/>
      <c r="O1093" s="2244"/>
      <c r="P1093" s="2245"/>
      <c r="Q1093" s="2250"/>
    </row>
    <row r="1094" spans="1:17">
      <c r="A1094" s="2244"/>
      <c r="B1094" s="2241"/>
      <c r="C1094" s="2244"/>
      <c r="D1094" s="2242"/>
      <c r="E1094" s="2242"/>
      <c r="F1094" s="2243"/>
      <c r="G1094" s="2244"/>
      <c r="H1094" s="1830"/>
      <c r="I1094" s="2154"/>
      <c r="J1094" s="2244"/>
      <c r="K1094" s="2244"/>
      <c r="L1094" s="2244"/>
      <c r="M1094" s="2244"/>
      <c r="N1094" s="2242"/>
      <c r="O1094" s="2244"/>
      <c r="P1094" s="2245"/>
      <c r="Q1094" s="2250"/>
    </row>
    <row r="1095" spans="1:17">
      <c r="A1095" s="2244"/>
      <c r="B1095" s="2241"/>
      <c r="C1095" s="2244"/>
      <c r="D1095" s="2242"/>
      <c r="E1095" s="2242"/>
      <c r="F1095" s="2243"/>
      <c r="G1095" s="2244"/>
      <c r="H1095" s="1830"/>
      <c r="I1095" s="2154"/>
      <c r="J1095" s="2244"/>
      <c r="K1095" s="2244"/>
      <c r="L1095" s="2244"/>
      <c r="M1095" s="2244"/>
      <c r="N1095" s="2242"/>
      <c r="O1095" s="2244"/>
      <c r="P1095" s="2245"/>
      <c r="Q1095" s="2250"/>
    </row>
    <row r="1096" spans="1:17">
      <c r="A1096" s="2244"/>
      <c r="B1096" s="2241"/>
      <c r="C1096" s="2244"/>
      <c r="D1096" s="2242"/>
      <c r="E1096" s="2242"/>
      <c r="F1096" s="2243"/>
      <c r="G1096" s="2244"/>
      <c r="H1096" s="1830"/>
      <c r="I1096" s="2154"/>
      <c r="J1096" s="2244"/>
      <c r="K1096" s="2244"/>
      <c r="L1096" s="2244"/>
      <c r="M1096" s="2244"/>
      <c r="N1096" s="2242"/>
      <c r="O1096" s="2244"/>
      <c r="P1096" s="2245"/>
      <c r="Q1096" s="2250"/>
    </row>
    <row r="1097" spans="1:17">
      <c r="A1097" s="2244"/>
      <c r="B1097" s="2241"/>
      <c r="C1097" s="2244"/>
      <c r="D1097" s="2242"/>
      <c r="E1097" s="2242"/>
      <c r="F1097" s="2243"/>
      <c r="G1097" s="2244"/>
      <c r="H1097" s="1830"/>
      <c r="I1097" s="2154"/>
      <c r="J1097" s="2244"/>
      <c r="K1097" s="2244"/>
      <c r="L1097" s="2244"/>
      <c r="M1097" s="2244"/>
      <c r="N1097" s="2242"/>
      <c r="O1097" s="2244"/>
      <c r="P1097" s="2245"/>
      <c r="Q1097" s="2250"/>
    </row>
    <row r="1098" spans="1:17">
      <c r="A1098" s="2244"/>
      <c r="B1098" s="2241"/>
      <c r="C1098" s="2244"/>
      <c r="D1098" s="2242"/>
      <c r="E1098" s="2242"/>
      <c r="F1098" s="2243"/>
      <c r="G1098" s="2244"/>
      <c r="H1098" s="1830"/>
      <c r="I1098" s="2154"/>
      <c r="J1098" s="2244"/>
      <c r="K1098" s="2244"/>
      <c r="L1098" s="2244"/>
      <c r="M1098" s="2244"/>
      <c r="N1098" s="2242"/>
      <c r="O1098" s="2244"/>
      <c r="P1098" s="2245"/>
      <c r="Q1098" s="2250"/>
    </row>
    <row r="1099" spans="1:17">
      <c r="A1099" s="2244"/>
      <c r="B1099" s="2241"/>
      <c r="C1099" s="2244"/>
      <c r="D1099" s="2242"/>
      <c r="E1099" s="2242"/>
      <c r="F1099" s="2243"/>
      <c r="G1099" s="2244"/>
      <c r="H1099" s="1830"/>
      <c r="I1099" s="2154"/>
      <c r="J1099" s="2244"/>
      <c r="K1099" s="2244"/>
      <c r="L1099" s="2244"/>
      <c r="M1099" s="2244"/>
      <c r="N1099" s="2242"/>
      <c r="O1099" s="2244"/>
      <c r="P1099" s="2245"/>
      <c r="Q1099" s="2250"/>
    </row>
    <row r="1100" spans="1:17">
      <c r="A1100" s="2244"/>
      <c r="B1100" s="2241"/>
      <c r="C1100" s="2244"/>
      <c r="D1100" s="2242"/>
      <c r="E1100" s="2242"/>
      <c r="F1100" s="2243"/>
      <c r="G1100" s="2244"/>
      <c r="H1100" s="1830"/>
      <c r="I1100" s="2154"/>
      <c r="J1100" s="2244"/>
      <c r="K1100" s="2244"/>
      <c r="L1100" s="2244"/>
      <c r="M1100" s="2244"/>
      <c r="N1100" s="2242"/>
      <c r="O1100" s="2244"/>
      <c r="P1100" s="2245"/>
      <c r="Q1100" s="2250"/>
    </row>
    <row r="1101" spans="1:17">
      <c r="A1101" s="2244"/>
      <c r="B1101" s="2241"/>
      <c r="C1101" s="2244"/>
      <c r="D1101" s="2242"/>
      <c r="E1101" s="2242"/>
      <c r="F1101" s="2243"/>
      <c r="G1101" s="2244"/>
      <c r="H1101" s="1830"/>
      <c r="I1101" s="2154"/>
      <c r="J1101" s="2244"/>
      <c r="K1101" s="2244"/>
      <c r="L1101" s="2244"/>
      <c r="M1101" s="2244"/>
      <c r="N1101" s="2242"/>
      <c r="O1101" s="2244"/>
      <c r="P1101" s="2245"/>
      <c r="Q1101" s="2250"/>
    </row>
    <row r="1102" spans="1:17">
      <c r="A1102" s="2244"/>
      <c r="B1102" s="2241"/>
      <c r="C1102" s="2244"/>
      <c r="D1102" s="2242"/>
      <c r="E1102" s="2242"/>
      <c r="F1102" s="2243"/>
      <c r="G1102" s="2244"/>
      <c r="H1102" s="1830"/>
      <c r="I1102" s="2154"/>
      <c r="J1102" s="2244"/>
      <c r="K1102" s="2244"/>
      <c r="L1102" s="2244"/>
      <c r="M1102" s="2244"/>
      <c r="N1102" s="2242"/>
      <c r="O1102" s="2244"/>
      <c r="P1102" s="2245"/>
      <c r="Q1102" s="2250"/>
    </row>
    <row r="1103" spans="1:17">
      <c r="A1103" s="2244"/>
      <c r="B1103" s="2241"/>
      <c r="C1103" s="2244"/>
      <c r="D1103" s="2242"/>
      <c r="E1103" s="2242"/>
      <c r="F1103" s="2243"/>
      <c r="G1103" s="2244"/>
      <c r="H1103" s="1830"/>
      <c r="I1103" s="2154"/>
      <c r="J1103" s="2244"/>
      <c r="K1103" s="2244"/>
      <c r="L1103" s="2244"/>
      <c r="M1103" s="2244"/>
      <c r="N1103" s="2242"/>
      <c r="O1103" s="2244"/>
      <c r="P1103" s="2245"/>
      <c r="Q1103" s="2250"/>
    </row>
    <row r="1104" spans="1:17">
      <c r="A1104" s="2244"/>
      <c r="B1104" s="2241"/>
      <c r="C1104" s="2244"/>
      <c r="D1104" s="2242"/>
      <c r="E1104" s="2242"/>
      <c r="F1104" s="2243"/>
      <c r="G1104" s="2244"/>
      <c r="H1104" s="1830"/>
      <c r="I1104" s="2154"/>
      <c r="J1104" s="2244"/>
      <c r="K1104" s="2244"/>
      <c r="L1104" s="2244"/>
      <c r="M1104" s="2244"/>
      <c r="N1104" s="2242"/>
      <c r="O1104" s="2244"/>
      <c r="P1104" s="2245"/>
      <c r="Q1104" s="2250"/>
    </row>
    <row r="1105" spans="1:17">
      <c r="A1105" s="2244"/>
      <c r="B1105" s="2241"/>
      <c r="C1105" s="2244"/>
      <c r="D1105" s="2242"/>
      <c r="E1105" s="2242"/>
      <c r="F1105" s="2243"/>
      <c r="G1105" s="2244"/>
      <c r="H1105" s="1830"/>
      <c r="I1105" s="2154"/>
      <c r="J1105" s="2244"/>
      <c r="K1105" s="2244"/>
      <c r="L1105" s="2244"/>
      <c r="M1105" s="2244"/>
      <c r="N1105" s="2242"/>
      <c r="O1105" s="2244"/>
      <c r="P1105" s="2245"/>
      <c r="Q1105" s="2250"/>
    </row>
    <row r="1106" spans="1:17">
      <c r="A1106" s="2244"/>
      <c r="B1106" s="2241"/>
      <c r="C1106" s="2244"/>
      <c r="D1106" s="2242"/>
      <c r="E1106" s="2242"/>
      <c r="F1106" s="2243"/>
      <c r="G1106" s="2244"/>
      <c r="H1106" s="1830"/>
      <c r="I1106" s="2154"/>
      <c r="J1106" s="2244"/>
      <c r="K1106" s="2244"/>
      <c r="L1106" s="2244"/>
      <c r="M1106" s="2244"/>
      <c r="N1106" s="2242"/>
      <c r="O1106" s="2244"/>
      <c r="P1106" s="2245"/>
      <c r="Q1106" s="2250"/>
    </row>
    <row r="1107" spans="1:17">
      <c r="A1107" s="2244"/>
      <c r="B1107" s="2241"/>
      <c r="C1107" s="2244"/>
      <c r="D1107" s="2242"/>
      <c r="E1107" s="2242"/>
      <c r="F1107" s="2243"/>
      <c r="G1107" s="2244"/>
      <c r="H1107" s="1830"/>
      <c r="I1107" s="2154"/>
      <c r="J1107" s="2244"/>
      <c r="K1107" s="2244"/>
      <c r="L1107" s="2244"/>
      <c r="M1107" s="2244"/>
      <c r="N1107" s="2242"/>
      <c r="O1107" s="2244"/>
      <c r="P1107" s="2245"/>
      <c r="Q1107" s="2250"/>
    </row>
    <row r="1108" spans="1:17">
      <c r="A1108" s="2244"/>
      <c r="B1108" s="2241"/>
      <c r="C1108" s="2244"/>
      <c r="D1108" s="2242"/>
      <c r="E1108" s="2242"/>
      <c r="F1108" s="2243"/>
      <c r="G1108" s="2244"/>
      <c r="H1108" s="1830"/>
      <c r="I1108" s="2154"/>
      <c r="J1108" s="2244"/>
      <c r="K1108" s="2244"/>
      <c r="L1108" s="2244"/>
      <c r="M1108" s="2244"/>
      <c r="N1108" s="2242"/>
      <c r="O1108" s="2244"/>
      <c r="P1108" s="2245"/>
      <c r="Q1108" s="2250"/>
    </row>
    <row r="1109" spans="1:17">
      <c r="A1109" s="2244"/>
      <c r="B1109" s="2241"/>
      <c r="C1109" s="2244"/>
      <c r="D1109" s="2242"/>
      <c r="E1109" s="2242"/>
      <c r="F1109" s="2243"/>
      <c r="G1109" s="2244"/>
      <c r="H1109" s="1830"/>
      <c r="I1109" s="2154"/>
      <c r="J1109" s="2244"/>
      <c r="K1109" s="2244"/>
      <c r="L1109" s="2244"/>
      <c r="M1109" s="2244"/>
      <c r="N1109" s="2242"/>
      <c r="O1109" s="2244"/>
      <c r="P1109" s="2245"/>
      <c r="Q1109" s="2250"/>
    </row>
    <row r="1110" spans="1:17">
      <c r="A1110" s="2244"/>
      <c r="B1110" s="2241"/>
      <c r="C1110" s="2244"/>
      <c r="D1110" s="2242"/>
      <c r="E1110" s="2242"/>
      <c r="F1110" s="2243"/>
      <c r="G1110" s="2244"/>
      <c r="H1110" s="1830"/>
      <c r="I1110" s="2154"/>
      <c r="J1110" s="2244"/>
      <c r="K1110" s="2244"/>
      <c r="L1110" s="2244"/>
      <c r="M1110" s="2244"/>
      <c r="N1110" s="2242"/>
      <c r="O1110" s="2244"/>
      <c r="P1110" s="2245"/>
      <c r="Q1110" s="2250"/>
    </row>
    <row r="1111" spans="1:17">
      <c r="A1111" s="2244"/>
      <c r="B1111" s="2241"/>
      <c r="C1111" s="2244"/>
      <c r="D1111" s="2242"/>
      <c r="E1111" s="2242"/>
      <c r="F1111" s="2243"/>
      <c r="G1111" s="2244"/>
      <c r="H1111" s="1830"/>
      <c r="I1111" s="2154"/>
      <c r="J1111" s="2244"/>
      <c r="K1111" s="2244"/>
      <c r="L1111" s="2244"/>
      <c r="M1111" s="2244"/>
      <c r="N1111" s="2242"/>
      <c r="O1111" s="2244"/>
      <c r="P1111" s="2245"/>
      <c r="Q1111" s="2250"/>
    </row>
    <row r="1112" spans="1:17">
      <c r="A1112" s="2244"/>
      <c r="B1112" s="2241"/>
      <c r="C1112" s="2244"/>
      <c r="D1112" s="2242"/>
      <c r="E1112" s="2242"/>
      <c r="F1112" s="2243"/>
      <c r="G1112" s="2244"/>
      <c r="H1112" s="1830"/>
      <c r="I1112" s="2154"/>
      <c r="J1112" s="2244"/>
      <c r="K1112" s="2244"/>
      <c r="L1112" s="2244"/>
      <c r="M1112" s="2244"/>
      <c r="N1112" s="2242"/>
      <c r="O1112" s="2244"/>
      <c r="P1112" s="2245"/>
      <c r="Q1112" s="2250"/>
    </row>
    <row r="1113" spans="1:17">
      <c r="A1113" s="2244"/>
      <c r="B1113" s="2241"/>
      <c r="C1113" s="2244"/>
      <c r="D1113" s="2242"/>
      <c r="E1113" s="2242"/>
      <c r="F1113" s="2243"/>
      <c r="G1113" s="2244"/>
      <c r="H1113" s="1830"/>
      <c r="I1113" s="2154"/>
      <c r="J1113" s="2244"/>
      <c r="K1113" s="2244"/>
      <c r="L1113" s="2244"/>
      <c r="M1113" s="2244"/>
      <c r="N1113" s="2242"/>
      <c r="O1113" s="2244"/>
      <c r="P1113" s="2245"/>
      <c r="Q1113" s="2250"/>
    </row>
    <row r="1114" spans="1:17">
      <c r="A1114" s="2244"/>
      <c r="B1114" s="2241"/>
      <c r="C1114" s="2244"/>
      <c r="D1114" s="2242"/>
      <c r="E1114" s="2242"/>
      <c r="F1114" s="2243"/>
      <c r="G1114" s="2244"/>
      <c r="H1114" s="1830"/>
      <c r="I1114" s="2154"/>
      <c r="J1114" s="2244"/>
      <c r="K1114" s="2244"/>
      <c r="L1114" s="2244"/>
      <c r="M1114" s="2244"/>
      <c r="N1114" s="2242"/>
      <c r="O1114" s="2244"/>
      <c r="P1114" s="2245"/>
      <c r="Q1114" s="2250"/>
    </row>
    <row r="1115" spans="1:17">
      <c r="A1115" s="2244"/>
      <c r="B1115" s="2241"/>
      <c r="C1115" s="2244"/>
      <c r="D1115" s="2242"/>
      <c r="E1115" s="2242"/>
      <c r="F1115" s="2243"/>
      <c r="G1115" s="2244"/>
      <c r="H1115" s="1830"/>
      <c r="I1115" s="2154"/>
      <c r="J1115" s="2244"/>
      <c r="K1115" s="2244"/>
      <c r="L1115" s="2244"/>
      <c r="M1115" s="2244"/>
      <c r="N1115" s="2242"/>
      <c r="O1115" s="2244"/>
      <c r="P1115" s="2245"/>
      <c r="Q1115" s="2250"/>
    </row>
    <row r="1116" spans="1:17">
      <c r="A1116" s="2244"/>
      <c r="B1116" s="2241"/>
      <c r="C1116" s="2244"/>
      <c r="D1116" s="2242"/>
      <c r="E1116" s="2242"/>
      <c r="F1116" s="2243"/>
      <c r="G1116" s="2244"/>
      <c r="H1116" s="1830"/>
      <c r="I1116" s="2154"/>
      <c r="J1116" s="2244"/>
      <c r="K1116" s="2244"/>
      <c r="L1116" s="2244"/>
      <c r="M1116" s="2244"/>
      <c r="N1116" s="2242"/>
      <c r="O1116" s="2244"/>
      <c r="P1116" s="2245"/>
      <c r="Q1116" s="2250"/>
    </row>
    <row r="1117" spans="1:17">
      <c r="A1117" s="2244"/>
      <c r="B1117" s="2241"/>
      <c r="C1117" s="2244"/>
      <c r="D1117" s="2242"/>
      <c r="E1117" s="2242"/>
      <c r="F1117" s="2243"/>
      <c r="G1117" s="2244"/>
      <c r="H1117" s="1830"/>
      <c r="I1117" s="2154"/>
      <c r="J1117" s="2244"/>
      <c r="K1117" s="2244"/>
      <c r="L1117" s="2244"/>
      <c r="M1117" s="2244"/>
      <c r="N1117" s="2242"/>
      <c r="O1117" s="2244"/>
      <c r="P1117" s="2245"/>
      <c r="Q1117" s="2250"/>
    </row>
    <row r="1118" spans="1:17">
      <c r="A1118" s="2244"/>
      <c r="B1118" s="2241"/>
      <c r="C1118" s="2244"/>
      <c r="D1118" s="2242"/>
      <c r="E1118" s="2242"/>
      <c r="F1118" s="2243"/>
      <c r="G1118" s="2244"/>
      <c r="H1118" s="1830"/>
      <c r="I1118" s="2154"/>
      <c r="J1118" s="2244"/>
      <c r="K1118" s="2244"/>
      <c r="L1118" s="2244"/>
      <c r="M1118" s="2244"/>
      <c r="N1118" s="2242"/>
      <c r="O1118" s="2244"/>
      <c r="P1118" s="2245"/>
      <c r="Q1118" s="2250"/>
    </row>
    <row r="1119" spans="1:17">
      <c r="A1119" s="2244"/>
      <c r="B1119" s="2241"/>
      <c r="C1119" s="2244"/>
      <c r="D1119" s="2242"/>
      <c r="E1119" s="2242"/>
      <c r="F1119" s="2243"/>
      <c r="G1119" s="2244"/>
      <c r="H1119" s="1830"/>
      <c r="I1119" s="2154"/>
      <c r="J1119" s="2244"/>
      <c r="K1119" s="2244"/>
      <c r="L1119" s="2244"/>
      <c r="M1119" s="2244"/>
      <c r="N1119" s="2242"/>
      <c r="O1119" s="2244"/>
      <c r="P1119" s="2245"/>
      <c r="Q1119" s="2250"/>
    </row>
    <row r="1120" spans="1:17">
      <c r="A1120" s="2244"/>
      <c r="B1120" s="2241"/>
      <c r="C1120" s="2244"/>
      <c r="D1120" s="2242"/>
      <c r="E1120" s="2242"/>
      <c r="F1120" s="2243"/>
      <c r="G1120" s="2244"/>
      <c r="H1120" s="1830"/>
      <c r="I1120" s="2154"/>
      <c r="J1120" s="2244"/>
      <c r="K1120" s="2244"/>
      <c r="L1120" s="2244"/>
      <c r="M1120" s="2244"/>
      <c r="N1120" s="2242"/>
      <c r="O1120" s="2244"/>
      <c r="P1120" s="2245"/>
      <c r="Q1120" s="2250"/>
    </row>
    <row r="1121" spans="1:17">
      <c r="A1121" s="2244"/>
      <c r="B1121" s="2241"/>
      <c r="C1121" s="2244"/>
      <c r="D1121" s="2242"/>
      <c r="E1121" s="2242"/>
      <c r="F1121" s="2243"/>
      <c r="G1121" s="2244"/>
      <c r="H1121" s="1830"/>
      <c r="I1121" s="2154"/>
      <c r="J1121" s="2244"/>
      <c r="K1121" s="2244"/>
      <c r="L1121" s="2244"/>
      <c r="M1121" s="2244"/>
      <c r="N1121" s="2242"/>
      <c r="O1121" s="2244"/>
      <c r="P1121" s="2245"/>
      <c r="Q1121" s="2250"/>
    </row>
    <row r="1122" spans="1:17">
      <c r="A1122" s="2244"/>
      <c r="B1122" s="2241"/>
      <c r="C1122" s="2244"/>
      <c r="D1122" s="2242"/>
      <c r="E1122" s="2242"/>
      <c r="F1122" s="2243"/>
      <c r="G1122" s="2244"/>
      <c r="H1122" s="1830"/>
      <c r="I1122" s="2154"/>
      <c r="J1122" s="2244"/>
      <c r="K1122" s="2244"/>
      <c r="L1122" s="2244"/>
      <c r="M1122" s="2244"/>
      <c r="N1122" s="2242"/>
      <c r="O1122" s="2244"/>
      <c r="P1122" s="2245"/>
      <c r="Q1122" s="2250"/>
    </row>
    <row r="1123" spans="1:17">
      <c r="A1123" s="2244"/>
      <c r="B1123" s="2241"/>
      <c r="C1123" s="2244"/>
      <c r="D1123" s="2242"/>
      <c r="E1123" s="2242"/>
      <c r="F1123" s="2243"/>
      <c r="G1123" s="2244"/>
      <c r="H1123" s="1830"/>
      <c r="I1123" s="2154"/>
      <c r="J1123" s="2244"/>
      <c r="K1123" s="2244"/>
      <c r="L1123" s="2244"/>
      <c r="M1123" s="2244"/>
      <c r="N1123" s="2242"/>
      <c r="O1123" s="2244"/>
      <c r="P1123" s="2245"/>
      <c r="Q1123" s="2250"/>
    </row>
    <row r="1124" spans="1:17">
      <c r="A1124" s="2244"/>
      <c r="B1124" s="2241"/>
      <c r="C1124" s="2244"/>
      <c r="D1124" s="2242"/>
      <c r="E1124" s="2242"/>
      <c r="F1124" s="2243"/>
      <c r="G1124" s="2244"/>
      <c r="H1124" s="1830"/>
      <c r="I1124" s="2154"/>
      <c r="J1124" s="2244"/>
      <c r="K1124" s="2244"/>
      <c r="L1124" s="2244"/>
      <c r="M1124" s="2244"/>
      <c r="N1124" s="2242"/>
      <c r="O1124" s="2244"/>
      <c r="P1124" s="2245"/>
      <c r="Q1124" s="2250"/>
    </row>
    <row r="1125" spans="1:17">
      <c r="A1125" s="2244"/>
      <c r="B1125" s="2241"/>
      <c r="C1125" s="2244"/>
      <c r="D1125" s="2242"/>
      <c r="E1125" s="2242"/>
      <c r="F1125" s="2243"/>
      <c r="G1125" s="2244"/>
      <c r="H1125" s="1830"/>
      <c r="I1125" s="2154"/>
      <c r="J1125" s="2244"/>
      <c r="K1125" s="2244"/>
      <c r="L1125" s="2244"/>
      <c r="M1125" s="2244"/>
      <c r="N1125" s="2242"/>
      <c r="O1125" s="2244"/>
      <c r="P1125" s="2245"/>
      <c r="Q1125" s="2250"/>
    </row>
    <row r="1126" spans="1:17">
      <c r="A1126" s="2244"/>
      <c r="B1126" s="2241"/>
      <c r="C1126" s="2244"/>
      <c r="D1126" s="2242"/>
      <c r="E1126" s="2242"/>
      <c r="F1126" s="2243"/>
      <c r="G1126" s="2244"/>
      <c r="H1126" s="1830"/>
      <c r="I1126" s="2154"/>
      <c r="J1126" s="2244"/>
      <c r="K1126" s="2244"/>
      <c r="L1126" s="2244"/>
      <c r="M1126" s="2244"/>
      <c r="N1126" s="2242"/>
      <c r="O1126" s="2244"/>
      <c r="P1126" s="2245"/>
      <c r="Q1126" s="2250"/>
    </row>
    <row r="1127" spans="1:17">
      <c r="A1127" s="2244"/>
      <c r="B1127" s="2241"/>
      <c r="C1127" s="2244"/>
      <c r="D1127" s="2242"/>
      <c r="E1127" s="2242"/>
      <c r="F1127" s="2243"/>
      <c r="G1127" s="2244"/>
      <c r="H1127" s="1830"/>
      <c r="I1127" s="2154"/>
      <c r="J1127" s="2244"/>
      <c r="K1127" s="2244"/>
      <c r="L1127" s="2244"/>
      <c r="M1127" s="2244"/>
      <c r="N1127" s="2242"/>
      <c r="O1127" s="2244"/>
      <c r="P1127" s="2245"/>
      <c r="Q1127" s="2250"/>
    </row>
    <row r="1128" spans="1:17">
      <c r="A1128" s="2244"/>
      <c r="B1128" s="2241"/>
      <c r="C1128" s="2244"/>
      <c r="D1128" s="2242"/>
      <c r="E1128" s="2242"/>
      <c r="F1128" s="2243"/>
      <c r="G1128" s="2244"/>
      <c r="H1128" s="1830"/>
      <c r="I1128" s="2154"/>
      <c r="J1128" s="2244"/>
      <c r="K1128" s="2244"/>
      <c r="L1128" s="2244"/>
      <c r="M1128" s="2244"/>
      <c r="N1128" s="2242"/>
      <c r="O1128" s="2244"/>
      <c r="P1128" s="2245"/>
      <c r="Q1128" s="2250"/>
    </row>
    <row r="1129" spans="1:17">
      <c r="A1129" s="2244"/>
      <c r="B1129" s="2241"/>
      <c r="C1129" s="2244"/>
      <c r="D1129" s="2242"/>
      <c r="E1129" s="2242"/>
      <c r="F1129" s="2243"/>
      <c r="G1129" s="2244"/>
      <c r="H1129" s="1830"/>
      <c r="I1129" s="2154"/>
      <c r="J1129" s="2244"/>
      <c r="K1129" s="2244"/>
      <c r="L1129" s="2244"/>
      <c r="M1129" s="2244"/>
      <c r="N1129" s="2242"/>
      <c r="O1129" s="2244"/>
      <c r="P1129" s="2245"/>
      <c r="Q1129" s="2250"/>
    </row>
    <row r="1130" spans="1:17">
      <c r="A1130" s="2244"/>
      <c r="B1130" s="2241"/>
      <c r="C1130" s="2244"/>
      <c r="D1130" s="2242"/>
      <c r="E1130" s="2242"/>
      <c r="F1130" s="2243"/>
      <c r="G1130" s="2244"/>
      <c r="H1130" s="1830"/>
      <c r="I1130" s="2154"/>
      <c r="J1130" s="2244"/>
      <c r="K1130" s="2244"/>
      <c r="L1130" s="2244"/>
      <c r="M1130" s="2244"/>
      <c r="N1130" s="2242"/>
      <c r="O1130" s="2244"/>
      <c r="P1130" s="2245"/>
      <c r="Q1130" s="2250"/>
    </row>
    <row r="1131" spans="1:17">
      <c r="A1131" s="2244"/>
      <c r="B1131" s="2241"/>
      <c r="C1131" s="2244"/>
      <c r="D1131" s="2242"/>
      <c r="E1131" s="2242"/>
      <c r="F1131" s="2243"/>
      <c r="G1131" s="2244"/>
      <c r="H1131" s="1830"/>
      <c r="I1131" s="2154"/>
      <c r="J1131" s="2244"/>
      <c r="K1131" s="2244"/>
      <c r="L1131" s="2244"/>
      <c r="M1131" s="2244"/>
      <c r="N1131" s="2242"/>
      <c r="O1131" s="2244"/>
      <c r="P1131" s="2245"/>
      <c r="Q1131" s="2250"/>
    </row>
    <row r="1132" spans="1:17">
      <c r="A1132" s="2244"/>
      <c r="B1132" s="2241"/>
      <c r="C1132" s="2244"/>
      <c r="D1132" s="2242"/>
      <c r="E1132" s="2242"/>
      <c r="F1132" s="2243"/>
      <c r="G1132" s="2244"/>
      <c r="H1132" s="1830"/>
      <c r="I1132" s="2154"/>
      <c r="J1132" s="2244"/>
      <c r="K1132" s="2244"/>
      <c r="L1132" s="2244"/>
      <c r="M1132" s="2244"/>
      <c r="N1132" s="2242"/>
      <c r="O1132" s="2244"/>
      <c r="P1132" s="2245"/>
      <c r="Q1132" s="2250"/>
    </row>
    <row r="1133" spans="1:17">
      <c r="A1133" s="2244"/>
      <c r="B1133" s="2241"/>
      <c r="C1133" s="2244"/>
      <c r="D1133" s="2242"/>
      <c r="E1133" s="2242"/>
      <c r="F1133" s="2243"/>
      <c r="G1133" s="2244"/>
      <c r="H1133" s="1830"/>
      <c r="I1133" s="2154"/>
      <c r="J1133" s="2244"/>
      <c r="K1133" s="2244"/>
      <c r="L1133" s="2244"/>
      <c r="M1133" s="2244"/>
      <c r="N1133" s="2242"/>
      <c r="O1133" s="2244"/>
      <c r="P1133" s="2245"/>
      <c r="Q1133" s="2250"/>
    </row>
    <row r="1134" spans="1:17">
      <c r="A1134" s="2244"/>
      <c r="B1134" s="2241"/>
      <c r="C1134" s="2244"/>
      <c r="D1134" s="2242"/>
      <c r="E1134" s="2242"/>
      <c r="F1134" s="2243"/>
      <c r="G1134" s="2244"/>
      <c r="H1134" s="1830"/>
      <c r="I1134" s="2154"/>
      <c r="J1134" s="2244"/>
      <c r="K1134" s="2244"/>
      <c r="L1134" s="2244"/>
      <c r="M1134" s="2244"/>
      <c r="N1134" s="2242"/>
      <c r="O1134" s="2244"/>
      <c r="P1134" s="2245"/>
      <c r="Q1134" s="2250"/>
    </row>
    <row r="1135" spans="1:17">
      <c r="A1135" s="2244"/>
      <c r="B1135" s="2241"/>
      <c r="C1135" s="2244"/>
      <c r="D1135" s="2242"/>
      <c r="E1135" s="2242"/>
      <c r="F1135" s="2243"/>
      <c r="G1135" s="2244"/>
      <c r="H1135" s="1830"/>
      <c r="I1135" s="2154"/>
      <c r="J1135" s="2244"/>
      <c r="K1135" s="2244"/>
      <c r="L1135" s="2244"/>
      <c r="M1135" s="2244"/>
      <c r="N1135" s="2242"/>
      <c r="O1135" s="2244"/>
      <c r="P1135" s="2245"/>
      <c r="Q1135" s="2250"/>
    </row>
    <row r="1136" spans="1:17">
      <c r="A1136" s="2244"/>
      <c r="B1136" s="2241"/>
      <c r="C1136" s="2244"/>
      <c r="D1136" s="2242"/>
      <c r="E1136" s="2242"/>
      <c r="F1136" s="2243"/>
      <c r="G1136" s="2244"/>
      <c r="H1136" s="1830"/>
      <c r="I1136" s="2154"/>
      <c r="J1136" s="2244"/>
      <c r="K1136" s="2244"/>
      <c r="L1136" s="2244"/>
      <c r="M1136" s="2244"/>
      <c r="N1136" s="2242"/>
      <c r="O1136" s="2244"/>
      <c r="P1136" s="2245"/>
      <c r="Q1136" s="2250"/>
    </row>
    <row r="1137" spans="1:17">
      <c r="A1137" s="2244"/>
      <c r="B1137" s="2241"/>
      <c r="C1137" s="2244"/>
      <c r="D1137" s="2242"/>
      <c r="E1137" s="2242"/>
      <c r="F1137" s="2243"/>
      <c r="G1137" s="2244"/>
      <c r="H1137" s="1830"/>
      <c r="I1137" s="2154"/>
      <c r="J1137" s="2244"/>
      <c r="K1137" s="2244"/>
      <c r="L1137" s="2244"/>
      <c r="M1137" s="2244"/>
      <c r="N1137" s="2242"/>
      <c r="O1137" s="2244"/>
      <c r="P1137" s="2245"/>
      <c r="Q1137" s="2250"/>
    </row>
    <row r="1138" spans="1:17">
      <c r="A1138" s="2244"/>
      <c r="B1138" s="2241"/>
      <c r="C1138" s="2244"/>
      <c r="D1138" s="2242"/>
      <c r="E1138" s="2242"/>
      <c r="F1138" s="2243"/>
      <c r="G1138" s="2244"/>
      <c r="H1138" s="1830"/>
      <c r="I1138" s="2154"/>
      <c r="J1138" s="2244"/>
      <c r="K1138" s="2244"/>
      <c r="L1138" s="2244"/>
      <c r="M1138" s="2244"/>
      <c r="N1138" s="2242"/>
      <c r="O1138" s="2244"/>
      <c r="P1138" s="2245"/>
      <c r="Q1138" s="2250"/>
    </row>
    <row r="1139" spans="1:17">
      <c r="A1139" s="2244"/>
      <c r="B1139" s="2241"/>
      <c r="C1139" s="2244"/>
      <c r="D1139" s="2242"/>
      <c r="E1139" s="2242"/>
      <c r="F1139" s="2243"/>
      <c r="G1139" s="2244"/>
      <c r="H1139" s="1830"/>
      <c r="I1139" s="2154"/>
      <c r="J1139" s="2244"/>
      <c r="K1139" s="2244"/>
      <c r="L1139" s="2244"/>
      <c r="M1139" s="2244"/>
      <c r="N1139" s="2242"/>
      <c r="O1139" s="2244"/>
      <c r="P1139" s="2245"/>
      <c r="Q1139" s="2250"/>
    </row>
    <row r="1140" spans="1:17">
      <c r="A1140" s="2244"/>
      <c r="B1140" s="2241"/>
      <c r="C1140" s="2244"/>
      <c r="D1140" s="2242"/>
      <c r="E1140" s="2242"/>
      <c r="F1140" s="2243"/>
      <c r="G1140" s="2244"/>
      <c r="H1140" s="1830"/>
      <c r="I1140" s="2154"/>
      <c r="J1140" s="2244"/>
      <c r="K1140" s="2244"/>
      <c r="L1140" s="2244"/>
      <c r="M1140" s="2244"/>
      <c r="N1140" s="2242"/>
      <c r="O1140" s="2244"/>
      <c r="P1140" s="2245"/>
      <c r="Q1140" s="2250"/>
    </row>
    <row r="1141" spans="1:17">
      <c r="A1141" s="2244"/>
      <c r="B1141" s="2241"/>
      <c r="C1141" s="2244"/>
      <c r="D1141" s="2242"/>
      <c r="E1141" s="2242"/>
      <c r="F1141" s="2243"/>
      <c r="G1141" s="2244"/>
      <c r="H1141" s="1830"/>
      <c r="I1141" s="2154"/>
      <c r="J1141" s="2244"/>
      <c r="K1141" s="2244"/>
      <c r="L1141" s="2244"/>
      <c r="M1141" s="2244"/>
      <c r="N1141" s="2242"/>
      <c r="O1141" s="2244"/>
      <c r="P1141" s="2245"/>
      <c r="Q1141" s="2250"/>
    </row>
    <row r="1142" spans="1:17">
      <c r="A1142" s="2244"/>
      <c r="B1142" s="2241"/>
      <c r="C1142" s="2244"/>
      <c r="D1142" s="2242"/>
      <c r="E1142" s="2242"/>
      <c r="F1142" s="2243"/>
      <c r="G1142" s="2244"/>
      <c r="H1142" s="1830"/>
      <c r="I1142" s="2154"/>
      <c r="J1142" s="2244"/>
      <c r="K1142" s="2244"/>
      <c r="L1142" s="2244"/>
      <c r="M1142" s="2244"/>
      <c r="N1142" s="2242"/>
      <c r="O1142" s="2244"/>
      <c r="P1142" s="2245"/>
      <c r="Q1142" s="2250"/>
    </row>
    <row r="1143" spans="1:17">
      <c r="A1143" s="2244"/>
      <c r="B1143" s="2241"/>
      <c r="C1143" s="2244"/>
      <c r="D1143" s="2242"/>
      <c r="E1143" s="2242"/>
      <c r="F1143" s="2243"/>
      <c r="G1143" s="2244"/>
      <c r="H1143" s="1830"/>
      <c r="I1143" s="2154"/>
      <c r="J1143" s="2244"/>
      <c r="K1143" s="2244"/>
      <c r="L1143" s="2244"/>
      <c r="M1143" s="2244"/>
      <c r="N1143" s="2242"/>
      <c r="O1143" s="2244"/>
      <c r="P1143" s="2245"/>
      <c r="Q1143" s="2250"/>
    </row>
    <row r="1144" spans="1:17">
      <c r="A1144" s="2244"/>
      <c r="B1144" s="2241"/>
      <c r="C1144" s="2244"/>
      <c r="D1144" s="2242"/>
      <c r="E1144" s="2242"/>
      <c r="F1144" s="2243"/>
      <c r="G1144" s="2244"/>
      <c r="H1144" s="1830"/>
      <c r="I1144" s="2154"/>
      <c r="J1144" s="2244"/>
      <c r="K1144" s="2244"/>
      <c r="L1144" s="2244"/>
      <c r="M1144" s="2244"/>
      <c r="N1144" s="2242"/>
      <c r="O1144" s="2244"/>
      <c r="P1144" s="2245"/>
      <c r="Q1144" s="2250"/>
    </row>
    <row r="1145" spans="1:17">
      <c r="A1145" s="2244"/>
      <c r="B1145" s="2241"/>
      <c r="C1145" s="2244"/>
      <c r="D1145" s="2242"/>
      <c r="E1145" s="2242"/>
      <c r="F1145" s="2243"/>
      <c r="G1145" s="2244"/>
      <c r="H1145" s="1830"/>
      <c r="I1145" s="2154"/>
      <c r="J1145" s="2244"/>
      <c r="K1145" s="2244"/>
      <c r="L1145" s="2244"/>
      <c r="M1145" s="2244"/>
      <c r="N1145" s="2242"/>
      <c r="O1145" s="2244"/>
      <c r="P1145" s="2245"/>
      <c r="Q1145" s="2250"/>
    </row>
    <row r="1146" spans="1:17">
      <c r="A1146" s="2244"/>
      <c r="B1146" s="2241"/>
      <c r="C1146" s="2244"/>
      <c r="D1146" s="2242"/>
      <c r="E1146" s="2242"/>
      <c r="F1146" s="2243"/>
      <c r="G1146" s="2244"/>
      <c r="H1146" s="1830"/>
      <c r="I1146" s="2154"/>
      <c r="J1146" s="2244"/>
      <c r="K1146" s="2244"/>
      <c r="L1146" s="2244"/>
      <c r="M1146" s="2244"/>
      <c r="N1146" s="2242"/>
      <c r="O1146" s="2244"/>
      <c r="P1146" s="2245"/>
      <c r="Q1146" s="2250"/>
    </row>
    <row r="1147" spans="1:17">
      <c r="A1147" s="2244"/>
      <c r="B1147" s="2241"/>
      <c r="C1147" s="2244"/>
      <c r="D1147" s="2242"/>
      <c r="E1147" s="2242"/>
      <c r="F1147" s="2243"/>
      <c r="G1147" s="2244"/>
      <c r="H1147" s="1830"/>
      <c r="I1147" s="2154"/>
      <c r="J1147" s="2244"/>
      <c r="K1147" s="2244"/>
      <c r="L1147" s="2244"/>
      <c r="M1147" s="2244"/>
      <c r="N1147" s="2242"/>
      <c r="O1147" s="2244"/>
      <c r="P1147" s="2245"/>
      <c r="Q1147" s="2250"/>
    </row>
    <row r="1148" spans="1:17">
      <c r="A1148" s="2244"/>
      <c r="B1148" s="2241"/>
      <c r="C1148" s="2244"/>
      <c r="D1148" s="2242"/>
      <c r="E1148" s="2242"/>
      <c r="F1148" s="2243"/>
      <c r="G1148" s="2244"/>
      <c r="H1148" s="1830"/>
      <c r="I1148" s="2154"/>
      <c r="J1148" s="2244"/>
      <c r="K1148" s="2244"/>
      <c r="L1148" s="2244"/>
      <c r="M1148" s="2244"/>
      <c r="N1148" s="2242"/>
      <c r="O1148" s="2244"/>
      <c r="P1148" s="2245"/>
      <c r="Q1148" s="2250"/>
    </row>
    <row r="1149" spans="1:17">
      <c r="A1149" s="2244"/>
      <c r="B1149" s="2241"/>
      <c r="C1149" s="2244"/>
      <c r="D1149" s="2242"/>
      <c r="E1149" s="2242"/>
      <c r="F1149" s="2243"/>
      <c r="G1149" s="2244"/>
      <c r="H1149" s="1830"/>
      <c r="I1149" s="2154"/>
      <c r="J1149" s="2244"/>
      <c r="K1149" s="2244"/>
      <c r="L1149" s="2244"/>
      <c r="M1149" s="2244"/>
      <c r="N1149" s="2242"/>
      <c r="O1149" s="2244"/>
      <c r="P1149" s="2245"/>
      <c r="Q1149" s="2250"/>
    </row>
    <row r="1150" spans="1:17">
      <c r="A1150" s="2244"/>
      <c r="B1150" s="2241"/>
      <c r="C1150" s="2244"/>
      <c r="D1150" s="2242"/>
      <c r="E1150" s="2242"/>
      <c r="F1150" s="2243"/>
      <c r="G1150" s="2244"/>
      <c r="H1150" s="1830"/>
      <c r="I1150" s="2154"/>
      <c r="J1150" s="2244"/>
      <c r="K1150" s="2244"/>
      <c r="L1150" s="2244"/>
      <c r="M1150" s="2244"/>
      <c r="N1150" s="2242"/>
      <c r="O1150" s="2244"/>
      <c r="P1150" s="2245"/>
      <c r="Q1150" s="2250"/>
    </row>
    <row r="1151" spans="1:17">
      <c r="A1151" s="2244"/>
      <c r="B1151" s="2241"/>
      <c r="C1151" s="2244"/>
      <c r="D1151" s="2242"/>
      <c r="E1151" s="2242"/>
      <c r="F1151" s="2243"/>
      <c r="G1151" s="2244"/>
      <c r="H1151" s="1830"/>
      <c r="I1151" s="2154"/>
      <c r="J1151" s="2244"/>
      <c r="K1151" s="2244"/>
      <c r="L1151" s="2244"/>
      <c r="M1151" s="2244"/>
      <c r="N1151" s="2242"/>
      <c r="O1151" s="2244"/>
      <c r="P1151" s="2245"/>
      <c r="Q1151" s="2250"/>
    </row>
    <row r="1152" spans="1:17">
      <c r="A1152" s="2244"/>
      <c r="B1152" s="2241"/>
      <c r="C1152" s="2244"/>
      <c r="D1152" s="2242"/>
      <c r="E1152" s="2242"/>
      <c r="F1152" s="2243"/>
      <c r="G1152" s="2244"/>
      <c r="H1152" s="1830"/>
      <c r="I1152" s="2154"/>
      <c r="J1152" s="2244"/>
      <c r="K1152" s="2244"/>
      <c r="L1152" s="2244"/>
      <c r="M1152" s="2244"/>
      <c r="N1152" s="2242"/>
      <c r="O1152" s="2244"/>
      <c r="P1152" s="2245"/>
      <c r="Q1152" s="2250"/>
    </row>
    <row r="1153" spans="1:17">
      <c r="A1153" s="2244"/>
      <c r="B1153" s="2241"/>
      <c r="C1153" s="2244"/>
      <c r="D1153" s="2242"/>
      <c r="E1153" s="2242"/>
      <c r="F1153" s="2243"/>
      <c r="G1153" s="2244"/>
      <c r="H1153" s="1830"/>
      <c r="I1153" s="2154"/>
      <c r="J1153" s="2244"/>
      <c r="K1153" s="2244"/>
      <c r="L1153" s="2244"/>
      <c r="M1153" s="2244"/>
      <c r="N1153" s="2242"/>
      <c r="O1153" s="2244"/>
      <c r="P1153" s="2245"/>
      <c r="Q1153" s="2250"/>
    </row>
    <row r="1154" spans="1:17">
      <c r="A1154" s="2244"/>
      <c r="B1154" s="2241"/>
      <c r="C1154" s="2244"/>
      <c r="D1154" s="2242"/>
      <c r="E1154" s="2242"/>
      <c r="F1154" s="2243"/>
      <c r="G1154" s="2244"/>
      <c r="H1154" s="1830"/>
      <c r="I1154" s="2154"/>
      <c r="J1154" s="2244"/>
      <c r="K1154" s="2244"/>
      <c r="L1154" s="2244"/>
      <c r="M1154" s="2244"/>
      <c r="N1154" s="2242"/>
      <c r="O1154" s="2244"/>
      <c r="P1154" s="2245"/>
      <c r="Q1154" s="2250"/>
    </row>
    <row r="1155" spans="1:17">
      <c r="A1155" s="2244"/>
      <c r="B1155" s="2241"/>
      <c r="C1155" s="2244"/>
      <c r="D1155" s="2242"/>
      <c r="E1155" s="2242"/>
      <c r="F1155" s="2243"/>
      <c r="G1155" s="2244"/>
      <c r="H1155" s="1830"/>
      <c r="I1155" s="2154"/>
      <c r="J1155" s="2244"/>
      <c r="K1155" s="2244"/>
      <c r="L1155" s="2244"/>
      <c r="M1155" s="2244"/>
      <c r="N1155" s="2242"/>
      <c r="O1155" s="2244"/>
      <c r="P1155" s="2245"/>
      <c r="Q1155" s="2250"/>
    </row>
    <row r="1156" spans="1:17">
      <c r="A1156" s="2244"/>
      <c r="B1156" s="2241"/>
      <c r="C1156" s="2244"/>
      <c r="D1156" s="2242"/>
      <c r="E1156" s="2242"/>
      <c r="F1156" s="2243"/>
      <c r="G1156" s="2244"/>
      <c r="H1156" s="1830"/>
      <c r="I1156" s="2154"/>
      <c r="J1156" s="2244"/>
      <c r="K1156" s="2244"/>
      <c r="L1156" s="2244"/>
      <c r="M1156" s="2244"/>
      <c r="N1156" s="2242"/>
      <c r="O1156" s="2244"/>
      <c r="P1156" s="2245"/>
      <c r="Q1156" s="2250"/>
    </row>
    <row r="1157" spans="1:17">
      <c r="A1157" s="2244"/>
      <c r="B1157" s="2241"/>
      <c r="C1157" s="2244"/>
      <c r="D1157" s="2242"/>
      <c r="E1157" s="2242"/>
      <c r="F1157" s="2243"/>
      <c r="G1157" s="2244"/>
      <c r="H1157" s="1830"/>
      <c r="I1157" s="2154"/>
      <c r="J1157" s="2244"/>
      <c r="K1157" s="2244"/>
      <c r="L1157" s="2244"/>
      <c r="M1157" s="2244"/>
      <c r="N1157" s="2242"/>
      <c r="O1157" s="2244"/>
      <c r="P1157" s="2245"/>
      <c r="Q1157" s="2250"/>
    </row>
    <row r="1158" spans="1:17">
      <c r="A1158" s="2244"/>
      <c r="B1158" s="2241"/>
      <c r="C1158" s="2244"/>
      <c r="D1158" s="2242"/>
      <c r="E1158" s="2242"/>
      <c r="F1158" s="2243"/>
      <c r="G1158" s="2244"/>
      <c r="H1158" s="1830"/>
      <c r="I1158" s="2154"/>
      <c r="J1158" s="2244"/>
      <c r="K1158" s="2244"/>
      <c r="L1158" s="2244"/>
      <c r="M1158" s="2244"/>
      <c r="N1158" s="2242"/>
      <c r="O1158" s="2244"/>
      <c r="P1158" s="2245"/>
      <c r="Q1158" s="2250"/>
    </row>
    <row r="1159" spans="1:17">
      <c r="A1159" s="2244"/>
      <c r="B1159" s="2241"/>
      <c r="C1159" s="2244"/>
      <c r="D1159" s="2242"/>
      <c r="E1159" s="2242"/>
      <c r="F1159" s="2243"/>
      <c r="G1159" s="2244"/>
      <c r="H1159" s="1830"/>
      <c r="I1159" s="2154"/>
      <c r="J1159" s="2244"/>
      <c r="K1159" s="2244"/>
      <c r="L1159" s="2244"/>
      <c r="M1159" s="2244"/>
      <c r="N1159" s="2242"/>
      <c r="O1159" s="2244"/>
      <c r="P1159" s="2245"/>
      <c r="Q1159" s="2250"/>
    </row>
    <row r="1160" spans="1:17">
      <c r="A1160" s="2244"/>
      <c r="B1160" s="2241"/>
      <c r="C1160" s="2244"/>
      <c r="D1160" s="2242"/>
      <c r="E1160" s="2242"/>
      <c r="F1160" s="2243"/>
      <c r="G1160" s="2244"/>
      <c r="H1160" s="1830"/>
      <c r="I1160" s="2154"/>
      <c r="J1160" s="2244"/>
      <c r="K1160" s="2244"/>
      <c r="L1160" s="2244"/>
      <c r="M1160" s="2244"/>
      <c r="N1160" s="2242"/>
      <c r="O1160" s="2244"/>
      <c r="P1160" s="2245"/>
      <c r="Q1160" s="2250"/>
    </row>
    <row r="1161" spans="1:17">
      <c r="A1161" s="2244"/>
      <c r="B1161" s="2241"/>
      <c r="C1161" s="2244"/>
      <c r="D1161" s="2242"/>
      <c r="E1161" s="2242"/>
      <c r="F1161" s="2243"/>
      <c r="G1161" s="2244"/>
      <c r="H1161" s="1830"/>
      <c r="I1161" s="2154"/>
      <c r="J1161" s="2244"/>
      <c r="K1161" s="2244"/>
      <c r="L1161" s="2244"/>
      <c r="M1161" s="2244"/>
      <c r="N1161" s="2242"/>
      <c r="O1161" s="2244"/>
      <c r="P1161" s="2245"/>
      <c r="Q1161" s="2250"/>
    </row>
    <row r="1162" spans="1:17">
      <c r="A1162" s="2244"/>
      <c r="B1162" s="2241"/>
      <c r="C1162" s="2244"/>
      <c r="D1162" s="2242"/>
      <c r="E1162" s="2242"/>
      <c r="F1162" s="2243"/>
      <c r="G1162" s="2244"/>
      <c r="H1162" s="1830"/>
      <c r="I1162" s="2154"/>
      <c r="J1162" s="2244"/>
      <c r="K1162" s="2244"/>
      <c r="L1162" s="2244"/>
      <c r="M1162" s="2244"/>
      <c r="N1162" s="2242"/>
      <c r="O1162" s="2244"/>
      <c r="P1162" s="2245"/>
      <c r="Q1162" s="2250"/>
    </row>
    <row r="1163" spans="1:17">
      <c r="A1163" s="2244"/>
      <c r="B1163" s="2241"/>
      <c r="C1163" s="2244"/>
      <c r="D1163" s="2242"/>
      <c r="E1163" s="2242"/>
      <c r="F1163" s="2243"/>
      <c r="G1163" s="2244"/>
      <c r="H1163" s="1830"/>
      <c r="I1163" s="2154"/>
      <c r="J1163" s="2244"/>
      <c r="K1163" s="2244"/>
      <c r="L1163" s="2244"/>
      <c r="M1163" s="2244"/>
      <c r="N1163" s="2242"/>
      <c r="O1163" s="2244"/>
      <c r="P1163" s="2245"/>
      <c r="Q1163" s="2250"/>
    </row>
    <row r="1164" spans="1:17">
      <c r="A1164" s="2244"/>
      <c r="B1164" s="2241"/>
      <c r="C1164" s="2244"/>
      <c r="D1164" s="2242"/>
      <c r="E1164" s="2242"/>
      <c r="F1164" s="2243"/>
      <c r="G1164" s="2244"/>
      <c r="H1164" s="1830"/>
      <c r="I1164" s="2154"/>
      <c r="J1164" s="2244"/>
      <c r="K1164" s="2244"/>
      <c r="L1164" s="2244"/>
      <c r="M1164" s="2244"/>
      <c r="N1164" s="2242"/>
      <c r="O1164" s="2244"/>
      <c r="P1164" s="2245"/>
      <c r="Q1164" s="2250"/>
    </row>
    <row r="1165" spans="1:17">
      <c r="A1165" s="2244"/>
      <c r="B1165" s="2241"/>
      <c r="C1165" s="2244"/>
      <c r="D1165" s="2242"/>
      <c r="E1165" s="2242"/>
      <c r="F1165" s="2243"/>
      <c r="G1165" s="2244"/>
      <c r="H1165" s="1830"/>
      <c r="I1165" s="2154"/>
      <c r="J1165" s="2244"/>
      <c r="K1165" s="2244"/>
      <c r="L1165" s="2244"/>
      <c r="M1165" s="2244"/>
      <c r="N1165" s="2242"/>
      <c r="O1165" s="2244"/>
      <c r="P1165" s="2245"/>
      <c r="Q1165" s="2250"/>
    </row>
    <row r="1166" spans="1:17">
      <c r="A1166" s="2244"/>
      <c r="B1166" s="2241"/>
      <c r="C1166" s="2244"/>
      <c r="D1166" s="2242"/>
      <c r="E1166" s="2242"/>
      <c r="F1166" s="2243"/>
      <c r="G1166" s="2244"/>
      <c r="H1166" s="1830"/>
      <c r="I1166" s="2154"/>
      <c r="J1166" s="2244"/>
      <c r="K1166" s="2244"/>
      <c r="L1166" s="2244"/>
      <c r="M1166" s="2244"/>
      <c r="N1166" s="2242"/>
      <c r="O1166" s="2244"/>
      <c r="P1166" s="2245"/>
      <c r="Q1166" s="2250"/>
    </row>
    <row r="1167" spans="1:17">
      <c r="A1167" s="2244"/>
      <c r="B1167" s="2241"/>
      <c r="C1167" s="2244"/>
      <c r="D1167" s="2242"/>
      <c r="E1167" s="2242"/>
      <c r="F1167" s="2243"/>
      <c r="G1167" s="2244"/>
      <c r="H1167" s="1830"/>
      <c r="I1167" s="2154"/>
      <c r="J1167" s="2244"/>
      <c r="K1167" s="2244"/>
      <c r="L1167" s="2244"/>
      <c r="M1167" s="2244"/>
      <c r="N1167" s="2242"/>
      <c r="O1167" s="2244"/>
      <c r="P1167" s="2245"/>
      <c r="Q1167" s="2250"/>
    </row>
    <row r="1168" spans="1:17">
      <c r="A1168" s="2244"/>
      <c r="B1168" s="2241"/>
      <c r="C1168" s="2244"/>
      <c r="D1168" s="2242"/>
      <c r="E1168" s="2242"/>
      <c r="F1168" s="2243"/>
      <c r="G1168" s="2244"/>
      <c r="H1168" s="1830"/>
      <c r="I1168" s="2154"/>
      <c r="J1168" s="2244"/>
      <c r="K1168" s="2244"/>
      <c r="L1168" s="2244"/>
      <c r="M1168" s="2244"/>
      <c r="N1168" s="2242"/>
      <c r="O1168" s="2244"/>
      <c r="P1168" s="2245"/>
      <c r="Q1168" s="2250"/>
    </row>
    <row r="1169" spans="1:17">
      <c r="A1169" s="2244"/>
      <c r="B1169" s="2241"/>
      <c r="C1169" s="2244"/>
      <c r="D1169" s="2242"/>
      <c r="E1169" s="2242"/>
      <c r="F1169" s="2243"/>
      <c r="G1169" s="2244"/>
      <c r="H1169" s="1830"/>
      <c r="I1169" s="2154"/>
      <c r="J1169" s="2244"/>
      <c r="K1169" s="2244"/>
      <c r="L1169" s="2244"/>
      <c r="M1169" s="2244"/>
      <c r="N1169" s="2242"/>
      <c r="O1169" s="2244"/>
      <c r="P1169" s="2245"/>
      <c r="Q1169" s="2250"/>
    </row>
    <row r="1170" spans="1:17">
      <c r="A1170" s="2244"/>
      <c r="B1170" s="2241"/>
      <c r="C1170" s="2244"/>
      <c r="D1170" s="2242"/>
      <c r="E1170" s="2242"/>
      <c r="F1170" s="2243"/>
      <c r="G1170" s="2244"/>
      <c r="H1170" s="1830"/>
      <c r="I1170" s="2154"/>
      <c r="J1170" s="2244"/>
      <c r="K1170" s="2244"/>
      <c r="L1170" s="2244"/>
      <c r="M1170" s="2244"/>
      <c r="N1170" s="2242"/>
      <c r="O1170" s="2244"/>
      <c r="P1170" s="2245"/>
      <c r="Q1170" s="2250"/>
    </row>
    <row r="1171" spans="1:17">
      <c r="A1171" s="2244"/>
      <c r="B1171" s="2241"/>
      <c r="C1171" s="2244"/>
      <c r="D1171" s="2242"/>
      <c r="E1171" s="2242"/>
      <c r="F1171" s="2243"/>
      <c r="G1171" s="2244"/>
      <c r="H1171" s="1830"/>
      <c r="I1171" s="2154"/>
      <c r="J1171" s="2244"/>
      <c r="K1171" s="2244"/>
      <c r="L1171" s="2244"/>
      <c r="M1171" s="2244"/>
      <c r="N1171" s="2242"/>
      <c r="O1171" s="2244"/>
      <c r="P1171" s="2245"/>
      <c r="Q1171" s="2250"/>
    </row>
    <row r="1172" spans="1:17">
      <c r="A1172" s="2244"/>
      <c r="B1172" s="2241"/>
      <c r="C1172" s="2244"/>
      <c r="D1172" s="2242"/>
      <c r="E1172" s="2242"/>
      <c r="F1172" s="2243"/>
      <c r="G1172" s="2244"/>
      <c r="H1172" s="1830"/>
      <c r="I1172" s="2154"/>
      <c r="J1172" s="2244"/>
      <c r="K1172" s="2244"/>
      <c r="L1172" s="2244"/>
      <c r="M1172" s="2244"/>
      <c r="N1172" s="2242"/>
      <c r="O1172" s="2244"/>
      <c r="P1172" s="2245"/>
      <c r="Q1172" s="2250"/>
    </row>
    <row r="1173" spans="1:17">
      <c r="A1173" s="2244"/>
      <c r="B1173" s="2241"/>
      <c r="C1173" s="2244"/>
      <c r="D1173" s="2242"/>
      <c r="E1173" s="2242"/>
      <c r="F1173" s="2243"/>
      <c r="G1173" s="2244"/>
      <c r="H1173" s="1830"/>
      <c r="I1173" s="2154"/>
      <c r="J1173" s="2244"/>
      <c r="K1173" s="2244"/>
      <c r="L1173" s="2244"/>
      <c r="M1173" s="2244"/>
      <c r="N1173" s="2242"/>
      <c r="O1173" s="2244"/>
      <c r="P1173" s="2245"/>
      <c r="Q1173" s="2250"/>
    </row>
    <row r="1174" spans="1:17">
      <c r="A1174" s="2244"/>
      <c r="B1174" s="2241"/>
      <c r="C1174" s="2244"/>
      <c r="D1174" s="2242"/>
      <c r="E1174" s="2242"/>
      <c r="F1174" s="2243"/>
      <c r="G1174" s="2244"/>
      <c r="H1174" s="1830"/>
      <c r="I1174" s="2154"/>
      <c r="J1174" s="2244"/>
      <c r="K1174" s="2244"/>
      <c r="L1174" s="2244"/>
      <c r="M1174" s="2244"/>
      <c r="N1174" s="2242"/>
      <c r="O1174" s="2244"/>
      <c r="P1174" s="2245"/>
      <c r="Q1174" s="2250"/>
    </row>
    <row r="1175" spans="1:17">
      <c r="A1175" s="2244"/>
      <c r="B1175" s="2241"/>
      <c r="C1175" s="2244"/>
      <c r="D1175" s="2242"/>
      <c r="E1175" s="2242"/>
      <c r="F1175" s="2243"/>
      <c r="G1175" s="2244"/>
      <c r="H1175" s="1830"/>
      <c r="I1175" s="2154"/>
      <c r="J1175" s="2244"/>
      <c r="K1175" s="2244"/>
      <c r="L1175" s="2244"/>
      <c r="M1175" s="2244"/>
      <c r="N1175" s="2242"/>
      <c r="O1175" s="2244"/>
      <c r="P1175" s="2245"/>
      <c r="Q1175" s="2250"/>
    </row>
    <row r="1176" spans="1:17">
      <c r="A1176" s="2244"/>
      <c r="B1176" s="2241"/>
      <c r="C1176" s="2244"/>
      <c r="D1176" s="2242"/>
      <c r="E1176" s="2242"/>
      <c r="F1176" s="2243"/>
      <c r="G1176" s="2244"/>
      <c r="H1176" s="1830"/>
      <c r="I1176" s="2154"/>
      <c r="J1176" s="2244"/>
      <c r="K1176" s="2244"/>
      <c r="L1176" s="2244"/>
      <c r="M1176" s="2244"/>
      <c r="N1176" s="2242"/>
      <c r="O1176" s="2244"/>
      <c r="P1176" s="2245"/>
      <c r="Q1176" s="2250"/>
    </row>
    <row r="1177" spans="1:17">
      <c r="A1177" s="2244"/>
      <c r="B1177" s="2241"/>
      <c r="C1177" s="2244"/>
      <c r="D1177" s="2242"/>
      <c r="E1177" s="2242"/>
      <c r="F1177" s="2243"/>
      <c r="G1177" s="2244"/>
      <c r="H1177" s="1830"/>
      <c r="I1177" s="2154"/>
      <c r="J1177" s="2244"/>
      <c r="K1177" s="2244"/>
      <c r="L1177" s="2244"/>
      <c r="M1177" s="2244"/>
      <c r="N1177" s="2242"/>
      <c r="O1177" s="2244"/>
      <c r="P1177" s="2245"/>
      <c r="Q1177" s="2250"/>
    </row>
    <row r="1178" spans="1:17">
      <c r="A1178" s="2244"/>
      <c r="B1178" s="2241"/>
      <c r="C1178" s="2244"/>
      <c r="D1178" s="2242"/>
      <c r="E1178" s="2242"/>
      <c r="F1178" s="2243"/>
      <c r="G1178" s="2244"/>
      <c r="H1178" s="1830"/>
      <c r="I1178" s="2154"/>
      <c r="J1178" s="2244"/>
      <c r="K1178" s="2244"/>
      <c r="L1178" s="2244"/>
      <c r="M1178" s="2244"/>
      <c r="N1178" s="2242"/>
      <c r="O1178" s="2244"/>
      <c r="P1178" s="2245"/>
      <c r="Q1178" s="2250"/>
    </row>
    <row r="1179" spans="1:17">
      <c r="A1179" s="2244"/>
      <c r="B1179" s="2241"/>
      <c r="C1179" s="2244"/>
      <c r="D1179" s="2242"/>
      <c r="E1179" s="2242"/>
      <c r="F1179" s="2243"/>
      <c r="G1179" s="2244"/>
      <c r="H1179" s="1830"/>
      <c r="I1179" s="2154"/>
      <c r="J1179" s="2244"/>
      <c r="K1179" s="2244"/>
      <c r="L1179" s="2244"/>
      <c r="M1179" s="2244"/>
      <c r="N1179" s="2242"/>
      <c r="O1179" s="2244"/>
      <c r="P1179" s="2245"/>
      <c r="Q1179" s="2250"/>
    </row>
    <row r="1180" spans="1:17">
      <c r="A1180" s="2244"/>
      <c r="B1180" s="2241"/>
      <c r="C1180" s="2244"/>
      <c r="D1180" s="2242"/>
      <c r="E1180" s="2242"/>
      <c r="F1180" s="2243"/>
      <c r="G1180" s="2244"/>
      <c r="H1180" s="1830"/>
      <c r="I1180" s="2154"/>
      <c r="J1180" s="2244"/>
      <c r="K1180" s="2244"/>
      <c r="L1180" s="2244"/>
      <c r="M1180" s="2244"/>
      <c r="N1180" s="2242"/>
      <c r="O1180" s="2244"/>
      <c r="P1180" s="2245"/>
      <c r="Q1180" s="2250"/>
    </row>
    <row r="1181" spans="1:17">
      <c r="A1181" s="2244"/>
      <c r="B1181" s="2241"/>
      <c r="C1181" s="2244"/>
      <c r="D1181" s="2242"/>
      <c r="E1181" s="2242"/>
      <c r="F1181" s="2243"/>
      <c r="G1181" s="2244"/>
      <c r="H1181" s="1830"/>
      <c r="I1181" s="2154"/>
      <c r="J1181" s="2244"/>
      <c r="K1181" s="2244"/>
      <c r="L1181" s="2244"/>
      <c r="M1181" s="2244"/>
      <c r="N1181" s="2242"/>
      <c r="O1181" s="2244"/>
      <c r="P1181" s="2245"/>
      <c r="Q1181" s="2250"/>
    </row>
    <row r="1182" spans="1:17">
      <c r="A1182" s="2244"/>
      <c r="B1182" s="2241"/>
      <c r="C1182" s="2244"/>
      <c r="D1182" s="2242"/>
      <c r="E1182" s="2242"/>
      <c r="F1182" s="2243"/>
      <c r="G1182" s="2244"/>
      <c r="H1182" s="1830"/>
      <c r="I1182" s="2154"/>
      <c r="J1182" s="2244"/>
      <c r="K1182" s="2244"/>
      <c r="L1182" s="2244"/>
      <c r="M1182" s="2244"/>
      <c r="N1182" s="2242"/>
      <c r="O1182" s="2244"/>
      <c r="P1182" s="2245"/>
      <c r="Q1182" s="2250"/>
    </row>
    <row r="1183" spans="1:17">
      <c r="A1183" s="2244"/>
      <c r="B1183" s="2241"/>
      <c r="C1183" s="2244"/>
      <c r="D1183" s="2242"/>
      <c r="E1183" s="2242"/>
      <c r="F1183" s="2243"/>
      <c r="G1183" s="2244"/>
      <c r="H1183" s="1830"/>
      <c r="I1183" s="2154"/>
      <c r="J1183" s="2244"/>
      <c r="K1183" s="2244"/>
      <c r="L1183" s="2244"/>
      <c r="M1183" s="2244"/>
      <c r="N1183" s="2242"/>
      <c r="O1183" s="2244"/>
      <c r="P1183" s="2245"/>
      <c r="Q1183" s="2250"/>
    </row>
    <row r="1184" spans="1:17">
      <c r="A1184" s="2244"/>
      <c r="B1184" s="2241"/>
      <c r="C1184" s="2244"/>
      <c r="D1184" s="2242"/>
      <c r="E1184" s="2242"/>
      <c r="F1184" s="2243"/>
      <c r="G1184" s="2244"/>
      <c r="H1184" s="1830"/>
      <c r="I1184" s="2154"/>
      <c r="J1184" s="2244"/>
      <c r="K1184" s="2244"/>
      <c r="L1184" s="2244"/>
      <c r="M1184" s="2244"/>
      <c r="N1184" s="2242"/>
      <c r="O1184" s="2244"/>
      <c r="P1184" s="2245"/>
      <c r="Q1184" s="2250"/>
    </row>
    <row r="1185" spans="1:17">
      <c r="A1185" s="2244"/>
      <c r="B1185" s="2241"/>
      <c r="C1185" s="2244"/>
      <c r="D1185" s="2242"/>
      <c r="E1185" s="2242"/>
      <c r="F1185" s="2243"/>
      <c r="G1185" s="2244"/>
      <c r="H1185" s="1830"/>
      <c r="I1185" s="2154"/>
      <c r="J1185" s="2244"/>
      <c r="K1185" s="2244"/>
      <c r="L1185" s="2244"/>
      <c r="M1185" s="2244"/>
      <c r="N1185" s="2242"/>
      <c r="O1185" s="2244"/>
      <c r="P1185" s="2245"/>
      <c r="Q1185" s="2250"/>
    </row>
    <row r="1186" spans="1:17">
      <c r="A1186" s="2244"/>
      <c r="B1186" s="2241"/>
      <c r="C1186" s="2244"/>
      <c r="D1186" s="2242"/>
      <c r="E1186" s="2242"/>
      <c r="F1186" s="2243"/>
      <c r="G1186" s="2244"/>
      <c r="H1186" s="1830"/>
      <c r="I1186" s="2154"/>
      <c r="J1186" s="2244"/>
      <c r="K1186" s="2244"/>
      <c r="L1186" s="2244"/>
      <c r="M1186" s="2244"/>
      <c r="N1186" s="2242"/>
      <c r="O1186" s="2244"/>
      <c r="P1186" s="2245"/>
      <c r="Q1186" s="2250"/>
    </row>
    <row r="1187" spans="1:17">
      <c r="A1187" s="2244"/>
      <c r="B1187" s="2241"/>
      <c r="C1187" s="2244"/>
      <c r="D1187" s="2242"/>
      <c r="E1187" s="2242"/>
      <c r="F1187" s="2243"/>
      <c r="G1187" s="2244"/>
      <c r="H1187" s="1830"/>
      <c r="I1187" s="2154"/>
      <c r="J1187" s="2244"/>
      <c r="K1187" s="2244"/>
      <c r="L1187" s="2244"/>
      <c r="M1187" s="2244"/>
      <c r="N1187" s="2242"/>
      <c r="O1187" s="2244"/>
      <c r="P1187" s="2245"/>
      <c r="Q1187" s="2250"/>
    </row>
    <row r="1188" spans="1:17">
      <c r="A1188" s="2244"/>
      <c r="B1188" s="2241"/>
      <c r="C1188" s="2244"/>
      <c r="D1188" s="2242"/>
      <c r="E1188" s="2242"/>
      <c r="F1188" s="2243"/>
      <c r="G1188" s="2244"/>
      <c r="H1188" s="1830"/>
      <c r="I1188" s="2154"/>
      <c r="J1188" s="2244"/>
      <c r="K1188" s="2244"/>
      <c r="L1188" s="2244"/>
      <c r="M1188" s="2244"/>
      <c r="N1188" s="2242"/>
      <c r="O1188" s="2244"/>
      <c r="P1188" s="2245"/>
      <c r="Q1188" s="2250"/>
    </row>
    <row r="1189" spans="1:17">
      <c r="A1189" s="2244"/>
      <c r="B1189" s="2241"/>
      <c r="C1189" s="2244"/>
      <c r="D1189" s="2242"/>
      <c r="E1189" s="2242"/>
      <c r="F1189" s="2243"/>
      <c r="G1189" s="2244"/>
      <c r="H1189" s="1830"/>
      <c r="I1189" s="2154"/>
      <c r="J1189" s="2244"/>
      <c r="K1189" s="2244"/>
      <c r="L1189" s="2244"/>
      <c r="M1189" s="2244"/>
      <c r="N1189" s="2242"/>
      <c r="O1189" s="2244"/>
      <c r="P1189" s="2245"/>
      <c r="Q1189" s="2250"/>
    </row>
    <row r="1190" spans="1:17">
      <c r="A1190" s="2244"/>
      <c r="B1190" s="2241"/>
      <c r="C1190" s="2244"/>
      <c r="D1190" s="2242"/>
      <c r="E1190" s="2242"/>
      <c r="F1190" s="2243"/>
      <c r="G1190" s="2244"/>
      <c r="H1190" s="1830"/>
      <c r="I1190" s="2154"/>
      <c r="J1190" s="2244"/>
      <c r="K1190" s="2244"/>
      <c r="L1190" s="2244"/>
      <c r="M1190" s="2244"/>
      <c r="N1190" s="2242"/>
      <c r="O1190" s="2244"/>
      <c r="P1190" s="2245"/>
      <c r="Q1190" s="2250"/>
    </row>
    <row r="1191" spans="1:17">
      <c r="A1191" s="2244"/>
      <c r="B1191" s="2241"/>
      <c r="C1191" s="2244"/>
      <c r="D1191" s="2242"/>
      <c r="E1191" s="2242"/>
      <c r="F1191" s="2243"/>
      <c r="G1191" s="2244"/>
      <c r="H1191" s="1830"/>
      <c r="I1191" s="2154"/>
      <c r="J1191" s="2244"/>
      <c r="K1191" s="2244"/>
      <c r="L1191" s="2244"/>
      <c r="M1191" s="2244"/>
      <c r="N1191" s="2242"/>
      <c r="O1191" s="2244"/>
      <c r="P1191" s="2245"/>
      <c r="Q1191" s="2250"/>
    </row>
    <row r="1192" spans="1:17">
      <c r="A1192" s="2244"/>
      <c r="B1192" s="2241"/>
      <c r="C1192" s="2244"/>
      <c r="D1192" s="2242"/>
      <c r="E1192" s="2242"/>
      <c r="F1192" s="2243"/>
      <c r="G1192" s="2244"/>
      <c r="H1192" s="1830"/>
      <c r="I1192" s="2154"/>
      <c r="J1192" s="2244"/>
      <c r="K1192" s="2244"/>
      <c r="L1192" s="2244"/>
      <c r="M1192" s="2244"/>
      <c r="N1192" s="2242"/>
      <c r="O1192" s="2244"/>
      <c r="P1192" s="2245"/>
      <c r="Q1192" s="2250"/>
    </row>
    <row r="1193" spans="1:17">
      <c r="A1193" s="2244"/>
      <c r="B1193" s="2241"/>
      <c r="C1193" s="2244"/>
      <c r="D1193" s="2242"/>
      <c r="E1193" s="2242"/>
      <c r="F1193" s="2243"/>
      <c r="G1193" s="2244"/>
      <c r="H1193" s="1830"/>
      <c r="I1193" s="2154"/>
      <c r="J1193" s="2244"/>
      <c r="K1193" s="2244"/>
      <c r="L1193" s="2244"/>
      <c r="M1193" s="2244"/>
      <c r="N1193" s="2242"/>
      <c r="O1193" s="2244"/>
      <c r="P1193" s="2245"/>
      <c r="Q1193" s="2250"/>
    </row>
    <row r="1194" spans="1:17">
      <c r="A1194" s="2244"/>
      <c r="B1194" s="2241"/>
      <c r="C1194" s="2244"/>
      <c r="D1194" s="2242"/>
      <c r="E1194" s="2242"/>
      <c r="F1194" s="2243"/>
      <c r="G1194" s="2244"/>
      <c r="H1194" s="1830"/>
      <c r="I1194" s="2154"/>
      <c r="J1194" s="2244"/>
      <c r="K1194" s="2244"/>
      <c r="L1194" s="2244"/>
      <c r="M1194" s="2244"/>
      <c r="N1194" s="2242"/>
      <c r="O1194" s="2244"/>
      <c r="P1194" s="2245"/>
      <c r="Q1194" s="2250"/>
    </row>
    <row r="1195" spans="1:17">
      <c r="A1195" s="2244"/>
      <c r="B1195" s="2241"/>
      <c r="C1195" s="2244"/>
      <c r="D1195" s="2242"/>
      <c r="E1195" s="2242"/>
      <c r="F1195" s="2243"/>
      <c r="G1195" s="2244"/>
      <c r="H1195" s="1830"/>
      <c r="I1195" s="2154"/>
      <c r="J1195" s="2244"/>
      <c r="K1195" s="2244"/>
      <c r="L1195" s="2244"/>
      <c r="M1195" s="2244"/>
      <c r="N1195" s="2242"/>
      <c r="O1195" s="2244"/>
      <c r="P1195" s="2245"/>
      <c r="Q1195" s="2250"/>
    </row>
    <row r="1196" spans="1:17">
      <c r="A1196" s="2244"/>
      <c r="B1196" s="2241"/>
      <c r="C1196" s="2244"/>
      <c r="D1196" s="2242"/>
      <c r="E1196" s="2242"/>
      <c r="F1196" s="2243"/>
      <c r="G1196" s="2244"/>
      <c r="H1196" s="1830"/>
      <c r="I1196" s="2154"/>
      <c r="J1196" s="2244"/>
      <c r="K1196" s="2244"/>
      <c r="L1196" s="2244"/>
      <c r="M1196" s="2244"/>
      <c r="N1196" s="2242"/>
      <c r="O1196" s="2244"/>
      <c r="P1196" s="2245"/>
      <c r="Q1196" s="2250"/>
    </row>
    <row r="1197" spans="1:17">
      <c r="A1197" s="2244"/>
      <c r="B1197" s="2241"/>
      <c r="C1197" s="2244"/>
      <c r="D1197" s="2242"/>
      <c r="E1197" s="2242"/>
      <c r="F1197" s="2243"/>
      <c r="G1197" s="2244"/>
      <c r="H1197" s="1830"/>
      <c r="I1197" s="2154"/>
      <c r="J1197" s="2244"/>
      <c r="K1197" s="2244"/>
      <c r="L1197" s="2244"/>
      <c r="M1197" s="2244"/>
      <c r="N1197" s="2242"/>
      <c r="O1197" s="2244"/>
      <c r="P1197" s="2245"/>
      <c r="Q1197" s="2250"/>
    </row>
    <row r="1198" spans="1:17">
      <c r="A1198" s="2244"/>
      <c r="B1198" s="2241"/>
      <c r="C1198" s="2244"/>
      <c r="D1198" s="2242"/>
      <c r="E1198" s="2242"/>
      <c r="F1198" s="2243"/>
      <c r="G1198" s="2244"/>
      <c r="H1198" s="1830"/>
      <c r="I1198" s="2154"/>
      <c r="J1198" s="2244"/>
      <c r="K1198" s="2244"/>
      <c r="L1198" s="2244"/>
      <c r="M1198" s="2244"/>
      <c r="N1198" s="2242"/>
      <c r="O1198" s="2244"/>
      <c r="P1198" s="2245"/>
      <c r="Q1198" s="2250"/>
    </row>
    <row r="1199" spans="1:17">
      <c r="A1199" s="2244"/>
      <c r="B1199" s="2241"/>
      <c r="C1199" s="2244"/>
      <c r="D1199" s="2242"/>
      <c r="E1199" s="2242"/>
      <c r="F1199" s="2243"/>
      <c r="G1199" s="2244"/>
      <c r="H1199" s="1830"/>
      <c r="I1199" s="2154"/>
      <c r="J1199" s="2244"/>
      <c r="K1199" s="2244"/>
      <c r="L1199" s="2244"/>
      <c r="M1199" s="2244"/>
      <c r="N1199" s="2242"/>
      <c r="O1199" s="2244"/>
      <c r="P1199" s="2245"/>
      <c r="Q1199" s="2250"/>
    </row>
    <row r="1200" spans="1:17">
      <c r="A1200" s="2244"/>
      <c r="B1200" s="2241"/>
      <c r="C1200" s="2244"/>
      <c r="D1200" s="2242"/>
      <c r="E1200" s="2242"/>
      <c r="F1200" s="2243"/>
      <c r="G1200" s="2244"/>
      <c r="H1200" s="1830"/>
      <c r="I1200" s="2154"/>
      <c r="J1200" s="2244"/>
      <c r="K1200" s="2244"/>
      <c r="L1200" s="2244"/>
      <c r="M1200" s="2244"/>
      <c r="N1200" s="2242"/>
      <c r="O1200" s="2244"/>
      <c r="P1200" s="2245"/>
      <c r="Q1200" s="2250"/>
    </row>
    <row r="1201" spans="1:17">
      <c r="A1201" s="2244"/>
      <c r="B1201" s="2241"/>
      <c r="C1201" s="2244"/>
      <c r="D1201" s="2242"/>
      <c r="E1201" s="2242"/>
      <c r="F1201" s="2243"/>
      <c r="G1201" s="2244"/>
      <c r="H1201" s="1830"/>
      <c r="I1201" s="2154"/>
      <c r="J1201" s="2244"/>
      <c r="K1201" s="2244"/>
      <c r="L1201" s="2244"/>
      <c r="M1201" s="2244"/>
      <c r="N1201" s="2242"/>
      <c r="O1201" s="2244"/>
      <c r="P1201" s="2245"/>
      <c r="Q1201" s="2250"/>
    </row>
    <row r="1202" spans="1:17">
      <c r="A1202" s="2244"/>
      <c r="B1202" s="2241"/>
      <c r="C1202" s="2244"/>
      <c r="D1202" s="2242"/>
      <c r="E1202" s="2242"/>
      <c r="F1202" s="2243"/>
      <c r="G1202" s="2244"/>
      <c r="H1202" s="1830"/>
      <c r="I1202" s="2154"/>
      <c r="J1202" s="2244"/>
      <c r="K1202" s="2244"/>
      <c r="L1202" s="2244"/>
      <c r="M1202" s="2244"/>
      <c r="N1202" s="2242"/>
      <c r="O1202" s="2244"/>
      <c r="P1202" s="2245"/>
      <c r="Q1202" s="2250"/>
    </row>
    <row r="1203" spans="1:17">
      <c r="A1203" s="2244"/>
      <c r="B1203" s="2241"/>
      <c r="C1203" s="2244"/>
      <c r="D1203" s="2242"/>
      <c r="E1203" s="2242"/>
      <c r="F1203" s="2243"/>
      <c r="G1203" s="2244"/>
      <c r="H1203" s="1830"/>
      <c r="I1203" s="2154"/>
      <c r="J1203" s="2244"/>
      <c r="K1203" s="2244"/>
      <c r="L1203" s="2244"/>
      <c r="M1203" s="2244"/>
      <c r="N1203" s="2242"/>
      <c r="O1203" s="2244"/>
      <c r="P1203" s="2245"/>
      <c r="Q1203" s="2250"/>
    </row>
    <row r="1204" spans="1:17">
      <c r="A1204" s="2244"/>
      <c r="B1204" s="2241"/>
      <c r="C1204" s="2244"/>
      <c r="D1204" s="2242"/>
      <c r="E1204" s="2242"/>
      <c r="F1204" s="2243"/>
      <c r="G1204" s="2244"/>
      <c r="H1204" s="1830"/>
      <c r="I1204" s="2154"/>
      <c r="J1204" s="2244"/>
      <c r="K1204" s="2244"/>
      <c r="L1204" s="2244"/>
      <c r="M1204" s="2244"/>
      <c r="N1204" s="2242"/>
      <c r="O1204" s="2244"/>
      <c r="P1204" s="2245"/>
      <c r="Q1204" s="2250"/>
    </row>
    <row r="1205" spans="1:17">
      <c r="A1205" s="2244"/>
      <c r="B1205" s="2241"/>
      <c r="C1205" s="2244"/>
      <c r="D1205" s="2242"/>
      <c r="E1205" s="2242"/>
      <c r="F1205" s="2243"/>
      <c r="G1205" s="2244"/>
      <c r="H1205" s="1830"/>
      <c r="I1205" s="2154"/>
      <c r="J1205" s="2244"/>
      <c r="K1205" s="2244"/>
      <c r="L1205" s="2244"/>
      <c r="M1205" s="2244"/>
      <c r="N1205" s="2242"/>
      <c r="O1205" s="2244"/>
      <c r="P1205" s="2245"/>
      <c r="Q1205" s="2250"/>
    </row>
    <row r="1206" spans="1:17">
      <c r="A1206" s="2244"/>
      <c r="B1206" s="2241"/>
      <c r="C1206" s="2244"/>
      <c r="D1206" s="2242"/>
      <c r="E1206" s="2242"/>
      <c r="F1206" s="2243"/>
      <c r="G1206" s="2244"/>
      <c r="H1206" s="1830"/>
      <c r="I1206" s="2154"/>
      <c r="J1206" s="2244"/>
      <c r="K1206" s="2244"/>
      <c r="L1206" s="2244"/>
      <c r="M1206" s="2244"/>
      <c r="N1206" s="2242"/>
      <c r="O1206" s="2244"/>
      <c r="P1206" s="2245"/>
      <c r="Q1206" s="2250"/>
    </row>
    <row r="1207" spans="1:17">
      <c r="A1207" s="2244"/>
      <c r="B1207" s="2241"/>
      <c r="C1207" s="2244"/>
      <c r="D1207" s="2242"/>
      <c r="E1207" s="2242"/>
      <c r="F1207" s="2243"/>
      <c r="G1207" s="2244"/>
      <c r="H1207" s="1830"/>
      <c r="I1207" s="2154"/>
      <c r="J1207" s="2244"/>
      <c r="K1207" s="2244"/>
      <c r="L1207" s="2244"/>
      <c r="M1207" s="2244"/>
      <c r="N1207" s="2242"/>
      <c r="O1207" s="2244"/>
      <c r="P1207" s="2245"/>
      <c r="Q1207" s="2250"/>
    </row>
    <row r="1208" spans="1:17">
      <c r="A1208" s="2244"/>
      <c r="B1208" s="2241"/>
      <c r="C1208" s="2244"/>
      <c r="D1208" s="2242"/>
      <c r="E1208" s="2242"/>
      <c r="F1208" s="2243"/>
      <c r="G1208" s="2244"/>
      <c r="H1208" s="1830"/>
      <c r="I1208" s="2154"/>
      <c r="J1208" s="2244"/>
      <c r="K1208" s="2244"/>
      <c r="L1208" s="2244"/>
      <c r="M1208" s="2244"/>
      <c r="N1208" s="2242"/>
      <c r="O1208" s="2244"/>
      <c r="P1208" s="2245"/>
      <c r="Q1208" s="2250"/>
    </row>
    <row r="1209" spans="1:17">
      <c r="A1209" s="2244"/>
      <c r="B1209" s="2241"/>
      <c r="C1209" s="2244"/>
      <c r="D1209" s="2242"/>
      <c r="E1209" s="2242"/>
      <c r="F1209" s="2243"/>
      <c r="G1209" s="2244"/>
      <c r="H1209" s="1830"/>
      <c r="I1209" s="2154"/>
      <c r="J1209" s="2244"/>
      <c r="K1209" s="2244"/>
      <c r="L1209" s="2244"/>
      <c r="M1209" s="2244"/>
      <c r="N1209" s="2242"/>
      <c r="O1209" s="2244"/>
      <c r="P1209" s="2245"/>
      <c r="Q1209" s="2250"/>
    </row>
    <row r="1210" spans="1:17">
      <c r="A1210" s="2244"/>
      <c r="B1210" s="2241"/>
      <c r="C1210" s="2244"/>
      <c r="D1210" s="2242"/>
      <c r="E1210" s="2242"/>
      <c r="F1210" s="2243"/>
      <c r="G1210" s="2244"/>
      <c r="H1210" s="1830"/>
      <c r="I1210" s="2154"/>
      <c r="J1210" s="2244"/>
      <c r="K1210" s="2244"/>
      <c r="L1210" s="2244"/>
      <c r="M1210" s="2244"/>
      <c r="N1210" s="2242"/>
      <c r="O1210" s="2244"/>
      <c r="P1210" s="2245"/>
      <c r="Q1210" s="2250"/>
    </row>
    <row r="1211" spans="1:17">
      <c r="A1211" s="2244"/>
      <c r="B1211" s="2241"/>
      <c r="C1211" s="2244"/>
      <c r="D1211" s="2242"/>
      <c r="E1211" s="2242"/>
      <c r="F1211" s="2243"/>
      <c r="G1211" s="2244"/>
      <c r="H1211" s="1830"/>
      <c r="I1211" s="2154"/>
      <c r="J1211" s="2244"/>
      <c r="K1211" s="2244"/>
      <c r="L1211" s="2244"/>
      <c r="M1211" s="2244"/>
      <c r="N1211" s="2242"/>
      <c r="O1211" s="2244"/>
      <c r="P1211" s="2245"/>
      <c r="Q1211" s="2250"/>
    </row>
    <row r="1212" spans="1:17">
      <c r="A1212" s="2244"/>
      <c r="B1212" s="2241"/>
      <c r="C1212" s="2244"/>
      <c r="D1212" s="2242"/>
      <c r="E1212" s="2242"/>
      <c r="F1212" s="2243"/>
      <c r="G1212" s="2244"/>
      <c r="H1212" s="1830"/>
      <c r="I1212" s="2154"/>
      <c r="J1212" s="2244"/>
      <c r="K1212" s="2244"/>
      <c r="L1212" s="2244"/>
      <c r="M1212" s="2244"/>
      <c r="N1212" s="2242"/>
      <c r="O1212" s="2244"/>
      <c r="P1212" s="2245"/>
      <c r="Q1212" s="2250"/>
    </row>
    <row r="1213" spans="1:17">
      <c r="A1213" s="2244"/>
      <c r="B1213" s="2241"/>
      <c r="C1213" s="2244"/>
      <c r="D1213" s="2242"/>
      <c r="E1213" s="2242"/>
      <c r="F1213" s="2243"/>
      <c r="G1213" s="2244"/>
      <c r="H1213" s="1830"/>
      <c r="I1213" s="2154"/>
      <c r="J1213" s="2244"/>
      <c r="K1213" s="2244"/>
      <c r="L1213" s="2244"/>
      <c r="M1213" s="2244"/>
      <c r="N1213" s="2242"/>
      <c r="O1213" s="2244"/>
      <c r="P1213" s="2245"/>
      <c r="Q1213" s="2250"/>
    </row>
    <row r="1214" spans="1:17">
      <c r="A1214" s="2244"/>
      <c r="B1214" s="2241"/>
      <c r="C1214" s="2244"/>
      <c r="D1214" s="2242"/>
      <c r="E1214" s="2242"/>
      <c r="F1214" s="2243"/>
      <c r="G1214" s="2244"/>
      <c r="H1214" s="1830"/>
      <c r="I1214" s="2154"/>
      <c r="J1214" s="2244"/>
      <c r="K1214" s="2244"/>
      <c r="L1214" s="2244"/>
      <c r="M1214" s="2244"/>
      <c r="N1214" s="2242"/>
      <c r="O1214" s="2244"/>
      <c r="P1214" s="2245"/>
      <c r="Q1214" s="2250"/>
    </row>
    <row r="1215" spans="1:17">
      <c r="A1215" s="2244"/>
      <c r="B1215" s="2241"/>
      <c r="C1215" s="2244"/>
      <c r="D1215" s="2242"/>
      <c r="E1215" s="2242"/>
      <c r="F1215" s="2243"/>
      <c r="G1215" s="2244"/>
      <c r="H1215" s="1830"/>
      <c r="I1215" s="2154"/>
      <c r="J1215" s="2244"/>
      <c r="K1215" s="2244"/>
      <c r="L1215" s="2244"/>
      <c r="M1215" s="2244"/>
      <c r="N1215" s="2242"/>
      <c r="O1215" s="2244"/>
      <c r="P1215" s="2245"/>
      <c r="Q1215" s="2250"/>
    </row>
    <row r="1216" spans="1:17">
      <c r="A1216" s="2244"/>
      <c r="B1216" s="2241"/>
      <c r="C1216" s="2244"/>
      <c r="D1216" s="2242"/>
      <c r="E1216" s="2242"/>
      <c r="F1216" s="2243"/>
      <c r="G1216" s="2244"/>
      <c r="H1216" s="1830"/>
      <c r="I1216" s="2154"/>
      <c r="J1216" s="2244"/>
      <c r="K1216" s="2244"/>
      <c r="L1216" s="2244"/>
      <c r="M1216" s="2244"/>
      <c r="N1216" s="2242"/>
      <c r="O1216" s="2244"/>
      <c r="P1216" s="2245"/>
      <c r="Q1216" s="2250"/>
    </row>
    <row r="1217" spans="1:17">
      <c r="A1217" s="2244"/>
      <c r="B1217" s="2241"/>
      <c r="C1217" s="2244"/>
      <c r="D1217" s="2242"/>
      <c r="E1217" s="2242"/>
      <c r="F1217" s="2243"/>
      <c r="G1217" s="2244"/>
      <c r="H1217" s="1830"/>
      <c r="I1217" s="2154"/>
      <c r="J1217" s="2244"/>
      <c r="K1217" s="2244"/>
      <c r="L1217" s="2244"/>
      <c r="M1217" s="2244"/>
      <c r="N1217" s="2242"/>
      <c r="O1217" s="2244"/>
      <c r="P1217" s="2245"/>
      <c r="Q1217" s="2250"/>
    </row>
    <row r="1218" spans="1:17">
      <c r="A1218" s="2244"/>
      <c r="B1218" s="2241"/>
      <c r="C1218" s="2244"/>
      <c r="D1218" s="2242"/>
      <c r="E1218" s="2242"/>
      <c r="F1218" s="2243"/>
      <c r="G1218" s="2244"/>
      <c r="H1218" s="1830"/>
      <c r="I1218" s="2154"/>
      <c r="J1218" s="2244"/>
      <c r="K1218" s="2244"/>
      <c r="L1218" s="2244"/>
      <c r="M1218" s="2244"/>
      <c r="N1218" s="2242"/>
      <c r="O1218" s="2244"/>
      <c r="P1218" s="2245"/>
      <c r="Q1218" s="2250"/>
    </row>
    <row r="1219" spans="1:17">
      <c r="A1219" s="2244"/>
      <c r="B1219" s="2241"/>
      <c r="C1219" s="2244"/>
      <c r="D1219" s="2242"/>
      <c r="E1219" s="2242"/>
      <c r="F1219" s="2243"/>
      <c r="G1219" s="2244"/>
      <c r="H1219" s="1830"/>
      <c r="I1219" s="2154"/>
      <c r="J1219" s="2244"/>
      <c r="K1219" s="2244"/>
      <c r="L1219" s="2244"/>
      <c r="M1219" s="2244"/>
      <c r="N1219" s="2242"/>
      <c r="O1219" s="2244"/>
      <c r="P1219" s="2245"/>
      <c r="Q1219" s="2250"/>
    </row>
    <row r="1220" spans="1:17">
      <c r="A1220" s="2244"/>
      <c r="B1220" s="2241"/>
      <c r="C1220" s="2244"/>
      <c r="D1220" s="2242"/>
      <c r="E1220" s="2242"/>
      <c r="F1220" s="2243"/>
      <c r="G1220" s="2244"/>
      <c r="H1220" s="1830"/>
      <c r="I1220" s="2154"/>
      <c r="J1220" s="2244"/>
      <c r="K1220" s="2244"/>
      <c r="L1220" s="2244"/>
      <c r="M1220" s="2244"/>
      <c r="N1220" s="2242"/>
      <c r="O1220" s="2244"/>
      <c r="P1220" s="2245"/>
      <c r="Q1220" s="2250"/>
    </row>
    <row r="1221" spans="1:17">
      <c r="A1221" s="2244"/>
      <c r="B1221" s="2241"/>
      <c r="C1221" s="2244"/>
      <c r="D1221" s="2242"/>
      <c r="E1221" s="2242"/>
      <c r="F1221" s="2243"/>
      <c r="G1221" s="2244"/>
      <c r="H1221" s="1830"/>
      <c r="I1221" s="2154"/>
      <c r="J1221" s="2244"/>
      <c r="K1221" s="2244"/>
      <c r="L1221" s="2244"/>
      <c r="M1221" s="2244"/>
      <c r="N1221" s="2242"/>
      <c r="O1221" s="2244"/>
      <c r="P1221" s="2245"/>
      <c r="Q1221" s="2250"/>
    </row>
    <row r="1222" spans="1:17">
      <c r="A1222" s="2244"/>
      <c r="B1222" s="2241"/>
      <c r="C1222" s="2244"/>
      <c r="D1222" s="2242"/>
      <c r="E1222" s="2242"/>
      <c r="F1222" s="2243"/>
      <c r="G1222" s="2244"/>
      <c r="H1222" s="1830"/>
      <c r="I1222" s="2154"/>
      <c r="J1222" s="2244"/>
      <c r="K1222" s="2244"/>
      <c r="L1222" s="2244"/>
      <c r="M1222" s="2244"/>
      <c r="N1222" s="2242"/>
      <c r="O1222" s="2244"/>
      <c r="P1222" s="2245"/>
      <c r="Q1222" s="2250"/>
    </row>
    <row r="1223" spans="1:17">
      <c r="A1223" s="2244"/>
      <c r="B1223" s="2241"/>
      <c r="C1223" s="2244"/>
      <c r="D1223" s="2242"/>
      <c r="E1223" s="2242"/>
      <c r="F1223" s="2243"/>
      <c r="G1223" s="2244"/>
      <c r="H1223" s="1830"/>
      <c r="I1223" s="2154"/>
      <c r="J1223" s="2244"/>
      <c r="K1223" s="2244"/>
      <c r="L1223" s="2244"/>
      <c r="M1223" s="2244"/>
      <c r="N1223" s="2242"/>
      <c r="O1223" s="2244"/>
      <c r="P1223" s="2245"/>
      <c r="Q1223" s="2250"/>
    </row>
    <row r="1224" spans="1:17">
      <c r="A1224" s="2244"/>
      <c r="B1224" s="2241"/>
      <c r="C1224" s="2244"/>
      <c r="D1224" s="2242"/>
      <c r="E1224" s="2242"/>
      <c r="F1224" s="2243"/>
      <c r="G1224" s="2244"/>
      <c r="H1224" s="1830"/>
      <c r="I1224" s="2154"/>
      <c r="J1224" s="2244"/>
      <c r="K1224" s="2244"/>
      <c r="L1224" s="2244"/>
      <c r="M1224" s="2244"/>
      <c r="N1224" s="2242"/>
      <c r="O1224" s="2244"/>
      <c r="P1224" s="2245"/>
      <c r="Q1224" s="2250"/>
    </row>
    <row r="1225" spans="1:17">
      <c r="A1225" s="2244"/>
      <c r="B1225" s="2241"/>
      <c r="C1225" s="2244"/>
      <c r="D1225" s="2242"/>
      <c r="E1225" s="2242"/>
      <c r="F1225" s="2243"/>
      <c r="G1225" s="2244"/>
      <c r="H1225" s="1830"/>
      <c r="I1225" s="2154"/>
      <c r="J1225" s="2244"/>
      <c r="K1225" s="2244"/>
      <c r="L1225" s="2244"/>
      <c r="M1225" s="2244"/>
      <c r="N1225" s="2242"/>
      <c r="O1225" s="2244"/>
      <c r="P1225" s="2245"/>
      <c r="Q1225" s="2250"/>
    </row>
    <row r="1226" spans="1:17">
      <c r="A1226" s="2244"/>
      <c r="B1226" s="2241"/>
      <c r="C1226" s="2244"/>
      <c r="D1226" s="2242"/>
      <c r="E1226" s="2242"/>
      <c r="F1226" s="2243"/>
      <c r="G1226" s="2244"/>
      <c r="H1226" s="1830"/>
      <c r="I1226" s="2154"/>
      <c r="J1226" s="2244"/>
      <c r="K1226" s="2244"/>
      <c r="L1226" s="2244"/>
      <c r="M1226" s="2244"/>
      <c r="N1226" s="2242"/>
      <c r="O1226" s="2244"/>
      <c r="P1226" s="2245"/>
      <c r="Q1226" s="2250"/>
    </row>
    <row r="1227" spans="1:17">
      <c r="A1227" s="2244"/>
      <c r="B1227" s="2241"/>
      <c r="C1227" s="2244"/>
      <c r="D1227" s="2242"/>
      <c r="E1227" s="2242"/>
      <c r="F1227" s="2243"/>
      <c r="G1227" s="2244"/>
      <c r="H1227" s="1830"/>
      <c r="I1227" s="2154"/>
      <c r="J1227" s="2244"/>
      <c r="K1227" s="2244"/>
      <c r="L1227" s="2244"/>
      <c r="M1227" s="2244"/>
      <c r="N1227" s="2242"/>
      <c r="O1227" s="2244"/>
      <c r="P1227" s="2245"/>
      <c r="Q1227" s="2250"/>
    </row>
    <row r="1228" spans="1:17">
      <c r="A1228" s="2244"/>
      <c r="B1228" s="2241"/>
      <c r="C1228" s="2244"/>
      <c r="D1228" s="2242"/>
      <c r="E1228" s="2242"/>
      <c r="F1228" s="2243"/>
      <c r="G1228" s="2244"/>
      <c r="H1228" s="1830"/>
      <c r="I1228" s="2154"/>
      <c r="J1228" s="2244"/>
      <c r="K1228" s="2244"/>
      <c r="L1228" s="2244"/>
      <c r="M1228" s="2244"/>
      <c r="N1228" s="2242"/>
      <c r="O1228" s="2244"/>
      <c r="P1228" s="2245"/>
      <c r="Q1228" s="2250"/>
    </row>
    <row r="1229" spans="1:17">
      <c r="A1229" s="2244"/>
      <c r="B1229" s="2241"/>
      <c r="C1229" s="2244"/>
      <c r="D1229" s="2242"/>
      <c r="E1229" s="2242"/>
      <c r="F1229" s="2243"/>
      <c r="G1229" s="2244"/>
      <c r="H1229" s="1830"/>
      <c r="I1229" s="2154"/>
      <c r="J1229" s="2244"/>
      <c r="K1229" s="2244"/>
      <c r="L1229" s="2244"/>
      <c r="M1229" s="2244"/>
      <c r="N1229" s="2242"/>
      <c r="O1229" s="2244"/>
      <c r="P1229" s="2245"/>
      <c r="Q1229" s="2250"/>
    </row>
    <row r="1230" spans="1:17">
      <c r="A1230" s="2244"/>
      <c r="B1230" s="2241"/>
      <c r="C1230" s="2244"/>
      <c r="D1230" s="2242"/>
      <c r="E1230" s="2242"/>
      <c r="F1230" s="2243"/>
      <c r="G1230" s="2244"/>
      <c r="H1230" s="1830"/>
      <c r="I1230" s="2154"/>
      <c r="J1230" s="2244"/>
      <c r="K1230" s="2244"/>
      <c r="L1230" s="2244"/>
      <c r="M1230" s="2244"/>
      <c r="N1230" s="2242"/>
      <c r="O1230" s="2244"/>
      <c r="P1230" s="2245"/>
      <c r="Q1230" s="2250"/>
    </row>
    <row r="1231" spans="1:17">
      <c r="A1231" s="2244"/>
      <c r="B1231" s="2241"/>
      <c r="C1231" s="2244"/>
      <c r="D1231" s="2242"/>
      <c r="E1231" s="2242"/>
      <c r="F1231" s="2243"/>
      <c r="G1231" s="2244"/>
      <c r="H1231" s="1830"/>
      <c r="I1231" s="2154"/>
      <c r="J1231" s="2244"/>
      <c r="K1231" s="2244"/>
      <c r="L1231" s="2244"/>
      <c r="M1231" s="2244"/>
      <c r="N1231" s="2242"/>
      <c r="O1231" s="2244"/>
      <c r="P1231" s="2245"/>
      <c r="Q1231" s="2250"/>
    </row>
    <row r="1232" spans="1:17">
      <c r="A1232" s="2244"/>
      <c r="B1232" s="2241"/>
      <c r="C1232" s="2244"/>
      <c r="D1232" s="2242"/>
      <c r="E1232" s="2242"/>
      <c r="F1232" s="2243"/>
      <c r="G1232" s="2244"/>
      <c r="H1232" s="1830"/>
      <c r="I1232" s="2154"/>
      <c r="J1232" s="2244"/>
      <c r="K1232" s="2244"/>
      <c r="L1232" s="2244"/>
      <c r="M1232" s="2244"/>
      <c r="N1232" s="2242"/>
      <c r="O1232" s="2244"/>
      <c r="P1232" s="2245"/>
      <c r="Q1232" s="2250"/>
    </row>
    <row r="1233" spans="1:17">
      <c r="A1233" s="2244"/>
      <c r="B1233" s="2241"/>
      <c r="C1233" s="2244"/>
      <c r="D1233" s="2242"/>
      <c r="E1233" s="2242"/>
      <c r="F1233" s="2243"/>
      <c r="G1233" s="2244"/>
      <c r="H1233" s="1830"/>
      <c r="I1233" s="2154"/>
      <c r="J1233" s="2244"/>
      <c r="K1233" s="2244"/>
      <c r="L1233" s="2244"/>
      <c r="M1233" s="2244"/>
      <c r="N1233" s="2242"/>
      <c r="O1233" s="2244"/>
      <c r="P1233" s="2245"/>
      <c r="Q1233" s="2250"/>
    </row>
    <row r="1234" spans="1:17">
      <c r="A1234" s="2244"/>
      <c r="B1234" s="2241"/>
      <c r="C1234" s="2244"/>
      <c r="D1234" s="2242"/>
      <c r="E1234" s="2242"/>
      <c r="F1234" s="2243"/>
      <c r="G1234" s="2244"/>
      <c r="H1234" s="1830"/>
      <c r="I1234" s="2154"/>
      <c r="J1234" s="2244"/>
      <c r="K1234" s="2244"/>
      <c r="L1234" s="2244"/>
      <c r="M1234" s="2244"/>
      <c r="N1234" s="2242"/>
      <c r="O1234" s="2244"/>
      <c r="P1234" s="2245"/>
      <c r="Q1234" s="2250"/>
    </row>
    <row r="1235" spans="1:17">
      <c r="A1235" s="2244"/>
      <c r="B1235" s="2241"/>
      <c r="C1235" s="2244"/>
      <c r="D1235" s="2242"/>
      <c r="E1235" s="2242"/>
      <c r="F1235" s="2243"/>
      <c r="G1235" s="2244"/>
      <c r="H1235" s="1830"/>
      <c r="I1235" s="2154"/>
      <c r="J1235" s="2244"/>
      <c r="K1235" s="2244"/>
      <c r="L1235" s="2244"/>
      <c r="M1235" s="2244"/>
      <c r="N1235" s="2242"/>
      <c r="O1235" s="2244"/>
      <c r="P1235" s="2245"/>
      <c r="Q1235" s="2250"/>
    </row>
    <row r="1236" spans="1:17">
      <c r="A1236" s="2244"/>
      <c r="B1236" s="2241"/>
      <c r="C1236" s="2244"/>
      <c r="D1236" s="2242"/>
      <c r="E1236" s="2242"/>
      <c r="F1236" s="2243"/>
      <c r="G1236" s="2244"/>
      <c r="H1236" s="1830"/>
      <c r="I1236" s="2154"/>
      <c r="J1236" s="2244"/>
      <c r="K1236" s="2244"/>
      <c r="L1236" s="2244"/>
      <c r="M1236" s="2244"/>
      <c r="N1236" s="2242"/>
      <c r="O1236" s="2244"/>
      <c r="P1236" s="2245"/>
      <c r="Q1236" s="2250"/>
    </row>
    <row r="1237" spans="1:17">
      <c r="A1237" s="2244"/>
      <c r="B1237" s="2241"/>
      <c r="C1237" s="2244"/>
      <c r="D1237" s="2242"/>
      <c r="E1237" s="2242"/>
      <c r="F1237" s="2243"/>
      <c r="G1237" s="2244"/>
      <c r="H1237" s="1830"/>
      <c r="I1237" s="2154"/>
      <c r="J1237" s="2244"/>
      <c r="K1237" s="2244"/>
      <c r="L1237" s="2244"/>
      <c r="M1237" s="2244"/>
      <c r="N1237" s="2242"/>
      <c r="O1237" s="2244"/>
      <c r="P1237" s="2245"/>
      <c r="Q1237" s="2250"/>
    </row>
    <row r="1238" spans="1:17">
      <c r="A1238" s="2244"/>
      <c r="B1238" s="2241"/>
      <c r="C1238" s="2244"/>
      <c r="D1238" s="2242"/>
      <c r="E1238" s="2242"/>
      <c r="F1238" s="2243"/>
      <c r="G1238" s="2244"/>
      <c r="H1238" s="1830"/>
      <c r="I1238" s="2154"/>
      <c r="J1238" s="2244"/>
      <c r="K1238" s="2244"/>
      <c r="L1238" s="2244"/>
      <c r="M1238" s="2244"/>
      <c r="N1238" s="2242"/>
      <c r="O1238" s="2244"/>
      <c r="P1238" s="2245"/>
      <c r="Q1238" s="2250"/>
    </row>
    <row r="1239" spans="1:17">
      <c r="A1239" s="2244"/>
      <c r="B1239" s="2241"/>
      <c r="C1239" s="2244"/>
      <c r="D1239" s="2242"/>
      <c r="E1239" s="2242"/>
      <c r="F1239" s="2243"/>
      <c r="G1239" s="2244"/>
      <c r="H1239" s="1830"/>
      <c r="I1239" s="2154"/>
      <c r="J1239" s="2244"/>
      <c r="K1239" s="2244"/>
      <c r="L1239" s="2244"/>
      <c r="M1239" s="2244"/>
      <c r="N1239" s="2242"/>
      <c r="O1239" s="2244"/>
      <c r="P1239" s="2245"/>
      <c r="Q1239" s="2250"/>
    </row>
    <row r="1240" spans="1:17">
      <c r="A1240" s="2244"/>
      <c r="B1240" s="2241"/>
      <c r="C1240" s="2244"/>
      <c r="D1240" s="2242"/>
      <c r="E1240" s="2242"/>
      <c r="F1240" s="2243"/>
      <c r="G1240" s="2244"/>
      <c r="H1240" s="1830"/>
      <c r="I1240" s="2154"/>
      <c r="J1240" s="2244"/>
      <c r="K1240" s="2244"/>
      <c r="L1240" s="2244"/>
      <c r="M1240" s="2244"/>
      <c r="N1240" s="2242"/>
      <c r="O1240" s="2244"/>
      <c r="P1240" s="2245"/>
      <c r="Q1240" s="2250"/>
    </row>
    <row r="1241" spans="1:17">
      <c r="A1241" s="2244"/>
      <c r="B1241" s="2241"/>
      <c r="C1241" s="2244"/>
      <c r="D1241" s="2242"/>
      <c r="E1241" s="2242"/>
      <c r="F1241" s="2243"/>
      <c r="G1241" s="2244"/>
      <c r="H1241" s="1830"/>
      <c r="I1241" s="2154"/>
      <c r="J1241" s="2244"/>
      <c r="K1241" s="2244"/>
      <c r="L1241" s="2244"/>
      <c r="M1241" s="2244"/>
      <c r="N1241" s="2242"/>
      <c r="O1241" s="2244"/>
      <c r="P1241" s="2245"/>
      <c r="Q1241" s="2250"/>
    </row>
    <row r="1242" spans="1:17">
      <c r="A1242" s="2244"/>
      <c r="B1242" s="2241"/>
      <c r="C1242" s="2244"/>
      <c r="D1242" s="2242"/>
      <c r="E1242" s="2242"/>
      <c r="F1242" s="2243"/>
      <c r="G1242" s="2244"/>
      <c r="H1242" s="1830"/>
      <c r="I1242" s="2154"/>
      <c r="J1242" s="2244"/>
      <c r="K1242" s="2244"/>
      <c r="L1242" s="2244"/>
      <c r="M1242" s="2244"/>
      <c r="N1242" s="2242"/>
      <c r="O1242" s="2244"/>
      <c r="P1242" s="2245"/>
      <c r="Q1242" s="2250"/>
    </row>
    <row r="1243" spans="1:17">
      <c r="A1243" s="2244"/>
      <c r="B1243" s="2241"/>
      <c r="C1243" s="2244"/>
      <c r="D1243" s="2242"/>
      <c r="E1243" s="2242"/>
      <c r="F1243" s="2243"/>
      <c r="G1243" s="2244"/>
      <c r="H1243" s="1830"/>
      <c r="I1243" s="2154"/>
      <c r="J1243" s="2244"/>
      <c r="K1243" s="2244"/>
      <c r="L1243" s="2244"/>
      <c r="M1243" s="2244"/>
      <c r="N1243" s="2242"/>
      <c r="O1243" s="2244"/>
      <c r="P1243" s="2245"/>
      <c r="Q1243" s="2250"/>
    </row>
    <row r="1244" spans="1:17">
      <c r="A1244" s="2244"/>
      <c r="B1244" s="2241"/>
      <c r="C1244" s="2244"/>
      <c r="D1244" s="2242"/>
      <c r="E1244" s="2242"/>
      <c r="F1244" s="2243"/>
      <c r="G1244" s="2244"/>
      <c r="H1244" s="1830"/>
      <c r="I1244" s="2154"/>
      <c r="J1244" s="2244"/>
      <c r="K1244" s="2244"/>
      <c r="L1244" s="2244"/>
      <c r="M1244" s="2244"/>
      <c r="N1244" s="2242"/>
      <c r="O1244" s="2244"/>
      <c r="P1244" s="2245"/>
      <c r="Q1244" s="2250"/>
    </row>
    <row r="1245" spans="1:17">
      <c r="A1245" s="2244"/>
      <c r="B1245" s="2241"/>
      <c r="C1245" s="2244"/>
      <c r="D1245" s="2242"/>
      <c r="E1245" s="2242"/>
      <c r="F1245" s="2243"/>
      <c r="G1245" s="2244"/>
      <c r="H1245" s="1830"/>
      <c r="I1245" s="2154"/>
      <c r="J1245" s="2244"/>
      <c r="K1245" s="2244"/>
      <c r="L1245" s="2244"/>
      <c r="M1245" s="2244"/>
      <c r="N1245" s="2242"/>
      <c r="O1245" s="2244"/>
      <c r="P1245" s="2245"/>
      <c r="Q1245" s="2250"/>
    </row>
    <row r="1246" spans="1:17">
      <c r="A1246" s="2244"/>
      <c r="B1246" s="2241"/>
      <c r="C1246" s="2244"/>
      <c r="D1246" s="2242"/>
      <c r="E1246" s="2242"/>
      <c r="F1246" s="2243"/>
      <c r="G1246" s="2244"/>
      <c r="H1246" s="1830"/>
      <c r="I1246" s="2154"/>
      <c r="J1246" s="2244"/>
      <c r="K1246" s="2244"/>
      <c r="L1246" s="2244"/>
      <c r="M1246" s="2244"/>
      <c r="N1246" s="2242"/>
      <c r="O1246" s="2244"/>
      <c r="P1246" s="2245"/>
      <c r="Q1246" s="2250"/>
    </row>
    <row r="1247" spans="1:17">
      <c r="A1247" s="2244"/>
      <c r="B1247" s="2241"/>
      <c r="C1247" s="2244"/>
      <c r="D1247" s="2242"/>
      <c r="E1247" s="2242"/>
      <c r="F1247" s="2243"/>
      <c r="G1247" s="2244"/>
      <c r="H1247" s="1830"/>
      <c r="I1247" s="2154"/>
      <c r="J1247" s="2244"/>
      <c r="K1247" s="2244"/>
      <c r="L1247" s="2244"/>
      <c r="M1247" s="2244"/>
      <c r="N1247" s="2242"/>
      <c r="O1247" s="2244"/>
      <c r="P1247" s="2245"/>
      <c r="Q1247" s="2250"/>
    </row>
    <row r="1248" spans="1:17">
      <c r="A1248" s="2244"/>
      <c r="B1248" s="2241"/>
      <c r="C1248" s="2244"/>
      <c r="D1248" s="2242"/>
      <c r="E1248" s="2242"/>
      <c r="F1248" s="2243"/>
      <c r="G1248" s="2244"/>
      <c r="H1248" s="1830"/>
      <c r="I1248" s="2154"/>
      <c r="J1248" s="2244"/>
      <c r="K1248" s="2244"/>
      <c r="L1248" s="2244"/>
      <c r="M1248" s="2244"/>
      <c r="N1248" s="2242"/>
      <c r="O1248" s="2244"/>
      <c r="P1248" s="2245"/>
      <c r="Q1248" s="2250"/>
    </row>
    <row r="1249" spans="1:17">
      <c r="A1249" s="2244"/>
      <c r="B1249" s="2241"/>
      <c r="C1249" s="2244"/>
      <c r="D1249" s="2242"/>
      <c r="E1249" s="2242"/>
      <c r="F1249" s="2243"/>
      <c r="G1249" s="2244"/>
      <c r="H1249" s="1830"/>
      <c r="I1249" s="2154"/>
      <c r="J1249" s="2244"/>
      <c r="K1249" s="2244"/>
      <c r="L1249" s="2244"/>
      <c r="M1249" s="2244"/>
      <c r="N1249" s="2242"/>
      <c r="O1249" s="2244"/>
      <c r="P1249" s="2245"/>
      <c r="Q1249" s="2250"/>
    </row>
    <row r="1250" spans="1:17">
      <c r="A1250" s="2244"/>
      <c r="B1250" s="2241"/>
      <c r="C1250" s="2244"/>
      <c r="D1250" s="2242"/>
      <c r="E1250" s="2242"/>
      <c r="F1250" s="2243"/>
      <c r="G1250" s="2244"/>
      <c r="H1250" s="1830"/>
      <c r="I1250" s="2154"/>
      <c r="J1250" s="2244"/>
      <c r="K1250" s="2244"/>
      <c r="L1250" s="2244"/>
      <c r="M1250" s="2244"/>
      <c r="N1250" s="2242"/>
      <c r="O1250" s="2244"/>
      <c r="P1250" s="2245"/>
      <c r="Q1250" s="2250"/>
    </row>
    <row r="1251" spans="1:17">
      <c r="A1251" s="2244"/>
      <c r="B1251" s="2241"/>
      <c r="C1251" s="2244"/>
      <c r="D1251" s="2242"/>
      <c r="E1251" s="2242"/>
      <c r="F1251" s="2243"/>
      <c r="G1251" s="2244"/>
      <c r="H1251" s="1830"/>
      <c r="I1251" s="2154"/>
      <c r="J1251" s="2244"/>
      <c r="K1251" s="2244"/>
      <c r="L1251" s="2244"/>
      <c r="M1251" s="2244"/>
      <c r="N1251" s="2242"/>
      <c r="O1251" s="2244"/>
      <c r="P1251" s="2245"/>
      <c r="Q1251" s="2250"/>
    </row>
    <row r="1252" spans="1:17">
      <c r="A1252" s="2244"/>
      <c r="B1252" s="2241"/>
      <c r="C1252" s="2244"/>
      <c r="D1252" s="2242"/>
      <c r="E1252" s="2242"/>
      <c r="F1252" s="2243"/>
      <c r="G1252" s="2244"/>
      <c r="H1252" s="1830"/>
      <c r="I1252" s="2154"/>
      <c r="J1252" s="2244"/>
      <c r="K1252" s="2244"/>
      <c r="L1252" s="2244"/>
      <c r="M1252" s="2244"/>
      <c r="N1252" s="2242"/>
      <c r="O1252" s="2244"/>
      <c r="P1252" s="2245"/>
      <c r="Q1252" s="2250"/>
    </row>
    <row r="1253" spans="1:17">
      <c r="A1253" s="2244"/>
      <c r="B1253" s="2241"/>
      <c r="C1253" s="2244"/>
      <c r="D1253" s="2242"/>
      <c r="E1253" s="2242"/>
      <c r="F1253" s="2243"/>
      <c r="G1253" s="2244"/>
      <c r="H1253" s="1830"/>
      <c r="I1253" s="2154"/>
      <c r="J1253" s="2244"/>
      <c r="K1253" s="2244"/>
      <c r="L1253" s="2244"/>
      <c r="M1253" s="2244"/>
      <c r="N1253" s="2242"/>
      <c r="O1253" s="2244"/>
      <c r="P1253" s="2245"/>
      <c r="Q1253" s="2250"/>
    </row>
    <row r="1254" spans="1:17">
      <c r="A1254" s="2244"/>
      <c r="B1254" s="2241"/>
      <c r="C1254" s="2244"/>
      <c r="D1254" s="2242"/>
      <c r="E1254" s="2242"/>
      <c r="F1254" s="2243"/>
      <c r="G1254" s="2244"/>
      <c r="H1254" s="1830"/>
      <c r="I1254" s="2154"/>
      <c r="J1254" s="2244"/>
      <c r="K1254" s="2244"/>
      <c r="L1254" s="2244"/>
      <c r="M1254" s="2244"/>
      <c r="N1254" s="2242"/>
      <c r="O1254" s="2244"/>
      <c r="P1254" s="2245"/>
      <c r="Q1254" s="2250"/>
    </row>
    <row r="1255" spans="1:17">
      <c r="A1255" s="2244"/>
      <c r="B1255" s="2241"/>
      <c r="C1255" s="2244"/>
      <c r="D1255" s="2242"/>
      <c r="E1255" s="2242"/>
      <c r="F1255" s="2243"/>
      <c r="G1255" s="2244"/>
      <c r="H1255" s="1830"/>
      <c r="I1255" s="2154"/>
      <c r="J1255" s="2244"/>
      <c r="K1255" s="2244"/>
      <c r="L1255" s="2244"/>
      <c r="M1255" s="2244"/>
      <c r="N1255" s="2242"/>
      <c r="O1255" s="2244"/>
      <c r="P1255" s="2245"/>
      <c r="Q1255" s="2250"/>
    </row>
    <row r="1256" spans="1:17">
      <c r="A1256" s="2244"/>
      <c r="B1256" s="2241"/>
      <c r="C1256" s="2244"/>
      <c r="D1256" s="2242"/>
      <c r="E1256" s="2242"/>
      <c r="F1256" s="2243"/>
      <c r="G1256" s="2244"/>
      <c r="H1256" s="1830"/>
      <c r="I1256" s="2154"/>
      <c r="J1256" s="2244"/>
      <c r="K1256" s="2244"/>
      <c r="L1256" s="2244"/>
      <c r="M1256" s="2244"/>
      <c r="N1256" s="2242"/>
      <c r="O1256" s="2244"/>
      <c r="P1256" s="2245"/>
      <c r="Q1256" s="2250"/>
    </row>
    <row r="1257" spans="1:17">
      <c r="A1257" s="2244"/>
      <c r="B1257" s="2241"/>
      <c r="C1257" s="2244"/>
      <c r="D1257" s="2242"/>
      <c r="E1257" s="2242"/>
      <c r="F1257" s="2243"/>
      <c r="G1257" s="2244"/>
      <c r="H1257" s="1830"/>
      <c r="I1257" s="2154"/>
      <c r="J1257" s="2244"/>
      <c r="K1257" s="2244"/>
      <c r="L1257" s="2244"/>
      <c r="M1257" s="2244"/>
      <c r="N1257" s="2242"/>
      <c r="O1257" s="2244"/>
      <c r="P1257" s="2245"/>
      <c r="Q1257" s="2250"/>
    </row>
    <row r="1258" spans="1:17">
      <c r="A1258" s="2244"/>
      <c r="B1258" s="2241"/>
      <c r="C1258" s="2244"/>
      <c r="D1258" s="2242"/>
      <c r="E1258" s="2242"/>
      <c r="F1258" s="2243"/>
      <c r="G1258" s="2244"/>
      <c r="H1258" s="1830"/>
      <c r="I1258" s="2154"/>
      <c r="J1258" s="2244"/>
      <c r="K1258" s="2244"/>
      <c r="L1258" s="2244"/>
      <c r="M1258" s="2244"/>
      <c r="N1258" s="2242"/>
      <c r="O1258" s="2244"/>
      <c r="P1258" s="2245"/>
      <c r="Q1258" s="2250"/>
    </row>
    <row r="1259" spans="1:17">
      <c r="A1259" s="2244"/>
      <c r="B1259" s="2241"/>
      <c r="C1259" s="2244"/>
      <c r="D1259" s="2242"/>
      <c r="E1259" s="2242"/>
      <c r="F1259" s="2243"/>
      <c r="G1259" s="2244"/>
      <c r="H1259" s="1830"/>
      <c r="I1259" s="2154"/>
      <c r="J1259" s="2244"/>
      <c r="K1259" s="2244"/>
      <c r="L1259" s="2244"/>
      <c r="M1259" s="2244"/>
      <c r="N1259" s="2242"/>
      <c r="O1259" s="2244"/>
      <c r="P1259" s="2245"/>
      <c r="Q1259" s="2250"/>
    </row>
    <row r="1260" spans="1:17">
      <c r="A1260" s="2244"/>
      <c r="B1260" s="2241"/>
      <c r="C1260" s="2244"/>
      <c r="D1260" s="2242"/>
      <c r="E1260" s="2242"/>
      <c r="F1260" s="2243"/>
      <c r="G1260" s="2244"/>
      <c r="H1260" s="1830"/>
      <c r="I1260" s="2154"/>
      <c r="J1260" s="2244"/>
      <c r="K1260" s="2244"/>
      <c r="L1260" s="2244"/>
      <c r="M1260" s="2244"/>
      <c r="N1260" s="2242"/>
      <c r="O1260" s="2244"/>
      <c r="P1260" s="2245"/>
      <c r="Q1260" s="2250"/>
    </row>
    <row r="1261" spans="1:17">
      <c r="A1261" s="2244"/>
      <c r="B1261" s="2241"/>
      <c r="C1261" s="2244"/>
      <c r="D1261" s="2242"/>
      <c r="E1261" s="2242"/>
      <c r="F1261" s="2243"/>
      <c r="G1261" s="2244"/>
      <c r="H1261" s="1830"/>
      <c r="I1261" s="2154"/>
      <c r="J1261" s="2244"/>
      <c r="K1261" s="2244"/>
      <c r="L1261" s="2244"/>
      <c r="M1261" s="2244"/>
      <c r="N1261" s="2242"/>
      <c r="O1261" s="2244"/>
      <c r="P1261" s="2245"/>
      <c r="Q1261" s="2250"/>
    </row>
    <row r="1262" spans="1:17">
      <c r="A1262" s="2244"/>
      <c r="B1262" s="2241"/>
      <c r="C1262" s="2244"/>
      <c r="D1262" s="2242"/>
      <c r="E1262" s="2242"/>
      <c r="F1262" s="2243"/>
      <c r="G1262" s="2244"/>
      <c r="H1262" s="1830"/>
      <c r="I1262" s="2154"/>
      <c r="J1262" s="2244"/>
      <c r="K1262" s="2244"/>
      <c r="L1262" s="2244"/>
      <c r="M1262" s="2244"/>
      <c r="N1262" s="2242"/>
      <c r="O1262" s="2244"/>
      <c r="P1262" s="2245"/>
      <c r="Q1262" s="2250"/>
    </row>
    <row r="1263" spans="1:17">
      <c r="A1263" s="2244"/>
      <c r="B1263" s="2241"/>
      <c r="C1263" s="2244"/>
      <c r="D1263" s="2242"/>
      <c r="E1263" s="2242"/>
      <c r="F1263" s="2243"/>
      <c r="G1263" s="2244"/>
      <c r="H1263" s="1830"/>
      <c r="I1263" s="2154"/>
      <c r="J1263" s="2244"/>
      <c r="K1263" s="2244"/>
      <c r="L1263" s="2244"/>
      <c r="M1263" s="2244"/>
      <c r="N1263" s="2242"/>
      <c r="O1263" s="2244"/>
      <c r="P1263" s="2245"/>
      <c r="Q1263" s="2250"/>
    </row>
    <row r="1264" spans="1:17">
      <c r="A1264" s="2244"/>
      <c r="B1264" s="2241"/>
      <c r="C1264" s="2244"/>
      <c r="D1264" s="2242"/>
      <c r="E1264" s="2242"/>
      <c r="F1264" s="2243"/>
      <c r="G1264" s="2244"/>
      <c r="H1264" s="1830"/>
      <c r="I1264" s="2154"/>
      <c r="J1264" s="2244"/>
      <c r="K1264" s="2244"/>
      <c r="L1264" s="2244"/>
      <c r="M1264" s="2244"/>
      <c r="N1264" s="2242"/>
      <c r="O1264" s="2244"/>
      <c r="P1264" s="2245"/>
      <c r="Q1264" s="2250"/>
    </row>
    <row r="1265" spans="1:17">
      <c r="A1265" s="2244"/>
      <c r="B1265" s="2241"/>
      <c r="C1265" s="2244"/>
      <c r="D1265" s="2242"/>
      <c r="E1265" s="2242"/>
      <c r="F1265" s="2243"/>
      <c r="G1265" s="2244"/>
      <c r="H1265" s="1830"/>
      <c r="I1265" s="2154"/>
      <c r="J1265" s="2244"/>
      <c r="K1265" s="2244"/>
      <c r="L1265" s="2244"/>
      <c r="M1265" s="2244"/>
      <c r="N1265" s="2242"/>
      <c r="O1265" s="2244"/>
      <c r="P1265" s="2245"/>
      <c r="Q1265" s="2250"/>
    </row>
    <row r="1266" spans="1:17">
      <c r="A1266" s="2244"/>
      <c r="B1266" s="2241"/>
      <c r="C1266" s="2244"/>
      <c r="D1266" s="2242"/>
      <c r="E1266" s="2242"/>
      <c r="F1266" s="2243"/>
      <c r="G1266" s="2244"/>
      <c r="H1266" s="1830"/>
      <c r="I1266" s="2154"/>
      <c r="J1266" s="2244"/>
      <c r="K1266" s="2244"/>
      <c r="L1266" s="2244"/>
      <c r="M1266" s="2244"/>
      <c r="N1266" s="2242"/>
      <c r="O1266" s="2244"/>
      <c r="P1266" s="2245"/>
      <c r="Q1266" s="2250"/>
    </row>
    <row r="1267" spans="1:17">
      <c r="A1267" s="2244"/>
      <c r="B1267" s="2241"/>
      <c r="C1267" s="2244"/>
      <c r="D1267" s="2242"/>
      <c r="E1267" s="2242"/>
      <c r="F1267" s="2243"/>
      <c r="G1267" s="2244"/>
      <c r="H1267" s="1830"/>
      <c r="I1267" s="2154"/>
      <c r="J1267" s="2244"/>
      <c r="K1267" s="2244"/>
      <c r="L1267" s="2244"/>
      <c r="M1267" s="2244"/>
      <c r="N1267" s="2242"/>
      <c r="O1267" s="2244"/>
      <c r="P1267" s="2245"/>
      <c r="Q1267" s="2250"/>
    </row>
    <row r="1268" spans="1:17">
      <c r="A1268" s="2244"/>
      <c r="B1268" s="2241"/>
      <c r="C1268" s="2244"/>
      <c r="D1268" s="2242"/>
      <c r="E1268" s="2242"/>
      <c r="F1268" s="2243"/>
      <c r="G1268" s="2244"/>
      <c r="H1268" s="1830"/>
      <c r="I1268" s="2154"/>
      <c r="J1268" s="2244"/>
      <c r="K1268" s="2244"/>
      <c r="L1268" s="2244"/>
      <c r="M1268" s="2244"/>
      <c r="N1268" s="2242"/>
      <c r="O1268" s="2244"/>
      <c r="P1268" s="2245"/>
      <c r="Q1268" s="2250"/>
    </row>
    <row r="1269" spans="1:17">
      <c r="A1269" s="2244"/>
      <c r="B1269" s="2241"/>
      <c r="C1269" s="2244"/>
      <c r="D1269" s="2242"/>
      <c r="E1269" s="2242"/>
      <c r="F1269" s="2243"/>
      <c r="G1269" s="2244"/>
      <c r="H1269" s="1830"/>
      <c r="I1269" s="2154"/>
      <c r="J1269" s="2244"/>
      <c r="K1269" s="2244"/>
      <c r="L1269" s="2244"/>
      <c r="M1269" s="2244"/>
      <c r="N1269" s="2242"/>
      <c r="O1269" s="2244"/>
      <c r="P1269" s="2245"/>
      <c r="Q1269" s="2250"/>
    </row>
    <row r="1270" spans="1:17">
      <c r="A1270" s="2244"/>
      <c r="B1270" s="2241"/>
      <c r="C1270" s="2244"/>
      <c r="D1270" s="2242"/>
      <c r="E1270" s="2242"/>
      <c r="F1270" s="2243"/>
      <c r="G1270" s="2244"/>
      <c r="H1270" s="1830"/>
      <c r="I1270" s="2154"/>
      <c r="J1270" s="2244"/>
      <c r="K1270" s="2244"/>
      <c r="L1270" s="2244"/>
      <c r="M1270" s="2244"/>
      <c r="N1270" s="2242"/>
      <c r="O1270" s="2244"/>
      <c r="P1270" s="2245"/>
      <c r="Q1270" s="2250"/>
    </row>
    <row r="1271" spans="1:17">
      <c r="A1271" s="2244"/>
      <c r="B1271" s="2241"/>
      <c r="C1271" s="2244"/>
      <c r="D1271" s="2242"/>
      <c r="E1271" s="2242"/>
      <c r="F1271" s="2243"/>
      <c r="G1271" s="2244"/>
      <c r="H1271" s="1830"/>
      <c r="I1271" s="2154"/>
      <c r="J1271" s="2244"/>
      <c r="K1271" s="2244"/>
      <c r="L1271" s="2244"/>
      <c r="M1271" s="2244"/>
      <c r="N1271" s="2242"/>
      <c r="O1271" s="2244"/>
      <c r="P1271" s="2245"/>
      <c r="Q1271" s="2250"/>
    </row>
    <row r="1272" spans="1:17">
      <c r="A1272" s="2244"/>
      <c r="B1272" s="2241"/>
      <c r="C1272" s="2244"/>
      <c r="D1272" s="2242"/>
      <c r="E1272" s="2242"/>
      <c r="F1272" s="2243"/>
      <c r="G1272" s="2244"/>
      <c r="H1272" s="1830"/>
      <c r="I1272" s="2154"/>
      <c r="J1272" s="2244"/>
      <c r="K1272" s="2244"/>
      <c r="L1272" s="2244"/>
      <c r="M1272" s="2244"/>
      <c r="N1272" s="2242"/>
      <c r="O1272" s="2244"/>
      <c r="P1272" s="2245"/>
      <c r="Q1272" s="2250"/>
    </row>
    <row r="1273" spans="1:17">
      <c r="A1273" s="2244"/>
      <c r="B1273" s="2241"/>
      <c r="C1273" s="2244"/>
      <c r="D1273" s="2242"/>
      <c r="E1273" s="2242"/>
      <c r="F1273" s="2243"/>
      <c r="G1273" s="2244"/>
      <c r="H1273" s="1830"/>
      <c r="I1273" s="2154"/>
      <c r="J1273" s="2244"/>
      <c r="K1273" s="2244"/>
      <c r="L1273" s="2244"/>
      <c r="M1273" s="2244"/>
      <c r="N1273" s="2242"/>
      <c r="O1273" s="2244"/>
      <c r="P1273" s="2245"/>
      <c r="Q1273" s="2250"/>
    </row>
    <row r="1274" spans="1:17">
      <c r="A1274" s="2244"/>
      <c r="B1274" s="2241"/>
      <c r="C1274" s="2244"/>
      <c r="D1274" s="2242"/>
      <c r="E1274" s="2242"/>
      <c r="F1274" s="2243"/>
      <c r="G1274" s="2244"/>
      <c r="H1274" s="1830"/>
      <c r="I1274" s="2154"/>
      <c r="J1274" s="2244"/>
      <c r="K1274" s="2244"/>
      <c r="L1274" s="2244"/>
      <c r="M1274" s="2244"/>
      <c r="N1274" s="2242"/>
      <c r="O1274" s="2244"/>
      <c r="P1274" s="2245"/>
      <c r="Q1274" s="2250"/>
    </row>
    <row r="1275" spans="1:17">
      <c r="A1275" s="2244"/>
      <c r="B1275" s="2241"/>
      <c r="C1275" s="2244"/>
      <c r="D1275" s="2242"/>
      <c r="E1275" s="2242"/>
      <c r="F1275" s="2243"/>
      <c r="G1275" s="2244"/>
      <c r="H1275" s="1830"/>
      <c r="I1275" s="2154"/>
      <c r="J1275" s="2244"/>
      <c r="K1275" s="2244"/>
      <c r="L1275" s="2244"/>
      <c r="M1275" s="2244"/>
      <c r="N1275" s="2242"/>
      <c r="O1275" s="2244"/>
      <c r="P1275" s="2245"/>
      <c r="Q1275" s="2250"/>
    </row>
    <row r="1276" spans="1:17">
      <c r="A1276" s="2244"/>
      <c r="B1276" s="2241"/>
      <c r="C1276" s="2244"/>
      <c r="D1276" s="2242"/>
      <c r="E1276" s="2242"/>
      <c r="F1276" s="2243"/>
      <c r="G1276" s="2244"/>
      <c r="H1276" s="1830"/>
      <c r="I1276" s="2154"/>
      <c r="J1276" s="2244"/>
      <c r="K1276" s="2244"/>
      <c r="L1276" s="2244"/>
      <c r="M1276" s="2244"/>
      <c r="N1276" s="2242"/>
      <c r="O1276" s="2244"/>
      <c r="P1276" s="2245"/>
      <c r="Q1276" s="2250"/>
    </row>
    <row r="1277" spans="1:17">
      <c r="A1277" s="2244"/>
      <c r="B1277" s="2241"/>
      <c r="C1277" s="2244"/>
      <c r="D1277" s="2242"/>
      <c r="E1277" s="2242"/>
      <c r="F1277" s="2243"/>
      <c r="G1277" s="2244"/>
      <c r="H1277" s="1830"/>
      <c r="I1277" s="2154"/>
      <c r="J1277" s="2244"/>
      <c r="K1277" s="2244"/>
      <c r="L1277" s="2244"/>
      <c r="M1277" s="2244"/>
      <c r="N1277" s="2242"/>
      <c r="O1277" s="2244"/>
      <c r="P1277" s="2245"/>
      <c r="Q1277" s="2250"/>
    </row>
    <row r="1278" spans="1:17">
      <c r="A1278" s="2244"/>
      <c r="B1278" s="2241"/>
      <c r="C1278" s="2244"/>
      <c r="D1278" s="2242"/>
      <c r="E1278" s="2242"/>
      <c r="F1278" s="2243"/>
      <c r="G1278" s="2244"/>
      <c r="H1278" s="1830"/>
      <c r="I1278" s="2154"/>
      <c r="J1278" s="2244"/>
      <c r="K1278" s="2244"/>
      <c r="L1278" s="2244"/>
      <c r="M1278" s="2244"/>
      <c r="N1278" s="2242"/>
      <c r="O1278" s="2244"/>
      <c r="P1278" s="2245"/>
      <c r="Q1278" s="2250"/>
    </row>
    <row r="1279" spans="1:17">
      <c r="A1279" s="2244"/>
      <c r="B1279" s="2241"/>
      <c r="C1279" s="2244"/>
      <c r="D1279" s="2242"/>
      <c r="E1279" s="2242"/>
      <c r="F1279" s="2243"/>
      <c r="G1279" s="2244"/>
      <c r="H1279" s="1830"/>
      <c r="I1279" s="2154"/>
      <c r="J1279" s="2244"/>
      <c r="K1279" s="2244"/>
      <c r="L1279" s="2244"/>
      <c r="M1279" s="2244"/>
      <c r="N1279" s="2242"/>
      <c r="O1279" s="2244"/>
      <c r="P1279" s="2245"/>
      <c r="Q1279" s="2250"/>
    </row>
    <row r="1280" spans="1:17">
      <c r="A1280" s="2244"/>
      <c r="B1280" s="2241"/>
      <c r="C1280" s="2244"/>
      <c r="D1280" s="2242"/>
      <c r="E1280" s="2242"/>
      <c r="F1280" s="2243"/>
      <c r="G1280" s="2244"/>
      <c r="H1280" s="1830"/>
      <c r="I1280" s="2154"/>
      <c r="J1280" s="2244"/>
      <c r="K1280" s="2244"/>
      <c r="L1280" s="2244"/>
      <c r="M1280" s="2244"/>
      <c r="N1280" s="2242"/>
      <c r="O1280" s="2244"/>
      <c r="P1280" s="2245"/>
      <c r="Q1280" s="2250"/>
    </row>
    <row r="1281" spans="1:17">
      <c r="A1281" s="2244"/>
      <c r="B1281" s="2241"/>
      <c r="C1281" s="2244"/>
      <c r="D1281" s="2242"/>
      <c r="E1281" s="2242"/>
      <c r="F1281" s="2243"/>
      <c r="G1281" s="2244"/>
      <c r="H1281" s="1830"/>
      <c r="I1281" s="2154"/>
      <c r="J1281" s="2244"/>
      <c r="K1281" s="2244"/>
      <c r="L1281" s="2244"/>
      <c r="M1281" s="2244"/>
      <c r="N1281" s="2242"/>
      <c r="O1281" s="2244"/>
      <c r="P1281" s="2245"/>
      <c r="Q1281" s="2250"/>
    </row>
    <row r="1282" spans="1:17">
      <c r="A1282" s="2244"/>
      <c r="B1282" s="2241"/>
      <c r="C1282" s="2244"/>
      <c r="D1282" s="2242"/>
      <c r="E1282" s="2242"/>
      <c r="F1282" s="2243"/>
      <c r="G1282" s="2244"/>
      <c r="H1282" s="1830"/>
      <c r="I1282" s="2154"/>
      <c r="J1282" s="2244"/>
      <c r="K1282" s="2244"/>
      <c r="L1282" s="2244"/>
      <c r="M1282" s="2244"/>
      <c r="N1282" s="2242"/>
      <c r="O1282" s="2244"/>
      <c r="P1282" s="2245"/>
      <c r="Q1282" s="2250"/>
    </row>
    <row r="1283" spans="1:17">
      <c r="A1283" s="2244"/>
      <c r="B1283" s="2241"/>
      <c r="C1283" s="2244"/>
      <c r="D1283" s="2242"/>
      <c r="E1283" s="2242"/>
      <c r="F1283" s="2243"/>
      <c r="G1283" s="2244"/>
      <c r="H1283" s="1830"/>
      <c r="I1283" s="2154"/>
      <c r="J1283" s="2244"/>
      <c r="K1283" s="2244"/>
      <c r="L1283" s="2244"/>
      <c r="M1283" s="2244"/>
      <c r="N1283" s="2242"/>
      <c r="O1283" s="2244"/>
      <c r="P1283" s="2245"/>
      <c r="Q1283" s="2250"/>
    </row>
    <row r="1284" spans="1:17">
      <c r="A1284" s="2244"/>
      <c r="B1284" s="2241"/>
      <c r="C1284" s="2244"/>
      <c r="D1284" s="2242"/>
      <c r="E1284" s="2242"/>
      <c r="F1284" s="2243"/>
      <c r="G1284" s="2244"/>
      <c r="H1284" s="1830"/>
      <c r="I1284" s="2154"/>
      <c r="J1284" s="2244"/>
      <c r="K1284" s="2244"/>
      <c r="L1284" s="2244"/>
      <c r="M1284" s="2244"/>
      <c r="N1284" s="2242"/>
      <c r="O1284" s="2244"/>
      <c r="P1284" s="2245"/>
      <c r="Q1284" s="2250"/>
    </row>
    <row r="1285" spans="1:17">
      <c r="A1285" s="2244"/>
      <c r="B1285" s="2241"/>
      <c r="C1285" s="2244"/>
      <c r="D1285" s="2242"/>
      <c r="E1285" s="2242"/>
      <c r="F1285" s="2243"/>
      <c r="G1285" s="2244"/>
      <c r="H1285" s="1830"/>
      <c r="I1285" s="2154"/>
      <c r="J1285" s="2244"/>
      <c r="K1285" s="2244"/>
      <c r="L1285" s="2244"/>
      <c r="M1285" s="2244"/>
      <c r="N1285" s="2242"/>
      <c r="O1285" s="2244"/>
      <c r="P1285" s="2245"/>
      <c r="Q1285" s="2250"/>
    </row>
    <row r="1286" spans="1:17">
      <c r="A1286" s="2244"/>
      <c r="B1286" s="2241"/>
      <c r="C1286" s="2244"/>
      <c r="D1286" s="2242"/>
      <c r="E1286" s="2242"/>
      <c r="F1286" s="2243"/>
      <c r="G1286" s="2244"/>
      <c r="H1286" s="1830"/>
      <c r="I1286" s="2154"/>
      <c r="J1286" s="2244"/>
      <c r="K1286" s="2244"/>
      <c r="L1286" s="2244"/>
      <c r="M1286" s="2244"/>
      <c r="N1286" s="2242"/>
      <c r="O1286" s="2244"/>
      <c r="P1286" s="2245"/>
      <c r="Q1286" s="2250"/>
    </row>
    <row r="1287" spans="1:17">
      <c r="A1287" s="2244"/>
      <c r="B1287" s="2241"/>
      <c r="C1287" s="2244"/>
      <c r="D1287" s="2242"/>
      <c r="E1287" s="2242"/>
      <c r="F1287" s="2243"/>
      <c r="G1287" s="2244"/>
      <c r="H1287" s="1830"/>
      <c r="I1287" s="2154"/>
      <c r="J1287" s="2244"/>
      <c r="K1287" s="2244"/>
      <c r="L1287" s="2244"/>
      <c r="M1287" s="2244"/>
      <c r="N1287" s="2242"/>
      <c r="O1287" s="2244"/>
      <c r="P1287" s="2245"/>
      <c r="Q1287" s="2250"/>
    </row>
    <row r="1288" spans="1:17">
      <c r="A1288" s="2244"/>
      <c r="B1288" s="2241"/>
      <c r="C1288" s="2244"/>
      <c r="D1288" s="2242"/>
      <c r="E1288" s="2242"/>
      <c r="F1288" s="2243"/>
      <c r="G1288" s="2244"/>
      <c r="H1288" s="1830"/>
      <c r="I1288" s="2154"/>
      <c r="J1288" s="2244"/>
      <c r="K1288" s="2244"/>
      <c r="L1288" s="2244"/>
      <c r="M1288" s="2244"/>
      <c r="N1288" s="2242"/>
      <c r="O1288" s="2244"/>
      <c r="P1288" s="2245"/>
      <c r="Q1288" s="2250"/>
    </row>
    <row r="1289" spans="1:17">
      <c r="A1289" s="2244"/>
      <c r="B1289" s="2241"/>
      <c r="C1289" s="2244"/>
      <c r="D1289" s="2242"/>
      <c r="E1289" s="2242"/>
      <c r="F1289" s="2243"/>
      <c r="G1289" s="2244"/>
      <c r="H1289" s="1830"/>
      <c r="I1289" s="2154"/>
      <c r="J1289" s="2244"/>
      <c r="K1289" s="2244"/>
      <c r="L1289" s="2244"/>
      <c r="M1289" s="2244"/>
      <c r="N1289" s="2242"/>
      <c r="O1289" s="2244"/>
      <c r="P1289" s="2245"/>
      <c r="Q1289" s="2250"/>
    </row>
    <row r="1290" spans="1:17">
      <c r="A1290" s="2244"/>
      <c r="B1290" s="2241"/>
      <c r="C1290" s="2244"/>
      <c r="D1290" s="2242"/>
      <c r="E1290" s="2242"/>
      <c r="F1290" s="2243"/>
      <c r="G1290" s="2244"/>
      <c r="H1290" s="1830"/>
      <c r="I1290" s="2154"/>
      <c r="J1290" s="2244"/>
      <c r="K1290" s="2244"/>
      <c r="L1290" s="2244"/>
      <c r="M1290" s="2244"/>
      <c r="N1290" s="2242"/>
      <c r="O1290" s="2244"/>
      <c r="P1290" s="2245"/>
      <c r="Q1290" s="2250"/>
    </row>
    <row r="1291" spans="1:17">
      <c r="A1291" s="2244"/>
      <c r="B1291" s="2241"/>
      <c r="C1291" s="2244"/>
      <c r="D1291" s="2242"/>
      <c r="E1291" s="2242"/>
      <c r="F1291" s="2243"/>
      <c r="G1291" s="2244"/>
      <c r="H1291" s="1830"/>
      <c r="I1291" s="2154"/>
      <c r="J1291" s="2244"/>
      <c r="K1291" s="2244"/>
      <c r="L1291" s="2244"/>
      <c r="M1291" s="2244"/>
      <c r="N1291" s="2242"/>
      <c r="O1291" s="2244"/>
      <c r="P1291" s="2245"/>
      <c r="Q1291" s="2250"/>
    </row>
    <row r="1292" spans="1:17">
      <c r="A1292" s="2244"/>
      <c r="B1292" s="2241"/>
      <c r="C1292" s="2244"/>
      <c r="D1292" s="2242"/>
      <c r="E1292" s="2242"/>
      <c r="F1292" s="2243"/>
      <c r="G1292" s="2244"/>
      <c r="H1292" s="1830"/>
      <c r="I1292" s="2154"/>
      <c r="J1292" s="2244"/>
      <c r="K1292" s="2244"/>
      <c r="L1292" s="2244"/>
      <c r="M1292" s="2244"/>
      <c r="N1292" s="2242"/>
      <c r="O1292" s="2244"/>
      <c r="P1292" s="2245"/>
      <c r="Q1292" s="2250"/>
    </row>
    <row r="1293" spans="1:17">
      <c r="A1293" s="2244"/>
      <c r="B1293" s="2241"/>
      <c r="C1293" s="2244"/>
      <c r="D1293" s="2242"/>
      <c r="E1293" s="2242"/>
      <c r="F1293" s="2243"/>
      <c r="G1293" s="2244"/>
      <c r="H1293" s="1830"/>
      <c r="I1293" s="2154"/>
      <c r="J1293" s="2244"/>
      <c r="K1293" s="2244"/>
      <c r="L1293" s="2244"/>
      <c r="M1293" s="2244"/>
      <c r="N1293" s="2242"/>
      <c r="O1293" s="2244"/>
      <c r="P1293" s="2245"/>
      <c r="Q1293" s="2250"/>
    </row>
    <row r="1294" spans="1:17">
      <c r="A1294" s="2244"/>
      <c r="B1294" s="2241"/>
      <c r="C1294" s="2244"/>
      <c r="D1294" s="2242"/>
      <c r="E1294" s="2242"/>
      <c r="F1294" s="2243"/>
      <c r="G1294" s="2244"/>
      <c r="H1294" s="1830"/>
      <c r="I1294" s="2154"/>
      <c r="J1294" s="2244"/>
      <c r="K1294" s="2244"/>
      <c r="L1294" s="2244"/>
      <c r="M1294" s="2244"/>
      <c r="N1294" s="2242"/>
      <c r="O1294" s="2244"/>
      <c r="P1294" s="2245"/>
      <c r="Q1294" s="2250"/>
    </row>
    <row r="1295" spans="1:17">
      <c r="A1295" s="2244"/>
      <c r="B1295" s="2241"/>
      <c r="C1295" s="2244"/>
      <c r="D1295" s="2242"/>
      <c r="E1295" s="2242"/>
      <c r="F1295" s="2243"/>
      <c r="G1295" s="2244"/>
      <c r="H1295" s="1830"/>
      <c r="I1295" s="2154"/>
      <c r="J1295" s="2244"/>
      <c r="K1295" s="2244"/>
      <c r="L1295" s="2244"/>
      <c r="M1295" s="2244"/>
      <c r="N1295" s="2242"/>
      <c r="O1295" s="2244"/>
      <c r="P1295" s="2245"/>
      <c r="Q1295" s="2250"/>
    </row>
    <row r="1296" spans="1:17">
      <c r="A1296" s="2244"/>
      <c r="B1296" s="2241"/>
      <c r="C1296" s="2244"/>
      <c r="D1296" s="2242"/>
      <c r="E1296" s="2242"/>
      <c r="F1296" s="2243"/>
      <c r="G1296" s="2244"/>
      <c r="H1296" s="1830"/>
      <c r="I1296" s="2154"/>
      <c r="J1296" s="2244"/>
      <c r="K1296" s="2244"/>
      <c r="L1296" s="2244"/>
      <c r="M1296" s="2244"/>
      <c r="N1296" s="2242"/>
      <c r="O1296" s="2244"/>
      <c r="P1296" s="2245"/>
      <c r="Q1296" s="2250"/>
    </row>
    <row r="1297" spans="1:17">
      <c r="A1297" s="2244"/>
      <c r="B1297" s="2241"/>
      <c r="C1297" s="2244"/>
      <c r="D1297" s="2242"/>
      <c r="E1297" s="2242"/>
      <c r="F1297" s="2243"/>
      <c r="G1297" s="2244"/>
      <c r="H1297" s="1830"/>
      <c r="I1297" s="2154"/>
      <c r="J1297" s="2244"/>
      <c r="K1297" s="2244"/>
      <c r="L1297" s="2244"/>
      <c r="M1297" s="2244"/>
      <c r="N1297" s="2242"/>
      <c r="O1297" s="2244"/>
      <c r="P1297" s="2245"/>
      <c r="Q1297" s="2250"/>
    </row>
    <row r="1298" spans="1:17">
      <c r="A1298" s="2244"/>
      <c r="B1298" s="2241"/>
      <c r="C1298" s="2244"/>
      <c r="D1298" s="2242"/>
      <c r="E1298" s="2242"/>
      <c r="F1298" s="2243"/>
      <c r="G1298" s="2244"/>
      <c r="H1298" s="1830"/>
      <c r="I1298" s="2154"/>
      <c r="J1298" s="2244"/>
      <c r="K1298" s="2244"/>
      <c r="L1298" s="2244"/>
      <c r="M1298" s="2244"/>
      <c r="N1298" s="2242"/>
      <c r="O1298" s="2244"/>
      <c r="P1298" s="2245"/>
      <c r="Q1298" s="2250"/>
    </row>
    <row r="1299" spans="1:17">
      <c r="A1299" s="2244"/>
      <c r="B1299" s="2241"/>
      <c r="C1299" s="2244"/>
      <c r="D1299" s="2242"/>
      <c r="E1299" s="2242"/>
      <c r="F1299" s="2243"/>
      <c r="G1299" s="2244"/>
      <c r="H1299" s="1830"/>
      <c r="I1299" s="2154"/>
      <c r="J1299" s="2244"/>
      <c r="K1299" s="2244"/>
      <c r="L1299" s="2244"/>
      <c r="M1299" s="2244"/>
      <c r="N1299" s="2242"/>
      <c r="O1299" s="2244"/>
      <c r="P1299" s="2245"/>
      <c r="Q1299" s="2250"/>
    </row>
    <row r="1300" spans="1:17">
      <c r="A1300" s="2244"/>
      <c r="B1300" s="2241"/>
      <c r="C1300" s="2244"/>
      <c r="D1300" s="2242"/>
      <c r="E1300" s="2242"/>
      <c r="F1300" s="2243"/>
      <c r="G1300" s="2244"/>
      <c r="H1300" s="1830"/>
      <c r="I1300" s="2154"/>
      <c r="J1300" s="2244"/>
      <c r="K1300" s="2244"/>
      <c r="L1300" s="2244"/>
      <c r="M1300" s="2244"/>
      <c r="N1300" s="2242"/>
      <c r="O1300" s="2244"/>
      <c r="P1300" s="2245"/>
      <c r="Q1300" s="2250"/>
    </row>
    <row r="1301" spans="1:17">
      <c r="A1301" s="2244"/>
      <c r="B1301" s="2241"/>
      <c r="C1301" s="2244"/>
      <c r="D1301" s="2242"/>
      <c r="E1301" s="2242"/>
      <c r="F1301" s="2243"/>
      <c r="G1301" s="2244"/>
      <c r="H1301" s="1830"/>
      <c r="I1301" s="2154"/>
      <c r="J1301" s="2244"/>
      <c r="K1301" s="2244"/>
      <c r="L1301" s="2244"/>
      <c r="M1301" s="2244"/>
      <c r="N1301" s="2242"/>
      <c r="O1301" s="2244"/>
      <c r="P1301" s="2245"/>
      <c r="Q1301" s="2250"/>
    </row>
    <row r="1302" spans="1:17">
      <c r="A1302" s="2244"/>
      <c r="B1302" s="2241"/>
      <c r="C1302" s="2244"/>
      <c r="D1302" s="2242"/>
      <c r="E1302" s="2242"/>
      <c r="F1302" s="2243"/>
      <c r="G1302" s="2244"/>
      <c r="H1302" s="1830"/>
      <c r="I1302" s="2154"/>
      <c r="J1302" s="2244"/>
      <c r="K1302" s="2244"/>
      <c r="L1302" s="2244"/>
      <c r="M1302" s="2244"/>
      <c r="N1302" s="2242"/>
      <c r="O1302" s="2244"/>
      <c r="P1302" s="2245"/>
      <c r="Q1302" s="2250"/>
    </row>
    <row r="1303" spans="1:17">
      <c r="A1303" s="2244"/>
      <c r="B1303" s="2241"/>
      <c r="C1303" s="2244"/>
      <c r="D1303" s="2242"/>
      <c r="E1303" s="2242"/>
      <c r="F1303" s="2243"/>
      <c r="G1303" s="2244"/>
      <c r="H1303" s="1830"/>
      <c r="I1303" s="2154"/>
      <c r="J1303" s="2244"/>
      <c r="K1303" s="2244"/>
      <c r="L1303" s="2244"/>
      <c r="M1303" s="2244"/>
      <c r="N1303" s="2242"/>
      <c r="O1303" s="2244"/>
      <c r="P1303" s="2245"/>
      <c r="Q1303" s="2250"/>
    </row>
    <row r="1304" spans="1:17">
      <c r="A1304" s="2244"/>
      <c r="B1304" s="2241"/>
      <c r="C1304" s="2244"/>
      <c r="D1304" s="2242"/>
      <c r="E1304" s="2242"/>
      <c r="F1304" s="2243"/>
      <c r="G1304" s="2244"/>
      <c r="H1304" s="1830"/>
      <c r="I1304" s="2154"/>
      <c r="J1304" s="2244"/>
      <c r="K1304" s="2244"/>
      <c r="L1304" s="2244"/>
      <c r="M1304" s="2244"/>
      <c r="N1304" s="2242"/>
      <c r="O1304" s="2244"/>
      <c r="P1304" s="2245"/>
      <c r="Q1304" s="2250"/>
    </row>
    <row r="1305" spans="1:17">
      <c r="A1305" s="2244"/>
      <c r="B1305" s="2241"/>
      <c r="C1305" s="2244"/>
      <c r="D1305" s="2242"/>
      <c r="E1305" s="2242"/>
      <c r="F1305" s="2243"/>
      <c r="G1305" s="2244"/>
      <c r="H1305" s="1830"/>
      <c r="I1305" s="2154"/>
      <c r="J1305" s="2244"/>
      <c r="K1305" s="2244"/>
      <c r="L1305" s="2244"/>
      <c r="M1305" s="2244"/>
      <c r="N1305" s="2242"/>
      <c r="O1305" s="2244"/>
      <c r="P1305" s="2245"/>
      <c r="Q1305" s="2250"/>
    </row>
    <row r="1306" spans="1:17">
      <c r="A1306" s="2244"/>
      <c r="B1306" s="2241"/>
      <c r="C1306" s="2244"/>
      <c r="D1306" s="2242"/>
      <c r="E1306" s="2242"/>
      <c r="F1306" s="2243"/>
      <c r="G1306" s="2244"/>
      <c r="H1306" s="1830"/>
      <c r="I1306" s="2154"/>
      <c r="J1306" s="2244"/>
      <c r="K1306" s="2244"/>
      <c r="L1306" s="2244"/>
      <c r="M1306" s="2244"/>
      <c r="N1306" s="2242"/>
      <c r="O1306" s="2244"/>
      <c r="P1306" s="2245"/>
      <c r="Q1306" s="2250"/>
    </row>
    <row r="1307" spans="1:17">
      <c r="A1307" s="2244"/>
      <c r="B1307" s="2241"/>
      <c r="C1307" s="2244"/>
      <c r="D1307" s="2242"/>
      <c r="E1307" s="2242"/>
      <c r="F1307" s="2243"/>
      <c r="G1307" s="2244"/>
      <c r="H1307" s="1830"/>
      <c r="I1307" s="2154"/>
      <c r="J1307" s="2244"/>
      <c r="K1307" s="2244"/>
      <c r="L1307" s="2244"/>
      <c r="M1307" s="2244"/>
      <c r="N1307" s="2242"/>
      <c r="O1307" s="2244"/>
      <c r="P1307" s="2245"/>
      <c r="Q1307" s="2250"/>
    </row>
    <row r="1308" spans="1:17">
      <c r="A1308" s="2244"/>
      <c r="B1308" s="2241"/>
      <c r="C1308" s="2244"/>
      <c r="D1308" s="2242"/>
      <c r="E1308" s="2242"/>
      <c r="F1308" s="2243"/>
      <c r="G1308" s="2244"/>
      <c r="H1308" s="1830"/>
      <c r="I1308" s="2154"/>
      <c r="J1308" s="2244"/>
      <c r="K1308" s="2244"/>
      <c r="L1308" s="2244"/>
      <c r="M1308" s="2244"/>
      <c r="N1308" s="2242"/>
      <c r="O1308" s="2244"/>
      <c r="P1308" s="2245"/>
      <c r="Q1308" s="2250"/>
    </row>
    <row r="1309" spans="1:17">
      <c r="A1309" s="2244"/>
      <c r="B1309" s="2241"/>
      <c r="C1309" s="2244"/>
      <c r="D1309" s="2242"/>
      <c r="E1309" s="2242"/>
      <c r="F1309" s="2243"/>
      <c r="G1309" s="2244"/>
      <c r="H1309" s="1830"/>
      <c r="I1309" s="2154"/>
      <c r="J1309" s="2244"/>
      <c r="K1309" s="2244"/>
      <c r="L1309" s="2244"/>
      <c r="M1309" s="2244"/>
      <c r="N1309" s="2242"/>
      <c r="O1309" s="2244"/>
      <c r="P1309" s="2245"/>
      <c r="Q1309" s="2250"/>
    </row>
    <row r="1310" spans="1:17">
      <c r="A1310" s="2244"/>
      <c r="B1310" s="2241"/>
      <c r="C1310" s="2244"/>
      <c r="D1310" s="2242"/>
      <c r="E1310" s="2242"/>
      <c r="F1310" s="2243"/>
      <c r="G1310" s="2244"/>
      <c r="H1310" s="1830"/>
      <c r="I1310" s="2154"/>
      <c r="J1310" s="2244"/>
      <c r="K1310" s="2244"/>
      <c r="L1310" s="2244"/>
      <c r="M1310" s="2244"/>
      <c r="N1310" s="2242"/>
      <c r="O1310" s="2244"/>
      <c r="P1310" s="2245"/>
      <c r="Q1310" s="2250"/>
    </row>
    <row r="1311" spans="1:17">
      <c r="A1311" s="2244"/>
      <c r="B1311" s="2241"/>
      <c r="C1311" s="2244"/>
      <c r="D1311" s="2242"/>
      <c r="E1311" s="2242"/>
      <c r="F1311" s="2243"/>
      <c r="G1311" s="2244"/>
      <c r="H1311" s="1830"/>
      <c r="I1311" s="2154"/>
      <c r="J1311" s="2244"/>
      <c r="K1311" s="2244"/>
      <c r="L1311" s="2244"/>
      <c r="M1311" s="2244"/>
      <c r="N1311" s="2242"/>
      <c r="O1311" s="2244"/>
      <c r="P1311" s="2245"/>
      <c r="Q1311" s="2250"/>
    </row>
    <row r="1312" spans="1:17">
      <c r="A1312" s="2244"/>
      <c r="B1312" s="2241"/>
      <c r="C1312" s="2244"/>
      <c r="D1312" s="2242"/>
      <c r="E1312" s="2242"/>
      <c r="F1312" s="2243"/>
      <c r="G1312" s="2244"/>
      <c r="H1312" s="1830"/>
      <c r="I1312" s="2154"/>
      <c r="J1312" s="2244"/>
      <c r="K1312" s="2244"/>
      <c r="L1312" s="2244"/>
      <c r="M1312" s="2244"/>
      <c r="N1312" s="2242"/>
      <c r="O1312" s="2244"/>
      <c r="P1312" s="2245"/>
      <c r="Q1312" s="2250"/>
    </row>
    <row r="1313" spans="1:17">
      <c r="A1313" s="2244"/>
      <c r="B1313" s="2241"/>
      <c r="C1313" s="2244"/>
      <c r="D1313" s="2242"/>
      <c r="E1313" s="2242"/>
      <c r="F1313" s="2243"/>
      <c r="G1313" s="2244"/>
      <c r="H1313" s="1830"/>
      <c r="I1313" s="2154"/>
      <c r="J1313" s="2244"/>
      <c r="K1313" s="2244"/>
      <c r="L1313" s="2244"/>
      <c r="M1313" s="2244"/>
      <c r="N1313" s="2242"/>
      <c r="O1313" s="2244"/>
      <c r="P1313" s="2245"/>
      <c r="Q1313" s="2250"/>
    </row>
    <row r="1314" spans="1:17">
      <c r="A1314" s="2244"/>
      <c r="B1314" s="2241"/>
      <c r="C1314" s="2244"/>
      <c r="D1314" s="2242"/>
      <c r="E1314" s="2242"/>
      <c r="F1314" s="2243"/>
      <c r="G1314" s="2244"/>
      <c r="H1314" s="1830"/>
      <c r="I1314" s="2154"/>
      <c r="J1314" s="2244"/>
      <c r="K1314" s="2244"/>
      <c r="L1314" s="2244"/>
      <c r="M1314" s="2244"/>
      <c r="N1314" s="2242"/>
      <c r="O1314" s="2244"/>
      <c r="P1314" s="2245"/>
      <c r="Q1314" s="2250"/>
    </row>
    <row r="1315" spans="1:17">
      <c r="A1315" s="2244"/>
      <c r="B1315" s="2241"/>
      <c r="C1315" s="2244"/>
      <c r="D1315" s="2242"/>
      <c r="E1315" s="2242"/>
      <c r="F1315" s="2243"/>
      <c r="G1315" s="2244"/>
      <c r="H1315" s="1830"/>
      <c r="I1315" s="2154"/>
      <c r="J1315" s="2244"/>
      <c r="K1315" s="2244"/>
      <c r="L1315" s="2244"/>
      <c r="M1315" s="2244"/>
      <c r="N1315" s="2242"/>
      <c r="O1315" s="2244"/>
      <c r="P1315" s="2245"/>
      <c r="Q1315" s="2250"/>
    </row>
    <row r="1316" spans="1:17">
      <c r="A1316" s="2244"/>
      <c r="B1316" s="2241"/>
      <c r="C1316" s="2244"/>
      <c r="D1316" s="2242"/>
      <c r="E1316" s="2242"/>
      <c r="F1316" s="2243"/>
      <c r="G1316" s="2244"/>
      <c r="H1316" s="1830"/>
      <c r="I1316" s="2154"/>
      <c r="J1316" s="2244"/>
      <c r="K1316" s="2244"/>
      <c r="L1316" s="2244"/>
      <c r="M1316" s="2244"/>
      <c r="N1316" s="2242"/>
      <c r="O1316" s="2244"/>
      <c r="P1316" s="2245"/>
      <c r="Q1316" s="2250"/>
    </row>
    <row r="1317" spans="1:17">
      <c r="A1317" s="2244"/>
      <c r="B1317" s="2241"/>
      <c r="C1317" s="2244"/>
      <c r="D1317" s="2242"/>
      <c r="E1317" s="2242"/>
      <c r="F1317" s="2243"/>
      <c r="G1317" s="2244"/>
      <c r="H1317" s="1830"/>
      <c r="I1317" s="2154"/>
      <c r="J1317" s="2244"/>
      <c r="K1317" s="2244"/>
      <c r="L1317" s="2244"/>
      <c r="M1317" s="2244"/>
      <c r="N1317" s="2242"/>
      <c r="O1317" s="2244"/>
      <c r="P1317" s="2245"/>
      <c r="Q1317" s="2250"/>
    </row>
    <row r="1318" spans="1:17">
      <c r="A1318" s="2244"/>
      <c r="B1318" s="2241"/>
      <c r="C1318" s="2244"/>
      <c r="D1318" s="2242"/>
      <c r="E1318" s="2242"/>
      <c r="F1318" s="2243"/>
      <c r="G1318" s="2244"/>
      <c r="H1318" s="1830"/>
      <c r="I1318" s="2154"/>
      <c r="J1318" s="2244"/>
      <c r="K1318" s="2244"/>
      <c r="L1318" s="2244"/>
      <c r="M1318" s="2244"/>
      <c r="N1318" s="2242"/>
      <c r="O1318" s="2244"/>
      <c r="P1318" s="2245"/>
      <c r="Q1318" s="2250"/>
    </row>
    <row r="1319" spans="1:17">
      <c r="A1319" s="2244"/>
      <c r="B1319" s="2241"/>
      <c r="C1319" s="2244"/>
      <c r="D1319" s="2242"/>
      <c r="E1319" s="2242"/>
      <c r="F1319" s="2243"/>
      <c r="G1319" s="2244"/>
      <c r="H1319" s="1830"/>
      <c r="I1319" s="2154"/>
      <c r="J1319" s="2244"/>
      <c r="K1319" s="2244"/>
      <c r="L1319" s="2244"/>
      <c r="M1319" s="2244"/>
      <c r="N1319" s="2242"/>
      <c r="O1319" s="2244"/>
      <c r="P1319" s="2245"/>
      <c r="Q1319" s="2250"/>
    </row>
    <row r="1320" spans="1:17">
      <c r="A1320" s="2244"/>
      <c r="B1320" s="2241"/>
      <c r="C1320" s="2244"/>
      <c r="D1320" s="2242"/>
      <c r="E1320" s="2242"/>
      <c r="F1320" s="2243"/>
      <c r="G1320" s="2244"/>
      <c r="H1320" s="1830"/>
      <c r="I1320" s="2154"/>
      <c r="J1320" s="2244"/>
      <c r="K1320" s="2244"/>
      <c r="L1320" s="2244"/>
      <c r="M1320" s="2244"/>
      <c r="N1320" s="2242"/>
      <c r="O1320" s="2244"/>
      <c r="P1320" s="2245"/>
      <c r="Q1320" s="2250"/>
    </row>
    <row r="1321" spans="1:17">
      <c r="A1321" s="2244"/>
      <c r="B1321" s="2241"/>
      <c r="C1321" s="2244"/>
      <c r="D1321" s="2242"/>
      <c r="E1321" s="2242"/>
      <c r="F1321" s="2243"/>
      <c r="G1321" s="2244"/>
      <c r="H1321" s="1830"/>
      <c r="I1321" s="2154"/>
      <c r="J1321" s="2244"/>
      <c r="K1321" s="2244"/>
      <c r="L1321" s="2244"/>
      <c r="M1321" s="2244"/>
      <c r="N1321" s="2242"/>
      <c r="O1321" s="2244"/>
      <c r="P1321" s="2245"/>
      <c r="Q1321" s="2250"/>
    </row>
    <row r="1322" spans="1:17">
      <c r="A1322" s="2244"/>
      <c r="B1322" s="2241"/>
      <c r="C1322" s="2244"/>
      <c r="D1322" s="2242"/>
      <c r="E1322" s="2242"/>
      <c r="F1322" s="2243"/>
      <c r="G1322" s="2244"/>
      <c r="H1322" s="1830"/>
      <c r="I1322" s="2154"/>
      <c r="J1322" s="2244"/>
      <c r="K1322" s="2244"/>
      <c r="L1322" s="2244"/>
      <c r="M1322" s="2244"/>
      <c r="N1322" s="2242"/>
      <c r="O1322" s="2244"/>
      <c r="P1322" s="2245"/>
      <c r="Q1322" s="2250"/>
    </row>
    <row r="1323" spans="1:17">
      <c r="A1323" s="2244"/>
      <c r="B1323" s="2241"/>
      <c r="C1323" s="2244"/>
      <c r="D1323" s="2242"/>
      <c r="E1323" s="2242"/>
      <c r="F1323" s="2243"/>
      <c r="G1323" s="2244"/>
      <c r="H1323" s="1830"/>
      <c r="I1323" s="2154"/>
      <c r="J1323" s="2244"/>
      <c r="K1323" s="2244"/>
      <c r="L1323" s="2244"/>
      <c r="M1323" s="2244"/>
      <c r="N1323" s="2242"/>
      <c r="O1323" s="2244"/>
      <c r="P1323" s="2245"/>
      <c r="Q1323" s="2250"/>
    </row>
    <row r="1324" spans="1:17">
      <c r="A1324" s="2244"/>
      <c r="B1324" s="2241"/>
      <c r="C1324" s="2244"/>
      <c r="D1324" s="2242"/>
      <c r="E1324" s="2242"/>
      <c r="F1324" s="2243"/>
      <c r="G1324" s="2244"/>
      <c r="H1324" s="1830"/>
      <c r="I1324" s="2154"/>
      <c r="J1324" s="2244"/>
      <c r="K1324" s="2244"/>
      <c r="L1324" s="2244"/>
      <c r="M1324" s="2244"/>
      <c r="N1324" s="2242"/>
      <c r="O1324" s="2244"/>
      <c r="P1324" s="2245"/>
      <c r="Q1324" s="2250"/>
    </row>
    <row r="1325" spans="1:17">
      <c r="A1325" s="2244"/>
      <c r="B1325" s="2241"/>
      <c r="C1325" s="2244"/>
      <c r="D1325" s="2242"/>
      <c r="E1325" s="2242"/>
      <c r="F1325" s="2243"/>
      <c r="G1325" s="2244"/>
      <c r="H1325" s="1830"/>
      <c r="I1325" s="2154"/>
      <c r="J1325" s="2244"/>
      <c r="K1325" s="2244"/>
      <c r="L1325" s="2244"/>
      <c r="M1325" s="2244"/>
      <c r="N1325" s="2242"/>
      <c r="O1325" s="2244"/>
      <c r="P1325" s="2245"/>
      <c r="Q1325" s="2250"/>
    </row>
    <row r="1326" spans="1:17">
      <c r="A1326" s="2244"/>
      <c r="B1326" s="2241"/>
      <c r="C1326" s="2244"/>
      <c r="D1326" s="2242"/>
      <c r="E1326" s="2242"/>
      <c r="F1326" s="2243"/>
      <c r="G1326" s="2244"/>
      <c r="H1326" s="1830"/>
      <c r="I1326" s="2154"/>
      <c r="J1326" s="2244"/>
      <c r="K1326" s="2244"/>
      <c r="L1326" s="2244"/>
      <c r="M1326" s="2244"/>
      <c r="N1326" s="2242"/>
      <c r="O1326" s="2244"/>
      <c r="P1326" s="2245"/>
      <c r="Q1326" s="2250"/>
    </row>
    <row r="1327" spans="1:17">
      <c r="A1327" s="2244"/>
      <c r="B1327" s="2241"/>
      <c r="C1327" s="2244"/>
      <c r="D1327" s="2242"/>
      <c r="E1327" s="2242"/>
      <c r="F1327" s="2243"/>
      <c r="G1327" s="2244"/>
      <c r="H1327" s="1830"/>
      <c r="I1327" s="2154"/>
      <c r="J1327" s="2244"/>
      <c r="K1327" s="2244"/>
      <c r="L1327" s="2244"/>
      <c r="M1327" s="2244"/>
      <c r="N1327" s="2242"/>
      <c r="O1327" s="2244"/>
      <c r="P1327" s="2245"/>
      <c r="Q1327" s="2250"/>
    </row>
    <row r="1328" spans="1:17">
      <c r="A1328" s="2244"/>
      <c r="B1328" s="2241"/>
      <c r="C1328" s="2244"/>
      <c r="D1328" s="2242"/>
      <c r="E1328" s="2242"/>
      <c r="F1328" s="2243"/>
      <c r="G1328" s="2244"/>
      <c r="H1328" s="1830"/>
      <c r="I1328" s="2154"/>
      <c r="J1328" s="2244"/>
      <c r="K1328" s="2244"/>
      <c r="L1328" s="2244"/>
      <c r="M1328" s="2244"/>
      <c r="N1328" s="2242"/>
      <c r="O1328" s="2244"/>
      <c r="P1328" s="2245"/>
      <c r="Q1328" s="2250"/>
    </row>
    <row r="1329" spans="1:17">
      <c r="A1329" s="2244"/>
      <c r="B1329" s="2241"/>
      <c r="C1329" s="2244"/>
      <c r="D1329" s="2242"/>
      <c r="E1329" s="2242"/>
      <c r="F1329" s="2243"/>
      <c r="G1329" s="2244"/>
      <c r="H1329" s="1830"/>
      <c r="I1329" s="2154"/>
      <c r="J1329" s="2244"/>
      <c r="K1329" s="2244"/>
      <c r="L1329" s="2244"/>
      <c r="M1329" s="2244"/>
      <c r="N1329" s="2242"/>
      <c r="O1329" s="2244"/>
      <c r="P1329" s="2245"/>
      <c r="Q1329" s="2250"/>
    </row>
    <row r="1330" spans="1:17">
      <c r="A1330" s="2244"/>
      <c r="B1330" s="2241"/>
      <c r="C1330" s="2244"/>
      <c r="D1330" s="2242"/>
      <c r="E1330" s="2242"/>
      <c r="F1330" s="2243"/>
      <c r="G1330" s="2244"/>
      <c r="H1330" s="1830"/>
      <c r="I1330" s="2154"/>
      <c r="J1330" s="2244"/>
      <c r="K1330" s="2244"/>
      <c r="L1330" s="2244"/>
      <c r="M1330" s="2244"/>
      <c r="N1330" s="2242"/>
      <c r="O1330" s="2244"/>
      <c r="P1330" s="2245"/>
      <c r="Q1330" s="2250"/>
    </row>
    <row r="1331" spans="1:17">
      <c r="A1331" s="2244"/>
      <c r="B1331" s="2241"/>
      <c r="C1331" s="2244"/>
      <c r="D1331" s="2242"/>
      <c r="E1331" s="2242"/>
      <c r="F1331" s="2243"/>
      <c r="G1331" s="2244"/>
      <c r="H1331" s="1830"/>
      <c r="I1331" s="2154"/>
      <c r="J1331" s="2244"/>
      <c r="K1331" s="2244"/>
      <c r="L1331" s="2244"/>
      <c r="M1331" s="2244"/>
      <c r="N1331" s="2242"/>
      <c r="O1331" s="2244"/>
      <c r="P1331" s="2245"/>
      <c r="Q1331" s="2250"/>
    </row>
    <row r="1332" spans="1:17">
      <c r="A1332" s="2244"/>
      <c r="B1332" s="2241"/>
      <c r="C1332" s="2244"/>
      <c r="D1332" s="2242"/>
      <c r="E1332" s="2242"/>
      <c r="F1332" s="2243"/>
      <c r="G1332" s="2244"/>
      <c r="H1332" s="1830"/>
      <c r="I1332" s="2154"/>
      <c r="J1332" s="2244"/>
      <c r="K1332" s="2244"/>
      <c r="L1332" s="2244"/>
      <c r="M1332" s="2244"/>
      <c r="N1332" s="2242"/>
      <c r="O1332" s="2244"/>
      <c r="P1332" s="2245"/>
      <c r="Q1332" s="2250"/>
    </row>
    <row r="1333" spans="1:17">
      <c r="A1333" s="2244"/>
      <c r="B1333" s="2241"/>
      <c r="C1333" s="2244"/>
      <c r="D1333" s="2242"/>
      <c r="E1333" s="2242"/>
      <c r="F1333" s="2243"/>
      <c r="G1333" s="2244"/>
      <c r="H1333" s="1830"/>
      <c r="I1333" s="2154"/>
      <c r="J1333" s="2244"/>
      <c r="K1333" s="2244"/>
      <c r="L1333" s="2244"/>
      <c r="M1333" s="2244"/>
      <c r="N1333" s="2242"/>
      <c r="O1333" s="2244"/>
      <c r="P1333" s="2245"/>
      <c r="Q1333" s="2250"/>
    </row>
    <row r="1334" spans="1:17">
      <c r="A1334" s="2244"/>
      <c r="B1334" s="2241"/>
      <c r="C1334" s="2244"/>
      <c r="D1334" s="2242"/>
      <c r="E1334" s="2242"/>
      <c r="F1334" s="2243"/>
      <c r="G1334" s="2244"/>
      <c r="H1334" s="1830"/>
      <c r="I1334" s="2154"/>
      <c r="J1334" s="2244"/>
      <c r="K1334" s="2244"/>
      <c r="L1334" s="2244"/>
      <c r="M1334" s="2244"/>
      <c r="N1334" s="2242"/>
      <c r="O1334" s="2244"/>
      <c r="P1334" s="2245"/>
      <c r="Q1334" s="2250"/>
    </row>
    <row r="1335" spans="1:17">
      <c r="A1335" s="2244"/>
      <c r="B1335" s="2241"/>
      <c r="C1335" s="2244"/>
      <c r="D1335" s="2242"/>
      <c r="E1335" s="2242"/>
      <c r="F1335" s="2243"/>
      <c r="G1335" s="2244"/>
      <c r="H1335" s="1830"/>
      <c r="I1335" s="2154"/>
      <c r="J1335" s="2244"/>
      <c r="K1335" s="2244"/>
      <c r="L1335" s="2244"/>
      <c r="M1335" s="2244"/>
      <c r="N1335" s="2242"/>
      <c r="O1335" s="2244"/>
      <c r="P1335" s="2245"/>
      <c r="Q1335" s="2250"/>
    </row>
    <row r="1336" spans="1:17">
      <c r="A1336" s="2244"/>
      <c r="B1336" s="2241"/>
      <c r="C1336" s="2244"/>
      <c r="D1336" s="2242"/>
      <c r="E1336" s="2242"/>
      <c r="F1336" s="2243"/>
      <c r="G1336" s="2244"/>
      <c r="H1336" s="1830"/>
      <c r="I1336" s="2154"/>
      <c r="J1336" s="2244"/>
      <c r="K1336" s="2244"/>
      <c r="L1336" s="2244"/>
      <c r="M1336" s="2244"/>
      <c r="N1336" s="2242"/>
      <c r="O1336" s="2244"/>
      <c r="P1336" s="2245"/>
      <c r="Q1336" s="2250"/>
    </row>
    <row r="1337" spans="1:17">
      <c r="A1337" s="2244"/>
      <c r="B1337" s="2241"/>
      <c r="C1337" s="2244"/>
      <c r="D1337" s="2242"/>
      <c r="E1337" s="2242"/>
      <c r="F1337" s="2243"/>
      <c r="G1337" s="2244"/>
      <c r="H1337" s="1830"/>
      <c r="I1337" s="2154"/>
      <c r="J1337" s="2244"/>
      <c r="K1337" s="2244"/>
      <c r="L1337" s="2244"/>
      <c r="M1337" s="2244"/>
      <c r="N1337" s="2242"/>
      <c r="O1337" s="2244"/>
      <c r="P1337" s="2245"/>
      <c r="Q1337" s="2250"/>
    </row>
    <row r="1338" spans="1:17">
      <c r="A1338" s="2244"/>
      <c r="B1338" s="2241"/>
      <c r="C1338" s="2244"/>
      <c r="D1338" s="2242"/>
      <c r="E1338" s="2242"/>
      <c r="F1338" s="2243"/>
      <c r="G1338" s="2244"/>
      <c r="H1338" s="1830"/>
      <c r="I1338" s="2154"/>
      <c r="J1338" s="2244"/>
      <c r="K1338" s="2244"/>
      <c r="L1338" s="2244"/>
      <c r="M1338" s="2244"/>
      <c r="N1338" s="2242"/>
      <c r="O1338" s="2244"/>
      <c r="P1338" s="2245"/>
      <c r="Q1338" s="2250"/>
    </row>
    <row r="1339" spans="1:17">
      <c r="A1339" s="2244"/>
      <c r="B1339" s="2241"/>
      <c r="C1339" s="2244"/>
      <c r="D1339" s="2242"/>
      <c r="E1339" s="2242"/>
      <c r="F1339" s="2243"/>
      <c r="G1339" s="2244"/>
      <c r="H1339" s="1830"/>
      <c r="I1339" s="2154"/>
      <c r="J1339" s="2244"/>
      <c r="K1339" s="2244"/>
      <c r="L1339" s="2244"/>
      <c r="M1339" s="2244"/>
      <c r="N1339" s="2242"/>
      <c r="O1339" s="2244"/>
      <c r="P1339" s="2245"/>
      <c r="Q1339" s="2250"/>
    </row>
    <row r="1340" spans="1:17">
      <c r="A1340" s="2244"/>
      <c r="B1340" s="2241"/>
      <c r="C1340" s="2244"/>
      <c r="D1340" s="2242"/>
      <c r="E1340" s="2242"/>
      <c r="F1340" s="2243"/>
      <c r="G1340" s="2244"/>
      <c r="H1340" s="1830"/>
      <c r="I1340" s="2154"/>
      <c r="J1340" s="2244"/>
      <c r="K1340" s="2244"/>
      <c r="L1340" s="2244"/>
      <c r="M1340" s="2244"/>
      <c r="N1340" s="2242"/>
      <c r="O1340" s="2244"/>
      <c r="P1340" s="2245"/>
      <c r="Q1340" s="2250"/>
    </row>
    <row r="1341" spans="1:17">
      <c r="A1341" s="2244"/>
      <c r="B1341" s="2241"/>
      <c r="C1341" s="2244"/>
      <c r="D1341" s="2242"/>
      <c r="E1341" s="2242"/>
      <c r="F1341" s="2243"/>
      <c r="G1341" s="2244"/>
      <c r="H1341" s="1830"/>
      <c r="I1341" s="2154"/>
      <c r="J1341" s="2244"/>
      <c r="K1341" s="2244"/>
      <c r="L1341" s="2244"/>
      <c r="M1341" s="2244"/>
      <c r="N1341" s="2242"/>
      <c r="O1341" s="2244"/>
      <c r="P1341" s="2245"/>
      <c r="Q1341" s="2250"/>
    </row>
    <row r="1342" spans="1:17">
      <c r="A1342" s="2244"/>
      <c r="B1342" s="2241"/>
      <c r="C1342" s="2244"/>
      <c r="D1342" s="2242"/>
      <c r="E1342" s="2242"/>
      <c r="F1342" s="2243"/>
      <c r="G1342" s="2244"/>
      <c r="H1342" s="1830"/>
      <c r="I1342" s="2154"/>
      <c r="J1342" s="2244"/>
      <c r="K1342" s="2244"/>
      <c r="L1342" s="2244"/>
      <c r="M1342" s="2244"/>
      <c r="N1342" s="2242"/>
      <c r="O1342" s="2244"/>
      <c r="P1342" s="2245"/>
      <c r="Q1342" s="2250"/>
    </row>
    <row r="1343" spans="1:17">
      <c r="A1343" s="2244"/>
      <c r="B1343" s="2241"/>
      <c r="C1343" s="2244"/>
      <c r="D1343" s="2242"/>
      <c r="E1343" s="2242"/>
      <c r="F1343" s="2243"/>
      <c r="G1343" s="2244"/>
      <c r="H1343" s="1830"/>
      <c r="I1343" s="2154"/>
      <c r="J1343" s="2244"/>
      <c r="K1343" s="2244"/>
      <c r="L1343" s="2244"/>
      <c r="M1343" s="2244"/>
      <c r="N1343" s="2242"/>
      <c r="O1343" s="2244"/>
      <c r="P1343" s="2245"/>
      <c r="Q1343" s="2250"/>
    </row>
    <row r="1344" spans="1:17">
      <c r="A1344" s="2244"/>
      <c r="B1344" s="2241"/>
      <c r="C1344" s="2244"/>
      <c r="D1344" s="2242"/>
      <c r="E1344" s="2242"/>
      <c r="F1344" s="2243"/>
      <c r="G1344" s="2244"/>
      <c r="H1344" s="1830"/>
      <c r="I1344" s="2154"/>
      <c r="J1344" s="2244"/>
      <c r="K1344" s="2244"/>
      <c r="L1344" s="2244"/>
      <c r="M1344" s="2244"/>
      <c r="N1344" s="2242"/>
      <c r="O1344" s="2244"/>
      <c r="P1344" s="2245"/>
      <c r="Q1344" s="2250"/>
    </row>
    <row r="1345" spans="1:17">
      <c r="A1345" s="2244"/>
      <c r="B1345" s="2241"/>
      <c r="C1345" s="2244"/>
      <c r="D1345" s="2242"/>
      <c r="E1345" s="2242"/>
      <c r="F1345" s="2243"/>
      <c r="G1345" s="2244"/>
      <c r="H1345" s="1830"/>
      <c r="I1345" s="2154"/>
      <c r="J1345" s="2244"/>
      <c r="K1345" s="2244"/>
      <c r="L1345" s="2244"/>
      <c r="M1345" s="2244"/>
      <c r="N1345" s="2242"/>
      <c r="O1345" s="2244"/>
      <c r="P1345" s="2245"/>
      <c r="Q1345" s="2250"/>
    </row>
    <row r="1346" spans="1:17">
      <c r="A1346" s="2244"/>
      <c r="B1346" s="2241"/>
      <c r="C1346" s="2244"/>
      <c r="D1346" s="2242"/>
      <c r="E1346" s="2242"/>
      <c r="F1346" s="2243"/>
      <c r="G1346" s="2244"/>
      <c r="H1346" s="1830"/>
      <c r="I1346" s="2154"/>
      <c r="J1346" s="2244"/>
      <c r="K1346" s="2244"/>
      <c r="L1346" s="2244"/>
      <c r="M1346" s="2244"/>
      <c r="N1346" s="2242"/>
      <c r="O1346" s="2244"/>
      <c r="P1346" s="2245"/>
      <c r="Q1346" s="2250"/>
    </row>
    <row r="1347" spans="1:17">
      <c r="A1347" s="2244"/>
      <c r="B1347" s="2241"/>
      <c r="C1347" s="2244"/>
      <c r="D1347" s="2242"/>
      <c r="E1347" s="2242"/>
      <c r="F1347" s="2243"/>
      <c r="G1347" s="2244"/>
      <c r="H1347" s="1830"/>
      <c r="I1347" s="2154"/>
      <c r="J1347" s="2244"/>
      <c r="K1347" s="2244"/>
      <c r="L1347" s="2244"/>
      <c r="M1347" s="2244"/>
      <c r="N1347" s="2242"/>
      <c r="O1347" s="2244"/>
      <c r="P1347" s="2245"/>
      <c r="Q1347" s="2250"/>
    </row>
    <row r="1348" spans="1:17">
      <c r="A1348" s="2244"/>
      <c r="B1348" s="2241"/>
      <c r="C1348" s="2244"/>
      <c r="D1348" s="2242"/>
      <c r="E1348" s="2242"/>
      <c r="F1348" s="2243"/>
      <c r="G1348" s="2244"/>
      <c r="H1348" s="1830"/>
      <c r="I1348" s="2154"/>
      <c r="J1348" s="2244"/>
      <c r="K1348" s="2244"/>
      <c r="L1348" s="2244"/>
      <c r="M1348" s="2244"/>
      <c r="N1348" s="2242"/>
      <c r="O1348" s="2244"/>
      <c r="P1348" s="2245"/>
      <c r="Q1348" s="2250"/>
    </row>
    <row r="1349" spans="1:17">
      <c r="A1349" s="2244"/>
      <c r="B1349" s="2241"/>
      <c r="C1349" s="2244"/>
      <c r="D1349" s="2242"/>
      <c r="E1349" s="2242"/>
      <c r="F1349" s="2243"/>
      <c r="G1349" s="2244"/>
      <c r="H1349" s="1830"/>
      <c r="I1349" s="2154"/>
      <c r="J1349" s="2244"/>
      <c r="K1349" s="2244"/>
      <c r="L1349" s="2244"/>
      <c r="M1349" s="2244"/>
      <c r="N1349" s="2242"/>
      <c r="O1349" s="2244"/>
      <c r="P1349" s="2245"/>
      <c r="Q1349" s="2250"/>
    </row>
    <row r="1350" spans="1:17">
      <c r="A1350" s="2244"/>
      <c r="B1350" s="2241"/>
      <c r="C1350" s="2244"/>
      <c r="D1350" s="2242"/>
      <c r="E1350" s="2242"/>
      <c r="F1350" s="2243"/>
      <c r="G1350" s="2244"/>
      <c r="H1350" s="1830"/>
      <c r="I1350" s="2154"/>
      <c r="J1350" s="2244"/>
      <c r="K1350" s="2244"/>
      <c r="L1350" s="2244"/>
      <c r="M1350" s="2244"/>
      <c r="N1350" s="2242"/>
      <c r="O1350" s="2244"/>
      <c r="P1350" s="2245"/>
      <c r="Q1350" s="2250"/>
    </row>
    <row r="1351" spans="1:17">
      <c r="A1351" s="2244"/>
      <c r="B1351" s="2241"/>
      <c r="C1351" s="2244"/>
      <c r="D1351" s="2242"/>
      <c r="E1351" s="2242"/>
      <c r="F1351" s="2243"/>
      <c r="G1351" s="2244"/>
      <c r="H1351" s="1830"/>
      <c r="I1351" s="2154"/>
      <c r="J1351" s="2244"/>
      <c r="K1351" s="2244"/>
      <c r="L1351" s="2244"/>
      <c r="M1351" s="2244"/>
      <c r="N1351" s="2242"/>
      <c r="O1351" s="2244"/>
      <c r="P1351" s="2245"/>
      <c r="Q1351" s="2250"/>
    </row>
    <row r="1352" spans="1:17">
      <c r="A1352" s="2244"/>
      <c r="B1352" s="2241"/>
      <c r="C1352" s="2244"/>
      <c r="D1352" s="2242"/>
      <c r="E1352" s="2242"/>
      <c r="F1352" s="2243"/>
      <c r="G1352" s="2244"/>
      <c r="H1352" s="1830"/>
      <c r="I1352" s="2154"/>
      <c r="J1352" s="2244"/>
      <c r="K1352" s="2244"/>
      <c r="L1352" s="2244"/>
      <c r="M1352" s="2244"/>
      <c r="N1352" s="2242"/>
      <c r="O1352" s="2244"/>
      <c r="P1352" s="2245"/>
      <c r="Q1352" s="2250"/>
    </row>
    <row r="1353" spans="1:17">
      <c r="A1353" s="2244"/>
      <c r="B1353" s="2241"/>
      <c r="C1353" s="2244"/>
      <c r="D1353" s="2242"/>
      <c r="E1353" s="2242"/>
      <c r="F1353" s="2243"/>
      <c r="G1353" s="2244"/>
      <c r="H1353" s="1830"/>
      <c r="I1353" s="2154"/>
      <c r="J1353" s="2244"/>
      <c r="K1353" s="2244"/>
      <c r="L1353" s="2244"/>
      <c r="M1353" s="2244"/>
      <c r="N1353" s="2242"/>
      <c r="O1353" s="2244"/>
      <c r="P1353" s="2245"/>
      <c r="Q1353" s="2250"/>
    </row>
    <row r="1354" spans="1:17">
      <c r="A1354" s="2244"/>
      <c r="B1354" s="2241"/>
      <c r="C1354" s="2244"/>
      <c r="D1354" s="2242"/>
      <c r="E1354" s="2242"/>
      <c r="F1354" s="2243"/>
      <c r="G1354" s="2244"/>
      <c r="H1354" s="1830"/>
      <c r="I1354" s="2154"/>
      <c r="J1354" s="2244"/>
      <c r="K1354" s="2244"/>
      <c r="L1354" s="2244"/>
      <c r="M1354" s="2244"/>
      <c r="N1354" s="2242"/>
      <c r="O1354" s="2244"/>
      <c r="P1354" s="2245"/>
      <c r="Q1354" s="2250"/>
    </row>
    <row r="1355" spans="1:17">
      <c r="A1355" s="2244"/>
      <c r="B1355" s="2241"/>
      <c r="C1355" s="2244"/>
      <c r="D1355" s="2242"/>
      <c r="E1355" s="2242"/>
      <c r="F1355" s="2243"/>
      <c r="G1355" s="2244"/>
      <c r="H1355" s="1830"/>
      <c r="I1355" s="2154"/>
      <c r="J1355" s="2244"/>
      <c r="K1355" s="2244"/>
      <c r="L1355" s="2244"/>
      <c r="M1355" s="2244"/>
      <c r="N1355" s="2242"/>
      <c r="O1355" s="2244"/>
      <c r="P1355" s="2245"/>
      <c r="Q1355" s="2250"/>
    </row>
    <row r="1356" spans="1:17">
      <c r="A1356" s="2244"/>
      <c r="B1356" s="2241"/>
      <c r="C1356" s="2244"/>
      <c r="D1356" s="2242"/>
      <c r="E1356" s="2242"/>
      <c r="F1356" s="2243"/>
      <c r="G1356" s="2244"/>
      <c r="H1356" s="1830"/>
      <c r="I1356" s="2154"/>
      <c r="J1356" s="2244"/>
      <c r="K1356" s="2244"/>
      <c r="L1356" s="2244"/>
      <c r="M1356" s="2244"/>
      <c r="N1356" s="2242"/>
      <c r="O1356" s="2244"/>
      <c r="P1356" s="2245"/>
      <c r="Q1356" s="2250"/>
    </row>
    <row r="1357" spans="1:17">
      <c r="A1357" s="2244"/>
      <c r="B1357" s="2241"/>
      <c r="C1357" s="2244"/>
      <c r="D1357" s="2242"/>
      <c r="E1357" s="2242"/>
      <c r="F1357" s="2243"/>
      <c r="G1357" s="2244"/>
      <c r="H1357" s="1830"/>
      <c r="I1357" s="2154"/>
      <c r="J1357" s="2244"/>
      <c r="K1357" s="2244"/>
      <c r="L1357" s="2244"/>
      <c r="M1357" s="2244"/>
      <c r="N1357" s="2242"/>
      <c r="O1357" s="2244"/>
      <c r="P1357" s="2245"/>
      <c r="Q1357" s="2250"/>
    </row>
    <row r="1358" spans="1:17">
      <c r="A1358" s="2244"/>
      <c r="B1358" s="2241"/>
      <c r="C1358" s="2244"/>
      <c r="D1358" s="2242"/>
      <c r="E1358" s="2242"/>
      <c r="F1358" s="2243"/>
      <c r="G1358" s="2244"/>
      <c r="H1358" s="1830"/>
      <c r="I1358" s="2154"/>
      <c r="J1358" s="2244"/>
      <c r="K1358" s="2244"/>
      <c r="L1358" s="2244"/>
      <c r="M1358" s="2244"/>
      <c r="N1358" s="2242"/>
      <c r="O1358" s="2244"/>
      <c r="P1358" s="2245"/>
      <c r="Q1358" s="2250"/>
    </row>
    <row r="1359" spans="1:17">
      <c r="A1359" s="2244"/>
      <c r="B1359" s="2241"/>
      <c r="C1359" s="2244"/>
      <c r="D1359" s="2242"/>
      <c r="E1359" s="2242"/>
      <c r="F1359" s="2243"/>
      <c r="G1359" s="2244"/>
      <c r="H1359" s="1830"/>
      <c r="I1359" s="2154"/>
      <c r="J1359" s="2244"/>
      <c r="K1359" s="2244"/>
      <c r="L1359" s="2244"/>
      <c r="M1359" s="2244"/>
      <c r="N1359" s="2242"/>
      <c r="O1359" s="2244"/>
      <c r="P1359" s="2245"/>
      <c r="Q1359" s="2250"/>
    </row>
    <row r="1360" spans="1:17">
      <c r="A1360" s="2244"/>
      <c r="B1360" s="2241"/>
      <c r="C1360" s="2244"/>
      <c r="D1360" s="2242"/>
      <c r="E1360" s="2242"/>
      <c r="F1360" s="2243"/>
      <c r="G1360" s="2244"/>
      <c r="H1360" s="1830"/>
      <c r="I1360" s="2154"/>
      <c r="J1360" s="2244"/>
      <c r="K1360" s="2244"/>
      <c r="L1360" s="2244"/>
      <c r="M1360" s="2244"/>
      <c r="N1360" s="2242"/>
      <c r="O1360" s="2244"/>
      <c r="P1360" s="2245"/>
      <c r="Q1360" s="2250"/>
    </row>
    <row r="1361" spans="1:17">
      <c r="A1361" s="2244"/>
      <c r="B1361" s="2241"/>
      <c r="C1361" s="2244"/>
      <c r="D1361" s="2242"/>
      <c r="E1361" s="2242"/>
      <c r="F1361" s="2243"/>
      <c r="G1361" s="2244"/>
      <c r="H1361" s="1830"/>
      <c r="I1361" s="2154"/>
      <c r="J1361" s="2244"/>
      <c r="K1361" s="2244"/>
      <c r="L1361" s="2244"/>
      <c r="M1361" s="2244"/>
      <c r="N1361" s="2242"/>
      <c r="O1361" s="2244"/>
      <c r="P1361" s="2245"/>
      <c r="Q1361" s="2250"/>
    </row>
    <row r="1362" spans="1:17">
      <c r="A1362" s="2244"/>
      <c r="B1362" s="2241"/>
      <c r="C1362" s="2244"/>
      <c r="D1362" s="2242"/>
      <c r="E1362" s="2242"/>
      <c r="F1362" s="2243"/>
      <c r="G1362" s="2244"/>
      <c r="H1362" s="1830"/>
      <c r="I1362" s="2154"/>
      <c r="J1362" s="2244"/>
      <c r="K1362" s="2244"/>
      <c r="L1362" s="2244"/>
      <c r="M1362" s="2244"/>
      <c r="N1362" s="2242"/>
      <c r="O1362" s="2244"/>
      <c r="P1362" s="2245"/>
      <c r="Q1362" s="2250"/>
    </row>
    <row r="1363" spans="1:17">
      <c r="A1363" s="2244"/>
      <c r="B1363" s="2241"/>
      <c r="C1363" s="2244"/>
      <c r="D1363" s="2242"/>
      <c r="E1363" s="2242"/>
      <c r="F1363" s="2243"/>
      <c r="G1363" s="2244"/>
      <c r="H1363" s="1830"/>
      <c r="I1363" s="2154"/>
      <c r="J1363" s="2244"/>
      <c r="K1363" s="2244"/>
      <c r="L1363" s="2244"/>
      <c r="M1363" s="2244"/>
      <c r="N1363" s="2242"/>
      <c r="O1363" s="2244"/>
      <c r="P1363" s="2245"/>
      <c r="Q1363" s="2250"/>
    </row>
    <row r="1364" spans="1:17">
      <c r="A1364" s="2244"/>
      <c r="B1364" s="2241"/>
      <c r="C1364" s="2244"/>
      <c r="D1364" s="2242"/>
      <c r="E1364" s="2242"/>
      <c r="F1364" s="2243"/>
      <c r="G1364" s="2244"/>
      <c r="H1364" s="1830"/>
      <c r="I1364" s="2154"/>
      <c r="J1364" s="2244"/>
      <c r="K1364" s="2244"/>
      <c r="L1364" s="2244"/>
      <c r="M1364" s="2244"/>
      <c r="N1364" s="2242"/>
      <c r="O1364" s="2244"/>
      <c r="P1364" s="2245"/>
      <c r="Q1364" s="2250"/>
    </row>
    <row r="1365" spans="1:17">
      <c r="A1365" s="2244"/>
      <c r="B1365" s="2241"/>
      <c r="C1365" s="2244"/>
      <c r="D1365" s="2242"/>
      <c r="E1365" s="2242"/>
      <c r="F1365" s="2243"/>
      <c r="G1365" s="2244"/>
      <c r="H1365" s="1830"/>
      <c r="I1365" s="2154"/>
      <c r="J1365" s="2244"/>
      <c r="K1365" s="2244"/>
      <c r="L1365" s="2244"/>
      <c r="M1365" s="2244"/>
      <c r="N1365" s="2242"/>
      <c r="O1365" s="2244"/>
      <c r="P1365" s="2245"/>
      <c r="Q1365" s="2250"/>
    </row>
    <row r="1366" spans="1:17">
      <c r="A1366" s="2244"/>
      <c r="B1366" s="2241"/>
      <c r="C1366" s="2244"/>
      <c r="D1366" s="2242"/>
      <c r="E1366" s="2242"/>
      <c r="F1366" s="2243"/>
      <c r="G1366" s="2244"/>
      <c r="H1366" s="1830"/>
      <c r="I1366" s="2154"/>
      <c r="J1366" s="2244"/>
      <c r="K1366" s="2244"/>
      <c r="L1366" s="2244"/>
      <c r="M1366" s="2244"/>
      <c r="N1366" s="2242"/>
      <c r="O1366" s="2244"/>
      <c r="P1366" s="2245"/>
      <c r="Q1366" s="2250"/>
    </row>
    <row r="1367" spans="1:17">
      <c r="A1367" s="2244"/>
      <c r="B1367" s="2241"/>
      <c r="C1367" s="2244"/>
      <c r="D1367" s="2242"/>
      <c r="E1367" s="2242"/>
      <c r="F1367" s="2243"/>
      <c r="G1367" s="2244"/>
      <c r="H1367" s="1830"/>
      <c r="I1367" s="2154"/>
      <c r="J1367" s="2244"/>
      <c r="K1367" s="2244"/>
      <c r="L1367" s="2244"/>
      <c r="M1367" s="2244"/>
      <c r="N1367" s="2242"/>
      <c r="O1367" s="2244"/>
      <c r="P1367" s="2245"/>
      <c r="Q1367" s="2250"/>
    </row>
    <row r="1368" spans="1:17">
      <c r="A1368" s="2244"/>
      <c r="B1368" s="2241"/>
      <c r="C1368" s="2244"/>
      <c r="D1368" s="2242"/>
      <c r="E1368" s="2242"/>
      <c r="F1368" s="2243"/>
      <c r="G1368" s="2244"/>
      <c r="H1368" s="1830"/>
      <c r="I1368" s="2154"/>
      <c r="J1368" s="2244"/>
      <c r="K1368" s="2244"/>
      <c r="L1368" s="2244"/>
      <c r="M1368" s="2244"/>
      <c r="N1368" s="2242"/>
      <c r="O1368" s="2244"/>
      <c r="P1368" s="2245"/>
      <c r="Q1368" s="2250"/>
    </row>
    <row r="1369" spans="1:17">
      <c r="A1369" s="2244"/>
      <c r="B1369" s="2241"/>
      <c r="C1369" s="2244"/>
      <c r="D1369" s="2242"/>
      <c r="E1369" s="2242"/>
      <c r="F1369" s="2243"/>
      <c r="G1369" s="2244"/>
      <c r="H1369" s="1830"/>
      <c r="I1369" s="2154"/>
      <c r="J1369" s="2244"/>
      <c r="K1369" s="2244"/>
      <c r="L1369" s="2244"/>
      <c r="M1369" s="2244"/>
      <c r="N1369" s="2242"/>
      <c r="O1369" s="2244"/>
      <c r="P1369" s="2245"/>
      <c r="Q1369" s="2250"/>
    </row>
    <row r="1370" spans="1:17">
      <c r="A1370" s="2244"/>
      <c r="B1370" s="2241"/>
      <c r="C1370" s="2244"/>
      <c r="D1370" s="2242"/>
      <c r="E1370" s="2242"/>
      <c r="F1370" s="2243"/>
      <c r="G1370" s="2244"/>
      <c r="H1370" s="1830"/>
      <c r="I1370" s="2154"/>
      <c r="J1370" s="2244"/>
      <c r="K1370" s="2244"/>
      <c r="L1370" s="2244"/>
      <c r="M1370" s="2244"/>
      <c r="N1370" s="2242"/>
      <c r="O1370" s="2244"/>
      <c r="P1370" s="2245"/>
      <c r="Q1370" s="2250"/>
    </row>
    <row r="1371" spans="1:17">
      <c r="A1371" s="2244"/>
      <c r="B1371" s="2241"/>
      <c r="C1371" s="2244"/>
      <c r="D1371" s="2242"/>
      <c r="E1371" s="2242"/>
      <c r="F1371" s="2243"/>
      <c r="G1371" s="2244"/>
      <c r="H1371" s="1830"/>
      <c r="I1371" s="2154"/>
      <c r="J1371" s="2244"/>
      <c r="K1371" s="2244"/>
      <c r="L1371" s="2244"/>
      <c r="M1371" s="2244"/>
      <c r="N1371" s="2242"/>
      <c r="O1371" s="2244"/>
      <c r="P1371" s="2245"/>
      <c r="Q1371" s="2250"/>
    </row>
    <row r="1372" spans="1:17">
      <c r="A1372" s="2244"/>
      <c r="B1372" s="2241"/>
      <c r="C1372" s="2244"/>
      <c r="D1372" s="2242"/>
      <c r="E1372" s="2242"/>
      <c r="F1372" s="2243"/>
      <c r="G1372" s="2244"/>
      <c r="H1372" s="1830"/>
      <c r="I1372" s="2154"/>
      <c r="J1372" s="2244"/>
      <c r="K1372" s="2244"/>
      <c r="L1372" s="2244"/>
      <c r="M1372" s="2244"/>
      <c r="N1372" s="2242"/>
      <c r="O1372" s="2244"/>
      <c r="P1372" s="2245"/>
      <c r="Q1372" s="2250"/>
    </row>
    <row r="1373" spans="1:17">
      <c r="A1373" s="2244"/>
      <c r="B1373" s="2241"/>
      <c r="C1373" s="2244"/>
      <c r="D1373" s="2242"/>
      <c r="E1373" s="2242"/>
      <c r="F1373" s="2243"/>
      <c r="G1373" s="2244"/>
      <c r="H1373" s="1830"/>
      <c r="I1373" s="2154"/>
      <c r="J1373" s="2244"/>
      <c r="K1373" s="2244"/>
      <c r="L1373" s="2244"/>
      <c r="M1373" s="2244"/>
      <c r="N1373" s="2242"/>
      <c r="O1373" s="2244"/>
      <c r="P1373" s="2245"/>
      <c r="Q1373" s="2250"/>
    </row>
    <row r="1374" spans="1:17">
      <c r="A1374" s="2244"/>
      <c r="B1374" s="2241"/>
      <c r="C1374" s="2244"/>
      <c r="D1374" s="2242"/>
      <c r="E1374" s="2242"/>
      <c r="F1374" s="2243"/>
      <c r="G1374" s="2244"/>
      <c r="H1374" s="1830"/>
      <c r="I1374" s="2154"/>
      <c r="J1374" s="2244"/>
      <c r="K1374" s="2244"/>
      <c r="L1374" s="2244"/>
      <c r="M1374" s="2244"/>
      <c r="N1374" s="2242"/>
      <c r="O1374" s="2244"/>
      <c r="P1374" s="2245"/>
      <c r="Q1374" s="2250"/>
    </row>
    <row r="1375" spans="1:17">
      <c r="A1375" s="2244"/>
      <c r="B1375" s="2241"/>
      <c r="C1375" s="2244"/>
      <c r="D1375" s="2242"/>
      <c r="E1375" s="2242"/>
      <c r="F1375" s="2243"/>
      <c r="G1375" s="2244"/>
      <c r="H1375" s="1830"/>
      <c r="I1375" s="2154"/>
      <c r="J1375" s="2244"/>
      <c r="K1375" s="2244"/>
      <c r="L1375" s="2244"/>
      <c r="M1375" s="2244"/>
      <c r="N1375" s="2242"/>
      <c r="O1375" s="2244"/>
      <c r="P1375" s="2245"/>
      <c r="Q1375" s="2250"/>
    </row>
    <row r="1376" spans="1:17">
      <c r="A1376" s="2244"/>
      <c r="B1376" s="2241"/>
      <c r="C1376" s="2244"/>
      <c r="D1376" s="2242"/>
      <c r="E1376" s="2242"/>
      <c r="F1376" s="2243"/>
      <c r="G1376" s="2244"/>
      <c r="H1376" s="1830"/>
      <c r="I1376" s="2154"/>
      <c r="J1376" s="2244"/>
      <c r="K1376" s="2244"/>
      <c r="L1376" s="2244"/>
      <c r="M1376" s="2244"/>
      <c r="N1376" s="2242"/>
      <c r="O1376" s="2244"/>
      <c r="P1376" s="2245"/>
      <c r="Q1376" s="2250"/>
    </row>
    <row r="1377" spans="1:17">
      <c r="A1377" s="2244"/>
      <c r="B1377" s="2241"/>
      <c r="C1377" s="2244"/>
      <c r="D1377" s="2242"/>
      <c r="E1377" s="2242"/>
      <c r="F1377" s="2243"/>
      <c r="G1377" s="2244"/>
      <c r="H1377" s="1830"/>
      <c r="I1377" s="2154"/>
      <c r="J1377" s="2244"/>
      <c r="K1377" s="2244"/>
      <c r="L1377" s="2244"/>
      <c r="M1377" s="2244"/>
      <c r="N1377" s="2242"/>
      <c r="O1377" s="2244"/>
      <c r="P1377" s="2245"/>
      <c r="Q1377" s="2250"/>
    </row>
    <row r="1378" spans="1:17">
      <c r="A1378" s="2244"/>
      <c r="B1378" s="2241"/>
      <c r="C1378" s="2244"/>
      <c r="D1378" s="2242"/>
      <c r="E1378" s="2242"/>
      <c r="F1378" s="2243"/>
      <c r="G1378" s="2244"/>
      <c r="H1378" s="1830"/>
      <c r="I1378" s="2154"/>
      <c r="J1378" s="2244"/>
      <c r="K1378" s="2244"/>
      <c r="L1378" s="2244"/>
      <c r="M1378" s="2244"/>
      <c r="N1378" s="2242"/>
      <c r="O1378" s="2244"/>
      <c r="P1378" s="2245"/>
      <c r="Q1378" s="2250"/>
    </row>
    <row r="1379" spans="1:17">
      <c r="A1379" s="2244"/>
      <c r="B1379" s="2241"/>
      <c r="C1379" s="2244"/>
      <c r="D1379" s="2242"/>
      <c r="E1379" s="2242"/>
      <c r="F1379" s="2243"/>
      <c r="G1379" s="2244"/>
      <c r="H1379" s="1830"/>
      <c r="I1379" s="2154"/>
      <c r="J1379" s="2244"/>
      <c r="K1379" s="2244"/>
      <c r="L1379" s="2244"/>
      <c r="M1379" s="2244"/>
      <c r="N1379" s="2242"/>
      <c r="O1379" s="2244"/>
      <c r="P1379" s="2245"/>
      <c r="Q1379" s="2250"/>
    </row>
    <row r="1380" spans="1:17">
      <c r="A1380" s="2244"/>
      <c r="B1380" s="2241"/>
      <c r="C1380" s="2244"/>
      <c r="D1380" s="2242"/>
      <c r="E1380" s="2242"/>
      <c r="F1380" s="2243"/>
      <c r="G1380" s="2244"/>
      <c r="H1380" s="1830"/>
      <c r="I1380" s="2154"/>
      <c r="J1380" s="2244"/>
      <c r="K1380" s="2244"/>
      <c r="L1380" s="2244"/>
      <c r="M1380" s="2244"/>
      <c r="N1380" s="2242"/>
      <c r="O1380" s="2244"/>
      <c r="P1380" s="2245"/>
      <c r="Q1380" s="2250"/>
    </row>
    <row r="1381" spans="1:17">
      <c r="A1381" s="2244"/>
      <c r="B1381" s="2241"/>
      <c r="C1381" s="2244"/>
      <c r="D1381" s="2242"/>
      <c r="E1381" s="2242"/>
      <c r="F1381" s="2243"/>
      <c r="G1381" s="2244"/>
      <c r="H1381" s="1830"/>
      <c r="I1381" s="2154"/>
      <c r="J1381" s="2244"/>
      <c r="K1381" s="2244"/>
      <c r="L1381" s="2244"/>
      <c r="M1381" s="2244"/>
      <c r="N1381" s="2242"/>
      <c r="O1381" s="2244"/>
      <c r="P1381" s="2245"/>
      <c r="Q1381" s="2250"/>
    </row>
    <row r="1382" spans="1:17">
      <c r="A1382" s="2244"/>
      <c r="B1382" s="2241"/>
      <c r="C1382" s="2244"/>
      <c r="D1382" s="2242"/>
      <c r="E1382" s="2242"/>
      <c r="F1382" s="2243"/>
      <c r="G1382" s="2244"/>
      <c r="H1382" s="1830"/>
      <c r="I1382" s="2154"/>
      <c r="J1382" s="2244"/>
      <c r="K1382" s="2244"/>
      <c r="L1382" s="2244"/>
      <c r="M1382" s="2244"/>
      <c r="N1382" s="2242"/>
      <c r="O1382" s="2244"/>
      <c r="P1382" s="2245"/>
      <c r="Q1382" s="2250"/>
    </row>
    <row r="1383" spans="1:17">
      <c r="A1383" s="2244"/>
      <c r="B1383" s="2241"/>
      <c r="C1383" s="2244"/>
      <c r="D1383" s="2242"/>
      <c r="E1383" s="2242"/>
      <c r="F1383" s="2243"/>
      <c r="G1383" s="2244"/>
      <c r="H1383" s="1830"/>
      <c r="I1383" s="2154"/>
      <c r="J1383" s="2244"/>
      <c r="K1383" s="2244"/>
      <c r="L1383" s="2244"/>
      <c r="M1383" s="2244"/>
      <c r="N1383" s="2242"/>
      <c r="O1383" s="2244"/>
      <c r="P1383" s="2245"/>
      <c r="Q1383" s="2250"/>
    </row>
    <row r="1384" spans="1:17">
      <c r="A1384" s="2244"/>
      <c r="B1384" s="2241"/>
      <c r="C1384" s="2244"/>
      <c r="D1384" s="2242"/>
      <c r="E1384" s="2242"/>
      <c r="F1384" s="2243"/>
      <c r="G1384" s="2244"/>
      <c r="H1384" s="1830"/>
      <c r="I1384" s="2154"/>
      <c r="J1384" s="2244"/>
      <c r="K1384" s="2244"/>
      <c r="L1384" s="2244"/>
      <c r="M1384" s="2244"/>
      <c r="N1384" s="2242"/>
      <c r="O1384" s="2244"/>
      <c r="P1384" s="2245"/>
      <c r="Q1384" s="2250"/>
    </row>
    <row r="1385" spans="1:17">
      <c r="A1385" s="2244"/>
      <c r="B1385" s="2241"/>
      <c r="C1385" s="2244"/>
      <c r="D1385" s="2242"/>
      <c r="E1385" s="2242"/>
      <c r="F1385" s="2243"/>
      <c r="G1385" s="2244"/>
      <c r="H1385" s="1830"/>
      <c r="I1385" s="2154"/>
      <c r="J1385" s="2244"/>
      <c r="K1385" s="2244"/>
      <c r="L1385" s="2244"/>
      <c r="M1385" s="2244"/>
      <c r="N1385" s="2242"/>
      <c r="O1385" s="2244"/>
      <c r="P1385" s="2245"/>
      <c r="Q1385" s="2250"/>
    </row>
    <row r="1386" spans="1:17">
      <c r="A1386" s="2244"/>
      <c r="B1386" s="2241"/>
      <c r="C1386" s="2244"/>
      <c r="D1386" s="2242"/>
      <c r="E1386" s="2242"/>
      <c r="F1386" s="2243"/>
      <c r="G1386" s="2244"/>
      <c r="H1386" s="1830"/>
      <c r="I1386" s="2154"/>
      <c r="J1386" s="2244"/>
      <c r="K1386" s="2244"/>
      <c r="L1386" s="2244"/>
      <c r="M1386" s="2244"/>
      <c r="N1386" s="2242"/>
      <c r="O1386" s="2244"/>
      <c r="P1386" s="2245"/>
      <c r="Q1386" s="2250"/>
    </row>
    <row r="1387" spans="1:17">
      <c r="A1387" s="2244"/>
      <c r="B1387" s="2241"/>
      <c r="C1387" s="2244"/>
      <c r="D1387" s="2242"/>
      <c r="E1387" s="2242"/>
      <c r="F1387" s="2243"/>
      <c r="G1387" s="2244"/>
      <c r="H1387" s="1830"/>
      <c r="I1387" s="2154"/>
      <c r="J1387" s="2244"/>
      <c r="K1387" s="2244"/>
      <c r="L1387" s="2244"/>
      <c r="M1387" s="2244"/>
      <c r="N1387" s="2242"/>
      <c r="O1387" s="2244"/>
      <c r="P1387" s="2245"/>
      <c r="Q1387" s="2250"/>
    </row>
    <row r="1388" spans="1:17">
      <c r="A1388" s="2244"/>
      <c r="B1388" s="2241"/>
      <c r="C1388" s="2244"/>
      <c r="D1388" s="2242"/>
      <c r="E1388" s="2242"/>
      <c r="F1388" s="2243"/>
      <c r="G1388" s="2244"/>
      <c r="H1388" s="1830"/>
      <c r="I1388" s="2154"/>
      <c r="J1388" s="2244"/>
      <c r="K1388" s="2244"/>
      <c r="L1388" s="2244"/>
      <c r="M1388" s="2244"/>
      <c r="N1388" s="2242"/>
      <c r="O1388" s="2244"/>
      <c r="P1388" s="2245"/>
      <c r="Q1388" s="2250"/>
    </row>
    <row r="1389" spans="1:17">
      <c r="A1389" s="2244"/>
      <c r="B1389" s="2241"/>
      <c r="C1389" s="2244"/>
      <c r="D1389" s="2242"/>
      <c r="E1389" s="2242"/>
      <c r="F1389" s="2243"/>
      <c r="G1389" s="2244"/>
      <c r="H1389" s="1830"/>
      <c r="I1389" s="2154"/>
      <c r="J1389" s="2244"/>
      <c r="K1389" s="2244"/>
      <c r="L1389" s="2244"/>
      <c r="M1389" s="2244"/>
      <c r="N1389" s="2242"/>
      <c r="O1389" s="2244"/>
      <c r="P1389" s="2245"/>
      <c r="Q1389" s="2250"/>
    </row>
    <row r="1390" spans="1:17">
      <c r="A1390" s="2244"/>
      <c r="B1390" s="2241"/>
      <c r="C1390" s="2244"/>
      <c r="D1390" s="2242"/>
      <c r="E1390" s="2242"/>
      <c r="F1390" s="2243"/>
      <c r="G1390" s="2244"/>
      <c r="H1390" s="1830"/>
      <c r="I1390" s="2154"/>
      <c r="J1390" s="2244"/>
      <c r="K1390" s="2244"/>
      <c r="L1390" s="2244"/>
      <c r="M1390" s="2244"/>
      <c r="N1390" s="2242"/>
      <c r="O1390" s="2244"/>
      <c r="P1390" s="2245"/>
      <c r="Q1390" s="2250"/>
    </row>
    <row r="1391" spans="1:17">
      <c r="A1391" s="2244"/>
      <c r="B1391" s="2241"/>
      <c r="C1391" s="2244"/>
      <c r="D1391" s="2242"/>
      <c r="E1391" s="2242"/>
      <c r="F1391" s="2243"/>
      <c r="G1391" s="2244"/>
      <c r="H1391" s="1830"/>
      <c r="I1391" s="2154"/>
      <c r="J1391" s="2244"/>
      <c r="K1391" s="2244"/>
      <c r="L1391" s="2244"/>
      <c r="M1391" s="2244"/>
      <c r="N1391" s="2242"/>
      <c r="O1391" s="2244"/>
      <c r="P1391" s="2245"/>
      <c r="Q1391" s="2250"/>
    </row>
    <row r="1392" spans="1:17">
      <c r="A1392" s="2244"/>
      <c r="B1392" s="2241"/>
      <c r="C1392" s="2244"/>
      <c r="D1392" s="2242"/>
      <c r="E1392" s="2242"/>
      <c r="F1392" s="2243"/>
      <c r="G1392" s="2244"/>
      <c r="H1392" s="1830"/>
      <c r="I1392" s="2154"/>
      <c r="J1392" s="2244"/>
      <c r="K1392" s="2244"/>
      <c r="L1392" s="2244"/>
      <c r="M1392" s="2244"/>
      <c r="N1392" s="2242"/>
      <c r="O1392" s="2244"/>
      <c r="P1392" s="2245"/>
      <c r="Q1392" s="2250"/>
    </row>
    <row r="1393" spans="1:17">
      <c r="A1393" s="2244"/>
      <c r="B1393" s="2241"/>
      <c r="C1393" s="2244"/>
      <c r="D1393" s="2242"/>
      <c r="E1393" s="2242"/>
      <c r="F1393" s="2243"/>
      <c r="G1393" s="2244"/>
      <c r="H1393" s="1830"/>
      <c r="I1393" s="2154"/>
      <c r="J1393" s="2244"/>
      <c r="K1393" s="2244"/>
      <c r="L1393" s="2244"/>
      <c r="M1393" s="2244"/>
      <c r="N1393" s="2242"/>
      <c r="O1393" s="2244"/>
      <c r="P1393" s="2245"/>
      <c r="Q1393" s="2250"/>
    </row>
    <row r="1394" spans="1:17">
      <c r="A1394" s="2244"/>
      <c r="B1394" s="2241"/>
      <c r="C1394" s="2244"/>
      <c r="D1394" s="2242"/>
      <c r="E1394" s="2242"/>
      <c r="F1394" s="2243"/>
      <c r="G1394" s="2244"/>
      <c r="H1394" s="1830"/>
      <c r="I1394" s="2154"/>
      <c r="J1394" s="2244"/>
      <c r="K1394" s="2244"/>
      <c r="L1394" s="2244"/>
      <c r="M1394" s="2244"/>
      <c r="N1394" s="2242"/>
      <c r="O1394" s="2244"/>
      <c r="P1394" s="2245"/>
      <c r="Q1394" s="2250"/>
    </row>
    <row r="1395" spans="1:17">
      <c r="A1395" s="2244"/>
      <c r="B1395" s="2241"/>
      <c r="C1395" s="2244"/>
      <c r="D1395" s="2242"/>
      <c r="E1395" s="2242"/>
      <c r="F1395" s="2243"/>
      <c r="G1395" s="2244"/>
      <c r="H1395" s="1830"/>
      <c r="I1395" s="2154"/>
      <c r="J1395" s="2244"/>
      <c r="K1395" s="2244"/>
      <c r="L1395" s="2244"/>
      <c r="M1395" s="2244"/>
      <c r="N1395" s="2242"/>
      <c r="O1395" s="2244"/>
      <c r="P1395" s="2245"/>
      <c r="Q1395" s="2250"/>
    </row>
    <row r="1396" spans="1:17">
      <c r="A1396" s="2244"/>
      <c r="B1396" s="2241"/>
      <c r="C1396" s="2244"/>
      <c r="D1396" s="2242"/>
      <c r="E1396" s="2242"/>
      <c r="F1396" s="2243"/>
      <c r="G1396" s="2244"/>
      <c r="H1396" s="1830"/>
      <c r="I1396" s="2154"/>
      <c r="J1396" s="2244"/>
      <c r="K1396" s="2244"/>
      <c r="L1396" s="2244"/>
      <c r="M1396" s="2244"/>
      <c r="N1396" s="2242"/>
      <c r="O1396" s="2244"/>
      <c r="P1396" s="2245"/>
      <c r="Q1396" s="2250"/>
    </row>
    <row r="1397" spans="1:17">
      <c r="A1397" s="2244"/>
      <c r="B1397" s="2241"/>
      <c r="C1397" s="2244"/>
      <c r="D1397" s="2242"/>
      <c r="E1397" s="2242"/>
      <c r="F1397" s="2243"/>
      <c r="G1397" s="2244"/>
      <c r="H1397" s="1830"/>
      <c r="I1397" s="2154"/>
      <c r="J1397" s="2244"/>
      <c r="K1397" s="2244"/>
      <c r="L1397" s="2244"/>
      <c r="M1397" s="2244"/>
      <c r="N1397" s="2242"/>
      <c r="O1397" s="2244"/>
      <c r="P1397" s="2245"/>
      <c r="Q1397" s="2250"/>
    </row>
    <row r="1398" spans="1:17">
      <c r="A1398" s="2244"/>
      <c r="B1398" s="2241"/>
      <c r="C1398" s="2244"/>
      <c r="D1398" s="2242"/>
      <c r="E1398" s="2242"/>
      <c r="F1398" s="2243"/>
      <c r="G1398" s="2244"/>
      <c r="H1398" s="1830"/>
      <c r="I1398" s="2154"/>
      <c r="J1398" s="2244"/>
      <c r="K1398" s="2244"/>
      <c r="L1398" s="2244"/>
      <c r="M1398" s="2244"/>
      <c r="N1398" s="2242"/>
      <c r="O1398" s="2244"/>
      <c r="P1398" s="2245"/>
      <c r="Q1398" s="2250"/>
    </row>
    <row r="1399" spans="1:17">
      <c r="A1399" s="2244"/>
      <c r="B1399" s="2241"/>
      <c r="C1399" s="2244"/>
      <c r="D1399" s="2242"/>
      <c r="E1399" s="2242"/>
      <c r="F1399" s="2243"/>
      <c r="G1399" s="2244"/>
      <c r="H1399" s="1830"/>
      <c r="I1399" s="2154"/>
      <c r="J1399" s="2244"/>
      <c r="K1399" s="2244"/>
      <c r="L1399" s="2244"/>
      <c r="M1399" s="2244"/>
      <c r="N1399" s="2242"/>
      <c r="O1399" s="2244"/>
      <c r="P1399" s="2245"/>
      <c r="Q1399" s="2250"/>
    </row>
    <row r="1400" spans="1:17">
      <c r="A1400" s="2244"/>
      <c r="B1400" s="2241"/>
      <c r="C1400" s="2244"/>
      <c r="D1400" s="2242"/>
      <c r="E1400" s="2242"/>
      <c r="F1400" s="2243"/>
      <c r="G1400" s="2244"/>
      <c r="H1400" s="1830"/>
      <c r="I1400" s="2154"/>
      <c r="J1400" s="2244"/>
      <c r="K1400" s="2244"/>
      <c r="L1400" s="2244"/>
      <c r="M1400" s="2244"/>
      <c r="N1400" s="2242"/>
      <c r="O1400" s="2244"/>
      <c r="P1400" s="2245"/>
      <c r="Q1400" s="2250"/>
    </row>
    <row r="1401" spans="1:17">
      <c r="A1401" s="2244"/>
      <c r="B1401" s="2241"/>
      <c r="C1401" s="2244"/>
      <c r="D1401" s="2242"/>
      <c r="E1401" s="2242"/>
      <c r="F1401" s="2243"/>
      <c r="G1401" s="2244"/>
      <c r="H1401" s="1830"/>
      <c r="I1401" s="2154"/>
      <c r="J1401" s="2244"/>
      <c r="K1401" s="2244"/>
      <c r="L1401" s="2244"/>
      <c r="M1401" s="2244"/>
      <c r="N1401" s="2242"/>
      <c r="O1401" s="2244"/>
      <c r="P1401" s="2245"/>
      <c r="Q1401" s="2250"/>
    </row>
    <row r="1402" spans="1:17">
      <c r="A1402" s="2244"/>
      <c r="B1402" s="2241"/>
      <c r="C1402" s="2244"/>
      <c r="D1402" s="2242"/>
      <c r="E1402" s="2242"/>
      <c r="F1402" s="2243"/>
      <c r="G1402" s="2244"/>
      <c r="H1402" s="1830"/>
      <c r="I1402" s="2154"/>
      <c r="J1402" s="2244"/>
      <c r="K1402" s="2244"/>
      <c r="L1402" s="2244"/>
      <c r="M1402" s="2244"/>
      <c r="N1402" s="2242"/>
      <c r="O1402" s="2244"/>
      <c r="P1402" s="2245"/>
      <c r="Q1402" s="2250"/>
    </row>
    <row r="1403" spans="1:17">
      <c r="A1403" s="2244"/>
      <c r="B1403" s="2241"/>
      <c r="C1403" s="2244"/>
      <c r="D1403" s="2242"/>
      <c r="E1403" s="2242"/>
      <c r="F1403" s="2243"/>
      <c r="G1403" s="2244"/>
      <c r="H1403" s="1830"/>
      <c r="I1403" s="2154"/>
      <c r="J1403" s="2244"/>
      <c r="K1403" s="2244"/>
      <c r="L1403" s="2244"/>
      <c r="M1403" s="2244"/>
      <c r="N1403" s="2242"/>
      <c r="O1403" s="2244"/>
      <c r="P1403" s="2245"/>
      <c r="Q1403" s="2250"/>
    </row>
    <row r="1404" spans="1:17">
      <c r="A1404" s="2244"/>
      <c r="B1404" s="2241"/>
      <c r="C1404" s="2244"/>
      <c r="D1404" s="2242"/>
      <c r="E1404" s="2242"/>
      <c r="F1404" s="2243"/>
      <c r="G1404" s="2244"/>
      <c r="H1404" s="1830"/>
      <c r="I1404" s="2154"/>
      <c r="J1404" s="2244"/>
      <c r="K1404" s="2244"/>
      <c r="L1404" s="2244"/>
      <c r="M1404" s="2244"/>
      <c r="N1404" s="2242"/>
      <c r="O1404" s="2244"/>
      <c r="P1404" s="2245"/>
      <c r="Q1404" s="2250"/>
    </row>
    <row r="1405" spans="1:17">
      <c r="A1405" s="2244"/>
      <c r="B1405" s="2241"/>
      <c r="C1405" s="2244"/>
      <c r="D1405" s="2242"/>
      <c r="E1405" s="2242"/>
      <c r="F1405" s="2243"/>
      <c r="G1405" s="2244"/>
      <c r="H1405" s="1830"/>
      <c r="I1405" s="2154"/>
      <c r="J1405" s="2244"/>
      <c r="K1405" s="2244"/>
      <c r="L1405" s="2244"/>
      <c r="M1405" s="2244"/>
      <c r="N1405" s="2242"/>
      <c r="O1405" s="2244"/>
      <c r="P1405" s="2245"/>
      <c r="Q1405" s="2250"/>
    </row>
    <row r="1406" spans="1:17">
      <c r="A1406" s="2244"/>
      <c r="B1406" s="2241"/>
      <c r="C1406" s="2244"/>
      <c r="D1406" s="2242"/>
      <c r="E1406" s="2242"/>
      <c r="F1406" s="2243"/>
      <c r="G1406" s="2244"/>
      <c r="H1406" s="1830"/>
      <c r="I1406" s="2154"/>
      <c r="J1406" s="2244"/>
      <c r="K1406" s="2244"/>
      <c r="L1406" s="2244"/>
      <c r="M1406" s="2244"/>
      <c r="N1406" s="2242"/>
      <c r="O1406" s="2244"/>
      <c r="P1406" s="2245"/>
      <c r="Q1406" s="2250"/>
    </row>
    <row r="1407" spans="1:17">
      <c r="A1407" s="2244"/>
      <c r="B1407" s="2241"/>
      <c r="C1407" s="2244"/>
      <c r="D1407" s="2242"/>
      <c r="E1407" s="2242"/>
      <c r="F1407" s="2243"/>
      <c r="G1407" s="2244"/>
      <c r="H1407" s="1830"/>
      <c r="I1407" s="2154"/>
      <c r="J1407" s="2244"/>
      <c r="K1407" s="2244"/>
      <c r="L1407" s="2244"/>
      <c r="M1407" s="2244"/>
      <c r="N1407" s="2242"/>
      <c r="O1407" s="2244"/>
      <c r="P1407" s="2245"/>
      <c r="Q1407" s="2250"/>
    </row>
    <row r="1408" spans="1:17">
      <c r="A1408" s="2244"/>
      <c r="B1408" s="2241"/>
      <c r="C1408" s="2244"/>
      <c r="D1408" s="2242"/>
      <c r="E1408" s="2242"/>
      <c r="F1408" s="2243"/>
      <c r="G1408" s="2244"/>
      <c r="H1408" s="1830"/>
      <c r="I1408" s="2154"/>
      <c r="J1408" s="2244"/>
      <c r="K1408" s="2244"/>
      <c r="L1408" s="2244"/>
      <c r="M1408" s="2244"/>
      <c r="N1408" s="2242"/>
      <c r="O1408" s="2244"/>
      <c r="P1408" s="2245"/>
      <c r="Q1408" s="2250"/>
    </row>
    <row r="1409" spans="1:17">
      <c r="A1409" s="2244"/>
      <c r="B1409" s="2241"/>
      <c r="C1409" s="2244"/>
      <c r="D1409" s="2242"/>
      <c r="E1409" s="2242"/>
      <c r="F1409" s="2243"/>
      <c r="G1409" s="2244"/>
      <c r="H1409" s="1830"/>
      <c r="I1409" s="2154"/>
      <c r="J1409" s="2244"/>
      <c r="K1409" s="2244"/>
      <c r="L1409" s="2244"/>
      <c r="M1409" s="2244"/>
      <c r="N1409" s="2242"/>
      <c r="O1409" s="2244"/>
      <c r="P1409" s="2245"/>
      <c r="Q1409" s="2250"/>
    </row>
    <row r="1410" spans="1:17">
      <c r="A1410" s="2244"/>
      <c r="B1410" s="2241"/>
      <c r="C1410" s="2244"/>
      <c r="D1410" s="2242"/>
      <c r="E1410" s="2242"/>
      <c r="F1410" s="2243"/>
      <c r="G1410" s="2244"/>
      <c r="H1410" s="1830"/>
      <c r="I1410" s="2154"/>
      <c r="J1410" s="2244"/>
      <c r="K1410" s="2244"/>
      <c r="L1410" s="2244"/>
      <c r="M1410" s="2244"/>
      <c r="N1410" s="2242"/>
      <c r="O1410" s="2244"/>
      <c r="P1410" s="2245"/>
      <c r="Q1410" s="2250"/>
    </row>
    <row r="1411" spans="1:17">
      <c r="A1411" s="2244"/>
      <c r="B1411" s="2241"/>
      <c r="C1411" s="2244"/>
      <c r="D1411" s="2242"/>
      <c r="E1411" s="2242"/>
      <c r="F1411" s="2243"/>
      <c r="G1411" s="2244"/>
      <c r="H1411" s="1830"/>
      <c r="I1411" s="2154"/>
      <c r="J1411" s="2244"/>
      <c r="K1411" s="2244"/>
      <c r="L1411" s="2244"/>
      <c r="M1411" s="2244"/>
      <c r="N1411" s="2242"/>
      <c r="O1411" s="2244"/>
      <c r="P1411" s="2245"/>
      <c r="Q1411" s="2250"/>
    </row>
    <row r="1412" spans="1:17">
      <c r="A1412" s="2244"/>
      <c r="B1412" s="2241"/>
      <c r="C1412" s="2244"/>
      <c r="D1412" s="2242"/>
      <c r="E1412" s="2242"/>
      <c r="F1412" s="2243"/>
      <c r="G1412" s="2244"/>
      <c r="H1412" s="1830"/>
      <c r="I1412" s="2154"/>
      <c r="J1412" s="2244"/>
      <c r="K1412" s="2244"/>
      <c r="L1412" s="2244"/>
      <c r="M1412" s="2244"/>
      <c r="N1412" s="2242"/>
      <c r="O1412" s="2244"/>
      <c r="P1412" s="2245"/>
      <c r="Q1412" s="2250"/>
    </row>
    <row r="1413" spans="1:17">
      <c r="A1413" s="2244"/>
      <c r="B1413" s="2241"/>
      <c r="C1413" s="2244"/>
      <c r="D1413" s="2242"/>
      <c r="E1413" s="2242"/>
      <c r="F1413" s="2243"/>
      <c r="G1413" s="2244"/>
      <c r="H1413" s="1830"/>
      <c r="I1413" s="2154"/>
      <c r="J1413" s="2244"/>
      <c r="K1413" s="2244"/>
      <c r="L1413" s="2244"/>
      <c r="M1413" s="2244"/>
      <c r="N1413" s="2242"/>
      <c r="O1413" s="2244"/>
      <c r="P1413" s="2245"/>
      <c r="Q1413" s="2250"/>
    </row>
    <row r="1414" spans="1:17">
      <c r="A1414" s="2244"/>
      <c r="B1414" s="2241"/>
      <c r="C1414" s="2244"/>
      <c r="D1414" s="2242"/>
      <c r="E1414" s="2242"/>
      <c r="F1414" s="2243"/>
      <c r="G1414" s="2244"/>
      <c r="H1414" s="1830"/>
      <c r="I1414" s="2154"/>
      <c r="J1414" s="2244"/>
      <c r="K1414" s="2244"/>
      <c r="L1414" s="2244"/>
      <c r="M1414" s="2244"/>
      <c r="N1414" s="2242"/>
      <c r="O1414" s="2244"/>
      <c r="P1414" s="2245"/>
      <c r="Q1414" s="2250"/>
    </row>
    <row r="1415" spans="1:17">
      <c r="A1415" s="2244"/>
      <c r="B1415" s="2241"/>
      <c r="C1415" s="2244"/>
      <c r="D1415" s="2242"/>
      <c r="E1415" s="2242"/>
      <c r="F1415" s="2243"/>
      <c r="G1415" s="2244"/>
      <c r="H1415" s="1830"/>
      <c r="I1415" s="2154"/>
      <c r="J1415" s="2244"/>
      <c r="K1415" s="2244"/>
      <c r="L1415" s="2244"/>
      <c r="M1415" s="2244"/>
      <c r="N1415" s="2242"/>
      <c r="O1415" s="2244"/>
      <c r="P1415" s="2245"/>
      <c r="Q1415" s="2250"/>
    </row>
    <row r="1416" spans="1:17">
      <c r="A1416" s="2244"/>
      <c r="B1416" s="2241"/>
      <c r="C1416" s="2244"/>
      <c r="D1416" s="2242"/>
      <c r="E1416" s="2242"/>
      <c r="F1416" s="2243"/>
      <c r="G1416" s="2244"/>
      <c r="H1416" s="1830"/>
      <c r="I1416" s="2154"/>
      <c r="J1416" s="2244"/>
      <c r="K1416" s="2244"/>
      <c r="L1416" s="2244"/>
      <c r="M1416" s="2244"/>
      <c r="N1416" s="2242"/>
      <c r="O1416" s="2244"/>
      <c r="P1416" s="2245"/>
      <c r="Q1416" s="2250"/>
    </row>
    <row r="1417" spans="1:17">
      <c r="A1417" s="2244"/>
      <c r="B1417" s="2241"/>
      <c r="C1417" s="2244"/>
      <c r="D1417" s="2242"/>
      <c r="E1417" s="2242"/>
      <c r="F1417" s="2243"/>
      <c r="G1417" s="2244"/>
      <c r="H1417" s="1830"/>
      <c r="I1417" s="2154"/>
      <c r="J1417" s="2244"/>
      <c r="K1417" s="2244"/>
      <c r="L1417" s="2244"/>
      <c r="M1417" s="2244"/>
      <c r="N1417" s="2242"/>
      <c r="O1417" s="2244"/>
      <c r="P1417" s="2245"/>
      <c r="Q1417" s="2250"/>
    </row>
    <row r="1418" spans="1:17">
      <c r="A1418" s="2244"/>
      <c r="B1418" s="2241"/>
      <c r="C1418" s="2244"/>
      <c r="D1418" s="2242"/>
      <c r="E1418" s="2242"/>
      <c r="F1418" s="2243"/>
      <c r="G1418" s="2244"/>
      <c r="H1418" s="1830"/>
      <c r="I1418" s="2154"/>
      <c r="J1418" s="2244"/>
      <c r="K1418" s="2244"/>
      <c r="L1418" s="2244"/>
      <c r="M1418" s="2244"/>
      <c r="N1418" s="2242"/>
      <c r="O1418" s="2244"/>
      <c r="P1418" s="2245"/>
      <c r="Q1418" s="2250"/>
    </row>
    <row r="1419" spans="1:17">
      <c r="A1419" s="2244"/>
      <c r="B1419" s="2241"/>
      <c r="C1419" s="2244"/>
      <c r="D1419" s="2242"/>
      <c r="E1419" s="2242"/>
      <c r="F1419" s="2243"/>
      <c r="G1419" s="2244"/>
      <c r="H1419" s="1830"/>
      <c r="I1419" s="2154"/>
      <c r="J1419" s="2244"/>
      <c r="K1419" s="2244"/>
      <c r="L1419" s="2244"/>
      <c r="M1419" s="2244"/>
      <c r="N1419" s="2242"/>
      <c r="O1419" s="2244"/>
      <c r="P1419" s="2245"/>
      <c r="Q1419" s="2250"/>
    </row>
    <row r="1420" spans="1:17">
      <c r="A1420" s="2244"/>
      <c r="B1420" s="2241"/>
      <c r="C1420" s="2244"/>
      <c r="D1420" s="2242"/>
      <c r="E1420" s="2242"/>
      <c r="F1420" s="2243"/>
      <c r="G1420" s="2244"/>
      <c r="H1420" s="1830"/>
      <c r="I1420" s="2154"/>
      <c r="J1420" s="2244"/>
      <c r="K1420" s="2244"/>
      <c r="L1420" s="2244"/>
      <c r="M1420" s="2244"/>
      <c r="N1420" s="2242"/>
      <c r="O1420" s="2244"/>
      <c r="P1420" s="2245"/>
      <c r="Q1420" s="2250"/>
    </row>
    <row r="1421" spans="1:17">
      <c r="A1421" s="2244"/>
      <c r="B1421" s="2241"/>
      <c r="C1421" s="2244"/>
      <c r="D1421" s="2242"/>
      <c r="E1421" s="2242"/>
      <c r="F1421" s="2243"/>
      <c r="G1421" s="2244"/>
      <c r="H1421" s="1830"/>
      <c r="I1421" s="2154"/>
      <c r="J1421" s="2244"/>
      <c r="K1421" s="2244"/>
      <c r="L1421" s="2244"/>
      <c r="M1421" s="2244"/>
      <c r="N1421" s="2242"/>
      <c r="O1421" s="2244"/>
      <c r="P1421" s="2245"/>
      <c r="Q1421" s="2250"/>
    </row>
    <row r="1422" spans="1:17">
      <c r="A1422" s="2244"/>
      <c r="B1422" s="2241"/>
      <c r="C1422" s="2244"/>
      <c r="D1422" s="2242"/>
      <c r="E1422" s="2242"/>
      <c r="F1422" s="2243"/>
      <c r="G1422" s="2244"/>
      <c r="H1422" s="1830"/>
      <c r="I1422" s="2154"/>
      <c r="J1422" s="2244"/>
      <c r="K1422" s="2244"/>
      <c r="L1422" s="2244"/>
      <c r="M1422" s="2244"/>
      <c r="N1422" s="2242"/>
      <c r="O1422" s="2244"/>
      <c r="P1422" s="2245"/>
      <c r="Q1422" s="2250"/>
    </row>
    <row r="1423" spans="1:17">
      <c r="A1423" s="2244"/>
      <c r="B1423" s="2241"/>
      <c r="C1423" s="2244"/>
      <c r="D1423" s="2242"/>
      <c r="E1423" s="2242"/>
      <c r="F1423" s="2243"/>
      <c r="G1423" s="2244"/>
      <c r="H1423" s="1830"/>
      <c r="I1423" s="2154"/>
      <c r="J1423" s="2244"/>
      <c r="K1423" s="2244"/>
      <c r="L1423" s="2244"/>
      <c r="M1423" s="2244"/>
      <c r="N1423" s="2242"/>
      <c r="O1423" s="2244"/>
      <c r="P1423" s="2245"/>
      <c r="Q1423" s="2250"/>
    </row>
    <row r="1424" spans="1:17">
      <c r="A1424" s="2244"/>
      <c r="B1424" s="2241"/>
      <c r="C1424" s="2244"/>
      <c r="D1424" s="2242"/>
      <c r="E1424" s="2242"/>
      <c r="F1424" s="2243"/>
      <c r="G1424" s="2244"/>
      <c r="H1424" s="1830"/>
      <c r="I1424" s="2154"/>
      <c r="J1424" s="2244"/>
      <c r="K1424" s="2244"/>
      <c r="L1424" s="2244"/>
      <c r="M1424" s="2244"/>
      <c r="N1424" s="2242"/>
      <c r="O1424" s="2244"/>
      <c r="P1424" s="2245"/>
      <c r="Q1424" s="2250"/>
    </row>
    <row r="1425" spans="1:17">
      <c r="A1425" s="2244"/>
      <c r="B1425" s="2241"/>
      <c r="C1425" s="2244"/>
      <c r="D1425" s="2242"/>
      <c r="E1425" s="2242"/>
      <c r="F1425" s="2243"/>
      <c r="G1425" s="2244"/>
      <c r="H1425" s="1830"/>
      <c r="I1425" s="2154"/>
      <c r="J1425" s="2244"/>
      <c r="K1425" s="2244"/>
      <c r="L1425" s="2244"/>
      <c r="M1425" s="2244"/>
      <c r="N1425" s="2242"/>
      <c r="O1425" s="2244"/>
      <c r="P1425" s="2245"/>
      <c r="Q1425" s="2250"/>
    </row>
    <row r="1426" spans="1:17">
      <c r="A1426" s="2244"/>
      <c r="B1426" s="2241"/>
      <c r="C1426" s="2244"/>
      <c r="D1426" s="2242"/>
      <c r="E1426" s="2242"/>
      <c r="F1426" s="2243"/>
      <c r="G1426" s="2244"/>
      <c r="H1426" s="1830"/>
      <c r="I1426" s="2154"/>
      <c r="J1426" s="2244"/>
      <c r="K1426" s="2244"/>
      <c r="L1426" s="2244"/>
      <c r="M1426" s="2244"/>
      <c r="N1426" s="2242"/>
      <c r="O1426" s="2244"/>
      <c r="P1426" s="2245"/>
      <c r="Q1426" s="2250"/>
    </row>
    <row r="1427" spans="1:17">
      <c r="A1427" s="2244"/>
      <c r="B1427" s="2241"/>
      <c r="C1427" s="2244"/>
      <c r="D1427" s="2242"/>
      <c r="E1427" s="2242"/>
      <c r="F1427" s="2243"/>
      <c r="G1427" s="2244"/>
      <c r="H1427" s="1830"/>
      <c r="I1427" s="2154"/>
      <c r="J1427" s="2244"/>
      <c r="K1427" s="2244"/>
      <c r="L1427" s="2244"/>
      <c r="M1427" s="2244"/>
      <c r="N1427" s="2242"/>
      <c r="O1427" s="2244"/>
      <c r="P1427" s="2245"/>
      <c r="Q1427" s="2250"/>
    </row>
    <row r="1428" spans="1:17">
      <c r="A1428" s="2244"/>
      <c r="B1428" s="2241"/>
      <c r="C1428" s="2244"/>
      <c r="D1428" s="2242"/>
      <c r="E1428" s="2242"/>
      <c r="F1428" s="2243"/>
      <c r="G1428" s="2244"/>
      <c r="H1428" s="1830"/>
      <c r="I1428" s="2154"/>
      <c r="J1428" s="2244"/>
      <c r="K1428" s="2244"/>
      <c r="L1428" s="2244"/>
      <c r="M1428" s="2244"/>
      <c r="N1428" s="2242"/>
      <c r="O1428" s="2244"/>
      <c r="P1428" s="2245"/>
      <c r="Q1428" s="2250"/>
    </row>
    <row r="1429" spans="1:17">
      <c r="A1429" s="2244"/>
      <c r="B1429" s="2241"/>
      <c r="C1429" s="2244"/>
      <c r="D1429" s="2242"/>
      <c r="E1429" s="2242"/>
      <c r="F1429" s="2243"/>
      <c r="G1429" s="2244"/>
      <c r="H1429" s="1830"/>
      <c r="I1429" s="2154"/>
      <c r="J1429" s="2244"/>
      <c r="K1429" s="2244"/>
      <c r="L1429" s="2244"/>
      <c r="M1429" s="2244"/>
      <c r="N1429" s="2242"/>
      <c r="O1429" s="2244"/>
      <c r="P1429" s="2245"/>
      <c r="Q1429" s="2250"/>
    </row>
    <row r="1430" spans="1:17">
      <c r="A1430" s="2244"/>
      <c r="B1430" s="2241"/>
      <c r="C1430" s="2244"/>
      <c r="D1430" s="2242"/>
      <c r="E1430" s="2242"/>
      <c r="F1430" s="2243"/>
      <c r="G1430" s="2244"/>
      <c r="H1430" s="1830"/>
      <c r="I1430" s="2154"/>
      <c r="J1430" s="2244"/>
      <c r="K1430" s="2244"/>
      <c r="L1430" s="2244"/>
      <c r="M1430" s="2244"/>
      <c r="N1430" s="2242"/>
      <c r="O1430" s="2244"/>
      <c r="P1430" s="2245"/>
      <c r="Q1430" s="2250"/>
    </row>
    <row r="1431" spans="1:17">
      <c r="A1431" s="2244"/>
      <c r="B1431" s="2241"/>
      <c r="C1431" s="2244"/>
      <c r="D1431" s="2242"/>
      <c r="E1431" s="2242"/>
      <c r="F1431" s="2243"/>
      <c r="G1431" s="2244"/>
      <c r="H1431" s="1830"/>
      <c r="I1431" s="2154"/>
      <c r="J1431" s="2244"/>
      <c r="K1431" s="2244"/>
      <c r="L1431" s="2244"/>
      <c r="M1431" s="2244"/>
      <c r="N1431" s="2242"/>
      <c r="O1431" s="2244"/>
      <c r="P1431" s="2245"/>
      <c r="Q1431" s="2250"/>
    </row>
    <row r="1432" spans="1:17">
      <c r="A1432" s="2244"/>
      <c r="B1432" s="2241"/>
      <c r="C1432" s="2244"/>
      <c r="D1432" s="2242"/>
      <c r="E1432" s="2242"/>
      <c r="F1432" s="2243"/>
      <c r="G1432" s="2244"/>
      <c r="H1432" s="1830"/>
      <c r="I1432" s="2154"/>
      <c r="J1432" s="2244"/>
      <c r="K1432" s="2244"/>
      <c r="L1432" s="2244"/>
      <c r="M1432" s="2244"/>
      <c r="N1432" s="2242"/>
      <c r="O1432" s="2244"/>
      <c r="P1432" s="2245"/>
      <c r="Q1432" s="2250"/>
    </row>
    <row r="1433" spans="1:17">
      <c r="A1433" s="2244"/>
      <c r="B1433" s="2241"/>
      <c r="C1433" s="2244"/>
      <c r="D1433" s="2242"/>
      <c r="E1433" s="2242"/>
      <c r="F1433" s="2243"/>
      <c r="G1433" s="2244"/>
      <c r="H1433" s="1830"/>
      <c r="I1433" s="2154"/>
      <c r="J1433" s="2244"/>
      <c r="K1433" s="2244"/>
      <c r="L1433" s="2244"/>
      <c r="M1433" s="2244"/>
      <c r="N1433" s="2242"/>
      <c r="O1433" s="2244"/>
      <c r="P1433" s="2245"/>
      <c r="Q1433" s="2250"/>
    </row>
    <row r="1434" spans="1:17">
      <c r="A1434" s="2244"/>
      <c r="B1434" s="2241"/>
      <c r="C1434" s="2244"/>
      <c r="D1434" s="2242"/>
      <c r="E1434" s="2242"/>
      <c r="F1434" s="2243"/>
      <c r="G1434" s="2244"/>
      <c r="H1434" s="1830"/>
      <c r="I1434" s="2154"/>
      <c r="J1434" s="2244"/>
      <c r="K1434" s="2244"/>
      <c r="L1434" s="2244"/>
      <c r="M1434" s="2244"/>
      <c r="N1434" s="2242"/>
      <c r="O1434" s="2244"/>
      <c r="P1434" s="2245"/>
      <c r="Q1434" s="2250"/>
    </row>
    <row r="1435" spans="1:17">
      <c r="A1435" s="2244"/>
      <c r="B1435" s="2241"/>
      <c r="C1435" s="2244"/>
      <c r="D1435" s="2242"/>
      <c r="E1435" s="2242"/>
      <c r="F1435" s="2243"/>
      <c r="G1435" s="2244"/>
      <c r="H1435" s="1830"/>
      <c r="I1435" s="2154"/>
      <c r="J1435" s="2244"/>
      <c r="K1435" s="2244"/>
      <c r="L1435" s="2244"/>
      <c r="M1435" s="2244"/>
      <c r="N1435" s="2242"/>
      <c r="O1435" s="2244"/>
      <c r="P1435" s="2245"/>
      <c r="Q1435" s="2250"/>
    </row>
    <row r="1436" spans="1:17">
      <c r="A1436" s="2244"/>
      <c r="B1436" s="2241"/>
      <c r="C1436" s="2244"/>
      <c r="D1436" s="2242"/>
      <c r="E1436" s="2242"/>
      <c r="F1436" s="2243"/>
      <c r="G1436" s="2244"/>
      <c r="H1436" s="1830"/>
      <c r="I1436" s="2154"/>
      <c r="J1436" s="2244"/>
      <c r="K1436" s="2244"/>
      <c r="L1436" s="2244"/>
      <c r="M1436" s="2244"/>
      <c r="N1436" s="2242"/>
      <c r="O1436" s="2244"/>
      <c r="P1436" s="2245"/>
      <c r="Q1436" s="2250"/>
    </row>
    <row r="1437" spans="1:17">
      <c r="A1437" s="2244"/>
      <c r="B1437" s="2241"/>
      <c r="C1437" s="2244"/>
      <c r="D1437" s="2242"/>
      <c r="E1437" s="2242"/>
      <c r="F1437" s="2243"/>
      <c r="G1437" s="2244"/>
      <c r="H1437" s="1830"/>
      <c r="I1437" s="2154"/>
      <c r="J1437" s="2244"/>
      <c r="K1437" s="2244"/>
      <c r="L1437" s="2244"/>
      <c r="M1437" s="2244"/>
      <c r="N1437" s="2242"/>
      <c r="O1437" s="2244"/>
      <c r="P1437" s="2245"/>
      <c r="Q1437" s="2250"/>
    </row>
    <row r="1438" spans="1:17">
      <c r="A1438" s="2244"/>
      <c r="B1438" s="2241"/>
      <c r="C1438" s="2244"/>
      <c r="D1438" s="2242"/>
      <c r="E1438" s="2242"/>
      <c r="F1438" s="2243"/>
      <c r="G1438" s="2244"/>
      <c r="H1438" s="1830"/>
      <c r="I1438" s="2154"/>
      <c r="J1438" s="2244"/>
      <c r="K1438" s="2244"/>
      <c r="L1438" s="2244"/>
      <c r="M1438" s="2244"/>
      <c r="N1438" s="2242"/>
      <c r="O1438" s="2244"/>
      <c r="P1438" s="2245"/>
      <c r="Q1438" s="2250"/>
    </row>
    <row r="1439" spans="1:17">
      <c r="A1439" s="2244"/>
      <c r="B1439" s="2241"/>
      <c r="C1439" s="2244"/>
      <c r="D1439" s="2242"/>
      <c r="E1439" s="2242"/>
      <c r="F1439" s="2243"/>
      <c r="G1439" s="2244"/>
      <c r="H1439" s="1830"/>
      <c r="I1439" s="2154"/>
      <c r="J1439" s="2244"/>
      <c r="K1439" s="2244"/>
      <c r="L1439" s="2244"/>
      <c r="M1439" s="2244"/>
      <c r="N1439" s="2242"/>
      <c r="O1439" s="2244"/>
      <c r="P1439" s="2245"/>
      <c r="Q1439" s="2250"/>
    </row>
    <row r="1440" spans="1:17">
      <c r="A1440" s="2244"/>
      <c r="B1440" s="2241"/>
      <c r="C1440" s="2244"/>
      <c r="D1440" s="2242"/>
      <c r="E1440" s="2242"/>
      <c r="F1440" s="2243"/>
      <c r="G1440" s="2244"/>
      <c r="H1440" s="1830"/>
      <c r="I1440" s="2154"/>
      <c r="J1440" s="2244"/>
      <c r="K1440" s="2244"/>
      <c r="L1440" s="2244"/>
      <c r="M1440" s="2244"/>
      <c r="N1440" s="2242"/>
      <c r="O1440" s="2244"/>
      <c r="P1440" s="2245"/>
      <c r="Q1440" s="2250"/>
    </row>
    <row r="1441" spans="1:17">
      <c r="A1441" s="2244"/>
      <c r="B1441" s="2241"/>
      <c r="C1441" s="2244"/>
      <c r="D1441" s="2242"/>
      <c r="E1441" s="2242"/>
      <c r="F1441" s="2243"/>
      <c r="G1441" s="2244"/>
      <c r="H1441" s="1830"/>
      <c r="I1441" s="2154"/>
      <c r="J1441" s="2244"/>
      <c r="K1441" s="2244"/>
      <c r="L1441" s="2244"/>
      <c r="M1441" s="2244"/>
      <c r="N1441" s="2242"/>
      <c r="O1441" s="2244"/>
      <c r="P1441" s="2245"/>
      <c r="Q1441" s="2250"/>
    </row>
    <row r="1442" spans="1:17">
      <c r="A1442" s="2244"/>
      <c r="B1442" s="2241"/>
      <c r="C1442" s="2244"/>
      <c r="D1442" s="2242"/>
      <c r="E1442" s="2242"/>
      <c r="F1442" s="2243"/>
      <c r="G1442" s="2244"/>
      <c r="H1442" s="1830"/>
      <c r="I1442" s="2154"/>
      <c r="J1442" s="2244"/>
      <c r="K1442" s="2244"/>
      <c r="L1442" s="2244"/>
      <c r="M1442" s="2244"/>
      <c r="N1442" s="2242"/>
      <c r="O1442" s="2244"/>
      <c r="P1442" s="2245"/>
      <c r="Q1442" s="2250"/>
    </row>
    <row r="1443" spans="1:17">
      <c r="A1443" s="2244"/>
      <c r="B1443" s="2241"/>
      <c r="C1443" s="2244"/>
      <c r="D1443" s="2242"/>
      <c r="E1443" s="2242"/>
      <c r="F1443" s="2243"/>
      <c r="G1443" s="2244"/>
      <c r="H1443" s="1830"/>
      <c r="I1443" s="2154"/>
      <c r="J1443" s="2244"/>
      <c r="K1443" s="2244"/>
      <c r="L1443" s="2244"/>
      <c r="M1443" s="2244"/>
      <c r="N1443" s="2242"/>
      <c r="O1443" s="2244"/>
      <c r="P1443" s="2245"/>
      <c r="Q1443" s="2250"/>
    </row>
    <row r="1444" spans="1:17">
      <c r="A1444" s="2244"/>
      <c r="B1444" s="2241"/>
      <c r="C1444" s="2244"/>
      <c r="D1444" s="2242"/>
      <c r="E1444" s="2242"/>
      <c r="F1444" s="2243"/>
      <c r="G1444" s="2244"/>
      <c r="H1444" s="1830"/>
      <c r="I1444" s="2154"/>
      <c r="J1444" s="2244"/>
      <c r="K1444" s="2244"/>
      <c r="L1444" s="2244"/>
      <c r="M1444" s="2244"/>
      <c r="N1444" s="2242"/>
      <c r="O1444" s="2244"/>
      <c r="P1444" s="2245"/>
      <c r="Q1444" s="2250"/>
    </row>
    <row r="1445" spans="1:17">
      <c r="A1445" s="2244"/>
      <c r="B1445" s="2241"/>
      <c r="C1445" s="2244"/>
      <c r="D1445" s="2242"/>
      <c r="E1445" s="2242"/>
      <c r="F1445" s="2243"/>
      <c r="G1445" s="2244"/>
      <c r="H1445" s="1830"/>
      <c r="I1445" s="2154"/>
      <c r="J1445" s="2244"/>
      <c r="K1445" s="2244"/>
      <c r="L1445" s="2244"/>
      <c r="M1445" s="2244"/>
      <c r="N1445" s="2242"/>
      <c r="O1445" s="2244"/>
      <c r="P1445" s="2245"/>
      <c r="Q1445" s="2250"/>
    </row>
    <row r="1446" spans="1:17">
      <c r="A1446" s="2244"/>
      <c r="B1446" s="2241"/>
      <c r="C1446" s="2244"/>
      <c r="D1446" s="2242"/>
      <c r="E1446" s="2242"/>
      <c r="F1446" s="2243"/>
      <c r="G1446" s="2244"/>
      <c r="H1446" s="1830"/>
      <c r="I1446" s="2154"/>
      <c r="J1446" s="2244"/>
      <c r="K1446" s="2244"/>
      <c r="L1446" s="2244"/>
      <c r="M1446" s="2244"/>
      <c r="N1446" s="2242"/>
      <c r="O1446" s="2244"/>
      <c r="P1446" s="2245"/>
      <c r="Q1446" s="2250"/>
    </row>
    <row r="1447" spans="1:17">
      <c r="A1447" s="2244"/>
      <c r="B1447" s="2241"/>
      <c r="C1447" s="2244"/>
      <c r="D1447" s="2242"/>
      <c r="E1447" s="2242"/>
      <c r="F1447" s="2243"/>
      <c r="G1447" s="2244"/>
      <c r="H1447" s="1830"/>
      <c r="I1447" s="2154"/>
      <c r="J1447" s="2244"/>
      <c r="K1447" s="2244"/>
      <c r="L1447" s="2244"/>
      <c r="M1447" s="2244"/>
      <c r="N1447" s="2242"/>
      <c r="O1447" s="2244"/>
      <c r="P1447" s="2245"/>
      <c r="Q1447" s="2250"/>
    </row>
    <row r="1448" spans="1:17">
      <c r="A1448" s="2244"/>
      <c r="B1448" s="2241"/>
      <c r="C1448" s="2244"/>
      <c r="D1448" s="2242"/>
      <c r="E1448" s="2242"/>
      <c r="F1448" s="2243"/>
      <c r="G1448" s="2244"/>
      <c r="H1448" s="1830"/>
      <c r="I1448" s="2154"/>
      <c r="J1448" s="2244"/>
      <c r="K1448" s="2244"/>
      <c r="L1448" s="2244"/>
      <c r="M1448" s="2244"/>
      <c r="N1448" s="2242"/>
      <c r="O1448" s="2244"/>
      <c r="P1448" s="2245"/>
      <c r="Q1448" s="2250"/>
    </row>
    <row r="1449" spans="1:17">
      <c r="A1449" s="2244"/>
      <c r="B1449" s="2241"/>
      <c r="C1449" s="2244"/>
      <c r="D1449" s="2242"/>
      <c r="E1449" s="2242"/>
      <c r="F1449" s="2243"/>
      <c r="G1449" s="2244"/>
      <c r="H1449" s="1830"/>
      <c r="I1449" s="2154"/>
      <c r="J1449" s="2244"/>
      <c r="K1449" s="2244"/>
      <c r="L1449" s="2244"/>
      <c r="M1449" s="2244"/>
      <c r="N1449" s="2242"/>
      <c r="O1449" s="2244"/>
      <c r="P1449" s="2245"/>
      <c r="Q1449" s="2250"/>
    </row>
    <row r="1450" spans="1:17">
      <c r="A1450" s="2244"/>
      <c r="B1450" s="2241"/>
      <c r="C1450" s="2244"/>
      <c r="D1450" s="2242"/>
      <c r="E1450" s="2242"/>
      <c r="F1450" s="2243"/>
      <c r="G1450" s="2244"/>
      <c r="H1450" s="1830"/>
      <c r="I1450" s="2154"/>
      <c r="J1450" s="2244"/>
      <c r="K1450" s="2244"/>
      <c r="L1450" s="2244"/>
      <c r="M1450" s="2244"/>
      <c r="N1450" s="2242"/>
      <c r="O1450" s="2244"/>
      <c r="P1450" s="2245"/>
      <c r="Q1450" s="2250"/>
    </row>
    <row r="1451" spans="1:17">
      <c r="A1451" s="2244"/>
      <c r="B1451" s="2241"/>
      <c r="C1451" s="2244"/>
      <c r="D1451" s="2242"/>
      <c r="E1451" s="2242"/>
      <c r="F1451" s="2243"/>
      <c r="G1451" s="2244"/>
      <c r="H1451" s="1830"/>
      <c r="I1451" s="2154"/>
      <c r="J1451" s="2244"/>
      <c r="K1451" s="2244"/>
      <c r="L1451" s="2244"/>
      <c r="M1451" s="2244"/>
      <c r="N1451" s="2242"/>
      <c r="O1451" s="2244"/>
      <c r="P1451" s="2245"/>
      <c r="Q1451" s="2250"/>
    </row>
    <row r="1452" spans="1:17">
      <c r="A1452" s="2244"/>
      <c r="B1452" s="2241"/>
      <c r="C1452" s="2244"/>
      <c r="D1452" s="2242"/>
      <c r="E1452" s="2242"/>
      <c r="F1452" s="2243"/>
      <c r="G1452" s="2244"/>
      <c r="H1452" s="1830"/>
      <c r="I1452" s="2154"/>
      <c r="J1452" s="2244"/>
      <c r="K1452" s="2244"/>
      <c r="L1452" s="2244"/>
      <c r="M1452" s="2244"/>
      <c r="N1452" s="2242"/>
      <c r="O1452" s="2244"/>
      <c r="P1452" s="2245"/>
      <c r="Q1452" s="2250"/>
    </row>
    <row r="1453" spans="1:17">
      <c r="A1453" s="2244"/>
      <c r="B1453" s="2241"/>
      <c r="C1453" s="2244"/>
      <c r="D1453" s="2242"/>
      <c r="E1453" s="2242"/>
      <c r="F1453" s="2243"/>
      <c r="G1453" s="2244"/>
      <c r="H1453" s="1830"/>
      <c r="I1453" s="2154"/>
      <c r="J1453" s="2244"/>
      <c r="K1453" s="2244"/>
      <c r="L1453" s="2244"/>
      <c r="M1453" s="2244"/>
      <c r="N1453" s="2242"/>
      <c r="O1453" s="2244"/>
      <c r="P1453" s="2245"/>
      <c r="Q1453" s="2250"/>
    </row>
    <row r="1454" spans="1:17">
      <c r="A1454" s="2244"/>
      <c r="B1454" s="2241"/>
      <c r="C1454" s="2244"/>
      <c r="D1454" s="2242"/>
      <c r="E1454" s="2242"/>
      <c r="F1454" s="2243"/>
      <c r="G1454" s="2244"/>
      <c r="H1454" s="1830"/>
      <c r="I1454" s="2154"/>
      <c r="J1454" s="2244"/>
      <c r="K1454" s="2244"/>
      <c r="L1454" s="2244"/>
      <c r="M1454" s="2244"/>
      <c r="N1454" s="2242"/>
      <c r="O1454" s="2244"/>
      <c r="P1454" s="2245"/>
      <c r="Q1454" s="2250"/>
    </row>
    <row r="1455" spans="1:17">
      <c r="A1455" s="2244"/>
      <c r="B1455" s="2241"/>
      <c r="C1455" s="2244"/>
      <c r="D1455" s="2242"/>
      <c r="E1455" s="2242"/>
      <c r="F1455" s="2243"/>
      <c r="G1455" s="2244"/>
      <c r="H1455" s="1830"/>
      <c r="I1455" s="2154"/>
      <c r="J1455" s="2244"/>
      <c r="K1455" s="2244"/>
      <c r="L1455" s="2244"/>
      <c r="M1455" s="2244"/>
      <c r="N1455" s="2242"/>
      <c r="O1455" s="2244"/>
      <c r="P1455" s="2245"/>
      <c r="Q1455" s="2250"/>
    </row>
    <row r="1456" spans="1:17">
      <c r="A1456" s="2244"/>
      <c r="B1456" s="2241"/>
      <c r="C1456" s="2244"/>
      <c r="D1456" s="2242"/>
      <c r="E1456" s="2242"/>
      <c r="F1456" s="2243"/>
      <c r="G1456" s="2244"/>
      <c r="H1456" s="1830"/>
      <c r="I1456" s="2154"/>
      <c r="J1456" s="2244"/>
      <c r="K1456" s="2244"/>
      <c r="L1456" s="2244"/>
      <c r="M1456" s="2244"/>
      <c r="N1456" s="2242"/>
      <c r="O1456" s="2244"/>
      <c r="P1456" s="2245"/>
      <c r="Q1456" s="2250"/>
    </row>
    <row r="1457" spans="1:17">
      <c r="A1457" s="2244"/>
      <c r="B1457" s="2241"/>
      <c r="C1457" s="2244"/>
      <c r="D1457" s="2242"/>
      <c r="E1457" s="2242"/>
      <c r="F1457" s="2243"/>
      <c r="G1457" s="2244"/>
      <c r="H1457" s="1830"/>
      <c r="I1457" s="2154"/>
      <c r="J1457" s="2244"/>
      <c r="K1457" s="2244"/>
      <c r="L1457" s="2244"/>
      <c r="M1457" s="2244"/>
      <c r="N1457" s="2242"/>
      <c r="O1457" s="2244"/>
      <c r="P1457" s="2245"/>
      <c r="Q1457" s="2250"/>
    </row>
    <row r="1458" spans="1:17">
      <c r="A1458" s="2244"/>
      <c r="B1458" s="2241"/>
      <c r="C1458" s="2244"/>
      <c r="D1458" s="2242"/>
      <c r="E1458" s="2242"/>
      <c r="F1458" s="2243"/>
      <c r="G1458" s="2244"/>
      <c r="H1458" s="1830"/>
      <c r="I1458" s="2154"/>
      <c r="J1458" s="2244"/>
      <c r="K1458" s="2244"/>
      <c r="L1458" s="2244"/>
      <c r="M1458" s="2244"/>
      <c r="N1458" s="2242"/>
      <c r="O1458" s="2244"/>
      <c r="P1458" s="2245"/>
      <c r="Q1458" s="2250"/>
    </row>
    <row r="1459" spans="1:17">
      <c r="A1459" s="2244"/>
      <c r="B1459" s="2241"/>
      <c r="C1459" s="2244"/>
      <c r="D1459" s="2242"/>
      <c r="E1459" s="2242"/>
      <c r="F1459" s="2243"/>
      <c r="G1459" s="2244"/>
      <c r="H1459" s="1830"/>
      <c r="I1459" s="2154"/>
      <c r="J1459" s="2244"/>
      <c r="K1459" s="2244"/>
      <c r="L1459" s="2244"/>
      <c r="M1459" s="2244"/>
      <c r="N1459" s="2242"/>
      <c r="O1459" s="2244"/>
      <c r="P1459" s="2245"/>
      <c r="Q1459" s="2250"/>
    </row>
    <row r="1460" spans="1:17">
      <c r="A1460" s="2244"/>
      <c r="B1460" s="2241"/>
      <c r="C1460" s="2244"/>
      <c r="D1460" s="2242"/>
      <c r="E1460" s="2242"/>
      <c r="F1460" s="2243"/>
      <c r="G1460" s="2244"/>
      <c r="H1460" s="1830"/>
      <c r="I1460" s="2154"/>
      <c r="J1460" s="2244"/>
      <c r="K1460" s="2244"/>
      <c r="L1460" s="2244"/>
      <c r="M1460" s="2244"/>
      <c r="N1460" s="2242"/>
      <c r="O1460" s="2244"/>
      <c r="P1460" s="2245"/>
      <c r="Q1460" s="2250"/>
    </row>
    <row r="1461" spans="1:17">
      <c r="A1461" s="2244"/>
      <c r="B1461" s="2241"/>
      <c r="C1461" s="2244"/>
      <c r="D1461" s="2242"/>
      <c r="E1461" s="2242"/>
      <c r="F1461" s="2243"/>
      <c r="G1461" s="2244"/>
      <c r="H1461" s="1830"/>
      <c r="I1461" s="2154"/>
      <c r="J1461" s="2244"/>
      <c r="K1461" s="2244"/>
      <c r="L1461" s="2244"/>
      <c r="M1461" s="2244"/>
      <c r="N1461" s="2242"/>
      <c r="O1461" s="2244"/>
      <c r="P1461" s="2245"/>
      <c r="Q1461" s="2250"/>
    </row>
    <row r="1462" spans="1:17">
      <c r="A1462" s="2244"/>
      <c r="B1462" s="2241"/>
      <c r="C1462" s="2244"/>
      <c r="D1462" s="2242"/>
      <c r="E1462" s="2242"/>
      <c r="F1462" s="2243"/>
      <c r="G1462" s="2244"/>
      <c r="H1462" s="1830"/>
      <c r="I1462" s="2154"/>
      <c r="J1462" s="2244"/>
      <c r="K1462" s="2244"/>
      <c r="L1462" s="2244"/>
      <c r="M1462" s="2244"/>
      <c r="N1462" s="2242"/>
      <c r="O1462" s="2244"/>
      <c r="P1462" s="2245"/>
      <c r="Q1462" s="2250"/>
    </row>
    <row r="1463" spans="1:17">
      <c r="A1463" s="2244"/>
      <c r="B1463" s="2241"/>
      <c r="C1463" s="2244"/>
      <c r="D1463" s="2242"/>
      <c r="E1463" s="2242"/>
      <c r="F1463" s="2243"/>
      <c r="G1463" s="2244"/>
      <c r="H1463" s="1830"/>
      <c r="I1463" s="2154"/>
      <c r="J1463" s="2244"/>
      <c r="K1463" s="2244"/>
      <c r="L1463" s="2244"/>
      <c r="M1463" s="2244"/>
      <c r="N1463" s="2242"/>
      <c r="O1463" s="2244"/>
      <c r="P1463" s="2245"/>
      <c r="Q1463" s="2250"/>
    </row>
    <row r="1464" spans="1:17">
      <c r="A1464" s="2244"/>
      <c r="B1464" s="2241"/>
      <c r="C1464" s="2244"/>
      <c r="D1464" s="2242"/>
      <c r="E1464" s="2242"/>
      <c r="F1464" s="2243"/>
      <c r="G1464" s="2244"/>
      <c r="H1464" s="1830"/>
      <c r="I1464" s="2154"/>
      <c r="J1464" s="2244"/>
      <c r="K1464" s="2244"/>
      <c r="L1464" s="2244"/>
      <c r="M1464" s="2244"/>
      <c r="N1464" s="2242"/>
      <c r="O1464" s="2244"/>
      <c r="P1464" s="2245"/>
      <c r="Q1464" s="2250"/>
    </row>
    <row r="1465" spans="1:17">
      <c r="A1465" s="2244"/>
      <c r="B1465" s="2241"/>
      <c r="C1465" s="2244"/>
      <c r="D1465" s="2242"/>
      <c r="E1465" s="2242"/>
      <c r="F1465" s="2243"/>
      <c r="G1465" s="2244"/>
      <c r="H1465" s="1830"/>
      <c r="I1465" s="2154"/>
      <c r="J1465" s="2244"/>
      <c r="K1465" s="2244"/>
      <c r="L1465" s="2244"/>
      <c r="M1465" s="2244"/>
      <c r="N1465" s="2242"/>
      <c r="O1465" s="2244"/>
      <c r="P1465" s="2245"/>
      <c r="Q1465" s="2250"/>
    </row>
    <row r="1466" spans="1:17">
      <c r="A1466" s="2244"/>
      <c r="B1466" s="2241"/>
      <c r="C1466" s="2244"/>
      <c r="D1466" s="2242"/>
      <c r="E1466" s="2242"/>
      <c r="F1466" s="2243"/>
      <c r="G1466" s="2244"/>
      <c r="H1466" s="1830"/>
      <c r="I1466" s="2154"/>
      <c r="J1466" s="2244"/>
      <c r="K1466" s="2244"/>
      <c r="L1466" s="2244"/>
      <c r="M1466" s="2244"/>
      <c r="N1466" s="2242"/>
      <c r="O1466" s="2244"/>
      <c r="P1466" s="2245"/>
      <c r="Q1466" s="2250"/>
    </row>
    <row r="1467" spans="1:17">
      <c r="A1467" s="2244"/>
      <c r="B1467" s="2241"/>
      <c r="C1467" s="2244"/>
      <c r="D1467" s="2242"/>
      <c r="E1467" s="2242"/>
      <c r="F1467" s="2243"/>
      <c r="G1467" s="2244"/>
      <c r="H1467" s="1830"/>
      <c r="I1467" s="2154"/>
      <c r="J1467" s="2244"/>
      <c r="K1467" s="2244"/>
      <c r="L1467" s="2244"/>
      <c r="M1467" s="2244"/>
      <c r="N1467" s="2242"/>
      <c r="O1467" s="2244"/>
      <c r="P1467" s="2245"/>
      <c r="Q1467" s="2250"/>
    </row>
    <row r="1468" spans="1:17">
      <c r="A1468" s="2244"/>
      <c r="B1468" s="2241"/>
      <c r="C1468" s="2244"/>
      <c r="D1468" s="2242"/>
      <c r="E1468" s="2242"/>
      <c r="F1468" s="2243"/>
      <c r="G1468" s="2244"/>
      <c r="H1468" s="1830"/>
      <c r="I1468" s="2154"/>
      <c r="J1468" s="2244"/>
      <c r="K1468" s="2244"/>
      <c r="L1468" s="2244"/>
      <c r="M1468" s="2244"/>
      <c r="N1468" s="2242"/>
      <c r="O1468" s="2244"/>
      <c r="P1468" s="2245"/>
      <c r="Q1468" s="2250"/>
    </row>
    <row r="1469" spans="1:17">
      <c r="A1469" s="2244"/>
      <c r="B1469" s="2241"/>
      <c r="C1469" s="2244"/>
      <c r="D1469" s="2242"/>
      <c r="E1469" s="2242"/>
      <c r="F1469" s="2243"/>
      <c r="G1469" s="2244"/>
      <c r="H1469" s="1830"/>
      <c r="I1469" s="2154"/>
      <c r="J1469" s="2244"/>
      <c r="K1469" s="2244"/>
      <c r="L1469" s="2244"/>
      <c r="M1469" s="2244"/>
      <c r="N1469" s="2242"/>
      <c r="O1469" s="2244"/>
      <c r="P1469" s="2245"/>
      <c r="Q1469" s="2250"/>
    </row>
    <row r="1470" spans="1:17">
      <c r="A1470" s="2244"/>
      <c r="B1470" s="2241"/>
      <c r="C1470" s="2244"/>
      <c r="D1470" s="2242"/>
      <c r="E1470" s="2242"/>
      <c r="F1470" s="2243"/>
      <c r="G1470" s="2244"/>
      <c r="H1470" s="1830"/>
      <c r="I1470" s="2154"/>
      <c r="J1470" s="2244"/>
      <c r="K1470" s="2244"/>
      <c r="L1470" s="2244"/>
      <c r="M1470" s="2244"/>
      <c r="N1470" s="2242"/>
      <c r="O1470" s="2244"/>
      <c r="P1470" s="2245"/>
      <c r="Q1470" s="2250"/>
    </row>
    <row r="1471" spans="1:17">
      <c r="A1471" s="2244"/>
      <c r="B1471" s="2241"/>
      <c r="C1471" s="2244"/>
      <c r="D1471" s="2242"/>
      <c r="E1471" s="2242"/>
      <c r="F1471" s="2243"/>
      <c r="G1471" s="2244"/>
      <c r="H1471" s="1830"/>
      <c r="I1471" s="2154"/>
      <c r="J1471" s="2244"/>
      <c r="K1471" s="2244"/>
      <c r="L1471" s="2244"/>
      <c r="M1471" s="2244"/>
      <c r="N1471" s="2242"/>
      <c r="O1471" s="2244"/>
      <c r="P1471" s="2245"/>
      <c r="Q1471" s="2250"/>
    </row>
    <row r="1472" spans="1:17">
      <c r="A1472" s="2244"/>
      <c r="B1472" s="2241"/>
      <c r="C1472" s="2244"/>
      <c r="D1472" s="2242"/>
      <c r="E1472" s="2242"/>
      <c r="F1472" s="2243"/>
      <c r="G1472" s="2244"/>
      <c r="H1472" s="1830"/>
      <c r="I1472" s="2154"/>
      <c r="J1472" s="2244"/>
      <c r="K1472" s="2244"/>
      <c r="L1472" s="2244"/>
      <c r="M1472" s="2244"/>
      <c r="N1472" s="2242"/>
      <c r="O1472" s="2244"/>
      <c r="P1472" s="2245"/>
      <c r="Q1472" s="2250"/>
    </row>
    <row r="1473" spans="1:17">
      <c r="A1473" s="2244"/>
      <c r="B1473" s="2241"/>
      <c r="C1473" s="2244"/>
      <c r="D1473" s="2242"/>
      <c r="E1473" s="2242"/>
      <c r="F1473" s="2243"/>
      <c r="G1473" s="2244"/>
      <c r="H1473" s="1830"/>
      <c r="I1473" s="2154"/>
      <c r="J1473" s="2244"/>
      <c r="K1473" s="2244"/>
      <c r="L1473" s="2244"/>
      <c r="M1473" s="2244"/>
      <c r="N1473" s="2242"/>
      <c r="O1473" s="2244"/>
      <c r="P1473" s="2245"/>
      <c r="Q1473" s="2250"/>
    </row>
    <row r="1474" spans="1:17">
      <c r="A1474" s="2244"/>
      <c r="B1474" s="2241"/>
      <c r="C1474" s="2244"/>
      <c r="D1474" s="2242"/>
      <c r="E1474" s="2242"/>
      <c r="F1474" s="2243"/>
      <c r="G1474" s="2244"/>
      <c r="H1474" s="1830"/>
      <c r="I1474" s="2154"/>
      <c r="J1474" s="2244"/>
      <c r="K1474" s="2244"/>
      <c r="L1474" s="2244"/>
      <c r="M1474" s="2244"/>
      <c r="N1474" s="2242"/>
      <c r="O1474" s="2244"/>
      <c r="P1474" s="2245"/>
      <c r="Q1474" s="2250"/>
    </row>
    <row r="1475" spans="1:17">
      <c r="A1475" s="2244"/>
      <c r="B1475" s="2241"/>
      <c r="C1475" s="2244"/>
      <c r="D1475" s="2242"/>
      <c r="E1475" s="2242"/>
      <c r="F1475" s="2243"/>
      <c r="G1475" s="2244"/>
      <c r="H1475" s="1830"/>
      <c r="I1475" s="2154"/>
      <c r="J1475" s="2244"/>
      <c r="K1475" s="2244"/>
      <c r="L1475" s="2244"/>
      <c r="M1475" s="2244"/>
      <c r="N1475" s="2242"/>
      <c r="O1475" s="2244"/>
      <c r="P1475" s="2245"/>
      <c r="Q1475" s="2250"/>
    </row>
    <row r="1476" spans="1:17">
      <c r="A1476" s="2244"/>
      <c r="B1476" s="2241"/>
      <c r="C1476" s="2244"/>
      <c r="D1476" s="2242"/>
      <c r="E1476" s="2242"/>
      <c r="F1476" s="2243"/>
      <c r="G1476" s="2244"/>
      <c r="H1476" s="1830"/>
      <c r="I1476" s="2154"/>
      <c r="J1476" s="2244"/>
      <c r="K1476" s="2244"/>
      <c r="L1476" s="2244"/>
      <c r="M1476" s="2244"/>
      <c r="N1476" s="2242"/>
      <c r="O1476" s="2244"/>
      <c r="P1476" s="2245"/>
      <c r="Q1476" s="2250"/>
    </row>
    <row r="1477" spans="1:17">
      <c r="A1477" s="2244"/>
      <c r="B1477" s="2241"/>
      <c r="C1477" s="2244"/>
      <c r="D1477" s="2242"/>
      <c r="E1477" s="2242"/>
      <c r="F1477" s="2243"/>
      <c r="G1477" s="2244"/>
      <c r="H1477" s="1830"/>
      <c r="I1477" s="2154"/>
      <c r="J1477" s="2244"/>
      <c r="K1477" s="2244"/>
      <c r="L1477" s="2244"/>
      <c r="M1477" s="2244"/>
      <c r="N1477" s="2242"/>
      <c r="O1477" s="2244"/>
      <c r="P1477" s="2245"/>
      <c r="Q1477" s="2250"/>
    </row>
    <row r="1478" spans="1:17">
      <c r="A1478" s="2244"/>
      <c r="B1478" s="2241"/>
      <c r="C1478" s="2244"/>
      <c r="D1478" s="2242"/>
      <c r="E1478" s="2242"/>
      <c r="F1478" s="2243"/>
      <c r="G1478" s="2244"/>
      <c r="H1478" s="1830"/>
      <c r="I1478" s="2154"/>
      <c r="J1478" s="2244"/>
      <c r="K1478" s="2244"/>
      <c r="L1478" s="2244"/>
      <c r="M1478" s="2244"/>
      <c r="N1478" s="2242"/>
      <c r="O1478" s="2244"/>
      <c r="P1478" s="2245"/>
      <c r="Q1478" s="2250"/>
    </row>
    <row r="1479" spans="1:17">
      <c r="A1479" s="2244"/>
      <c r="B1479" s="2241"/>
      <c r="C1479" s="2244"/>
      <c r="D1479" s="2242"/>
      <c r="E1479" s="2242"/>
      <c r="F1479" s="2243"/>
      <c r="G1479" s="2244"/>
      <c r="H1479" s="1830"/>
      <c r="I1479" s="2154"/>
      <c r="J1479" s="2244"/>
      <c r="K1479" s="2244"/>
      <c r="L1479" s="2244"/>
      <c r="M1479" s="2244"/>
      <c r="N1479" s="2242"/>
      <c r="O1479" s="2244"/>
      <c r="P1479" s="2245"/>
      <c r="Q1479" s="2250"/>
    </row>
    <row r="1480" spans="1:17">
      <c r="A1480" s="2244"/>
      <c r="B1480" s="2241"/>
      <c r="C1480" s="2244"/>
      <c r="D1480" s="2242"/>
      <c r="E1480" s="2242"/>
      <c r="F1480" s="2243"/>
      <c r="G1480" s="2244"/>
      <c r="H1480" s="1830"/>
      <c r="I1480" s="2154"/>
      <c r="J1480" s="2244"/>
      <c r="K1480" s="2244"/>
      <c r="L1480" s="2244"/>
      <c r="M1480" s="2244"/>
      <c r="N1480" s="2242"/>
      <c r="O1480" s="2244"/>
      <c r="P1480" s="2245"/>
      <c r="Q1480" s="2250"/>
    </row>
    <row r="1481" spans="1:17">
      <c r="A1481" s="2244"/>
      <c r="B1481" s="2241"/>
      <c r="C1481" s="2244"/>
      <c r="D1481" s="2242"/>
      <c r="E1481" s="2242"/>
      <c r="F1481" s="2243"/>
      <c r="G1481" s="2244"/>
      <c r="H1481" s="1830"/>
      <c r="I1481" s="2154"/>
      <c r="J1481" s="2244"/>
      <c r="K1481" s="2244"/>
      <c r="L1481" s="2244"/>
      <c r="M1481" s="2244"/>
      <c r="N1481" s="2242"/>
      <c r="O1481" s="2244"/>
      <c r="P1481" s="2245"/>
      <c r="Q1481" s="2250"/>
    </row>
    <row r="1482" spans="1:17">
      <c r="A1482" s="2244"/>
      <c r="B1482" s="2241"/>
      <c r="C1482" s="2244"/>
      <c r="D1482" s="2242"/>
      <c r="E1482" s="2242"/>
      <c r="F1482" s="2243"/>
      <c r="G1482" s="2244"/>
      <c r="H1482" s="1830"/>
      <c r="I1482" s="2154"/>
      <c r="J1482" s="2244"/>
      <c r="K1482" s="2244"/>
      <c r="L1482" s="2244"/>
      <c r="M1482" s="2244"/>
      <c r="N1482" s="2242"/>
      <c r="O1482" s="2244"/>
      <c r="P1482" s="2245"/>
      <c r="Q1482" s="2250"/>
    </row>
    <row r="1483" spans="1:17">
      <c r="A1483" s="2244"/>
      <c r="B1483" s="2241"/>
      <c r="C1483" s="2244"/>
      <c r="D1483" s="2242"/>
      <c r="E1483" s="2242"/>
      <c r="F1483" s="2243"/>
      <c r="G1483" s="2244"/>
      <c r="H1483" s="1830"/>
      <c r="I1483" s="2154"/>
      <c r="J1483" s="2244"/>
      <c r="K1483" s="2244"/>
      <c r="L1483" s="2244"/>
      <c r="M1483" s="2244"/>
      <c r="N1483" s="2242"/>
      <c r="O1483" s="2244"/>
      <c r="P1483" s="2245"/>
      <c r="Q1483" s="2250"/>
    </row>
    <row r="1484" spans="1:17">
      <c r="A1484" s="2244"/>
      <c r="B1484" s="2241"/>
      <c r="C1484" s="2244"/>
      <c r="D1484" s="2242"/>
      <c r="E1484" s="2242"/>
      <c r="F1484" s="2243"/>
      <c r="G1484" s="2244"/>
      <c r="H1484" s="1830"/>
      <c r="I1484" s="2154"/>
      <c r="J1484" s="2244"/>
      <c r="K1484" s="2244"/>
      <c r="L1484" s="2244"/>
      <c r="M1484" s="2244"/>
      <c r="N1484" s="2242"/>
      <c r="O1484" s="2244"/>
      <c r="P1484" s="2245"/>
      <c r="Q1484" s="2250"/>
    </row>
    <row r="1485" spans="1:17">
      <c r="A1485" s="2244"/>
      <c r="B1485" s="2241"/>
      <c r="C1485" s="2244"/>
      <c r="D1485" s="2242"/>
      <c r="E1485" s="2242"/>
      <c r="F1485" s="2243"/>
      <c r="G1485" s="2244"/>
      <c r="H1485" s="1830"/>
      <c r="I1485" s="2154"/>
      <c r="J1485" s="2244"/>
      <c r="K1485" s="2244"/>
      <c r="L1485" s="2244"/>
      <c r="M1485" s="2244"/>
      <c r="N1485" s="2242"/>
      <c r="O1485" s="2244"/>
      <c r="P1485" s="2245"/>
      <c r="Q1485" s="2250"/>
    </row>
    <row r="1486" spans="1:17">
      <c r="A1486" s="2244"/>
      <c r="B1486" s="2241"/>
      <c r="C1486" s="2244"/>
      <c r="D1486" s="2242"/>
      <c r="E1486" s="2242"/>
      <c r="F1486" s="2243"/>
      <c r="G1486" s="2244"/>
      <c r="H1486" s="1830"/>
      <c r="I1486" s="2154"/>
      <c r="J1486" s="2244"/>
      <c r="K1486" s="2244"/>
      <c r="L1486" s="2244"/>
      <c r="M1486" s="2244"/>
      <c r="N1486" s="2242"/>
      <c r="O1486" s="2244"/>
      <c r="P1486" s="2245"/>
      <c r="Q1486" s="2250"/>
    </row>
    <row r="1487" spans="1:17">
      <c r="A1487" s="2244"/>
      <c r="B1487" s="2241"/>
      <c r="C1487" s="2244"/>
      <c r="D1487" s="2242"/>
      <c r="E1487" s="2242"/>
      <c r="F1487" s="2243"/>
      <c r="G1487" s="2244"/>
      <c r="H1487" s="1830"/>
      <c r="I1487" s="2154"/>
      <c r="J1487" s="2244"/>
      <c r="K1487" s="2244"/>
      <c r="L1487" s="2244"/>
      <c r="M1487" s="2244"/>
      <c r="N1487" s="2242"/>
      <c r="O1487" s="2244"/>
      <c r="P1487" s="2245"/>
      <c r="Q1487" s="2250"/>
    </row>
    <row r="1488" spans="1:17">
      <c r="A1488" s="2244"/>
      <c r="B1488" s="2241"/>
      <c r="C1488" s="2244"/>
      <c r="D1488" s="2242"/>
      <c r="E1488" s="2242"/>
      <c r="F1488" s="2243"/>
      <c r="G1488" s="2244"/>
      <c r="H1488" s="1830"/>
      <c r="I1488" s="2154"/>
      <c r="J1488" s="2244"/>
      <c r="K1488" s="2244"/>
      <c r="L1488" s="2244"/>
      <c r="M1488" s="2244"/>
      <c r="N1488" s="2242"/>
      <c r="O1488" s="2244"/>
      <c r="P1488" s="2245"/>
      <c r="Q1488" s="2250"/>
    </row>
    <row r="1489" spans="1:17">
      <c r="A1489" s="2244"/>
      <c r="B1489" s="2241"/>
      <c r="C1489" s="2244"/>
      <c r="D1489" s="2242"/>
      <c r="E1489" s="2242"/>
      <c r="F1489" s="2243"/>
      <c r="G1489" s="2244"/>
      <c r="H1489" s="1830"/>
      <c r="I1489" s="2154"/>
      <c r="J1489" s="2244"/>
      <c r="K1489" s="2244"/>
      <c r="L1489" s="2244"/>
      <c r="M1489" s="2244"/>
      <c r="N1489" s="2242"/>
      <c r="O1489" s="2244"/>
      <c r="P1489" s="2245"/>
      <c r="Q1489" s="2250"/>
    </row>
    <row r="1490" spans="1:17">
      <c r="A1490" s="2244"/>
      <c r="B1490" s="2241"/>
      <c r="C1490" s="2244"/>
      <c r="D1490" s="2242"/>
      <c r="E1490" s="2242"/>
      <c r="F1490" s="2243"/>
      <c r="G1490" s="2244"/>
      <c r="H1490" s="1830"/>
      <c r="I1490" s="2154"/>
      <c r="J1490" s="2244"/>
      <c r="K1490" s="2244"/>
      <c r="L1490" s="2244"/>
      <c r="M1490" s="2244"/>
      <c r="N1490" s="2242"/>
      <c r="O1490" s="2244"/>
      <c r="P1490" s="2245"/>
      <c r="Q1490" s="2250"/>
    </row>
    <row r="1491" spans="1:17">
      <c r="A1491" s="2244"/>
      <c r="B1491" s="2241"/>
      <c r="C1491" s="2244"/>
      <c r="D1491" s="2242"/>
      <c r="E1491" s="2242"/>
      <c r="F1491" s="2243"/>
      <c r="G1491" s="2244"/>
      <c r="H1491" s="1830"/>
      <c r="I1491" s="2154"/>
      <c r="J1491" s="2244"/>
      <c r="K1491" s="2244"/>
      <c r="L1491" s="2244"/>
      <c r="M1491" s="2244"/>
      <c r="N1491" s="2242"/>
      <c r="O1491" s="2244"/>
      <c r="P1491" s="2245"/>
      <c r="Q1491" s="2250"/>
    </row>
    <row r="1492" spans="1:17">
      <c r="A1492" s="2244"/>
      <c r="B1492" s="2241"/>
      <c r="C1492" s="2244"/>
      <c r="D1492" s="2242"/>
      <c r="E1492" s="2242"/>
      <c r="F1492" s="2243"/>
      <c r="G1492" s="2244"/>
      <c r="H1492" s="1830"/>
      <c r="I1492" s="2154"/>
      <c r="J1492" s="2244"/>
      <c r="K1492" s="2244"/>
      <c r="L1492" s="2244"/>
      <c r="M1492" s="2244"/>
      <c r="N1492" s="2242"/>
      <c r="O1492" s="2244"/>
      <c r="P1492" s="2245"/>
      <c r="Q1492" s="2250"/>
    </row>
    <row r="1493" spans="1:17">
      <c r="A1493" s="2244"/>
      <c r="B1493" s="2241"/>
      <c r="C1493" s="2244"/>
      <c r="D1493" s="2242"/>
      <c r="E1493" s="2242"/>
      <c r="F1493" s="2243"/>
      <c r="G1493" s="2244"/>
      <c r="H1493" s="1830"/>
      <c r="I1493" s="2154"/>
      <c r="J1493" s="2244"/>
      <c r="K1493" s="2244"/>
      <c r="L1493" s="2244"/>
      <c r="M1493" s="2244"/>
      <c r="N1493" s="2242"/>
      <c r="O1493" s="2244"/>
      <c r="P1493" s="2245"/>
      <c r="Q1493" s="2250"/>
    </row>
    <row r="1494" spans="1:17">
      <c r="A1494" s="2244"/>
      <c r="B1494" s="2241"/>
      <c r="C1494" s="2244"/>
      <c r="D1494" s="2242"/>
      <c r="E1494" s="2242"/>
      <c r="F1494" s="2243"/>
      <c r="G1494" s="2244"/>
      <c r="H1494" s="1830"/>
      <c r="I1494" s="2154"/>
      <c r="J1494" s="2244"/>
      <c r="K1494" s="2244"/>
      <c r="L1494" s="2244"/>
      <c r="M1494" s="2244"/>
      <c r="N1494" s="2242"/>
      <c r="O1494" s="2244"/>
      <c r="P1494" s="2245"/>
      <c r="Q1494" s="2250"/>
    </row>
    <row r="1495" spans="1:17">
      <c r="A1495" s="2244"/>
      <c r="B1495" s="2241"/>
      <c r="C1495" s="2244"/>
      <c r="D1495" s="2242"/>
      <c r="E1495" s="2242"/>
      <c r="F1495" s="2243"/>
      <c r="G1495" s="2244"/>
      <c r="H1495" s="1830"/>
      <c r="I1495" s="2154"/>
      <c r="J1495" s="2244"/>
      <c r="K1495" s="2244"/>
      <c r="L1495" s="2244"/>
      <c r="M1495" s="2244"/>
      <c r="N1495" s="2242"/>
      <c r="O1495" s="2244"/>
      <c r="P1495" s="2245"/>
      <c r="Q1495" s="2250"/>
    </row>
    <row r="1496" spans="1:17">
      <c r="A1496" s="2244"/>
      <c r="B1496" s="2241"/>
      <c r="C1496" s="2244"/>
      <c r="D1496" s="2242"/>
      <c r="E1496" s="2242"/>
      <c r="F1496" s="2243"/>
      <c r="G1496" s="2244"/>
      <c r="H1496" s="1830"/>
      <c r="I1496" s="2154"/>
      <c r="J1496" s="2244"/>
      <c r="K1496" s="2244"/>
      <c r="L1496" s="2244"/>
      <c r="M1496" s="2244"/>
      <c r="N1496" s="2242"/>
      <c r="O1496" s="2244"/>
      <c r="P1496" s="2245"/>
      <c r="Q1496" s="2250"/>
    </row>
    <row r="1497" spans="1:17">
      <c r="A1497" s="2244"/>
      <c r="B1497" s="2241"/>
      <c r="C1497" s="2244"/>
      <c r="D1497" s="2242"/>
      <c r="E1497" s="2242"/>
      <c r="F1497" s="2243"/>
      <c r="G1497" s="2244"/>
      <c r="H1497" s="1830"/>
      <c r="I1497" s="2154"/>
      <c r="J1497" s="2244"/>
      <c r="K1497" s="2244"/>
      <c r="L1497" s="2244"/>
      <c r="M1497" s="2244"/>
      <c r="N1497" s="2242"/>
      <c r="O1497" s="2244"/>
      <c r="P1497" s="2245"/>
      <c r="Q1497" s="2250"/>
    </row>
    <row r="1498" spans="1:17">
      <c r="A1498" s="2244"/>
      <c r="B1498" s="2241"/>
      <c r="C1498" s="2244"/>
      <c r="D1498" s="2242"/>
      <c r="E1498" s="2242"/>
      <c r="F1498" s="2243"/>
      <c r="G1498" s="2244"/>
      <c r="H1498" s="1830"/>
      <c r="I1498" s="2154"/>
      <c r="J1498" s="2244"/>
      <c r="K1498" s="2244"/>
      <c r="L1498" s="2244"/>
      <c r="M1498" s="2244"/>
      <c r="N1498" s="2242"/>
      <c r="O1498" s="2244"/>
      <c r="P1498" s="2245"/>
      <c r="Q1498" s="2250"/>
    </row>
    <row r="1499" spans="1:17">
      <c r="A1499" s="2244"/>
      <c r="B1499" s="2241"/>
      <c r="C1499" s="2244"/>
      <c r="D1499" s="2242"/>
      <c r="E1499" s="2242"/>
      <c r="F1499" s="2243"/>
      <c r="G1499" s="2244"/>
      <c r="H1499" s="1830"/>
      <c r="I1499" s="2154"/>
      <c r="J1499" s="2244"/>
      <c r="K1499" s="2244"/>
      <c r="L1499" s="2244"/>
      <c r="M1499" s="2244"/>
      <c r="N1499" s="2242"/>
      <c r="O1499" s="2244"/>
      <c r="P1499" s="2245"/>
      <c r="Q1499" s="2250"/>
    </row>
    <row r="1500" spans="1:17">
      <c r="A1500" s="2244"/>
      <c r="B1500" s="2241"/>
      <c r="C1500" s="2244"/>
      <c r="D1500" s="2242"/>
      <c r="E1500" s="2242"/>
      <c r="F1500" s="2243"/>
      <c r="G1500" s="2244"/>
      <c r="H1500" s="1830"/>
      <c r="I1500" s="2154"/>
      <c r="J1500" s="2244"/>
      <c r="K1500" s="2244"/>
      <c r="L1500" s="2244"/>
      <c r="M1500" s="2244"/>
      <c r="N1500" s="2242"/>
      <c r="O1500" s="2244"/>
      <c r="P1500" s="2245"/>
      <c r="Q1500" s="2250"/>
    </row>
    <row r="1501" spans="1:17">
      <c r="A1501" s="2244"/>
      <c r="B1501" s="2241"/>
      <c r="C1501" s="2244"/>
      <c r="D1501" s="2242"/>
      <c r="E1501" s="2242"/>
      <c r="F1501" s="2243"/>
      <c r="G1501" s="2244"/>
      <c r="H1501" s="1830"/>
      <c r="I1501" s="2154"/>
      <c r="J1501" s="2244"/>
      <c r="K1501" s="2244"/>
      <c r="L1501" s="2244"/>
      <c r="M1501" s="2244"/>
      <c r="N1501" s="2242"/>
      <c r="O1501" s="2244"/>
      <c r="P1501" s="2245"/>
      <c r="Q1501" s="2250"/>
    </row>
    <row r="1502" spans="1:17">
      <c r="A1502" s="2244"/>
      <c r="B1502" s="2241"/>
      <c r="C1502" s="2244"/>
      <c r="D1502" s="2242"/>
      <c r="E1502" s="2242"/>
      <c r="F1502" s="2243"/>
      <c r="G1502" s="2244"/>
      <c r="H1502" s="1830"/>
      <c r="I1502" s="2154"/>
      <c r="J1502" s="2244"/>
      <c r="K1502" s="2244"/>
      <c r="L1502" s="2244"/>
      <c r="M1502" s="2244"/>
      <c r="N1502" s="2242"/>
      <c r="O1502" s="2244"/>
      <c r="P1502" s="2245"/>
      <c r="Q1502" s="2250"/>
    </row>
    <row r="1503" spans="1:17">
      <c r="A1503" s="2244"/>
      <c r="B1503" s="2241"/>
      <c r="C1503" s="2244"/>
      <c r="D1503" s="2242"/>
      <c r="E1503" s="2242"/>
      <c r="F1503" s="2243"/>
      <c r="G1503" s="2244"/>
      <c r="H1503" s="1830"/>
      <c r="I1503" s="2154"/>
      <c r="J1503" s="2244"/>
      <c r="K1503" s="2244"/>
      <c r="L1503" s="2244"/>
      <c r="M1503" s="2244"/>
      <c r="N1503" s="2242"/>
      <c r="O1503" s="2244"/>
      <c r="P1503" s="2245"/>
      <c r="Q1503" s="2250"/>
    </row>
    <row r="1504" spans="1:17">
      <c r="A1504" s="2244"/>
      <c r="B1504" s="2241"/>
      <c r="C1504" s="2244"/>
      <c r="D1504" s="2242"/>
      <c r="E1504" s="2242"/>
      <c r="F1504" s="2243"/>
      <c r="G1504" s="2244"/>
      <c r="H1504" s="1830"/>
      <c r="I1504" s="2154"/>
      <c r="J1504" s="2244"/>
      <c r="K1504" s="2244"/>
      <c r="L1504" s="2244"/>
      <c r="M1504" s="2244"/>
      <c r="N1504" s="2242"/>
      <c r="O1504" s="2244"/>
      <c r="P1504" s="2245"/>
      <c r="Q1504" s="2250"/>
    </row>
    <row r="1505" spans="1:17">
      <c r="A1505" s="2244"/>
      <c r="B1505" s="2241"/>
      <c r="C1505" s="2244"/>
      <c r="D1505" s="2242"/>
      <c r="E1505" s="2242"/>
      <c r="F1505" s="2243"/>
      <c r="G1505" s="2244"/>
      <c r="H1505" s="1830"/>
      <c r="I1505" s="2154"/>
      <c r="J1505" s="2244"/>
      <c r="K1505" s="2244"/>
      <c r="L1505" s="2244"/>
      <c r="M1505" s="2244"/>
      <c r="N1505" s="2242"/>
      <c r="O1505" s="2244"/>
      <c r="P1505" s="2245"/>
      <c r="Q1505" s="2250"/>
    </row>
    <row r="1506" spans="1:17">
      <c r="A1506" s="2244"/>
      <c r="B1506" s="2241"/>
      <c r="C1506" s="2244"/>
      <c r="D1506" s="2242"/>
      <c r="E1506" s="2242"/>
      <c r="F1506" s="2243"/>
      <c r="G1506" s="2244"/>
      <c r="H1506" s="1830"/>
      <c r="I1506" s="2154"/>
      <c r="J1506" s="2244"/>
      <c r="K1506" s="2244"/>
      <c r="L1506" s="2244"/>
      <c r="M1506" s="2244"/>
      <c r="N1506" s="2242"/>
      <c r="O1506" s="2244"/>
      <c r="P1506" s="2245"/>
      <c r="Q1506" s="2250"/>
    </row>
    <row r="1507" spans="1:17">
      <c r="A1507" s="2244"/>
      <c r="B1507" s="2241"/>
      <c r="C1507" s="2244"/>
      <c r="D1507" s="2242"/>
      <c r="E1507" s="2242"/>
      <c r="F1507" s="2243"/>
      <c r="G1507" s="2244"/>
      <c r="H1507" s="1830"/>
      <c r="I1507" s="2154"/>
      <c r="J1507" s="2244"/>
      <c r="K1507" s="2244"/>
      <c r="L1507" s="2244"/>
      <c r="M1507" s="2244"/>
      <c r="N1507" s="2242"/>
      <c r="O1507" s="2244"/>
      <c r="P1507" s="2245"/>
      <c r="Q1507" s="2250"/>
    </row>
    <row r="1508" spans="1:17">
      <c r="A1508" s="2244"/>
      <c r="B1508" s="2241"/>
      <c r="C1508" s="2244"/>
      <c r="D1508" s="2242"/>
      <c r="E1508" s="2242"/>
      <c r="F1508" s="2243"/>
      <c r="G1508" s="2244"/>
      <c r="H1508" s="1830"/>
      <c r="I1508" s="2154"/>
      <c r="J1508" s="2244"/>
      <c r="K1508" s="2244"/>
      <c r="L1508" s="2244"/>
      <c r="M1508" s="2244"/>
      <c r="N1508" s="2242"/>
      <c r="O1508" s="2244"/>
      <c r="P1508" s="2245"/>
      <c r="Q1508" s="2250"/>
    </row>
    <row r="1509" spans="1:17">
      <c r="A1509" s="2244"/>
      <c r="B1509" s="2241"/>
      <c r="C1509" s="2244"/>
      <c r="D1509" s="2242"/>
      <c r="E1509" s="2242"/>
      <c r="F1509" s="2243"/>
      <c r="G1509" s="2244"/>
      <c r="H1509" s="1830"/>
      <c r="I1509" s="2154"/>
      <c r="J1509" s="2244"/>
      <c r="K1509" s="2244"/>
      <c r="L1509" s="2244"/>
      <c r="M1509" s="2244"/>
      <c r="N1509" s="2242"/>
      <c r="O1509" s="2244"/>
      <c r="P1509" s="2245"/>
      <c r="Q1509" s="2250"/>
    </row>
    <row r="1510" spans="1:17">
      <c r="A1510" s="2244"/>
      <c r="B1510" s="2241"/>
      <c r="C1510" s="2244"/>
      <c r="D1510" s="2242"/>
      <c r="E1510" s="2242"/>
      <c r="F1510" s="2243"/>
      <c r="G1510" s="2244"/>
      <c r="H1510" s="1830"/>
      <c r="I1510" s="2154"/>
      <c r="J1510" s="2244"/>
      <c r="K1510" s="2244"/>
      <c r="L1510" s="2244"/>
      <c r="M1510" s="2244"/>
      <c r="N1510" s="2242"/>
      <c r="O1510" s="2244"/>
      <c r="P1510" s="2245"/>
      <c r="Q1510" s="2250"/>
    </row>
    <row r="1511" spans="1:17">
      <c r="A1511" s="2244"/>
      <c r="B1511" s="2241"/>
      <c r="C1511" s="2244"/>
      <c r="D1511" s="2242"/>
      <c r="E1511" s="2242"/>
      <c r="F1511" s="2243"/>
      <c r="G1511" s="2244"/>
      <c r="H1511" s="1830"/>
      <c r="I1511" s="2154"/>
      <c r="J1511" s="2244"/>
      <c r="K1511" s="2244"/>
      <c r="L1511" s="2244"/>
      <c r="M1511" s="2244"/>
      <c r="N1511" s="2242"/>
      <c r="O1511" s="2244"/>
      <c r="P1511" s="2245"/>
      <c r="Q1511" s="2250"/>
    </row>
    <row r="1512" spans="1:17">
      <c r="A1512" s="2244"/>
      <c r="B1512" s="2241"/>
      <c r="C1512" s="2244"/>
      <c r="D1512" s="2242"/>
      <c r="E1512" s="2242"/>
      <c r="F1512" s="2243"/>
      <c r="G1512" s="2244"/>
      <c r="H1512" s="1830"/>
      <c r="I1512" s="2154"/>
      <c r="J1512" s="2244"/>
      <c r="K1512" s="2244"/>
      <c r="L1512" s="2244"/>
      <c r="M1512" s="2244"/>
      <c r="N1512" s="2242"/>
      <c r="O1512" s="2244"/>
      <c r="P1512" s="2245"/>
      <c r="Q1512" s="2250"/>
    </row>
    <row r="1513" spans="1:17">
      <c r="A1513" s="2244"/>
      <c r="B1513" s="2241"/>
      <c r="C1513" s="2244"/>
      <c r="D1513" s="2242"/>
      <c r="E1513" s="2242"/>
      <c r="F1513" s="2243"/>
      <c r="G1513" s="2244"/>
      <c r="H1513" s="1830"/>
      <c r="I1513" s="2154"/>
      <c r="J1513" s="2244"/>
      <c r="K1513" s="2244"/>
      <c r="L1513" s="2244"/>
      <c r="M1513" s="2244"/>
      <c r="N1513" s="2242"/>
      <c r="O1513" s="2244"/>
      <c r="P1513" s="2245"/>
      <c r="Q1513" s="2250"/>
    </row>
    <row r="1514" spans="1:17">
      <c r="A1514" s="2244"/>
      <c r="B1514" s="2241"/>
      <c r="C1514" s="2244"/>
      <c r="D1514" s="2242"/>
      <c r="E1514" s="2242"/>
      <c r="F1514" s="2243"/>
      <c r="G1514" s="2244"/>
      <c r="H1514" s="1830"/>
      <c r="I1514" s="2154"/>
      <c r="J1514" s="2244"/>
      <c r="K1514" s="2244"/>
      <c r="L1514" s="2244"/>
      <c r="M1514" s="2244"/>
      <c r="N1514" s="2242"/>
      <c r="O1514" s="2244"/>
      <c r="P1514" s="2245"/>
      <c r="Q1514" s="2250"/>
    </row>
    <row r="1515" spans="1:17">
      <c r="A1515" s="2244"/>
      <c r="B1515" s="2241"/>
      <c r="C1515" s="2244"/>
      <c r="D1515" s="2242"/>
      <c r="E1515" s="2242"/>
      <c r="F1515" s="2243"/>
      <c r="G1515" s="2244"/>
      <c r="H1515" s="1830"/>
      <c r="I1515" s="2154"/>
      <c r="J1515" s="2244"/>
      <c r="K1515" s="2244"/>
      <c r="L1515" s="2244"/>
      <c r="M1515" s="2244"/>
      <c r="N1515" s="2242"/>
      <c r="O1515" s="2244"/>
      <c r="P1515" s="2245"/>
      <c r="Q1515" s="2250"/>
    </row>
    <row r="1516" spans="1:17">
      <c r="A1516" s="2244"/>
      <c r="B1516" s="2241"/>
      <c r="C1516" s="2244"/>
      <c r="D1516" s="2242"/>
      <c r="E1516" s="2242"/>
      <c r="F1516" s="2243"/>
      <c r="G1516" s="2244"/>
      <c r="H1516" s="1830"/>
      <c r="I1516" s="2154"/>
      <c r="J1516" s="2244"/>
      <c r="K1516" s="2244"/>
      <c r="L1516" s="2244"/>
      <c r="M1516" s="2244"/>
      <c r="N1516" s="2242"/>
      <c r="O1516" s="2244"/>
      <c r="P1516" s="2245"/>
      <c r="Q1516" s="2250"/>
    </row>
    <row r="1517" spans="1:17">
      <c r="A1517" s="2244"/>
      <c r="B1517" s="2241"/>
      <c r="C1517" s="2244"/>
      <c r="D1517" s="2242"/>
      <c r="E1517" s="2242"/>
      <c r="F1517" s="2243"/>
      <c r="G1517" s="2244"/>
      <c r="H1517" s="1830"/>
      <c r="I1517" s="2154"/>
      <c r="J1517" s="2244"/>
      <c r="K1517" s="2244"/>
      <c r="L1517" s="2244"/>
      <c r="M1517" s="2244"/>
      <c r="N1517" s="2242"/>
      <c r="O1517" s="2244"/>
      <c r="P1517" s="2245"/>
      <c r="Q1517" s="2250"/>
    </row>
    <row r="1518" spans="1:17">
      <c r="A1518" s="2244"/>
      <c r="B1518" s="2241"/>
      <c r="C1518" s="2244"/>
      <c r="D1518" s="2242"/>
      <c r="E1518" s="2242"/>
      <c r="F1518" s="2243"/>
      <c r="G1518" s="2244"/>
      <c r="H1518" s="1830"/>
      <c r="I1518" s="2154"/>
      <c r="J1518" s="2244"/>
      <c r="K1518" s="2244"/>
      <c r="L1518" s="2244"/>
      <c r="M1518" s="2244"/>
      <c r="N1518" s="2242"/>
      <c r="O1518" s="2244"/>
      <c r="P1518" s="2245"/>
      <c r="Q1518" s="2250"/>
    </row>
    <row r="1519" spans="1:17">
      <c r="A1519" s="2244"/>
      <c r="B1519" s="2241"/>
      <c r="C1519" s="2244"/>
      <c r="D1519" s="2242"/>
      <c r="E1519" s="2242"/>
      <c r="F1519" s="2243"/>
      <c r="G1519" s="2244"/>
      <c r="H1519" s="1830"/>
      <c r="I1519" s="2154"/>
      <c r="J1519" s="2244"/>
      <c r="K1519" s="2244"/>
      <c r="L1519" s="2244"/>
      <c r="M1519" s="2244"/>
      <c r="N1519" s="2242"/>
      <c r="O1519" s="2244"/>
      <c r="P1519" s="2245"/>
      <c r="Q1519" s="2250"/>
    </row>
    <row r="1520" spans="1:17">
      <c r="A1520" s="2244"/>
      <c r="B1520" s="2241"/>
      <c r="C1520" s="2244"/>
      <c r="D1520" s="2242"/>
      <c r="E1520" s="2242"/>
      <c r="F1520" s="2243"/>
      <c r="G1520" s="2244"/>
      <c r="H1520" s="1830"/>
      <c r="I1520" s="2154"/>
      <c r="J1520" s="2244"/>
      <c r="K1520" s="2244"/>
      <c r="L1520" s="2244"/>
      <c r="M1520" s="2244"/>
      <c r="N1520" s="2242"/>
      <c r="O1520" s="2244"/>
      <c r="P1520" s="2245"/>
      <c r="Q1520" s="2250"/>
    </row>
    <row r="1521" spans="1:17">
      <c r="A1521" s="2244"/>
      <c r="B1521" s="2241"/>
      <c r="C1521" s="2244"/>
      <c r="D1521" s="2242"/>
      <c r="E1521" s="2242"/>
      <c r="F1521" s="2243"/>
      <c r="G1521" s="2244"/>
      <c r="H1521" s="1830"/>
      <c r="I1521" s="2154"/>
      <c r="J1521" s="2244"/>
      <c r="K1521" s="2244"/>
      <c r="L1521" s="2244"/>
      <c r="M1521" s="2244"/>
      <c r="N1521" s="2242"/>
      <c r="O1521" s="2244"/>
      <c r="P1521" s="2245"/>
      <c r="Q1521" s="2250"/>
    </row>
    <row r="1522" spans="1:17">
      <c r="A1522" s="2244"/>
      <c r="B1522" s="2241"/>
      <c r="C1522" s="2244"/>
      <c r="D1522" s="2242"/>
      <c r="E1522" s="2242"/>
      <c r="F1522" s="2243"/>
      <c r="G1522" s="2244"/>
      <c r="H1522" s="1830"/>
      <c r="I1522" s="2154"/>
      <c r="J1522" s="2244"/>
      <c r="K1522" s="2244"/>
      <c r="L1522" s="2244"/>
      <c r="M1522" s="2244"/>
      <c r="N1522" s="2242"/>
      <c r="O1522" s="2244"/>
      <c r="P1522" s="2245"/>
      <c r="Q1522" s="2250"/>
    </row>
    <row r="1523" spans="1:17">
      <c r="A1523" s="2244"/>
      <c r="B1523" s="2241"/>
      <c r="C1523" s="2244"/>
      <c r="D1523" s="2242"/>
      <c r="E1523" s="2242"/>
      <c r="F1523" s="2243"/>
      <c r="G1523" s="2244"/>
      <c r="H1523" s="1830"/>
      <c r="I1523" s="2154"/>
      <c r="J1523" s="2244"/>
      <c r="K1523" s="2244"/>
      <c r="L1523" s="2244"/>
      <c r="M1523" s="2244"/>
      <c r="N1523" s="2242"/>
      <c r="O1523" s="2244"/>
      <c r="P1523" s="2245"/>
      <c r="Q1523" s="2250"/>
    </row>
    <row r="1524" spans="1:17">
      <c r="A1524" s="2244"/>
      <c r="B1524" s="2241"/>
      <c r="C1524" s="2244"/>
      <c r="D1524" s="2242"/>
      <c r="E1524" s="2242"/>
      <c r="F1524" s="2243"/>
      <c r="G1524" s="2244"/>
      <c r="H1524" s="1830"/>
      <c r="I1524" s="2154"/>
      <c r="J1524" s="2244"/>
      <c r="K1524" s="2244"/>
      <c r="L1524" s="2244"/>
      <c r="M1524" s="2244"/>
      <c r="N1524" s="2242"/>
      <c r="O1524" s="2244"/>
      <c r="P1524" s="2245"/>
      <c r="Q1524" s="2250"/>
    </row>
    <row r="1525" spans="1:17">
      <c r="A1525" s="2244"/>
      <c r="B1525" s="2241"/>
      <c r="C1525" s="2244"/>
      <c r="D1525" s="2242"/>
      <c r="E1525" s="2242"/>
      <c r="F1525" s="2243"/>
      <c r="G1525" s="2244"/>
      <c r="H1525" s="1830"/>
      <c r="I1525" s="2154"/>
      <c r="J1525" s="2244"/>
      <c r="K1525" s="2244"/>
      <c r="L1525" s="2244"/>
      <c r="M1525" s="2244"/>
      <c r="N1525" s="2242"/>
      <c r="O1525" s="2244"/>
      <c r="P1525" s="2245"/>
      <c r="Q1525" s="2250"/>
    </row>
    <row r="1526" spans="1:17">
      <c r="A1526" s="2244"/>
      <c r="B1526" s="2241"/>
      <c r="C1526" s="2244"/>
      <c r="D1526" s="2242"/>
      <c r="E1526" s="2242"/>
      <c r="F1526" s="2243"/>
      <c r="G1526" s="2244"/>
      <c r="H1526" s="1830"/>
      <c r="I1526" s="2154"/>
      <c r="J1526" s="2244"/>
      <c r="K1526" s="2244"/>
      <c r="L1526" s="2244"/>
      <c r="M1526" s="2244"/>
      <c r="N1526" s="2242"/>
      <c r="O1526" s="2244"/>
      <c r="P1526" s="2245"/>
      <c r="Q1526" s="2250"/>
    </row>
    <row r="1527" spans="1:17">
      <c r="A1527" s="2244"/>
      <c r="B1527" s="2241"/>
      <c r="C1527" s="2244"/>
      <c r="D1527" s="2242"/>
      <c r="E1527" s="2242"/>
      <c r="F1527" s="2243"/>
      <c r="G1527" s="2244"/>
      <c r="H1527" s="1830"/>
      <c r="I1527" s="2154"/>
      <c r="J1527" s="2244"/>
      <c r="K1527" s="2244"/>
      <c r="L1527" s="2244"/>
      <c r="M1527" s="2244"/>
      <c r="N1527" s="2242"/>
      <c r="O1527" s="2244"/>
      <c r="P1527" s="2245"/>
      <c r="Q1527" s="2250"/>
    </row>
    <row r="1528" spans="1:17">
      <c r="A1528" s="2244"/>
      <c r="B1528" s="2241"/>
      <c r="C1528" s="2244"/>
      <c r="D1528" s="2242"/>
      <c r="E1528" s="2242"/>
      <c r="F1528" s="2243"/>
      <c r="G1528" s="2244"/>
      <c r="H1528" s="1830"/>
      <c r="I1528" s="2154"/>
      <c r="J1528" s="2244"/>
      <c r="K1528" s="2244"/>
      <c r="L1528" s="2244"/>
      <c r="M1528" s="2244"/>
      <c r="N1528" s="2242"/>
      <c r="O1528" s="2244"/>
      <c r="P1528" s="2245"/>
      <c r="Q1528" s="2250"/>
    </row>
    <row r="1529" spans="1:17">
      <c r="A1529" s="2244"/>
      <c r="B1529" s="2241"/>
      <c r="C1529" s="2244"/>
      <c r="D1529" s="2242"/>
      <c r="E1529" s="2242"/>
      <c r="F1529" s="2243"/>
      <c r="G1529" s="2244"/>
      <c r="H1529" s="1830"/>
      <c r="I1529" s="2154"/>
      <c r="J1529" s="2244"/>
      <c r="K1529" s="2244"/>
      <c r="L1529" s="2244"/>
      <c r="M1529" s="2244"/>
      <c r="N1529" s="2242"/>
      <c r="O1529" s="2244"/>
      <c r="P1529" s="2245"/>
      <c r="Q1529" s="2250"/>
    </row>
    <row r="1530" spans="1:17">
      <c r="A1530" s="2244"/>
      <c r="B1530" s="2241"/>
      <c r="C1530" s="2244"/>
      <c r="D1530" s="2242"/>
      <c r="E1530" s="2242"/>
      <c r="F1530" s="2243"/>
      <c r="G1530" s="2244"/>
      <c r="H1530" s="1830"/>
      <c r="I1530" s="2154"/>
      <c r="J1530" s="2244"/>
      <c r="K1530" s="2244"/>
      <c r="L1530" s="2244"/>
      <c r="M1530" s="2244"/>
      <c r="N1530" s="2242"/>
      <c r="O1530" s="2244"/>
      <c r="P1530" s="2245"/>
      <c r="Q1530" s="2250"/>
    </row>
    <row r="1531" spans="1:17">
      <c r="A1531" s="2244"/>
      <c r="B1531" s="2241"/>
      <c r="C1531" s="2244"/>
      <c r="D1531" s="2242"/>
      <c r="E1531" s="2242"/>
      <c r="F1531" s="2243"/>
      <c r="G1531" s="2244"/>
      <c r="H1531" s="1830"/>
      <c r="I1531" s="2154"/>
      <c r="J1531" s="2244"/>
      <c r="K1531" s="2244"/>
      <c r="L1531" s="2244"/>
      <c r="M1531" s="2244"/>
      <c r="N1531" s="2242"/>
      <c r="O1531" s="2244"/>
      <c r="P1531" s="2245"/>
      <c r="Q1531" s="2250"/>
    </row>
    <row r="1532" spans="1:17">
      <c r="A1532" s="2244"/>
      <c r="B1532" s="2241"/>
      <c r="C1532" s="2244"/>
      <c r="D1532" s="2242"/>
      <c r="E1532" s="2242"/>
      <c r="F1532" s="2243"/>
      <c r="G1532" s="2244"/>
      <c r="H1532" s="1830"/>
      <c r="I1532" s="2154"/>
      <c r="J1532" s="2244"/>
      <c r="K1532" s="2244"/>
      <c r="L1532" s="2244"/>
      <c r="M1532" s="2244"/>
      <c r="N1532" s="2242"/>
      <c r="O1532" s="2244"/>
      <c r="P1532" s="2245"/>
      <c r="Q1532" s="2250"/>
    </row>
    <row r="1533" spans="1:17">
      <c r="A1533" s="2244"/>
      <c r="B1533" s="2241"/>
      <c r="C1533" s="2244"/>
      <c r="D1533" s="2242"/>
      <c r="E1533" s="2242"/>
      <c r="F1533" s="2243"/>
      <c r="G1533" s="2244"/>
      <c r="H1533" s="1830"/>
      <c r="I1533" s="2154"/>
      <c r="J1533" s="2244"/>
      <c r="K1533" s="2244"/>
      <c r="L1533" s="2244"/>
      <c r="M1533" s="2244"/>
      <c r="N1533" s="2242"/>
      <c r="O1533" s="2244"/>
      <c r="P1533" s="2245"/>
      <c r="Q1533" s="2250"/>
    </row>
    <row r="1534" spans="1:17">
      <c r="A1534" s="2244"/>
      <c r="B1534" s="2241"/>
      <c r="C1534" s="2244"/>
      <c r="D1534" s="2242"/>
      <c r="E1534" s="2242"/>
      <c r="F1534" s="2243"/>
      <c r="G1534" s="2244"/>
      <c r="H1534" s="1830"/>
      <c r="I1534" s="2154"/>
      <c r="J1534" s="2244"/>
      <c r="K1534" s="2244"/>
      <c r="L1534" s="2244"/>
      <c r="M1534" s="2244"/>
      <c r="N1534" s="2242"/>
      <c r="O1534" s="2244"/>
      <c r="P1534" s="2245"/>
      <c r="Q1534" s="2250"/>
    </row>
    <row r="1535" spans="1:17">
      <c r="A1535" s="2244"/>
      <c r="B1535" s="2241"/>
      <c r="C1535" s="2244"/>
      <c r="D1535" s="2242"/>
      <c r="E1535" s="2242"/>
      <c r="F1535" s="2243"/>
      <c r="G1535" s="2244"/>
      <c r="H1535" s="1830"/>
      <c r="I1535" s="2154"/>
      <c r="J1535" s="2244"/>
      <c r="K1535" s="2244"/>
      <c r="L1535" s="2244"/>
      <c r="M1535" s="2244"/>
      <c r="N1535" s="2242"/>
      <c r="O1535" s="2244"/>
      <c r="P1535" s="2245"/>
      <c r="Q1535" s="2250"/>
    </row>
    <row r="1536" spans="1:17">
      <c r="A1536" s="2244"/>
      <c r="B1536" s="2241"/>
      <c r="C1536" s="2244"/>
      <c r="D1536" s="2242"/>
      <c r="E1536" s="2242"/>
      <c r="F1536" s="2243"/>
      <c r="G1536" s="2244"/>
      <c r="H1536" s="1830"/>
      <c r="I1536" s="2154"/>
      <c r="J1536" s="2244"/>
      <c r="K1536" s="2244"/>
      <c r="L1536" s="2244"/>
      <c r="M1536" s="2244"/>
      <c r="N1536" s="2242"/>
      <c r="O1536" s="2244"/>
      <c r="P1536" s="2245"/>
      <c r="Q1536" s="2250"/>
    </row>
    <row r="1537" spans="1:17">
      <c r="A1537" s="2244"/>
      <c r="B1537" s="2241"/>
      <c r="C1537" s="2244"/>
      <c r="D1537" s="2242"/>
      <c r="E1537" s="2242"/>
      <c r="F1537" s="2243"/>
      <c r="G1537" s="2244"/>
      <c r="H1537" s="1830"/>
      <c r="I1537" s="2154"/>
      <c r="J1537" s="2244"/>
      <c r="K1537" s="2244"/>
      <c r="L1537" s="2244"/>
      <c r="M1537" s="2244"/>
      <c r="N1537" s="2242"/>
      <c r="O1537" s="2244"/>
      <c r="P1537" s="2245"/>
      <c r="Q1537" s="2250"/>
    </row>
    <row r="1538" spans="1:17">
      <c r="A1538" s="2244"/>
      <c r="B1538" s="2241"/>
      <c r="C1538" s="2244"/>
      <c r="D1538" s="2242"/>
      <c r="E1538" s="2242"/>
      <c r="F1538" s="2243"/>
      <c r="G1538" s="2244"/>
      <c r="H1538" s="1830"/>
      <c r="I1538" s="2154"/>
      <c r="J1538" s="2244"/>
      <c r="K1538" s="2244"/>
      <c r="L1538" s="2244"/>
      <c r="M1538" s="2244"/>
      <c r="N1538" s="2242"/>
      <c r="O1538" s="2244"/>
      <c r="P1538" s="2245"/>
      <c r="Q1538" s="2250"/>
    </row>
    <row r="1539" spans="1:17">
      <c r="A1539" s="2244"/>
      <c r="B1539" s="2241"/>
      <c r="C1539" s="2244"/>
      <c r="D1539" s="2242"/>
      <c r="E1539" s="2242"/>
      <c r="F1539" s="2243"/>
      <c r="G1539" s="2244"/>
      <c r="H1539" s="1830"/>
      <c r="I1539" s="2154"/>
      <c r="J1539" s="2244"/>
      <c r="K1539" s="2244"/>
      <c r="L1539" s="2244"/>
      <c r="M1539" s="2244"/>
      <c r="N1539" s="2242"/>
      <c r="O1539" s="2244"/>
      <c r="P1539" s="2245"/>
      <c r="Q1539" s="2250"/>
    </row>
    <row r="1540" spans="1:17">
      <c r="A1540" s="2244"/>
      <c r="B1540" s="2241"/>
      <c r="C1540" s="2244"/>
      <c r="D1540" s="2242"/>
      <c r="E1540" s="2242"/>
      <c r="F1540" s="2243"/>
      <c r="G1540" s="2244"/>
      <c r="H1540" s="1830"/>
      <c r="I1540" s="2154"/>
      <c r="J1540" s="2244"/>
      <c r="K1540" s="2244"/>
      <c r="L1540" s="2244"/>
      <c r="M1540" s="2244"/>
      <c r="N1540" s="2242"/>
      <c r="O1540" s="2244"/>
      <c r="P1540" s="2245"/>
      <c r="Q1540" s="2250"/>
    </row>
    <row r="1541" spans="1:17">
      <c r="A1541" s="2244"/>
      <c r="B1541" s="2241"/>
      <c r="C1541" s="2244"/>
      <c r="D1541" s="2242"/>
      <c r="E1541" s="2242"/>
      <c r="F1541" s="2243"/>
      <c r="G1541" s="2244"/>
      <c r="H1541" s="1830"/>
      <c r="I1541" s="2154"/>
      <c r="J1541" s="2244"/>
      <c r="K1541" s="2244"/>
      <c r="L1541" s="2244"/>
      <c r="M1541" s="2244"/>
      <c r="N1541" s="2242"/>
      <c r="O1541" s="2244"/>
      <c r="P1541" s="2245"/>
      <c r="Q1541" s="2250"/>
    </row>
    <row r="1542" spans="1:17">
      <c r="A1542" s="2244"/>
      <c r="B1542" s="2241"/>
      <c r="C1542" s="2244"/>
      <c r="D1542" s="2242"/>
      <c r="E1542" s="2242"/>
      <c r="F1542" s="2243"/>
      <c r="G1542" s="2244"/>
      <c r="H1542" s="1830"/>
      <c r="I1542" s="2154"/>
      <c r="J1542" s="2244"/>
      <c r="K1542" s="2244"/>
      <c r="L1542" s="2244"/>
      <c r="M1542" s="2244"/>
      <c r="N1542" s="2242"/>
      <c r="O1542" s="2244"/>
      <c r="P1542" s="2245"/>
      <c r="Q1542" s="2250"/>
    </row>
    <row r="1543" spans="1:17">
      <c r="A1543" s="2244"/>
      <c r="B1543" s="2241"/>
      <c r="C1543" s="2244"/>
      <c r="D1543" s="2242"/>
      <c r="E1543" s="2242"/>
      <c r="F1543" s="2243"/>
      <c r="G1543" s="2244"/>
      <c r="H1543" s="1830"/>
      <c r="I1543" s="2154"/>
      <c r="J1543" s="2244"/>
      <c r="K1543" s="2244"/>
      <c r="L1543" s="2244"/>
      <c r="M1543" s="2244"/>
      <c r="N1543" s="2242"/>
      <c r="O1543" s="2244"/>
      <c r="P1543" s="2245"/>
      <c r="Q1543" s="2250"/>
    </row>
    <row r="1544" spans="1:17">
      <c r="A1544" s="2244"/>
      <c r="B1544" s="2241"/>
      <c r="C1544" s="2244"/>
      <c r="D1544" s="2242"/>
      <c r="E1544" s="2242"/>
      <c r="F1544" s="2243"/>
      <c r="G1544" s="2244"/>
      <c r="H1544" s="1830"/>
      <c r="I1544" s="2154"/>
      <c r="J1544" s="2244"/>
      <c r="K1544" s="2244"/>
      <c r="L1544" s="2244"/>
      <c r="M1544" s="2244"/>
      <c r="N1544" s="2242"/>
      <c r="O1544" s="2244"/>
      <c r="P1544" s="2245"/>
      <c r="Q1544" s="2250"/>
    </row>
    <row r="1545" spans="1:17">
      <c r="A1545" s="2244"/>
      <c r="B1545" s="2241"/>
      <c r="C1545" s="2244"/>
      <c r="D1545" s="2242"/>
      <c r="E1545" s="2242"/>
      <c r="F1545" s="2243"/>
      <c r="G1545" s="2244"/>
      <c r="H1545" s="1830"/>
      <c r="I1545" s="2154"/>
      <c r="J1545" s="2244"/>
      <c r="K1545" s="2244"/>
      <c r="L1545" s="2244"/>
      <c r="M1545" s="2244"/>
      <c r="N1545" s="2242"/>
      <c r="O1545" s="2244"/>
      <c r="P1545" s="2245"/>
      <c r="Q1545" s="2250"/>
    </row>
    <row r="1546" spans="1:17">
      <c r="A1546" s="2244"/>
      <c r="B1546" s="2241"/>
      <c r="C1546" s="2244"/>
      <c r="D1546" s="2242"/>
      <c r="E1546" s="2242"/>
      <c r="F1546" s="2243"/>
      <c r="G1546" s="2244"/>
      <c r="H1546" s="1830"/>
      <c r="I1546" s="2154"/>
      <c r="J1546" s="2244"/>
      <c r="K1546" s="2244"/>
      <c r="L1546" s="2244"/>
      <c r="M1546" s="2244"/>
      <c r="N1546" s="2242"/>
      <c r="O1546" s="2244"/>
      <c r="P1546" s="2245"/>
      <c r="Q1546" s="2250"/>
    </row>
    <row r="1547" spans="1:17">
      <c r="A1547" s="2244"/>
      <c r="B1547" s="2241"/>
      <c r="C1547" s="2244"/>
      <c r="D1547" s="2242"/>
      <c r="E1547" s="2242"/>
      <c r="F1547" s="2243"/>
      <c r="G1547" s="2244"/>
      <c r="H1547" s="1830"/>
      <c r="I1547" s="2154"/>
      <c r="J1547" s="2244"/>
      <c r="K1547" s="2244"/>
      <c r="L1547" s="2244"/>
      <c r="M1547" s="2244"/>
      <c r="N1547" s="2242"/>
      <c r="O1547" s="2244"/>
      <c r="P1547" s="2245"/>
      <c r="Q1547" s="2250"/>
    </row>
    <row r="1548" spans="1:17">
      <c r="A1548" s="2244"/>
      <c r="B1548" s="2241"/>
      <c r="C1548" s="2244"/>
      <c r="D1548" s="2242"/>
      <c r="E1548" s="2242"/>
      <c r="F1548" s="2243"/>
      <c r="G1548" s="2244"/>
      <c r="H1548" s="1830"/>
      <c r="I1548" s="2154"/>
      <c r="J1548" s="2244"/>
      <c r="K1548" s="2244"/>
      <c r="L1548" s="2244"/>
      <c r="M1548" s="2244"/>
      <c r="N1548" s="2242"/>
      <c r="O1548" s="2244"/>
      <c r="P1548" s="2245"/>
      <c r="Q1548" s="2250"/>
    </row>
    <row r="1549" spans="1:17">
      <c r="A1549" s="2244"/>
      <c r="B1549" s="2241"/>
      <c r="C1549" s="2244"/>
      <c r="D1549" s="2242"/>
      <c r="E1549" s="2242"/>
      <c r="F1549" s="2243"/>
      <c r="G1549" s="2244"/>
      <c r="H1549" s="1830"/>
      <c r="I1549" s="2154"/>
      <c r="J1549" s="2244"/>
      <c r="K1549" s="2244"/>
      <c r="L1549" s="2244"/>
      <c r="M1549" s="2244"/>
      <c r="N1549" s="2242"/>
      <c r="O1549" s="2244"/>
      <c r="P1549" s="2245"/>
      <c r="Q1549" s="2250"/>
    </row>
    <row r="1550" spans="1:17">
      <c r="A1550" s="2244"/>
      <c r="B1550" s="2241"/>
      <c r="C1550" s="2244"/>
      <c r="D1550" s="2242"/>
      <c r="E1550" s="2242"/>
      <c r="F1550" s="2243"/>
      <c r="G1550" s="2244"/>
      <c r="H1550" s="1830"/>
      <c r="I1550" s="2154"/>
      <c r="J1550" s="2244"/>
      <c r="K1550" s="2244"/>
      <c r="L1550" s="2244"/>
      <c r="M1550" s="2244"/>
      <c r="N1550" s="2242"/>
      <c r="O1550" s="2244"/>
      <c r="P1550" s="2245"/>
      <c r="Q1550" s="2250"/>
    </row>
    <row r="1551" spans="1:17">
      <c r="A1551" s="2244"/>
      <c r="B1551" s="2241"/>
      <c r="C1551" s="2244"/>
      <c r="D1551" s="2242"/>
      <c r="E1551" s="2242"/>
      <c r="F1551" s="2243"/>
      <c r="G1551" s="2244"/>
      <c r="H1551" s="1830"/>
      <c r="I1551" s="2154"/>
      <c r="J1551" s="2244"/>
      <c r="K1551" s="2244"/>
      <c r="L1551" s="2244"/>
      <c r="M1551" s="2244"/>
      <c r="N1551" s="2242"/>
      <c r="O1551" s="2244"/>
      <c r="P1551" s="2245"/>
      <c r="Q1551" s="2250"/>
    </row>
    <row r="1552" spans="1:17">
      <c r="A1552" s="2244"/>
      <c r="B1552" s="2241"/>
      <c r="C1552" s="2244"/>
      <c r="D1552" s="2242"/>
      <c r="E1552" s="2242"/>
      <c r="F1552" s="2243"/>
      <c r="G1552" s="2244"/>
      <c r="H1552" s="1830"/>
      <c r="I1552" s="2154"/>
      <c r="J1552" s="2244"/>
      <c r="K1552" s="2244"/>
      <c r="L1552" s="2244"/>
      <c r="M1552" s="2244"/>
      <c r="N1552" s="2242"/>
      <c r="O1552" s="2244"/>
      <c r="P1552" s="2245"/>
      <c r="Q1552" s="2250"/>
    </row>
    <row r="1553" spans="1:17">
      <c r="A1553" s="2244"/>
      <c r="B1553" s="2241"/>
      <c r="C1553" s="2244"/>
      <c r="D1553" s="2242"/>
      <c r="E1553" s="2242"/>
      <c r="F1553" s="2243"/>
      <c r="G1553" s="2244"/>
      <c r="H1553" s="1830"/>
      <c r="I1553" s="2154"/>
      <c r="J1553" s="2244"/>
      <c r="K1553" s="2244"/>
      <c r="L1553" s="2244"/>
      <c r="M1553" s="2244"/>
      <c r="N1553" s="2242"/>
      <c r="O1553" s="2244"/>
      <c r="P1553" s="2245"/>
      <c r="Q1553" s="2250"/>
    </row>
    <row r="1554" spans="1:17">
      <c r="A1554" s="2244"/>
      <c r="B1554" s="2241"/>
      <c r="C1554" s="2244"/>
      <c r="D1554" s="2242"/>
      <c r="E1554" s="2242"/>
      <c r="F1554" s="2243"/>
      <c r="G1554" s="2244"/>
      <c r="H1554" s="1830"/>
      <c r="I1554" s="2154"/>
      <c r="J1554" s="2244"/>
      <c r="K1554" s="2244"/>
      <c r="L1554" s="2244"/>
      <c r="M1554" s="2244"/>
      <c r="N1554" s="2242"/>
      <c r="O1554" s="2244"/>
      <c r="P1554" s="2245"/>
      <c r="Q1554" s="2250"/>
    </row>
    <row r="1555" spans="1:17">
      <c r="A1555" s="2244"/>
      <c r="B1555" s="2241"/>
      <c r="C1555" s="2244"/>
      <c r="D1555" s="2242"/>
      <c r="E1555" s="2242"/>
      <c r="F1555" s="2243"/>
      <c r="G1555" s="2244"/>
      <c r="H1555" s="1830"/>
      <c r="I1555" s="2154"/>
      <c r="J1555" s="2244"/>
      <c r="K1555" s="2244"/>
      <c r="L1555" s="2244"/>
      <c r="M1555" s="2244"/>
      <c r="N1555" s="2242"/>
      <c r="O1555" s="2244"/>
      <c r="P1555" s="2245"/>
      <c r="Q1555" s="2250"/>
    </row>
    <row r="1556" spans="1:17">
      <c r="A1556" s="2244"/>
      <c r="B1556" s="2241"/>
      <c r="C1556" s="2244"/>
      <c r="D1556" s="2242"/>
      <c r="E1556" s="2242"/>
      <c r="F1556" s="2243"/>
      <c r="G1556" s="2244"/>
      <c r="H1556" s="1830"/>
      <c r="I1556" s="2154"/>
      <c r="J1556" s="2244"/>
      <c r="K1556" s="2244"/>
      <c r="L1556" s="2244"/>
      <c r="M1556" s="2244"/>
      <c r="N1556" s="2242"/>
      <c r="O1556" s="2244"/>
      <c r="P1556" s="2245"/>
      <c r="Q1556" s="2250"/>
    </row>
    <row r="1557" spans="1:17">
      <c r="A1557" s="2244"/>
      <c r="B1557" s="2241"/>
      <c r="C1557" s="2244"/>
      <c r="D1557" s="2242"/>
      <c r="E1557" s="2242"/>
      <c r="F1557" s="2243"/>
      <c r="G1557" s="2244"/>
      <c r="H1557" s="1830"/>
      <c r="I1557" s="2154"/>
      <c r="J1557" s="2244"/>
      <c r="K1557" s="2244"/>
      <c r="L1557" s="2244"/>
      <c r="M1557" s="2244"/>
      <c r="N1557" s="2242"/>
      <c r="O1557" s="2244"/>
      <c r="P1557" s="2245"/>
      <c r="Q1557" s="2250"/>
    </row>
    <row r="1558" spans="1:17">
      <c r="A1558" s="2244"/>
      <c r="B1558" s="2241"/>
      <c r="C1558" s="2244"/>
      <c r="D1558" s="2242"/>
      <c r="E1558" s="2242"/>
      <c r="F1558" s="2243"/>
      <c r="G1558" s="2244"/>
      <c r="H1558" s="1830"/>
      <c r="I1558" s="2154"/>
      <c r="J1558" s="2244"/>
      <c r="K1558" s="2244"/>
      <c r="L1558" s="2244"/>
      <c r="M1558" s="2244"/>
      <c r="N1558" s="2242"/>
      <c r="O1558" s="2244"/>
      <c r="P1558" s="2245"/>
      <c r="Q1558" s="2250"/>
    </row>
    <row r="1559" spans="1:17">
      <c r="A1559" s="2244"/>
      <c r="B1559" s="2241"/>
      <c r="C1559" s="2244"/>
      <c r="D1559" s="2242"/>
      <c r="E1559" s="2242"/>
      <c r="F1559" s="2243"/>
      <c r="G1559" s="2244"/>
      <c r="H1559" s="1830"/>
      <c r="I1559" s="2154"/>
      <c r="J1559" s="2244"/>
      <c r="K1559" s="2244"/>
      <c r="L1559" s="2244"/>
      <c r="M1559" s="2244"/>
      <c r="N1559" s="2242"/>
      <c r="O1559" s="2244"/>
      <c r="P1559" s="2245"/>
      <c r="Q1559" s="2250"/>
    </row>
    <row r="1560" spans="1:17">
      <c r="A1560" s="2244"/>
      <c r="B1560" s="2241"/>
      <c r="C1560" s="2244"/>
      <c r="D1560" s="2242"/>
      <c r="E1560" s="2242"/>
      <c r="F1560" s="2243"/>
      <c r="G1560" s="2244"/>
      <c r="H1560" s="1830"/>
      <c r="I1560" s="2154"/>
      <c r="J1560" s="2244"/>
      <c r="K1560" s="2244"/>
      <c r="L1560" s="2244"/>
      <c r="M1560" s="2244"/>
      <c r="N1560" s="2242"/>
      <c r="O1560" s="2244"/>
      <c r="P1560" s="2245"/>
      <c r="Q1560" s="2250"/>
    </row>
    <row r="1561" spans="1:17">
      <c r="A1561" s="2244"/>
      <c r="B1561" s="2241"/>
      <c r="C1561" s="2244"/>
      <c r="D1561" s="2242"/>
      <c r="E1561" s="2242"/>
      <c r="F1561" s="2243"/>
      <c r="G1561" s="2244"/>
      <c r="H1561" s="1830"/>
      <c r="I1561" s="2154"/>
      <c r="J1561" s="2244"/>
      <c r="K1561" s="2244"/>
      <c r="L1561" s="2244"/>
      <c r="M1561" s="2244"/>
      <c r="N1561" s="2242"/>
      <c r="O1561" s="2244"/>
      <c r="P1561" s="2245"/>
      <c r="Q1561" s="2250"/>
    </row>
    <row r="1562" spans="1:17">
      <c r="A1562" s="2244"/>
      <c r="B1562" s="2241"/>
      <c r="C1562" s="2244"/>
      <c r="D1562" s="2242"/>
      <c r="E1562" s="2242"/>
      <c r="F1562" s="2243"/>
      <c r="G1562" s="2244"/>
      <c r="H1562" s="1830"/>
      <c r="I1562" s="2154"/>
      <c r="J1562" s="2244"/>
      <c r="K1562" s="2244"/>
      <c r="L1562" s="2244"/>
      <c r="M1562" s="2244"/>
      <c r="N1562" s="2242"/>
      <c r="O1562" s="2244"/>
      <c r="P1562" s="2245"/>
      <c r="Q1562" s="2250"/>
    </row>
    <row r="1563" spans="1:17">
      <c r="A1563" s="2244"/>
      <c r="B1563" s="2241"/>
      <c r="C1563" s="2244"/>
      <c r="D1563" s="2242"/>
      <c r="E1563" s="2242"/>
      <c r="F1563" s="2243"/>
      <c r="G1563" s="2244"/>
      <c r="H1563" s="1830"/>
      <c r="I1563" s="2154"/>
      <c r="J1563" s="2244"/>
      <c r="K1563" s="2244"/>
      <c r="L1563" s="2244"/>
      <c r="M1563" s="2244"/>
      <c r="N1563" s="2242"/>
      <c r="O1563" s="2244"/>
      <c r="P1563" s="2245"/>
      <c r="Q1563" s="2250"/>
    </row>
    <row r="1564" spans="1:17">
      <c r="A1564" s="2244"/>
      <c r="B1564" s="2241"/>
      <c r="C1564" s="2244"/>
      <c r="D1564" s="2242"/>
      <c r="E1564" s="2242"/>
      <c r="F1564" s="2243"/>
      <c r="G1564" s="2244"/>
      <c r="H1564" s="1830"/>
      <c r="I1564" s="2154"/>
      <c r="J1564" s="2244"/>
      <c r="K1564" s="2244"/>
      <c r="L1564" s="2244"/>
      <c r="M1564" s="2244"/>
      <c r="N1564" s="2242"/>
      <c r="O1564" s="2244"/>
      <c r="P1564" s="2245"/>
      <c r="Q1564" s="2250"/>
    </row>
    <row r="1565" spans="1:17">
      <c r="A1565" s="2244"/>
      <c r="B1565" s="2241"/>
      <c r="C1565" s="2244"/>
      <c r="D1565" s="2242"/>
      <c r="E1565" s="2242"/>
      <c r="F1565" s="2243"/>
      <c r="G1565" s="2244"/>
      <c r="H1565" s="1830"/>
      <c r="I1565" s="2154"/>
      <c r="J1565" s="2244"/>
      <c r="K1565" s="2244"/>
      <c r="L1565" s="2244"/>
      <c r="M1565" s="2244"/>
      <c r="N1565" s="2242"/>
      <c r="O1565" s="2244"/>
      <c r="P1565" s="2245"/>
      <c r="Q1565" s="2250"/>
    </row>
    <row r="1566" spans="1:17">
      <c r="A1566" s="2244"/>
      <c r="B1566" s="2241"/>
      <c r="C1566" s="2244"/>
      <c r="D1566" s="2242"/>
      <c r="E1566" s="2242"/>
      <c r="F1566" s="2243"/>
      <c r="G1566" s="2244"/>
      <c r="H1566" s="1830"/>
      <c r="I1566" s="2154"/>
      <c r="J1566" s="2244"/>
      <c r="K1566" s="2244"/>
      <c r="L1566" s="2244"/>
      <c r="M1566" s="2244"/>
      <c r="N1566" s="2242"/>
      <c r="O1566" s="2244"/>
      <c r="P1566" s="2245"/>
      <c r="Q1566" s="2250"/>
    </row>
    <row r="1567" spans="1:17">
      <c r="A1567" s="2244"/>
      <c r="B1567" s="2241"/>
      <c r="C1567" s="2244"/>
      <c r="D1567" s="2242"/>
      <c r="E1567" s="2242"/>
      <c r="F1567" s="2243"/>
      <c r="G1567" s="2244"/>
      <c r="H1567" s="1830"/>
      <c r="I1567" s="2154"/>
      <c r="J1567" s="2244"/>
      <c r="K1567" s="2244"/>
      <c r="L1567" s="2244"/>
      <c r="M1567" s="2244"/>
      <c r="N1567" s="2242"/>
      <c r="O1567" s="2244"/>
      <c r="P1567" s="2245"/>
      <c r="Q1567" s="2250"/>
    </row>
    <row r="1568" spans="1:17">
      <c r="A1568" s="2244"/>
      <c r="B1568" s="2241"/>
      <c r="C1568" s="2244"/>
      <c r="D1568" s="2242"/>
      <c r="E1568" s="2242"/>
      <c r="F1568" s="2243"/>
      <c r="G1568" s="2244"/>
      <c r="H1568" s="1830"/>
      <c r="I1568" s="2154"/>
      <c r="J1568" s="2244"/>
      <c r="K1568" s="2244"/>
      <c r="L1568" s="2244"/>
      <c r="M1568" s="2244"/>
      <c r="N1568" s="2242"/>
      <c r="O1568" s="2244"/>
      <c r="P1568" s="2245"/>
      <c r="Q1568" s="2250"/>
    </row>
    <row r="1569" spans="1:17">
      <c r="A1569" s="2244"/>
      <c r="B1569" s="2241"/>
      <c r="C1569" s="2244"/>
      <c r="D1569" s="2242"/>
      <c r="E1569" s="2242"/>
      <c r="F1569" s="2243"/>
      <c r="G1569" s="2244"/>
      <c r="H1569" s="1830"/>
      <c r="I1569" s="2154"/>
      <c r="J1569" s="2244"/>
      <c r="K1569" s="2244"/>
      <c r="L1569" s="2244"/>
      <c r="M1569" s="2244"/>
      <c r="N1569" s="2242"/>
      <c r="O1569" s="2244"/>
      <c r="P1569" s="2245"/>
      <c r="Q1569" s="2250"/>
    </row>
    <row r="1570" spans="1:17">
      <c r="A1570" s="2244"/>
      <c r="B1570" s="2241"/>
      <c r="C1570" s="2244"/>
      <c r="D1570" s="2242"/>
      <c r="E1570" s="2242"/>
      <c r="F1570" s="2243"/>
      <c r="G1570" s="2244"/>
      <c r="H1570" s="1830"/>
      <c r="I1570" s="2154"/>
      <c r="J1570" s="2244"/>
      <c r="K1570" s="2244"/>
      <c r="L1570" s="2244"/>
      <c r="M1570" s="2244"/>
      <c r="N1570" s="2242"/>
      <c r="O1570" s="2244"/>
      <c r="P1570" s="2245"/>
      <c r="Q1570" s="2250"/>
    </row>
    <row r="1571" spans="1:17">
      <c r="A1571" s="2244"/>
      <c r="B1571" s="2241"/>
      <c r="C1571" s="2244"/>
      <c r="D1571" s="2242"/>
      <c r="E1571" s="2242"/>
      <c r="F1571" s="2243"/>
      <c r="G1571" s="2244"/>
      <c r="H1571" s="1830"/>
      <c r="I1571" s="2154"/>
      <c r="J1571" s="2244"/>
      <c r="K1571" s="2244"/>
      <c r="L1571" s="2244"/>
      <c r="M1571" s="2244"/>
      <c r="N1571" s="2242"/>
      <c r="O1571" s="2244"/>
      <c r="P1571" s="2245"/>
      <c r="Q1571" s="2250"/>
    </row>
    <row r="1572" spans="1:17">
      <c r="A1572" s="2244"/>
      <c r="B1572" s="2241"/>
      <c r="C1572" s="2244"/>
      <c r="D1572" s="2242"/>
      <c r="E1572" s="2242"/>
      <c r="F1572" s="2243"/>
      <c r="G1572" s="2244"/>
      <c r="H1572" s="1830"/>
      <c r="I1572" s="2154"/>
      <c r="J1572" s="2244"/>
      <c r="K1572" s="2244"/>
      <c r="L1572" s="2244"/>
      <c r="M1572" s="2244"/>
      <c r="N1572" s="2242"/>
      <c r="O1572" s="2244"/>
      <c r="P1572" s="2245"/>
      <c r="Q1572" s="2250"/>
    </row>
    <row r="1573" spans="1:17">
      <c r="A1573" s="2244"/>
      <c r="B1573" s="2241"/>
      <c r="C1573" s="2244"/>
      <c r="D1573" s="2242"/>
      <c r="E1573" s="2242"/>
      <c r="F1573" s="2243"/>
      <c r="G1573" s="2244"/>
      <c r="H1573" s="1830"/>
      <c r="I1573" s="2154"/>
      <c r="J1573" s="2244"/>
      <c r="K1573" s="2244"/>
      <c r="L1573" s="2244"/>
      <c r="M1573" s="2244"/>
      <c r="N1573" s="2242"/>
      <c r="O1573" s="2244"/>
      <c r="P1573" s="2245"/>
      <c r="Q1573" s="2250"/>
    </row>
    <row r="1574" spans="1:17">
      <c r="A1574" s="2244"/>
      <c r="B1574" s="2241"/>
      <c r="C1574" s="2244"/>
      <c r="D1574" s="2242"/>
      <c r="E1574" s="2242"/>
      <c r="F1574" s="2243"/>
      <c r="G1574" s="2244"/>
      <c r="H1574" s="1830"/>
      <c r="I1574" s="2154"/>
      <c r="J1574" s="2244"/>
      <c r="K1574" s="2244"/>
      <c r="L1574" s="2244"/>
      <c r="M1574" s="2244"/>
      <c r="N1574" s="2242"/>
      <c r="O1574" s="2244"/>
      <c r="P1574" s="2245"/>
      <c r="Q1574" s="2250"/>
    </row>
    <row r="1575" spans="1:17">
      <c r="A1575" s="2244"/>
      <c r="B1575" s="2241"/>
      <c r="C1575" s="2244"/>
      <c r="D1575" s="2242"/>
      <c r="E1575" s="2242"/>
      <c r="F1575" s="2243"/>
      <c r="G1575" s="2244"/>
      <c r="H1575" s="1830"/>
      <c r="I1575" s="2154"/>
      <c r="J1575" s="2244"/>
      <c r="K1575" s="2244"/>
      <c r="L1575" s="2244"/>
      <c r="M1575" s="2244"/>
      <c r="N1575" s="2242"/>
      <c r="O1575" s="2244"/>
      <c r="P1575" s="2245"/>
      <c r="Q1575" s="2250"/>
    </row>
    <row r="1576" spans="1:17">
      <c r="A1576" s="2244"/>
      <c r="B1576" s="2241"/>
      <c r="C1576" s="2244"/>
      <c r="D1576" s="2242"/>
      <c r="E1576" s="2242"/>
      <c r="F1576" s="2243"/>
      <c r="G1576" s="2244"/>
      <c r="H1576" s="1830"/>
      <c r="I1576" s="2154"/>
      <c r="J1576" s="2244"/>
      <c r="K1576" s="2244"/>
      <c r="L1576" s="2244"/>
      <c r="M1576" s="2244"/>
      <c r="N1576" s="2242"/>
      <c r="O1576" s="2244"/>
      <c r="P1576" s="2245"/>
      <c r="Q1576" s="2250"/>
    </row>
    <row r="1577" spans="1:17">
      <c r="A1577" s="2244"/>
      <c r="B1577" s="2241"/>
      <c r="C1577" s="2244"/>
      <c r="D1577" s="2242"/>
      <c r="E1577" s="2242"/>
      <c r="F1577" s="2243"/>
      <c r="G1577" s="2244"/>
      <c r="H1577" s="1830"/>
      <c r="I1577" s="2154"/>
      <c r="J1577" s="2244"/>
      <c r="K1577" s="2244"/>
      <c r="L1577" s="2244"/>
      <c r="M1577" s="2244"/>
      <c r="N1577" s="2242"/>
      <c r="O1577" s="2244"/>
      <c r="P1577" s="2245"/>
      <c r="Q1577" s="2250"/>
    </row>
    <row r="1578" spans="1:17">
      <c r="A1578" s="2244"/>
      <c r="B1578" s="2241"/>
      <c r="C1578" s="2244"/>
      <c r="D1578" s="2242"/>
      <c r="E1578" s="2242"/>
      <c r="F1578" s="2243"/>
      <c r="G1578" s="2244"/>
      <c r="H1578" s="1830"/>
      <c r="I1578" s="2154"/>
      <c r="J1578" s="2244"/>
      <c r="K1578" s="2244"/>
      <c r="L1578" s="2244"/>
      <c r="M1578" s="2244"/>
      <c r="N1578" s="2242"/>
      <c r="O1578" s="2244"/>
      <c r="P1578" s="2245"/>
      <c r="Q1578" s="2250"/>
    </row>
    <row r="1579" spans="1:17">
      <c r="A1579" s="2244"/>
      <c r="B1579" s="2241"/>
      <c r="C1579" s="2244"/>
      <c r="D1579" s="2242"/>
      <c r="E1579" s="2242"/>
      <c r="F1579" s="2243"/>
      <c r="G1579" s="2244"/>
      <c r="H1579" s="1830"/>
      <c r="I1579" s="2154"/>
      <c r="J1579" s="2244"/>
      <c r="K1579" s="2244"/>
      <c r="L1579" s="2244"/>
      <c r="M1579" s="2244"/>
      <c r="N1579" s="2242"/>
      <c r="O1579" s="2244"/>
      <c r="P1579" s="2245"/>
      <c r="Q1579" s="2250"/>
    </row>
    <row r="1580" spans="1:17">
      <c r="A1580" s="2244"/>
      <c r="B1580" s="2241"/>
      <c r="C1580" s="2244"/>
      <c r="D1580" s="2242"/>
      <c r="E1580" s="2242"/>
      <c r="F1580" s="2243"/>
      <c r="G1580" s="2244"/>
      <c r="H1580" s="1830"/>
      <c r="I1580" s="2154"/>
      <c r="J1580" s="2244"/>
      <c r="K1580" s="2244"/>
      <c r="L1580" s="2244"/>
      <c r="M1580" s="2244"/>
      <c r="N1580" s="2242"/>
      <c r="O1580" s="2244"/>
      <c r="P1580" s="2245"/>
      <c r="Q1580" s="2250"/>
    </row>
    <row r="1581" spans="1:17">
      <c r="A1581" s="2244"/>
      <c r="B1581" s="2241"/>
      <c r="C1581" s="2244"/>
      <c r="D1581" s="2242"/>
      <c r="E1581" s="2242"/>
      <c r="F1581" s="2243"/>
      <c r="G1581" s="2244"/>
      <c r="H1581" s="1830"/>
      <c r="I1581" s="2154"/>
      <c r="J1581" s="2244"/>
      <c r="K1581" s="2244"/>
      <c r="L1581" s="2244"/>
      <c r="M1581" s="2244"/>
      <c r="N1581" s="2242"/>
      <c r="O1581" s="2244"/>
      <c r="P1581" s="2245"/>
      <c r="Q1581" s="2250"/>
    </row>
    <row r="1582" spans="1:17">
      <c r="A1582" s="2244"/>
      <c r="B1582" s="2241"/>
      <c r="C1582" s="2244"/>
      <c r="D1582" s="2242"/>
      <c r="E1582" s="2242"/>
      <c r="F1582" s="2243"/>
      <c r="G1582" s="2244"/>
      <c r="H1582" s="1830"/>
      <c r="I1582" s="2154"/>
      <c r="J1582" s="2244"/>
      <c r="K1582" s="2244"/>
      <c r="L1582" s="2244"/>
      <c r="M1582" s="2244"/>
      <c r="N1582" s="2242"/>
      <c r="O1582" s="2244"/>
      <c r="P1582" s="2245"/>
      <c r="Q1582" s="2250"/>
    </row>
    <row r="1583" spans="1:17">
      <c r="A1583" s="2244"/>
      <c r="B1583" s="2241"/>
      <c r="C1583" s="2244"/>
      <c r="D1583" s="2242"/>
      <c r="E1583" s="2242"/>
      <c r="F1583" s="2243"/>
      <c r="G1583" s="2244"/>
      <c r="H1583" s="1830"/>
      <c r="I1583" s="2154"/>
      <c r="J1583" s="2244"/>
      <c r="K1583" s="2244"/>
      <c r="L1583" s="2244"/>
      <c r="M1583" s="2244"/>
      <c r="N1583" s="2242"/>
      <c r="O1583" s="2244"/>
      <c r="P1583" s="2245"/>
      <c r="Q1583" s="2250"/>
    </row>
    <row r="1584" spans="1:17">
      <c r="A1584" s="2244"/>
      <c r="B1584" s="2241"/>
      <c r="C1584" s="2244"/>
      <c r="D1584" s="2242"/>
      <c r="E1584" s="2242"/>
      <c r="F1584" s="2243"/>
      <c r="G1584" s="2244"/>
      <c r="H1584" s="1830"/>
      <c r="I1584" s="2154"/>
      <c r="J1584" s="2244"/>
      <c r="K1584" s="2244"/>
      <c r="L1584" s="2244"/>
      <c r="M1584" s="2244"/>
      <c r="N1584" s="2242"/>
      <c r="O1584" s="2244"/>
      <c r="P1584" s="2245"/>
      <c r="Q1584" s="2250"/>
    </row>
    <row r="1585" spans="1:17">
      <c r="A1585" s="2244"/>
      <c r="B1585" s="2241"/>
      <c r="C1585" s="2244"/>
      <c r="D1585" s="2242"/>
      <c r="E1585" s="2242"/>
      <c r="F1585" s="2243"/>
      <c r="G1585" s="2244"/>
      <c r="H1585" s="1830"/>
      <c r="I1585" s="2154"/>
      <c r="J1585" s="2244"/>
      <c r="K1585" s="2244"/>
      <c r="L1585" s="2244"/>
      <c r="M1585" s="2244"/>
      <c r="N1585" s="2242"/>
      <c r="O1585" s="2244"/>
      <c r="P1585" s="2245"/>
      <c r="Q1585" s="2250"/>
    </row>
    <row r="1586" spans="1:17">
      <c r="A1586" s="2244"/>
      <c r="B1586" s="2241"/>
      <c r="C1586" s="2244"/>
      <c r="D1586" s="2242"/>
      <c r="E1586" s="2242"/>
      <c r="F1586" s="2243"/>
      <c r="G1586" s="2244"/>
      <c r="H1586" s="1830"/>
      <c r="I1586" s="2154"/>
      <c r="J1586" s="2244"/>
      <c r="K1586" s="2244"/>
      <c r="L1586" s="2244"/>
      <c r="M1586" s="2244"/>
      <c r="N1586" s="2242"/>
      <c r="O1586" s="2244"/>
      <c r="P1586" s="2245"/>
      <c r="Q1586" s="2250"/>
    </row>
    <row r="1587" spans="1:17">
      <c r="A1587" s="2244"/>
      <c r="B1587" s="2241"/>
      <c r="C1587" s="2244"/>
      <c r="D1587" s="2242"/>
      <c r="E1587" s="2242"/>
      <c r="F1587" s="2243"/>
      <c r="G1587" s="2244"/>
      <c r="H1587" s="1830"/>
      <c r="I1587" s="2154"/>
      <c r="J1587" s="2244"/>
      <c r="K1587" s="2244"/>
      <c r="L1587" s="2244"/>
      <c r="M1587" s="2244"/>
      <c r="N1587" s="2242"/>
      <c r="O1587" s="2244"/>
      <c r="P1587" s="2245"/>
      <c r="Q1587" s="2250"/>
    </row>
    <row r="1588" spans="1:17">
      <c r="A1588" s="2244"/>
      <c r="B1588" s="2241"/>
      <c r="C1588" s="2244"/>
      <c r="D1588" s="2242"/>
      <c r="E1588" s="2242"/>
      <c r="F1588" s="2243"/>
      <c r="G1588" s="2244"/>
      <c r="H1588" s="1830"/>
      <c r="I1588" s="2154"/>
      <c r="J1588" s="2244"/>
      <c r="K1588" s="2244"/>
      <c r="L1588" s="2244"/>
      <c r="M1588" s="2244"/>
      <c r="N1588" s="2242"/>
      <c r="O1588" s="2244"/>
      <c r="P1588" s="2245"/>
      <c r="Q1588" s="2250"/>
    </row>
    <row r="1589" spans="1:17">
      <c r="A1589" s="2244"/>
      <c r="B1589" s="2241"/>
      <c r="C1589" s="2244"/>
      <c r="D1589" s="2242"/>
      <c r="E1589" s="2242"/>
      <c r="F1589" s="2243"/>
      <c r="G1589" s="2244"/>
      <c r="H1589" s="1830"/>
      <c r="I1589" s="2154"/>
      <c r="J1589" s="2244"/>
      <c r="K1589" s="2244"/>
      <c r="L1589" s="2244"/>
      <c r="M1589" s="2244"/>
      <c r="N1589" s="2242"/>
      <c r="O1589" s="2244"/>
      <c r="P1589" s="2245"/>
      <c r="Q1589" s="2250"/>
    </row>
    <row r="1590" spans="1:17">
      <c r="A1590" s="2244"/>
      <c r="B1590" s="2241"/>
      <c r="C1590" s="2244"/>
      <c r="D1590" s="2242"/>
      <c r="E1590" s="2242"/>
      <c r="F1590" s="2243"/>
      <c r="G1590" s="2244"/>
      <c r="H1590" s="1830"/>
      <c r="I1590" s="2154"/>
      <c r="J1590" s="2244"/>
      <c r="K1590" s="2244"/>
      <c r="L1590" s="2244"/>
      <c r="M1590" s="2244"/>
      <c r="N1590" s="2242"/>
      <c r="O1590" s="2244"/>
      <c r="P1590" s="2245"/>
      <c r="Q1590" s="2250"/>
    </row>
    <row r="1591" spans="1:17">
      <c r="A1591" s="2244"/>
      <c r="B1591" s="2241"/>
      <c r="C1591" s="2244"/>
      <c r="D1591" s="2242"/>
      <c r="E1591" s="2242"/>
      <c r="F1591" s="2243"/>
      <c r="G1591" s="2244"/>
      <c r="H1591" s="1830"/>
      <c r="I1591" s="2154"/>
      <c r="J1591" s="2244"/>
      <c r="K1591" s="2244"/>
      <c r="L1591" s="2244"/>
      <c r="M1591" s="2244"/>
      <c r="N1591" s="2242"/>
      <c r="O1591" s="2244"/>
      <c r="P1591" s="2245"/>
      <c r="Q1591" s="2250"/>
    </row>
    <row r="1592" spans="1:17">
      <c r="A1592" s="2244"/>
      <c r="B1592" s="2241"/>
      <c r="C1592" s="2244"/>
      <c r="D1592" s="2242"/>
      <c r="E1592" s="2242"/>
      <c r="F1592" s="2243"/>
      <c r="G1592" s="2244"/>
      <c r="H1592" s="1830"/>
      <c r="I1592" s="2154"/>
      <c r="J1592" s="2244"/>
      <c r="K1592" s="2244"/>
      <c r="L1592" s="2244"/>
      <c r="M1592" s="2244"/>
      <c r="N1592" s="2242"/>
      <c r="O1592" s="2244"/>
      <c r="P1592" s="2245"/>
      <c r="Q1592" s="2250"/>
    </row>
    <row r="1593" spans="1:17">
      <c r="A1593" s="2244"/>
      <c r="B1593" s="2241"/>
      <c r="C1593" s="2244"/>
      <c r="D1593" s="2242"/>
      <c r="E1593" s="2242"/>
      <c r="F1593" s="2243"/>
      <c r="G1593" s="2244"/>
      <c r="H1593" s="1830"/>
      <c r="I1593" s="2154"/>
      <c r="J1593" s="2244"/>
      <c r="K1593" s="2244"/>
      <c r="L1593" s="2244"/>
      <c r="M1593" s="2244"/>
      <c r="N1593" s="2242"/>
      <c r="O1593" s="2244"/>
      <c r="P1593" s="2245"/>
      <c r="Q1593" s="2250"/>
    </row>
    <row r="1594" spans="1:17">
      <c r="A1594" s="2244"/>
      <c r="B1594" s="2241"/>
      <c r="C1594" s="2244"/>
      <c r="D1594" s="2242"/>
      <c r="E1594" s="2242"/>
      <c r="F1594" s="2243"/>
      <c r="G1594" s="2244"/>
      <c r="H1594" s="1830"/>
      <c r="I1594" s="2154"/>
      <c r="J1594" s="2244"/>
      <c r="K1594" s="2244"/>
      <c r="L1594" s="2244"/>
      <c r="M1594" s="2244"/>
      <c r="N1594" s="2242"/>
      <c r="O1594" s="2244"/>
      <c r="P1594" s="2245"/>
      <c r="Q1594" s="2250"/>
    </row>
    <row r="1595" spans="1:17">
      <c r="A1595" s="2244"/>
      <c r="B1595" s="2241"/>
      <c r="C1595" s="2244"/>
      <c r="D1595" s="2242"/>
      <c r="E1595" s="2242"/>
      <c r="F1595" s="2243"/>
      <c r="G1595" s="2244"/>
      <c r="H1595" s="1830"/>
      <c r="I1595" s="2154"/>
      <c r="J1595" s="2244"/>
      <c r="K1595" s="2244"/>
      <c r="L1595" s="2244"/>
      <c r="M1595" s="2244"/>
      <c r="N1595" s="2242"/>
      <c r="O1595" s="2244"/>
      <c r="P1595" s="2245"/>
      <c r="Q1595" s="2250"/>
    </row>
    <row r="1596" spans="1:17">
      <c r="A1596" s="2244"/>
      <c r="B1596" s="2241"/>
      <c r="C1596" s="2244"/>
      <c r="D1596" s="2242"/>
      <c r="E1596" s="2242"/>
      <c r="F1596" s="2243"/>
      <c r="G1596" s="2244"/>
      <c r="H1596" s="1830"/>
      <c r="I1596" s="2154"/>
      <c r="J1596" s="2244"/>
      <c r="K1596" s="2244"/>
      <c r="L1596" s="2244"/>
      <c r="M1596" s="2244"/>
      <c r="N1596" s="2242"/>
      <c r="O1596" s="2244"/>
      <c r="P1596" s="2245"/>
      <c r="Q1596" s="2250"/>
    </row>
    <row r="1597" spans="1:17">
      <c r="A1597" s="2244"/>
      <c r="B1597" s="2241"/>
      <c r="C1597" s="2244"/>
      <c r="D1597" s="2242"/>
      <c r="E1597" s="2242"/>
      <c r="F1597" s="2243"/>
      <c r="G1597" s="2244"/>
      <c r="H1597" s="1830"/>
      <c r="I1597" s="2154"/>
      <c r="J1597" s="2244"/>
      <c r="K1597" s="2244"/>
      <c r="L1597" s="2244"/>
      <c r="M1597" s="2244"/>
      <c r="N1597" s="2242"/>
      <c r="O1597" s="2244"/>
      <c r="P1597" s="2245"/>
      <c r="Q1597" s="2250"/>
    </row>
    <row r="1598" spans="1:17">
      <c r="A1598" s="2244"/>
      <c r="B1598" s="2241"/>
      <c r="C1598" s="2244"/>
      <c r="D1598" s="2242"/>
      <c r="E1598" s="2242"/>
      <c r="F1598" s="2243"/>
      <c r="G1598" s="2244"/>
      <c r="H1598" s="1830"/>
      <c r="I1598" s="2154"/>
      <c r="J1598" s="2244"/>
      <c r="K1598" s="2244"/>
      <c r="L1598" s="2244"/>
      <c r="M1598" s="2244"/>
      <c r="N1598" s="2242"/>
      <c r="O1598" s="2244"/>
      <c r="P1598" s="2245"/>
      <c r="Q1598" s="2250"/>
    </row>
    <row r="1599" spans="1:17">
      <c r="A1599" s="2244"/>
      <c r="B1599" s="2241"/>
      <c r="C1599" s="2244"/>
      <c r="D1599" s="2242"/>
      <c r="E1599" s="2242"/>
      <c r="F1599" s="2243"/>
      <c r="G1599" s="2244"/>
      <c r="H1599" s="1830"/>
      <c r="I1599" s="2154"/>
      <c r="J1599" s="2244"/>
      <c r="K1599" s="2244"/>
      <c r="L1599" s="2244"/>
      <c r="M1599" s="2244"/>
      <c r="N1599" s="2242"/>
      <c r="O1599" s="2244"/>
      <c r="P1599" s="2245"/>
      <c r="Q1599" s="2250"/>
    </row>
    <row r="1600" spans="1:17">
      <c r="A1600" s="2244"/>
      <c r="B1600" s="2241"/>
      <c r="C1600" s="2244"/>
      <c r="D1600" s="2242"/>
      <c r="E1600" s="2242"/>
      <c r="F1600" s="2243"/>
      <c r="G1600" s="2244"/>
      <c r="H1600" s="1830"/>
      <c r="I1600" s="2154"/>
      <c r="J1600" s="2244"/>
      <c r="K1600" s="2244"/>
      <c r="L1600" s="2244"/>
      <c r="M1600" s="2244"/>
      <c r="N1600" s="2242"/>
      <c r="O1600" s="2244"/>
      <c r="P1600" s="2245"/>
      <c r="Q1600" s="2250"/>
    </row>
    <row r="1601" spans="1:17">
      <c r="A1601" s="2244"/>
      <c r="B1601" s="2241"/>
      <c r="C1601" s="2244"/>
      <c r="D1601" s="2242"/>
      <c r="E1601" s="2242"/>
      <c r="F1601" s="2243"/>
      <c r="G1601" s="2244"/>
      <c r="H1601" s="1830"/>
      <c r="I1601" s="2154"/>
      <c r="J1601" s="2244"/>
      <c r="K1601" s="2244"/>
      <c r="L1601" s="2244"/>
      <c r="M1601" s="2244"/>
      <c r="N1601" s="2242"/>
      <c r="O1601" s="2244"/>
      <c r="P1601" s="2245"/>
      <c r="Q1601" s="2250"/>
    </row>
    <row r="1602" spans="1:17">
      <c r="A1602" s="2244"/>
      <c r="B1602" s="2241"/>
      <c r="C1602" s="2244"/>
      <c r="D1602" s="2242"/>
      <c r="E1602" s="2242"/>
      <c r="F1602" s="2243"/>
      <c r="G1602" s="2244"/>
      <c r="H1602" s="1830"/>
      <c r="I1602" s="2154"/>
      <c r="J1602" s="2244"/>
      <c r="K1602" s="2244"/>
      <c r="L1602" s="2244"/>
      <c r="M1602" s="2244"/>
      <c r="N1602" s="2242"/>
      <c r="O1602" s="2244"/>
      <c r="P1602" s="2245"/>
      <c r="Q1602" s="2250"/>
    </row>
    <row r="1603" spans="1:17">
      <c r="A1603" s="2244"/>
      <c r="B1603" s="2241"/>
      <c r="C1603" s="2244"/>
      <c r="D1603" s="2242"/>
      <c r="E1603" s="2242"/>
      <c r="F1603" s="2243"/>
      <c r="G1603" s="2244"/>
      <c r="H1603" s="1830"/>
      <c r="I1603" s="2154"/>
      <c r="J1603" s="2244"/>
      <c r="K1603" s="2244"/>
      <c r="L1603" s="2244"/>
      <c r="M1603" s="2244"/>
      <c r="N1603" s="2242"/>
      <c r="O1603" s="2244"/>
      <c r="P1603" s="2245"/>
      <c r="Q1603" s="2250"/>
    </row>
    <row r="1604" spans="1:17">
      <c r="A1604" s="2244"/>
      <c r="B1604" s="2241"/>
      <c r="C1604" s="2244"/>
      <c r="D1604" s="2242"/>
      <c r="E1604" s="2242"/>
      <c r="F1604" s="2243"/>
      <c r="G1604" s="2244"/>
      <c r="H1604" s="1830"/>
      <c r="I1604" s="2154"/>
      <c r="J1604" s="2244"/>
      <c r="K1604" s="2244"/>
      <c r="L1604" s="2244"/>
      <c r="M1604" s="2244"/>
      <c r="N1604" s="2242"/>
      <c r="O1604" s="2244"/>
      <c r="P1604" s="2245"/>
      <c r="Q1604" s="2250"/>
    </row>
    <row r="1605" spans="1:17">
      <c r="A1605" s="2244"/>
      <c r="B1605" s="2241"/>
      <c r="C1605" s="2244"/>
      <c r="D1605" s="2242"/>
      <c r="E1605" s="2242"/>
      <c r="F1605" s="2243"/>
      <c r="G1605" s="2244"/>
      <c r="H1605" s="1830"/>
      <c r="I1605" s="2154"/>
      <c r="J1605" s="2244"/>
      <c r="K1605" s="2244"/>
      <c r="L1605" s="2244"/>
      <c r="M1605" s="2244"/>
      <c r="N1605" s="2242"/>
      <c r="O1605" s="2244"/>
      <c r="P1605" s="2245"/>
      <c r="Q1605" s="2250"/>
    </row>
    <row r="1606" spans="1:17">
      <c r="A1606" s="2244"/>
      <c r="B1606" s="2241"/>
      <c r="C1606" s="2244"/>
      <c r="D1606" s="2242"/>
      <c r="E1606" s="2242"/>
      <c r="F1606" s="2243"/>
      <c r="G1606" s="2244"/>
      <c r="H1606" s="1830"/>
      <c r="I1606" s="2154"/>
      <c r="J1606" s="2244"/>
      <c r="K1606" s="2244"/>
      <c r="L1606" s="2244"/>
      <c r="M1606" s="2244"/>
      <c r="N1606" s="2242"/>
      <c r="O1606" s="2244"/>
      <c r="P1606" s="2245"/>
      <c r="Q1606" s="2250"/>
    </row>
    <row r="1607" spans="1:17">
      <c r="A1607" s="2244"/>
      <c r="B1607" s="2241"/>
      <c r="C1607" s="2244"/>
      <c r="D1607" s="2242"/>
      <c r="E1607" s="2242"/>
      <c r="F1607" s="2243"/>
      <c r="G1607" s="2244"/>
      <c r="H1607" s="1830"/>
      <c r="I1607" s="2154"/>
      <c r="J1607" s="2244"/>
      <c r="K1607" s="2244"/>
      <c r="L1607" s="2244"/>
      <c r="M1607" s="2244"/>
      <c r="N1607" s="2242"/>
      <c r="O1607" s="2244"/>
      <c r="P1607" s="2245"/>
      <c r="Q1607" s="2250"/>
    </row>
    <row r="1608" spans="1:17">
      <c r="A1608" s="2244"/>
      <c r="B1608" s="2241"/>
      <c r="C1608" s="2244"/>
      <c r="D1608" s="2242"/>
      <c r="E1608" s="2242"/>
      <c r="F1608" s="2243"/>
      <c r="G1608" s="2244"/>
      <c r="H1608" s="1830"/>
      <c r="I1608" s="2154"/>
      <c r="J1608" s="2244"/>
      <c r="K1608" s="2244"/>
      <c r="L1608" s="2244"/>
      <c r="M1608" s="2244"/>
      <c r="N1608" s="2242"/>
      <c r="O1608" s="2244"/>
      <c r="P1608" s="2245"/>
      <c r="Q1608" s="2250"/>
    </row>
    <row r="1609" spans="1:17">
      <c r="A1609" s="2244"/>
      <c r="B1609" s="2241"/>
      <c r="C1609" s="2244"/>
      <c r="D1609" s="2242"/>
      <c r="E1609" s="2242"/>
      <c r="F1609" s="2243"/>
      <c r="G1609" s="2244"/>
      <c r="H1609" s="1830"/>
      <c r="I1609" s="2154"/>
      <c r="J1609" s="2244"/>
      <c r="K1609" s="2244"/>
      <c r="L1609" s="2244"/>
      <c r="M1609" s="2244"/>
      <c r="N1609" s="2242"/>
      <c r="O1609" s="2244"/>
      <c r="P1609" s="2245"/>
      <c r="Q1609" s="2250"/>
    </row>
    <row r="1610" spans="1:17">
      <c r="A1610" s="2244"/>
      <c r="B1610" s="2241"/>
      <c r="C1610" s="2244"/>
      <c r="D1610" s="2242"/>
      <c r="E1610" s="2242"/>
      <c r="F1610" s="2243"/>
      <c r="G1610" s="2244"/>
      <c r="H1610" s="1830"/>
      <c r="I1610" s="2154"/>
      <c r="J1610" s="2244"/>
      <c r="K1610" s="2244"/>
      <c r="L1610" s="2244"/>
      <c r="M1610" s="2244"/>
      <c r="N1610" s="2242"/>
      <c r="O1610" s="2244"/>
      <c r="P1610" s="2245"/>
      <c r="Q1610" s="2250"/>
    </row>
    <row r="1611" spans="1:17">
      <c r="A1611" s="2244"/>
      <c r="B1611" s="2241"/>
      <c r="C1611" s="2244"/>
      <c r="D1611" s="2242"/>
      <c r="E1611" s="2242"/>
      <c r="F1611" s="2243"/>
      <c r="G1611" s="2244"/>
      <c r="H1611" s="1830"/>
      <c r="I1611" s="2154"/>
      <c r="J1611" s="2244"/>
      <c r="K1611" s="2244"/>
      <c r="L1611" s="2244"/>
      <c r="M1611" s="2244"/>
      <c r="N1611" s="2242"/>
      <c r="O1611" s="2244"/>
      <c r="P1611" s="2245"/>
      <c r="Q1611" s="2250"/>
    </row>
    <row r="1612" spans="1:17">
      <c r="A1612" s="2244"/>
      <c r="B1612" s="2241"/>
      <c r="C1612" s="2244"/>
      <c r="D1612" s="2242"/>
      <c r="E1612" s="2242"/>
      <c r="F1612" s="2243"/>
      <c r="G1612" s="2244"/>
      <c r="H1612" s="1830"/>
      <c r="I1612" s="2154"/>
      <c r="J1612" s="2244"/>
      <c r="K1612" s="2244"/>
      <c r="L1612" s="2244"/>
      <c r="M1612" s="2244"/>
      <c r="N1612" s="2242"/>
      <c r="O1612" s="2244"/>
      <c r="P1612" s="2245"/>
      <c r="Q1612" s="2250"/>
    </row>
    <row r="1613" spans="1:17">
      <c r="A1613" s="2244"/>
      <c r="B1613" s="2241"/>
      <c r="C1613" s="2244"/>
      <c r="D1613" s="2242"/>
      <c r="E1613" s="2242"/>
      <c r="F1613" s="2243"/>
      <c r="G1613" s="2244"/>
      <c r="H1613" s="1830"/>
      <c r="I1613" s="2154"/>
      <c r="J1613" s="2244"/>
      <c r="K1613" s="2244"/>
      <c r="L1613" s="2244"/>
      <c r="M1613" s="2244"/>
      <c r="N1613" s="2242"/>
      <c r="O1613" s="2244"/>
      <c r="P1613" s="2245"/>
      <c r="Q1613" s="2250"/>
    </row>
    <row r="1614" spans="1:17">
      <c r="A1614" s="2244"/>
      <c r="B1614" s="2241"/>
      <c r="C1614" s="2244"/>
      <c r="D1614" s="2242"/>
      <c r="E1614" s="2242"/>
      <c r="F1614" s="2243"/>
      <c r="G1614" s="2244"/>
      <c r="H1614" s="1830"/>
      <c r="I1614" s="2154"/>
      <c r="J1614" s="2244"/>
      <c r="K1614" s="2244"/>
      <c r="L1614" s="2244"/>
      <c r="M1614" s="2244"/>
      <c r="N1614" s="2242"/>
      <c r="O1614" s="2244"/>
      <c r="P1614" s="2245"/>
      <c r="Q1614" s="2250"/>
    </row>
    <row r="1615" spans="1:17">
      <c r="A1615" s="2244"/>
      <c r="B1615" s="2241"/>
      <c r="C1615" s="2244"/>
      <c r="D1615" s="2242"/>
      <c r="E1615" s="2242"/>
      <c r="F1615" s="2243"/>
      <c r="G1615" s="2244"/>
      <c r="H1615" s="1830"/>
      <c r="I1615" s="2154"/>
      <c r="J1615" s="2244"/>
      <c r="K1615" s="2244"/>
      <c r="L1615" s="2244"/>
      <c r="M1615" s="2244"/>
      <c r="N1615" s="2242"/>
      <c r="O1615" s="2244"/>
      <c r="P1615" s="2245"/>
      <c r="Q1615" s="2250"/>
    </row>
    <row r="1616" spans="1:17">
      <c r="A1616" s="2244"/>
      <c r="B1616" s="2241"/>
      <c r="C1616" s="2244"/>
      <c r="D1616" s="2242"/>
      <c r="E1616" s="2242"/>
      <c r="F1616" s="2243"/>
      <c r="G1616" s="2244"/>
      <c r="H1616" s="1830"/>
      <c r="I1616" s="2154"/>
      <c r="J1616" s="2244"/>
      <c r="K1616" s="2244"/>
      <c r="L1616" s="2244"/>
      <c r="M1616" s="2244"/>
      <c r="N1616" s="2242"/>
      <c r="O1616" s="2244"/>
      <c r="P1616" s="2245"/>
      <c r="Q1616" s="2250"/>
    </row>
    <row r="1617" spans="1:17">
      <c r="A1617" s="2244"/>
      <c r="B1617" s="2241"/>
      <c r="C1617" s="2244"/>
      <c r="D1617" s="2242"/>
      <c r="E1617" s="2242"/>
      <c r="F1617" s="2243"/>
      <c r="G1617" s="2244"/>
      <c r="H1617" s="1830"/>
      <c r="I1617" s="2154"/>
      <c r="J1617" s="2244"/>
      <c r="K1617" s="2244"/>
      <c r="L1617" s="2244"/>
      <c r="M1617" s="2244"/>
      <c r="N1617" s="2242"/>
      <c r="O1617" s="2244"/>
      <c r="P1617" s="2245"/>
      <c r="Q1617" s="2250"/>
    </row>
    <row r="1618" spans="1:17">
      <c r="A1618" s="2244"/>
      <c r="B1618" s="2241"/>
      <c r="C1618" s="2244"/>
      <c r="D1618" s="2242"/>
      <c r="E1618" s="2242"/>
      <c r="F1618" s="2243"/>
      <c r="G1618" s="2244"/>
      <c r="H1618" s="1830"/>
      <c r="I1618" s="2154"/>
      <c r="J1618" s="2244"/>
      <c r="K1618" s="2244"/>
      <c r="L1618" s="2244"/>
      <c r="M1618" s="2244"/>
      <c r="N1618" s="2242"/>
      <c r="O1618" s="2244"/>
      <c r="P1618" s="2245"/>
      <c r="Q1618" s="2250"/>
    </row>
    <row r="1619" spans="1:17">
      <c r="A1619" s="2244"/>
      <c r="B1619" s="2241"/>
      <c r="C1619" s="2244"/>
      <c r="D1619" s="2242"/>
      <c r="E1619" s="2242"/>
      <c r="F1619" s="2243"/>
      <c r="G1619" s="2244"/>
      <c r="H1619" s="1830"/>
      <c r="I1619" s="2154"/>
      <c r="J1619" s="2244"/>
      <c r="K1619" s="2244"/>
      <c r="L1619" s="2244"/>
      <c r="M1619" s="2244"/>
      <c r="N1619" s="2242"/>
      <c r="O1619" s="2244"/>
      <c r="P1619" s="2245"/>
      <c r="Q1619" s="2250"/>
    </row>
    <row r="1620" spans="1:17">
      <c r="A1620" s="2244"/>
      <c r="B1620" s="2241"/>
      <c r="C1620" s="2244"/>
      <c r="D1620" s="2242"/>
      <c r="E1620" s="2242"/>
      <c r="F1620" s="2243"/>
      <c r="G1620" s="2244"/>
      <c r="H1620" s="1830"/>
      <c r="I1620" s="2154"/>
      <c r="J1620" s="2244"/>
      <c r="K1620" s="2244"/>
      <c r="L1620" s="2244"/>
      <c r="M1620" s="2244"/>
      <c r="N1620" s="2242"/>
      <c r="O1620" s="2244"/>
      <c r="P1620" s="2245"/>
      <c r="Q1620" s="2250"/>
    </row>
    <row r="1621" spans="1:17">
      <c r="A1621" s="2244"/>
      <c r="B1621" s="2241"/>
      <c r="C1621" s="2244"/>
      <c r="D1621" s="2242"/>
      <c r="E1621" s="2242"/>
      <c r="F1621" s="2243"/>
      <c r="G1621" s="2244"/>
      <c r="H1621" s="1830"/>
      <c r="I1621" s="2154"/>
      <c r="J1621" s="2244"/>
      <c r="K1621" s="2244"/>
      <c r="L1621" s="2244"/>
      <c r="M1621" s="2244"/>
      <c r="N1621" s="2242"/>
      <c r="O1621" s="2244"/>
      <c r="P1621" s="2245"/>
      <c r="Q1621" s="2250"/>
    </row>
    <row r="1622" spans="1:17">
      <c r="A1622" s="2244"/>
      <c r="B1622" s="2241"/>
      <c r="C1622" s="2244"/>
      <c r="D1622" s="2242"/>
      <c r="E1622" s="2242"/>
      <c r="F1622" s="2243"/>
      <c r="G1622" s="2244"/>
      <c r="H1622" s="1830"/>
      <c r="I1622" s="2154"/>
      <c r="J1622" s="2244"/>
      <c r="K1622" s="2244"/>
      <c r="L1622" s="2244"/>
      <c r="M1622" s="2244"/>
      <c r="N1622" s="2242"/>
      <c r="O1622" s="2244"/>
      <c r="P1622" s="2245"/>
      <c r="Q1622" s="2250"/>
    </row>
    <row r="1623" spans="1:17">
      <c r="A1623" s="2244"/>
      <c r="B1623" s="2241"/>
      <c r="C1623" s="2244"/>
      <c r="D1623" s="2242"/>
      <c r="E1623" s="2242"/>
      <c r="F1623" s="2243"/>
      <c r="G1623" s="2244"/>
      <c r="H1623" s="1830"/>
      <c r="I1623" s="2154"/>
      <c r="J1623" s="2244"/>
      <c r="K1623" s="2244"/>
      <c r="L1623" s="2244"/>
      <c r="M1623" s="2244"/>
      <c r="N1623" s="2242"/>
      <c r="O1623" s="2244"/>
      <c r="P1623" s="2245"/>
      <c r="Q1623" s="2250"/>
    </row>
    <row r="1624" spans="1:17">
      <c r="A1624" s="2244"/>
      <c r="B1624" s="2241"/>
      <c r="C1624" s="2244"/>
      <c r="D1624" s="2242"/>
      <c r="E1624" s="2242"/>
      <c r="F1624" s="2243"/>
      <c r="G1624" s="2244"/>
      <c r="H1624" s="1830"/>
      <c r="I1624" s="2154"/>
      <c r="J1624" s="2244"/>
      <c r="K1624" s="2244"/>
      <c r="L1624" s="2244"/>
      <c r="M1624" s="2244"/>
      <c r="N1624" s="2242"/>
      <c r="O1624" s="2244"/>
      <c r="P1624" s="2245"/>
      <c r="Q1624" s="2250"/>
    </row>
    <row r="1625" spans="1:17">
      <c r="A1625" s="2244"/>
      <c r="B1625" s="2241"/>
      <c r="C1625" s="2244"/>
      <c r="D1625" s="2242"/>
      <c r="E1625" s="2242"/>
      <c r="F1625" s="2243"/>
      <c r="G1625" s="2244"/>
      <c r="H1625" s="1830"/>
      <c r="I1625" s="2154"/>
      <c r="J1625" s="2244"/>
      <c r="K1625" s="2244"/>
      <c r="L1625" s="2244"/>
      <c r="M1625" s="2244"/>
      <c r="N1625" s="2242"/>
      <c r="O1625" s="2244"/>
      <c r="P1625" s="2245"/>
      <c r="Q1625" s="2250"/>
    </row>
    <row r="1626" spans="1:17">
      <c r="A1626" s="2244"/>
      <c r="B1626" s="2241"/>
      <c r="C1626" s="2244"/>
      <c r="D1626" s="2242"/>
      <c r="E1626" s="2242"/>
      <c r="F1626" s="2243"/>
      <c r="G1626" s="2244"/>
      <c r="H1626" s="1830"/>
      <c r="I1626" s="2154"/>
      <c r="J1626" s="2244"/>
      <c r="K1626" s="2244"/>
      <c r="L1626" s="2244"/>
      <c r="M1626" s="2244"/>
      <c r="N1626" s="2242"/>
      <c r="O1626" s="2244"/>
      <c r="P1626" s="2245"/>
      <c r="Q1626" s="2250"/>
    </row>
    <row r="1627" spans="1:17">
      <c r="A1627" s="2244"/>
      <c r="B1627" s="2241"/>
      <c r="C1627" s="2244"/>
      <c r="D1627" s="2242"/>
      <c r="E1627" s="2242"/>
      <c r="F1627" s="2243"/>
      <c r="G1627" s="2244"/>
      <c r="H1627" s="1830"/>
      <c r="I1627" s="2154"/>
      <c r="J1627" s="2244"/>
      <c r="K1627" s="2244"/>
      <c r="L1627" s="2244"/>
      <c r="M1627" s="2244"/>
      <c r="N1627" s="2242"/>
      <c r="O1627" s="2244"/>
      <c r="P1627" s="2245"/>
      <c r="Q1627" s="2250"/>
    </row>
    <row r="1628" spans="1:17">
      <c r="A1628" s="2244"/>
      <c r="B1628" s="2241"/>
      <c r="C1628" s="2244"/>
      <c r="D1628" s="2242"/>
      <c r="E1628" s="2242"/>
      <c r="F1628" s="2243"/>
      <c r="G1628" s="2244"/>
      <c r="H1628" s="1830"/>
      <c r="I1628" s="2154"/>
      <c r="J1628" s="2244"/>
      <c r="K1628" s="2244"/>
      <c r="L1628" s="2244"/>
      <c r="M1628" s="2244"/>
      <c r="N1628" s="2242"/>
      <c r="O1628" s="2244"/>
      <c r="P1628" s="2245"/>
      <c r="Q1628" s="2250"/>
    </row>
    <row r="1629" spans="1:17">
      <c r="A1629" s="2244"/>
      <c r="B1629" s="2241"/>
      <c r="C1629" s="2244"/>
      <c r="D1629" s="2242"/>
      <c r="E1629" s="2242"/>
      <c r="F1629" s="2243"/>
      <c r="G1629" s="2244"/>
      <c r="H1629" s="1830"/>
      <c r="I1629" s="2154"/>
      <c r="J1629" s="2244"/>
      <c r="K1629" s="2244"/>
      <c r="L1629" s="2244"/>
      <c r="M1629" s="2244"/>
      <c r="N1629" s="2242"/>
      <c r="O1629" s="2244"/>
      <c r="P1629" s="2245"/>
      <c r="Q1629" s="2250"/>
    </row>
    <row r="1630" spans="1:17">
      <c r="A1630" s="2244"/>
      <c r="B1630" s="2241"/>
      <c r="C1630" s="2244"/>
      <c r="D1630" s="2242"/>
      <c r="E1630" s="2242"/>
      <c r="F1630" s="2243"/>
      <c r="G1630" s="2244"/>
      <c r="H1630" s="1830"/>
      <c r="I1630" s="2154"/>
      <c r="J1630" s="2244"/>
      <c r="K1630" s="2244"/>
      <c r="L1630" s="2244"/>
      <c r="M1630" s="2244"/>
      <c r="N1630" s="2242"/>
      <c r="O1630" s="2244"/>
      <c r="P1630" s="2245"/>
      <c r="Q1630" s="2250"/>
    </row>
    <row r="1631" spans="1:17">
      <c r="A1631" s="2244"/>
      <c r="B1631" s="2241"/>
      <c r="C1631" s="2244"/>
      <c r="D1631" s="2242"/>
      <c r="E1631" s="2242"/>
      <c r="F1631" s="2243"/>
      <c r="G1631" s="2244"/>
      <c r="H1631" s="1830"/>
      <c r="I1631" s="2154"/>
      <c r="J1631" s="2244"/>
      <c r="K1631" s="2244"/>
      <c r="L1631" s="2244"/>
      <c r="M1631" s="2244"/>
      <c r="N1631" s="2242"/>
      <c r="O1631" s="2244"/>
      <c r="P1631" s="2245"/>
      <c r="Q1631" s="2250"/>
    </row>
    <row r="1632" spans="1:17">
      <c r="A1632" s="2244"/>
      <c r="B1632" s="2241"/>
      <c r="C1632" s="2244"/>
      <c r="D1632" s="2242"/>
      <c r="E1632" s="2242"/>
      <c r="F1632" s="2243"/>
      <c r="G1632" s="2244"/>
      <c r="H1632" s="1830"/>
      <c r="I1632" s="2154"/>
      <c r="J1632" s="2244"/>
      <c r="K1632" s="2244"/>
      <c r="L1632" s="2244"/>
      <c r="M1632" s="2244"/>
      <c r="N1632" s="2242"/>
      <c r="O1632" s="2244"/>
      <c r="P1632" s="2245"/>
      <c r="Q1632" s="2250"/>
    </row>
    <row r="1633" spans="1:17">
      <c r="A1633" s="2244"/>
      <c r="B1633" s="2241"/>
      <c r="C1633" s="2244"/>
      <c r="D1633" s="2242"/>
      <c r="E1633" s="2242"/>
      <c r="F1633" s="2243"/>
      <c r="G1633" s="2244"/>
      <c r="H1633" s="1830"/>
      <c r="I1633" s="2154"/>
      <c r="J1633" s="2244"/>
      <c r="K1633" s="2244"/>
      <c r="L1633" s="2244"/>
      <c r="M1633" s="2244"/>
      <c r="N1633" s="2242"/>
      <c r="O1633" s="2244"/>
      <c r="P1633" s="2245"/>
      <c r="Q1633" s="2250"/>
    </row>
    <row r="1634" spans="1:17">
      <c r="A1634" s="2244"/>
      <c r="B1634" s="2241"/>
      <c r="C1634" s="2244"/>
      <c r="D1634" s="2242"/>
      <c r="E1634" s="2242"/>
      <c r="F1634" s="2243"/>
      <c r="G1634" s="2244"/>
      <c r="H1634" s="1830"/>
      <c r="I1634" s="2154"/>
      <c r="J1634" s="2244"/>
      <c r="K1634" s="2244"/>
      <c r="L1634" s="2244"/>
      <c r="M1634" s="2244"/>
      <c r="N1634" s="2242"/>
      <c r="O1634" s="2244"/>
      <c r="P1634" s="2245"/>
      <c r="Q1634" s="2250"/>
    </row>
    <row r="1635" spans="1:17">
      <c r="A1635" s="2244"/>
      <c r="B1635" s="2241"/>
      <c r="C1635" s="2244"/>
      <c r="D1635" s="2242"/>
      <c r="E1635" s="2242"/>
      <c r="F1635" s="2243"/>
      <c r="G1635" s="2244"/>
      <c r="H1635" s="1830"/>
      <c r="I1635" s="2154"/>
      <c r="J1635" s="2244"/>
      <c r="K1635" s="2244"/>
      <c r="L1635" s="2244"/>
      <c r="M1635" s="2244"/>
      <c r="N1635" s="2242"/>
      <c r="O1635" s="2244"/>
      <c r="P1635" s="2245"/>
      <c r="Q1635" s="2250"/>
    </row>
    <row r="1636" spans="1:17">
      <c r="A1636" s="2244"/>
      <c r="B1636" s="2241"/>
      <c r="C1636" s="2244"/>
      <c r="D1636" s="2242"/>
      <c r="E1636" s="2242"/>
      <c r="F1636" s="2243"/>
      <c r="G1636" s="2244"/>
      <c r="H1636" s="1830"/>
      <c r="I1636" s="2154"/>
      <c r="J1636" s="2244"/>
      <c r="K1636" s="2244"/>
      <c r="L1636" s="2244"/>
      <c r="M1636" s="2244"/>
      <c r="N1636" s="2242"/>
      <c r="O1636" s="2244"/>
      <c r="P1636" s="2245"/>
      <c r="Q1636" s="2250"/>
    </row>
    <row r="1637" spans="1:17">
      <c r="A1637" s="2244"/>
      <c r="B1637" s="2241"/>
      <c r="C1637" s="2244"/>
      <c r="D1637" s="2242"/>
      <c r="E1637" s="2242"/>
      <c r="F1637" s="2243"/>
      <c r="G1637" s="2244"/>
      <c r="H1637" s="1830"/>
      <c r="I1637" s="2154"/>
      <c r="J1637" s="2244"/>
      <c r="K1637" s="2244"/>
      <c r="L1637" s="2244"/>
      <c r="M1637" s="2244"/>
      <c r="N1637" s="2242"/>
      <c r="O1637" s="2244"/>
      <c r="P1637" s="2245"/>
      <c r="Q1637" s="2250"/>
    </row>
    <row r="1638" spans="1:17">
      <c r="A1638" s="2244"/>
      <c r="B1638" s="2241"/>
      <c r="C1638" s="2244"/>
      <c r="D1638" s="2242"/>
      <c r="E1638" s="2242"/>
      <c r="F1638" s="2243"/>
      <c r="G1638" s="2244"/>
      <c r="H1638" s="1830"/>
      <c r="I1638" s="2154"/>
      <c r="J1638" s="2244"/>
      <c r="K1638" s="2244"/>
      <c r="L1638" s="2244"/>
      <c r="M1638" s="2244"/>
      <c r="N1638" s="2242"/>
      <c r="O1638" s="2244"/>
      <c r="P1638" s="2245"/>
      <c r="Q1638" s="2250"/>
    </row>
    <row r="1639" spans="1:17">
      <c r="A1639" s="2244"/>
      <c r="B1639" s="2241"/>
      <c r="C1639" s="2244"/>
      <c r="D1639" s="2242"/>
      <c r="E1639" s="2242"/>
      <c r="F1639" s="2243"/>
      <c r="G1639" s="2244"/>
      <c r="H1639" s="1830"/>
      <c r="I1639" s="2154"/>
      <c r="J1639" s="2244"/>
      <c r="K1639" s="2244"/>
      <c r="L1639" s="2244"/>
      <c r="M1639" s="2244"/>
      <c r="N1639" s="2242"/>
      <c r="O1639" s="2244"/>
      <c r="P1639" s="2245"/>
      <c r="Q1639" s="2250"/>
    </row>
    <row r="1640" spans="1:17">
      <c r="A1640" s="2244"/>
      <c r="B1640" s="2241"/>
      <c r="C1640" s="2244"/>
      <c r="D1640" s="2242"/>
      <c r="E1640" s="2242"/>
      <c r="F1640" s="2243"/>
      <c r="G1640" s="2244"/>
      <c r="H1640" s="1830"/>
      <c r="I1640" s="2154"/>
      <c r="J1640" s="2244"/>
      <c r="K1640" s="2244"/>
      <c r="L1640" s="2244"/>
      <c r="M1640" s="2244"/>
      <c r="N1640" s="2242"/>
      <c r="O1640" s="2244"/>
      <c r="P1640" s="2245"/>
      <c r="Q1640" s="2250"/>
    </row>
    <row r="1641" spans="1:17">
      <c r="A1641" s="2244"/>
      <c r="B1641" s="2241"/>
      <c r="C1641" s="2244"/>
      <c r="D1641" s="2242"/>
      <c r="E1641" s="2242"/>
      <c r="F1641" s="2243"/>
      <c r="G1641" s="2244"/>
      <c r="H1641" s="1830"/>
      <c r="I1641" s="2154"/>
      <c r="J1641" s="2244"/>
      <c r="K1641" s="2244"/>
      <c r="L1641" s="2244"/>
      <c r="M1641" s="2244"/>
      <c r="N1641" s="2242"/>
      <c r="O1641" s="2244"/>
      <c r="P1641" s="2245"/>
      <c r="Q1641" s="2250"/>
    </row>
    <row r="1642" spans="1:17">
      <c r="A1642" s="2244"/>
      <c r="B1642" s="2241"/>
      <c r="C1642" s="2244"/>
      <c r="D1642" s="2242"/>
      <c r="E1642" s="2242"/>
      <c r="F1642" s="2243"/>
      <c r="G1642" s="2244"/>
      <c r="H1642" s="1830"/>
      <c r="I1642" s="2154"/>
      <c r="J1642" s="2244"/>
      <c r="K1642" s="2244"/>
      <c r="L1642" s="2244"/>
      <c r="M1642" s="2244"/>
      <c r="N1642" s="2242"/>
      <c r="O1642" s="2244"/>
      <c r="P1642" s="2245"/>
      <c r="Q1642" s="2250"/>
    </row>
    <row r="1643" spans="1:17">
      <c r="A1643" s="2244"/>
      <c r="B1643" s="2241"/>
      <c r="C1643" s="2244"/>
      <c r="D1643" s="2242"/>
      <c r="E1643" s="2242"/>
      <c r="F1643" s="2243"/>
      <c r="G1643" s="2244"/>
      <c r="H1643" s="1830"/>
      <c r="I1643" s="2154"/>
      <c r="J1643" s="2244"/>
      <c r="K1643" s="2244"/>
      <c r="L1643" s="2244"/>
      <c r="M1643" s="2244"/>
      <c r="N1643" s="2242"/>
      <c r="O1643" s="2244"/>
      <c r="P1643" s="2245"/>
      <c r="Q1643" s="2250"/>
    </row>
    <row r="1644" spans="1:17">
      <c r="A1644" s="2244"/>
      <c r="B1644" s="2241"/>
      <c r="C1644" s="2244"/>
      <c r="D1644" s="2242"/>
      <c r="E1644" s="2242"/>
      <c r="F1644" s="2243"/>
      <c r="G1644" s="2244"/>
      <c r="H1644" s="1830"/>
      <c r="I1644" s="2154"/>
      <c r="J1644" s="2244"/>
      <c r="K1644" s="2244"/>
      <c r="L1644" s="2244"/>
      <c r="M1644" s="2244"/>
      <c r="N1644" s="2242"/>
      <c r="O1644" s="2244"/>
      <c r="P1644" s="2245"/>
      <c r="Q1644" s="2250"/>
    </row>
    <row r="1645" spans="1:17">
      <c r="A1645" s="2244"/>
      <c r="B1645" s="2241"/>
      <c r="C1645" s="2244"/>
      <c r="D1645" s="2242"/>
      <c r="E1645" s="2242"/>
      <c r="F1645" s="2243"/>
      <c r="G1645" s="2244"/>
      <c r="H1645" s="1830"/>
      <c r="I1645" s="2154"/>
      <c r="J1645" s="2244"/>
      <c r="K1645" s="2244"/>
      <c r="L1645" s="2244"/>
      <c r="M1645" s="2244"/>
      <c r="N1645" s="2242"/>
      <c r="O1645" s="2244"/>
      <c r="P1645" s="2245"/>
      <c r="Q1645" s="2250"/>
    </row>
    <row r="1646" spans="1:17">
      <c r="A1646" s="2244"/>
      <c r="B1646" s="2241"/>
      <c r="C1646" s="2244"/>
      <c r="D1646" s="2242"/>
      <c r="E1646" s="2242"/>
      <c r="F1646" s="2243"/>
      <c r="G1646" s="2244"/>
      <c r="H1646" s="1830"/>
      <c r="I1646" s="2154"/>
      <c r="J1646" s="2244"/>
      <c r="K1646" s="2244"/>
      <c r="L1646" s="2244"/>
      <c r="M1646" s="2244"/>
      <c r="N1646" s="2242"/>
      <c r="O1646" s="2244"/>
      <c r="P1646" s="2245"/>
      <c r="Q1646" s="2250"/>
    </row>
    <row r="1647" spans="1:17">
      <c r="A1647" s="2244"/>
      <c r="B1647" s="2241"/>
      <c r="C1647" s="2244"/>
      <c r="D1647" s="2242"/>
      <c r="E1647" s="2242"/>
      <c r="F1647" s="2243"/>
      <c r="G1647" s="2244"/>
      <c r="H1647" s="1830"/>
      <c r="I1647" s="2154"/>
      <c r="J1647" s="2244"/>
      <c r="K1647" s="2244"/>
      <c r="L1647" s="2244"/>
      <c r="M1647" s="2244"/>
      <c r="N1647" s="2242"/>
      <c r="O1647" s="2244"/>
      <c r="P1647" s="2245"/>
      <c r="Q1647" s="2250"/>
    </row>
    <row r="1648" spans="1:17">
      <c r="A1648" s="2244"/>
      <c r="B1648" s="2241"/>
      <c r="C1648" s="2244"/>
      <c r="D1648" s="2242"/>
      <c r="E1648" s="2242"/>
      <c r="F1648" s="2243"/>
      <c r="G1648" s="2244"/>
      <c r="H1648" s="1830"/>
      <c r="I1648" s="2154"/>
      <c r="J1648" s="2244"/>
      <c r="K1648" s="2244"/>
      <c r="L1648" s="2244"/>
      <c r="M1648" s="2244"/>
      <c r="N1648" s="2242"/>
      <c r="O1648" s="2244"/>
      <c r="P1648" s="2245"/>
      <c r="Q1648" s="2250"/>
    </row>
    <row r="1649" spans="1:17">
      <c r="A1649" s="2244"/>
      <c r="B1649" s="2241"/>
      <c r="C1649" s="2244"/>
      <c r="D1649" s="2242"/>
      <c r="E1649" s="2242"/>
      <c r="F1649" s="2243"/>
      <c r="G1649" s="2244"/>
      <c r="H1649" s="1830"/>
      <c r="I1649" s="2154"/>
      <c r="J1649" s="2244"/>
      <c r="K1649" s="2244"/>
      <c r="L1649" s="2244"/>
      <c r="M1649" s="2244"/>
      <c r="N1649" s="2242"/>
      <c r="O1649" s="2244"/>
      <c r="P1649" s="2245"/>
      <c r="Q1649" s="2250"/>
    </row>
    <row r="1650" spans="1:17">
      <c r="A1650" s="2244"/>
      <c r="B1650" s="2241"/>
      <c r="C1650" s="2244"/>
      <c r="D1650" s="2242"/>
      <c r="E1650" s="2242"/>
      <c r="F1650" s="2243"/>
      <c r="G1650" s="2244"/>
      <c r="H1650" s="1830"/>
      <c r="I1650" s="2154"/>
      <c r="J1650" s="2244"/>
      <c r="K1650" s="2244"/>
      <c r="L1650" s="2244"/>
      <c r="M1650" s="2244"/>
      <c r="N1650" s="2242"/>
      <c r="O1650" s="2244"/>
      <c r="P1650" s="2245"/>
      <c r="Q1650" s="2250"/>
    </row>
    <row r="1651" spans="1:17">
      <c r="A1651" s="2244"/>
      <c r="B1651" s="2241"/>
      <c r="C1651" s="2244"/>
      <c r="D1651" s="2242"/>
      <c r="E1651" s="2242"/>
      <c r="F1651" s="2243"/>
      <c r="G1651" s="2244"/>
      <c r="H1651" s="1830"/>
      <c r="I1651" s="2154"/>
      <c r="J1651" s="2244"/>
      <c r="K1651" s="2244"/>
      <c r="L1651" s="2244"/>
      <c r="M1651" s="2244"/>
      <c r="N1651" s="2242"/>
      <c r="O1651" s="2244"/>
      <c r="P1651" s="2245"/>
      <c r="Q1651" s="2250"/>
    </row>
    <row r="1652" spans="1:17">
      <c r="A1652" s="2244"/>
      <c r="B1652" s="2241"/>
      <c r="C1652" s="2244"/>
      <c r="D1652" s="2242"/>
      <c r="E1652" s="2242"/>
      <c r="F1652" s="2243"/>
      <c r="G1652" s="2244"/>
      <c r="H1652" s="1830"/>
      <c r="I1652" s="2154"/>
      <c r="J1652" s="2244"/>
      <c r="K1652" s="2244"/>
      <c r="L1652" s="2244"/>
      <c r="M1652" s="2244"/>
      <c r="N1652" s="2242"/>
      <c r="O1652" s="2244"/>
      <c r="P1652" s="2245"/>
      <c r="Q1652" s="2250"/>
    </row>
    <row r="1653" spans="1:17">
      <c r="A1653" s="2244"/>
      <c r="B1653" s="2241"/>
      <c r="C1653" s="2244"/>
      <c r="D1653" s="2242"/>
      <c r="E1653" s="2242"/>
      <c r="F1653" s="2243"/>
      <c r="G1653" s="2244"/>
      <c r="H1653" s="1830"/>
      <c r="I1653" s="2154"/>
      <c r="J1653" s="2244"/>
      <c r="K1653" s="2244"/>
      <c r="L1653" s="2244"/>
      <c r="M1653" s="2244"/>
      <c r="N1653" s="2242"/>
      <c r="O1653" s="2244"/>
      <c r="P1653" s="2245"/>
      <c r="Q1653" s="2250"/>
    </row>
    <row r="1654" spans="1:17">
      <c r="A1654" s="2244"/>
      <c r="B1654" s="2241"/>
      <c r="C1654" s="2244"/>
      <c r="D1654" s="2242"/>
      <c r="E1654" s="2242"/>
      <c r="F1654" s="2243"/>
      <c r="G1654" s="2244"/>
      <c r="H1654" s="1830"/>
      <c r="I1654" s="2154"/>
      <c r="J1654" s="2244"/>
      <c r="K1654" s="2244"/>
      <c r="L1654" s="2244"/>
      <c r="M1654" s="2244"/>
      <c r="N1654" s="2242"/>
      <c r="O1654" s="2244"/>
      <c r="P1654" s="2245"/>
      <c r="Q1654" s="2250"/>
    </row>
    <row r="1655" spans="1:17">
      <c r="A1655" s="2244"/>
      <c r="B1655" s="2241"/>
      <c r="C1655" s="2244"/>
      <c r="D1655" s="2242"/>
      <c r="E1655" s="2242"/>
      <c r="F1655" s="2243"/>
      <c r="G1655" s="2244"/>
      <c r="H1655" s="1830"/>
      <c r="I1655" s="2154"/>
      <c r="J1655" s="2244"/>
      <c r="K1655" s="2244"/>
      <c r="L1655" s="2244"/>
      <c r="M1655" s="2244"/>
      <c r="N1655" s="2242"/>
      <c r="O1655" s="2244"/>
      <c r="P1655" s="2245"/>
      <c r="Q1655" s="2250"/>
    </row>
    <row r="1656" spans="1:17">
      <c r="A1656" s="2244"/>
      <c r="B1656" s="2241"/>
      <c r="C1656" s="2244"/>
      <c r="D1656" s="2242"/>
      <c r="E1656" s="2242"/>
      <c r="F1656" s="2243"/>
      <c r="G1656" s="2244"/>
      <c r="H1656" s="1830"/>
      <c r="I1656" s="2154"/>
      <c r="J1656" s="2244"/>
      <c r="K1656" s="2244"/>
      <c r="L1656" s="2244"/>
      <c r="M1656" s="2244"/>
      <c r="N1656" s="2242"/>
      <c r="O1656" s="2244"/>
      <c r="P1656" s="2245"/>
      <c r="Q1656" s="2250"/>
    </row>
    <row r="1657" spans="1:17">
      <c r="A1657" s="2244"/>
      <c r="B1657" s="2241"/>
      <c r="C1657" s="2244"/>
      <c r="D1657" s="2242"/>
      <c r="E1657" s="2242"/>
      <c r="F1657" s="2243"/>
      <c r="G1657" s="2244"/>
      <c r="H1657" s="1830"/>
      <c r="I1657" s="2154"/>
      <c r="J1657" s="2244"/>
      <c r="K1657" s="2244"/>
      <c r="L1657" s="2244"/>
      <c r="M1657" s="2244"/>
      <c r="N1657" s="2242"/>
      <c r="O1657" s="2244"/>
      <c r="P1657" s="2245"/>
      <c r="Q1657" s="2250"/>
    </row>
    <row r="1658" spans="1:17">
      <c r="A1658" s="2244"/>
      <c r="B1658" s="2241"/>
      <c r="C1658" s="2244"/>
      <c r="D1658" s="2242"/>
      <c r="E1658" s="2242"/>
      <c r="F1658" s="2243"/>
      <c r="G1658" s="2244"/>
      <c r="H1658" s="1830"/>
      <c r="I1658" s="2154"/>
      <c r="J1658" s="2244"/>
      <c r="K1658" s="2244"/>
      <c r="L1658" s="2244"/>
      <c r="M1658" s="2244"/>
      <c r="N1658" s="2242"/>
      <c r="O1658" s="2244"/>
      <c r="P1658" s="2245"/>
      <c r="Q1658" s="2250"/>
    </row>
    <row r="1659" spans="1:17">
      <c r="A1659" s="2244"/>
      <c r="B1659" s="2241"/>
      <c r="C1659" s="2244"/>
      <c r="D1659" s="2242"/>
      <c r="E1659" s="2242"/>
      <c r="F1659" s="2243"/>
      <c r="G1659" s="2244"/>
      <c r="H1659" s="1830"/>
      <c r="I1659" s="2154"/>
      <c r="J1659" s="2244"/>
      <c r="K1659" s="2244"/>
      <c r="L1659" s="2244"/>
      <c r="M1659" s="2244"/>
      <c r="N1659" s="2242"/>
      <c r="O1659" s="2244"/>
      <c r="P1659" s="2245"/>
      <c r="Q1659" s="2250"/>
    </row>
    <row r="1660" spans="1:17">
      <c r="A1660" s="2244"/>
      <c r="B1660" s="2241"/>
      <c r="C1660" s="2244"/>
      <c r="D1660" s="2242"/>
      <c r="E1660" s="2242"/>
      <c r="F1660" s="2243"/>
      <c r="G1660" s="2244"/>
      <c r="H1660" s="1830"/>
      <c r="I1660" s="2154"/>
      <c r="J1660" s="2244"/>
      <c r="K1660" s="2244"/>
      <c r="L1660" s="2244"/>
      <c r="M1660" s="2244"/>
      <c r="N1660" s="2242"/>
      <c r="O1660" s="2244"/>
      <c r="P1660" s="2245"/>
      <c r="Q1660" s="2250"/>
    </row>
    <row r="1661" spans="1:17">
      <c r="A1661" s="2244"/>
      <c r="B1661" s="2241"/>
      <c r="C1661" s="2244"/>
      <c r="D1661" s="2242"/>
      <c r="E1661" s="2242"/>
      <c r="F1661" s="2243"/>
      <c r="G1661" s="2244"/>
      <c r="H1661" s="1830"/>
      <c r="I1661" s="2154"/>
      <c r="J1661" s="2244"/>
      <c r="K1661" s="2244"/>
      <c r="L1661" s="2244"/>
      <c r="M1661" s="2244"/>
      <c r="N1661" s="2242"/>
      <c r="O1661" s="2244"/>
      <c r="P1661" s="2245"/>
      <c r="Q1661" s="2250"/>
    </row>
    <row r="1662" spans="1:17">
      <c r="A1662" s="2244"/>
      <c r="B1662" s="2241"/>
      <c r="C1662" s="2244"/>
      <c r="D1662" s="2242"/>
      <c r="E1662" s="2242"/>
      <c r="F1662" s="2243"/>
      <c r="G1662" s="2244"/>
      <c r="H1662" s="1830"/>
      <c r="I1662" s="2154"/>
      <c r="J1662" s="2244"/>
      <c r="K1662" s="2244"/>
      <c r="L1662" s="2244"/>
      <c r="M1662" s="2244"/>
      <c r="N1662" s="2242"/>
      <c r="O1662" s="2244"/>
      <c r="P1662" s="2245"/>
      <c r="Q1662" s="2250"/>
    </row>
    <row r="1663" spans="1:17">
      <c r="A1663" s="2244"/>
      <c r="B1663" s="2241"/>
      <c r="C1663" s="2244"/>
      <c r="D1663" s="2242"/>
      <c r="E1663" s="2242"/>
      <c r="F1663" s="2243"/>
      <c r="G1663" s="2244"/>
      <c r="H1663" s="1830"/>
      <c r="I1663" s="2154"/>
      <c r="J1663" s="2244"/>
      <c r="K1663" s="2244"/>
      <c r="L1663" s="2244"/>
      <c r="M1663" s="2244"/>
      <c r="N1663" s="2242"/>
      <c r="O1663" s="2244"/>
      <c r="P1663" s="2245"/>
      <c r="Q1663" s="2250"/>
    </row>
    <row r="1664" spans="1:17">
      <c r="A1664" s="2244"/>
      <c r="B1664" s="2241"/>
      <c r="C1664" s="2244"/>
      <c r="D1664" s="2242"/>
      <c r="E1664" s="2242"/>
      <c r="F1664" s="2243"/>
      <c r="G1664" s="2244"/>
      <c r="H1664" s="1830"/>
      <c r="I1664" s="2154"/>
      <c r="J1664" s="2244"/>
      <c r="K1664" s="2244"/>
      <c r="L1664" s="2244"/>
      <c r="M1664" s="2244"/>
      <c r="N1664" s="2242"/>
      <c r="O1664" s="2244"/>
      <c r="P1664" s="2245"/>
      <c r="Q1664" s="2250"/>
    </row>
    <row r="1665" spans="1:17">
      <c r="A1665" s="2244"/>
      <c r="B1665" s="2241"/>
      <c r="C1665" s="2244"/>
      <c r="D1665" s="2242"/>
      <c r="E1665" s="2242"/>
      <c r="F1665" s="2243"/>
      <c r="G1665" s="2244"/>
      <c r="H1665" s="1830"/>
      <c r="I1665" s="2154"/>
      <c r="J1665" s="2244"/>
      <c r="K1665" s="2244"/>
      <c r="L1665" s="2244"/>
      <c r="M1665" s="2244"/>
      <c r="N1665" s="2242"/>
      <c r="O1665" s="2244"/>
      <c r="P1665" s="2245"/>
      <c r="Q1665" s="2250"/>
    </row>
    <row r="1666" spans="1:17">
      <c r="A1666" s="2244"/>
      <c r="B1666" s="2241"/>
      <c r="C1666" s="2244"/>
      <c r="D1666" s="2242"/>
      <c r="E1666" s="2242"/>
      <c r="F1666" s="2243"/>
      <c r="G1666" s="2244"/>
      <c r="H1666" s="1830"/>
      <c r="I1666" s="2154"/>
      <c r="J1666" s="2244"/>
      <c r="K1666" s="2244"/>
      <c r="L1666" s="2244"/>
      <c r="M1666" s="2244"/>
      <c r="N1666" s="2242"/>
      <c r="O1666" s="2244"/>
      <c r="P1666" s="2245"/>
      <c r="Q1666" s="2250"/>
    </row>
    <row r="1667" spans="1:17">
      <c r="A1667" s="2244"/>
      <c r="B1667" s="2241"/>
      <c r="C1667" s="2244"/>
      <c r="D1667" s="2242"/>
      <c r="E1667" s="2242"/>
      <c r="F1667" s="2243"/>
      <c r="G1667" s="2244"/>
      <c r="H1667" s="1830"/>
      <c r="I1667" s="2154"/>
      <c r="J1667" s="2244"/>
      <c r="K1667" s="2244"/>
      <c r="L1667" s="2244"/>
      <c r="M1667" s="2244"/>
      <c r="N1667" s="2242"/>
      <c r="O1667" s="2244"/>
      <c r="P1667" s="2245"/>
      <c r="Q1667" s="2250"/>
    </row>
    <row r="1668" spans="1:17">
      <c r="A1668" s="2244"/>
      <c r="B1668" s="2241"/>
      <c r="C1668" s="2244"/>
      <c r="D1668" s="2242"/>
      <c r="E1668" s="2242"/>
      <c r="F1668" s="2243"/>
      <c r="G1668" s="2244"/>
      <c r="H1668" s="1830"/>
      <c r="I1668" s="2154"/>
      <c r="J1668" s="2244"/>
      <c r="K1668" s="2244"/>
      <c r="L1668" s="2244"/>
      <c r="M1668" s="2244"/>
      <c r="N1668" s="2242"/>
      <c r="O1668" s="2244"/>
      <c r="P1668" s="2245"/>
      <c r="Q1668" s="2250"/>
    </row>
    <row r="1669" spans="1:17">
      <c r="A1669" s="2244"/>
      <c r="B1669" s="2241"/>
      <c r="C1669" s="2244"/>
      <c r="D1669" s="2242"/>
      <c r="E1669" s="2242"/>
      <c r="F1669" s="2243"/>
      <c r="G1669" s="2244"/>
      <c r="H1669" s="1830"/>
      <c r="I1669" s="2154"/>
      <c r="J1669" s="2244"/>
      <c r="K1669" s="2244"/>
      <c r="L1669" s="2244"/>
      <c r="M1669" s="2244"/>
      <c r="N1669" s="2242"/>
      <c r="O1669" s="2244"/>
      <c r="P1669" s="2245"/>
      <c r="Q1669" s="2250"/>
    </row>
    <row r="1670" spans="1:17">
      <c r="A1670" s="2244"/>
      <c r="B1670" s="2241"/>
      <c r="C1670" s="2244"/>
      <c r="D1670" s="2242"/>
      <c r="E1670" s="2242"/>
      <c r="F1670" s="2243"/>
      <c r="G1670" s="2244"/>
      <c r="H1670" s="1830"/>
      <c r="I1670" s="2154"/>
      <c r="J1670" s="2244"/>
      <c r="K1670" s="2244"/>
      <c r="L1670" s="2244"/>
      <c r="M1670" s="2244"/>
      <c r="N1670" s="2242"/>
      <c r="O1670" s="2244"/>
      <c r="P1670" s="2245"/>
      <c r="Q1670" s="2250"/>
    </row>
    <row r="1671" spans="1:17">
      <c r="A1671" s="2244"/>
      <c r="B1671" s="2241"/>
      <c r="C1671" s="2244"/>
      <c r="D1671" s="2242"/>
      <c r="E1671" s="2242"/>
      <c r="F1671" s="2243"/>
      <c r="G1671" s="2244"/>
      <c r="H1671" s="1830"/>
      <c r="I1671" s="2154"/>
      <c r="J1671" s="2244"/>
      <c r="K1671" s="2244"/>
      <c r="L1671" s="2244"/>
      <c r="M1671" s="2244"/>
      <c r="N1671" s="2242"/>
      <c r="O1671" s="2244"/>
      <c r="P1671" s="2245"/>
      <c r="Q1671" s="2250"/>
    </row>
    <row r="1672" spans="1:17">
      <c r="A1672" s="2244"/>
      <c r="B1672" s="2241"/>
      <c r="C1672" s="2244"/>
      <c r="D1672" s="2242"/>
      <c r="E1672" s="2242"/>
      <c r="F1672" s="2243"/>
      <c r="G1672" s="2244"/>
      <c r="H1672" s="1830"/>
      <c r="I1672" s="2154"/>
      <c r="J1672" s="2244"/>
      <c r="K1672" s="2244"/>
      <c r="L1672" s="2244"/>
      <c r="M1672" s="2244"/>
      <c r="N1672" s="2242"/>
      <c r="O1672" s="2244"/>
      <c r="P1672" s="2245"/>
      <c r="Q1672" s="2250"/>
    </row>
    <row r="1673" spans="1:17">
      <c r="A1673" s="2244"/>
      <c r="B1673" s="2241"/>
      <c r="C1673" s="2244"/>
      <c r="D1673" s="2242"/>
      <c r="E1673" s="2242"/>
      <c r="F1673" s="2243"/>
      <c r="G1673" s="2244"/>
      <c r="H1673" s="1830"/>
      <c r="I1673" s="2154"/>
      <c r="J1673" s="2244"/>
      <c r="K1673" s="2244"/>
      <c r="L1673" s="2244"/>
      <c r="M1673" s="2244"/>
      <c r="N1673" s="2242"/>
      <c r="O1673" s="2244"/>
      <c r="P1673" s="2245"/>
      <c r="Q1673" s="2250"/>
    </row>
    <row r="1674" spans="1:17">
      <c r="A1674" s="2244"/>
      <c r="B1674" s="2241"/>
      <c r="C1674" s="2244"/>
      <c r="D1674" s="2242"/>
      <c r="E1674" s="2242"/>
      <c r="F1674" s="2243"/>
      <c r="G1674" s="2244"/>
      <c r="H1674" s="1830"/>
      <c r="I1674" s="2154"/>
      <c r="J1674" s="2244"/>
      <c r="K1674" s="2244"/>
      <c r="L1674" s="2244"/>
      <c r="M1674" s="2244"/>
      <c r="N1674" s="2242"/>
      <c r="O1674" s="2244"/>
      <c r="P1674" s="2245"/>
      <c r="Q1674" s="2250"/>
    </row>
    <row r="1675" spans="1:17">
      <c r="A1675" s="2244"/>
      <c r="B1675" s="2241"/>
      <c r="C1675" s="2244"/>
      <c r="D1675" s="2242"/>
      <c r="E1675" s="2242"/>
      <c r="F1675" s="2243"/>
      <c r="G1675" s="2244"/>
      <c r="H1675" s="1830"/>
      <c r="I1675" s="2154"/>
      <c r="J1675" s="2244"/>
      <c r="K1675" s="2244"/>
      <c r="L1675" s="2244"/>
      <c r="M1675" s="2244"/>
      <c r="N1675" s="2242"/>
      <c r="O1675" s="2244"/>
      <c r="P1675" s="2245"/>
      <c r="Q1675" s="2250"/>
    </row>
    <row r="1676" spans="1:17">
      <c r="A1676" s="2244"/>
      <c r="B1676" s="2241"/>
      <c r="C1676" s="2244"/>
      <c r="D1676" s="2242"/>
      <c r="E1676" s="2242"/>
      <c r="F1676" s="2243"/>
      <c r="G1676" s="2244"/>
      <c r="H1676" s="1830"/>
      <c r="I1676" s="2154"/>
      <c r="J1676" s="2244"/>
      <c r="K1676" s="2244"/>
      <c r="L1676" s="2244"/>
      <c r="M1676" s="2244"/>
      <c r="N1676" s="2242"/>
      <c r="O1676" s="2244"/>
      <c r="P1676" s="2245"/>
      <c r="Q1676" s="2250"/>
    </row>
    <row r="1677" spans="1:17">
      <c r="A1677" s="2244"/>
      <c r="B1677" s="2241"/>
      <c r="C1677" s="2244"/>
      <c r="D1677" s="2242"/>
      <c r="E1677" s="2242"/>
      <c r="F1677" s="2243"/>
      <c r="G1677" s="2244"/>
      <c r="H1677" s="1830"/>
      <c r="I1677" s="2154"/>
      <c r="J1677" s="2244"/>
      <c r="K1677" s="2244"/>
      <c r="L1677" s="2244"/>
      <c r="M1677" s="2244"/>
      <c r="N1677" s="2242"/>
      <c r="O1677" s="2244"/>
      <c r="P1677" s="2245"/>
      <c r="Q1677" s="2250"/>
    </row>
    <row r="1678" spans="1:17">
      <c r="A1678" s="2244"/>
      <c r="B1678" s="2241"/>
      <c r="C1678" s="2244"/>
      <c r="D1678" s="2242"/>
      <c r="E1678" s="2242"/>
      <c r="F1678" s="2243"/>
      <c r="G1678" s="2244"/>
      <c r="H1678" s="1830"/>
      <c r="I1678" s="2154"/>
      <c r="J1678" s="2244"/>
      <c r="K1678" s="2244"/>
      <c r="L1678" s="2244"/>
      <c r="M1678" s="2244"/>
      <c r="N1678" s="2242"/>
      <c r="O1678" s="2244"/>
      <c r="P1678" s="2245"/>
      <c r="Q1678" s="2250"/>
    </row>
    <row r="1679" spans="1:17">
      <c r="A1679" s="2244"/>
      <c r="B1679" s="2241"/>
      <c r="C1679" s="2244"/>
      <c r="D1679" s="2242"/>
      <c r="E1679" s="2242"/>
      <c r="F1679" s="2243"/>
      <c r="G1679" s="2244"/>
      <c r="H1679" s="1830"/>
      <c r="I1679" s="2154"/>
      <c r="J1679" s="2244"/>
      <c r="K1679" s="2244"/>
      <c r="L1679" s="2244"/>
      <c r="M1679" s="2244"/>
      <c r="N1679" s="2242"/>
      <c r="O1679" s="2244"/>
      <c r="P1679" s="2245"/>
      <c r="Q1679" s="2250"/>
    </row>
    <row r="1680" spans="1:17">
      <c r="A1680" s="2244"/>
      <c r="B1680" s="2241"/>
      <c r="C1680" s="2244"/>
      <c r="D1680" s="2242"/>
      <c r="E1680" s="2242"/>
      <c r="F1680" s="2243"/>
      <c r="G1680" s="2244"/>
      <c r="H1680" s="1830"/>
      <c r="I1680" s="2154"/>
      <c r="J1680" s="2244"/>
      <c r="K1680" s="2244"/>
      <c r="L1680" s="2244"/>
      <c r="M1680" s="2244"/>
      <c r="N1680" s="2242"/>
      <c r="O1680" s="2244"/>
      <c r="P1680" s="2245"/>
      <c r="Q1680" s="2250"/>
    </row>
    <row r="1681" spans="1:17">
      <c r="A1681" s="2244"/>
      <c r="B1681" s="2241"/>
      <c r="C1681" s="2244"/>
      <c r="D1681" s="2242"/>
      <c r="E1681" s="2242"/>
      <c r="F1681" s="2243"/>
      <c r="G1681" s="2244"/>
      <c r="H1681" s="1830"/>
      <c r="I1681" s="2154"/>
      <c r="J1681" s="2244"/>
      <c r="K1681" s="2244"/>
      <c r="L1681" s="2244"/>
      <c r="M1681" s="2244"/>
      <c r="N1681" s="2242"/>
      <c r="O1681" s="2244"/>
      <c r="P1681" s="2245"/>
      <c r="Q1681" s="2250"/>
    </row>
    <row r="1682" spans="1:17">
      <c r="A1682" s="2244"/>
      <c r="B1682" s="2241"/>
      <c r="C1682" s="2244"/>
      <c r="D1682" s="2242"/>
      <c r="E1682" s="2242"/>
      <c r="F1682" s="2243"/>
      <c r="G1682" s="2244"/>
      <c r="H1682" s="1830"/>
      <c r="I1682" s="2154"/>
      <c r="J1682" s="2244"/>
      <c r="K1682" s="2244"/>
      <c r="L1682" s="2244"/>
      <c r="M1682" s="2244"/>
      <c r="N1682" s="2242"/>
      <c r="O1682" s="2244"/>
      <c r="P1682" s="2245"/>
      <c r="Q1682" s="2250"/>
    </row>
    <row r="1683" spans="1:17">
      <c r="A1683" s="2244"/>
      <c r="B1683" s="2241"/>
      <c r="C1683" s="2244"/>
      <c r="D1683" s="2242"/>
      <c r="E1683" s="2242"/>
      <c r="F1683" s="2243"/>
      <c r="G1683" s="2244"/>
      <c r="H1683" s="1830"/>
      <c r="I1683" s="2154"/>
      <c r="J1683" s="2244"/>
      <c r="K1683" s="2244"/>
      <c r="L1683" s="2244"/>
      <c r="M1683" s="2244"/>
      <c r="N1683" s="2242"/>
      <c r="O1683" s="2244"/>
      <c r="P1683" s="2245"/>
      <c r="Q1683" s="2250"/>
    </row>
    <row r="1684" spans="1:17">
      <c r="A1684" s="2244"/>
      <c r="B1684" s="2241"/>
      <c r="C1684" s="2244"/>
      <c r="D1684" s="2242"/>
      <c r="E1684" s="2242"/>
      <c r="F1684" s="2243"/>
      <c r="G1684" s="2244"/>
      <c r="H1684" s="1830"/>
      <c r="I1684" s="2154"/>
      <c r="J1684" s="2244"/>
      <c r="K1684" s="2244"/>
      <c r="L1684" s="2244"/>
      <c r="M1684" s="2244"/>
      <c r="N1684" s="2242"/>
      <c r="O1684" s="2244"/>
      <c r="P1684" s="2245"/>
      <c r="Q1684" s="2250"/>
    </row>
    <row r="1685" spans="1:17">
      <c r="A1685" s="2244"/>
      <c r="B1685" s="2241"/>
      <c r="C1685" s="2244"/>
      <c r="D1685" s="2242"/>
      <c r="E1685" s="2242"/>
      <c r="F1685" s="2243"/>
      <c r="G1685" s="2244"/>
      <c r="H1685" s="1830"/>
      <c r="I1685" s="2154"/>
      <c r="J1685" s="2244"/>
      <c r="K1685" s="2244"/>
      <c r="L1685" s="2244"/>
      <c r="M1685" s="2244"/>
      <c r="N1685" s="2242"/>
      <c r="O1685" s="2244"/>
      <c r="P1685" s="2245"/>
      <c r="Q1685" s="2250"/>
    </row>
    <row r="1686" spans="1:17">
      <c r="A1686" s="2244"/>
      <c r="B1686" s="2241"/>
      <c r="C1686" s="2244"/>
      <c r="D1686" s="2242"/>
      <c r="E1686" s="2242"/>
      <c r="F1686" s="2243"/>
      <c r="G1686" s="2244"/>
      <c r="H1686" s="1830"/>
      <c r="I1686" s="2154"/>
      <c r="J1686" s="2244"/>
      <c r="K1686" s="2244"/>
      <c r="L1686" s="2244"/>
      <c r="M1686" s="2244"/>
      <c r="N1686" s="2242"/>
      <c r="O1686" s="2244"/>
      <c r="P1686" s="2245"/>
      <c r="Q1686" s="2250"/>
    </row>
    <row r="1687" spans="1:17">
      <c r="A1687" s="2244"/>
      <c r="B1687" s="2241"/>
      <c r="C1687" s="2244"/>
      <c r="D1687" s="2242"/>
      <c r="E1687" s="2242"/>
      <c r="F1687" s="2243"/>
      <c r="G1687" s="2244"/>
      <c r="H1687" s="1830"/>
      <c r="I1687" s="2154"/>
      <c r="J1687" s="2244"/>
      <c r="K1687" s="2244"/>
      <c r="L1687" s="2244"/>
      <c r="M1687" s="2244"/>
      <c r="N1687" s="2242"/>
      <c r="O1687" s="2244"/>
      <c r="P1687" s="2245"/>
      <c r="Q1687" s="2250"/>
    </row>
    <row r="1688" spans="1:17">
      <c r="A1688" s="2244"/>
      <c r="B1688" s="2241"/>
      <c r="C1688" s="2244"/>
      <c r="D1688" s="2242"/>
      <c r="E1688" s="2242"/>
      <c r="F1688" s="2243"/>
      <c r="G1688" s="2244"/>
      <c r="H1688" s="1830"/>
      <c r="I1688" s="2154"/>
      <c r="J1688" s="2244"/>
      <c r="K1688" s="2244"/>
      <c r="L1688" s="2244"/>
      <c r="M1688" s="2244"/>
      <c r="N1688" s="2242"/>
      <c r="O1688" s="2244"/>
      <c r="P1688" s="2245"/>
      <c r="Q1688" s="2250"/>
    </row>
    <row r="1689" spans="1:17">
      <c r="A1689" s="2244"/>
      <c r="B1689" s="2241"/>
      <c r="C1689" s="2244"/>
      <c r="D1689" s="2242"/>
      <c r="E1689" s="2242"/>
      <c r="F1689" s="2243"/>
      <c r="G1689" s="2244"/>
      <c r="H1689" s="1830"/>
      <c r="I1689" s="2154"/>
      <c r="J1689" s="2244"/>
      <c r="K1689" s="2244"/>
      <c r="L1689" s="2244"/>
      <c r="M1689" s="2244"/>
      <c r="N1689" s="2242"/>
      <c r="O1689" s="2244"/>
      <c r="P1689" s="2245"/>
      <c r="Q1689" s="2250"/>
    </row>
    <row r="1690" spans="1:17">
      <c r="A1690" s="2244"/>
      <c r="B1690" s="2241"/>
      <c r="C1690" s="2244"/>
      <c r="D1690" s="2242"/>
      <c r="E1690" s="2242"/>
      <c r="F1690" s="2243"/>
      <c r="G1690" s="2244"/>
      <c r="H1690" s="1830"/>
      <c r="I1690" s="2154"/>
      <c r="J1690" s="2244"/>
      <c r="K1690" s="2244"/>
      <c r="L1690" s="2244"/>
      <c r="M1690" s="2244"/>
      <c r="N1690" s="2242"/>
      <c r="O1690" s="2244"/>
      <c r="P1690" s="2245"/>
      <c r="Q1690" s="2250"/>
    </row>
    <row r="1691" spans="1:17">
      <c r="A1691" s="2244"/>
      <c r="B1691" s="2241"/>
      <c r="C1691" s="2244"/>
      <c r="D1691" s="2242"/>
      <c r="E1691" s="2242"/>
      <c r="F1691" s="2243"/>
      <c r="G1691" s="2244"/>
      <c r="H1691" s="1830"/>
      <c r="I1691" s="2154"/>
      <c r="J1691" s="2244"/>
      <c r="K1691" s="2244"/>
      <c r="L1691" s="2244"/>
      <c r="M1691" s="2244"/>
      <c r="N1691" s="2242"/>
      <c r="O1691" s="2244"/>
      <c r="P1691" s="2245"/>
      <c r="Q1691" s="2250"/>
    </row>
    <row r="1692" spans="1:17">
      <c r="A1692" s="2244"/>
      <c r="B1692" s="2241"/>
      <c r="C1692" s="2244"/>
      <c r="D1692" s="2242"/>
      <c r="E1692" s="2242"/>
      <c r="F1692" s="2243"/>
      <c r="G1692" s="2244"/>
      <c r="H1692" s="1830"/>
      <c r="I1692" s="2154"/>
      <c r="J1692" s="2244"/>
      <c r="K1692" s="2244"/>
      <c r="L1692" s="2244"/>
      <c r="M1692" s="2244"/>
      <c r="N1692" s="2242"/>
      <c r="O1692" s="2244"/>
      <c r="P1692" s="2245"/>
      <c r="Q1692" s="2250"/>
    </row>
    <row r="1693" spans="1:17">
      <c r="A1693" s="2244"/>
      <c r="B1693" s="2241"/>
      <c r="C1693" s="2244"/>
      <c r="D1693" s="2242"/>
      <c r="E1693" s="2242"/>
      <c r="F1693" s="2243"/>
      <c r="G1693" s="2244"/>
      <c r="H1693" s="1830"/>
      <c r="I1693" s="2154"/>
      <c r="J1693" s="2244"/>
      <c r="K1693" s="2244"/>
      <c r="L1693" s="2244"/>
      <c r="M1693" s="2244"/>
      <c r="N1693" s="2242"/>
      <c r="O1693" s="2244"/>
      <c r="P1693" s="2245"/>
      <c r="Q1693" s="2250"/>
    </row>
    <row r="1694" spans="1:17">
      <c r="A1694" s="2244"/>
      <c r="B1694" s="2241"/>
      <c r="C1694" s="2244"/>
      <c r="D1694" s="2242"/>
      <c r="E1694" s="2242"/>
      <c r="F1694" s="2243"/>
      <c r="G1694" s="2244"/>
      <c r="H1694" s="1830"/>
      <c r="I1694" s="2154"/>
      <c r="J1694" s="2244"/>
      <c r="K1694" s="2244"/>
      <c r="L1694" s="2244"/>
      <c r="M1694" s="2244"/>
      <c r="N1694" s="2242"/>
      <c r="O1694" s="2244"/>
      <c r="P1694" s="2245"/>
      <c r="Q1694" s="2250"/>
    </row>
    <row r="1695" spans="1:17">
      <c r="A1695" s="2244"/>
      <c r="B1695" s="2241"/>
      <c r="C1695" s="2244"/>
      <c r="D1695" s="2242"/>
      <c r="E1695" s="2242"/>
      <c r="F1695" s="2243"/>
      <c r="G1695" s="2244"/>
      <c r="H1695" s="1830"/>
      <c r="I1695" s="2154"/>
      <c r="J1695" s="2244"/>
      <c r="K1695" s="2244"/>
      <c r="L1695" s="2244"/>
      <c r="M1695" s="2244"/>
      <c r="N1695" s="2242"/>
      <c r="O1695" s="2244"/>
      <c r="P1695" s="2245"/>
      <c r="Q1695" s="2250"/>
    </row>
    <row r="1696" spans="1:17">
      <c r="A1696" s="2244"/>
      <c r="B1696" s="2241"/>
      <c r="C1696" s="2244"/>
      <c r="D1696" s="2242"/>
      <c r="E1696" s="2242"/>
      <c r="F1696" s="2243"/>
      <c r="G1696" s="2244"/>
      <c r="H1696" s="1830"/>
      <c r="I1696" s="2154"/>
      <c r="J1696" s="2244"/>
      <c r="K1696" s="2244"/>
      <c r="L1696" s="2244"/>
      <c r="M1696" s="2244"/>
      <c r="N1696" s="2242"/>
      <c r="O1696" s="2244"/>
      <c r="P1696" s="2245"/>
      <c r="Q1696" s="2250"/>
    </row>
    <row r="1697" spans="1:17">
      <c r="A1697" s="2244"/>
      <c r="B1697" s="2241"/>
      <c r="C1697" s="2244"/>
      <c r="D1697" s="2242"/>
      <c r="E1697" s="2242"/>
      <c r="F1697" s="2243"/>
      <c r="G1697" s="2244"/>
      <c r="H1697" s="1830"/>
      <c r="I1697" s="2154"/>
      <c r="J1697" s="2244"/>
      <c r="K1697" s="2244"/>
      <c r="L1697" s="2244"/>
      <c r="M1697" s="2244"/>
      <c r="N1697" s="2242"/>
      <c r="O1697" s="2244"/>
      <c r="P1697" s="2245"/>
      <c r="Q1697" s="2250"/>
    </row>
    <row r="1698" spans="1:17">
      <c r="A1698" s="2244"/>
      <c r="B1698" s="2241"/>
      <c r="C1698" s="2244"/>
      <c r="D1698" s="2242"/>
      <c r="E1698" s="2242"/>
      <c r="F1698" s="2243"/>
      <c r="G1698" s="2244"/>
      <c r="H1698" s="1830"/>
      <c r="I1698" s="2154"/>
      <c r="J1698" s="2244"/>
      <c r="K1698" s="2244"/>
      <c r="L1698" s="2244"/>
      <c r="M1698" s="2244"/>
      <c r="N1698" s="2242"/>
      <c r="O1698" s="2244"/>
      <c r="P1698" s="2245"/>
      <c r="Q1698" s="2250"/>
    </row>
    <row r="1699" spans="1:17">
      <c r="A1699" s="2244"/>
      <c r="B1699" s="2241"/>
      <c r="C1699" s="2244"/>
      <c r="D1699" s="2242"/>
      <c r="E1699" s="2242"/>
      <c r="F1699" s="2243"/>
      <c r="G1699" s="2244"/>
      <c r="H1699" s="1830"/>
      <c r="I1699" s="2154"/>
      <c r="J1699" s="2244"/>
      <c r="K1699" s="2244"/>
      <c r="L1699" s="2244"/>
      <c r="M1699" s="2244"/>
      <c r="N1699" s="2242"/>
      <c r="O1699" s="2244"/>
      <c r="P1699" s="2245"/>
      <c r="Q1699" s="2250"/>
    </row>
    <row r="1700" spans="1:17">
      <c r="A1700" s="2244"/>
      <c r="B1700" s="2241"/>
      <c r="C1700" s="2244"/>
      <c r="D1700" s="2242"/>
      <c r="E1700" s="2242"/>
      <c r="F1700" s="2243"/>
      <c r="G1700" s="2244"/>
      <c r="H1700" s="1830"/>
      <c r="I1700" s="2154"/>
      <c r="J1700" s="2244"/>
      <c r="K1700" s="2244"/>
      <c r="L1700" s="2244"/>
      <c r="M1700" s="2244"/>
      <c r="N1700" s="2242"/>
      <c r="O1700" s="2244"/>
      <c r="P1700" s="2245"/>
      <c r="Q1700" s="2250"/>
    </row>
    <row r="1701" spans="1:17">
      <c r="A1701" s="2244"/>
      <c r="B1701" s="2241"/>
      <c r="C1701" s="2244"/>
      <c r="D1701" s="2242"/>
      <c r="E1701" s="2242"/>
      <c r="F1701" s="2243"/>
      <c r="G1701" s="2244"/>
      <c r="H1701" s="1830"/>
      <c r="I1701" s="2154"/>
      <c r="J1701" s="2244"/>
      <c r="K1701" s="2244"/>
      <c r="L1701" s="2244"/>
      <c r="M1701" s="2244"/>
      <c r="N1701" s="2242"/>
      <c r="O1701" s="2244"/>
      <c r="P1701" s="2245"/>
      <c r="Q1701" s="2250"/>
    </row>
    <row r="1702" spans="1:17">
      <c r="A1702" s="2244"/>
      <c r="B1702" s="2241"/>
      <c r="C1702" s="2244"/>
      <c r="D1702" s="2242"/>
      <c r="E1702" s="2242"/>
      <c r="F1702" s="2243"/>
      <c r="G1702" s="2244"/>
      <c r="H1702" s="1830"/>
      <c r="I1702" s="2154"/>
      <c r="J1702" s="2244"/>
      <c r="K1702" s="2244"/>
      <c r="L1702" s="2244"/>
      <c r="M1702" s="2244"/>
      <c r="N1702" s="2242"/>
      <c r="O1702" s="2244"/>
      <c r="P1702" s="2245"/>
      <c r="Q1702" s="2250"/>
    </row>
    <row r="1703" spans="1:17">
      <c r="A1703" s="2244"/>
      <c r="B1703" s="2241"/>
      <c r="C1703" s="2244"/>
      <c r="D1703" s="2242"/>
      <c r="E1703" s="2242"/>
      <c r="F1703" s="2243"/>
      <c r="G1703" s="2244"/>
      <c r="H1703" s="1830"/>
      <c r="I1703" s="2154"/>
      <c r="J1703" s="2244"/>
      <c r="K1703" s="2244"/>
      <c r="L1703" s="2244"/>
      <c r="M1703" s="2244"/>
      <c r="N1703" s="2242"/>
      <c r="O1703" s="2244"/>
      <c r="P1703" s="2245"/>
      <c r="Q1703" s="2250"/>
    </row>
    <row r="1704" spans="1:17">
      <c r="A1704" s="2244"/>
      <c r="B1704" s="2241"/>
      <c r="C1704" s="2244"/>
      <c r="D1704" s="2242"/>
      <c r="E1704" s="2242"/>
      <c r="F1704" s="2243"/>
      <c r="G1704" s="2244"/>
      <c r="H1704" s="1830"/>
      <c r="I1704" s="2154"/>
      <c r="J1704" s="2244"/>
      <c r="K1704" s="2244"/>
      <c r="L1704" s="2244"/>
      <c r="M1704" s="2244"/>
      <c r="N1704" s="2242"/>
      <c r="O1704" s="2244"/>
      <c r="P1704" s="2245"/>
      <c r="Q1704" s="2250"/>
    </row>
    <row r="1705" spans="1:17">
      <c r="A1705" s="2244"/>
      <c r="B1705" s="2241"/>
      <c r="C1705" s="2244"/>
      <c r="D1705" s="2242"/>
      <c r="E1705" s="2242"/>
      <c r="F1705" s="2243"/>
      <c r="G1705" s="2244"/>
      <c r="H1705" s="1830"/>
      <c r="I1705" s="2154"/>
      <c r="J1705" s="2244"/>
      <c r="K1705" s="2244"/>
      <c r="L1705" s="2244"/>
      <c r="M1705" s="2244"/>
      <c r="N1705" s="2242"/>
      <c r="O1705" s="2244"/>
      <c r="P1705" s="2245"/>
      <c r="Q1705" s="2250"/>
    </row>
    <row r="1706" spans="1:17">
      <c r="A1706" s="2244"/>
      <c r="B1706" s="2241"/>
      <c r="C1706" s="2244"/>
      <c r="D1706" s="2242"/>
      <c r="E1706" s="2242"/>
      <c r="F1706" s="2243"/>
      <c r="G1706" s="2244"/>
      <c r="H1706" s="1830"/>
      <c r="I1706" s="2154"/>
      <c r="J1706" s="2244"/>
      <c r="K1706" s="2244"/>
      <c r="L1706" s="2244"/>
      <c r="M1706" s="2244"/>
      <c r="N1706" s="2242"/>
      <c r="O1706" s="2244"/>
      <c r="P1706" s="2245"/>
      <c r="Q1706" s="2250"/>
    </row>
    <row r="1707" spans="1:17">
      <c r="A1707" s="2244"/>
      <c r="B1707" s="2241"/>
      <c r="C1707" s="2244"/>
      <c r="D1707" s="2242"/>
      <c r="E1707" s="2242"/>
      <c r="F1707" s="2243"/>
      <c r="G1707" s="2244"/>
      <c r="H1707" s="1830"/>
      <c r="I1707" s="2154"/>
      <c r="J1707" s="2244"/>
      <c r="K1707" s="2244"/>
      <c r="L1707" s="2244"/>
      <c r="M1707" s="2244"/>
      <c r="N1707" s="2242"/>
      <c r="O1707" s="2244"/>
      <c r="P1707" s="2245"/>
      <c r="Q1707" s="2250"/>
    </row>
    <row r="1708" spans="1:17">
      <c r="A1708" s="2244"/>
      <c r="B1708" s="2241"/>
      <c r="C1708" s="2244"/>
      <c r="D1708" s="2242"/>
      <c r="E1708" s="2242"/>
      <c r="F1708" s="2243"/>
      <c r="G1708" s="2244"/>
      <c r="H1708" s="1830"/>
      <c r="I1708" s="2154"/>
      <c r="J1708" s="2244"/>
      <c r="K1708" s="2244"/>
      <c r="L1708" s="2244"/>
      <c r="M1708" s="2244"/>
      <c r="N1708" s="2242"/>
      <c r="O1708" s="2244"/>
      <c r="P1708" s="2245"/>
      <c r="Q1708" s="2250"/>
    </row>
    <row r="1709" spans="1:17">
      <c r="A1709" s="2244"/>
      <c r="B1709" s="2241"/>
      <c r="C1709" s="2244"/>
      <c r="D1709" s="2242"/>
      <c r="E1709" s="2242"/>
      <c r="F1709" s="2243"/>
      <c r="G1709" s="2244"/>
      <c r="H1709" s="1830"/>
      <c r="I1709" s="2154"/>
      <c r="J1709" s="2244"/>
      <c r="K1709" s="2244"/>
      <c r="L1709" s="2244"/>
      <c r="M1709" s="2244"/>
      <c r="N1709" s="2242"/>
      <c r="O1709" s="2244"/>
      <c r="P1709" s="2245"/>
      <c r="Q1709" s="2250"/>
    </row>
    <row r="1710" spans="1:17">
      <c r="A1710" s="2244"/>
      <c r="B1710" s="2241"/>
      <c r="C1710" s="2244"/>
      <c r="D1710" s="2242"/>
      <c r="E1710" s="2242"/>
      <c r="F1710" s="2243"/>
      <c r="G1710" s="2244"/>
      <c r="H1710" s="1830"/>
      <c r="I1710" s="2154"/>
      <c r="J1710" s="2244"/>
      <c r="K1710" s="2244"/>
      <c r="L1710" s="2244"/>
      <c r="M1710" s="2244"/>
      <c r="N1710" s="2242"/>
      <c r="O1710" s="2244"/>
      <c r="P1710" s="2245"/>
      <c r="Q1710" s="2250"/>
    </row>
    <row r="1711" spans="1:17">
      <c r="A1711" s="2244"/>
      <c r="B1711" s="2241"/>
      <c r="C1711" s="2244"/>
      <c r="D1711" s="2242"/>
      <c r="E1711" s="2242"/>
      <c r="F1711" s="2243"/>
      <c r="G1711" s="2244"/>
      <c r="H1711" s="1830"/>
      <c r="I1711" s="2154"/>
      <c r="J1711" s="2244"/>
      <c r="K1711" s="2244"/>
      <c r="L1711" s="2244"/>
      <c r="M1711" s="2244"/>
      <c r="N1711" s="2242"/>
      <c r="O1711" s="2244"/>
      <c r="P1711" s="2245"/>
      <c r="Q1711" s="2250"/>
    </row>
    <row r="1712" spans="1:17">
      <c r="A1712" s="2244"/>
      <c r="B1712" s="2241"/>
      <c r="C1712" s="2244"/>
      <c r="D1712" s="2242"/>
      <c r="E1712" s="2242"/>
      <c r="F1712" s="2243"/>
      <c r="G1712" s="2244"/>
      <c r="H1712" s="1830"/>
      <c r="I1712" s="2154"/>
      <c r="J1712" s="2244"/>
      <c r="K1712" s="2244"/>
      <c r="L1712" s="2244"/>
      <c r="M1712" s="2244"/>
      <c r="N1712" s="2242"/>
      <c r="O1712" s="2244"/>
      <c r="P1712" s="2245"/>
      <c r="Q1712" s="2250"/>
    </row>
    <row r="1713" spans="1:17">
      <c r="A1713" s="2244"/>
      <c r="B1713" s="2241"/>
      <c r="C1713" s="2244"/>
      <c r="D1713" s="2242"/>
      <c r="E1713" s="2242"/>
      <c r="F1713" s="2243"/>
      <c r="G1713" s="2244"/>
      <c r="H1713" s="1830"/>
      <c r="I1713" s="2154"/>
      <c r="J1713" s="2244"/>
      <c r="K1713" s="2244"/>
      <c r="L1713" s="2244"/>
      <c r="M1713" s="2244"/>
      <c r="N1713" s="2242"/>
      <c r="O1713" s="2244"/>
      <c r="P1713" s="2245"/>
      <c r="Q1713" s="2250"/>
    </row>
    <row r="1714" spans="1:17">
      <c r="A1714" s="2244"/>
      <c r="B1714" s="2241"/>
      <c r="C1714" s="2244"/>
      <c r="D1714" s="2242"/>
      <c r="E1714" s="2242"/>
      <c r="F1714" s="2243"/>
      <c r="G1714" s="2244"/>
      <c r="H1714" s="1830"/>
      <c r="I1714" s="2154"/>
      <c r="J1714" s="2244"/>
      <c r="K1714" s="2244"/>
      <c r="L1714" s="2244"/>
      <c r="M1714" s="2244"/>
      <c r="N1714" s="2242"/>
      <c r="O1714" s="2244"/>
      <c r="P1714" s="2245"/>
      <c r="Q1714" s="2250"/>
    </row>
    <row r="1715" spans="1:17">
      <c r="A1715" s="2244"/>
      <c r="B1715" s="2241"/>
      <c r="C1715" s="2244"/>
      <c r="D1715" s="2242"/>
      <c r="E1715" s="2242"/>
      <c r="F1715" s="2243"/>
      <c r="G1715" s="2244"/>
      <c r="H1715" s="1830"/>
      <c r="I1715" s="2154"/>
      <c r="J1715" s="2244"/>
      <c r="K1715" s="2244"/>
      <c r="L1715" s="2244"/>
      <c r="M1715" s="2244"/>
      <c r="N1715" s="2242"/>
      <c r="O1715" s="2244"/>
      <c r="P1715" s="2245"/>
      <c r="Q1715" s="2250"/>
    </row>
    <row r="1716" spans="1:17">
      <c r="A1716" s="2244"/>
      <c r="B1716" s="2241"/>
      <c r="C1716" s="2244"/>
      <c r="D1716" s="2242"/>
      <c r="E1716" s="2242"/>
      <c r="F1716" s="2243"/>
      <c r="G1716" s="2244"/>
      <c r="H1716" s="1830"/>
      <c r="I1716" s="2154"/>
      <c r="J1716" s="2244"/>
      <c r="K1716" s="2244"/>
      <c r="L1716" s="2244"/>
      <c r="M1716" s="2244"/>
      <c r="N1716" s="2242"/>
      <c r="O1716" s="2244"/>
      <c r="P1716" s="2245"/>
      <c r="Q1716" s="2250"/>
    </row>
    <row r="1717" spans="1:17">
      <c r="A1717" s="2244"/>
      <c r="B1717" s="2241"/>
      <c r="C1717" s="2244"/>
      <c r="D1717" s="2242"/>
      <c r="E1717" s="2242"/>
      <c r="F1717" s="2243"/>
      <c r="G1717" s="2244"/>
      <c r="H1717" s="1830"/>
      <c r="I1717" s="2154"/>
      <c r="J1717" s="2244"/>
      <c r="K1717" s="2244"/>
      <c r="L1717" s="2244"/>
      <c r="M1717" s="2244"/>
      <c r="N1717" s="2242"/>
      <c r="O1717" s="2244"/>
      <c r="P1717" s="2245"/>
      <c r="Q1717" s="2250"/>
    </row>
    <row r="1718" spans="1:17">
      <c r="A1718" s="2244"/>
      <c r="B1718" s="2241"/>
      <c r="C1718" s="2244"/>
      <c r="D1718" s="2242"/>
      <c r="E1718" s="2242"/>
      <c r="F1718" s="2243"/>
      <c r="G1718" s="2244"/>
      <c r="H1718" s="1830"/>
      <c r="I1718" s="2154"/>
      <c r="J1718" s="2244"/>
      <c r="K1718" s="2244"/>
      <c r="L1718" s="2244"/>
      <c r="M1718" s="2244"/>
      <c r="N1718" s="2242"/>
      <c r="O1718" s="2244"/>
      <c r="P1718" s="2245"/>
      <c r="Q1718" s="2250"/>
    </row>
    <row r="1719" spans="1:17">
      <c r="A1719" s="2244"/>
      <c r="B1719" s="2241"/>
      <c r="C1719" s="2244"/>
      <c r="D1719" s="2242"/>
      <c r="E1719" s="2242"/>
      <c r="F1719" s="2243"/>
      <c r="G1719" s="2244"/>
      <c r="H1719" s="1830"/>
      <c r="I1719" s="2154"/>
      <c r="J1719" s="2244"/>
      <c r="K1719" s="2244"/>
      <c r="L1719" s="2244"/>
      <c r="M1719" s="2244"/>
      <c r="N1719" s="2242"/>
      <c r="O1719" s="2244"/>
      <c r="P1719" s="2245"/>
      <c r="Q1719" s="2250"/>
    </row>
    <row r="1720" spans="1:17">
      <c r="A1720" s="2244"/>
      <c r="B1720" s="2241"/>
      <c r="C1720" s="2244"/>
      <c r="D1720" s="2242"/>
      <c r="E1720" s="2242"/>
      <c r="F1720" s="2243"/>
      <c r="G1720" s="2244"/>
      <c r="H1720" s="1830"/>
      <c r="I1720" s="2154"/>
      <c r="J1720" s="2244"/>
      <c r="K1720" s="2244"/>
      <c r="L1720" s="2244"/>
      <c r="M1720" s="2244"/>
      <c r="N1720" s="2242"/>
      <c r="O1720" s="2244"/>
      <c r="P1720" s="2245"/>
      <c r="Q1720" s="2250"/>
    </row>
    <row r="1721" spans="1:17">
      <c r="A1721" s="2244"/>
      <c r="B1721" s="2241"/>
      <c r="C1721" s="2244"/>
      <c r="D1721" s="2242"/>
      <c r="E1721" s="2242"/>
      <c r="F1721" s="2243"/>
      <c r="G1721" s="2244"/>
      <c r="H1721" s="1830"/>
      <c r="I1721" s="2154"/>
      <c r="J1721" s="2244"/>
      <c r="K1721" s="2244"/>
      <c r="L1721" s="2244"/>
      <c r="M1721" s="2244"/>
      <c r="N1721" s="2242"/>
      <c r="O1721" s="2244"/>
      <c r="P1721" s="2245"/>
      <c r="Q1721" s="2250"/>
    </row>
    <row r="1722" spans="1:17">
      <c r="A1722" s="2244"/>
      <c r="B1722" s="2241"/>
      <c r="C1722" s="2244"/>
      <c r="D1722" s="2242"/>
      <c r="E1722" s="2242"/>
      <c r="F1722" s="2243"/>
      <c r="G1722" s="2244"/>
      <c r="H1722" s="1830"/>
      <c r="I1722" s="2154"/>
      <c r="J1722" s="2244"/>
      <c r="K1722" s="2244"/>
      <c r="L1722" s="2244"/>
      <c r="M1722" s="2244"/>
      <c r="N1722" s="2242"/>
      <c r="O1722" s="2244"/>
      <c r="P1722" s="2245"/>
      <c r="Q1722" s="2250"/>
    </row>
    <row r="1723" spans="1:17">
      <c r="A1723" s="2244"/>
      <c r="B1723" s="2241"/>
      <c r="C1723" s="2244"/>
      <c r="D1723" s="2242"/>
      <c r="E1723" s="2242"/>
      <c r="F1723" s="2243"/>
      <c r="G1723" s="2244"/>
      <c r="H1723" s="1830"/>
      <c r="I1723" s="2154"/>
      <c r="J1723" s="2244"/>
      <c r="K1723" s="2244"/>
      <c r="L1723" s="2244"/>
      <c r="M1723" s="2244"/>
      <c r="N1723" s="2242"/>
      <c r="O1723" s="2244"/>
      <c r="P1723" s="2245"/>
      <c r="Q1723" s="2250"/>
    </row>
    <row r="1724" spans="1:17">
      <c r="A1724" s="2244"/>
      <c r="B1724" s="2241"/>
      <c r="C1724" s="2244"/>
      <c r="D1724" s="2242"/>
      <c r="E1724" s="2242"/>
      <c r="F1724" s="2243"/>
      <c r="G1724" s="2244"/>
      <c r="H1724" s="1830"/>
      <c r="I1724" s="2154"/>
      <c r="J1724" s="2244"/>
      <c r="K1724" s="2244"/>
      <c r="L1724" s="2244"/>
      <c r="M1724" s="2244"/>
      <c r="N1724" s="2242"/>
      <c r="O1724" s="2244"/>
      <c r="P1724" s="2245"/>
      <c r="Q1724" s="2250"/>
    </row>
    <row r="1725" spans="1:17">
      <c r="A1725" s="2244"/>
      <c r="B1725" s="2241"/>
      <c r="C1725" s="2244"/>
      <c r="D1725" s="2242"/>
      <c r="E1725" s="2242"/>
      <c r="F1725" s="2243"/>
      <c r="G1725" s="2244"/>
      <c r="H1725" s="1830"/>
      <c r="I1725" s="2154"/>
      <c r="J1725" s="2244"/>
      <c r="K1725" s="2244"/>
      <c r="L1725" s="2244"/>
      <c r="M1725" s="2244"/>
      <c r="N1725" s="2242"/>
      <c r="O1725" s="2244"/>
      <c r="P1725" s="2245"/>
      <c r="Q1725" s="2250"/>
    </row>
    <row r="1726" spans="1:17">
      <c r="A1726" s="2244"/>
      <c r="B1726" s="2241"/>
      <c r="C1726" s="2244"/>
      <c r="D1726" s="2242"/>
      <c r="E1726" s="2242"/>
      <c r="F1726" s="2243"/>
      <c r="G1726" s="2244"/>
      <c r="H1726" s="1830"/>
      <c r="I1726" s="2154"/>
      <c r="J1726" s="2244"/>
      <c r="K1726" s="2244"/>
      <c r="L1726" s="2244"/>
      <c r="M1726" s="2244"/>
      <c r="N1726" s="2242"/>
      <c r="O1726" s="2244"/>
      <c r="P1726" s="2245"/>
      <c r="Q1726" s="2250"/>
    </row>
    <row r="1727" spans="1:17">
      <c r="A1727" s="2244"/>
      <c r="B1727" s="2241"/>
      <c r="C1727" s="2244"/>
      <c r="D1727" s="2242"/>
      <c r="E1727" s="2242"/>
      <c r="F1727" s="2243"/>
      <c r="G1727" s="2244"/>
      <c r="H1727" s="1830"/>
      <c r="I1727" s="2154"/>
      <c r="J1727" s="2244"/>
      <c r="K1727" s="2244"/>
      <c r="L1727" s="2244"/>
      <c r="M1727" s="2244"/>
      <c r="N1727" s="2242"/>
      <c r="O1727" s="2244"/>
      <c r="P1727" s="2245"/>
      <c r="Q1727" s="2250"/>
    </row>
    <row r="1728" spans="1:17">
      <c r="A1728" s="2244"/>
      <c r="B1728" s="2241"/>
      <c r="C1728" s="2244"/>
      <c r="D1728" s="2242"/>
      <c r="E1728" s="2242"/>
      <c r="F1728" s="2243"/>
      <c r="G1728" s="2244"/>
      <c r="H1728" s="1830"/>
      <c r="I1728" s="2154"/>
      <c r="J1728" s="2244"/>
      <c r="K1728" s="2244"/>
      <c r="L1728" s="2244"/>
      <c r="M1728" s="2244"/>
      <c r="N1728" s="2242"/>
      <c r="O1728" s="2244"/>
      <c r="P1728" s="2245"/>
      <c r="Q1728" s="2250"/>
    </row>
    <row r="1729" spans="1:17">
      <c r="A1729" s="2244"/>
      <c r="B1729" s="2241"/>
      <c r="C1729" s="2244"/>
      <c r="D1729" s="2242"/>
      <c r="E1729" s="2242"/>
      <c r="F1729" s="2243"/>
      <c r="G1729" s="2244"/>
      <c r="H1729" s="1830"/>
      <c r="I1729" s="2154"/>
      <c r="J1729" s="2244"/>
      <c r="K1729" s="2244"/>
      <c r="L1729" s="2244"/>
      <c r="M1729" s="2244"/>
      <c r="N1729" s="2242"/>
      <c r="O1729" s="2244"/>
      <c r="P1729" s="2245"/>
      <c r="Q1729" s="2250"/>
    </row>
    <row r="1730" spans="1:17">
      <c r="A1730" s="2244"/>
      <c r="B1730" s="2241"/>
      <c r="C1730" s="2244"/>
      <c r="D1730" s="2242"/>
      <c r="E1730" s="2242"/>
      <c r="F1730" s="2243"/>
      <c r="G1730" s="2244"/>
      <c r="H1730" s="1830"/>
      <c r="I1730" s="2154"/>
      <c r="J1730" s="2244"/>
      <c r="K1730" s="2244"/>
      <c r="L1730" s="2244"/>
      <c r="M1730" s="2244"/>
      <c r="N1730" s="2242"/>
      <c r="O1730" s="2244"/>
      <c r="P1730" s="2245"/>
      <c r="Q1730" s="2250"/>
    </row>
    <row r="1731" spans="1:17">
      <c r="A1731" s="2244"/>
      <c r="B1731" s="2241"/>
      <c r="C1731" s="2244"/>
      <c r="D1731" s="2242"/>
      <c r="E1731" s="2242"/>
      <c r="F1731" s="2243"/>
      <c r="G1731" s="2244"/>
      <c r="H1731" s="1830"/>
      <c r="I1731" s="2154"/>
      <c r="J1731" s="2244"/>
      <c r="K1731" s="2244"/>
      <c r="L1731" s="2244"/>
      <c r="M1731" s="2244"/>
      <c r="N1731" s="2242"/>
      <c r="O1731" s="2244"/>
      <c r="P1731" s="2245"/>
      <c r="Q1731" s="2250"/>
    </row>
    <row r="1732" spans="1:17">
      <c r="A1732" s="2244"/>
      <c r="B1732" s="2241"/>
      <c r="C1732" s="2244"/>
      <c r="D1732" s="2242"/>
      <c r="E1732" s="2242"/>
      <c r="F1732" s="2243"/>
      <c r="G1732" s="2244"/>
      <c r="H1732" s="1830"/>
      <c r="I1732" s="2154"/>
      <c r="J1732" s="2244"/>
      <c r="K1732" s="2244"/>
      <c r="L1732" s="2244"/>
      <c r="M1732" s="2244"/>
      <c r="N1732" s="2242"/>
      <c r="O1732" s="2244"/>
      <c r="P1732" s="2245"/>
      <c r="Q1732" s="2250"/>
    </row>
    <row r="1733" spans="1:17">
      <c r="A1733" s="2244"/>
      <c r="B1733" s="2241"/>
      <c r="C1733" s="2244"/>
      <c r="D1733" s="2242"/>
      <c r="E1733" s="2242"/>
      <c r="F1733" s="2243"/>
      <c r="G1733" s="2244"/>
      <c r="H1733" s="1830"/>
      <c r="I1733" s="2154"/>
      <c r="J1733" s="2244"/>
      <c r="K1733" s="2244"/>
      <c r="L1733" s="2244"/>
      <c r="M1733" s="2244"/>
      <c r="N1733" s="2242"/>
      <c r="O1733" s="2244"/>
      <c r="P1733" s="2245"/>
      <c r="Q1733" s="2250"/>
    </row>
    <row r="1734" spans="1:17">
      <c r="A1734" s="2244"/>
      <c r="B1734" s="2241"/>
      <c r="C1734" s="2244"/>
      <c r="D1734" s="2242"/>
      <c r="E1734" s="2242"/>
      <c r="F1734" s="2243"/>
      <c r="G1734" s="2244"/>
      <c r="H1734" s="1830"/>
      <c r="I1734" s="2154"/>
      <c r="J1734" s="2244"/>
      <c r="K1734" s="2244"/>
      <c r="L1734" s="2244"/>
      <c r="M1734" s="2244"/>
      <c r="N1734" s="2242"/>
      <c r="O1734" s="2244"/>
      <c r="P1734" s="2245"/>
      <c r="Q1734" s="2250"/>
    </row>
    <row r="1735" spans="1:17">
      <c r="A1735" s="2244"/>
      <c r="B1735" s="2241"/>
      <c r="C1735" s="2244"/>
      <c r="D1735" s="2242"/>
      <c r="E1735" s="2242"/>
      <c r="F1735" s="2243"/>
      <c r="G1735" s="2244"/>
      <c r="H1735" s="1830"/>
      <c r="I1735" s="2154"/>
      <c r="J1735" s="2244"/>
      <c r="K1735" s="2244"/>
      <c r="L1735" s="2244"/>
      <c r="M1735" s="2244"/>
      <c r="N1735" s="2242"/>
      <c r="O1735" s="2244"/>
      <c r="P1735" s="2245"/>
      <c r="Q1735" s="2250"/>
    </row>
    <row r="1736" spans="1:17">
      <c r="A1736" s="2244"/>
      <c r="B1736" s="2241"/>
      <c r="C1736" s="2244"/>
      <c r="D1736" s="2242"/>
      <c r="E1736" s="2242"/>
      <c r="F1736" s="2243"/>
      <c r="G1736" s="2244"/>
      <c r="H1736" s="1830"/>
      <c r="I1736" s="2154"/>
      <c r="J1736" s="2244"/>
      <c r="K1736" s="2244"/>
      <c r="L1736" s="2244"/>
      <c r="M1736" s="2244"/>
      <c r="N1736" s="2242"/>
      <c r="O1736" s="2244"/>
      <c r="P1736" s="2245"/>
      <c r="Q1736" s="2250"/>
    </row>
    <row r="1737" spans="1:17">
      <c r="A1737" s="2244"/>
      <c r="B1737" s="2241"/>
      <c r="C1737" s="2244"/>
      <c r="D1737" s="2242"/>
      <c r="E1737" s="2242"/>
      <c r="F1737" s="2243"/>
      <c r="G1737" s="2244"/>
      <c r="H1737" s="1830"/>
      <c r="I1737" s="2154"/>
      <c r="J1737" s="2244"/>
      <c r="K1737" s="2244"/>
      <c r="L1737" s="2244"/>
      <c r="M1737" s="2244"/>
      <c r="N1737" s="2242"/>
      <c r="O1737" s="2244"/>
      <c r="P1737" s="2245"/>
      <c r="Q1737" s="2250"/>
    </row>
    <row r="1738" spans="1:17">
      <c r="A1738" s="2244"/>
      <c r="B1738" s="2241"/>
      <c r="C1738" s="2244"/>
      <c r="D1738" s="2242"/>
      <c r="E1738" s="2242"/>
      <c r="F1738" s="2243"/>
      <c r="G1738" s="2244"/>
      <c r="H1738" s="1830"/>
      <c r="I1738" s="2154"/>
      <c r="J1738" s="2244"/>
      <c r="K1738" s="2244"/>
      <c r="L1738" s="2244"/>
      <c r="M1738" s="2244"/>
      <c r="N1738" s="2242"/>
      <c r="O1738" s="2244"/>
      <c r="P1738" s="2245"/>
      <c r="Q1738" s="2250"/>
    </row>
    <row r="1739" spans="1:17">
      <c r="A1739" s="2244"/>
      <c r="B1739" s="2241"/>
      <c r="C1739" s="2244"/>
      <c r="D1739" s="2242"/>
      <c r="E1739" s="2242"/>
      <c r="F1739" s="2243"/>
      <c r="G1739" s="2244"/>
      <c r="H1739" s="1830"/>
      <c r="I1739" s="2154"/>
      <c r="J1739" s="2244"/>
      <c r="K1739" s="2244"/>
      <c r="L1739" s="2244"/>
      <c r="M1739" s="2244"/>
      <c r="N1739" s="2242"/>
      <c r="O1739" s="2244"/>
      <c r="P1739" s="2245"/>
      <c r="Q1739" s="2250"/>
    </row>
    <row r="1740" spans="1:17">
      <c r="A1740" s="2244"/>
      <c r="B1740" s="2241"/>
      <c r="C1740" s="2244"/>
      <c r="D1740" s="2242"/>
      <c r="E1740" s="2242"/>
      <c r="F1740" s="2243"/>
      <c r="G1740" s="2244"/>
      <c r="H1740" s="1830"/>
      <c r="I1740" s="2154"/>
      <c r="J1740" s="2244"/>
      <c r="K1740" s="2244"/>
      <c r="L1740" s="2244"/>
      <c r="M1740" s="2244"/>
      <c r="N1740" s="2242"/>
      <c r="O1740" s="2244"/>
      <c r="P1740" s="2245"/>
      <c r="Q1740" s="2250"/>
    </row>
    <row r="1741" spans="1:17">
      <c r="A1741" s="2244"/>
      <c r="B1741" s="2241"/>
      <c r="C1741" s="2244"/>
      <c r="D1741" s="2242"/>
      <c r="E1741" s="2242"/>
      <c r="F1741" s="2243"/>
      <c r="G1741" s="2244"/>
      <c r="H1741" s="1830"/>
      <c r="I1741" s="2154"/>
      <c r="J1741" s="2244"/>
      <c r="K1741" s="2244"/>
      <c r="L1741" s="2244"/>
      <c r="M1741" s="2244"/>
      <c r="N1741" s="2242"/>
      <c r="O1741" s="2244"/>
      <c r="P1741" s="2245"/>
      <c r="Q1741" s="2250"/>
    </row>
    <row r="1742" spans="1:17">
      <c r="A1742" s="2244"/>
      <c r="B1742" s="2241"/>
      <c r="C1742" s="2244"/>
      <c r="D1742" s="2242"/>
      <c r="E1742" s="2242"/>
      <c r="F1742" s="2243"/>
      <c r="G1742" s="2244"/>
      <c r="H1742" s="1830"/>
      <c r="I1742" s="2154"/>
      <c r="J1742" s="2244"/>
      <c r="K1742" s="2244"/>
      <c r="L1742" s="2244"/>
      <c r="M1742" s="2244"/>
      <c r="N1742" s="2242"/>
      <c r="O1742" s="2244"/>
      <c r="P1742" s="2245"/>
      <c r="Q1742" s="2250"/>
    </row>
    <row r="1743" spans="1:17">
      <c r="A1743" s="2244"/>
      <c r="B1743" s="2241"/>
      <c r="C1743" s="2244"/>
      <c r="D1743" s="2242"/>
      <c r="E1743" s="2242"/>
      <c r="F1743" s="2243"/>
      <c r="G1743" s="2244"/>
      <c r="H1743" s="1830"/>
      <c r="I1743" s="2154"/>
      <c r="J1743" s="2244"/>
      <c r="K1743" s="2244"/>
      <c r="L1743" s="2244"/>
      <c r="M1743" s="2244"/>
      <c r="N1743" s="2242"/>
      <c r="O1743" s="2244"/>
      <c r="P1743" s="2245"/>
      <c r="Q1743" s="2250"/>
    </row>
    <row r="1744" spans="1:17">
      <c r="A1744" s="2244"/>
      <c r="B1744" s="2241"/>
      <c r="C1744" s="2244"/>
      <c r="D1744" s="2242"/>
      <c r="E1744" s="2242"/>
      <c r="F1744" s="2243"/>
      <c r="G1744" s="2244"/>
      <c r="H1744" s="1830"/>
      <c r="I1744" s="2154"/>
      <c r="J1744" s="2244"/>
      <c r="K1744" s="2244"/>
      <c r="L1744" s="2244"/>
      <c r="M1744" s="2244"/>
      <c r="N1744" s="2242"/>
      <c r="O1744" s="2244"/>
      <c r="P1744" s="2245"/>
      <c r="Q1744" s="2250"/>
    </row>
    <row r="1745" spans="1:17">
      <c r="A1745" s="2244"/>
      <c r="B1745" s="2241"/>
      <c r="C1745" s="2244"/>
      <c r="D1745" s="2242"/>
      <c r="E1745" s="2242"/>
      <c r="F1745" s="2243"/>
      <c r="G1745" s="2244"/>
      <c r="H1745" s="1830"/>
      <c r="I1745" s="2154"/>
      <c r="J1745" s="2244"/>
      <c r="K1745" s="2244"/>
      <c r="L1745" s="2244"/>
      <c r="M1745" s="2244"/>
      <c r="N1745" s="2242"/>
      <c r="O1745" s="2244"/>
      <c r="P1745" s="2245"/>
      <c r="Q1745" s="2250"/>
    </row>
    <row r="1746" spans="1:17">
      <c r="A1746" s="2244"/>
      <c r="B1746" s="2241"/>
      <c r="C1746" s="2244"/>
      <c r="D1746" s="2242"/>
      <c r="E1746" s="2242"/>
      <c r="F1746" s="2243"/>
      <c r="G1746" s="2244"/>
      <c r="H1746" s="1830"/>
      <c r="I1746" s="2154"/>
      <c r="J1746" s="2244"/>
      <c r="K1746" s="2244"/>
      <c r="L1746" s="2244"/>
      <c r="M1746" s="2244"/>
      <c r="N1746" s="2242"/>
      <c r="O1746" s="2244"/>
      <c r="P1746" s="2245"/>
      <c r="Q1746" s="2250"/>
    </row>
    <row r="1747" spans="1:17">
      <c r="A1747" s="2244"/>
      <c r="B1747" s="2241"/>
      <c r="C1747" s="2244"/>
      <c r="D1747" s="2242"/>
      <c r="E1747" s="2242"/>
      <c r="F1747" s="2243"/>
      <c r="G1747" s="2244"/>
      <c r="H1747" s="1830"/>
      <c r="I1747" s="2154"/>
      <c r="J1747" s="2244"/>
      <c r="K1747" s="2244"/>
      <c r="L1747" s="2244"/>
      <c r="M1747" s="2244"/>
      <c r="N1747" s="2242"/>
      <c r="O1747" s="2244"/>
      <c r="P1747" s="2245"/>
      <c r="Q1747" s="2250"/>
    </row>
    <row r="1748" spans="1:17">
      <c r="A1748" s="2244"/>
      <c r="B1748" s="2241"/>
      <c r="C1748" s="2244"/>
      <c r="D1748" s="2242"/>
      <c r="E1748" s="2242"/>
      <c r="F1748" s="2243"/>
      <c r="G1748" s="2244"/>
      <c r="H1748" s="1830"/>
      <c r="I1748" s="2154"/>
      <c r="J1748" s="2244"/>
      <c r="K1748" s="2244"/>
      <c r="L1748" s="2244"/>
      <c r="M1748" s="2244"/>
      <c r="N1748" s="2242"/>
      <c r="O1748" s="2244"/>
      <c r="P1748" s="2245"/>
      <c r="Q1748" s="2250"/>
    </row>
    <row r="1749" spans="1:17">
      <c r="A1749" s="2244"/>
      <c r="B1749" s="2241"/>
      <c r="C1749" s="2244"/>
      <c r="D1749" s="2242"/>
      <c r="E1749" s="2242"/>
      <c r="F1749" s="2243"/>
      <c r="G1749" s="2244"/>
      <c r="H1749" s="1830"/>
      <c r="I1749" s="2154"/>
      <c r="J1749" s="2244"/>
      <c r="K1749" s="2244"/>
      <c r="L1749" s="2244"/>
      <c r="M1749" s="2244"/>
      <c r="N1749" s="2242"/>
      <c r="O1749" s="2244"/>
      <c r="P1749" s="2245"/>
      <c r="Q1749" s="2250"/>
    </row>
    <row r="1750" spans="1:17">
      <c r="A1750" s="2244"/>
      <c r="B1750" s="2241"/>
      <c r="C1750" s="2244"/>
      <c r="D1750" s="2242"/>
      <c r="E1750" s="2242"/>
      <c r="F1750" s="2243"/>
      <c r="G1750" s="2244"/>
      <c r="H1750" s="1830"/>
      <c r="I1750" s="2154"/>
      <c r="J1750" s="2244"/>
      <c r="K1750" s="2244"/>
      <c r="L1750" s="2244"/>
      <c r="M1750" s="2244"/>
      <c r="N1750" s="2242"/>
      <c r="O1750" s="2244"/>
      <c r="P1750" s="2245"/>
      <c r="Q1750" s="2250"/>
    </row>
    <row r="1751" spans="1:17">
      <c r="A1751" s="2244"/>
      <c r="B1751" s="2241"/>
      <c r="C1751" s="2244"/>
      <c r="D1751" s="2242"/>
      <c r="E1751" s="2242"/>
      <c r="F1751" s="2243"/>
      <c r="G1751" s="2244"/>
      <c r="H1751" s="1830"/>
      <c r="I1751" s="2154"/>
      <c r="J1751" s="2244"/>
      <c r="K1751" s="2244"/>
      <c r="L1751" s="2244"/>
      <c r="M1751" s="2244"/>
      <c r="N1751" s="2242"/>
      <c r="O1751" s="2244"/>
      <c r="P1751" s="2245"/>
      <c r="Q1751" s="2250"/>
    </row>
    <row r="1752" spans="1:17">
      <c r="A1752" s="2244"/>
      <c r="B1752" s="2241"/>
      <c r="C1752" s="2244"/>
      <c r="D1752" s="2242"/>
      <c r="E1752" s="2242"/>
      <c r="F1752" s="2243"/>
      <c r="G1752" s="2244"/>
      <c r="H1752" s="1830"/>
      <c r="I1752" s="2154"/>
      <c r="J1752" s="2244"/>
      <c r="K1752" s="2244"/>
      <c r="L1752" s="2244"/>
      <c r="M1752" s="2244"/>
      <c r="N1752" s="2242"/>
      <c r="O1752" s="2244"/>
      <c r="P1752" s="2245"/>
      <c r="Q1752" s="2250"/>
    </row>
    <row r="1753" spans="1:17">
      <c r="A1753" s="2244"/>
      <c r="B1753" s="2241"/>
      <c r="C1753" s="2244"/>
      <c r="D1753" s="2242"/>
      <c r="E1753" s="2242"/>
      <c r="F1753" s="2243"/>
      <c r="G1753" s="2244"/>
      <c r="H1753" s="1830"/>
      <c r="I1753" s="2154"/>
      <c r="J1753" s="2244"/>
      <c r="K1753" s="2244"/>
      <c r="L1753" s="2244"/>
      <c r="M1753" s="2244"/>
      <c r="N1753" s="2242"/>
      <c r="O1753" s="2244"/>
      <c r="P1753" s="2245"/>
      <c r="Q1753" s="2250"/>
    </row>
    <row r="1754" spans="1:17">
      <c r="A1754" s="2244"/>
      <c r="B1754" s="2241"/>
      <c r="C1754" s="2244"/>
      <c r="D1754" s="2242"/>
      <c r="E1754" s="2242"/>
      <c r="F1754" s="2243"/>
      <c r="G1754" s="2244"/>
      <c r="H1754" s="1830"/>
      <c r="I1754" s="2154"/>
      <c r="J1754" s="2244"/>
      <c r="K1754" s="2244"/>
      <c r="L1754" s="2244"/>
      <c r="M1754" s="2244"/>
      <c r="N1754" s="2242"/>
      <c r="O1754" s="2244"/>
      <c r="P1754" s="2245"/>
      <c r="Q1754" s="2250"/>
    </row>
    <row r="1755" spans="1:17">
      <c r="A1755" s="2244"/>
      <c r="B1755" s="2241"/>
      <c r="C1755" s="2244"/>
      <c r="D1755" s="2242"/>
      <c r="E1755" s="2242"/>
      <c r="F1755" s="2243"/>
      <c r="G1755" s="2244"/>
      <c r="H1755" s="1830"/>
      <c r="I1755" s="2154"/>
      <c r="J1755" s="2244"/>
      <c r="K1755" s="2244"/>
      <c r="L1755" s="2244"/>
      <c r="M1755" s="2244"/>
      <c r="N1755" s="2242"/>
      <c r="O1755" s="2244"/>
      <c r="P1755" s="2245"/>
      <c r="Q1755" s="2250"/>
    </row>
    <row r="1756" spans="1:17">
      <c r="A1756" s="2244"/>
      <c r="B1756" s="2241"/>
      <c r="C1756" s="2244"/>
      <c r="D1756" s="2242"/>
      <c r="E1756" s="2242"/>
      <c r="F1756" s="2243"/>
      <c r="G1756" s="2244"/>
      <c r="H1756" s="1830"/>
      <c r="I1756" s="2154"/>
      <c r="J1756" s="2244"/>
      <c r="K1756" s="2244"/>
      <c r="L1756" s="2244"/>
      <c r="M1756" s="2244"/>
      <c r="N1756" s="2242"/>
      <c r="O1756" s="2244"/>
      <c r="P1756" s="2245"/>
      <c r="Q1756" s="2250"/>
    </row>
    <row r="1757" spans="1:17">
      <c r="A1757" s="2244"/>
      <c r="B1757" s="2241"/>
      <c r="C1757" s="2244"/>
      <c r="D1757" s="2242"/>
      <c r="E1757" s="2242"/>
      <c r="F1757" s="2243"/>
      <c r="G1757" s="2244"/>
      <c r="H1757" s="1830"/>
      <c r="I1757" s="2154"/>
      <c r="J1757" s="2244"/>
      <c r="K1757" s="2244"/>
      <c r="L1757" s="2244"/>
      <c r="M1757" s="2244"/>
      <c r="N1757" s="2242"/>
      <c r="O1757" s="2244"/>
      <c r="P1757" s="2245"/>
      <c r="Q1757" s="2250"/>
    </row>
    <row r="1758" spans="1:17">
      <c r="A1758" s="2244"/>
      <c r="B1758" s="2241"/>
      <c r="C1758" s="2244"/>
      <c r="D1758" s="2242"/>
      <c r="E1758" s="2242"/>
      <c r="F1758" s="2243"/>
      <c r="G1758" s="2244"/>
      <c r="H1758" s="1830"/>
      <c r="I1758" s="2154"/>
      <c r="J1758" s="2244"/>
      <c r="K1758" s="2244"/>
      <c r="L1758" s="2244"/>
      <c r="M1758" s="2244"/>
      <c r="N1758" s="2242"/>
      <c r="O1758" s="2244"/>
      <c r="P1758" s="2245"/>
      <c r="Q1758" s="2250"/>
    </row>
    <row r="1759" spans="1:17">
      <c r="A1759" s="2244"/>
      <c r="B1759" s="2241"/>
      <c r="C1759" s="2244"/>
      <c r="D1759" s="2242"/>
      <c r="E1759" s="2242"/>
      <c r="F1759" s="2243"/>
      <c r="G1759" s="2244"/>
      <c r="H1759" s="1830"/>
      <c r="I1759" s="2154"/>
      <c r="J1759" s="2244"/>
      <c r="K1759" s="2244"/>
      <c r="L1759" s="2244"/>
      <c r="M1759" s="2244"/>
      <c r="N1759" s="2242"/>
      <c r="O1759" s="2244"/>
      <c r="P1759" s="2245"/>
      <c r="Q1759" s="2250"/>
    </row>
    <row r="1760" spans="1:17">
      <c r="A1760" s="2244"/>
      <c r="B1760" s="2241"/>
      <c r="C1760" s="2244"/>
      <c r="D1760" s="2242"/>
      <c r="E1760" s="2242"/>
      <c r="F1760" s="2243"/>
      <c r="G1760" s="2244"/>
      <c r="H1760" s="1830"/>
      <c r="I1760" s="2154"/>
      <c r="J1760" s="2244"/>
      <c r="K1760" s="2244"/>
      <c r="L1760" s="2244"/>
      <c r="M1760" s="2244"/>
      <c r="N1760" s="2242"/>
      <c r="O1760" s="2244"/>
      <c r="P1760" s="2245"/>
      <c r="Q1760" s="2250"/>
    </row>
    <row r="1761" spans="1:17">
      <c r="A1761" s="2244"/>
      <c r="B1761" s="2241"/>
      <c r="C1761" s="2244"/>
      <c r="D1761" s="2242"/>
      <c r="E1761" s="2242"/>
      <c r="F1761" s="2243"/>
      <c r="G1761" s="2244"/>
      <c r="H1761" s="1830"/>
      <c r="I1761" s="2154"/>
      <c r="J1761" s="2244"/>
      <c r="K1761" s="2244"/>
      <c r="L1761" s="2244"/>
      <c r="M1761" s="2244"/>
      <c r="N1761" s="2242"/>
      <c r="O1761" s="2244"/>
      <c r="P1761" s="2245"/>
      <c r="Q1761" s="2250"/>
    </row>
    <row r="1762" spans="1:17">
      <c r="A1762" s="2244"/>
      <c r="B1762" s="2241"/>
      <c r="C1762" s="2244"/>
      <c r="D1762" s="2242"/>
      <c r="E1762" s="2242"/>
      <c r="F1762" s="2243"/>
      <c r="G1762" s="2244"/>
      <c r="H1762" s="1830"/>
      <c r="I1762" s="2154"/>
      <c r="J1762" s="2244"/>
      <c r="K1762" s="2244"/>
      <c r="L1762" s="2244"/>
      <c r="M1762" s="2244"/>
      <c r="N1762" s="2242"/>
      <c r="O1762" s="2244"/>
      <c r="P1762" s="2245"/>
      <c r="Q1762" s="2250"/>
    </row>
    <row r="1763" spans="1:17">
      <c r="A1763" s="2244"/>
      <c r="B1763" s="2241"/>
      <c r="C1763" s="2244"/>
      <c r="D1763" s="2242"/>
      <c r="E1763" s="2242"/>
      <c r="F1763" s="2243"/>
      <c r="G1763" s="2244"/>
      <c r="H1763" s="1830"/>
      <c r="I1763" s="2154"/>
      <c r="J1763" s="2244"/>
      <c r="K1763" s="2244"/>
      <c r="L1763" s="2244"/>
      <c r="M1763" s="2244"/>
      <c r="N1763" s="2242"/>
      <c r="O1763" s="2244"/>
      <c r="P1763" s="2245"/>
      <c r="Q1763" s="2250"/>
    </row>
    <row r="1764" spans="1:17">
      <c r="A1764" s="2244"/>
      <c r="B1764" s="2241"/>
      <c r="C1764" s="2244"/>
      <c r="D1764" s="2242"/>
      <c r="E1764" s="2242"/>
      <c r="F1764" s="2243"/>
      <c r="G1764" s="2244"/>
      <c r="H1764" s="1830"/>
      <c r="I1764" s="2154"/>
      <c r="J1764" s="2244"/>
      <c r="K1764" s="2244"/>
      <c r="L1764" s="2244"/>
      <c r="M1764" s="2244"/>
      <c r="N1764" s="2242"/>
      <c r="O1764" s="2244"/>
      <c r="P1764" s="2245"/>
      <c r="Q1764" s="2250"/>
    </row>
    <row r="1765" spans="1:17">
      <c r="A1765" s="2244"/>
      <c r="B1765" s="2241"/>
      <c r="C1765" s="2244"/>
      <c r="D1765" s="2242"/>
      <c r="E1765" s="2242"/>
      <c r="F1765" s="2243"/>
      <c r="G1765" s="2244"/>
      <c r="H1765" s="1830"/>
      <c r="I1765" s="2154"/>
      <c r="J1765" s="2244"/>
      <c r="K1765" s="2244"/>
      <c r="L1765" s="2244"/>
      <c r="M1765" s="2244"/>
      <c r="N1765" s="2242"/>
      <c r="O1765" s="2244"/>
      <c r="P1765" s="2245"/>
      <c r="Q1765" s="2250"/>
    </row>
    <row r="1766" spans="1:17">
      <c r="A1766" s="2244"/>
      <c r="B1766" s="2241"/>
      <c r="C1766" s="2244"/>
      <c r="D1766" s="2242"/>
      <c r="E1766" s="2242"/>
      <c r="F1766" s="2243"/>
      <c r="G1766" s="2244"/>
      <c r="H1766" s="1830"/>
      <c r="I1766" s="2154"/>
      <c r="J1766" s="2244"/>
      <c r="K1766" s="2244"/>
      <c r="L1766" s="2244"/>
      <c r="M1766" s="2244"/>
      <c r="N1766" s="2242"/>
      <c r="O1766" s="2244"/>
      <c r="P1766" s="2245"/>
      <c r="Q1766" s="2250"/>
    </row>
    <row r="1767" spans="1:17">
      <c r="A1767" s="2244"/>
      <c r="B1767" s="2241"/>
      <c r="C1767" s="2244"/>
      <c r="D1767" s="2242"/>
      <c r="E1767" s="2242"/>
      <c r="F1767" s="2243"/>
      <c r="G1767" s="2244"/>
      <c r="H1767" s="1830"/>
      <c r="I1767" s="2154"/>
      <c r="J1767" s="2244"/>
      <c r="K1767" s="2244"/>
      <c r="L1767" s="2244"/>
      <c r="M1767" s="2244"/>
      <c r="N1767" s="2242"/>
      <c r="O1767" s="2244"/>
      <c r="P1767" s="2245"/>
      <c r="Q1767" s="2250"/>
    </row>
    <row r="1768" spans="1:17">
      <c r="A1768" s="2244"/>
      <c r="B1768" s="2241"/>
      <c r="C1768" s="2244"/>
      <c r="D1768" s="2242"/>
      <c r="E1768" s="2242"/>
      <c r="F1768" s="2243"/>
      <c r="G1768" s="2244"/>
      <c r="H1768" s="1830"/>
      <c r="I1768" s="2154"/>
      <c r="J1768" s="2244"/>
      <c r="K1768" s="2244"/>
      <c r="L1768" s="2244"/>
      <c r="M1768" s="2244"/>
      <c r="N1768" s="2242"/>
      <c r="O1768" s="2244"/>
      <c r="P1768" s="2245"/>
      <c r="Q1768" s="2250"/>
    </row>
    <row r="1769" spans="1:17">
      <c r="A1769" s="2244"/>
      <c r="B1769" s="2241"/>
      <c r="C1769" s="2244"/>
      <c r="D1769" s="2242"/>
      <c r="E1769" s="2242"/>
      <c r="F1769" s="2243"/>
      <c r="G1769" s="2244"/>
      <c r="H1769" s="1830"/>
      <c r="I1769" s="2154"/>
      <c r="J1769" s="2244"/>
      <c r="K1769" s="2244"/>
      <c r="L1769" s="2244"/>
      <c r="M1769" s="2244"/>
      <c r="N1769" s="2242"/>
      <c r="O1769" s="2244"/>
      <c r="P1769" s="2245"/>
      <c r="Q1769" s="2250"/>
    </row>
    <row r="1770" spans="1:17">
      <c r="A1770" s="2244"/>
      <c r="B1770" s="2241"/>
      <c r="C1770" s="2244"/>
      <c r="D1770" s="2242"/>
      <c r="E1770" s="2242"/>
      <c r="F1770" s="2243"/>
      <c r="G1770" s="2244"/>
      <c r="H1770" s="1830"/>
      <c r="I1770" s="2154"/>
      <c r="J1770" s="2244"/>
      <c r="K1770" s="2244"/>
      <c r="L1770" s="2244"/>
      <c r="M1770" s="2244"/>
      <c r="N1770" s="2242"/>
      <c r="O1770" s="2244"/>
      <c r="P1770" s="2245"/>
      <c r="Q1770" s="2250"/>
    </row>
    <row r="1771" spans="1:17">
      <c r="A1771" s="2244"/>
      <c r="B1771" s="2241"/>
      <c r="C1771" s="2244"/>
      <c r="D1771" s="2242"/>
      <c r="E1771" s="2242"/>
      <c r="F1771" s="2243"/>
      <c r="G1771" s="2244"/>
      <c r="H1771" s="1830"/>
      <c r="I1771" s="2154"/>
      <c r="J1771" s="2244"/>
      <c r="K1771" s="2244"/>
      <c r="L1771" s="2244"/>
      <c r="M1771" s="2244"/>
      <c r="N1771" s="2242"/>
      <c r="O1771" s="2244"/>
      <c r="P1771" s="2245"/>
      <c r="Q1771" s="2250"/>
    </row>
    <row r="1772" spans="1:17">
      <c r="A1772" s="2244"/>
      <c r="B1772" s="2241"/>
      <c r="C1772" s="2244"/>
      <c r="D1772" s="2242"/>
      <c r="E1772" s="2242"/>
      <c r="F1772" s="2243"/>
      <c r="G1772" s="2244"/>
      <c r="H1772" s="1830"/>
      <c r="I1772" s="2154"/>
      <c r="J1772" s="2244"/>
      <c r="K1772" s="2244"/>
      <c r="L1772" s="2244"/>
      <c r="M1772" s="2244"/>
      <c r="N1772" s="2242"/>
      <c r="O1772" s="2244"/>
      <c r="P1772" s="2245"/>
      <c r="Q1772" s="2250"/>
    </row>
    <row r="1773" spans="1:17">
      <c r="A1773" s="2244"/>
      <c r="B1773" s="2241"/>
      <c r="C1773" s="2244"/>
      <c r="D1773" s="2242"/>
      <c r="E1773" s="2242"/>
      <c r="F1773" s="2243"/>
      <c r="G1773" s="2244"/>
      <c r="H1773" s="1830"/>
      <c r="I1773" s="2154"/>
      <c r="J1773" s="2244"/>
      <c r="K1773" s="2244"/>
      <c r="L1773" s="2244"/>
      <c r="M1773" s="2244"/>
      <c r="N1773" s="2242"/>
      <c r="O1773" s="2244"/>
      <c r="P1773" s="2245"/>
      <c r="Q1773" s="2250"/>
    </row>
    <row r="1774" spans="1:17">
      <c r="A1774" s="2244"/>
      <c r="B1774" s="2241"/>
      <c r="C1774" s="2244"/>
      <c r="D1774" s="2242"/>
      <c r="E1774" s="2242"/>
      <c r="F1774" s="2243"/>
      <c r="G1774" s="2244"/>
      <c r="H1774" s="1830"/>
      <c r="I1774" s="2154"/>
      <c r="J1774" s="2244"/>
      <c r="K1774" s="2244"/>
      <c r="L1774" s="2244"/>
      <c r="M1774" s="2244"/>
      <c r="N1774" s="2242"/>
      <c r="O1774" s="2244"/>
      <c r="P1774" s="2245"/>
      <c r="Q1774" s="2250"/>
    </row>
    <row r="1775" spans="1:17">
      <c r="A1775" s="2244"/>
      <c r="B1775" s="2241"/>
      <c r="C1775" s="2244"/>
      <c r="D1775" s="2242"/>
      <c r="E1775" s="2242"/>
      <c r="F1775" s="2243"/>
      <c r="G1775" s="2244"/>
      <c r="H1775" s="1830"/>
      <c r="I1775" s="2154"/>
      <c r="J1775" s="2244"/>
      <c r="K1775" s="2244"/>
      <c r="L1775" s="2244"/>
      <c r="M1775" s="2244"/>
      <c r="N1775" s="2242"/>
      <c r="O1775" s="2244"/>
      <c r="P1775" s="2245"/>
      <c r="Q1775" s="2250"/>
    </row>
    <row r="1776" spans="1:17">
      <c r="A1776" s="2244"/>
      <c r="B1776" s="2241"/>
      <c r="C1776" s="2244"/>
      <c r="D1776" s="2242"/>
      <c r="E1776" s="2242"/>
      <c r="F1776" s="2243"/>
      <c r="G1776" s="2244"/>
      <c r="H1776" s="1830"/>
      <c r="I1776" s="2154"/>
      <c r="J1776" s="2244"/>
      <c r="K1776" s="2244"/>
      <c r="L1776" s="2244"/>
      <c r="M1776" s="2244"/>
      <c r="N1776" s="2242"/>
      <c r="O1776" s="2244"/>
      <c r="P1776" s="2245"/>
      <c r="Q1776" s="2250"/>
    </row>
    <row r="1777" spans="1:17">
      <c r="A1777" s="2244"/>
      <c r="B1777" s="2241"/>
      <c r="C1777" s="2244"/>
      <c r="D1777" s="2242"/>
      <c r="E1777" s="2242"/>
      <c r="F1777" s="2243"/>
      <c r="G1777" s="2244"/>
      <c r="H1777" s="1830"/>
      <c r="I1777" s="2154"/>
      <c r="J1777" s="2244"/>
      <c r="K1777" s="2244"/>
      <c r="L1777" s="2244"/>
      <c r="M1777" s="2244"/>
      <c r="N1777" s="2242"/>
      <c r="O1777" s="2244"/>
      <c r="P1777" s="2245"/>
      <c r="Q1777" s="2250"/>
    </row>
    <row r="1778" spans="1:17">
      <c r="A1778" s="2244"/>
      <c r="B1778" s="2241"/>
      <c r="C1778" s="2244"/>
      <c r="D1778" s="2242"/>
      <c r="E1778" s="2242"/>
      <c r="F1778" s="2243"/>
      <c r="G1778" s="2244"/>
      <c r="H1778" s="1830"/>
      <c r="I1778" s="2154"/>
      <c r="J1778" s="2244"/>
      <c r="K1778" s="2244"/>
      <c r="L1778" s="2244"/>
      <c r="M1778" s="2244"/>
      <c r="N1778" s="2242"/>
      <c r="O1778" s="2244"/>
      <c r="P1778" s="2245"/>
      <c r="Q1778" s="2250"/>
    </row>
    <row r="1779" spans="1:17">
      <c r="A1779" s="2244"/>
      <c r="B1779" s="2241"/>
      <c r="C1779" s="2244"/>
      <c r="D1779" s="2242"/>
      <c r="E1779" s="2242"/>
      <c r="F1779" s="2243"/>
      <c r="G1779" s="2244"/>
      <c r="H1779" s="1830"/>
      <c r="I1779" s="2154"/>
      <c r="J1779" s="2244"/>
      <c r="K1779" s="2244"/>
      <c r="L1779" s="2244"/>
      <c r="M1779" s="2244"/>
      <c r="N1779" s="2242"/>
      <c r="O1779" s="2244"/>
      <c r="P1779" s="2245"/>
      <c r="Q1779" s="2250"/>
    </row>
    <row r="1780" spans="1:17">
      <c r="A1780" s="2244"/>
      <c r="B1780" s="2241"/>
      <c r="C1780" s="2244"/>
      <c r="D1780" s="2242"/>
      <c r="E1780" s="2242"/>
      <c r="F1780" s="2243"/>
      <c r="G1780" s="2244"/>
      <c r="H1780" s="1830"/>
      <c r="I1780" s="2154"/>
      <c r="J1780" s="2244"/>
      <c r="K1780" s="2244"/>
      <c r="L1780" s="2244"/>
      <c r="M1780" s="2244"/>
      <c r="N1780" s="2242"/>
      <c r="O1780" s="2244"/>
      <c r="P1780" s="2245"/>
      <c r="Q1780" s="2250"/>
    </row>
    <row r="1781" spans="1:17">
      <c r="A1781" s="2244"/>
      <c r="B1781" s="2241"/>
      <c r="C1781" s="2244"/>
      <c r="D1781" s="2242"/>
      <c r="E1781" s="2242"/>
      <c r="F1781" s="2243"/>
      <c r="G1781" s="2244"/>
      <c r="H1781" s="1830"/>
      <c r="I1781" s="2154"/>
      <c r="J1781" s="2244"/>
      <c r="K1781" s="2244"/>
      <c r="L1781" s="2244"/>
      <c r="M1781" s="2244"/>
      <c r="N1781" s="2242"/>
      <c r="O1781" s="2244"/>
      <c r="P1781" s="2245"/>
      <c r="Q1781" s="2250"/>
    </row>
    <row r="1782" spans="1:17">
      <c r="A1782" s="2244"/>
      <c r="B1782" s="2241"/>
      <c r="C1782" s="2244"/>
      <c r="D1782" s="2242"/>
      <c r="E1782" s="2242"/>
      <c r="F1782" s="2243"/>
      <c r="G1782" s="2244"/>
      <c r="H1782" s="1830"/>
      <c r="I1782" s="2154"/>
      <c r="J1782" s="2244"/>
      <c r="K1782" s="2244"/>
      <c r="L1782" s="2244"/>
      <c r="M1782" s="2244"/>
      <c r="N1782" s="2242"/>
      <c r="O1782" s="2244"/>
      <c r="P1782" s="2245"/>
      <c r="Q1782" s="2250"/>
    </row>
    <row r="1783" spans="1:17">
      <c r="A1783" s="2244"/>
      <c r="B1783" s="2241"/>
      <c r="C1783" s="2244"/>
      <c r="D1783" s="2242"/>
      <c r="E1783" s="2242"/>
      <c r="F1783" s="2243"/>
      <c r="G1783" s="2244"/>
      <c r="H1783" s="1830"/>
      <c r="I1783" s="2154"/>
      <c r="J1783" s="2244"/>
      <c r="K1783" s="2244"/>
      <c r="L1783" s="2244"/>
      <c r="M1783" s="2244"/>
      <c r="N1783" s="2242"/>
      <c r="O1783" s="2244"/>
      <c r="P1783" s="2245"/>
      <c r="Q1783" s="2250"/>
    </row>
    <row r="1784" spans="1:17">
      <c r="A1784" s="2244"/>
      <c r="B1784" s="2241"/>
      <c r="C1784" s="2244"/>
      <c r="D1784" s="2242"/>
      <c r="E1784" s="2242"/>
      <c r="F1784" s="2243"/>
      <c r="G1784" s="2244"/>
      <c r="H1784" s="1830"/>
      <c r="I1784" s="2154"/>
      <c r="J1784" s="2244"/>
      <c r="K1784" s="2244"/>
      <c r="L1784" s="2244"/>
      <c r="M1784" s="2244"/>
      <c r="N1784" s="2242"/>
      <c r="O1784" s="2244"/>
      <c r="P1784" s="2245"/>
      <c r="Q1784" s="2250"/>
    </row>
    <row r="1785" spans="1:17">
      <c r="A1785" s="2244"/>
      <c r="B1785" s="2241"/>
      <c r="C1785" s="2244"/>
      <c r="D1785" s="2242"/>
      <c r="E1785" s="2242"/>
      <c r="F1785" s="2243"/>
      <c r="G1785" s="2244"/>
      <c r="H1785" s="1830"/>
      <c r="I1785" s="2154"/>
      <c r="J1785" s="2244"/>
      <c r="K1785" s="2244"/>
      <c r="L1785" s="2244"/>
      <c r="M1785" s="2244"/>
      <c r="N1785" s="2242"/>
      <c r="O1785" s="2244"/>
      <c r="P1785" s="2245"/>
      <c r="Q1785" s="2250"/>
    </row>
    <row r="1786" spans="1:17">
      <c r="A1786" s="2244"/>
      <c r="B1786" s="2241"/>
      <c r="C1786" s="2244"/>
      <c r="D1786" s="2242"/>
      <c r="E1786" s="2242"/>
      <c r="F1786" s="2243"/>
      <c r="G1786" s="2244"/>
      <c r="H1786" s="1830"/>
      <c r="I1786" s="2154"/>
      <c r="J1786" s="2244"/>
      <c r="K1786" s="2244"/>
      <c r="L1786" s="2244"/>
      <c r="M1786" s="2244"/>
      <c r="N1786" s="2242"/>
      <c r="O1786" s="2244"/>
      <c r="P1786" s="2245"/>
      <c r="Q1786" s="2250"/>
    </row>
    <row r="1787" spans="1:17">
      <c r="A1787" s="2244"/>
      <c r="B1787" s="2241"/>
      <c r="C1787" s="2244"/>
      <c r="D1787" s="2242"/>
      <c r="E1787" s="2242"/>
      <c r="F1787" s="2243"/>
      <c r="G1787" s="2244"/>
      <c r="H1787" s="1830"/>
      <c r="I1787" s="2154"/>
      <c r="J1787" s="2244"/>
      <c r="K1787" s="2244"/>
      <c r="L1787" s="2244"/>
      <c r="M1787" s="2244"/>
      <c r="N1787" s="2242"/>
      <c r="O1787" s="2244"/>
      <c r="P1787" s="2245"/>
      <c r="Q1787" s="2250"/>
    </row>
    <row r="1788" spans="1:17">
      <c r="A1788" s="2244"/>
      <c r="B1788" s="2241"/>
      <c r="C1788" s="2244"/>
      <c r="D1788" s="2242"/>
      <c r="E1788" s="2242"/>
      <c r="F1788" s="2243"/>
      <c r="G1788" s="2244"/>
      <c r="H1788" s="1830"/>
      <c r="I1788" s="2154"/>
      <c r="J1788" s="2244"/>
      <c r="K1788" s="2244"/>
      <c r="L1788" s="2244"/>
      <c r="M1788" s="2244"/>
      <c r="N1788" s="2242"/>
      <c r="O1788" s="2244"/>
      <c r="P1788" s="2245"/>
      <c r="Q1788" s="2250"/>
    </row>
    <row r="1789" spans="1:17">
      <c r="A1789" s="2244"/>
      <c r="B1789" s="2241"/>
      <c r="C1789" s="2244"/>
      <c r="D1789" s="2242"/>
      <c r="E1789" s="2242"/>
      <c r="F1789" s="2243"/>
      <c r="G1789" s="2244"/>
      <c r="H1789" s="1830"/>
      <c r="I1789" s="2154"/>
      <c r="J1789" s="2244"/>
      <c r="K1789" s="2244"/>
      <c r="L1789" s="2244"/>
      <c r="M1789" s="2244"/>
      <c r="N1789" s="2242"/>
      <c r="O1789" s="2244"/>
      <c r="P1789" s="2245"/>
      <c r="Q1789" s="2250"/>
    </row>
    <row r="1790" spans="1:17">
      <c r="A1790" s="2244"/>
      <c r="B1790" s="2241"/>
      <c r="C1790" s="2244"/>
      <c r="D1790" s="2242"/>
      <c r="E1790" s="2242"/>
      <c r="F1790" s="2243"/>
      <c r="G1790" s="2244"/>
      <c r="H1790" s="1830"/>
      <c r="I1790" s="2154"/>
      <c r="J1790" s="2244"/>
      <c r="K1790" s="2244"/>
      <c r="L1790" s="2244"/>
      <c r="M1790" s="2244"/>
      <c r="N1790" s="2242"/>
      <c r="O1790" s="2244"/>
      <c r="P1790" s="2245"/>
      <c r="Q1790" s="2250"/>
    </row>
    <row r="1791" spans="1:17">
      <c r="A1791" s="2244"/>
      <c r="B1791" s="2241"/>
      <c r="C1791" s="2244"/>
      <c r="D1791" s="2242"/>
      <c r="E1791" s="2242"/>
      <c r="F1791" s="2243"/>
      <c r="G1791" s="2244"/>
      <c r="H1791" s="1830"/>
      <c r="I1791" s="2154"/>
      <c r="J1791" s="2244"/>
      <c r="K1791" s="2244"/>
      <c r="L1791" s="2244"/>
      <c r="M1791" s="2244"/>
      <c r="N1791" s="2242"/>
      <c r="O1791" s="2244"/>
      <c r="P1791" s="2245"/>
      <c r="Q1791" s="2250"/>
    </row>
    <row r="1792" spans="1:17">
      <c r="A1792" s="2244"/>
      <c r="B1792" s="2241"/>
      <c r="C1792" s="2244"/>
      <c r="D1792" s="2242"/>
      <c r="E1792" s="2242"/>
      <c r="F1792" s="2243"/>
      <c r="G1792" s="2244"/>
      <c r="H1792" s="1830"/>
      <c r="I1792" s="2154"/>
      <c r="J1792" s="2244"/>
      <c r="K1792" s="2244"/>
      <c r="L1792" s="2244"/>
      <c r="M1792" s="2244"/>
      <c r="N1792" s="2242"/>
      <c r="O1792" s="2244"/>
      <c r="P1792" s="2245"/>
      <c r="Q1792" s="2250"/>
    </row>
    <row r="1793" spans="1:17">
      <c r="A1793" s="2244"/>
      <c r="B1793" s="2241"/>
      <c r="C1793" s="2244"/>
      <c r="D1793" s="2242"/>
      <c r="E1793" s="2242"/>
      <c r="F1793" s="2243"/>
      <c r="G1793" s="2244"/>
      <c r="H1793" s="1830"/>
      <c r="I1793" s="2154"/>
      <c r="J1793" s="2244"/>
      <c r="K1793" s="2244"/>
      <c r="L1793" s="2244"/>
      <c r="M1793" s="2244"/>
      <c r="N1793" s="2242"/>
      <c r="O1793" s="2244"/>
      <c r="P1793" s="2245"/>
      <c r="Q1793" s="2250"/>
    </row>
    <row r="1794" spans="1:17">
      <c r="A1794" s="2244"/>
      <c r="B1794" s="2241"/>
      <c r="C1794" s="2244"/>
      <c r="D1794" s="2242"/>
      <c r="E1794" s="2242"/>
      <c r="F1794" s="2243"/>
      <c r="G1794" s="2244"/>
      <c r="H1794" s="1830"/>
      <c r="I1794" s="2154"/>
      <c r="J1794" s="2244"/>
      <c r="K1794" s="2244"/>
      <c r="L1794" s="2244"/>
      <c r="M1794" s="2244"/>
      <c r="N1794" s="2242"/>
      <c r="O1794" s="2244"/>
      <c r="P1794" s="2245"/>
      <c r="Q1794" s="2250"/>
    </row>
    <row r="1795" spans="1:17">
      <c r="A1795" s="2244"/>
      <c r="B1795" s="2241"/>
      <c r="C1795" s="2244"/>
      <c r="D1795" s="2242"/>
      <c r="E1795" s="2242"/>
      <c r="F1795" s="2243"/>
      <c r="G1795" s="2244"/>
      <c r="H1795" s="1830"/>
      <c r="I1795" s="2154"/>
      <c r="J1795" s="2244"/>
      <c r="K1795" s="2244"/>
      <c r="L1795" s="2244"/>
      <c r="M1795" s="2244"/>
      <c r="N1795" s="2242"/>
      <c r="O1795" s="2244"/>
      <c r="P1795" s="2245"/>
      <c r="Q1795" s="2250"/>
    </row>
    <row r="1796" spans="1:17">
      <c r="A1796" s="2244"/>
      <c r="B1796" s="2241"/>
      <c r="C1796" s="2244"/>
      <c r="D1796" s="2242"/>
      <c r="E1796" s="2242"/>
      <c r="F1796" s="2243"/>
      <c r="G1796" s="2244"/>
      <c r="H1796" s="1830"/>
      <c r="I1796" s="2154"/>
      <c r="J1796" s="2244"/>
      <c r="K1796" s="2244"/>
      <c r="L1796" s="2244"/>
      <c r="M1796" s="2244"/>
      <c r="N1796" s="2242"/>
      <c r="O1796" s="2244"/>
      <c r="P1796" s="2245"/>
      <c r="Q1796" s="2250"/>
    </row>
    <row r="1797" spans="1:17">
      <c r="A1797" s="2244"/>
      <c r="B1797" s="2241"/>
      <c r="C1797" s="2244"/>
      <c r="D1797" s="2242"/>
      <c r="E1797" s="2242"/>
      <c r="F1797" s="2243"/>
      <c r="G1797" s="2244"/>
      <c r="H1797" s="1830"/>
      <c r="I1797" s="2154"/>
      <c r="J1797" s="2244"/>
      <c r="K1797" s="2244"/>
      <c r="L1797" s="2244"/>
      <c r="M1797" s="2244"/>
      <c r="N1797" s="2242"/>
      <c r="O1797" s="2244"/>
      <c r="P1797" s="2245"/>
      <c r="Q1797" s="2250"/>
    </row>
    <row r="1798" spans="1:17">
      <c r="A1798" s="2244"/>
      <c r="B1798" s="2241"/>
      <c r="C1798" s="2244"/>
      <c r="D1798" s="2242"/>
      <c r="E1798" s="2242"/>
      <c r="F1798" s="2243"/>
      <c r="G1798" s="2244"/>
      <c r="H1798" s="1830"/>
      <c r="I1798" s="2154"/>
      <c r="J1798" s="2244"/>
      <c r="K1798" s="2244"/>
      <c r="L1798" s="2244"/>
      <c r="M1798" s="2244"/>
      <c r="N1798" s="2242"/>
      <c r="O1798" s="2244"/>
      <c r="P1798" s="2245"/>
      <c r="Q1798" s="2250"/>
    </row>
    <row r="1799" spans="1:17">
      <c r="A1799" s="2244"/>
      <c r="B1799" s="2241"/>
      <c r="C1799" s="2244"/>
      <c r="D1799" s="2242"/>
      <c r="E1799" s="2242"/>
      <c r="F1799" s="2243"/>
      <c r="G1799" s="2244"/>
      <c r="H1799" s="1830"/>
      <c r="I1799" s="2154"/>
      <c r="J1799" s="2244"/>
      <c r="K1799" s="2244"/>
      <c r="L1799" s="2244"/>
      <c r="M1799" s="2244"/>
      <c r="N1799" s="2242"/>
      <c r="O1799" s="2244"/>
      <c r="P1799" s="2245"/>
      <c r="Q1799" s="2250"/>
    </row>
    <row r="1800" spans="1:17">
      <c r="A1800" s="2244"/>
      <c r="B1800" s="2241"/>
      <c r="C1800" s="2244"/>
      <c r="D1800" s="2242"/>
      <c r="E1800" s="2242"/>
      <c r="F1800" s="2243"/>
      <c r="G1800" s="2244"/>
      <c r="H1800" s="1830"/>
      <c r="I1800" s="2154"/>
      <c r="J1800" s="2244"/>
      <c r="K1800" s="2244"/>
      <c r="L1800" s="2244"/>
      <c r="M1800" s="2244"/>
      <c r="N1800" s="2242"/>
      <c r="O1800" s="2244"/>
      <c r="P1800" s="2245"/>
      <c r="Q1800" s="2250"/>
    </row>
    <row r="1801" spans="1:17">
      <c r="A1801" s="2244"/>
      <c r="B1801" s="2241"/>
      <c r="C1801" s="2244"/>
      <c r="D1801" s="2242"/>
      <c r="E1801" s="2242"/>
      <c r="F1801" s="2243"/>
      <c r="G1801" s="2244"/>
      <c r="H1801" s="1830"/>
      <c r="I1801" s="2154"/>
      <c r="J1801" s="2244"/>
      <c r="K1801" s="2244"/>
      <c r="L1801" s="2244"/>
      <c r="M1801" s="2244"/>
      <c r="N1801" s="2242"/>
      <c r="O1801" s="2244"/>
      <c r="P1801" s="2245"/>
      <c r="Q1801" s="2250"/>
    </row>
    <row r="1802" spans="1:17">
      <c r="A1802" s="2244"/>
      <c r="B1802" s="2241"/>
      <c r="C1802" s="2244"/>
      <c r="D1802" s="2242"/>
      <c r="E1802" s="2242"/>
      <c r="F1802" s="2243"/>
      <c r="G1802" s="2244"/>
      <c r="H1802" s="1830"/>
      <c r="I1802" s="2154"/>
      <c r="J1802" s="2244"/>
      <c r="K1802" s="2244"/>
      <c r="L1802" s="2244"/>
      <c r="M1802" s="2244"/>
      <c r="N1802" s="2242"/>
      <c r="O1802" s="2244"/>
      <c r="P1802" s="2245"/>
      <c r="Q1802" s="2250"/>
    </row>
    <row r="1803" spans="1:17">
      <c r="A1803" s="2244"/>
      <c r="B1803" s="2241"/>
      <c r="C1803" s="2244"/>
      <c r="D1803" s="2242"/>
      <c r="E1803" s="2242"/>
      <c r="F1803" s="2243"/>
      <c r="G1803" s="2244"/>
      <c r="H1803" s="1830"/>
      <c r="I1803" s="2154"/>
      <c r="J1803" s="2244"/>
      <c r="K1803" s="2244"/>
      <c r="L1803" s="2244"/>
      <c r="M1803" s="2244"/>
      <c r="N1803" s="2242"/>
      <c r="O1803" s="2244"/>
      <c r="P1803" s="2245"/>
      <c r="Q1803" s="2250"/>
    </row>
    <row r="1804" spans="1:17">
      <c r="A1804" s="2244"/>
      <c r="B1804" s="2241"/>
      <c r="C1804" s="2244"/>
      <c r="D1804" s="2242"/>
      <c r="E1804" s="2242"/>
      <c r="F1804" s="2243"/>
      <c r="G1804" s="2244"/>
      <c r="H1804" s="1830"/>
      <c r="I1804" s="2154"/>
      <c r="J1804" s="2244"/>
      <c r="K1804" s="2244"/>
      <c r="L1804" s="2244"/>
      <c r="M1804" s="2244"/>
      <c r="N1804" s="2242"/>
      <c r="O1804" s="2244"/>
      <c r="P1804" s="2245"/>
      <c r="Q1804" s="2250"/>
    </row>
    <row r="1805" spans="1:17">
      <c r="A1805" s="2244"/>
      <c r="B1805" s="2241"/>
      <c r="C1805" s="2244"/>
      <c r="D1805" s="2242"/>
      <c r="E1805" s="2242"/>
      <c r="F1805" s="2243"/>
      <c r="G1805" s="2244"/>
      <c r="H1805" s="1830"/>
      <c r="I1805" s="2154"/>
      <c r="J1805" s="2244"/>
      <c r="K1805" s="2244"/>
      <c r="L1805" s="2244"/>
      <c r="M1805" s="2244"/>
      <c r="N1805" s="2242"/>
      <c r="O1805" s="2244"/>
      <c r="P1805" s="2245"/>
      <c r="Q1805" s="2250"/>
    </row>
    <row r="1806" spans="1:17">
      <c r="A1806" s="2244"/>
      <c r="B1806" s="2241"/>
      <c r="C1806" s="2244"/>
      <c r="D1806" s="2242"/>
      <c r="E1806" s="2242"/>
      <c r="F1806" s="2243"/>
      <c r="G1806" s="2244"/>
      <c r="H1806" s="1830"/>
      <c r="I1806" s="2154"/>
      <c r="J1806" s="2244"/>
      <c r="K1806" s="2244"/>
      <c r="L1806" s="2244"/>
      <c r="M1806" s="2244"/>
      <c r="N1806" s="2242"/>
      <c r="O1806" s="2244"/>
      <c r="P1806" s="2245"/>
      <c r="Q1806" s="2250"/>
    </row>
    <row r="1807" spans="1:17">
      <c r="A1807" s="2244"/>
      <c r="B1807" s="2241"/>
      <c r="C1807" s="2244"/>
      <c r="D1807" s="2242"/>
      <c r="E1807" s="2242"/>
      <c r="F1807" s="2243"/>
      <c r="G1807" s="2244"/>
      <c r="H1807" s="1830"/>
      <c r="I1807" s="2154"/>
      <c r="J1807" s="2244"/>
      <c r="K1807" s="2244"/>
      <c r="L1807" s="2244"/>
      <c r="M1807" s="2244"/>
      <c r="N1807" s="2242"/>
      <c r="O1807" s="2244"/>
      <c r="P1807" s="2245"/>
      <c r="Q1807" s="2250"/>
    </row>
    <row r="1808" spans="1:17">
      <c r="A1808" s="2244"/>
      <c r="B1808" s="2241"/>
      <c r="C1808" s="2244"/>
      <c r="D1808" s="2242"/>
      <c r="E1808" s="2242"/>
      <c r="F1808" s="2243"/>
      <c r="G1808" s="2244"/>
      <c r="H1808" s="1830"/>
      <c r="I1808" s="2154"/>
      <c r="J1808" s="2244"/>
      <c r="K1808" s="2244"/>
      <c r="L1808" s="2244"/>
      <c r="M1808" s="2244"/>
      <c r="N1808" s="2242"/>
      <c r="O1808" s="2244"/>
      <c r="P1808" s="2245"/>
      <c r="Q1808" s="2250"/>
    </row>
    <row r="1809" spans="1:17">
      <c r="A1809" s="2244"/>
      <c r="B1809" s="2241"/>
      <c r="C1809" s="2244"/>
      <c r="D1809" s="2242"/>
      <c r="E1809" s="2242"/>
      <c r="F1809" s="2243"/>
      <c r="G1809" s="2244"/>
      <c r="H1809" s="1830"/>
      <c r="I1809" s="2154"/>
      <c r="J1809" s="2244"/>
      <c r="K1809" s="2244"/>
      <c r="L1809" s="2244"/>
      <c r="M1809" s="2244"/>
      <c r="N1809" s="2242"/>
      <c r="O1809" s="2244"/>
      <c r="P1809" s="2245"/>
      <c r="Q1809" s="2250"/>
    </row>
    <row r="1810" spans="1:17">
      <c r="A1810" s="2244"/>
      <c r="B1810" s="2241"/>
      <c r="C1810" s="2244"/>
      <c r="D1810" s="2242"/>
      <c r="E1810" s="2242"/>
      <c r="F1810" s="2243"/>
      <c r="G1810" s="2244"/>
      <c r="H1810" s="1830"/>
      <c r="I1810" s="2154"/>
      <c r="J1810" s="2244"/>
      <c r="K1810" s="2244"/>
      <c r="L1810" s="2244"/>
      <c r="M1810" s="2244"/>
      <c r="N1810" s="2242"/>
      <c r="O1810" s="2244"/>
      <c r="P1810" s="2245"/>
      <c r="Q1810" s="2250"/>
    </row>
    <row r="1811" spans="1:17">
      <c r="A1811" s="2244"/>
      <c r="B1811" s="2241"/>
      <c r="C1811" s="2244"/>
      <c r="D1811" s="2242"/>
      <c r="E1811" s="2242"/>
      <c r="F1811" s="2243"/>
      <c r="G1811" s="2244"/>
      <c r="H1811" s="1830"/>
      <c r="I1811" s="2154"/>
      <c r="J1811" s="2244"/>
      <c r="K1811" s="2244"/>
      <c r="L1811" s="2244"/>
      <c r="M1811" s="2244"/>
      <c r="N1811" s="2242"/>
      <c r="O1811" s="2244"/>
      <c r="P1811" s="2245"/>
      <c r="Q1811" s="2250"/>
    </row>
    <row r="1812" spans="1:17">
      <c r="A1812" s="2244"/>
      <c r="B1812" s="2241"/>
      <c r="C1812" s="2244"/>
      <c r="D1812" s="2242"/>
      <c r="E1812" s="2242"/>
      <c r="F1812" s="2243"/>
      <c r="G1812" s="2244"/>
      <c r="H1812" s="1830"/>
      <c r="I1812" s="2154"/>
      <c r="J1812" s="2244"/>
      <c r="K1812" s="2244"/>
      <c r="L1812" s="2244"/>
      <c r="M1812" s="2244"/>
      <c r="N1812" s="2242"/>
      <c r="O1812" s="2244"/>
      <c r="P1812" s="2245"/>
      <c r="Q1812" s="2250"/>
    </row>
    <row r="1813" spans="1:17">
      <c r="A1813" s="2244"/>
      <c r="B1813" s="2241"/>
      <c r="C1813" s="2244"/>
      <c r="D1813" s="2242"/>
      <c r="E1813" s="2242"/>
      <c r="F1813" s="2243"/>
      <c r="G1813" s="2244"/>
      <c r="H1813" s="1830"/>
      <c r="I1813" s="2154"/>
      <c r="J1813" s="2244"/>
      <c r="K1813" s="2244"/>
      <c r="L1813" s="2244"/>
      <c r="M1813" s="2244"/>
      <c r="N1813" s="2242"/>
      <c r="O1813" s="2244"/>
      <c r="P1813" s="2245"/>
      <c r="Q1813" s="2250"/>
    </row>
    <row r="1814" spans="1:17">
      <c r="A1814" s="2244"/>
      <c r="B1814" s="2241"/>
      <c r="C1814" s="2244"/>
      <c r="D1814" s="2242"/>
      <c r="E1814" s="2242"/>
      <c r="F1814" s="2243"/>
      <c r="G1814" s="2244"/>
      <c r="H1814" s="1830"/>
      <c r="I1814" s="2154"/>
      <c r="J1814" s="2244"/>
      <c r="K1814" s="2244"/>
      <c r="L1814" s="2244"/>
      <c r="M1814" s="2244"/>
      <c r="N1814" s="2242"/>
      <c r="O1814" s="2244"/>
      <c r="P1814" s="2245"/>
      <c r="Q1814" s="2250"/>
    </row>
    <row r="1815" spans="1:17">
      <c r="A1815" s="2244"/>
      <c r="B1815" s="2241"/>
      <c r="C1815" s="2244"/>
      <c r="D1815" s="2242"/>
      <c r="E1815" s="2242"/>
      <c r="F1815" s="2243"/>
      <c r="G1815" s="2244"/>
      <c r="H1815" s="1830"/>
      <c r="I1815" s="2154"/>
      <c r="J1815" s="2244"/>
      <c r="K1815" s="2244"/>
      <c r="L1815" s="2244"/>
      <c r="M1815" s="2244"/>
      <c r="N1815" s="2242"/>
      <c r="O1815" s="2244"/>
      <c r="P1815" s="2245"/>
      <c r="Q1815" s="2250"/>
    </row>
    <row r="1816" spans="1:17">
      <c r="A1816" s="2244"/>
      <c r="B1816" s="2241"/>
      <c r="C1816" s="2244"/>
      <c r="D1816" s="2242"/>
      <c r="E1816" s="2242"/>
      <c r="F1816" s="2243"/>
      <c r="G1816" s="2244"/>
      <c r="H1816" s="1830"/>
      <c r="I1816" s="2154"/>
      <c r="J1816" s="2244"/>
      <c r="K1816" s="2244"/>
      <c r="L1816" s="2244"/>
      <c r="M1816" s="2244"/>
      <c r="N1816" s="2242"/>
      <c r="O1816" s="2244"/>
      <c r="P1816" s="2245"/>
      <c r="Q1816" s="2250"/>
    </row>
    <row r="1817" spans="1:17">
      <c r="A1817" s="2244"/>
      <c r="B1817" s="2241"/>
      <c r="C1817" s="2244"/>
      <c r="D1817" s="2242"/>
      <c r="E1817" s="2242"/>
      <c r="F1817" s="2243"/>
      <c r="G1817" s="2244"/>
      <c r="H1817" s="1830"/>
      <c r="I1817" s="2154"/>
      <c r="J1817" s="2244"/>
      <c r="K1817" s="2244"/>
      <c r="L1817" s="2244"/>
      <c r="M1817" s="2244"/>
      <c r="N1817" s="2242"/>
      <c r="O1817" s="2244"/>
      <c r="P1817" s="2245"/>
      <c r="Q1817" s="2250"/>
    </row>
    <row r="1818" spans="1:17">
      <c r="A1818" s="2244"/>
      <c r="B1818" s="2241"/>
      <c r="C1818" s="2244"/>
      <c r="D1818" s="2242"/>
      <c r="E1818" s="2242"/>
      <c r="F1818" s="2243"/>
      <c r="G1818" s="2244"/>
      <c r="H1818" s="1830"/>
      <c r="I1818" s="2154"/>
      <c r="J1818" s="2244"/>
      <c r="K1818" s="2244"/>
      <c r="L1818" s="2244"/>
      <c r="M1818" s="2244"/>
      <c r="N1818" s="2242"/>
      <c r="O1818" s="2244"/>
      <c r="P1818" s="2245"/>
      <c r="Q1818" s="2250"/>
    </row>
    <row r="1819" spans="1:17">
      <c r="A1819" s="2244"/>
      <c r="B1819" s="2241"/>
      <c r="C1819" s="2244"/>
      <c r="D1819" s="2242"/>
      <c r="E1819" s="2242"/>
      <c r="F1819" s="2243"/>
      <c r="G1819" s="2244"/>
      <c r="H1819" s="1830"/>
      <c r="I1819" s="2154"/>
      <c r="J1819" s="2244"/>
      <c r="K1819" s="2244"/>
      <c r="L1819" s="2244"/>
      <c r="M1819" s="2244"/>
      <c r="N1819" s="2242"/>
      <c r="O1819" s="2244"/>
      <c r="P1819" s="2245"/>
      <c r="Q1819" s="2250"/>
    </row>
    <row r="1820" spans="1:17">
      <c r="A1820" s="2244"/>
      <c r="B1820" s="2241"/>
      <c r="C1820" s="2244"/>
      <c r="D1820" s="2242"/>
      <c r="E1820" s="2242"/>
      <c r="F1820" s="2243"/>
      <c r="G1820" s="2244"/>
      <c r="H1820" s="1830"/>
      <c r="I1820" s="2154"/>
      <c r="J1820" s="2244"/>
      <c r="K1820" s="2244"/>
      <c r="L1820" s="2244"/>
      <c r="M1820" s="2244"/>
      <c r="N1820" s="2242"/>
      <c r="O1820" s="2244"/>
      <c r="P1820" s="2245"/>
      <c r="Q1820" s="2250"/>
    </row>
    <row r="1821" spans="1:17">
      <c r="A1821" s="2244"/>
      <c r="B1821" s="2241"/>
      <c r="C1821" s="2244"/>
      <c r="D1821" s="2242"/>
      <c r="E1821" s="2242"/>
      <c r="F1821" s="2243"/>
      <c r="G1821" s="2244"/>
      <c r="H1821" s="1830"/>
      <c r="I1821" s="2154"/>
      <c r="J1821" s="2244"/>
      <c r="K1821" s="2244"/>
      <c r="L1821" s="2244"/>
      <c r="M1821" s="2244"/>
      <c r="N1821" s="2242"/>
      <c r="O1821" s="2244"/>
      <c r="P1821" s="2245"/>
      <c r="Q1821" s="2250"/>
    </row>
    <row r="1822" spans="1:17">
      <c r="A1822" s="2244"/>
      <c r="B1822" s="2241"/>
      <c r="C1822" s="2244"/>
      <c r="D1822" s="2242"/>
      <c r="E1822" s="2242"/>
      <c r="F1822" s="2243"/>
      <c r="G1822" s="2244"/>
      <c r="H1822" s="1830"/>
      <c r="I1822" s="2154"/>
      <c r="J1822" s="2244"/>
      <c r="K1822" s="2244"/>
      <c r="L1822" s="2244"/>
      <c r="M1822" s="2244"/>
      <c r="N1822" s="2242"/>
      <c r="O1822" s="2244"/>
      <c r="P1822" s="2245"/>
      <c r="Q1822" s="2250"/>
    </row>
    <row r="1823" spans="1:17">
      <c r="A1823" s="2244"/>
      <c r="B1823" s="2241"/>
      <c r="C1823" s="2244"/>
      <c r="D1823" s="2242"/>
      <c r="E1823" s="2242"/>
      <c r="F1823" s="2243"/>
      <c r="G1823" s="2244"/>
      <c r="H1823" s="1830"/>
      <c r="I1823" s="2154"/>
      <c r="J1823" s="2244"/>
      <c r="K1823" s="2244"/>
      <c r="L1823" s="2244"/>
      <c r="M1823" s="2244"/>
      <c r="N1823" s="2242"/>
      <c r="O1823" s="2244"/>
      <c r="P1823" s="2245"/>
      <c r="Q1823" s="2250"/>
    </row>
    <row r="1824" spans="1:17">
      <c r="A1824" s="2244"/>
      <c r="B1824" s="2241"/>
      <c r="C1824" s="2244"/>
      <c r="D1824" s="2242"/>
      <c r="E1824" s="2242"/>
      <c r="F1824" s="2243"/>
      <c r="G1824" s="2244"/>
      <c r="H1824" s="1830"/>
      <c r="I1824" s="2154"/>
      <c r="J1824" s="2244"/>
      <c r="K1824" s="2244"/>
      <c r="L1824" s="2244"/>
      <c r="M1824" s="2244"/>
      <c r="N1824" s="2242"/>
      <c r="O1824" s="2244"/>
      <c r="P1824" s="2245"/>
      <c r="Q1824" s="2250"/>
    </row>
    <row r="1825" spans="1:17">
      <c r="A1825" s="2244"/>
      <c r="B1825" s="2241"/>
      <c r="C1825" s="2244"/>
      <c r="D1825" s="2242"/>
      <c r="E1825" s="2242"/>
      <c r="F1825" s="2243"/>
      <c r="G1825" s="2244"/>
      <c r="H1825" s="1830"/>
      <c r="I1825" s="2154"/>
      <c r="J1825" s="2244"/>
      <c r="K1825" s="2244"/>
      <c r="L1825" s="2244"/>
      <c r="M1825" s="2244"/>
      <c r="N1825" s="2242"/>
      <c r="O1825" s="2244"/>
      <c r="P1825" s="2245"/>
      <c r="Q1825" s="2250"/>
    </row>
    <row r="1826" spans="1:17">
      <c r="A1826" s="2244"/>
      <c r="B1826" s="2241"/>
      <c r="C1826" s="2244"/>
      <c r="D1826" s="2242"/>
      <c r="E1826" s="2242"/>
      <c r="F1826" s="2243"/>
      <c r="G1826" s="2244"/>
      <c r="H1826" s="1830"/>
      <c r="I1826" s="2154"/>
      <c r="J1826" s="2244"/>
      <c r="K1826" s="2244"/>
      <c r="L1826" s="2244"/>
      <c r="M1826" s="2244"/>
      <c r="N1826" s="2242"/>
      <c r="O1826" s="2244"/>
      <c r="P1826" s="2245"/>
      <c r="Q1826" s="2250"/>
    </row>
    <row r="1827" spans="1:17">
      <c r="A1827" s="2244"/>
      <c r="B1827" s="2241"/>
      <c r="C1827" s="2244"/>
      <c r="D1827" s="2242"/>
      <c r="E1827" s="2242"/>
      <c r="F1827" s="2243"/>
      <c r="G1827" s="2244"/>
      <c r="H1827" s="1830"/>
      <c r="I1827" s="2154"/>
      <c r="J1827" s="2244"/>
      <c r="K1827" s="2244"/>
      <c r="L1827" s="2244"/>
      <c r="M1827" s="2244"/>
      <c r="N1827" s="2242"/>
      <c r="O1827" s="2244"/>
      <c r="P1827" s="2245"/>
      <c r="Q1827" s="2250"/>
    </row>
    <row r="1828" spans="1:17">
      <c r="A1828" s="2244"/>
      <c r="B1828" s="2241"/>
      <c r="C1828" s="2244"/>
      <c r="D1828" s="2242"/>
      <c r="E1828" s="2242"/>
      <c r="F1828" s="2243"/>
      <c r="G1828" s="2244"/>
      <c r="H1828" s="1830"/>
      <c r="I1828" s="2154"/>
      <c r="J1828" s="2244"/>
      <c r="K1828" s="2244"/>
      <c r="L1828" s="2244"/>
      <c r="M1828" s="2244"/>
      <c r="N1828" s="2242"/>
      <c r="O1828" s="2244"/>
      <c r="P1828" s="2245"/>
      <c r="Q1828" s="2250"/>
    </row>
    <row r="1829" spans="1:17">
      <c r="A1829" s="2244"/>
      <c r="B1829" s="2241"/>
      <c r="C1829" s="2244"/>
      <c r="D1829" s="2242"/>
      <c r="E1829" s="2242"/>
      <c r="F1829" s="2243"/>
      <c r="G1829" s="2244"/>
      <c r="H1829" s="1830"/>
      <c r="I1829" s="2154"/>
      <c r="J1829" s="2244"/>
      <c r="K1829" s="2244"/>
      <c r="L1829" s="2244"/>
      <c r="M1829" s="2244"/>
      <c r="N1829" s="2242"/>
      <c r="O1829" s="2244"/>
      <c r="P1829" s="2245"/>
      <c r="Q1829" s="2250"/>
    </row>
    <row r="1830" spans="1:17">
      <c r="A1830" s="2244"/>
      <c r="B1830" s="2241"/>
      <c r="C1830" s="2244"/>
      <c r="D1830" s="2242"/>
      <c r="E1830" s="2242"/>
      <c r="F1830" s="2243"/>
      <c r="G1830" s="2244"/>
      <c r="H1830" s="1830"/>
      <c r="I1830" s="2154"/>
      <c r="J1830" s="2244"/>
      <c r="K1830" s="2244"/>
      <c r="L1830" s="2244"/>
      <c r="M1830" s="2244"/>
      <c r="N1830" s="2242"/>
      <c r="O1830" s="2244"/>
      <c r="P1830" s="2245"/>
      <c r="Q1830" s="2250"/>
    </row>
    <row r="1831" spans="1:17">
      <c r="A1831" s="2244"/>
      <c r="B1831" s="2241"/>
      <c r="C1831" s="2244"/>
      <c r="D1831" s="2242"/>
      <c r="E1831" s="2242"/>
      <c r="F1831" s="2243"/>
      <c r="G1831" s="2244"/>
      <c r="H1831" s="1830"/>
      <c r="I1831" s="2154"/>
      <c r="J1831" s="2244"/>
      <c r="K1831" s="2244"/>
      <c r="L1831" s="2244"/>
      <c r="M1831" s="2244"/>
      <c r="N1831" s="2242"/>
      <c r="O1831" s="2244"/>
      <c r="P1831" s="2245"/>
      <c r="Q1831" s="2250"/>
    </row>
    <row r="1832" spans="1:17">
      <c r="A1832" s="2244"/>
      <c r="B1832" s="2241"/>
      <c r="C1832" s="2244"/>
      <c r="D1832" s="2242"/>
      <c r="E1832" s="2242"/>
      <c r="F1832" s="2243"/>
      <c r="G1832" s="2244"/>
      <c r="H1832" s="1830"/>
      <c r="I1832" s="2154"/>
      <c r="J1832" s="2244"/>
      <c r="K1832" s="2244"/>
      <c r="L1832" s="2244"/>
      <c r="M1832" s="2244"/>
      <c r="N1832" s="2242"/>
      <c r="O1832" s="2244"/>
      <c r="P1832" s="2245"/>
      <c r="Q1832" s="2250"/>
    </row>
    <row r="1833" spans="1:17">
      <c r="A1833" s="2244"/>
      <c r="B1833" s="2241"/>
      <c r="C1833" s="2244"/>
      <c r="D1833" s="2242"/>
      <c r="E1833" s="2242"/>
      <c r="F1833" s="2243"/>
      <c r="G1833" s="2244"/>
      <c r="H1833" s="1830"/>
      <c r="I1833" s="2154"/>
      <c r="J1833" s="2244"/>
      <c r="K1833" s="2244"/>
      <c r="L1833" s="2244"/>
      <c r="M1833" s="2244"/>
      <c r="N1833" s="2242"/>
      <c r="O1833" s="2244"/>
      <c r="P1833" s="2245"/>
      <c r="Q1833" s="2250"/>
    </row>
    <row r="1834" spans="1:17">
      <c r="A1834" s="2244"/>
      <c r="B1834" s="2241"/>
      <c r="C1834" s="2244"/>
      <c r="D1834" s="2242"/>
      <c r="E1834" s="2242"/>
      <c r="F1834" s="2243"/>
      <c r="G1834" s="2244"/>
      <c r="H1834" s="1830"/>
      <c r="I1834" s="2154"/>
      <c r="J1834" s="2244"/>
      <c r="K1834" s="2244"/>
      <c r="L1834" s="2244"/>
      <c r="M1834" s="2244"/>
      <c r="N1834" s="2242"/>
      <c r="O1834" s="2244"/>
      <c r="P1834" s="2245"/>
      <c r="Q1834" s="2250"/>
    </row>
    <row r="1835" spans="1:17">
      <c r="A1835" s="2244"/>
      <c r="B1835" s="2241"/>
      <c r="C1835" s="2244"/>
      <c r="D1835" s="2242"/>
      <c r="E1835" s="2242"/>
      <c r="F1835" s="2243"/>
      <c r="G1835" s="2244"/>
      <c r="H1835" s="1830"/>
      <c r="I1835" s="2154"/>
      <c r="J1835" s="2244"/>
      <c r="K1835" s="2244"/>
      <c r="L1835" s="2244"/>
      <c r="M1835" s="2244"/>
      <c r="N1835" s="2242"/>
      <c r="O1835" s="2244"/>
      <c r="P1835" s="2245"/>
      <c r="Q1835" s="2250"/>
    </row>
    <row r="1836" spans="1:17">
      <c r="A1836" s="2244"/>
      <c r="B1836" s="2241"/>
      <c r="C1836" s="2244"/>
      <c r="D1836" s="2242"/>
      <c r="E1836" s="2242"/>
      <c r="F1836" s="2243"/>
      <c r="G1836" s="2244"/>
      <c r="H1836" s="1830"/>
      <c r="I1836" s="2154"/>
      <c r="J1836" s="2244"/>
      <c r="K1836" s="2244"/>
      <c r="L1836" s="2244"/>
      <c r="M1836" s="2244"/>
      <c r="N1836" s="2242"/>
      <c r="O1836" s="2244"/>
      <c r="P1836" s="2245"/>
      <c r="Q1836" s="2250"/>
    </row>
    <row r="1837" spans="1:17">
      <c r="A1837" s="2244"/>
      <c r="B1837" s="2241"/>
      <c r="C1837" s="2244"/>
      <c r="D1837" s="2242"/>
      <c r="E1837" s="2242"/>
      <c r="F1837" s="2243"/>
      <c r="G1837" s="2244"/>
      <c r="H1837" s="1830"/>
      <c r="I1837" s="2154"/>
      <c r="J1837" s="2244"/>
      <c r="K1837" s="2244"/>
      <c r="L1837" s="2244"/>
      <c r="M1837" s="2244"/>
      <c r="N1837" s="2242"/>
      <c r="O1837" s="2244"/>
      <c r="P1837" s="2245"/>
      <c r="Q1837" s="2250"/>
    </row>
    <row r="1838" spans="1:17">
      <c r="A1838" s="2244"/>
      <c r="B1838" s="2241"/>
      <c r="C1838" s="2244"/>
      <c r="D1838" s="2242"/>
      <c r="E1838" s="2242"/>
      <c r="F1838" s="2243"/>
      <c r="G1838" s="2244"/>
      <c r="H1838" s="1830"/>
      <c r="I1838" s="2154"/>
      <c r="J1838" s="2244"/>
      <c r="K1838" s="2244"/>
      <c r="L1838" s="2244"/>
      <c r="M1838" s="2244"/>
      <c r="N1838" s="2242"/>
      <c r="O1838" s="2244"/>
      <c r="P1838" s="2245"/>
      <c r="Q1838" s="2250"/>
    </row>
    <row r="1839" spans="1:17">
      <c r="A1839" s="2244"/>
      <c r="B1839" s="2241"/>
      <c r="C1839" s="2244"/>
      <c r="D1839" s="2242"/>
      <c r="E1839" s="2242"/>
      <c r="F1839" s="2243"/>
      <c r="G1839" s="2244"/>
      <c r="H1839" s="1830"/>
      <c r="I1839" s="2154"/>
      <c r="J1839" s="2244"/>
      <c r="K1839" s="2244"/>
      <c r="L1839" s="2244"/>
      <c r="M1839" s="2244"/>
      <c r="N1839" s="2242"/>
      <c r="O1839" s="2244"/>
      <c r="P1839" s="2245"/>
      <c r="Q1839" s="2250"/>
    </row>
    <row r="1840" spans="1:17">
      <c r="A1840" s="2244"/>
      <c r="B1840" s="2241"/>
      <c r="C1840" s="2244"/>
      <c r="D1840" s="2242"/>
      <c r="E1840" s="2242"/>
      <c r="F1840" s="2243"/>
      <c r="G1840" s="2244"/>
      <c r="H1840" s="1830"/>
      <c r="I1840" s="2154"/>
      <c r="J1840" s="2244"/>
      <c r="K1840" s="2244"/>
      <c r="L1840" s="2244"/>
      <c r="M1840" s="2244"/>
      <c r="N1840" s="2242"/>
      <c r="O1840" s="2244"/>
      <c r="P1840" s="2245"/>
      <c r="Q1840" s="2250"/>
    </row>
    <row r="1841" spans="1:17">
      <c r="A1841" s="2244"/>
      <c r="B1841" s="2241"/>
      <c r="C1841" s="2244"/>
      <c r="D1841" s="2242"/>
      <c r="E1841" s="2242"/>
      <c r="F1841" s="2243"/>
      <c r="G1841" s="2244"/>
      <c r="H1841" s="1830"/>
      <c r="I1841" s="2154"/>
      <c r="J1841" s="2244"/>
      <c r="K1841" s="2244"/>
      <c r="L1841" s="2244"/>
      <c r="M1841" s="2244"/>
      <c r="N1841" s="2242"/>
      <c r="O1841" s="2244"/>
      <c r="P1841" s="2245"/>
      <c r="Q1841" s="2250"/>
    </row>
    <row r="1842" spans="1:17">
      <c r="A1842" s="2244"/>
      <c r="B1842" s="2241"/>
      <c r="C1842" s="2244"/>
      <c r="D1842" s="2242"/>
      <c r="E1842" s="2242"/>
      <c r="F1842" s="2243"/>
      <c r="G1842" s="2244"/>
      <c r="H1842" s="1830"/>
      <c r="I1842" s="2154"/>
      <c r="J1842" s="2244"/>
      <c r="K1842" s="2244"/>
      <c r="L1842" s="2244"/>
      <c r="M1842" s="2244"/>
      <c r="N1842" s="2242"/>
      <c r="O1842" s="2244"/>
      <c r="P1842" s="2245"/>
      <c r="Q1842" s="2250"/>
    </row>
    <row r="1843" spans="1:17">
      <c r="A1843" s="2244"/>
      <c r="B1843" s="2241"/>
      <c r="C1843" s="2244"/>
      <c r="D1843" s="2242"/>
      <c r="E1843" s="2242"/>
      <c r="F1843" s="2243"/>
      <c r="G1843" s="2244"/>
      <c r="H1843" s="1830"/>
      <c r="I1843" s="2154"/>
      <c r="J1843" s="2244"/>
      <c r="K1843" s="2244"/>
      <c r="L1843" s="2244"/>
      <c r="M1843" s="2244"/>
      <c r="N1843" s="2242"/>
      <c r="O1843" s="2244"/>
      <c r="P1843" s="2245"/>
      <c r="Q1843" s="2250"/>
    </row>
    <row r="1844" spans="1:17">
      <c r="A1844" s="2244"/>
      <c r="B1844" s="2241"/>
      <c r="C1844" s="2244"/>
      <c r="D1844" s="2242"/>
      <c r="E1844" s="2242"/>
      <c r="F1844" s="2243"/>
      <c r="G1844" s="2244"/>
      <c r="H1844" s="1830"/>
      <c r="I1844" s="2154"/>
      <c r="J1844" s="2244"/>
      <c r="K1844" s="2244"/>
      <c r="L1844" s="2244"/>
      <c r="M1844" s="2244"/>
      <c r="N1844" s="2242"/>
      <c r="O1844" s="2244"/>
      <c r="P1844" s="2245"/>
      <c r="Q1844" s="2250"/>
    </row>
    <row r="1845" spans="1:17">
      <c r="A1845" s="2244"/>
      <c r="B1845" s="2241"/>
      <c r="C1845" s="2244"/>
      <c r="D1845" s="2242"/>
      <c r="E1845" s="2242"/>
      <c r="F1845" s="2243"/>
      <c r="G1845" s="2244"/>
      <c r="H1845" s="1830"/>
      <c r="I1845" s="2154"/>
      <c r="J1845" s="2244"/>
      <c r="K1845" s="2244"/>
      <c r="L1845" s="2244"/>
      <c r="M1845" s="2244"/>
      <c r="N1845" s="2242"/>
      <c r="O1845" s="2244"/>
      <c r="P1845" s="2245"/>
      <c r="Q1845" s="2250"/>
    </row>
    <row r="1846" spans="1:17">
      <c r="A1846" s="2244"/>
      <c r="B1846" s="2241"/>
      <c r="C1846" s="2244"/>
      <c r="D1846" s="2242"/>
      <c r="E1846" s="2242"/>
      <c r="F1846" s="2243"/>
      <c r="G1846" s="2244"/>
      <c r="H1846" s="1830"/>
      <c r="I1846" s="2154"/>
      <c r="J1846" s="2244"/>
      <c r="K1846" s="2244"/>
      <c r="L1846" s="2244"/>
      <c r="M1846" s="2244"/>
      <c r="N1846" s="2242"/>
      <c r="O1846" s="2244"/>
      <c r="P1846" s="2245"/>
      <c r="Q1846" s="2250"/>
    </row>
    <row r="1847" spans="1:17">
      <c r="A1847" s="2244"/>
      <c r="B1847" s="2241"/>
      <c r="C1847" s="2244"/>
      <c r="D1847" s="2242"/>
      <c r="E1847" s="2242"/>
      <c r="F1847" s="2243"/>
      <c r="G1847" s="2244"/>
      <c r="H1847" s="1830"/>
      <c r="I1847" s="2154"/>
      <c r="J1847" s="2244"/>
      <c r="K1847" s="2244"/>
      <c r="L1847" s="2244"/>
      <c r="M1847" s="2244"/>
      <c r="N1847" s="2242"/>
      <c r="O1847" s="2244"/>
      <c r="P1847" s="2245"/>
      <c r="Q1847" s="2250"/>
    </row>
    <row r="1848" spans="1:17">
      <c r="A1848" s="2244"/>
      <c r="B1848" s="2241"/>
      <c r="C1848" s="2244"/>
      <c r="D1848" s="2242"/>
      <c r="E1848" s="2242"/>
      <c r="F1848" s="2243"/>
      <c r="G1848" s="2244"/>
      <c r="H1848" s="1830"/>
      <c r="I1848" s="2154"/>
      <c r="J1848" s="2244"/>
      <c r="K1848" s="2244"/>
      <c r="L1848" s="2244"/>
      <c r="M1848" s="2244"/>
      <c r="N1848" s="2242"/>
      <c r="O1848" s="2244"/>
      <c r="P1848" s="2245"/>
      <c r="Q1848" s="2250"/>
    </row>
    <row r="1849" spans="1:17">
      <c r="A1849" s="2244"/>
      <c r="B1849" s="2241"/>
      <c r="C1849" s="2244"/>
      <c r="D1849" s="2242"/>
      <c r="E1849" s="2242"/>
      <c r="F1849" s="2243"/>
      <c r="G1849" s="2244"/>
      <c r="H1849" s="1830"/>
      <c r="I1849" s="2154"/>
      <c r="J1849" s="2244"/>
      <c r="K1849" s="2244"/>
      <c r="L1849" s="2244"/>
      <c r="M1849" s="2244"/>
      <c r="N1849" s="2242"/>
      <c r="O1849" s="2244"/>
      <c r="P1849" s="2245"/>
      <c r="Q1849" s="2250"/>
    </row>
    <row r="1850" spans="1:17">
      <c r="A1850" s="2244"/>
      <c r="B1850" s="2241"/>
      <c r="C1850" s="2244"/>
      <c r="D1850" s="2242"/>
      <c r="E1850" s="2242"/>
      <c r="F1850" s="2243"/>
      <c r="G1850" s="2244"/>
      <c r="H1850" s="1830"/>
      <c r="I1850" s="2154"/>
      <c r="J1850" s="2244"/>
      <c r="K1850" s="2244"/>
      <c r="L1850" s="2244"/>
      <c r="M1850" s="2244"/>
      <c r="N1850" s="2242"/>
      <c r="O1850" s="2244"/>
      <c r="P1850" s="2245"/>
      <c r="Q1850" s="2250"/>
    </row>
    <row r="1851" spans="1:17">
      <c r="A1851" s="2244"/>
      <c r="B1851" s="2241"/>
      <c r="C1851" s="2244"/>
      <c r="D1851" s="2242"/>
      <c r="E1851" s="2242"/>
      <c r="F1851" s="2243"/>
      <c r="G1851" s="2244"/>
      <c r="H1851" s="1830"/>
      <c r="I1851" s="2154"/>
      <c r="J1851" s="2244"/>
      <c r="K1851" s="2244"/>
      <c r="L1851" s="2244"/>
      <c r="M1851" s="2244"/>
      <c r="N1851" s="2242"/>
      <c r="O1851" s="2244"/>
      <c r="P1851" s="2245"/>
      <c r="Q1851" s="2250"/>
    </row>
    <row r="1852" spans="1:17">
      <c r="A1852" s="2244"/>
      <c r="B1852" s="2241"/>
      <c r="C1852" s="2244"/>
      <c r="D1852" s="2242"/>
      <c r="E1852" s="2242"/>
      <c r="F1852" s="2243"/>
      <c r="G1852" s="2244"/>
      <c r="H1852" s="1830"/>
      <c r="I1852" s="2154"/>
      <c r="J1852" s="2244"/>
      <c r="K1852" s="2244"/>
      <c r="L1852" s="2244"/>
      <c r="M1852" s="2244"/>
      <c r="N1852" s="2242"/>
      <c r="O1852" s="2244"/>
      <c r="P1852" s="2245"/>
      <c r="Q1852" s="2250"/>
    </row>
    <row r="1853" spans="1:17">
      <c r="A1853" s="2244"/>
      <c r="B1853" s="2241"/>
      <c r="C1853" s="2244"/>
      <c r="D1853" s="2242"/>
      <c r="E1853" s="2242"/>
      <c r="F1853" s="2243"/>
      <c r="G1853" s="2244"/>
      <c r="H1853" s="1830"/>
      <c r="I1853" s="2154"/>
      <c r="J1853" s="2244"/>
      <c r="K1853" s="2244"/>
      <c r="L1853" s="2244"/>
      <c r="M1853" s="2244"/>
      <c r="N1853" s="2242"/>
      <c r="O1853" s="2244"/>
      <c r="P1853" s="2245"/>
      <c r="Q1853" s="2250"/>
    </row>
    <row r="1854" spans="1:17">
      <c r="A1854" s="2244"/>
      <c r="B1854" s="2241"/>
      <c r="C1854" s="2244"/>
      <c r="D1854" s="2242"/>
      <c r="E1854" s="2242"/>
      <c r="F1854" s="2243"/>
      <c r="G1854" s="2244"/>
      <c r="H1854" s="1830"/>
      <c r="I1854" s="2154"/>
      <c r="J1854" s="2244"/>
      <c r="K1854" s="2244"/>
      <c r="L1854" s="2244"/>
      <c r="M1854" s="2244"/>
      <c r="N1854" s="2242"/>
      <c r="O1854" s="2244"/>
      <c r="P1854" s="2245"/>
      <c r="Q1854" s="2250"/>
    </row>
    <row r="1855" spans="1:17">
      <c r="A1855" s="2244"/>
      <c r="B1855" s="2241"/>
      <c r="C1855" s="2244"/>
      <c r="D1855" s="2242"/>
      <c r="E1855" s="2242"/>
      <c r="F1855" s="2243"/>
      <c r="G1855" s="2244"/>
      <c r="H1855" s="1830"/>
      <c r="I1855" s="2154"/>
      <c r="J1855" s="2244"/>
      <c r="K1855" s="2244"/>
      <c r="L1855" s="2244"/>
      <c r="M1855" s="2244"/>
      <c r="N1855" s="2242"/>
      <c r="O1855" s="2244"/>
      <c r="P1855" s="2245"/>
      <c r="Q1855" s="2250"/>
    </row>
    <row r="1856" spans="1:17">
      <c r="A1856" s="2244"/>
      <c r="B1856" s="2241"/>
      <c r="C1856" s="2244"/>
      <c r="D1856" s="2242"/>
      <c r="E1856" s="2242"/>
      <c r="F1856" s="2243"/>
      <c r="G1856" s="2244"/>
      <c r="H1856" s="1830"/>
      <c r="I1856" s="2154"/>
      <c r="J1856" s="2244"/>
      <c r="K1856" s="2244"/>
      <c r="L1856" s="2244"/>
      <c r="M1856" s="2244"/>
      <c r="N1856" s="2242"/>
      <c r="O1856" s="2244"/>
      <c r="P1856" s="2245"/>
      <c r="Q1856" s="2250"/>
    </row>
    <row r="1857" spans="1:17">
      <c r="A1857" s="2244"/>
      <c r="B1857" s="2241"/>
      <c r="C1857" s="2244"/>
      <c r="D1857" s="2242"/>
      <c r="E1857" s="2242"/>
      <c r="F1857" s="2243"/>
      <c r="G1857" s="2244"/>
      <c r="H1857" s="1830"/>
      <c r="I1857" s="2154"/>
      <c r="J1857" s="2244"/>
      <c r="K1857" s="2244"/>
      <c r="L1857" s="2244"/>
      <c r="M1857" s="2244"/>
      <c r="N1857" s="2242"/>
      <c r="O1857" s="2244"/>
      <c r="P1857" s="2245"/>
      <c r="Q1857" s="2250"/>
    </row>
    <row r="1858" spans="1:17">
      <c r="A1858" s="2244"/>
      <c r="B1858" s="2241"/>
      <c r="C1858" s="2244"/>
      <c r="D1858" s="2242"/>
      <c r="E1858" s="2242"/>
      <c r="F1858" s="2243"/>
      <c r="G1858" s="2244"/>
      <c r="H1858" s="1830"/>
      <c r="I1858" s="2154"/>
      <c r="J1858" s="2244"/>
      <c r="K1858" s="2244"/>
      <c r="L1858" s="2244"/>
      <c r="M1858" s="2244"/>
      <c r="N1858" s="2242"/>
      <c r="O1858" s="2244"/>
      <c r="P1858" s="2245"/>
      <c r="Q1858" s="2250"/>
    </row>
    <row r="1859" spans="1:17">
      <c r="A1859" s="2244"/>
      <c r="B1859" s="2241"/>
      <c r="C1859" s="2244"/>
      <c r="D1859" s="2242"/>
      <c r="E1859" s="2242"/>
      <c r="F1859" s="2243"/>
      <c r="G1859" s="2244"/>
      <c r="H1859" s="1830"/>
      <c r="I1859" s="2154"/>
      <c r="J1859" s="2244"/>
      <c r="K1859" s="2244"/>
      <c r="L1859" s="2244"/>
      <c r="M1859" s="2244"/>
      <c r="N1859" s="2242"/>
      <c r="O1859" s="2244"/>
      <c r="P1859" s="2245"/>
      <c r="Q1859" s="2250"/>
    </row>
    <row r="1860" spans="1:17">
      <c r="A1860" s="2244"/>
      <c r="B1860" s="2241"/>
      <c r="C1860" s="2244"/>
      <c r="D1860" s="2242"/>
      <c r="E1860" s="2242"/>
      <c r="F1860" s="2243"/>
      <c r="G1860" s="2244"/>
      <c r="H1860" s="1830"/>
      <c r="I1860" s="2154"/>
      <c r="J1860" s="2244"/>
      <c r="K1860" s="2244"/>
      <c r="L1860" s="2244"/>
      <c r="M1860" s="2244"/>
      <c r="N1860" s="2242"/>
      <c r="O1860" s="2244"/>
      <c r="P1860" s="2245"/>
      <c r="Q1860" s="2250"/>
    </row>
    <row r="1861" spans="1:17">
      <c r="A1861" s="2244"/>
      <c r="B1861" s="2241"/>
      <c r="C1861" s="2244"/>
      <c r="D1861" s="2242"/>
      <c r="E1861" s="2242"/>
      <c r="F1861" s="2243"/>
      <c r="G1861" s="2244"/>
      <c r="H1861" s="1830"/>
      <c r="I1861" s="2154"/>
      <c r="J1861" s="2244"/>
      <c r="K1861" s="2244"/>
      <c r="L1861" s="2244"/>
      <c r="M1861" s="2244"/>
      <c r="N1861" s="2242"/>
      <c r="O1861" s="2244"/>
      <c r="P1861" s="2245"/>
      <c r="Q1861" s="2250"/>
    </row>
    <row r="1862" spans="1:17">
      <c r="A1862" s="2244"/>
      <c r="B1862" s="2241"/>
      <c r="C1862" s="2244"/>
      <c r="D1862" s="2242"/>
      <c r="E1862" s="2242"/>
      <c r="F1862" s="2243"/>
      <c r="G1862" s="2244"/>
      <c r="H1862" s="1830"/>
      <c r="I1862" s="2154"/>
      <c r="J1862" s="2244"/>
      <c r="K1862" s="2244"/>
      <c r="L1862" s="2244"/>
      <c r="M1862" s="2244"/>
      <c r="N1862" s="2242"/>
      <c r="O1862" s="2244"/>
      <c r="P1862" s="2245"/>
      <c r="Q1862" s="2250"/>
    </row>
    <row r="1863" spans="1:17">
      <c r="A1863" s="2244"/>
      <c r="B1863" s="2241"/>
      <c r="C1863" s="2244"/>
      <c r="D1863" s="2242"/>
      <c r="E1863" s="2242"/>
      <c r="F1863" s="2243"/>
      <c r="G1863" s="2244"/>
      <c r="H1863" s="1830"/>
      <c r="I1863" s="2154"/>
      <c r="J1863" s="2244"/>
      <c r="K1863" s="2244"/>
      <c r="L1863" s="2244"/>
      <c r="M1863" s="2244"/>
      <c r="N1863" s="2242"/>
      <c r="O1863" s="2244"/>
      <c r="P1863" s="2245"/>
      <c r="Q1863" s="2250"/>
    </row>
    <row r="1864" spans="1:17">
      <c r="A1864" s="2244"/>
      <c r="B1864" s="2241"/>
      <c r="C1864" s="2244"/>
      <c r="D1864" s="2242"/>
      <c r="E1864" s="2242"/>
      <c r="F1864" s="2243"/>
      <c r="G1864" s="2244"/>
      <c r="H1864" s="1830"/>
      <c r="I1864" s="2154"/>
      <c r="J1864" s="2244"/>
      <c r="K1864" s="2244"/>
      <c r="L1864" s="2244"/>
      <c r="M1864" s="2244"/>
      <c r="N1864" s="2242"/>
      <c r="O1864" s="2244"/>
      <c r="P1864" s="2245"/>
      <c r="Q1864" s="2250"/>
    </row>
    <row r="1865" spans="1:17">
      <c r="A1865" s="2244"/>
      <c r="B1865" s="2241"/>
      <c r="C1865" s="2244"/>
      <c r="D1865" s="2242"/>
      <c r="E1865" s="2242"/>
      <c r="F1865" s="2243"/>
      <c r="G1865" s="2244"/>
      <c r="H1865" s="1830"/>
      <c r="I1865" s="2154"/>
      <c r="J1865" s="2244"/>
      <c r="K1865" s="2244"/>
      <c r="L1865" s="2244"/>
      <c r="M1865" s="2244"/>
      <c r="N1865" s="2242"/>
      <c r="O1865" s="2244"/>
      <c r="P1865" s="2245"/>
      <c r="Q1865" s="2250"/>
    </row>
    <row r="1866" spans="1:17">
      <c r="A1866" s="2244"/>
      <c r="B1866" s="2241"/>
      <c r="C1866" s="2244"/>
      <c r="D1866" s="2242"/>
      <c r="E1866" s="2242"/>
      <c r="F1866" s="2243"/>
      <c r="G1866" s="2244"/>
      <c r="H1866" s="1830"/>
      <c r="I1866" s="2154"/>
      <c r="J1866" s="2244"/>
      <c r="K1866" s="2244"/>
      <c r="L1866" s="2244"/>
      <c r="M1866" s="2244"/>
      <c r="N1866" s="2242"/>
      <c r="O1866" s="2244"/>
      <c r="P1866" s="2245"/>
      <c r="Q1866" s="2250"/>
    </row>
    <row r="1867" spans="1:17">
      <c r="A1867" s="2244"/>
      <c r="B1867" s="2241"/>
      <c r="C1867" s="2244"/>
      <c r="D1867" s="2242"/>
      <c r="E1867" s="2242"/>
      <c r="F1867" s="2243"/>
      <c r="G1867" s="2244"/>
      <c r="H1867" s="1830"/>
      <c r="I1867" s="2154"/>
      <c r="J1867" s="2244"/>
      <c r="K1867" s="2244"/>
      <c r="L1867" s="2244"/>
      <c r="M1867" s="2244"/>
      <c r="N1867" s="2242"/>
      <c r="O1867" s="2244"/>
      <c r="P1867" s="2245"/>
      <c r="Q1867" s="2250"/>
    </row>
    <row r="1868" spans="1:17">
      <c r="A1868" s="2244"/>
      <c r="B1868" s="2241"/>
      <c r="C1868" s="2244"/>
      <c r="D1868" s="2242"/>
      <c r="E1868" s="2242"/>
      <c r="F1868" s="2243"/>
      <c r="G1868" s="2244"/>
      <c r="H1868" s="1830"/>
      <c r="I1868" s="2154"/>
      <c r="J1868" s="2244"/>
      <c r="K1868" s="2244"/>
      <c r="L1868" s="2244"/>
      <c r="M1868" s="2244"/>
      <c r="N1868" s="2242"/>
      <c r="O1868" s="2244"/>
      <c r="P1868" s="2245"/>
      <c r="Q1868" s="2250"/>
    </row>
    <row r="1869" spans="1:17">
      <c r="A1869" s="2244"/>
      <c r="B1869" s="2241"/>
      <c r="C1869" s="2244"/>
      <c r="D1869" s="2242"/>
      <c r="E1869" s="2242"/>
      <c r="F1869" s="2243"/>
      <c r="G1869" s="2244"/>
      <c r="H1869" s="1830"/>
      <c r="I1869" s="2154"/>
      <c r="J1869" s="2244"/>
      <c r="K1869" s="2244"/>
      <c r="L1869" s="2244"/>
      <c r="M1869" s="2244"/>
      <c r="N1869" s="2242"/>
      <c r="O1869" s="2244"/>
      <c r="P1869" s="2245"/>
      <c r="Q1869" s="2250"/>
    </row>
    <row r="1870" spans="1:17">
      <c r="A1870" s="2244"/>
      <c r="B1870" s="2241"/>
      <c r="C1870" s="2244"/>
      <c r="D1870" s="2242"/>
      <c r="E1870" s="2242"/>
      <c r="F1870" s="2243"/>
      <c r="G1870" s="2244"/>
      <c r="H1870" s="1830"/>
      <c r="I1870" s="2154"/>
      <c r="J1870" s="2244"/>
      <c r="K1870" s="2244"/>
      <c r="L1870" s="2244"/>
      <c r="M1870" s="2244"/>
      <c r="N1870" s="2242"/>
      <c r="O1870" s="2244"/>
      <c r="P1870" s="2245"/>
      <c r="Q1870" s="2250"/>
    </row>
    <row r="1871" spans="1:17">
      <c r="A1871" s="2244"/>
      <c r="B1871" s="2241"/>
      <c r="C1871" s="2244"/>
      <c r="D1871" s="2242"/>
      <c r="E1871" s="2242"/>
      <c r="F1871" s="2243"/>
      <c r="G1871" s="2244"/>
      <c r="H1871" s="1830"/>
      <c r="I1871" s="2154"/>
      <c r="J1871" s="2244"/>
      <c r="K1871" s="2244"/>
      <c r="L1871" s="2244"/>
      <c r="M1871" s="2244"/>
      <c r="N1871" s="2242"/>
      <c r="O1871" s="2244"/>
      <c r="P1871" s="2245"/>
      <c r="Q1871" s="2250"/>
    </row>
    <row r="1872" spans="1:17">
      <c r="A1872" s="2244"/>
      <c r="B1872" s="2241"/>
      <c r="C1872" s="2244"/>
      <c r="D1872" s="2242"/>
      <c r="E1872" s="2242"/>
      <c r="F1872" s="2243"/>
      <c r="G1872" s="2244"/>
      <c r="H1872" s="1830"/>
      <c r="I1872" s="2154"/>
      <c r="J1872" s="2244"/>
      <c r="K1872" s="2244"/>
      <c r="L1872" s="2244"/>
      <c r="M1872" s="2244"/>
      <c r="N1872" s="2242"/>
      <c r="O1872" s="2244"/>
      <c r="P1872" s="2245"/>
      <c r="Q1872" s="2250"/>
    </row>
    <row r="1873" spans="1:17">
      <c r="A1873" s="2244"/>
      <c r="B1873" s="2241"/>
      <c r="C1873" s="2244"/>
      <c r="D1873" s="2242"/>
      <c r="E1873" s="2242"/>
      <c r="F1873" s="2243"/>
      <c r="G1873" s="2244"/>
      <c r="H1873" s="1830"/>
      <c r="I1873" s="2154"/>
      <c r="J1873" s="2244"/>
      <c r="K1873" s="2244"/>
      <c r="L1873" s="2244"/>
      <c r="M1873" s="2244"/>
      <c r="N1873" s="2242"/>
      <c r="O1873" s="2244"/>
      <c r="P1873" s="2245"/>
      <c r="Q1873" s="2250"/>
    </row>
    <row r="1874" spans="1:17">
      <c r="A1874" s="2244"/>
      <c r="B1874" s="2241"/>
      <c r="C1874" s="2244"/>
      <c r="D1874" s="2242"/>
      <c r="E1874" s="2242"/>
      <c r="F1874" s="2243"/>
      <c r="G1874" s="2244"/>
      <c r="H1874" s="1830"/>
      <c r="I1874" s="2154"/>
      <c r="J1874" s="2244"/>
      <c r="K1874" s="2244"/>
      <c r="L1874" s="2244"/>
      <c r="M1874" s="2244"/>
      <c r="N1874" s="2242"/>
      <c r="O1874" s="2244"/>
      <c r="P1874" s="2245"/>
      <c r="Q1874" s="2250"/>
    </row>
    <row r="1875" spans="1:17">
      <c r="A1875" s="2244"/>
      <c r="B1875" s="2241"/>
      <c r="C1875" s="2244"/>
      <c r="D1875" s="2242"/>
      <c r="E1875" s="2242"/>
      <c r="F1875" s="2243"/>
      <c r="G1875" s="2244"/>
      <c r="H1875" s="1830"/>
      <c r="I1875" s="2154"/>
      <c r="J1875" s="2244"/>
      <c r="K1875" s="2244"/>
      <c r="L1875" s="2244"/>
      <c r="M1875" s="2244"/>
      <c r="N1875" s="2242"/>
      <c r="O1875" s="2244"/>
      <c r="P1875" s="2245"/>
      <c r="Q1875" s="2250"/>
    </row>
    <row r="1876" spans="1:17">
      <c r="A1876" s="2244"/>
      <c r="B1876" s="2241"/>
      <c r="C1876" s="2244"/>
      <c r="D1876" s="2242"/>
      <c r="E1876" s="2242"/>
      <c r="F1876" s="2243"/>
      <c r="G1876" s="2244"/>
      <c r="H1876" s="1830"/>
      <c r="I1876" s="2154"/>
      <c r="J1876" s="2244"/>
      <c r="K1876" s="2244"/>
      <c r="L1876" s="2244"/>
      <c r="M1876" s="2244"/>
      <c r="N1876" s="2242"/>
      <c r="O1876" s="2244"/>
      <c r="P1876" s="2245"/>
      <c r="Q1876" s="2250"/>
    </row>
    <row r="1877" spans="1:17">
      <c r="A1877" s="2244"/>
      <c r="B1877" s="2241"/>
      <c r="C1877" s="2244"/>
      <c r="D1877" s="2242"/>
      <c r="E1877" s="2242"/>
      <c r="F1877" s="2243"/>
      <c r="G1877" s="2244"/>
      <c r="H1877" s="1830"/>
      <c r="I1877" s="2154"/>
      <c r="J1877" s="2244"/>
      <c r="K1877" s="2244"/>
      <c r="L1877" s="2244"/>
      <c r="M1877" s="2244"/>
      <c r="N1877" s="2242"/>
      <c r="O1877" s="2244"/>
      <c r="P1877" s="2245"/>
      <c r="Q1877" s="2250"/>
    </row>
    <row r="1878" spans="1:17">
      <c r="A1878" s="2244"/>
      <c r="B1878" s="2241"/>
      <c r="C1878" s="2244"/>
      <c r="D1878" s="2242"/>
      <c r="E1878" s="2242"/>
      <c r="F1878" s="2243"/>
      <c r="G1878" s="2244"/>
      <c r="H1878" s="1830"/>
      <c r="I1878" s="2154"/>
      <c r="J1878" s="2244"/>
      <c r="K1878" s="2244"/>
      <c r="L1878" s="2244"/>
      <c r="M1878" s="2244"/>
      <c r="N1878" s="2242"/>
      <c r="O1878" s="2244"/>
      <c r="P1878" s="2245"/>
      <c r="Q1878" s="2250"/>
    </row>
    <row r="1879" spans="1:17">
      <c r="A1879" s="2244"/>
      <c r="B1879" s="2241"/>
      <c r="C1879" s="2244"/>
      <c r="D1879" s="2242"/>
      <c r="E1879" s="2242"/>
      <c r="F1879" s="2243"/>
      <c r="G1879" s="2244"/>
      <c r="H1879" s="1830"/>
      <c r="I1879" s="2154"/>
      <c r="J1879" s="2244"/>
      <c r="K1879" s="2244"/>
      <c r="L1879" s="2244"/>
      <c r="M1879" s="2244"/>
      <c r="N1879" s="2242"/>
      <c r="O1879" s="2244"/>
      <c r="P1879" s="2245"/>
      <c r="Q1879" s="2250"/>
    </row>
    <row r="1880" spans="1:17">
      <c r="A1880" s="2244"/>
      <c r="B1880" s="2241"/>
      <c r="C1880" s="2244"/>
      <c r="D1880" s="2242"/>
      <c r="E1880" s="2242"/>
      <c r="F1880" s="2243"/>
      <c r="G1880" s="2244"/>
      <c r="H1880" s="1830"/>
      <c r="I1880" s="2154"/>
      <c r="J1880" s="2244"/>
      <c r="K1880" s="2244"/>
      <c r="L1880" s="2244"/>
      <c r="M1880" s="2244"/>
      <c r="N1880" s="2242"/>
      <c r="O1880" s="2244"/>
      <c r="P1880" s="2245"/>
      <c r="Q1880" s="2250"/>
    </row>
    <row r="1881" spans="1:17">
      <c r="A1881" s="2244"/>
      <c r="B1881" s="2241"/>
      <c r="C1881" s="2244"/>
      <c r="D1881" s="2242"/>
      <c r="E1881" s="2242"/>
      <c r="F1881" s="2243"/>
      <c r="G1881" s="2244"/>
      <c r="H1881" s="1830"/>
      <c r="I1881" s="2154"/>
      <c r="J1881" s="2244"/>
      <c r="K1881" s="2244"/>
      <c r="L1881" s="2244"/>
      <c r="M1881" s="2244"/>
      <c r="N1881" s="2242"/>
      <c r="O1881" s="2244"/>
      <c r="P1881" s="2245"/>
      <c r="Q1881" s="2250"/>
    </row>
    <row r="1882" spans="1:17">
      <c r="A1882" s="2244"/>
      <c r="B1882" s="2241"/>
      <c r="C1882" s="2244"/>
      <c r="D1882" s="2242"/>
      <c r="E1882" s="2242"/>
      <c r="F1882" s="2243"/>
      <c r="G1882" s="2244"/>
      <c r="H1882" s="1830"/>
      <c r="I1882" s="2154"/>
      <c r="J1882" s="2244"/>
      <c r="K1882" s="2244"/>
      <c r="L1882" s="2244"/>
      <c r="M1882" s="2244"/>
      <c r="N1882" s="2242"/>
      <c r="O1882" s="2244"/>
      <c r="P1882" s="2245"/>
      <c r="Q1882" s="2250"/>
    </row>
    <row r="1883" spans="1:17">
      <c r="A1883" s="2244"/>
      <c r="B1883" s="2241"/>
      <c r="C1883" s="2244"/>
      <c r="D1883" s="2242"/>
      <c r="E1883" s="2242"/>
      <c r="F1883" s="2243"/>
      <c r="G1883" s="2244"/>
      <c r="H1883" s="1830"/>
      <c r="I1883" s="2154"/>
      <c r="J1883" s="2244"/>
      <c r="K1883" s="2244"/>
      <c r="L1883" s="2244"/>
      <c r="M1883" s="2244"/>
      <c r="N1883" s="2242"/>
      <c r="O1883" s="2244"/>
      <c r="P1883" s="2245"/>
      <c r="Q1883" s="2250"/>
    </row>
    <row r="1884" spans="1:17">
      <c r="A1884" s="2244"/>
      <c r="B1884" s="2241"/>
      <c r="C1884" s="2244"/>
      <c r="D1884" s="2242"/>
      <c r="E1884" s="2242"/>
      <c r="F1884" s="2243"/>
      <c r="G1884" s="2244"/>
      <c r="H1884" s="1830"/>
      <c r="I1884" s="2154"/>
      <c r="J1884" s="2244"/>
      <c r="K1884" s="2244"/>
      <c r="L1884" s="2244"/>
      <c r="M1884" s="2244"/>
      <c r="N1884" s="2242"/>
      <c r="O1884" s="2244"/>
      <c r="P1884" s="2245"/>
      <c r="Q1884" s="2250"/>
    </row>
    <row r="1885" spans="1:17">
      <c r="A1885" s="2244"/>
      <c r="B1885" s="2241"/>
      <c r="C1885" s="2244"/>
      <c r="D1885" s="2242"/>
      <c r="E1885" s="2242"/>
      <c r="F1885" s="2243"/>
      <c r="G1885" s="2244"/>
      <c r="H1885" s="1830"/>
      <c r="I1885" s="2154"/>
      <c r="J1885" s="2244"/>
      <c r="K1885" s="2244"/>
      <c r="L1885" s="2244"/>
      <c r="M1885" s="2244"/>
      <c r="N1885" s="2242"/>
      <c r="O1885" s="2244"/>
      <c r="P1885" s="2245"/>
      <c r="Q1885" s="2250"/>
    </row>
    <row r="1886" spans="1:17">
      <c r="A1886" s="2244"/>
      <c r="B1886" s="2241"/>
      <c r="C1886" s="2244"/>
      <c r="D1886" s="2242"/>
      <c r="E1886" s="2242"/>
      <c r="F1886" s="2243"/>
      <c r="G1886" s="2244"/>
      <c r="H1886" s="1830"/>
      <c r="I1886" s="2154"/>
      <c r="J1886" s="2244"/>
      <c r="K1886" s="2244"/>
      <c r="L1886" s="2244"/>
      <c r="M1886" s="2244"/>
      <c r="N1886" s="2242"/>
      <c r="O1886" s="2244"/>
      <c r="P1886" s="2245"/>
      <c r="Q1886" s="2250"/>
    </row>
    <row r="1887" spans="1:17">
      <c r="A1887" s="2244"/>
      <c r="B1887" s="2241"/>
      <c r="C1887" s="2244"/>
      <c r="D1887" s="2242"/>
      <c r="E1887" s="2242"/>
      <c r="F1887" s="2243"/>
      <c r="G1887" s="2244"/>
      <c r="H1887" s="1830"/>
      <c r="I1887" s="2154"/>
      <c r="J1887" s="2244"/>
      <c r="K1887" s="2244"/>
      <c r="L1887" s="2244"/>
      <c r="M1887" s="2244"/>
      <c r="N1887" s="2242"/>
      <c r="O1887" s="2244"/>
      <c r="P1887" s="2245"/>
      <c r="Q1887" s="2250"/>
    </row>
    <row r="1888" spans="1:17">
      <c r="A1888" s="2244"/>
      <c r="B1888" s="2241"/>
      <c r="C1888" s="2244"/>
      <c r="D1888" s="2242"/>
      <c r="E1888" s="2242"/>
      <c r="F1888" s="2243"/>
      <c r="G1888" s="2244"/>
      <c r="H1888" s="1830"/>
      <c r="I1888" s="2154"/>
      <c r="J1888" s="2244"/>
      <c r="K1888" s="2244"/>
      <c r="L1888" s="2244"/>
      <c r="M1888" s="2244"/>
      <c r="N1888" s="2242"/>
      <c r="O1888" s="2244"/>
      <c r="P1888" s="2245"/>
      <c r="Q1888" s="2250"/>
    </row>
    <row r="1889" spans="1:17">
      <c r="A1889" s="2244"/>
      <c r="B1889" s="2241"/>
      <c r="C1889" s="2244"/>
      <c r="D1889" s="2242"/>
      <c r="E1889" s="2242"/>
      <c r="F1889" s="2243"/>
      <c r="G1889" s="2244"/>
      <c r="H1889" s="1830"/>
      <c r="I1889" s="2154"/>
      <c r="J1889" s="2244"/>
      <c r="K1889" s="2244"/>
      <c r="L1889" s="2244"/>
      <c r="M1889" s="2244"/>
      <c r="N1889" s="2242"/>
      <c r="O1889" s="2244"/>
      <c r="P1889" s="2245"/>
      <c r="Q1889" s="2250"/>
    </row>
    <row r="1890" spans="1:17">
      <c r="A1890" s="2244"/>
      <c r="B1890" s="2241"/>
      <c r="C1890" s="2244"/>
      <c r="D1890" s="2242"/>
      <c r="E1890" s="2242"/>
      <c r="F1890" s="2243"/>
      <c r="G1890" s="2244"/>
      <c r="H1890" s="1830"/>
      <c r="I1890" s="2154"/>
      <c r="J1890" s="2244"/>
      <c r="K1890" s="2244"/>
      <c r="L1890" s="2244"/>
      <c r="M1890" s="2244"/>
      <c r="N1890" s="2242"/>
      <c r="O1890" s="2244"/>
      <c r="P1890" s="2245"/>
      <c r="Q1890" s="2250"/>
    </row>
    <row r="1891" spans="1:17">
      <c r="A1891" s="2244"/>
      <c r="B1891" s="2241"/>
      <c r="C1891" s="2244"/>
      <c r="D1891" s="2242"/>
      <c r="E1891" s="2242"/>
      <c r="F1891" s="2243"/>
      <c r="G1891" s="2244"/>
      <c r="H1891" s="1830"/>
      <c r="I1891" s="2154"/>
      <c r="J1891" s="2244"/>
      <c r="K1891" s="2244"/>
      <c r="L1891" s="2244"/>
      <c r="M1891" s="2244"/>
      <c r="N1891" s="2242"/>
      <c r="O1891" s="2244"/>
      <c r="P1891" s="2245"/>
      <c r="Q1891" s="2250"/>
    </row>
    <row r="1892" spans="1:17">
      <c r="A1892" s="2244"/>
      <c r="B1892" s="2241"/>
      <c r="C1892" s="2244"/>
      <c r="D1892" s="2242"/>
      <c r="E1892" s="2242"/>
      <c r="F1892" s="2243"/>
      <c r="G1892" s="2244"/>
      <c r="H1892" s="1830"/>
      <c r="I1892" s="2154"/>
      <c r="J1892" s="2244"/>
      <c r="K1892" s="2244"/>
      <c r="L1892" s="2244"/>
      <c r="M1892" s="2244"/>
      <c r="N1892" s="2242"/>
      <c r="O1892" s="2244"/>
      <c r="P1892" s="2245"/>
      <c r="Q1892" s="2250"/>
    </row>
    <row r="1893" spans="1:17">
      <c r="A1893" s="2244"/>
      <c r="B1893" s="2241"/>
      <c r="C1893" s="2244"/>
      <c r="D1893" s="2242"/>
      <c r="E1893" s="2242"/>
      <c r="F1893" s="2243"/>
      <c r="G1893" s="2244"/>
      <c r="H1893" s="1830"/>
      <c r="I1893" s="2154"/>
      <c r="J1893" s="2244"/>
      <c r="K1893" s="2244"/>
      <c r="L1893" s="2244"/>
      <c r="M1893" s="2244"/>
      <c r="N1893" s="2242"/>
      <c r="O1893" s="2244"/>
      <c r="P1893" s="2245"/>
      <c r="Q1893" s="2250"/>
    </row>
    <row r="1894" spans="1:17">
      <c r="A1894" s="2244"/>
      <c r="B1894" s="2241"/>
      <c r="C1894" s="2244"/>
      <c r="D1894" s="2242"/>
      <c r="E1894" s="2242"/>
      <c r="F1894" s="2243"/>
      <c r="G1894" s="2244"/>
      <c r="H1894" s="1830"/>
      <c r="I1894" s="2154"/>
      <c r="J1894" s="2244"/>
      <c r="K1894" s="2244"/>
      <c r="L1894" s="2244"/>
      <c r="M1894" s="2244"/>
      <c r="N1894" s="2242"/>
      <c r="O1894" s="2244"/>
      <c r="P1894" s="2245"/>
      <c r="Q1894" s="2250"/>
    </row>
    <row r="1895" spans="1:17">
      <c r="A1895" s="2244"/>
      <c r="B1895" s="2241"/>
      <c r="C1895" s="2244"/>
      <c r="D1895" s="2242"/>
      <c r="E1895" s="2242"/>
      <c r="F1895" s="2243"/>
      <c r="G1895" s="2244"/>
      <c r="H1895" s="1830"/>
      <c r="I1895" s="2154"/>
      <c r="J1895" s="2244"/>
      <c r="K1895" s="2244"/>
      <c r="L1895" s="2244"/>
      <c r="M1895" s="2244"/>
      <c r="N1895" s="2242"/>
      <c r="O1895" s="2244"/>
      <c r="P1895" s="2245"/>
      <c r="Q1895" s="2250"/>
    </row>
    <row r="1896" spans="1:17">
      <c r="A1896" s="2244"/>
      <c r="B1896" s="2241"/>
      <c r="C1896" s="2244"/>
      <c r="D1896" s="2242"/>
      <c r="E1896" s="2242"/>
      <c r="F1896" s="2243"/>
      <c r="G1896" s="2244"/>
      <c r="H1896" s="1830"/>
      <c r="I1896" s="2154"/>
      <c r="J1896" s="2244"/>
      <c r="K1896" s="2244"/>
      <c r="L1896" s="2244"/>
      <c r="M1896" s="2244"/>
      <c r="N1896" s="2242"/>
      <c r="O1896" s="2244"/>
      <c r="P1896" s="2245"/>
      <c r="Q1896" s="2250"/>
    </row>
    <row r="1897" spans="1:17">
      <c r="A1897" s="2244"/>
      <c r="B1897" s="2241"/>
      <c r="C1897" s="2244"/>
      <c r="D1897" s="2242"/>
      <c r="E1897" s="2242"/>
      <c r="F1897" s="2243"/>
      <c r="G1897" s="2244"/>
      <c r="H1897" s="1830"/>
      <c r="I1897" s="2154"/>
      <c r="J1897" s="2244"/>
      <c r="K1897" s="2244"/>
      <c r="L1897" s="2244"/>
      <c r="M1897" s="2244"/>
      <c r="N1897" s="2242"/>
      <c r="O1897" s="2244"/>
      <c r="P1897" s="2245"/>
      <c r="Q1897" s="2250"/>
    </row>
    <row r="1898" spans="1:17">
      <c r="A1898" s="2244"/>
      <c r="B1898" s="2241"/>
      <c r="C1898" s="2244"/>
      <c r="D1898" s="2242"/>
      <c r="E1898" s="2242"/>
      <c r="F1898" s="2243"/>
      <c r="G1898" s="2244"/>
      <c r="H1898" s="1830"/>
      <c r="I1898" s="2154"/>
      <c r="J1898" s="2244"/>
      <c r="K1898" s="2244"/>
      <c r="L1898" s="2244"/>
      <c r="M1898" s="2244"/>
      <c r="N1898" s="2242"/>
      <c r="O1898" s="2244"/>
      <c r="P1898" s="2245"/>
      <c r="Q1898" s="2250"/>
    </row>
    <row r="1899" spans="1:17">
      <c r="A1899" s="2244"/>
      <c r="B1899" s="2241"/>
      <c r="C1899" s="2244"/>
      <c r="D1899" s="2242"/>
      <c r="E1899" s="2242"/>
      <c r="F1899" s="2243"/>
      <c r="G1899" s="2244"/>
      <c r="H1899" s="1830"/>
      <c r="I1899" s="2154"/>
      <c r="J1899" s="2244"/>
      <c r="K1899" s="2244"/>
      <c r="L1899" s="2244"/>
      <c r="M1899" s="2244"/>
      <c r="N1899" s="2242"/>
      <c r="O1899" s="2244"/>
      <c r="P1899" s="2245"/>
      <c r="Q1899" s="2250"/>
    </row>
    <row r="1900" spans="1:17">
      <c r="A1900" s="2244"/>
      <c r="B1900" s="2241"/>
      <c r="C1900" s="2244"/>
      <c r="D1900" s="2242"/>
      <c r="E1900" s="2242"/>
      <c r="F1900" s="2243"/>
      <c r="G1900" s="2244"/>
      <c r="H1900" s="1830"/>
      <c r="I1900" s="2154"/>
      <c r="J1900" s="2244"/>
      <c r="K1900" s="2244"/>
      <c r="L1900" s="2244"/>
      <c r="M1900" s="2244"/>
      <c r="N1900" s="2242"/>
      <c r="O1900" s="2244"/>
      <c r="P1900" s="2245"/>
      <c r="Q1900" s="2250"/>
    </row>
    <row r="1901" spans="1:17">
      <c r="A1901" s="2244"/>
      <c r="B1901" s="2241"/>
      <c r="C1901" s="2244"/>
      <c r="D1901" s="2242"/>
      <c r="E1901" s="2242"/>
      <c r="F1901" s="2243"/>
      <c r="G1901" s="2244"/>
      <c r="H1901" s="1830"/>
      <c r="I1901" s="2154"/>
      <c r="J1901" s="2244"/>
      <c r="K1901" s="2244"/>
      <c r="L1901" s="2244"/>
      <c r="M1901" s="2244"/>
      <c r="N1901" s="2242"/>
      <c r="O1901" s="2244"/>
      <c r="P1901" s="2245"/>
      <c r="Q1901" s="2250"/>
    </row>
    <row r="1902" spans="1:17">
      <c r="A1902" s="2244"/>
      <c r="B1902" s="2241"/>
      <c r="C1902" s="2244"/>
      <c r="D1902" s="2242"/>
      <c r="E1902" s="2242"/>
      <c r="F1902" s="2243"/>
      <c r="G1902" s="2244"/>
      <c r="H1902" s="1830"/>
      <c r="I1902" s="2154"/>
      <c r="J1902" s="2244"/>
      <c r="K1902" s="2244"/>
      <c r="L1902" s="2244"/>
      <c r="M1902" s="2244"/>
      <c r="N1902" s="2242"/>
      <c r="O1902" s="2244"/>
      <c r="P1902" s="2245"/>
      <c r="Q1902" s="2250"/>
    </row>
    <row r="1903" spans="1:17">
      <c r="A1903" s="2244"/>
      <c r="B1903" s="2241"/>
      <c r="C1903" s="2244"/>
      <c r="D1903" s="2242"/>
      <c r="E1903" s="2242"/>
      <c r="F1903" s="2243"/>
      <c r="G1903" s="2244"/>
      <c r="H1903" s="1830"/>
      <c r="I1903" s="2154"/>
      <c r="J1903" s="2244"/>
      <c r="K1903" s="2244"/>
      <c r="L1903" s="2244"/>
      <c r="M1903" s="2244"/>
      <c r="N1903" s="2242"/>
      <c r="O1903" s="2244"/>
      <c r="P1903" s="2245"/>
      <c r="Q1903" s="2250"/>
    </row>
    <row r="1904" spans="1:17">
      <c r="A1904" s="2244"/>
      <c r="B1904" s="2241"/>
      <c r="C1904" s="2244"/>
      <c r="D1904" s="2242"/>
      <c r="E1904" s="2242"/>
      <c r="F1904" s="2243"/>
      <c r="G1904" s="2244"/>
      <c r="H1904" s="1830"/>
      <c r="I1904" s="2154"/>
      <c r="J1904" s="2244"/>
      <c r="K1904" s="2244"/>
      <c r="L1904" s="2244"/>
      <c r="M1904" s="2244"/>
      <c r="N1904" s="2242"/>
      <c r="O1904" s="2244"/>
      <c r="P1904" s="2245"/>
      <c r="Q1904" s="2250"/>
    </row>
    <row r="1905" spans="1:17">
      <c r="A1905" s="2244"/>
      <c r="B1905" s="2241"/>
      <c r="C1905" s="2244"/>
      <c r="D1905" s="2242"/>
      <c r="E1905" s="2242"/>
      <c r="F1905" s="2243"/>
      <c r="G1905" s="2244"/>
      <c r="H1905" s="1830"/>
      <c r="I1905" s="2154"/>
      <c r="J1905" s="2244"/>
      <c r="K1905" s="2244"/>
      <c r="L1905" s="2244"/>
      <c r="M1905" s="2244"/>
      <c r="N1905" s="2242"/>
      <c r="O1905" s="2244"/>
      <c r="P1905" s="2245"/>
      <c r="Q1905" s="2250"/>
    </row>
    <row r="1906" spans="1:17">
      <c r="A1906" s="2244"/>
      <c r="B1906" s="2241"/>
      <c r="C1906" s="2244"/>
      <c r="D1906" s="2242"/>
      <c r="E1906" s="2242"/>
      <c r="F1906" s="2243"/>
      <c r="G1906" s="2244"/>
      <c r="H1906" s="1830"/>
      <c r="I1906" s="2154"/>
      <c r="J1906" s="2244"/>
      <c r="K1906" s="2244"/>
      <c r="L1906" s="2244"/>
      <c r="M1906" s="2244"/>
      <c r="N1906" s="2242"/>
      <c r="O1906" s="2244"/>
      <c r="P1906" s="2245"/>
      <c r="Q1906" s="2250"/>
    </row>
    <row r="1907" spans="1:17">
      <c r="A1907" s="2244"/>
      <c r="B1907" s="2241"/>
      <c r="C1907" s="2244"/>
      <c r="D1907" s="2242"/>
      <c r="E1907" s="2242"/>
      <c r="F1907" s="2243"/>
      <c r="G1907" s="2244"/>
      <c r="H1907" s="1830"/>
      <c r="I1907" s="2154"/>
      <c r="J1907" s="2244"/>
      <c r="K1907" s="2244"/>
      <c r="L1907" s="2244"/>
      <c r="M1907" s="2244"/>
      <c r="N1907" s="2242"/>
      <c r="O1907" s="2244"/>
      <c r="P1907" s="2245"/>
      <c r="Q1907" s="2250"/>
    </row>
    <row r="1908" spans="1:17">
      <c r="A1908" s="2244"/>
      <c r="B1908" s="2241"/>
      <c r="C1908" s="2244"/>
      <c r="D1908" s="2242"/>
      <c r="E1908" s="2242"/>
      <c r="F1908" s="2243"/>
      <c r="G1908" s="2244"/>
      <c r="H1908" s="1830"/>
      <c r="I1908" s="2154"/>
      <c r="J1908" s="2244"/>
      <c r="K1908" s="2244"/>
      <c r="L1908" s="2244"/>
      <c r="M1908" s="2244"/>
      <c r="N1908" s="2242"/>
      <c r="O1908" s="2244"/>
      <c r="P1908" s="2245"/>
      <c r="Q1908" s="2250"/>
    </row>
    <row r="1909" spans="1:17">
      <c r="A1909" s="2244"/>
      <c r="B1909" s="2241"/>
      <c r="C1909" s="2244"/>
      <c r="D1909" s="2242"/>
      <c r="E1909" s="2242"/>
      <c r="F1909" s="2243"/>
      <c r="G1909" s="2244"/>
      <c r="H1909" s="1830"/>
      <c r="I1909" s="2154"/>
      <c r="J1909" s="2244"/>
      <c r="K1909" s="2244"/>
      <c r="L1909" s="2244"/>
      <c r="M1909" s="2244"/>
      <c r="N1909" s="2242"/>
      <c r="O1909" s="2244"/>
      <c r="P1909" s="2245"/>
      <c r="Q1909" s="2250"/>
    </row>
    <row r="1910" spans="1:17">
      <c r="A1910" s="2244"/>
      <c r="B1910" s="2241"/>
      <c r="C1910" s="2244"/>
      <c r="D1910" s="2242"/>
      <c r="E1910" s="2242"/>
      <c r="F1910" s="2243"/>
      <c r="G1910" s="2244"/>
      <c r="H1910" s="1830"/>
      <c r="I1910" s="2154"/>
      <c r="J1910" s="2244"/>
      <c r="K1910" s="2244"/>
      <c r="L1910" s="2244"/>
      <c r="M1910" s="2244"/>
      <c r="N1910" s="2242"/>
      <c r="O1910" s="2244"/>
      <c r="P1910" s="2245"/>
      <c r="Q1910" s="2250"/>
    </row>
    <row r="1911" spans="1:17">
      <c r="A1911" s="2244"/>
      <c r="B1911" s="2241"/>
      <c r="C1911" s="2244"/>
      <c r="D1911" s="2242"/>
      <c r="E1911" s="2242"/>
      <c r="F1911" s="2243"/>
      <c r="G1911" s="2244"/>
      <c r="H1911" s="1830"/>
      <c r="I1911" s="2154"/>
      <c r="J1911" s="2244"/>
      <c r="K1911" s="2244"/>
      <c r="L1911" s="2244"/>
      <c r="M1911" s="2244"/>
      <c r="N1911" s="2242"/>
      <c r="O1911" s="2244"/>
      <c r="P1911" s="2245"/>
      <c r="Q1911" s="2250"/>
    </row>
    <row r="1912" spans="1:17">
      <c r="A1912" s="2244"/>
      <c r="B1912" s="2241"/>
      <c r="C1912" s="2244"/>
      <c r="D1912" s="2242"/>
      <c r="E1912" s="2242"/>
      <c r="F1912" s="2243"/>
      <c r="G1912" s="2244"/>
      <c r="H1912" s="1830"/>
      <c r="I1912" s="2154"/>
      <c r="J1912" s="2244"/>
      <c r="K1912" s="2244"/>
      <c r="L1912" s="2244"/>
      <c r="M1912" s="2244"/>
      <c r="N1912" s="2242"/>
      <c r="O1912" s="2244"/>
      <c r="P1912" s="2245"/>
      <c r="Q1912" s="2250"/>
    </row>
    <row r="1913" spans="1:17">
      <c r="A1913" s="2244"/>
      <c r="B1913" s="2241"/>
      <c r="C1913" s="2244"/>
      <c r="D1913" s="2242"/>
      <c r="E1913" s="2242"/>
      <c r="F1913" s="2243"/>
      <c r="G1913" s="2244"/>
      <c r="H1913" s="1830"/>
      <c r="I1913" s="2154"/>
      <c r="J1913" s="2244"/>
      <c r="K1913" s="2244"/>
      <c r="L1913" s="2244"/>
      <c r="M1913" s="2244"/>
      <c r="N1913" s="2242"/>
      <c r="O1913" s="2244"/>
      <c r="P1913" s="2245"/>
      <c r="Q1913" s="2250"/>
    </row>
    <row r="1914" spans="1:17">
      <c r="A1914" s="2244"/>
      <c r="B1914" s="2241"/>
      <c r="C1914" s="2244"/>
      <c r="D1914" s="2242"/>
      <c r="E1914" s="2242"/>
      <c r="F1914" s="2243"/>
      <c r="G1914" s="2244"/>
      <c r="H1914" s="1830"/>
      <c r="I1914" s="2154"/>
      <c r="J1914" s="2244"/>
      <c r="K1914" s="2244"/>
      <c r="L1914" s="2244"/>
      <c r="M1914" s="2244"/>
      <c r="N1914" s="2242"/>
      <c r="O1914" s="2244"/>
      <c r="P1914" s="2245"/>
      <c r="Q1914" s="2250"/>
    </row>
    <row r="1915" spans="1:17">
      <c r="A1915" s="2244"/>
      <c r="B1915" s="2241"/>
      <c r="C1915" s="2244"/>
      <c r="D1915" s="2242"/>
      <c r="E1915" s="2242"/>
      <c r="F1915" s="2243"/>
      <c r="G1915" s="2244"/>
      <c r="H1915" s="1830"/>
      <c r="I1915" s="2154"/>
      <c r="J1915" s="2244"/>
      <c r="K1915" s="2244"/>
      <c r="L1915" s="2244"/>
      <c r="M1915" s="2244"/>
      <c r="N1915" s="2242"/>
      <c r="O1915" s="2244"/>
      <c r="P1915" s="2245"/>
      <c r="Q1915" s="2250"/>
    </row>
    <row r="1916" spans="1:17">
      <c r="A1916" s="2244"/>
      <c r="B1916" s="2241"/>
      <c r="C1916" s="2244"/>
      <c r="D1916" s="2242"/>
      <c r="E1916" s="2242"/>
      <c r="F1916" s="2243"/>
      <c r="G1916" s="2244"/>
      <c r="H1916" s="1830"/>
      <c r="I1916" s="2154"/>
      <c r="J1916" s="2244"/>
      <c r="K1916" s="2244"/>
      <c r="L1916" s="2244"/>
      <c r="M1916" s="2244"/>
      <c r="N1916" s="2242"/>
      <c r="O1916" s="2244"/>
      <c r="P1916" s="2245"/>
      <c r="Q1916" s="2250"/>
    </row>
    <row r="1917" spans="1:17">
      <c r="A1917" s="2244"/>
      <c r="B1917" s="2241"/>
      <c r="C1917" s="2244"/>
      <c r="D1917" s="2242"/>
      <c r="E1917" s="2242"/>
      <c r="F1917" s="2243"/>
      <c r="G1917" s="2244"/>
      <c r="H1917" s="1830"/>
      <c r="I1917" s="2154"/>
      <c r="J1917" s="2244"/>
      <c r="K1917" s="2244"/>
      <c r="L1917" s="2244"/>
      <c r="M1917" s="2244"/>
      <c r="N1917" s="2242"/>
      <c r="O1917" s="2244"/>
      <c r="P1917" s="2245"/>
      <c r="Q1917" s="2250"/>
    </row>
    <row r="1918" spans="1:17">
      <c r="A1918" s="2244"/>
      <c r="B1918" s="2241"/>
      <c r="C1918" s="2244"/>
      <c r="D1918" s="2242"/>
      <c r="E1918" s="2242"/>
      <c r="F1918" s="2243"/>
      <c r="G1918" s="2244"/>
      <c r="H1918" s="1830"/>
      <c r="I1918" s="2154"/>
      <c r="J1918" s="2244"/>
      <c r="K1918" s="2244"/>
      <c r="L1918" s="2244"/>
      <c r="M1918" s="2244"/>
      <c r="N1918" s="2242"/>
      <c r="O1918" s="2244"/>
      <c r="P1918" s="2245"/>
      <c r="Q1918" s="2250"/>
    </row>
    <row r="1919" spans="1:17">
      <c r="A1919" s="2244"/>
      <c r="B1919" s="2241"/>
      <c r="C1919" s="2244"/>
      <c r="D1919" s="2242"/>
      <c r="E1919" s="2242"/>
      <c r="F1919" s="2243"/>
      <c r="G1919" s="2244"/>
      <c r="H1919" s="1830"/>
      <c r="I1919" s="2154"/>
      <c r="J1919" s="2244"/>
      <c r="K1919" s="2244"/>
      <c r="L1919" s="2244"/>
      <c r="M1919" s="2244"/>
      <c r="N1919" s="2242"/>
      <c r="O1919" s="2244"/>
      <c r="P1919" s="2245"/>
      <c r="Q1919" s="2250"/>
    </row>
    <row r="1920" spans="1:17">
      <c r="A1920" s="2244"/>
      <c r="B1920" s="2241"/>
      <c r="C1920" s="2244"/>
      <c r="D1920" s="2242"/>
      <c r="E1920" s="2242"/>
      <c r="F1920" s="2243"/>
      <c r="G1920" s="2244"/>
      <c r="H1920" s="1830"/>
      <c r="I1920" s="2154"/>
      <c r="J1920" s="2244"/>
      <c r="K1920" s="2244"/>
      <c r="L1920" s="2244"/>
      <c r="M1920" s="2244"/>
      <c r="N1920" s="2242"/>
      <c r="O1920" s="2244"/>
      <c r="P1920" s="2245"/>
      <c r="Q1920" s="2250"/>
    </row>
    <row r="1921" spans="1:17">
      <c r="A1921" s="2244"/>
      <c r="B1921" s="2241"/>
      <c r="C1921" s="2244"/>
      <c r="D1921" s="2242"/>
      <c r="E1921" s="2242"/>
      <c r="F1921" s="2243"/>
      <c r="G1921" s="2244"/>
      <c r="H1921" s="1830"/>
      <c r="I1921" s="2154"/>
      <c r="J1921" s="2244"/>
      <c r="K1921" s="2244"/>
      <c r="L1921" s="2244"/>
      <c r="M1921" s="2244"/>
      <c r="N1921" s="2242"/>
      <c r="O1921" s="2244"/>
      <c r="P1921" s="2245"/>
      <c r="Q1921" s="2250"/>
    </row>
    <row r="1922" spans="1:17">
      <c r="A1922" s="2244"/>
      <c r="B1922" s="2241"/>
      <c r="C1922" s="2244"/>
      <c r="D1922" s="2242"/>
      <c r="E1922" s="2242"/>
      <c r="F1922" s="2243"/>
      <c r="G1922" s="2244"/>
      <c r="H1922" s="1830"/>
      <c r="I1922" s="2154"/>
      <c r="J1922" s="2244"/>
      <c r="K1922" s="2244"/>
      <c r="L1922" s="2244"/>
      <c r="M1922" s="2244"/>
      <c r="N1922" s="2242"/>
      <c r="O1922" s="2244"/>
      <c r="P1922" s="2245"/>
      <c r="Q1922" s="2250"/>
    </row>
    <row r="1923" spans="1:17">
      <c r="A1923" s="2244"/>
      <c r="B1923" s="2241"/>
      <c r="C1923" s="2244"/>
      <c r="D1923" s="2242"/>
      <c r="E1923" s="2242"/>
      <c r="F1923" s="2243"/>
      <c r="G1923" s="2244"/>
      <c r="H1923" s="1830"/>
      <c r="I1923" s="2154"/>
      <c r="J1923" s="2244"/>
      <c r="K1923" s="2244"/>
      <c r="L1923" s="2244"/>
      <c r="M1923" s="2244"/>
      <c r="N1923" s="2242"/>
      <c r="O1923" s="2244"/>
      <c r="P1923" s="2245"/>
      <c r="Q1923" s="2250"/>
    </row>
    <row r="1924" spans="1:17">
      <c r="A1924" s="2244"/>
      <c r="B1924" s="2241"/>
      <c r="C1924" s="2244"/>
      <c r="D1924" s="2242"/>
      <c r="E1924" s="2242"/>
      <c r="F1924" s="2243"/>
      <c r="G1924" s="2244"/>
      <c r="H1924" s="1830"/>
      <c r="I1924" s="2154"/>
      <c r="J1924" s="2244"/>
      <c r="K1924" s="2244"/>
      <c r="L1924" s="2244"/>
      <c r="M1924" s="2244"/>
      <c r="N1924" s="2242"/>
      <c r="O1924" s="2244"/>
      <c r="P1924" s="2245"/>
      <c r="Q1924" s="2250"/>
    </row>
    <row r="1925" spans="1:17">
      <c r="A1925" s="2244"/>
      <c r="B1925" s="2241"/>
      <c r="C1925" s="2244"/>
      <c r="D1925" s="2242"/>
      <c r="E1925" s="2242"/>
      <c r="F1925" s="2243"/>
      <c r="G1925" s="2244"/>
      <c r="H1925" s="1830"/>
      <c r="I1925" s="2154"/>
      <c r="J1925" s="2244"/>
      <c r="K1925" s="2244"/>
      <c r="L1925" s="2244"/>
      <c r="M1925" s="2244"/>
      <c r="N1925" s="2242"/>
      <c r="O1925" s="2244"/>
      <c r="P1925" s="2245"/>
      <c r="Q1925" s="2250"/>
    </row>
    <row r="1926" spans="1:17">
      <c r="A1926" s="2244"/>
      <c r="B1926" s="2241"/>
      <c r="C1926" s="2244"/>
      <c r="D1926" s="2242"/>
      <c r="E1926" s="2242"/>
      <c r="F1926" s="2243"/>
      <c r="G1926" s="2244"/>
      <c r="H1926" s="1830"/>
      <c r="I1926" s="2154"/>
      <c r="J1926" s="2244"/>
      <c r="K1926" s="2244"/>
      <c r="L1926" s="2244"/>
      <c r="M1926" s="2244"/>
      <c r="N1926" s="2242"/>
      <c r="O1926" s="2244"/>
      <c r="P1926" s="2245"/>
      <c r="Q1926" s="2250"/>
    </row>
    <row r="1927" spans="1:17">
      <c r="A1927" s="2244"/>
      <c r="B1927" s="2241"/>
      <c r="C1927" s="2244"/>
      <c r="D1927" s="2242"/>
      <c r="E1927" s="2242"/>
      <c r="F1927" s="2243"/>
      <c r="G1927" s="2244"/>
      <c r="H1927" s="1830"/>
      <c r="I1927" s="2154"/>
      <c r="J1927" s="2244"/>
      <c r="K1927" s="2244"/>
      <c r="L1927" s="2244"/>
      <c r="M1927" s="2244"/>
      <c r="N1927" s="2242"/>
      <c r="O1927" s="2244"/>
      <c r="P1927" s="2245"/>
      <c r="Q1927" s="2250"/>
    </row>
    <row r="1928" spans="1:17">
      <c r="A1928" s="2244"/>
      <c r="B1928" s="2241"/>
      <c r="C1928" s="2244"/>
      <c r="D1928" s="2242"/>
      <c r="E1928" s="2242"/>
      <c r="F1928" s="2243"/>
      <c r="G1928" s="2244"/>
      <c r="H1928" s="1830"/>
      <c r="I1928" s="2154"/>
      <c r="J1928" s="2244"/>
      <c r="K1928" s="2244"/>
      <c r="L1928" s="2244"/>
      <c r="M1928" s="2244"/>
      <c r="N1928" s="2242"/>
      <c r="O1928" s="2244"/>
      <c r="P1928" s="2245"/>
      <c r="Q1928" s="2250"/>
    </row>
    <row r="1929" spans="1:17">
      <c r="A1929" s="2244"/>
      <c r="B1929" s="2241"/>
      <c r="C1929" s="2244"/>
      <c r="D1929" s="2242"/>
      <c r="E1929" s="2242"/>
      <c r="F1929" s="2243"/>
      <c r="G1929" s="2244"/>
      <c r="H1929" s="1830"/>
      <c r="I1929" s="2154"/>
      <c r="J1929" s="2244"/>
      <c r="K1929" s="2244"/>
      <c r="L1929" s="2244"/>
      <c r="M1929" s="2244"/>
      <c r="N1929" s="2242"/>
      <c r="O1929" s="2244"/>
      <c r="P1929" s="2245"/>
      <c r="Q1929" s="2250"/>
    </row>
    <row r="1930" spans="1:17">
      <c r="A1930" s="2244"/>
      <c r="B1930" s="2241"/>
      <c r="C1930" s="2244"/>
      <c r="D1930" s="2242"/>
      <c r="E1930" s="2242"/>
      <c r="F1930" s="2243"/>
      <c r="G1930" s="2244"/>
      <c r="H1930" s="1830"/>
      <c r="I1930" s="2154"/>
      <c r="J1930" s="2244"/>
      <c r="K1930" s="2244"/>
      <c r="L1930" s="2244"/>
      <c r="M1930" s="2244"/>
      <c r="N1930" s="2242"/>
      <c r="O1930" s="2244"/>
      <c r="P1930" s="2245"/>
      <c r="Q1930" s="2250"/>
    </row>
    <row r="1931" spans="1:17">
      <c r="A1931" s="2244"/>
      <c r="B1931" s="2241"/>
      <c r="C1931" s="2244"/>
      <c r="D1931" s="2242"/>
      <c r="E1931" s="2242"/>
      <c r="F1931" s="2243"/>
      <c r="G1931" s="2244"/>
      <c r="H1931" s="1830"/>
      <c r="I1931" s="2154"/>
      <c r="J1931" s="2244"/>
      <c r="K1931" s="2244"/>
      <c r="L1931" s="2244"/>
      <c r="M1931" s="2244"/>
      <c r="N1931" s="2242"/>
      <c r="O1931" s="2244"/>
      <c r="P1931" s="2245"/>
      <c r="Q1931" s="2250"/>
    </row>
    <row r="1932" spans="1:17">
      <c r="A1932" s="2244"/>
      <c r="B1932" s="2241"/>
      <c r="C1932" s="2244"/>
      <c r="D1932" s="2242"/>
      <c r="E1932" s="2242"/>
      <c r="F1932" s="2243"/>
      <c r="G1932" s="2244"/>
      <c r="H1932" s="1830"/>
      <c r="I1932" s="2154"/>
      <c r="J1932" s="2244"/>
      <c r="K1932" s="2244"/>
      <c r="L1932" s="2244"/>
      <c r="M1932" s="2244"/>
      <c r="N1932" s="2242"/>
      <c r="O1932" s="2244"/>
      <c r="P1932" s="2245"/>
      <c r="Q1932" s="2250"/>
    </row>
    <row r="1933" spans="1:17">
      <c r="A1933" s="2244"/>
      <c r="B1933" s="2241"/>
      <c r="C1933" s="2244"/>
      <c r="D1933" s="2242"/>
      <c r="E1933" s="2242"/>
      <c r="F1933" s="2243"/>
      <c r="G1933" s="2244"/>
      <c r="H1933" s="1830"/>
      <c r="I1933" s="2154"/>
      <c r="J1933" s="2244"/>
      <c r="K1933" s="2244"/>
      <c r="L1933" s="2244"/>
      <c r="M1933" s="2244"/>
      <c r="N1933" s="2242"/>
      <c r="O1933" s="2244"/>
      <c r="P1933" s="2245"/>
      <c r="Q1933" s="2250"/>
    </row>
    <row r="1934" spans="1:17">
      <c r="A1934" s="2244"/>
      <c r="B1934" s="2241"/>
      <c r="C1934" s="2244"/>
      <c r="D1934" s="2242"/>
      <c r="E1934" s="2242"/>
      <c r="F1934" s="2243"/>
      <c r="G1934" s="2244"/>
      <c r="H1934" s="1830"/>
      <c r="I1934" s="2154"/>
      <c r="J1934" s="2244"/>
      <c r="K1934" s="2244"/>
      <c r="L1934" s="2244"/>
      <c r="M1934" s="2244"/>
      <c r="N1934" s="2242"/>
      <c r="O1934" s="2244"/>
      <c r="P1934" s="2245"/>
      <c r="Q1934" s="2250"/>
    </row>
    <row r="1935" spans="1:17">
      <c r="A1935" s="2244"/>
      <c r="B1935" s="2241"/>
      <c r="C1935" s="2244"/>
      <c r="D1935" s="2242"/>
      <c r="E1935" s="2242"/>
      <c r="F1935" s="2243"/>
      <c r="G1935" s="2244"/>
      <c r="H1935" s="1830"/>
      <c r="I1935" s="2154"/>
      <c r="J1935" s="2244"/>
      <c r="K1935" s="2244"/>
      <c r="L1935" s="2244"/>
      <c r="M1935" s="2244"/>
      <c r="N1935" s="2242"/>
      <c r="O1935" s="2244"/>
      <c r="P1935" s="2245"/>
      <c r="Q1935" s="2250"/>
    </row>
    <row r="1936" spans="1:17">
      <c r="A1936" s="2244"/>
      <c r="B1936" s="2241"/>
      <c r="C1936" s="2244"/>
      <c r="D1936" s="2242"/>
      <c r="E1936" s="2242"/>
      <c r="F1936" s="2243"/>
      <c r="G1936" s="2244"/>
      <c r="H1936" s="1830"/>
      <c r="I1936" s="2154"/>
      <c r="J1936" s="2244"/>
      <c r="K1936" s="2244"/>
      <c r="L1936" s="2244"/>
      <c r="M1936" s="2244"/>
      <c r="N1936" s="2242"/>
      <c r="O1936" s="2244"/>
      <c r="P1936" s="2245"/>
      <c r="Q1936" s="2250"/>
    </row>
    <row r="1937" spans="1:17">
      <c r="A1937" s="2244"/>
      <c r="B1937" s="2241"/>
      <c r="C1937" s="2244"/>
      <c r="D1937" s="2242"/>
      <c r="E1937" s="2242"/>
      <c r="F1937" s="2243"/>
      <c r="G1937" s="2244"/>
      <c r="H1937" s="1830"/>
      <c r="I1937" s="2154"/>
      <c r="J1937" s="2244"/>
      <c r="K1937" s="2244"/>
      <c r="L1937" s="2244"/>
      <c r="M1937" s="2244"/>
      <c r="N1937" s="2242"/>
      <c r="O1937" s="2244"/>
      <c r="P1937" s="2245"/>
      <c r="Q1937" s="2250"/>
    </row>
    <row r="1938" spans="1:17">
      <c r="A1938" s="2244"/>
      <c r="B1938" s="2241"/>
      <c r="C1938" s="2244"/>
      <c r="D1938" s="2242"/>
      <c r="E1938" s="2242"/>
      <c r="F1938" s="2243"/>
      <c r="G1938" s="2244"/>
      <c r="H1938" s="1830"/>
      <c r="I1938" s="2154"/>
      <c r="J1938" s="2244"/>
      <c r="K1938" s="2244"/>
      <c r="L1938" s="2244"/>
      <c r="M1938" s="2244"/>
      <c r="N1938" s="2242"/>
      <c r="O1938" s="2244"/>
      <c r="P1938" s="2245"/>
      <c r="Q1938" s="2250"/>
    </row>
    <row r="1939" spans="1:17">
      <c r="A1939" s="2244"/>
      <c r="B1939" s="2241"/>
      <c r="C1939" s="2244"/>
      <c r="D1939" s="2242"/>
      <c r="E1939" s="2242"/>
      <c r="F1939" s="2243"/>
      <c r="G1939" s="2244"/>
      <c r="H1939" s="1830"/>
      <c r="I1939" s="2154"/>
      <c r="J1939" s="2244"/>
      <c r="K1939" s="2244"/>
      <c r="L1939" s="2244"/>
      <c r="M1939" s="2244"/>
      <c r="N1939" s="2242"/>
      <c r="O1939" s="2244"/>
      <c r="P1939" s="2245"/>
      <c r="Q1939" s="2250"/>
    </row>
    <row r="1940" spans="1:17">
      <c r="A1940" s="2244"/>
      <c r="B1940" s="2241"/>
      <c r="C1940" s="2244"/>
      <c r="D1940" s="2242"/>
      <c r="E1940" s="2242"/>
      <c r="F1940" s="2243"/>
      <c r="G1940" s="2244"/>
      <c r="H1940" s="1830"/>
      <c r="I1940" s="2154"/>
      <c r="J1940" s="2244"/>
      <c r="K1940" s="2244"/>
      <c r="L1940" s="2244"/>
      <c r="M1940" s="2244"/>
      <c r="N1940" s="2242"/>
      <c r="O1940" s="2244"/>
      <c r="P1940" s="2245"/>
      <c r="Q1940" s="2250"/>
    </row>
    <row r="1941" spans="1:17">
      <c r="A1941" s="2244"/>
      <c r="B1941" s="2241"/>
      <c r="C1941" s="2244"/>
      <c r="D1941" s="2242"/>
      <c r="E1941" s="2242"/>
      <c r="F1941" s="2243"/>
      <c r="G1941" s="2244"/>
      <c r="H1941" s="1830"/>
      <c r="I1941" s="2154"/>
      <c r="J1941" s="2244"/>
      <c r="K1941" s="2244"/>
      <c r="L1941" s="2244"/>
      <c r="M1941" s="2244"/>
      <c r="N1941" s="2242"/>
      <c r="O1941" s="2244"/>
      <c r="P1941" s="2245"/>
      <c r="Q1941" s="2250"/>
    </row>
    <row r="1942" spans="1:17">
      <c r="A1942" s="2244"/>
      <c r="B1942" s="2241"/>
      <c r="C1942" s="2244"/>
      <c r="D1942" s="2242"/>
      <c r="E1942" s="2242"/>
      <c r="F1942" s="2243"/>
      <c r="G1942" s="2244"/>
      <c r="H1942" s="1830"/>
      <c r="I1942" s="2154"/>
      <c r="J1942" s="2244"/>
      <c r="K1942" s="2244"/>
      <c r="L1942" s="2244"/>
      <c r="M1942" s="2244"/>
      <c r="N1942" s="2242"/>
      <c r="O1942" s="2244"/>
      <c r="P1942" s="2245"/>
      <c r="Q1942" s="2250"/>
    </row>
    <row r="1943" spans="1:17">
      <c r="A1943" s="2244"/>
      <c r="B1943" s="2241"/>
      <c r="C1943" s="2244"/>
      <c r="D1943" s="2242"/>
      <c r="E1943" s="2242"/>
      <c r="F1943" s="2243"/>
      <c r="G1943" s="2244"/>
      <c r="H1943" s="1830"/>
      <c r="I1943" s="2154"/>
      <c r="J1943" s="2244"/>
      <c r="K1943" s="2244"/>
      <c r="L1943" s="2244"/>
      <c r="M1943" s="2244"/>
      <c r="N1943" s="2242"/>
      <c r="O1943" s="2244"/>
      <c r="P1943" s="2245"/>
      <c r="Q1943" s="2250"/>
    </row>
    <row r="1944" spans="1:17">
      <c r="A1944" s="2244"/>
      <c r="B1944" s="2241"/>
      <c r="C1944" s="2244"/>
      <c r="D1944" s="2242"/>
      <c r="E1944" s="2242"/>
      <c r="F1944" s="2243"/>
      <c r="G1944" s="2244"/>
      <c r="H1944" s="1830"/>
      <c r="I1944" s="2154"/>
      <c r="J1944" s="2244"/>
      <c r="K1944" s="2244"/>
      <c r="L1944" s="2244"/>
      <c r="M1944" s="2244"/>
      <c r="N1944" s="2242"/>
      <c r="O1944" s="2244"/>
      <c r="P1944" s="2245"/>
      <c r="Q1944" s="2250"/>
    </row>
    <row r="1945" spans="1:17">
      <c r="A1945" s="2244"/>
      <c r="B1945" s="2241"/>
      <c r="C1945" s="2244"/>
      <c r="D1945" s="2242"/>
      <c r="E1945" s="2242"/>
      <c r="F1945" s="2243"/>
      <c r="G1945" s="2244"/>
      <c r="H1945" s="1830"/>
      <c r="I1945" s="2154"/>
      <c r="J1945" s="2244"/>
      <c r="K1945" s="2244"/>
      <c r="L1945" s="2244"/>
      <c r="M1945" s="2244"/>
      <c r="N1945" s="2242"/>
      <c r="O1945" s="2244"/>
      <c r="P1945" s="2245"/>
      <c r="Q1945" s="2250"/>
    </row>
    <row r="1946" spans="1:17">
      <c r="A1946" s="2244"/>
      <c r="B1946" s="2241"/>
      <c r="C1946" s="2244"/>
      <c r="D1946" s="2242"/>
      <c r="E1946" s="2242"/>
      <c r="F1946" s="2243"/>
      <c r="G1946" s="2244"/>
      <c r="H1946" s="1830"/>
      <c r="I1946" s="2154"/>
      <c r="J1946" s="2244"/>
      <c r="K1946" s="2244"/>
      <c r="L1946" s="2244"/>
      <c r="M1946" s="2244"/>
      <c r="N1946" s="2242"/>
      <c r="O1946" s="2244"/>
      <c r="P1946" s="2245"/>
      <c r="Q1946" s="2250"/>
    </row>
    <row r="1947" spans="1:17">
      <c r="A1947" s="2244"/>
      <c r="B1947" s="2241"/>
      <c r="C1947" s="2244"/>
      <c r="D1947" s="2242"/>
      <c r="E1947" s="2242"/>
      <c r="F1947" s="2243"/>
      <c r="G1947" s="2244"/>
      <c r="H1947" s="1830"/>
      <c r="I1947" s="2154"/>
      <c r="J1947" s="2244"/>
      <c r="K1947" s="2244"/>
      <c r="L1947" s="2244"/>
      <c r="M1947" s="2244"/>
      <c r="N1947" s="2242"/>
      <c r="O1947" s="2244"/>
      <c r="P1947" s="2245"/>
      <c r="Q1947" s="2250"/>
    </row>
    <row r="1948" spans="1:17">
      <c r="A1948" s="2244"/>
      <c r="B1948" s="2241"/>
      <c r="C1948" s="2244"/>
      <c r="D1948" s="2242"/>
      <c r="E1948" s="2242"/>
      <c r="F1948" s="2243"/>
      <c r="G1948" s="2244"/>
      <c r="H1948" s="1830"/>
      <c r="I1948" s="2154"/>
      <c r="J1948" s="2244"/>
      <c r="K1948" s="2244"/>
      <c r="L1948" s="2244"/>
      <c r="M1948" s="2244"/>
      <c r="N1948" s="2242"/>
      <c r="O1948" s="2244"/>
      <c r="P1948" s="2245"/>
      <c r="Q1948" s="2250"/>
    </row>
    <row r="1949" spans="1:17">
      <c r="A1949" s="2244"/>
      <c r="B1949" s="2241"/>
      <c r="C1949" s="2244"/>
      <c r="D1949" s="2242"/>
      <c r="E1949" s="2242"/>
      <c r="F1949" s="2243"/>
      <c r="G1949" s="2244"/>
      <c r="H1949" s="1830"/>
      <c r="I1949" s="2154"/>
      <c r="J1949" s="2244"/>
      <c r="K1949" s="2244"/>
      <c r="L1949" s="2244"/>
      <c r="M1949" s="2244"/>
      <c r="N1949" s="2242"/>
      <c r="O1949" s="2244"/>
      <c r="P1949" s="2245"/>
      <c r="Q1949" s="2250"/>
    </row>
    <row r="1950" spans="1:17">
      <c r="A1950" s="2244"/>
      <c r="B1950" s="2241"/>
      <c r="C1950" s="2244"/>
      <c r="D1950" s="2242"/>
      <c r="E1950" s="2242"/>
      <c r="F1950" s="2243"/>
      <c r="G1950" s="2244"/>
      <c r="H1950" s="1830"/>
      <c r="I1950" s="2154"/>
      <c r="J1950" s="2244"/>
      <c r="K1950" s="2244"/>
      <c r="L1950" s="2244"/>
      <c r="M1950" s="2244"/>
      <c r="N1950" s="2242"/>
      <c r="O1950" s="2244"/>
      <c r="P1950" s="2245"/>
      <c r="Q1950" s="2250"/>
    </row>
    <row r="1951" spans="1:17">
      <c r="A1951" s="2244"/>
      <c r="B1951" s="2241"/>
      <c r="C1951" s="2244"/>
      <c r="D1951" s="2242"/>
      <c r="E1951" s="2242"/>
      <c r="F1951" s="2243"/>
      <c r="G1951" s="2244"/>
      <c r="H1951" s="1830"/>
      <c r="I1951" s="2154"/>
      <c r="J1951" s="2244"/>
      <c r="K1951" s="2244"/>
      <c r="L1951" s="2244"/>
      <c r="M1951" s="2244"/>
      <c r="N1951" s="2242"/>
      <c r="O1951" s="2244"/>
      <c r="P1951" s="2245"/>
      <c r="Q1951" s="2250"/>
    </row>
    <row r="1952" spans="1:17">
      <c r="A1952" s="2244"/>
      <c r="B1952" s="2241"/>
      <c r="C1952" s="2244"/>
      <c r="D1952" s="2242"/>
      <c r="E1952" s="2242"/>
      <c r="F1952" s="2243"/>
      <c r="G1952" s="2244"/>
      <c r="H1952" s="1830"/>
      <c r="I1952" s="2154"/>
      <c r="J1952" s="2244"/>
      <c r="K1952" s="2244"/>
      <c r="L1952" s="2244"/>
      <c r="M1952" s="2244"/>
      <c r="N1952" s="2242"/>
      <c r="O1952" s="2244"/>
      <c r="P1952" s="2245"/>
      <c r="Q1952" s="2250"/>
    </row>
    <row r="1953" spans="1:17">
      <c r="A1953" s="2244"/>
      <c r="B1953" s="2241"/>
      <c r="C1953" s="2244"/>
      <c r="D1953" s="2242"/>
      <c r="E1953" s="2242"/>
      <c r="F1953" s="2243"/>
      <c r="G1953" s="2244"/>
      <c r="H1953" s="1830"/>
      <c r="I1953" s="2154"/>
      <c r="J1953" s="2244"/>
      <c r="K1953" s="2244"/>
      <c r="L1953" s="2244"/>
      <c r="M1953" s="2244"/>
      <c r="N1953" s="2242"/>
      <c r="O1953" s="2244"/>
      <c r="P1953" s="2245"/>
      <c r="Q1953" s="2250"/>
    </row>
    <row r="1954" spans="1:17">
      <c r="A1954" s="2244"/>
      <c r="B1954" s="2241"/>
      <c r="C1954" s="2244"/>
      <c r="D1954" s="2242"/>
      <c r="E1954" s="2242"/>
      <c r="F1954" s="2243"/>
      <c r="G1954" s="2244"/>
      <c r="H1954" s="1830"/>
      <c r="I1954" s="2154"/>
      <c r="J1954" s="2244"/>
      <c r="K1954" s="2244"/>
      <c r="L1954" s="2244"/>
      <c r="M1954" s="2244"/>
      <c r="N1954" s="2242"/>
      <c r="O1954" s="2244"/>
      <c r="P1954" s="2245"/>
      <c r="Q1954" s="2250"/>
    </row>
    <row r="1955" spans="1:17">
      <c r="A1955" s="2244"/>
      <c r="B1955" s="2241"/>
      <c r="C1955" s="2244"/>
      <c r="D1955" s="2242"/>
      <c r="E1955" s="2242"/>
      <c r="F1955" s="2243"/>
      <c r="G1955" s="2244"/>
      <c r="H1955" s="1830"/>
      <c r="I1955" s="2154"/>
      <c r="J1955" s="2244"/>
      <c r="K1955" s="2244"/>
      <c r="L1955" s="2244"/>
      <c r="M1955" s="2244"/>
      <c r="N1955" s="2242"/>
      <c r="O1955" s="2244"/>
      <c r="P1955" s="2245"/>
      <c r="Q1955" s="2250"/>
    </row>
    <row r="1956" spans="1:17">
      <c r="A1956" s="2244"/>
      <c r="B1956" s="2241"/>
      <c r="C1956" s="2244"/>
      <c r="D1956" s="2242"/>
      <c r="E1956" s="2242"/>
      <c r="F1956" s="2243"/>
      <c r="G1956" s="2244"/>
      <c r="H1956" s="1830"/>
      <c r="I1956" s="2154"/>
      <c r="J1956" s="2244"/>
      <c r="K1956" s="2244"/>
      <c r="L1956" s="2244"/>
      <c r="M1956" s="2244"/>
      <c r="N1956" s="2242"/>
      <c r="O1956" s="2244"/>
      <c r="P1956" s="2245"/>
      <c r="Q1956" s="2250"/>
    </row>
    <row r="1957" spans="1:17">
      <c r="A1957" s="2244"/>
      <c r="B1957" s="2241"/>
      <c r="C1957" s="2244"/>
      <c r="D1957" s="2242"/>
      <c r="E1957" s="2242"/>
      <c r="F1957" s="2243"/>
      <c r="G1957" s="2244"/>
      <c r="H1957" s="1830"/>
      <c r="I1957" s="2154"/>
      <c r="J1957" s="2244"/>
      <c r="K1957" s="2244"/>
      <c r="L1957" s="2244"/>
      <c r="M1957" s="2244"/>
      <c r="N1957" s="2242"/>
      <c r="O1957" s="2244"/>
      <c r="P1957" s="2245"/>
      <c r="Q1957" s="2250"/>
    </row>
    <row r="1958" spans="1:17">
      <c r="A1958" s="2244"/>
      <c r="B1958" s="2241"/>
      <c r="C1958" s="2244"/>
      <c r="D1958" s="2242"/>
      <c r="E1958" s="2242"/>
      <c r="F1958" s="2243"/>
      <c r="G1958" s="2244"/>
      <c r="H1958" s="1830"/>
      <c r="I1958" s="2154"/>
      <c r="J1958" s="2244"/>
      <c r="K1958" s="2244"/>
      <c r="L1958" s="2244"/>
      <c r="M1958" s="2244"/>
      <c r="N1958" s="2242"/>
      <c r="O1958" s="2244"/>
      <c r="P1958" s="2245"/>
      <c r="Q1958" s="2250"/>
    </row>
    <row r="1959" spans="1:17">
      <c r="A1959" s="2244"/>
      <c r="B1959" s="2241"/>
      <c r="C1959" s="2244"/>
      <c r="D1959" s="2242"/>
      <c r="E1959" s="2242"/>
      <c r="F1959" s="2243"/>
      <c r="G1959" s="2244"/>
      <c r="H1959" s="1830"/>
      <c r="I1959" s="2154"/>
      <c r="J1959" s="2244"/>
      <c r="K1959" s="2244"/>
      <c r="L1959" s="2244"/>
      <c r="M1959" s="2244"/>
      <c r="N1959" s="2242"/>
      <c r="O1959" s="2244"/>
      <c r="P1959" s="2245"/>
      <c r="Q1959" s="2250"/>
    </row>
    <row r="1960" spans="1:17">
      <c r="A1960" s="2244"/>
      <c r="B1960" s="2241"/>
      <c r="C1960" s="2244"/>
      <c r="D1960" s="2242"/>
      <c r="E1960" s="2242"/>
      <c r="F1960" s="2243"/>
      <c r="G1960" s="2244"/>
      <c r="H1960" s="1830"/>
      <c r="I1960" s="2154"/>
      <c r="J1960" s="2244"/>
      <c r="K1960" s="2244"/>
      <c r="L1960" s="2244"/>
      <c r="M1960" s="2244"/>
      <c r="N1960" s="2242"/>
      <c r="O1960" s="2244"/>
      <c r="P1960" s="2245"/>
      <c r="Q1960" s="2250"/>
    </row>
    <row r="1961" spans="1:17">
      <c r="A1961" s="2244"/>
      <c r="B1961" s="2241"/>
      <c r="C1961" s="2244"/>
      <c r="D1961" s="2242"/>
      <c r="E1961" s="2242"/>
      <c r="F1961" s="2243"/>
      <c r="G1961" s="2244"/>
      <c r="H1961" s="1830"/>
      <c r="I1961" s="2154"/>
      <c r="J1961" s="2244"/>
      <c r="K1961" s="2244"/>
      <c r="L1961" s="2244"/>
      <c r="M1961" s="2244"/>
      <c r="N1961" s="2242"/>
      <c r="O1961" s="2244"/>
      <c r="P1961" s="2245"/>
      <c r="Q1961" s="2250"/>
    </row>
    <row r="1962" spans="1:17">
      <c r="A1962" s="2244"/>
      <c r="B1962" s="2241"/>
      <c r="C1962" s="2244"/>
      <c r="D1962" s="2242"/>
      <c r="E1962" s="2242"/>
      <c r="F1962" s="2243"/>
      <c r="G1962" s="2244"/>
      <c r="H1962" s="1830"/>
      <c r="I1962" s="2154"/>
      <c r="J1962" s="2244"/>
      <c r="K1962" s="2244"/>
      <c r="L1962" s="2244"/>
      <c r="M1962" s="2244"/>
      <c r="N1962" s="2242"/>
      <c r="O1962" s="2244"/>
      <c r="P1962" s="2245"/>
      <c r="Q1962" s="2250"/>
    </row>
    <row r="1963" spans="1:17">
      <c r="A1963" s="2244"/>
      <c r="B1963" s="2241"/>
      <c r="C1963" s="2244"/>
      <c r="D1963" s="2242"/>
      <c r="E1963" s="2242"/>
      <c r="F1963" s="2243"/>
      <c r="G1963" s="2244"/>
      <c r="H1963" s="1830"/>
      <c r="I1963" s="2154"/>
      <c r="J1963" s="2244"/>
      <c r="K1963" s="2244"/>
      <c r="L1963" s="2244"/>
      <c r="M1963" s="2244"/>
      <c r="N1963" s="2242"/>
      <c r="O1963" s="2244"/>
      <c r="P1963" s="2245"/>
      <c r="Q1963" s="2250"/>
    </row>
    <row r="1964" spans="1:17">
      <c r="A1964" s="2244"/>
      <c r="B1964" s="2241"/>
      <c r="C1964" s="2244"/>
      <c r="D1964" s="2242"/>
      <c r="E1964" s="2242"/>
      <c r="F1964" s="2243"/>
      <c r="G1964" s="2244"/>
      <c r="H1964" s="1830"/>
      <c r="I1964" s="2154"/>
      <c r="J1964" s="2244"/>
      <c r="K1964" s="2244"/>
      <c r="L1964" s="2244"/>
      <c r="M1964" s="2244"/>
      <c r="N1964" s="2242"/>
      <c r="O1964" s="2244"/>
      <c r="P1964" s="2245"/>
      <c r="Q1964" s="2250"/>
    </row>
    <row r="1965" spans="1:17">
      <c r="A1965" s="2244"/>
      <c r="B1965" s="2241"/>
      <c r="C1965" s="2244"/>
      <c r="D1965" s="2242"/>
      <c r="E1965" s="2242"/>
      <c r="F1965" s="2243"/>
      <c r="G1965" s="2244"/>
      <c r="H1965" s="1830"/>
      <c r="I1965" s="2154"/>
      <c r="J1965" s="2244"/>
      <c r="K1965" s="2244"/>
      <c r="L1965" s="2244"/>
      <c r="M1965" s="2244"/>
      <c r="N1965" s="2242"/>
      <c r="O1965" s="2244"/>
      <c r="P1965" s="2245"/>
      <c r="Q1965" s="2250"/>
    </row>
    <row r="1966" spans="1:17">
      <c r="A1966" s="2244"/>
      <c r="B1966" s="2241"/>
      <c r="C1966" s="2244"/>
      <c r="D1966" s="2242"/>
      <c r="E1966" s="2242"/>
      <c r="F1966" s="2243"/>
      <c r="G1966" s="2244"/>
      <c r="H1966" s="1830"/>
      <c r="I1966" s="2154"/>
      <c r="J1966" s="2244"/>
      <c r="K1966" s="2244"/>
      <c r="L1966" s="2244"/>
      <c r="M1966" s="2244"/>
      <c r="N1966" s="2242"/>
      <c r="O1966" s="2244"/>
      <c r="P1966" s="2245"/>
      <c r="Q1966" s="2250"/>
    </row>
    <row r="1967" spans="1:17">
      <c r="A1967" s="2244"/>
      <c r="B1967" s="2241"/>
      <c r="C1967" s="2244"/>
      <c r="D1967" s="2242"/>
      <c r="E1967" s="2242"/>
      <c r="F1967" s="2243"/>
      <c r="G1967" s="2244"/>
      <c r="H1967" s="1830"/>
      <c r="I1967" s="2154"/>
      <c r="J1967" s="2244"/>
      <c r="K1967" s="2244"/>
      <c r="L1967" s="2244"/>
      <c r="M1967" s="2244"/>
      <c r="N1967" s="2242"/>
      <c r="O1967" s="2244"/>
      <c r="P1967" s="2245"/>
      <c r="Q1967" s="2250"/>
    </row>
    <row r="1968" spans="1:17">
      <c r="A1968" s="2244"/>
      <c r="B1968" s="2241"/>
      <c r="C1968" s="2244"/>
      <c r="D1968" s="2242"/>
      <c r="E1968" s="2242"/>
      <c r="F1968" s="2243"/>
      <c r="G1968" s="2244"/>
      <c r="H1968" s="1830"/>
      <c r="I1968" s="2154"/>
      <c r="J1968" s="2244"/>
      <c r="K1968" s="2244"/>
      <c r="L1968" s="2244"/>
      <c r="M1968" s="2244"/>
      <c r="N1968" s="2242"/>
      <c r="O1968" s="2244"/>
      <c r="P1968" s="2245"/>
      <c r="Q1968" s="2250"/>
    </row>
    <row r="1969" spans="1:17">
      <c r="A1969" s="2244"/>
      <c r="B1969" s="2241"/>
      <c r="C1969" s="2244"/>
      <c r="D1969" s="2242"/>
      <c r="E1969" s="2242"/>
      <c r="F1969" s="2243"/>
      <c r="G1969" s="2244"/>
      <c r="H1969" s="1830"/>
      <c r="I1969" s="2154"/>
      <c r="J1969" s="2244"/>
      <c r="K1969" s="2244"/>
      <c r="L1969" s="2244"/>
      <c r="M1969" s="2244"/>
      <c r="N1969" s="2242"/>
      <c r="O1969" s="2244"/>
      <c r="P1969" s="2245"/>
      <c r="Q1969" s="2250"/>
    </row>
    <row r="1970" spans="1:17">
      <c r="A1970" s="2244"/>
      <c r="B1970" s="2241"/>
      <c r="C1970" s="2244"/>
      <c r="D1970" s="2242"/>
      <c r="E1970" s="2242"/>
      <c r="F1970" s="2243"/>
      <c r="G1970" s="2244"/>
      <c r="H1970" s="1830"/>
      <c r="I1970" s="2154"/>
      <c r="J1970" s="2244"/>
      <c r="K1970" s="2244"/>
      <c r="L1970" s="2244"/>
      <c r="M1970" s="2244"/>
      <c r="N1970" s="2242"/>
      <c r="O1970" s="2244"/>
      <c r="P1970" s="2245"/>
      <c r="Q1970" s="2250"/>
    </row>
    <row r="1971" spans="1:17">
      <c r="A1971" s="2244"/>
      <c r="B1971" s="2241"/>
      <c r="C1971" s="2244"/>
      <c r="D1971" s="2242"/>
      <c r="E1971" s="2242"/>
      <c r="F1971" s="2243"/>
      <c r="G1971" s="2244"/>
      <c r="H1971" s="1830"/>
      <c r="I1971" s="2154"/>
      <c r="J1971" s="2244"/>
      <c r="K1971" s="2244"/>
      <c r="L1971" s="2244"/>
      <c r="M1971" s="2244"/>
      <c r="N1971" s="2242"/>
      <c r="O1971" s="2244"/>
      <c r="P1971" s="2245"/>
      <c r="Q1971" s="2250"/>
    </row>
    <row r="1972" spans="1:17">
      <c r="A1972" s="2244"/>
      <c r="B1972" s="2241"/>
      <c r="C1972" s="2244"/>
      <c r="D1972" s="2242"/>
      <c r="E1972" s="2242"/>
      <c r="F1972" s="2243"/>
      <c r="G1972" s="2244"/>
      <c r="H1972" s="1830"/>
      <c r="I1972" s="2154"/>
      <c r="J1972" s="2244"/>
      <c r="K1972" s="2244"/>
      <c r="L1972" s="2244"/>
      <c r="M1972" s="2244"/>
      <c r="N1972" s="2242"/>
      <c r="O1972" s="2244"/>
      <c r="P1972" s="2245"/>
      <c r="Q1972" s="2250"/>
    </row>
    <row r="1973" spans="1:17">
      <c r="A1973" s="2244"/>
      <c r="B1973" s="2241"/>
      <c r="C1973" s="2244"/>
      <c r="D1973" s="2242"/>
      <c r="E1973" s="2242"/>
      <c r="F1973" s="2243"/>
      <c r="G1973" s="2244"/>
      <c r="H1973" s="1830"/>
      <c r="I1973" s="2154"/>
      <c r="J1973" s="2244"/>
      <c r="K1973" s="2244"/>
      <c r="L1973" s="2244"/>
      <c r="M1973" s="2244"/>
      <c r="N1973" s="2242"/>
      <c r="O1973" s="2244"/>
      <c r="P1973" s="2245"/>
      <c r="Q1973" s="2250"/>
    </row>
    <row r="1974" spans="1:17">
      <c r="A1974" s="2244"/>
      <c r="B1974" s="2241"/>
      <c r="C1974" s="2244"/>
      <c r="D1974" s="2242"/>
      <c r="E1974" s="2242"/>
      <c r="F1974" s="2243"/>
      <c r="G1974" s="2244"/>
      <c r="H1974" s="1830"/>
      <c r="I1974" s="2154"/>
      <c r="J1974" s="2244"/>
      <c r="K1974" s="2244"/>
      <c r="L1974" s="2244"/>
      <c r="M1974" s="2244"/>
      <c r="N1974" s="2242"/>
      <c r="O1974" s="2244"/>
      <c r="P1974" s="2245"/>
      <c r="Q1974" s="2250"/>
    </row>
    <row r="1975" spans="1:17">
      <c r="A1975" s="2244"/>
      <c r="B1975" s="2241"/>
      <c r="C1975" s="2244"/>
      <c r="D1975" s="2242"/>
      <c r="E1975" s="2242"/>
      <c r="F1975" s="2243"/>
      <c r="G1975" s="2244"/>
      <c r="H1975" s="1830"/>
      <c r="I1975" s="2154"/>
      <c r="J1975" s="2244"/>
      <c r="K1975" s="2244"/>
      <c r="L1975" s="2244"/>
      <c r="M1975" s="2244"/>
      <c r="N1975" s="2242"/>
      <c r="O1975" s="2244"/>
      <c r="P1975" s="2245"/>
      <c r="Q1975" s="2250"/>
    </row>
    <row r="1976" spans="1:17">
      <c r="A1976" s="2244"/>
      <c r="B1976" s="2241"/>
      <c r="C1976" s="2244"/>
      <c r="D1976" s="2242"/>
      <c r="E1976" s="2242"/>
      <c r="F1976" s="2243"/>
      <c r="G1976" s="2244"/>
      <c r="H1976" s="1830"/>
      <c r="I1976" s="2154"/>
      <c r="J1976" s="2244"/>
      <c r="K1976" s="2244"/>
      <c r="L1976" s="2244"/>
      <c r="M1976" s="2244"/>
      <c r="N1976" s="2242"/>
      <c r="O1976" s="2244"/>
      <c r="P1976" s="2245"/>
      <c r="Q1976" s="2250"/>
    </row>
    <row r="1977" spans="1:17">
      <c r="A1977" s="2244"/>
      <c r="B1977" s="2241"/>
      <c r="C1977" s="2244"/>
      <c r="D1977" s="2242"/>
      <c r="E1977" s="2242"/>
      <c r="F1977" s="2243"/>
      <c r="G1977" s="2244"/>
      <c r="H1977" s="1830"/>
      <c r="I1977" s="2154"/>
      <c r="J1977" s="2244"/>
      <c r="K1977" s="2244"/>
      <c r="L1977" s="2244"/>
      <c r="M1977" s="2244"/>
      <c r="N1977" s="2242"/>
      <c r="O1977" s="2244"/>
      <c r="P1977" s="2245"/>
      <c r="Q1977" s="2250"/>
    </row>
    <row r="1978" spans="1:17">
      <c r="A1978" s="2244"/>
      <c r="B1978" s="2241"/>
      <c r="C1978" s="2244"/>
      <c r="D1978" s="2242"/>
      <c r="E1978" s="2242"/>
      <c r="F1978" s="2243"/>
      <c r="G1978" s="2244"/>
      <c r="H1978" s="1830"/>
      <c r="I1978" s="2154"/>
      <c r="J1978" s="2244"/>
      <c r="K1978" s="2244"/>
      <c r="L1978" s="2244"/>
      <c r="M1978" s="2244"/>
      <c r="N1978" s="2242"/>
      <c r="O1978" s="2244"/>
      <c r="P1978" s="2245"/>
      <c r="Q1978" s="2250"/>
    </row>
    <row r="1979" spans="1:17">
      <c r="A1979" s="2244"/>
      <c r="B1979" s="2241"/>
      <c r="C1979" s="2244"/>
      <c r="D1979" s="2242"/>
      <c r="E1979" s="2242"/>
      <c r="F1979" s="2243"/>
      <c r="G1979" s="2244"/>
      <c r="H1979" s="1830"/>
      <c r="I1979" s="2154"/>
      <c r="J1979" s="2244"/>
      <c r="K1979" s="2244"/>
      <c r="L1979" s="2244"/>
      <c r="M1979" s="2244"/>
      <c r="N1979" s="2242"/>
      <c r="O1979" s="2244"/>
      <c r="P1979" s="2245"/>
      <c r="Q1979" s="2250"/>
    </row>
    <row r="1980" spans="1:17">
      <c r="A1980" s="2244"/>
      <c r="B1980" s="2241"/>
      <c r="C1980" s="2244"/>
      <c r="D1980" s="2242"/>
      <c r="E1980" s="2242"/>
      <c r="F1980" s="2243"/>
      <c r="G1980" s="2244"/>
      <c r="H1980" s="1830"/>
      <c r="I1980" s="2154"/>
      <c r="J1980" s="2244"/>
      <c r="K1980" s="2244"/>
      <c r="L1980" s="2244"/>
      <c r="M1980" s="2244"/>
      <c r="N1980" s="2242"/>
      <c r="O1980" s="2244"/>
      <c r="P1980" s="2245"/>
      <c r="Q1980" s="2250"/>
    </row>
    <row r="1981" spans="1:17">
      <c r="A1981" s="2244"/>
      <c r="B1981" s="2241"/>
      <c r="C1981" s="2244"/>
      <c r="D1981" s="2242"/>
      <c r="E1981" s="2242"/>
      <c r="F1981" s="2243"/>
      <c r="G1981" s="2244"/>
      <c r="H1981" s="1830"/>
      <c r="I1981" s="2154"/>
      <c r="J1981" s="2244"/>
      <c r="K1981" s="2244"/>
      <c r="L1981" s="2244"/>
      <c r="M1981" s="2244"/>
      <c r="N1981" s="2242"/>
      <c r="O1981" s="2244"/>
      <c r="P1981" s="2245"/>
      <c r="Q1981" s="2250"/>
    </row>
    <row r="1982" spans="1:17">
      <c r="A1982" s="2244"/>
      <c r="B1982" s="2241"/>
      <c r="C1982" s="2244"/>
      <c r="D1982" s="2242"/>
      <c r="E1982" s="2242"/>
      <c r="F1982" s="2243"/>
      <c r="G1982" s="2244"/>
      <c r="H1982" s="1830"/>
      <c r="I1982" s="2154"/>
      <c r="J1982" s="2244"/>
      <c r="K1982" s="2244"/>
      <c r="L1982" s="2244"/>
      <c r="M1982" s="2244"/>
      <c r="N1982" s="2242"/>
      <c r="O1982" s="2244"/>
      <c r="P1982" s="2245"/>
      <c r="Q1982" s="2250"/>
    </row>
    <row r="1983" spans="1:17">
      <c r="A1983" s="2244"/>
      <c r="B1983" s="2241"/>
      <c r="C1983" s="2244"/>
      <c r="D1983" s="2242"/>
      <c r="E1983" s="2242"/>
      <c r="F1983" s="2243"/>
      <c r="G1983" s="2244"/>
      <c r="H1983" s="1830"/>
      <c r="I1983" s="2154"/>
      <c r="J1983" s="2244"/>
      <c r="K1983" s="2244"/>
      <c r="L1983" s="2244"/>
      <c r="M1983" s="2244"/>
      <c r="N1983" s="2242"/>
      <c r="O1983" s="2244"/>
      <c r="P1983" s="2245"/>
      <c r="Q1983" s="2250"/>
    </row>
    <row r="1984" spans="1:17">
      <c r="A1984" s="2244"/>
      <c r="B1984" s="2241"/>
      <c r="C1984" s="2244"/>
      <c r="D1984" s="2242"/>
      <c r="E1984" s="2242"/>
      <c r="F1984" s="2243"/>
      <c r="G1984" s="2244"/>
      <c r="H1984" s="1830"/>
      <c r="I1984" s="2154"/>
      <c r="J1984" s="2244"/>
      <c r="K1984" s="2244"/>
      <c r="L1984" s="2244"/>
      <c r="M1984" s="2244"/>
      <c r="N1984" s="2242"/>
      <c r="O1984" s="2244"/>
      <c r="P1984" s="2245"/>
      <c r="Q1984" s="2250"/>
    </row>
    <row r="1985" spans="1:17">
      <c r="A1985" s="2244"/>
      <c r="B1985" s="2241"/>
      <c r="C1985" s="2244"/>
      <c r="D1985" s="2242"/>
      <c r="E1985" s="2242"/>
      <c r="F1985" s="2243"/>
      <c r="G1985" s="2244"/>
      <c r="H1985" s="1830"/>
      <c r="I1985" s="2154"/>
      <c r="J1985" s="2244"/>
      <c r="K1985" s="2244"/>
      <c r="L1985" s="2244"/>
      <c r="M1985" s="2244"/>
      <c r="N1985" s="2242"/>
      <c r="O1985" s="2244"/>
      <c r="P1985" s="2245"/>
      <c r="Q1985" s="2250"/>
    </row>
    <row r="1986" spans="1:17">
      <c r="A1986" s="2244"/>
      <c r="B1986" s="2241"/>
      <c r="C1986" s="2244"/>
      <c r="D1986" s="2242"/>
      <c r="E1986" s="2242"/>
      <c r="F1986" s="2243"/>
      <c r="G1986" s="2244"/>
      <c r="H1986" s="1830"/>
      <c r="I1986" s="2154"/>
      <c r="J1986" s="2244"/>
      <c r="K1986" s="2244"/>
      <c r="L1986" s="2244"/>
      <c r="M1986" s="2244"/>
      <c r="N1986" s="2242"/>
      <c r="O1986" s="2244"/>
      <c r="P1986" s="2245"/>
      <c r="Q1986" s="2250"/>
    </row>
    <row r="1987" spans="1:17">
      <c r="A1987" s="2244"/>
      <c r="B1987" s="2241"/>
      <c r="C1987" s="2244"/>
      <c r="D1987" s="2242"/>
      <c r="E1987" s="2242"/>
      <c r="F1987" s="2243"/>
      <c r="G1987" s="2244"/>
      <c r="H1987" s="1830"/>
      <c r="I1987" s="2154"/>
      <c r="J1987" s="2244"/>
      <c r="K1987" s="2244"/>
      <c r="L1987" s="2244"/>
      <c r="M1987" s="2244"/>
      <c r="N1987" s="2242"/>
      <c r="O1987" s="2244"/>
      <c r="P1987" s="2245"/>
      <c r="Q1987" s="2250"/>
    </row>
    <row r="1988" spans="1:17">
      <c r="A1988" s="2244"/>
      <c r="B1988" s="2241"/>
      <c r="C1988" s="2244"/>
      <c r="D1988" s="2242"/>
      <c r="E1988" s="2242"/>
      <c r="F1988" s="2243"/>
      <c r="G1988" s="2244"/>
      <c r="H1988" s="1830"/>
      <c r="I1988" s="2154"/>
      <c r="J1988" s="2244"/>
      <c r="K1988" s="2244"/>
      <c r="L1988" s="2244"/>
      <c r="M1988" s="2244"/>
      <c r="N1988" s="2242"/>
      <c r="O1988" s="2244"/>
      <c r="P1988" s="2245"/>
      <c r="Q1988" s="2250"/>
    </row>
    <row r="1989" spans="1:17">
      <c r="A1989" s="2244"/>
      <c r="B1989" s="2241"/>
      <c r="C1989" s="2244"/>
      <c r="D1989" s="2242"/>
      <c r="E1989" s="2242"/>
      <c r="F1989" s="2243"/>
      <c r="G1989" s="2244"/>
      <c r="H1989" s="1830"/>
      <c r="I1989" s="2154"/>
      <c r="J1989" s="2244"/>
      <c r="K1989" s="2244"/>
      <c r="L1989" s="2244"/>
      <c r="M1989" s="2244"/>
      <c r="N1989" s="2242"/>
      <c r="O1989" s="2244"/>
      <c r="P1989" s="2245"/>
      <c r="Q1989" s="2250"/>
    </row>
    <row r="1990" spans="1:17">
      <c r="A1990" s="2244"/>
      <c r="B1990" s="2241"/>
      <c r="C1990" s="2244"/>
      <c r="D1990" s="2242"/>
      <c r="E1990" s="2242"/>
      <c r="F1990" s="2243"/>
      <c r="G1990" s="2244"/>
      <c r="H1990" s="1830"/>
      <c r="I1990" s="2154"/>
      <c r="J1990" s="2244"/>
      <c r="K1990" s="2244"/>
      <c r="L1990" s="2244"/>
      <c r="M1990" s="2244"/>
      <c r="N1990" s="2242"/>
      <c r="O1990" s="2244"/>
      <c r="P1990" s="2245"/>
      <c r="Q1990" s="2250"/>
    </row>
    <row r="1991" spans="1:17">
      <c r="A1991" s="2244"/>
      <c r="B1991" s="2241"/>
      <c r="C1991" s="2244"/>
      <c r="D1991" s="2242"/>
      <c r="E1991" s="2242"/>
      <c r="F1991" s="2243"/>
      <c r="G1991" s="2244"/>
      <c r="H1991" s="1830"/>
      <c r="I1991" s="2154"/>
      <c r="J1991" s="2244"/>
      <c r="K1991" s="2244"/>
      <c r="L1991" s="2244"/>
      <c r="M1991" s="2244"/>
      <c r="N1991" s="2242"/>
      <c r="O1991" s="2244"/>
      <c r="P1991" s="2245"/>
      <c r="Q1991" s="2250"/>
    </row>
    <row r="1992" spans="1:17">
      <c r="A1992" s="2244"/>
      <c r="B1992" s="2241"/>
      <c r="C1992" s="2244"/>
      <c r="D1992" s="2242"/>
      <c r="E1992" s="2242"/>
      <c r="F1992" s="2243"/>
      <c r="G1992" s="2244"/>
      <c r="H1992" s="1830"/>
      <c r="I1992" s="2154"/>
      <c r="J1992" s="2244"/>
      <c r="K1992" s="2244"/>
      <c r="L1992" s="2244"/>
      <c r="M1992" s="2244"/>
      <c r="N1992" s="2242"/>
      <c r="O1992" s="2244"/>
      <c r="P1992" s="2245"/>
      <c r="Q1992" s="2250"/>
    </row>
    <row r="1993" spans="1:17">
      <c r="A1993" s="2244"/>
      <c r="B1993" s="2241"/>
      <c r="C1993" s="2244"/>
      <c r="D1993" s="2242"/>
      <c r="E1993" s="2242"/>
      <c r="F1993" s="2243"/>
      <c r="G1993" s="2244"/>
      <c r="H1993" s="1830"/>
      <c r="I1993" s="2154"/>
      <c r="J1993" s="2244"/>
      <c r="K1993" s="2244"/>
      <c r="L1993" s="2244"/>
      <c r="M1993" s="2244"/>
      <c r="N1993" s="2242"/>
      <c r="O1993" s="2244"/>
      <c r="P1993" s="2245"/>
      <c r="Q1993" s="2250"/>
    </row>
    <row r="1994" spans="1:17">
      <c r="A1994" s="2244"/>
      <c r="B1994" s="2241"/>
      <c r="C1994" s="2244"/>
      <c r="D1994" s="2242"/>
      <c r="E1994" s="2242"/>
      <c r="F1994" s="2243"/>
      <c r="G1994" s="2244"/>
      <c r="H1994" s="1830"/>
      <c r="I1994" s="2154"/>
      <c r="J1994" s="2244"/>
      <c r="K1994" s="2244"/>
      <c r="L1994" s="2244"/>
      <c r="M1994" s="2244"/>
      <c r="N1994" s="2242"/>
      <c r="O1994" s="2244"/>
      <c r="P1994" s="2245"/>
      <c r="Q1994" s="2250"/>
    </row>
    <row r="1995" spans="1:17">
      <c r="A1995" s="2244"/>
      <c r="B1995" s="2241"/>
      <c r="C1995" s="2244"/>
      <c r="D1995" s="2242"/>
      <c r="E1995" s="2242"/>
      <c r="F1995" s="2243"/>
      <c r="G1995" s="2244"/>
      <c r="H1995" s="1830"/>
      <c r="I1995" s="2154"/>
      <c r="J1995" s="2244"/>
      <c r="K1995" s="2244"/>
      <c r="L1995" s="2244"/>
      <c r="M1995" s="2244"/>
      <c r="N1995" s="2242"/>
      <c r="O1995" s="2244"/>
      <c r="P1995" s="2245"/>
      <c r="Q1995" s="2250"/>
    </row>
    <row r="1996" spans="1:17">
      <c r="A1996" s="2244"/>
      <c r="B1996" s="2241"/>
      <c r="C1996" s="2244"/>
      <c r="D1996" s="2242"/>
      <c r="E1996" s="2242"/>
      <c r="F1996" s="2243"/>
      <c r="G1996" s="2244"/>
      <c r="H1996" s="1830"/>
      <c r="I1996" s="2154"/>
      <c r="J1996" s="2244"/>
      <c r="K1996" s="2244"/>
      <c r="L1996" s="2244"/>
      <c r="M1996" s="2244"/>
      <c r="N1996" s="2242"/>
      <c r="O1996" s="2244"/>
      <c r="P1996" s="2245"/>
      <c r="Q1996" s="2250"/>
    </row>
    <row r="1997" spans="1:17">
      <c r="A1997" s="2244"/>
      <c r="B1997" s="2241"/>
      <c r="C1997" s="2244"/>
      <c r="D1997" s="2242"/>
      <c r="E1997" s="2242"/>
      <c r="F1997" s="2243"/>
      <c r="G1997" s="2244"/>
      <c r="H1997" s="1830"/>
      <c r="I1997" s="2154"/>
      <c r="J1997" s="2244"/>
      <c r="K1997" s="2244"/>
      <c r="L1997" s="2244"/>
      <c r="M1997" s="2244"/>
      <c r="N1997" s="2242"/>
      <c r="O1997" s="2244"/>
      <c r="P1997" s="2245"/>
      <c r="Q1997" s="2250"/>
    </row>
    <row r="1998" spans="1:17">
      <c r="A1998" s="2244"/>
      <c r="B1998" s="2241"/>
      <c r="C1998" s="2244"/>
      <c r="D1998" s="2242"/>
      <c r="E1998" s="2242"/>
      <c r="F1998" s="2243"/>
      <c r="G1998" s="2244"/>
      <c r="H1998" s="1830"/>
      <c r="I1998" s="2154"/>
      <c r="J1998" s="2244"/>
      <c r="K1998" s="2244"/>
      <c r="L1998" s="2244"/>
      <c r="M1998" s="2244"/>
      <c r="N1998" s="2242"/>
      <c r="O1998" s="2244"/>
      <c r="P1998" s="2245"/>
      <c r="Q1998" s="2250"/>
    </row>
    <row r="1999" spans="1:17">
      <c r="A1999" s="2244"/>
      <c r="B1999" s="2241"/>
      <c r="C1999" s="2244"/>
      <c r="D1999" s="2242"/>
      <c r="E1999" s="2242"/>
      <c r="F1999" s="2243"/>
      <c r="G1999" s="2244"/>
      <c r="H1999" s="1830"/>
      <c r="I1999" s="2154"/>
      <c r="J1999" s="2244"/>
      <c r="K1999" s="2244"/>
      <c r="L1999" s="2244"/>
      <c r="M1999" s="2244"/>
      <c r="N1999" s="2242"/>
      <c r="O1999" s="2244"/>
      <c r="P1999" s="2245"/>
      <c r="Q1999" s="2250"/>
    </row>
    <row r="2000" spans="1:17">
      <c r="A2000" s="2244"/>
      <c r="B2000" s="2241"/>
      <c r="C2000" s="2244"/>
      <c r="D2000" s="2242"/>
      <c r="E2000" s="2242"/>
      <c r="F2000" s="2243"/>
      <c r="G2000" s="2244"/>
      <c r="H2000" s="1830"/>
      <c r="I2000" s="2154"/>
      <c r="J2000" s="2244"/>
      <c r="K2000" s="2244"/>
      <c r="L2000" s="2244"/>
      <c r="M2000" s="2244"/>
      <c r="N2000" s="2242"/>
      <c r="O2000" s="2244"/>
      <c r="P2000" s="2245"/>
      <c r="Q2000" s="2250"/>
    </row>
    <row r="2001" spans="1:17">
      <c r="A2001" s="2244"/>
      <c r="B2001" s="2241"/>
      <c r="C2001" s="2244"/>
      <c r="D2001" s="2242"/>
      <c r="E2001" s="2242"/>
      <c r="F2001" s="2243"/>
      <c r="G2001" s="2244"/>
      <c r="H2001" s="1830"/>
      <c r="I2001" s="2154"/>
      <c r="J2001" s="2244"/>
      <c r="K2001" s="2244"/>
      <c r="L2001" s="2244"/>
      <c r="M2001" s="2244"/>
      <c r="N2001" s="2242"/>
      <c r="O2001" s="2244"/>
      <c r="P2001" s="2245"/>
      <c r="Q2001" s="2250"/>
    </row>
    <row r="2002" spans="1:17">
      <c r="A2002" s="2244"/>
      <c r="B2002" s="2241"/>
      <c r="C2002" s="2244"/>
      <c r="D2002" s="2242"/>
      <c r="E2002" s="2242"/>
      <c r="F2002" s="2243"/>
      <c r="G2002" s="2244"/>
      <c r="H2002" s="1830"/>
      <c r="I2002" s="2154"/>
      <c r="J2002" s="2244"/>
      <c r="K2002" s="2244"/>
      <c r="L2002" s="2244"/>
      <c r="M2002" s="2244"/>
      <c r="N2002" s="2242"/>
      <c r="O2002" s="2244"/>
      <c r="P2002" s="2245"/>
      <c r="Q2002" s="2250"/>
    </row>
    <row r="2003" spans="1:17">
      <c r="A2003" s="2244"/>
      <c r="B2003" s="2241"/>
      <c r="C2003" s="2244"/>
      <c r="D2003" s="2242"/>
      <c r="E2003" s="2242"/>
      <c r="F2003" s="2243"/>
      <c r="G2003" s="2244"/>
      <c r="H2003" s="1830"/>
      <c r="I2003" s="2154"/>
      <c r="J2003" s="2244"/>
      <c r="K2003" s="2244"/>
      <c r="L2003" s="2244"/>
      <c r="M2003" s="2244"/>
      <c r="N2003" s="2242"/>
      <c r="O2003" s="2244"/>
      <c r="P2003" s="2245"/>
      <c r="Q2003" s="2250"/>
    </row>
    <row r="2004" spans="1:17">
      <c r="A2004" s="2244"/>
      <c r="B2004" s="2241"/>
      <c r="C2004" s="2244"/>
      <c r="D2004" s="2242"/>
      <c r="E2004" s="2242"/>
      <c r="F2004" s="2243"/>
      <c r="G2004" s="2244"/>
      <c r="H2004" s="1830"/>
      <c r="I2004" s="2154"/>
      <c r="J2004" s="2244"/>
      <c r="K2004" s="2244"/>
      <c r="L2004" s="2244"/>
      <c r="M2004" s="2244"/>
      <c r="N2004" s="2242"/>
      <c r="O2004" s="2244"/>
      <c r="P2004" s="2245"/>
      <c r="Q2004" s="2250"/>
    </row>
    <row r="2005" spans="1:17">
      <c r="A2005" s="2244"/>
      <c r="B2005" s="2241"/>
      <c r="C2005" s="2244"/>
      <c r="D2005" s="2242"/>
      <c r="E2005" s="2242"/>
      <c r="F2005" s="2243"/>
      <c r="G2005" s="2244"/>
      <c r="H2005" s="1830"/>
      <c r="I2005" s="2154"/>
      <c r="J2005" s="2244"/>
      <c r="K2005" s="2244"/>
      <c r="L2005" s="2244"/>
      <c r="M2005" s="2244"/>
      <c r="N2005" s="2242"/>
      <c r="O2005" s="2244"/>
      <c r="P2005" s="2245"/>
      <c r="Q2005" s="2250"/>
    </row>
    <row r="2006" spans="1:17">
      <c r="A2006" s="2244"/>
      <c r="B2006" s="2241"/>
      <c r="C2006" s="2244"/>
      <c r="D2006" s="2242"/>
      <c r="E2006" s="2242"/>
      <c r="F2006" s="2243"/>
      <c r="G2006" s="2244"/>
      <c r="H2006" s="1830"/>
      <c r="I2006" s="2154"/>
      <c r="J2006" s="2244"/>
      <c r="K2006" s="2244"/>
      <c r="L2006" s="2244"/>
      <c r="M2006" s="2244"/>
      <c r="N2006" s="2242"/>
      <c r="O2006" s="2244"/>
      <c r="P2006" s="2245"/>
      <c r="Q2006" s="2250"/>
    </row>
    <row r="2007" spans="1:17">
      <c r="A2007" s="2244"/>
      <c r="B2007" s="2241"/>
      <c r="C2007" s="2244"/>
      <c r="D2007" s="2242"/>
      <c r="E2007" s="2242"/>
      <c r="F2007" s="2243"/>
      <c r="G2007" s="2244"/>
      <c r="H2007" s="1830"/>
      <c r="I2007" s="2154"/>
      <c r="J2007" s="2244"/>
      <c r="K2007" s="2244"/>
      <c r="L2007" s="2244"/>
      <c r="M2007" s="2244"/>
      <c r="N2007" s="2242"/>
      <c r="O2007" s="2244"/>
      <c r="P2007" s="2245"/>
      <c r="Q2007" s="2250"/>
    </row>
    <row r="2008" spans="1:17">
      <c r="A2008" s="2244"/>
      <c r="B2008" s="2241"/>
      <c r="C2008" s="2244"/>
      <c r="D2008" s="2242"/>
      <c r="E2008" s="2242"/>
      <c r="F2008" s="2243"/>
      <c r="G2008" s="2244"/>
      <c r="H2008" s="1830"/>
      <c r="I2008" s="2154"/>
      <c r="J2008" s="2244"/>
      <c r="K2008" s="2244"/>
      <c r="L2008" s="2244"/>
      <c r="M2008" s="2244"/>
      <c r="N2008" s="2242"/>
      <c r="O2008" s="2244"/>
      <c r="P2008" s="2245"/>
      <c r="Q2008" s="2250"/>
    </row>
    <row r="2009" spans="1:17">
      <c r="A2009" s="2244"/>
      <c r="B2009" s="2241"/>
      <c r="C2009" s="2244"/>
      <c r="D2009" s="2242"/>
      <c r="E2009" s="2242"/>
      <c r="F2009" s="2243"/>
      <c r="G2009" s="2244"/>
      <c r="H2009" s="1830"/>
      <c r="I2009" s="2154"/>
      <c r="J2009" s="2244"/>
      <c r="K2009" s="2244"/>
      <c r="L2009" s="2244"/>
      <c r="M2009" s="2244"/>
      <c r="N2009" s="2242"/>
      <c r="O2009" s="2244"/>
      <c r="P2009" s="2245"/>
      <c r="Q2009" s="2250"/>
    </row>
    <row r="2010" spans="1:17">
      <c r="A2010" s="2244"/>
      <c r="B2010" s="2241"/>
      <c r="C2010" s="2244"/>
      <c r="D2010" s="2242"/>
      <c r="E2010" s="2242"/>
      <c r="F2010" s="2243"/>
      <c r="G2010" s="2244"/>
      <c r="H2010" s="1830"/>
      <c r="I2010" s="2154"/>
      <c r="J2010" s="2244"/>
      <c r="K2010" s="2244"/>
      <c r="L2010" s="2244"/>
      <c r="M2010" s="2244"/>
      <c r="N2010" s="2242"/>
      <c r="O2010" s="2244"/>
      <c r="P2010" s="2245"/>
      <c r="Q2010" s="2250"/>
    </row>
    <row r="2011" spans="1:17">
      <c r="A2011" s="2244"/>
      <c r="B2011" s="2241"/>
      <c r="C2011" s="2244"/>
      <c r="D2011" s="2242"/>
      <c r="E2011" s="2242"/>
      <c r="F2011" s="2243"/>
      <c r="G2011" s="2244"/>
      <c r="H2011" s="1830"/>
      <c r="I2011" s="2154"/>
      <c r="J2011" s="2244"/>
      <c r="K2011" s="2244"/>
      <c r="L2011" s="2244"/>
      <c r="M2011" s="2244"/>
      <c r="N2011" s="2242"/>
      <c r="O2011" s="2244"/>
      <c r="P2011" s="2245"/>
      <c r="Q2011" s="2250"/>
    </row>
    <row r="2012" spans="1:17">
      <c r="A2012" s="2244"/>
      <c r="B2012" s="2241"/>
      <c r="C2012" s="2244"/>
      <c r="D2012" s="2242"/>
      <c r="E2012" s="2242"/>
      <c r="F2012" s="2243"/>
      <c r="G2012" s="2244"/>
      <c r="H2012" s="1830"/>
      <c r="I2012" s="2154"/>
      <c r="J2012" s="2244"/>
      <c r="K2012" s="2244"/>
      <c r="L2012" s="2244"/>
      <c r="M2012" s="2244"/>
      <c r="N2012" s="2242"/>
      <c r="O2012" s="2244"/>
      <c r="P2012" s="2245"/>
      <c r="Q2012" s="2250"/>
    </row>
    <row r="2013" spans="1:17">
      <c r="A2013" s="2244"/>
      <c r="B2013" s="2241"/>
      <c r="C2013" s="2244"/>
      <c r="D2013" s="2242"/>
      <c r="E2013" s="2242"/>
      <c r="F2013" s="2243"/>
      <c r="G2013" s="2244"/>
      <c r="H2013" s="1830"/>
      <c r="I2013" s="2154"/>
      <c r="J2013" s="2244"/>
      <c r="K2013" s="2244"/>
      <c r="L2013" s="2244"/>
      <c r="M2013" s="2244"/>
      <c r="N2013" s="2242"/>
      <c r="O2013" s="2244"/>
      <c r="P2013" s="2245"/>
      <c r="Q2013" s="2250"/>
    </row>
    <row r="2014" spans="1:17">
      <c r="A2014" s="2244"/>
      <c r="B2014" s="2241"/>
      <c r="C2014" s="2244"/>
      <c r="D2014" s="2242"/>
      <c r="E2014" s="2242"/>
      <c r="F2014" s="2243"/>
      <c r="G2014" s="2244"/>
      <c r="H2014" s="1830"/>
      <c r="I2014" s="2154"/>
      <c r="J2014" s="2244"/>
      <c r="K2014" s="2244"/>
      <c r="L2014" s="2244"/>
      <c r="M2014" s="2244"/>
      <c r="N2014" s="2242"/>
      <c r="O2014" s="2244"/>
      <c r="P2014" s="2245"/>
      <c r="Q2014" s="2250"/>
    </row>
    <row r="2015" spans="1:17">
      <c r="A2015" s="2244"/>
      <c r="B2015" s="2241"/>
      <c r="C2015" s="2244"/>
      <c r="D2015" s="2242"/>
      <c r="E2015" s="2242"/>
      <c r="F2015" s="2243"/>
      <c r="G2015" s="2244"/>
      <c r="H2015" s="1830"/>
      <c r="I2015" s="2154"/>
      <c r="J2015" s="2244"/>
      <c r="K2015" s="2244"/>
      <c r="L2015" s="2244"/>
      <c r="M2015" s="2244"/>
      <c r="N2015" s="2242"/>
      <c r="O2015" s="2244"/>
      <c r="P2015" s="2245"/>
      <c r="Q2015" s="2250"/>
    </row>
    <row r="2016" spans="1:17">
      <c r="A2016" s="2244"/>
      <c r="B2016" s="2241"/>
      <c r="C2016" s="2244"/>
      <c r="D2016" s="2242"/>
      <c r="E2016" s="2242"/>
      <c r="F2016" s="2243"/>
      <c r="G2016" s="2244"/>
      <c r="H2016" s="1830"/>
      <c r="I2016" s="2154"/>
      <c r="J2016" s="2244"/>
      <c r="K2016" s="2244"/>
      <c r="L2016" s="2244"/>
      <c r="M2016" s="2244"/>
      <c r="N2016" s="2242"/>
      <c r="O2016" s="2244"/>
      <c r="P2016" s="2245"/>
      <c r="Q2016" s="2250"/>
    </row>
    <row r="2017" spans="1:17">
      <c r="A2017" s="2244"/>
      <c r="B2017" s="2241"/>
      <c r="C2017" s="2244"/>
      <c r="D2017" s="2242"/>
      <c r="E2017" s="2242"/>
      <c r="F2017" s="2243"/>
      <c r="G2017" s="2244"/>
      <c r="H2017" s="1830"/>
      <c r="I2017" s="2154"/>
      <c r="J2017" s="2244"/>
      <c r="K2017" s="2244"/>
      <c r="L2017" s="2244"/>
      <c r="M2017" s="2244"/>
      <c r="N2017" s="2242"/>
      <c r="O2017" s="2244"/>
      <c r="P2017" s="2245"/>
      <c r="Q2017" s="2250"/>
    </row>
    <row r="2018" spans="1:17">
      <c r="A2018" s="2244"/>
      <c r="B2018" s="2241"/>
      <c r="C2018" s="2244"/>
      <c r="D2018" s="2242"/>
      <c r="E2018" s="2242"/>
      <c r="F2018" s="2243"/>
      <c r="G2018" s="2244"/>
      <c r="H2018" s="1830"/>
      <c r="I2018" s="2154"/>
      <c r="J2018" s="2244"/>
      <c r="K2018" s="2244"/>
      <c r="L2018" s="2244"/>
      <c r="M2018" s="2244"/>
      <c r="N2018" s="2242"/>
      <c r="O2018" s="2244"/>
      <c r="P2018" s="2245"/>
      <c r="Q2018" s="2250"/>
    </row>
    <row r="2019" spans="1:17">
      <c r="A2019" s="2244"/>
      <c r="B2019" s="2241"/>
      <c r="C2019" s="2244"/>
      <c r="D2019" s="2242"/>
      <c r="E2019" s="2242"/>
      <c r="F2019" s="2243"/>
      <c r="G2019" s="2244"/>
      <c r="H2019" s="1830"/>
      <c r="I2019" s="2154"/>
      <c r="J2019" s="2244"/>
      <c r="K2019" s="2244"/>
      <c r="L2019" s="2244"/>
      <c r="M2019" s="2244"/>
      <c r="N2019" s="2242"/>
      <c r="O2019" s="2244"/>
      <c r="P2019" s="2245"/>
      <c r="Q2019" s="2250"/>
    </row>
    <row r="2020" spans="1:17">
      <c r="A2020" s="2244"/>
      <c r="B2020" s="2241"/>
      <c r="C2020" s="2244"/>
      <c r="D2020" s="2242"/>
      <c r="E2020" s="2242"/>
      <c r="F2020" s="2243"/>
      <c r="G2020" s="2244"/>
      <c r="H2020" s="1830"/>
      <c r="I2020" s="2154"/>
      <c r="J2020" s="2244"/>
      <c r="K2020" s="2244"/>
      <c r="L2020" s="2244"/>
      <c r="M2020" s="2244"/>
      <c r="N2020" s="2242"/>
      <c r="O2020" s="2244"/>
      <c r="P2020" s="2245"/>
      <c r="Q2020" s="2250"/>
    </row>
    <row r="2021" spans="1:17">
      <c r="A2021" s="2244"/>
      <c r="B2021" s="2241"/>
      <c r="C2021" s="2244"/>
      <c r="D2021" s="2242"/>
      <c r="E2021" s="2242"/>
      <c r="F2021" s="2243"/>
      <c r="G2021" s="2244"/>
      <c r="H2021" s="1830"/>
      <c r="I2021" s="2154"/>
      <c r="J2021" s="2244"/>
      <c r="K2021" s="2244"/>
      <c r="L2021" s="2244"/>
      <c r="M2021" s="2244"/>
      <c r="N2021" s="2242"/>
      <c r="O2021" s="2244"/>
      <c r="P2021" s="2245"/>
      <c r="Q2021" s="2250"/>
    </row>
    <row r="2022" spans="1:17">
      <c r="A2022" s="2244"/>
      <c r="B2022" s="2241"/>
      <c r="C2022" s="2244"/>
      <c r="D2022" s="2242"/>
      <c r="E2022" s="2242"/>
      <c r="F2022" s="2243"/>
      <c r="G2022" s="2244"/>
      <c r="H2022" s="1830"/>
      <c r="I2022" s="2154"/>
      <c r="J2022" s="2244"/>
      <c r="K2022" s="2244"/>
      <c r="L2022" s="2244"/>
      <c r="M2022" s="2244"/>
      <c r="N2022" s="2242"/>
      <c r="O2022" s="2244"/>
      <c r="P2022" s="2245"/>
      <c r="Q2022" s="2250"/>
    </row>
    <row r="2023" spans="1:17">
      <c r="A2023" s="2244"/>
      <c r="B2023" s="2241"/>
      <c r="C2023" s="2244"/>
      <c r="D2023" s="2242"/>
      <c r="E2023" s="2242"/>
      <c r="F2023" s="2243"/>
      <c r="G2023" s="2244"/>
      <c r="H2023" s="1830"/>
      <c r="I2023" s="2154"/>
      <c r="J2023" s="2244"/>
      <c r="K2023" s="2244"/>
      <c r="L2023" s="2244"/>
      <c r="M2023" s="2244"/>
      <c r="N2023" s="2242"/>
      <c r="O2023" s="2244"/>
      <c r="P2023" s="2245"/>
      <c r="Q2023" s="2250"/>
    </row>
    <row r="2024" spans="1:17">
      <c r="A2024" s="2244"/>
      <c r="B2024" s="2241"/>
      <c r="C2024" s="2244"/>
      <c r="D2024" s="2242"/>
      <c r="E2024" s="2242"/>
      <c r="F2024" s="2243"/>
      <c r="G2024" s="2244"/>
      <c r="H2024" s="1830"/>
      <c r="I2024" s="2154"/>
      <c r="J2024" s="2244"/>
      <c r="K2024" s="2244"/>
      <c r="L2024" s="2244"/>
      <c r="M2024" s="2244"/>
      <c r="N2024" s="2242"/>
      <c r="O2024" s="2244"/>
      <c r="P2024" s="2245"/>
      <c r="Q2024" s="2250"/>
    </row>
    <row r="2025" spans="1:17">
      <c r="A2025" s="2244"/>
      <c r="B2025" s="2241"/>
      <c r="C2025" s="2244"/>
      <c r="D2025" s="2242"/>
      <c r="E2025" s="2242"/>
      <c r="F2025" s="2243"/>
      <c r="G2025" s="2244"/>
      <c r="H2025" s="1830"/>
      <c r="I2025" s="2154"/>
      <c r="J2025" s="2244"/>
      <c r="K2025" s="2244"/>
      <c r="L2025" s="2244"/>
      <c r="M2025" s="2244"/>
      <c r="N2025" s="2242"/>
      <c r="O2025" s="2244"/>
      <c r="P2025" s="2245"/>
      <c r="Q2025" s="2250"/>
    </row>
    <row r="2026" spans="1:17">
      <c r="A2026" s="2244"/>
      <c r="B2026" s="2241"/>
      <c r="C2026" s="2244"/>
      <c r="D2026" s="2242"/>
      <c r="E2026" s="2242"/>
      <c r="F2026" s="2243"/>
      <c r="G2026" s="2244"/>
      <c r="H2026" s="1830"/>
      <c r="I2026" s="2154"/>
      <c r="J2026" s="2244"/>
      <c r="K2026" s="2244"/>
      <c r="L2026" s="2244"/>
      <c r="M2026" s="2244"/>
      <c r="N2026" s="2242"/>
      <c r="O2026" s="2244"/>
      <c r="P2026" s="2245"/>
      <c r="Q2026" s="2250"/>
    </row>
    <row r="2027" spans="1:17">
      <c r="A2027" s="2244"/>
      <c r="B2027" s="2241"/>
      <c r="C2027" s="2244"/>
      <c r="D2027" s="2242"/>
      <c r="E2027" s="2242"/>
      <c r="F2027" s="2243"/>
      <c r="G2027" s="2244"/>
      <c r="H2027" s="1830"/>
      <c r="I2027" s="2154"/>
      <c r="J2027" s="2244"/>
      <c r="K2027" s="2244"/>
      <c r="L2027" s="2244"/>
      <c r="M2027" s="2244"/>
      <c r="N2027" s="2242"/>
      <c r="O2027" s="2244"/>
      <c r="P2027" s="2245"/>
      <c r="Q2027" s="2250"/>
    </row>
    <row r="2028" spans="1:17">
      <c r="A2028" s="2244"/>
      <c r="B2028" s="2241"/>
      <c r="C2028" s="2244"/>
      <c r="D2028" s="2242"/>
      <c r="E2028" s="2242"/>
      <c r="F2028" s="2243"/>
      <c r="G2028" s="2244"/>
      <c r="H2028" s="1830"/>
      <c r="I2028" s="2154"/>
      <c r="J2028" s="2244"/>
      <c r="K2028" s="2244"/>
      <c r="L2028" s="2244"/>
      <c r="M2028" s="2244"/>
      <c r="N2028" s="2242"/>
      <c r="O2028" s="2244"/>
      <c r="P2028" s="2245"/>
      <c r="Q2028" s="2250"/>
    </row>
    <row r="2029" spans="1:17">
      <c r="A2029" s="2244"/>
      <c r="B2029" s="2241"/>
      <c r="C2029" s="2244"/>
      <c r="D2029" s="2242"/>
      <c r="E2029" s="2242"/>
      <c r="F2029" s="2243"/>
      <c r="G2029" s="2244"/>
      <c r="H2029" s="1830"/>
      <c r="I2029" s="2154"/>
      <c r="J2029" s="2244"/>
      <c r="K2029" s="2244"/>
      <c r="L2029" s="2244"/>
      <c r="M2029" s="2244"/>
      <c r="N2029" s="2242"/>
      <c r="O2029" s="2244"/>
      <c r="P2029" s="2245"/>
      <c r="Q2029" s="2250"/>
    </row>
    <row r="2030" spans="1:17">
      <c r="A2030" s="2244"/>
      <c r="B2030" s="2241"/>
      <c r="C2030" s="2244"/>
      <c r="D2030" s="2242"/>
      <c r="E2030" s="2242"/>
      <c r="F2030" s="2243"/>
      <c r="G2030" s="2244"/>
      <c r="H2030" s="1830"/>
      <c r="I2030" s="2154"/>
      <c r="J2030" s="2244"/>
      <c r="K2030" s="2244"/>
      <c r="L2030" s="2244"/>
      <c r="M2030" s="2244"/>
      <c r="N2030" s="2242"/>
      <c r="O2030" s="2244"/>
      <c r="P2030" s="2245"/>
      <c r="Q2030" s="2250"/>
    </row>
    <row r="2031" spans="1:17">
      <c r="A2031" s="2244"/>
      <c r="B2031" s="2241"/>
      <c r="C2031" s="2244"/>
      <c r="D2031" s="2242"/>
      <c r="E2031" s="2242"/>
      <c r="F2031" s="2243"/>
      <c r="G2031" s="2244"/>
      <c r="H2031" s="1830"/>
      <c r="I2031" s="2154"/>
      <c r="J2031" s="2244"/>
      <c r="K2031" s="2244"/>
      <c r="L2031" s="2244"/>
      <c r="M2031" s="2244"/>
      <c r="N2031" s="2242"/>
      <c r="O2031" s="2244"/>
      <c r="P2031" s="2245"/>
      <c r="Q2031" s="2250"/>
    </row>
    <row r="2032" spans="1:17">
      <c r="A2032" s="2244"/>
      <c r="B2032" s="2241"/>
      <c r="C2032" s="2244"/>
      <c r="D2032" s="2242"/>
      <c r="E2032" s="2242"/>
      <c r="F2032" s="2243"/>
      <c r="G2032" s="2244"/>
      <c r="H2032" s="1830"/>
      <c r="I2032" s="2154"/>
      <c r="J2032" s="2244"/>
      <c r="K2032" s="2244"/>
      <c r="L2032" s="2244"/>
      <c r="M2032" s="2244"/>
      <c r="N2032" s="2242"/>
      <c r="O2032" s="2244"/>
      <c r="P2032" s="2245"/>
      <c r="Q2032" s="2250"/>
    </row>
    <row r="2033" spans="1:17">
      <c r="A2033" s="2244"/>
      <c r="B2033" s="2241"/>
      <c r="C2033" s="2244"/>
      <c r="D2033" s="2242"/>
      <c r="E2033" s="2242"/>
      <c r="F2033" s="2243"/>
      <c r="G2033" s="2244"/>
      <c r="H2033" s="1830"/>
      <c r="I2033" s="2154"/>
      <c r="J2033" s="2244"/>
      <c r="K2033" s="2244"/>
      <c r="L2033" s="2244"/>
      <c r="M2033" s="2244"/>
      <c r="N2033" s="2242"/>
      <c r="O2033" s="2244"/>
      <c r="P2033" s="2245"/>
      <c r="Q2033" s="2250"/>
    </row>
    <row r="2034" spans="1:17">
      <c r="A2034" s="2244"/>
      <c r="B2034" s="2241"/>
      <c r="C2034" s="2244"/>
      <c r="D2034" s="2242"/>
      <c r="E2034" s="2242"/>
      <c r="F2034" s="2243"/>
      <c r="G2034" s="2244"/>
      <c r="H2034" s="1830"/>
      <c r="I2034" s="2154"/>
      <c r="J2034" s="2244"/>
      <c r="K2034" s="2244"/>
      <c r="L2034" s="2244"/>
      <c r="M2034" s="2244"/>
      <c r="N2034" s="2242"/>
      <c r="O2034" s="2244"/>
      <c r="P2034" s="2245"/>
      <c r="Q2034" s="2250"/>
    </row>
    <row r="2035" spans="1:17">
      <c r="A2035" s="2244"/>
      <c r="B2035" s="2241"/>
      <c r="C2035" s="2244"/>
      <c r="D2035" s="2242"/>
      <c r="E2035" s="2242"/>
      <c r="F2035" s="2243"/>
      <c r="G2035" s="2244"/>
      <c r="H2035" s="1830"/>
      <c r="I2035" s="2154"/>
      <c r="J2035" s="2244"/>
      <c r="K2035" s="2244"/>
      <c r="L2035" s="2244"/>
      <c r="M2035" s="2244"/>
      <c r="N2035" s="2242"/>
      <c r="O2035" s="2244"/>
      <c r="P2035" s="2245"/>
      <c r="Q2035" s="2250"/>
    </row>
    <row r="2036" spans="1:17">
      <c r="A2036" s="2244"/>
      <c r="B2036" s="2241"/>
      <c r="C2036" s="2244"/>
      <c r="D2036" s="2242"/>
      <c r="E2036" s="2242"/>
      <c r="F2036" s="2243"/>
      <c r="G2036" s="2244"/>
      <c r="H2036" s="1830"/>
      <c r="I2036" s="2154"/>
      <c r="J2036" s="2244"/>
      <c r="K2036" s="2244"/>
      <c r="L2036" s="2244"/>
      <c r="M2036" s="2244"/>
      <c r="N2036" s="2242"/>
      <c r="O2036" s="2244"/>
      <c r="P2036" s="2245"/>
      <c r="Q2036" s="2250"/>
    </row>
    <row r="2037" spans="1:17">
      <c r="A2037" s="2244"/>
      <c r="B2037" s="2241"/>
      <c r="C2037" s="2244"/>
      <c r="D2037" s="2242"/>
      <c r="E2037" s="2242"/>
      <c r="F2037" s="2243"/>
      <c r="G2037" s="2244"/>
      <c r="H2037" s="1830"/>
      <c r="I2037" s="2154"/>
      <c r="J2037" s="2244"/>
      <c r="K2037" s="2244"/>
      <c r="L2037" s="2244"/>
      <c r="M2037" s="2244"/>
      <c r="N2037" s="2242"/>
      <c r="O2037" s="2244"/>
      <c r="P2037" s="2245"/>
      <c r="Q2037" s="2250"/>
    </row>
    <row r="2038" spans="1:17">
      <c r="A2038" s="2244"/>
      <c r="B2038" s="2241"/>
      <c r="C2038" s="2244"/>
      <c r="D2038" s="2242"/>
      <c r="E2038" s="2242"/>
      <c r="F2038" s="2243"/>
      <c r="G2038" s="2244"/>
      <c r="H2038" s="1830"/>
      <c r="I2038" s="2154"/>
      <c r="J2038" s="2244"/>
      <c r="K2038" s="2244"/>
      <c r="L2038" s="2244"/>
      <c r="M2038" s="2244"/>
      <c r="N2038" s="2242"/>
      <c r="O2038" s="2244"/>
      <c r="P2038" s="2245"/>
      <c r="Q2038" s="2250"/>
    </row>
    <row r="2039" spans="1:17">
      <c r="A2039" s="2244"/>
      <c r="B2039" s="2241"/>
      <c r="C2039" s="2244"/>
      <c r="D2039" s="2242"/>
      <c r="E2039" s="2242"/>
      <c r="F2039" s="2243"/>
      <c r="G2039" s="2244"/>
      <c r="H2039" s="1830"/>
      <c r="I2039" s="2154"/>
      <c r="J2039" s="2244"/>
      <c r="K2039" s="2244"/>
      <c r="L2039" s="2244"/>
      <c r="M2039" s="2244"/>
      <c r="N2039" s="2242"/>
      <c r="O2039" s="2244"/>
      <c r="P2039" s="2245"/>
      <c r="Q2039" s="2250"/>
    </row>
    <row r="2040" spans="1:17">
      <c r="A2040" s="2244"/>
      <c r="B2040" s="2241"/>
      <c r="C2040" s="2244"/>
      <c r="D2040" s="2242"/>
      <c r="E2040" s="2242"/>
      <c r="F2040" s="2243"/>
      <c r="G2040" s="2244"/>
      <c r="H2040" s="1830"/>
      <c r="I2040" s="2154"/>
      <c r="J2040" s="2244"/>
      <c r="K2040" s="2244"/>
      <c r="L2040" s="2244"/>
      <c r="M2040" s="2244"/>
      <c r="N2040" s="2242"/>
      <c r="O2040" s="2244"/>
      <c r="P2040" s="2245"/>
      <c r="Q2040" s="2250"/>
    </row>
    <row r="2041" spans="1:17">
      <c r="A2041" s="2244"/>
      <c r="B2041" s="2241"/>
      <c r="C2041" s="2244"/>
      <c r="D2041" s="2242"/>
      <c r="E2041" s="2242"/>
      <c r="F2041" s="2243"/>
      <c r="G2041" s="2244"/>
      <c r="H2041" s="1830"/>
      <c r="I2041" s="2154"/>
      <c r="J2041" s="2244"/>
      <c r="K2041" s="2244"/>
      <c r="L2041" s="2244"/>
      <c r="M2041" s="2244"/>
      <c r="N2041" s="2242"/>
      <c r="O2041" s="2244"/>
      <c r="P2041" s="2245"/>
      <c r="Q2041" s="2250"/>
    </row>
    <row r="2042" spans="1:17">
      <c r="A2042" s="2244"/>
      <c r="B2042" s="2241"/>
      <c r="C2042" s="2244"/>
      <c r="D2042" s="2242"/>
      <c r="E2042" s="2242"/>
      <c r="F2042" s="2243"/>
      <c r="G2042" s="2244"/>
      <c r="H2042" s="1830"/>
      <c r="I2042" s="2154"/>
      <c r="J2042" s="2244"/>
      <c r="K2042" s="2244"/>
      <c r="L2042" s="2244"/>
      <c r="M2042" s="2244"/>
      <c r="N2042" s="2242"/>
      <c r="O2042" s="2244"/>
      <c r="P2042" s="2245"/>
      <c r="Q2042" s="2250"/>
    </row>
    <row r="2043" spans="1:17">
      <c r="A2043" s="2244"/>
      <c r="B2043" s="2241"/>
      <c r="C2043" s="2244"/>
      <c r="D2043" s="2242"/>
      <c r="E2043" s="2242"/>
      <c r="F2043" s="2243"/>
      <c r="G2043" s="2244"/>
      <c r="H2043" s="1830"/>
      <c r="I2043" s="2154"/>
      <c r="J2043" s="2244"/>
      <c r="K2043" s="2244"/>
      <c r="L2043" s="2244"/>
      <c r="M2043" s="2244"/>
      <c r="N2043" s="2242"/>
      <c r="O2043" s="2244"/>
      <c r="P2043" s="2245"/>
      <c r="Q2043" s="2250"/>
    </row>
    <row r="2044" spans="1:17">
      <c r="A2044" s="2244"/>
      <c r="B2044" s="2241"/>
      <c r="C2044" s="2244"/>
      <c r="D2044" s="2242"/>
      <c r="E2044" s="2242"/>
      <c r="F2044" s="2243"/>
      <c r="G2044" s="2244"/>
      <c r="H2044" s="1830"/>
      <c r="I2044" s="2154"/>
      <c r="J2044" s="2244"/>
      <c r="K2044" s="2244"/>
      <c r="L2044" s="2244"/>
      <c r="M2044" s="2244"/>
      <c r="N2044" s="2242"/>
      <c r="O2044" s="2244"/>
      <c r="P2044" s="2245"/>
      <c r="Q2044" s="2250"/>
    </row>
    <row r="2045" spans="1:17">
      <c r="A2045" s="2244"/>
      <c r="B2045" s="2241"/>
      <c r="C2045" s="2244"/>
      <c r="D2045" s="2242"/>
      <c r="E2045" s="2242"/>
      <c r="F2045" s="2243"/>
      <c r="G2045" s="2244"/>
      <c r="H2045" s="1830"/>
      <c r="I2045" s="2154"/>
      <c r="J2045" s="2244"/>
      <c r="K2045" s="2244"/>
      <c r="L2045" s="2244"/>
      <c r="M2045" s="2244"/>
      <c r="N2045" s="2242"/>
      <c r="O2045" s="2244"/>
      <c r="P2045" s="2245"/>
      <c r="Q2045" s="2250"/>
    </row>
    <row r="2046" spans="1:17">
      <c r="A2046" s="2244"/>
      <c r="B2046" s="2241"/>
      <c r="C2046" s="2244"/>
      <c r="D2046" s="2242"/>
      <c r="E2046" s="2242"/>
      <c r="F2046" s="2243"/>
      <c r="G2046" s="2244"/>
      <c r="H2046" s="1830"/>
      <c r="I2046" s="2154"/>
      <c r="J2046" s="2244"/>
      <c r="K2046" s="2244"/>
      <c r="L2046" s="2244"/>
      <c r="M2046" s="2244"/>
      <c r="N2046" s="2242"/>
      <c r="O2046" s="2244"/>
      <c r="P2046" s="2245"/>
      <c r="Q2046" s="2250"/>
    </row>
    <row r="2047" spans="1:17">
      <c r="A2047" s="2244"/>
      <c r="B2047" s="2241"/>
      <c r="C2047" s="2244"/>
      <c r="D2047" s="2242"/>
      <c r="E2047" s="2242"/>
      <c r="F2047" s="2243"/>
      <c r="G2047" s="2244"/>
      <c r="H2047" s="1830"/>
      <c r="I2047" s="2154"/>
      <c r="J2047" s="2244"/>
      <c r="K2047" s="2244"/>
      <c r="L2047" s="2244"/>
      <c r="M2047" s="2244"/>
      <c r="N2047" s="2242"/>
      <c r="O2047" s="2244"/>
      <c r="P2047" s="2245"/>
      <c r="Q2047" s="2250"/>
    </row>
    <row r="2048" spans="1:17">
      <c r="A2048" s="2244"/>
      <c r="B2048" s="2241"/>
      <c r="C2048" s="2244"/>
      <c r="D2048" s="2242"/>
      <c r="E2048" s="2242"/>
      <c r="F2048" s="2243"/>
      <c r="G2048" s="2244"/>
      <c r="H2048" s="1830"/>
      <c r="I2048" s="2154"/>
      <c r="J2048" s="2244"/>
      <c r="K2048" s="2244"/>
      <c r="L2048" s="2244"/>
      <c r="M2048" s="2244"/>
      <c r="N2048" s="2242"/>
      <c r="O2048" s="2244"/>
      <c r="P2048" s="2245"/>
      <c r="Q2048" s="2250"/>
    </row>
    <row r="2049" spans="1:17">
      <c r="A2049" s="2244"/>
      <c r="B2049" s="2241"/>
      <c r="C2049" s="2244"/>
      <c r="D2049" s="2242"/>
      <c r="E2049" s="2242"/>
      <c r="F2049" s="2243"/>
      <c r="G2049" s="2244"/>
      <c r="H2049" s="1830"/>
      <c r="I2049" s="2154"/>
      <c r="J2049" s="2244"/>
      <c r="K2049" s="2244"/>
      <c r="L2049" s="2244"/>
      <c r="M2049" s="2244"/>
      <c r="N2049" s="2242"/>
      <c r="O2049" s="2244"/>
      <c r="P2049" s="2245"/>
      <c r="Q2049" s="2250"/>
    </row>
    <row r="2050" spans="1:17">
      <c r="A2050" s="2244"/>
      <c r="B2050" s="2241"/>
      <c r="C2050" s="2244"/>
      <c r="D2050" s="2242"/>
      <c r="E2050" s="2242"/>
      <c r="F2050" s="2243"/>
      <c r="G2050" s="2244"/>
      <c r="H2050" s="1830"/>
      <c r="I2050" s="2154"/>
      <c r="J2050" s="2244"/>
      <c r="K2050" s="2244"/>
      <c r="L2050" s="2244"/>
      <c r="M2050" s="2244"/>
      <c r="N2050" s="2242"/>
      <c r="O2050" s="2244"/>
      <c r="P2050" s="2245"/>
      <c r="Q2050" s="2250"/>
    </row>
    <row r="2051" spans="1:17">
      <c r="A2051" s="2244"/>
      <c r="B2051" s="2241"/>
      <c r="C2051" s="2244"/>
      <c r="D2051" s="2242"/>
      <c r="E2051" s="2242"/>
      <c r="F2051" s="2243"/>
      <c r="G2051" s="2244"/>
      <c r="H2051" s="1830"/>
      <c r="I2051" s="2154"/>
      <c r="J2051" s="2244"/>
      <c r="K2051" s="2244"/>
      <c r="L2051" s="2244"/>
      <c r="M2051" s="2244"/>
      <c r="N2051" s="2242"/>
      <c r="O2051" s="2244"/>
      <c r="P2051" s="2245"/>
      <c r="Q2051" s="2250"/>
    </row>
    <row r="2052" spans="1:17">
      <c r="A2052" s="2244"/>
      <c r="B2052" s="2241"/>
      <c r="C2052" s="2244"/>
      <c r="D2052" s="2242"/>
      <c r="E2052" s="2242"/>
      <c r="F2052" s="2243"/>
      <c r="G2052" s="2244"/>
      <c r="H2052" s="1830"/>
      <c r="I2052" s="2154"/>
      <c r="J2052" s="2244"/>
      <c r="K2052" s="2244"/>
      <c r="L2052" s="2244"/>
      <c r="M2052" s="2244"/>
      <c r="N2052" s="2242"/>
      <c r="O2052" s="2244"/>
      <c r="P2052" s="2245"/>
      <c r="Q2052" s="2250"/>
    </row>
    <row r="2053" spans="1:17">
      <c r="A2053" s="2244"/>
      <c r="B2053" s="2241"/>
      <c r="C2053" s="2244"/>
      <c r="D2053" s="2242"/>
      <c r="E2053" s="2242"/>
      <c r="F2053" s="2243"/>
      <c r="G2053" s="2244"/>
      <c r="H2053" s="1830"/>
      <c r="I2053" s="2154"/>
      <c r="J2053" s="2244"/>
      <c r="K2053" s="2244"/>
      <c r="L2053" s="2244"/>
      <c r="M2053" s="2244"/>
      <c r="N2053" s="2242"/>
      <c r="O2053" s="2244"/>
      <c r="P2053" s="2245"/>
      <c r="Q2053" s="2250"/>
    </row>
    <row r="2054" spans="1:17">
      <c r="A2054" s="2244"/>
      <c r="B2054" s="2241"/>
      <c r="C2054" s="2244"/>
      <c r="D2054" s="2242"/>
      <c r="E2054" s="2242"/>
      <c r="F2054" s="2243"/>
      <c r="G2054" s="2244"/>
      <c r="H2054" s="1830"/>
      <c r="I2054" s="2154"/>
      <c r="J2054" s="2244"/>
      <c r="K2054" s="2244"/>
      <c r="L2054" s="2244"/>
      <c r="M2054" s="2244"/>
      <c r="N2054" s="2242"/>
      <c r="O2054" s="2244"/>
      <c r="P2054" s="2245"/>
      <c r="Q2054" s="2250"/>
    </row>
    <row r="2055" spans="1:17">
      <c r="A2055" s="2244"/>
      <c r="B2055" s="2241"/>
      <c r="C2055" s="2244"/>
      <c r="D2055" s="2242"/>
      <c r="E2055" s="2242"/>
      <c r="F2055" s="2243"/>
      <c r="G2055" s="2244"/>
      <c r="H2055" s="1830"/>
      <c r="I2055" s="2154"/>
      <c r="J2055" s="2244"/>
      <c r="K2055" s="2244"/>
      <c r="L2055" s="2244"/>
      <c r="M2055" s="2244"/>
      <c r="N2055" s="2242"/>
      <c r="O2055" s="2244"/>
      <c r="P2055" s="2245"/>
      <c r="Q2055" s="2250"/>
    </row>
    <row r="2056" spans="1:17">
      <c r="A2056" s="2244"/>
      <c r="B2056" s="2241"/>
      <c r="C2056" s="2244"/>
      <c r="D2056" s="2242"/>
      <c r="E2056" s="2242"/>
      <c r="F2056" s="2243"/>
      <c r="G2056" s="2244"/>
      <c r="H2056" s="1830"/>
      <c r="I2056" s="2154"/>
      <c r="J2056" s="2244"/>
      <c r="K2056" s="2244"/>
      <c r="L2056" s="2244"/>
      <c r="M2056" s="2244"/>
      <c r="N2056" s="2242"/>
      <c r="O2056" s="2244"/>
      <c r="P2056" s="2245"/>
      <c r="Q2056" s="2250"/>
    </row>
    <row r="2057" spans="1:17">
      <c r="A2057" s="2244"/>
      <c r="B2057" s="2241"/>
      <c r="C2057" s="2244"/>
      <c r="D2057" s="2242"/>
      <c r="E2057" s="2242"/>
      <c r="F2057" s="2243"/>
      <c r="G2057" s="2244"/>
      <c r="H2057" s="1830"/>
      <c r="I2057" s="2154"/>
      <c r="J2057" s="2244"/>
      <c r="K2057" s="2244"/>
      <c r="L2057" s="2244"/>
      <c r="M2057" s="2244"/>
      <c r="N2057" s="2242"/>
      <c r="O2057" s="2244"/>
      <c r="P2057" s="2245"/>
      <c r="Q2057" s="2250"/>
    </row>
    <row r="2058" spans="1:17">
      <c r="A2058" s="2244"/>
      <c r="B2058" s="2241"/>
      <c r="C2058" s="2244"/>
      <c r="D2058" s="2242"/>
      <c r="E2058" s="2242"/>
      <c r="F2058" s="2243"/>
      <c r="G2058" s="2244"/>
      <c r="H2058" s="1830"/>
      <c r="I2058" s="2154"/>
      <c r="J2058" s="2244"/>
      <c r="K2058" s="2244"/>
      <c r="L2058" s="2244"/>
      <c r="M2058" s="2244"/>
      <c r="N2058" s="2242"/>
      <c r="O2058" s="2244"/>
      <c r="P2058" s="2245"/>
      <c r="Q2058" s="2250"/>
    </row>
    <row r="2059" spans="1:17">
      <c r="A2059" s="2244"/>
      <c r="B2059" s="2241"/>
      <c r="C2059" s="2244"/>
      <c r="D2059" s="2242"/>
      <c r="E2059" s="2242"/>
      <c r="F2059" s="2243"/>
      <c r="G2059" s="2244"/>
      <c r="H2059" s="1830"/>
      <c r="I2059" s="2154"/>
      <c r="J2059" s="2244"/>
      <c r="K2059" s="2244"/>
      <c r="L2059" s="2244"/>
      <c r="M2059" s="2244"/>
      <c r="N2059" s="2242"/>
      <c r="O2059" s="2244"/>
      <c r="P2059" s="2245"/>
      <c r="Q2059" s="2250"/>
    </row>
    <row r="2060" spans="1:17">
      <c r="A2060" s="2244"/>
      <c r="B2060" s="2241"/>
      <c r="C2060" s="2244"/>
      <c r="D2060" s="2242"/>
      <c r="E2060" s="2242"/>
      <c r="F2060" s="2243"/>
      <c r="G2060" s="2244"/>
      <c r="H2060" s="1830"/>
      <c r="I2060" s="2154"/>
      <c r="J2060" s="2244"/>
      <c r="K2060" s="2244"/>
      <c r="L2060" s="2244"/>
      <c r="M2060" s="2244"/>
      <c r="N2060" s="2242"/>
      <c r="O2060" s="2244"/>
      <c r="P2060" s="2245"/>
      <c r="Q2060" s="2250"/>
    </row>
    <row r="2061" spans="1:17">
      <c r="A2061" s="2244"/>
      <c r="B2061" s="2241"/>
      <c r="C2061" s="2244"/>
      <c r="D2061" s="2242"/>
      <c r="E2061" s="2242"/>
      <c r="F2061" s="2243"/>
      <c r="G2061" s="2244"/>
      <c r="H2061" s="1830"/>
      <c r="I2061" s="2154"/>
      <c r="J2061" s="2244"/>
      <c r="K2061" s="2244"/>
      <c r="L2061" s="2244"/>
      <c r="M2061" s="2244"/>
      <c r="N2061" s="2242"/>
      <c r="O2061" s="2244"/>
      <c r="P2061" s="2245"/>
      <c r="Q2061" s="2250"/>
    </row>
    <row r="2062" spans="1:17">
      <c r="A2062" s="2244"/>
      <c r="B2062" s="2241"/>
      <c r="C2062" s="2244"/>
      <c r="D2062" s="2242"/>
      <c r="E2062" s="2242"/>
      <c r="F2062" s="2243"/>
      <c r="G2062" s="2244"/>
      <c r="H2062" s="1830"/>
      <c r="I2062" s="2154"/>
      <c r="J2062" s="2244"/>
      <c r="K2062" s="2244"/>
      <c r="L2062" s="2244"/>
      <c r="M2062" s="2244"/>
      <c r="N2062" s="2242"/>
      <c r="O2062" s="2244"/>
      <c r="P2062" s="2245"/>
      <c r="Q2062" s="2250"/>
    </row>
    <row r="2063" spans="1:17">
      <c r="A2063" s="2244"/>
      <c r="B2063" s="2241"/>
      <c r="C2063" s="2244"/>
      <c r="D2063" s="2242"/>
      <c r="E2063" s="2242"/>
      <c r="F2063" s="2243"/>
      <c r="G2063" s="2244"/>
      <c r="H2063" s="1830"/>
      <c r="I2063" s="2154"/>
      <c r="J2063" s="2244"/>
      <c r="K2063" s="2244"/>
      <c r="L2063" s="2244"/>
      <c r="M2063" s="2244"/>
      <c r="N2063" s="2242"/>
      <c r="O2063" s="2244"/>
      <c r="P2063" s="2245"/>
      <c r="Q2063" s="2250"/>
    </row>
    <row r="2064" spans="1:17">
      <c r="A2064" s="2244"/>
      <c r="B2064" s="2241"/>
      <c r="C2064" s="2244"/>
      <c r="D2064" s="2242"/>
      <c r="E2064" s="2242"/>
      <c r="F2064" s="2243"/>
      <c r="G2064" s="2244"/>
      <c r="H2064" s="1830"/>
      <c r="I2064" s="2154"/>
      <c r="J2064" s="2244"/>
      <c r="K2064" s="2244"/>
      <c r="L2064" s="2244"/>
      <c r="M2064" s="2244"/>
      <c r="N2064" s="2242"/>
      <c r="O2064" s="2244"/>
      <c r="P2064" s="2245"/>
      <c r="Q2064" s="2250"/>
    </row>
    <row r="2065" spans="1:17">
      <c r="A2065" s="2244"/>
      <c r="B2065" s="2241"/>
      <c r="C2065" s="2244"/>
      <c r="D2065" s="2242"/>
      <c r="E2065" s="2242"/>
      <c r="F2065" s="2243"/>
      <c r="G2065" s="2244"/>
      <c r="H2065" s="1830"/>
      <c r="I2065" s="2154"/>
      <c r="J2065" s="2244"/>
      <c r="K2065" s="2244"/>
      <c r="L2065" s="2244"/>
      <c r="M2065" s="2244"/>
      <c r="N2065" s="2242"/>
      <c r="O2065" s="2244"/>
      <c r="P2065" s="2245"/>
      <c r="Q2065" s="2250"/>
    </row>
    <row r="2066" spans="1:17">
      <c r="A2066" s="2244"/>
      <c r="B2066" s="2241"/>
      <c r="C2066" s="2244"/>
      <c r="D2066" s="2242"/>
      <c r="E2066" s="2242"/>
      <c r="F2066" s="2243"/>
      <c r="G2066" s="2244"/>
      <c r="H2066" s="1830"/>
      <c r="I2066" s="2154"/>
      <c r="J2066" s="2244"/>
      <c r="K2066" s="2244"/>
      <c r="L2066" s="2244"/>
      <c r="M2066" s="2244"/>
      <c r="N2066" s="2242"/>
      <c r="O2066" s="2244"/>
      <c r="P2066" s="2245"/>
      <c r="Q2066" s="2250"/>
    </row>
    <row r="2067" spans="1:17">
      <c r="A2067" s="2244"/>
      <c r="B2067" s="2241"/>
      <c r="C2067" s="2244"/>
      <c r="D2067" s="2242"/>
      <c r="E2067" s="2242"/>
      <c r="F2067" s="2243"/>
      <c r="G2067" s="2244"/>
      <c r="H2067" s="1830"/>
      <c r="I2067" s="2154"/>
      <c r="J2067" s="2244"/>
      <c r="K2067" s="2244"/>
      <c r="L2067" s="2244"/>
      <c r="M2067" s="2244"/>
      <c r="N2067" s="2242"/>
      <c r="O2067" s="2244"/>
      <c r="P2067" s="2245"/>
      <c r="Q2067" s="2250"/>
    </row>
    <row r="2068" spans="1:17">
      <c r="A2068" s="2244"/>
      <c r="B2068" s="2241"/>
      <c r="C2068" s="2244"/>
      <c r="D2068" s="2242"/>
      <c r="E2068" s="2242"/>
      <c r="F2068" s="2243"/>
      <c r="G2068" s="2244"/>
      <c r="H2068" s="1830"/>
      <c r="I2068" s="2154"/>
      <c r="J2068" s="2244"/>
      <c r="K2068" s="2244"/>
      <c r="L2068" s="2244"/>
      <c r="M2068" s="2244"/>
      <c r="N2068" s="2242"/>
      <c r="O2068" s="2244"/>
      <c r="P2068" s="2245"/>
      <c r="Q2068" s="2250"/>
    </row>
    <row r="2069" spans="1:17">
      <c r="A2069" s="2244"/>
      <c r="B2069" s="2241"/>
      <c r="C2069" s="2244"/>
      <c r="D2069" s="2242"/>
      <c r="E2069" s="2242"/>
      <c r="F2069" s="2243"/>
      <c r="G2069" s="2244"/>
      <c r="H2069" s="1830"/>
      <c r="I2069" s="2154"/>
      <c r="J2069" s="2244"/>
      <c r="K2069" s="2244"/>
      <c r="L2069" s="2244"/>
      <c r="M2069" s="2244"/>
      <c r="N2069" s="2242"/>
      <c r="O2069" s="2244"/>
      <c r="P2069" s="2245"/>
      <c r="Q2069" s="2250"/>
    </row>
    <row r="2070" spans="1:17">
      <c r="A2070" s="2244"/>
      <c r="B2070" s="2241"/>
      <c r="C2070" s="2244"/>
      <c r="D2070" s="2242"/>
      <c r="E2070" s="2242"/>
      <c r="F2070" s="2243"/>
      <c r="G2070" s="2244"/>
      <c r="H2070" s="1830"/>
      <c r="I2070" s="2154"/>
      <c r="J2070" s="2244"/>
      <c r="K2070" s="2244"/>
      <c r="L2070" s="2244"/>
      <c r="M2070" s="2244"/>
      <c r="N2070" s="2242"/>
      <c r="O2070" s="2244"/>
      <c r="P2070" s="2245"/>
      <c r="Q2070" s="2250"/>
    </row>
    <row r="2071" spans="1:17">
      <c r="A2071" s="2244"/>
      <c r="B2071" s="2241"/>
      <c r="C2071" s="2244"/>
      <c r="D2071" s="2242"/>
      <c r="E2071" s="2242"/>
      <c r="F2071" s="2243"/>
      <c r="G2071" s="2244"/>
      <c r="H2071" s="1830"/>
      <c r="I2071" s="2154"/>
      <c r="J2071" s="2244"/>
      <c r="K2071" s="2244"/>
      <c r="L2071" s="2244"/>
      <c r="M2071" s="2244"/>
      <c r="N2071" s="2242"/>
      <c r="O2071" s="2244"/>
      <c r="P2071" s="2245"/>
      <c r="Q2071" s="2250"/>
    </row>
    <row r="2072" spans="1:17">
      <c r="A2072" s="2244"/>
      <c r="B2072" s="2241"/>
      <c r="C2072" s="2244"/>
      <c r="D2072" s="2242"/>
      <c r="E2072" s="2242"/>
      <c r="F2072" s="2243"/>
      <c r="G2072" s="2244"/>
      <c r="H2072" s="1830"/>
      <c r="I2072" s="2154"/>
      <c r="J2072" s="2244"/>
      <c r="K2072" s="2244"/>
      <c r="L2072" s="2244"/>
      <c r="M2072" s="2244"/>
      <c r="N2072" s="2242"/>
      <c r="O2072" s="2244"/>
      <c r="P2072" s="2245"/>
      <c r="Q2072" s="2250"/>
    </row>
    <row r="2073" spans="1:17">
      <c r="A2073" s="2244"/>
      <c r="B2073" s="2241"/>
      <c r="C2073" s="2244"/>
      <c r="D2073" s="2242"/>
      <c r="E2073" s="2242"/>
      <c r="F2073" s="2243"/>
      <c r="G2073" s="2244"/>
      <c r="H2073" s="1830"/>
      <c r="I2073" s="2154"/>
      <c r="J2073" s="2244"/>
      <c r="K2073" s="2244"/>
      <c r="L2073" s="2244"/>
      <c r="M2073" s="2244"/>
      <c r="N2073" s="2242"/>
      <c r="O2073" s="2244"/>
      <c r="P2073" s="2245"/>
      <c r="Q2073" s="2250"/>
    </row>
    <row r="2074" spans="1:17">
      <c r="A2074" s="2244"/>
      <c r="B2074" s="2241"/>
      <c r="C2074" s="2244"/>
      <c r="D2074" s="2242"/>
      <c r="E2074" s="2242"/>
      <c r="F2074" s="2243"/>
      <c r="G2074" s="2244"/>
      <c r="H2074" s="1830"/>
      <c r="I2074" s="2154"/>
      <c r="J2074" s="2244"/>
      <c r="K2074" s="2244"/>
      <c r="L2074" s="2244"/>
      <c r="M2074" s="2244"/>
      <c r="N2074" s="2242"/>
      <c r="O2074" s="2244"/>
      <c r="P2074" s="2245"/>
      <c r="Q2074" s="2250"/>
    </row>
    <row r="2075" spans="1:17">
      <c r="A2075" s="2244"/>
      <c r="B2075" s="2241"/>
      <c r="C2075" s="2244"/>
      <c r="D2075" s="2242"/>
      <c r="E2075" s="2242"/>
      <c r="F2075" s="2243"/>
      <c r="G2075" s="2244"/>
      <c r="H2075" s="1830"/>
      <c r="I2075" s="2154"/>
      <c r="J2075" s="2244"/>
      <c r="K2075" s="2244"/>
      <c r="L2075" s="2244"/>
      <c r="M2075" s="2244"/>
      <c r="N2075" s="2242"/>
      <c r="O2075" s="2244"/>
      <c r="P2075" s="2245"/>
      <c r="Q2075" s="2250"/>
    </row>
    <row r="2076" spans="1:17">
      <c r="A2076" s="2244"/>
      <c r="B2076" s="2241"/>
      <c r="C2076" s="2244"/>
      <c r="D2076" s="2242"/>
      <c r="E2076" s="2242"/>
      <c r="F2076" s="2243"/>
      <c r="G2076" s="2244"/>
      <c r="H2076" s="1830"/>
      <c r="I2076" s="2154"/>
      <c r="J2076" s="2244"/>
      <c r="K2076" s="2244"/>
      <c r="L2076" s="2244"/>
      <c r="M2076" s="2244"/>
      <c r="N2076" s="2242"/>
      <c r="O2076" s="2244"/>
      <c r="P2076" s="2245"/>
      <c r="Q2076" s="2250"/>
    </row>
    <row r="2077" spans="1:17">
      <c r="A2077" s="2244"/>
      <c r="B2077" s="2241"/>
      <c r="C2077" s="2244"/>
      <c r="D2077" s="2242"/>
      <c r="E2077" s="2242"/>
      <c r="F2077" s="2243"/>
      <c r="G2077" s="2244"/>
      <c r="H2077" s="1830"/>
      <c r="I2077" s="2154"/>
      <c r="J2077" s="2244"/>
      <c r="K2077" s="2244"/>
      <c r="L2077" s="2244"/>
      <c r="M2077" s="2244"/>
      <c r="N2077" s="2242"/>
      <c r="O2077" s="2244"/>
      <c r="P2077" s="2245"/>
      <c r="Q2077" s="2250"/>
    </row>
    <row r="2078" spans="1:17">
      <c r="A2078" s="2244"/>
      <c r="B2078" s="2241"/>
      <c r="C2078" s="2244"/>
      <c r="D2078" s="2242"/>
      <c r="E2078" s="2242"/>
      <c r="F2078" s="2243"/>
      <c r="G2078" s="2244"/>
      <c r="H2078" s="1830"/>
      <c r="I2078" s="2154"/>
      <c r="J2078" s="2244"/>
      <c r="K2078" s="2244"/>
      <c r="L2078" s="2244"/>
      <c r="M2078" s="2244"/>
      <c r="N2078" s="2242"/>
      <c r="O2078" s="2244"/>
      <c r="P2078" s="2245"/>
      <c r="Q2078" s="2250"/>
    </row>
    <row r="2079" spans="1:17">
      <c r="A2079" s="2244"/>
      <c r="B2079" s="2241"/>
      <c r="C2079" s="2244"/>
      <c r="D2079" s="2242"/>
      <c r="E2079" s="2242"/>
      <c r="F2079" s="2243"/>
      <c r="G2079" s="2244"/>
      <c r="H2079" s="1830"/>
      <c r="I2079" s="2154"/>
      <c r="J2079" s="2244"/>
      <c r="K2079" s="2244"/>
      <c r="L2079" s="2244"/>
      <c r="M2079" s="2244"/>
      <c r="N2079" s="2242"/>
      <c r="O2079" s="2244"/>
      <c r="P2079" s="2245"/>
      <c r="Q2079" s="2250"/>
    </row>
    <row r="2080" spans="1:17">
      <c r="A2080" s="2244"/>
      <c r="B2080" s="2241"/>
      <c r="C2080" s="2244"/>
      <c r="D2080" s="2242"/>
      <c r="E2080" s="2242"/>
      <c r="F2080" s="2243"/>
      <c r="G2080" s="2244"/>
      <c r="H2080" s="1830"/>
      <c r="I2080" s="2154"/>
      <c r="J2080" s="2244"/>
      <c r="K2080" s="2244"/>
      <c r="L2080" s="2244"/>
      <c r="M2080" s="2244"/>
      <c r="N2080" s="2242"/>
      <c r="O2080" s="2244"/>
      <c r="P2080" s="2245"/>
      <c r="Q2080" s="2250"/>
    </row>
    <row r="2081" spans="1:17">
      <c r="A2081" s="2244"/>
      <c r="B2081" s="2241"/>
      <c r="C2081" s="2244"/>
      <c r="D2081" s="2242"/>
      <c r="E2081" s="2242"/>
      <c r="F2081" s="2243"/>
      <c r="G2081" s="2244"/>
      <c r="H2081" s="1830"/>
      <c r="I2081" s="2154"/>
      <c r="J2081" s="2244"/>
      <c r="K2081" s="2244"/>
      <c r="L2081" s="2244"/>
      <c r="M2081" s="2244"/>
      <c r="N2081" s="2242"/>
      <c r="O2081" s="2244"/>
      <c r="P2081" s="2245"/>
      <c r="Q2081" s="2250"/>
    </row>
    <row r="2082" spans="1:17">
      <c r="A2082" s="2244"/>
      <c r="B2082" s="2241"/>
      <c r="C2082" s="2244"/>
      <c r="D2082" s="2242"/>
      <c r="E2082" s="2242"/>
      <c r="F2082" s="2243"/>
      <c r="G2082" s="2244"/>
      <c r="H2082" s="1830"/>
      <c r="I2082" s="2154"/>
      <c r="J2082" s="2244"/>
      <c r="K2082" s="2244"/>
      <c r="L2082" s="2244"/>
      <c r="M2082" s="2244"/>
      <c r="N2082" s="2242"/>
      <c r="O2082" s="2244"/>
      <c r="P2082" s="2245"/>
      <c r="Q2082" s="2250"/>
    </row>
    <row r="2083" spans="1:17">
      <c r="A2083" s="2244"/>
      <c r="B2083" s="2241"/>
      <c r="C2083" s="2244"/>
      <c r="D2083" s="2242"/>
      <c r="E2083" s="2242"/>
      <c r="F2083" s="2243"/>
      <c r="G2083" s="2244"/>
      <c r="H2083" s="1830"/>
      <c r="I2083" s="2154"/>
      <c r="J2083" s="2244"/>
      <c r="K2083" s="2244"/>
      <c r="L2083" s="2244"/>
      <c r="M2083" s="2244"/>
      <c r="N2083" s="2242"/>
      <c r="O2083" s="2244"/>
      <c r="P2083" s="2245"/>
      <c r="Q2083" s="2250"/>
    </row>
    <row r="2084" spans="1:17">
      <c r="A2084" s="2244"/>
      <c r="B2084" s="2241"/>
      <c r="C2084" s="2244"/>
      <c r="D2084" s="2242"/>
      <c r="E2084" s="2242"/>
      <c r="F2084" s="2243"/>
      <c r="G2084" s="2244"/>
      <c r="H2084" s="1830"/>
      <c r="I2084" s="2154"/>
      <c r="J2084" s="2244"/>
      <c r="K2084" s="2244"/>
      <c r="L2084" s="2244"/>
      <c r="M2084" s="2244"/>
      <c r="N2084" s="2242"/>
      <c r="O2084" s="2244"/>
      <c r="P2084" s="2245"/>
      <c r="Q2084" s="2250"/>
    </row>
    <row r="2085" spans="1:17">
      <c r="A2085" s="2244"/>
      <c r="B2085" s="2241"/>
      <c r="C2085" s="2244"/>
      <c r="D2085" s="2242"/>
      <c r="E2085" s="2242"/>
      <c r="F2085" s="2243"/>
      <c r="G2085" s="2244"/>
      <c r="H2085" s="1830"/>
      <c r="I2085" s="2154"/>
      <c r="J2085" s="2244"/>
      <c r="K2085" s="2244"/>
      <c r="L2085" s="2244"/>
      <c r="M2085" s="2244"/>
      <c r="N2085" s="2242"/>
      <c r="O2085" s="2244"/>
      <c r="P2085" s="2245"/>
      <c r="Q2085" s="2250"/>
    </row>
    <row r="2086" spans="1:17">
      <c r="A2086" s="2244"/>
      <c r="B2086" s="2241"/>
      <c r="C2086" s="2244"/>
      <c r="D2086" s="2242"/>
      <c r="E2086" s="2242"/>
      <c r="F2086" s="2243"/>
      <c r="G2086" s="2244"/>
      <c r="H2086" s="1830"/>
      <c r="I2086" s="2154"/>
      <c r="J2086" s="2244"/>
      <c r="K2086" s="2244"/>
      <c r="L2086" s="2244"/>
      <c r="M2086" s="2244"/>
      <c r="N2086" s="2242"/>
      <c r="O2086" s="2244"/>
      <c r="P2086" s="2245"/>
      <c r="Q2086" s="2250"/>
    </row>
    <row r="2087" spans="1:17">
      <c r="A2087" s="2244"/>
      <c r="B2087" s="2241"/>
      <c r="C2087" s="2244"/>
      <c r="D2087" s="2242"/>
      <c r="E2087" s="2242"/>
      <c r="F2087" s="2243"/>
      <c r="G2087" s="2244"/>
      <c r="H2087" s="1830"/>
      <c r="I2087" s="2154"/>
      <c r="J2087" s="2244"/>
      <c r="K2087" s="2244"/>
      <c r="L2087" s="2244"/>
      <c r="M2087" s="2244"/>
      <c r="N2087" s="2242"/>
      <c r="O2087" s="2244"/>
      <c r="P2087" s="2245"/>
      <c r="Q2087" s="2250"/>
    </row>
    <row r="2088" spans="1:17">
      <c r="A2088" s="2244"/>
      <c r="B2088" s="2241"/>
      <c r="C2088" s="2244"/>
      <c r="D2088" s="2242"/>
      <c r="E2088" s="2242"/>
      <c r="F2088" s="2243"/>
      <c r="G2088" s="2244"/>
      <c r="H2088" s="1830"/>
      <c r="I2088" s="2154"/>
      <c r="J2088" s="2244"/>
      <c r="K2088" s="2244"/>
      <c r="L2088" s="2244"/>
      <c r="M2088" s="2244"/>
      <c r="N2088" s="2242"/>
      <c r="O2088" s="2244"/>
      <c r="P2088" s="2245"/>
      <c r="Q2088" s="2250"/>
    </row>
    <row r="2089" spans="1:17">
      <c r="A2089" s="2244"/>
      <c r="B2089" s="2241"/>
      <c r="C2089" s="2244"/>
      <c r="D2089" s="2242"/>
      <c r="E2089" s="2242"/>
      <c r="F2089" s="2243"/>
      <c r="G2089" s="2244"/>
      <c r="H2089" s="1830"/>
      <c r="I2089" s="2154"/>
      <c r="J2089" s="2244"/>
      <c r="K2089" s="2244"/>
      <c r="L2089" s="2244"/>
      <c r="M2089" s="2244"/>
      <c r="N2089" s="2242"/>
      <c r="O2089" s="2244"/>
      <c r="P2089" s="2245"/>
      <c r="Q2089" s="2250"/>
    </row>
    <row r="2090" spans="1:17">
      <c r="A2090" s="2244"/>
      <c r="B2090" s="2241"/>
      <c r="C2090" s="2244"/>
      <c r="D2090" s="2242"/>
      <c r="E2090" s="2242"/>
      <c r="F2090" s="2243"/>
      <c r="G2090" s="2244"/>
      <c r="H2090" s="1830"/>
      <c r="I2090" s="2154"/>
      <c r="J2090" s="2244"/>
      <c r="K2090" s="2244"/>
      <c r="L2090" s="2244"/>
      <c r="M2090" s="2244"/>
      <c r="N2090" s="2242"/>
      <c r="O2090" s="2244"/>
      <c r="P2090" s="2245"/>
      <c r="Q2090" s="2250"/>
    </row>
    <row r="2091" spans="1:17">
      <c r="A2091" s="2244"/>
      <c r="B2091" s="2241"/>
      <c r="C2091" s="2244"/>
      <c r="D2091" s="2242"/>
      <c r="E2091" s="2242"/>
      <c r="F2091" s="2243"/>
      <c r="G2091" s="2244"/>
      <c r="H2091" s="1830"/>
      <c r="I2091" s="2154"/>
      <c r="J2091" s="2244"/>
      <c r="K2091" s="2244"/>
      <c r="L2091" s="2244"/>
      <c r="M2091" s="2244"/>
      <c r="N2091" s="2242"/>
      <c r="O2091" s="2244"/>
      <c r="P2091" s="2245"/>
      <c r="Q2091" s="2250"/>
    </row>
    <row r="2092" spans="1:17">
      <c r="A2092" s="2244"/>
      <c r="B2092" s="2241"/>
      <c r="C2092" s="2244"/>
      <c r="D2092" s="2242"/>
      <c r="E2092" s="2242"/>
      <c r="F2092" s="2243"/>
      <c r="G2092" s="2244"/>
      <c r="H2092" s="1830"/>
      <c r="I2092" s="2154"/>
      <c r="J2092" s="2244"/>
      <c r="K2092" s="2244"/>
      <c r="L2092" s="2244"/>
      <c r="M2092" s="2244"/>
      <c r="N2092" s="2242"/>
      <c r="O2092" s="2244"/>
      <c r="P2092" s="2245"/>
      <c r="Q2092" s="2250"/>
    </row>
    <row r="2093" spans="1:17">
      <c r="A2093" s="2244"/>
      <c r="B2093" s="2241"/>
      <c r="C2093" s="2244"/>
      <c r="D2093" s="2242"/>
      <c r="E2093" s="2242"/>
      <c r="F2093" s="2243"/>
      <c r="G2093" s="2244"/>
      <c r="H2093" s="1830"/>
      <c r="I2093" s="2154"/>
      <c r="J2093" s="2244"/>
      <c r="K2093" s="2244"/>
      <c r="L2093" s="2244"/>
      <c r="M2093" s="2244"/>
      <c r="N2093" s="2242"/>
      <c r="O2093" s="2244"/>
      <c r="P2093" s="2245"/>
      <c r="Q2093" s="2250"/>
    </row>
    <row r="2094" spans="1:17">
      <c r="A2094" s="2244"/>
      <c r="B2094" s="2241"/>
      <c r="C2094" s="2244"/>
      <c r="D2094" s="2242"/>
      <c r="E2094" s="2242"/>
      <c r="F2094" s="2243"/>
      <c r="G2094" s="2244"/>
      <c r="H2094" s="1830"/>
      <c r="I2094" s="2154"/>
      <c r="J2094" s="2244"/>
      <c r="K2094" s="2244"/>
      <c r="L2094" s="2244"/>
      <c r="M2094" s="2244"/>
      <c r="N2094" s="2242"/>
      <c r="O2094" s="2244"/>
      <c r="P2094" s="2245"/>
      <c r="Q2094" s="2250"/>
    </row>
    <row r="2095" spans="1:17">
      <c r="A2095" s="2244"/>
      <c r="B2095" s="2241"/>
      <c r="C2095" s="2244"/>
      <c r="D2095" s="2242"/>
      <c r="E2095" s="2242"/>
      <c r="F2095" s="2243"/>
      <c r="G2095" s="2244"/>
      <c r="H2095" s="1830"/>
      <c r="I2095" s="2154"/>
      <c r="J2095" s="2244"/>
      <c r="K2095" s="2244"/>
      <c r="L2095" s="2244"/>
      <c r="M2095" s="2244"/>
      <c r="N2095" s="2242"/>
      <c r="O2095" s="2244"/>
      <c r="P2095" s="2245"/>
      <c r="Q2095" s="2250"/>
    </row>
    <row r="2096" spans="1:17">
      <c r="A2096" s="2244"/>
      <c r="B2096" s="2241"/>
      <c r="C2096" s="2244"/>
      <c r="D2096" s="2242"/>
      <c r="E2096" s="2242"/>
      <c r="F2096" s="2243"/>
      <c r="G2096" s="2244"/>
      <c r="H2096" s="1830"/>
      <c r="I2096" s="2154"/>
      <c r="J2096" s="2244"/>
      <c r="K2096" s="2244"/>
      <c r="L2096" s="2244"/>
      <c r="M2096" s="2244"/>
      <c r="N2096" s="2242"/>
      <c r="O2096" s="2244"/>
      <c r="P2096" s="2245"/>
      <c r="Q2096" s="2250"/>
    </row>
    <row r="2097" spans="1:17">
      <c r="A2097" s="2244"/>
      <c r="B2097" s="2241"/>
      <c r="C2097" s="2244"/>
      <c r="D2097" s="2242"/>
      <c r="E2097" s="2242"/>
      <c r="F2097" s="2243"/>
      <c r="G2097" s="2244"/>
      <c r="H2097" s="1830"/>
      <c r="I2097" s="2154"/>
      <c r="J2097" s="2244"/>
      <c r="K2097" s="2244"/>
      <c r="L2097" s="2244"/>
      <c r="M2097" s="2244"/>
      <c r="N2097" s="2242"/>
      <c r="O2097" s="2244"/>
      <c r="P2097" s="2245"/>
      <c r="Q2097" s="2250"/>
    </row>
    <row r="2098" spans="1:17">
      <c r="A2098" s="2244"/>
      <c r="B2098" s="2241"/>
      <c r="C2098" s="2244"/>
      <c r="D2098" s="2242"/>
      <c r="E2098" s="2242"/>
      <c r="F2098" s="2243"/>
      <c r="G2098" s="2244"/>
      <c r="H2098" s="1830"/>
      <c r="I2098" s="2154"/>
      <c r="J2098" s="2244"/>
      <c r="K2098" s="2244"/>
      <c r="L2098" s="2244"/>
      <c r="M2098" s="2244"/>
      <c r="N2098" s="2242"/>
      <c r="O2098" s="2244"/>
      <c r="P2098" s="2245"/>
      <c r="Q2098" s="2250"/>
    </row>
    <row r="2099" spans="1:17">
      <c r="A2099" s="2244"/>
      <c r="B2099" s="2241"/>
      <c r="C2099" s="2244"/>
      <c r="D2099" s="2242"/>
      <c r="E2099" s="2242"/>
      <c r="F2099" s="2243"/>
      <c r="G2099" s="2244"/>
      <c r="H2099" s="1830"/>
      <c r="I2099" s="2154"/>
      <c r="J2099" s="2244"/>
      <c r="K2099" s="2244"/>
      <c r="L2099" s="2244"/>
      <c r="M2099" s="2244"/>
      <c r="N2099" s="2242"/>
      <c r="O2099" s="2244"/>
      <c r="P2099" s="2245"/>
      <c r="Q2099" s="2250"/>
    </row>
    <row r="2100" spans="1:17">
      <c r="A2100" s="2244"/>
      <c r="B2100" s="2241"/>
      <c r="C2100" s="2244"/>
      <c r="D2100" s="2242"/>
      <c r="E2100" s="2242"/>
      <c r="F2100" s="2243"/>
      <c r="G2100" s="2244"/>
      <c r="H2100" s="1830"/>
      <c r="I2100" s="2154"/>
      <c r="J2100" s="2244"/>
      <c r="K2100" s="2244"/>
      <c r="L2100" s="2244"/>
      <c r="M2100" s="2244"/>
      <c r="N2100" s="2242"/>
      <c r="O2100" s="2244"/>
      <c r="P2100" s="2245"/>
      <c r="Q2100" s="2250"/>
    </row>
    <row r="2101" spans="1:17">
      <c r="A2101" s="2244"/>
      <c r="B2101" s="2241"/>
      <c r="C2101" s="2244"/>
      <c r="D2101" s="2242"/>
      <c r="E2101" s="2242"/>
      <c r="F2101" s="2243"/>
      <c r="G2101" s="2244"/>
      <c r="H2101" s="1830"/>
      <c r="I2101" s="2154"/>
      <c r="J2101" s="2244"/>
      <c r="K2101" s="2244"/>
      <c r="L2101" s="2244"/>
      <c r="M2101" s="2244"/>
      <c r="N2101" s="2242"/>
      <c r="O2101" s="2244"/>
      <c r="P2101" s="2245"/>
      <c r="Q2101" s="2250"/>
    </row>
    <row r="2102" spans="1:17">
      <c r="A2102" s="2244"/>
      <c r="B2102" s="2241"/>
      <c r="C2102" s="2244"/>
      <c r="D2102" s="2242"/>
      <c r="E2102" s="2242"/>
      <c r="F2102" s="2243"/>
      <c r="G2102" s="2244"/>
      <c r="H2102" s="1830"/>
      <c r="I2102" s="2154"/>
      <c r="J2102" s="2244"/>
      <c r="K2102" s="2244"/>
      <c r="L2102" s="2244"/>
      <c r="M2102" s="2244"/>
      <c r="N2102" s="2242"/>
      <c r="O2102" s="2244"/>
      <c r="P2102" s="2245"/>
      <c r="Q2102" s="2250"/>
    </row>
    <row r="2103" spans="1:17">
      <c r="A2103" s="2244"/>
      <c r="B2103" s="2241"/>
      <c r="C2103" s="2244"/>
      <c r="D2103" s="2242"/>
      <c r="E2103" s="2242"/>
      <c r="F2103" s="2243"/>
      <c r="G2103" s="2244"/>
      <c r="H2103" s="1830"/>
      <c r="I2103" s="2154"/>
      <c r="J2103" s="2244"/>
      <c r="K2103" s="2244"/>
      <c r="L2103" s="2244"/>
      <c r="M2103" s="2244"/>
      <c r="N2103" s="2242"/>
      <c r="O2103" s="2244"/>
      <c r="P2103" s="2245"/>
      <c r="Q2103" s="2250"/>
    </row>
    <row r="2104" spans="1:17">
      <c r="A2104" s="2244"/>
      <c r="B2104" s="2241"/>
      <c r="C2104" s="2244"/>
      <c r="D2104" s="2242"/>
      <c r="E2104" s="2242"/>
      <c r="F2104" s="2243"/>
      <c r="G2104" s="2244"/>
      <c r="H2104" s="1830"/>
      <c r="I2104" s="2154"/>
      <c r="J2104" s="2244"/>
      <c r="K2104" s="2244"/>
      <c r="L2104" s="2244"/>
      <c r="M2104" s="2244"/>
      <c r="N2104" s="2242"/>
      <c r="O2104" s="2244"/>
      <c r="P2104" s="2245"/>
      <c r="Q2104" s="2250"/>
    </row>
    <row r="2105" spans="1:17">
      <c r="A2105" s="2244"/>
      <c r="B2105" s="2241"/>
      <c r="C2105" s="2244"/>
      <c r="D2105" s="2242"/>
      <c r="E2105" s="2242"/>
      <c r="F2105" s="2243"/>
      <c r="G2105" s="2244"/>
      <c r="H2105" s="1830"/>
      <c r="I2105" s="2154"/>
      <c r="J2105" s="2244"/>
      <c r="K2105" s="2244"/>
      <c r="L2105" s="2244"/>
      <c r="M2105" s="2244"/>
      <c r="N2105" s="2242"/>
      <c r="O2105" s="2244"/>
      <c r="P2105" s="2245"/>
      <c r="Q2105" s="2250"/>
    </row>
    <row r="2106" spans="1:17">
      <c r="A2106" s="2244"/>
      <c r="B2106" s="2241"/>
      <c r="C2106" s="2244"/>
      <c r="D2106" s="2242"/>
      <c r="E2106" s="2242"/>
      <c r="F2106" s="2243"/>
      <c r="G2106" s="2244"/>
      <c r="H2106" s="1830"/>
      <c r="I2106" s="2154"/>
      <c r="J2106" s="2244"/>
      <c r="K2106" s="2244"/>
      <c r="L2106" s="2244"/>
      <c r="M2106" s="2244"/>
      <c r="N2106" s="2242"/>
      <c r="O2106" s="2244"/>
      <c r="P2106" s="2245"/>
      <c r="Q2106" s="2250"/>
    </row>
    <row r="2107" spans="1:17">
      <c r="A2107" s="2244"/>
      <c r="B2107" s="2241"/>
      <c r="C2107" s="2244"/>
      <c r="D2107" s="2242"/>
      <c r="E2107" s="2242"/>
      <c r="F2107" s="2243"/>
      <c r="G2107" s="2244"/>
      <c r="H2107" s="1830"/>
      <c r="I2107" s="2154"/>
      <c r="J2107" s="2244"/>
      <c r="K2107" s="2244"/>
      <c r="L2107" s="2244"/>
      <c r="M2107" s="2244"/>
      <c r="N2107" s="2242"/>
      <c r="O2107" s="2244"/>
      <c r="P2107" s="2245"/>
      <c r="Q2107" s="2250"/>
    </row>
    <row r="2108" spans="1:17">
      <c r="A2108" s="2244"/>
      <c r="B2108" s="2241"/>
      <c r="C2108" s="2244"/>
      <c r="D2108" s="2242"/>
      <c r="E2108" s="2242"/>
      <c r="F2108" s="2243"/>
      <c r="G2108" s="2244"/>
      <c r="H2108" s="1830"/>
      <c r="I2108" s="2154"/>
      <c r="J2108" s="2244"/>
      <c r="K2108" s="2244"/>
      <c r="L2108" s="2244"/>
      <c r="M2108" s="2244"/>
      <c r="N2108" s="2242"/>
      <c r="O2108" s="2244"/>
      <c r="P2108" s="2245"/>
      <c r="Q2108" s="2250"/>
    </row>
    <row r="2109" spans="1:17">
      <c r="A2109" s="2244"/>
      <c r="B2109" s="2241"/>
      <c r="C2109" s="2244"/>
      <c r="D2109" s="2242"/>
      <c r="E2109" s="2242"/>
      <c r="F2109" s="2243"/>
      <c r="G2109" s="2244"/>
      <c r="H2109" s="1830"/>
      <c r="I2109" s="2154"/>
      <c r="J2109" s="2244"/>
      <c r="K2109" s="2244"/>
      <c r="L2109" s="2244"/>
      <c r="M2109" s="2244"/>
      <c r="N2109" s="2242"/>
      <c r="O2109" s="2244"/>
      <c r="P2109" s="2245"/>
      <c r="Q2109" s="2250"/>
    </row>
    <row r="2110" spans="1:17">
      <c r="A2110" s="2244"/>
      <c r="B2110" s="2241"/>
      <c r="C2110" s="2244"/>
      <c r="D2110" s="2242"/>
      <c r="E2110" s="2242"/>
      <c r="F2110" s="2243"/>
      <c r="G2110" s="2244"/>
      <c r="H2110" s="1830"/>
      <c r="I2110" s="2154"/>
      <c r="J2110" s="2244"/>
      <c r="K2110" s="2244"/>
      <c r="L2110" s="2244"/>
      <c r="M2110" s="2244"/>
      <c r="N2110" s="2242"/>
      <c r="O2110" s="2244"/>
      <c r="P2110" s="2245"/>
      <c r="Q2110" s="2250"/>
    </row>
    <row r="2111" spans="1:17">
      <c r="A2111" s="2244"/>
      <c r="B2111" s="2241"/>
      <c r="C2111" s="2244"/>
      <c r="D2111" s="2242"/>
      <c r="E2111" s="2242"/>
      <c r="F2111" s="2243"/>
      <c r="G2111" s="2244"/>
      <c r="H2111" s="1830"/>
      <c r="I2111" s="2154"/>
      <c r="J2111" s="2244"/>
      <c r="K2111" s="2244"/>
      <c r="L2111" s="2244"/>
      <c r="M2111" s="2244"/>
      <c r="N2111" s="2242"/>
      <c r="O2111" s="2244"/>
      <c r="P2111" s="2245"/>
      <c r="Q2111" s="2250"/>
    </row>
    <row r="2112" spans="1:17">
      <c r="A2112" s="2244"/>
      <c r="B2112" s="2241"/>
      <c r="C2112" s="2244"/>
      <c r="D2112" s="2242"/>
      <c r="E2112" s="2242"/>
      <c r="F2112" s="2243"/>
      <c r="G2112" s="2244"/>
      <c r="H2112" s="1830"/>
      <c r="I2112" s="2154"/>
      <c r="J2112" s="2244"/>
      <c r="K2112" s="2244"/>
      <c r="L2112" s="2244"/>
      <c r="M2112" s="2244"/>
      <c r="N2112" s="2242"/>
      <c r="O2112" s="2244"/>
      <c r="P2112" s="2245"/>
      <c r="Q2112" s="2250"/>
    </row>
    <row r="2113" spans="1:17">
      <c r="A2113" s="2244"/>
      <c r="B2113" s="2241"/>
      <c r="C2113" s="2244"/>
      <c r="D2113" s="2242"/>
      <c r="E2113" s="2242"/>
      <c r="F2113" s="2243"/>
      <c r="G2113" s="2244"/>
      <c r="H2113" s="1830"/>
      <c r="I2113" s="2154"/>
      <c r="J2113" s="2244"/>
      <c r="K2113" s="2244"/>
      <c r="L2113" s="2244"/>
      <c r="M2113" s="2244"/>
      <c r="N2113" s="2242"/>
      <c r="O2113" s="2244"/>
      <c r="P2113" s="2245"/>
      <c r="Q2113" s="2250"/>
    </row>
    <row r="2114" spans="1:17">
      <c r="A2114" s="2244"/>
      <c r="B2114" s="2241"/>
      <c r="C2114" s="2244"/>
      <c r="D2114" s="2242"/>
      <c r="E2114" s="2242"/>
      <c r="F2114" s="2243"/>
      <c r="G2114" s="2244"/>
      <c r="H2114" s="1830"/>
      <c r="I2114" s="2154"/>
      <c r="J2114" s="2244"/>
      <c r="K2114" s="2244"/>
      <c r="L2114" s="2244"/>
      <c r="M2114" s="2244"/>
      <c r="N2114" s="2242"/>
      <c r="O2114" s="2244"/>
      <c r="P2114" s="2245"/>
      <c r="Q2114" s="2250"/>
    </row>
    <row r="2115" spans="1:17">
      <c r="A2115" s="2244"/>
      <c r="B2115" s="2241"/>
      <c r="C2115" s="2244"/>
      <c r="D2115" s="2242"/>
      <c r="E2115" s="2242"/>
      <c r="F2115" s="2243"/>
      <c r="G2115" s="2244"/>
      <c r="H2115" s="1830"/>
      <c r="I2115" s="2154"/>
      <c r="J2115" s="2244"/>
      <c r="K2115" s="2244"/>
      <c r="L2115" s="2244"/>
      <c r="M2115" s="2244"/>
      <c r="N2115" s="2242"/>
      <c r="O2115" s="2244"/>
      <c r="P2115" s="2245"/>
      <c r="Q2115" s="2250"/>
    </row>
    <row r="2116" spans="1:17">
      <c r="A2116" s="2244"/>
      <c r="B2116" s="2241"/>
      <c r="C2116" s="2244"/>
      <c r="D2116" s="2242"/>
      <c r="E2116" s="2242"/>
      <c r="F2116" s="2243"/>
      <c r="G2116" s="2244"/>
      <c r="H2116" s="1830"/>
      <c r="I2116" s="2154"/>
      <c r="J2116" s="2244"/>
      <c r="K2116" s="2244"/>
      <c r="L2116" s="2244"/>
      <c r="M2116" s="2244"/>
      <c r="N2116" s="2242"/>
      <c r="O2116" s="2244"/>
      <c r="P2116" s="2245"/>
      <c r="Q2116" s="2250"/>
    </row>
    <row r="2117" spans="1:17">
      <c r="A2117" s="2244"/>
      <c r="B2117" s="2241"/>
      <c r="C2117" s="2244"/>
      <c r="D2117" s="2242"/>
      <c r="E2117" s="2242"/>
      <c r="F2117" s="2243"/>
      <c r="G2117" s="2244"/>
      <c r="H2117" s="1830"/>
      <c r="I2117" s="2154"/>
      <c r="J2117" s="2244"/>
      <c r="K2117" s="2244"/>
      <c r="L2117" s="2244"/>
      <c r="M2117" s="2244"/>
      <c r="N2117" s="2242"/>
      <c r="O2117" s="2244"/>
      <c r="P2117" s="2245"/>
      <c r="Q2117" s="2250"/>
    </row>
    <row r="2118" spans="1:17">
      <c r="A2118" s="2244"/>
      <c r="B2118" s="2241"/>
      <c r="C2118" s="2244"/>
      <c r="D2118" s="2242"/>
      <c r="E2118" s="2242"/>
      <c r="F2118" s="2243"/>
      <c r="G2118" s="2244"/>
      <c r="H2118" s="1830"/>
      <c r="I2118" s="2154"/>
      <c r="J2118" s="2244"/>
      <c r="K2118" s="2244"/>
      <c r="L2118" s="2244"/>
      <c r="M2118" s="2244"/>
      <c r="N2118" s="2242"/>
      <c r="O2118" s="2244"/>
      <c r="P2118" s="2245"/>
      <c r="Q2118" s="2250"/>
    </row>
    <row r="2119" spans="1:17">
      <c r="A2119" s="2244"/>
      <c r="B2119" s="2241"/>
      <c r="C2119" s="2244"/>
      <c r="D2119" s="2242"/>
      <c r="E2119" s="2242"/>
      <c r="F2119" s="2243"/>
      <c r="G2119" s="2244"/>
      <c r="H2119" s="1830"/>
      <c r="I2119" s="2154"/>
      <c r="J2119" s="2244"/>
      <c r="K2119" s="2244"/>
      <c r="L2119" s="2244"/>
      <c r="M2119" s="2244"/>
      <c r="N2119" s="2242"/>
      <c r="O2119" s="2244"/>
      <c r="P2119" s="2245"/>
      <c r="Q2119" s="2250"/>
    </row>
    <row r="2120" spans="1:17">
      <c r="A2120" s="2244"/>
      <c r="B2120" s="2241"/>
      <c r="C2120" s="2244"/>
      <c r="D2120" s="2242"/>
      <c r="E2120" s="2242"/>
      <c r="F2120" s="2243"/>
      <c r="G2120" s="2244"/>
      <c r="H2120" s="1830"/>
      <c r="I2120" s="2154"/>
      <c r="J2120" s="2244"/>
      <c r="K2120" s="2244"/>
      <c r="L2120" s="2244"/>
      <c r="M2120" s="2244"/>
      <c r="N2120" s="2242"/>
      <c r="O2120" s="2244"/>
      <c r="P2120" s="2245"/>
      <c r="Q2120" s="2250"/>
    </row>
    <row r="2121" spans="1:17">
      <c r="A2121" s="2244"/>
      <c r="B2121" s="2241"/>
      <c r="C2121" s="2244"/>
      <c r="D2121" s="2242"/>
      <c r="E2121" s="2242"/>
      <c r="F2121" s="2243"/>
      <c r="G2121" s="2244"/>
      <c r="H2121" s="1830"/>
      <c r="I2121" s="2154"/>
      <c r="J2121" s="2244"/>
      <c r="K2121" s="2244"/>
      <c r="L2121" s="2244"/>
      <c r="M2121" s="2244"/>
      <c r="N2121" s="2242"/>
      <c r="O2121" s="2244"/>
      <c r="P2121" s="2245"/>
      <c r="Q2121" s="2250"/>
    </row>
    <row r="2122" spans="1:17">
      <c r="A2122" s="2244"/>
      <c r="B2122" s="2241"/>
      <c r="C2122" s="2244"/>
      <c r="D2122" s="2242"/>
      <c r="E2122" s="2242"/>
      <c r="F2122" s="2243"/>
      <c r="G2122" s="2244"/>
      <c r="H2122" s="1830"/>
      <c r="I2122" s="2154"/>
      <c r="J2122" s="2244"/>
      <c r="K2122" s="2244"/>
      <c r="L2122" s="2244"/>
      <c r="M2122" s="2244"/>
      <c r="N2122" s="2242"/>
      <c r="O2122" s="2244"/>
      <c r="P2122" s="2245"/>
      <c r="Q2122" s="2250"/>
    </row>
    <row r="2123" spans="1:17">
      <c r="A2123" s="2244"/>
      <c r="B2123" s="2241"/>
      <c r="C2123" s="2244"/>
      <c r="D2123" s="2242"/>
      <c r="E2123" s="2242"/>
      <c r="F2123" s="2243"/>
      <c r="G2123" s="2244"/>
      <c r="H2123" s="1830"/>
      <c r="I2123" s="2154"/>
      <c r="J2123" s="2244"/>
      <c r="K2123" s="2244"/>
      <c r="L2123" s="2244"/>
      <c r="M2123" s="2244"/>
      <c r="N2123" s="2242"/>
      <c r="O2123" s="2244"/>
      <c r="P2123" s="2245"/>
      <c r="Q2123" s="2250"/>
    </row>
    <row r="2124" spans="1:17">
      <c r="A2124" s="2244"/>
      <c r="B2124" s="2241"/>
      <c r="C2124" s="2244"/>
      <c r="D2124" s="2242"/>
      <c r="E2124" s="2242"/>
      <c r="F2124" s="2243"/>
      <c r="G2124" s="2244"/>
      <c r="H2124" s="1830"/>
      <c r="I2124" s="2154"/>
      <c r="J2124" s="2244"/>
      <c r="K2124" s="2244"/>
      <c r="L2124" s="2244"/>
      <c r="M2124" s="2244"/>
      <c r="N2124" s="2242"/>
      <c r="O2124" s="2244"/>
      <c r="P2124" s="2245"/>
      <c r="Q2124" s="2250"/>
    </row>
    <row r="2125" spans="1:17">
      <c r="A2125" s="2244"/>
      <c r="B2125" s="2241"/>
      <c r="C2125" s="2244"/>
      <c r="D2125" s="2242"/>
      <c r="E2125" s="2242"/>
      <c r="F2125" s="2243"/>
      <c r="G2125" s="2244"/>
      <c r="H2125" s="1830"/>
      <c r="I2125" s="2154"/>
      <c r="J2125" s="2244"/>
      <c r="K2125" s="2244"/>
      <c r="L2125" s="2244"/>
      <c r="M2125" s="2244"/>
      <c r="N2125" s="2242"/>
      <c r="O2125" s="2244"/>
      <c r="P2125" s="2245"/>
      <c r="Q2125" s="2250"/>
    </row>
    <row r="2126" spans="1:17">
      <c r="A2126" s="2244"/>
      <c r="B2126" s="2241"/>
      <c r="C2126" s="2244"/>
      <c r="D2126" s="2242"/>
      <c r="E2126" s="2242"/>
      <c r="F2126" s="2243"/>
      <c r="G2126" s="2244"/>
      <c r="H2126" s="1830"/>
      <c r="I2126" s="2154"/>
      <c r="J2126" s="2244"/>
      <c r="K2126" s="2244"/>
      <c r="L2126" s="2244"/>
      <c r="M2126" s="2244"/>
      <c r="N2126" s="2242"/>
      <c r="O2126" s="2244"/>
      <c r="P2126" s="2245"/>
      <c r="Q2126" s="2250"/>
    </row>
    <row r="2127" spans="1:17">
      <c r="A2127" s="2244"/>
      <c r="B2127" s="2241"/>
      <c r="C2127" s="2244"/>
      <c r="D2127" s="2242"/>
      <c r="E2127" s="2242"/>
      <c r="F2127" s="2243"/>
      <c r="G2127" s="2244"/>
      <c r="H2127" s="1830"/>
      <c r="I2127" s="2154"/>
      <c r="J2127" s="2244"/>
      <c r="K2127" s="2244"/>
      <c r="L2127" s="2244"/>
      <c r="M2127" s="2244"/>
      <c r="N2127" s="2242"/>
      <c r="O2127" s="2244"/>
      <c r="P2127" s="2245"/>
      <c r="Q2127" s="2250"/>
    </row>
    <row r="2128" spans="1:17">
      <c r="A2128" s="2244"/>
      <c r="B2128" s="2241"/>
      <c r="C2128" s="2244"/>
      <c r="D2128" s="2242"/>
      <c r="E2128" s="2242"/>
      <c r="F2128" s="2243"/>
      <c r="G2128" s="2244"/>
      <c r="H2128" s="1830"/>
      <c r="I2128" s="2154"/>
      <c r="J2128" s="2244"/>
      <c r="K2128" s="2244"/>
      <c r="L2128" s="2244"/>
      <c r="M2128" s="2244"/>
      <c r="N2128" s="2242"/>
      <c r="O2128" s="2244"/>
      <c r="P2128" s="2245"/>
      <c r="Q2128" s="2250"/>
    </row>
    <row r="2129" spans="1:17">
      <c r="A2129" s="2244"/>
      <c r="B2129" s="2241"/>
      <c r="C2129" s="2244"/>
      <c r="D2129" s="2242"/>
      <c r="E2129" s="2242"/>
      <c r="F2129" s="2243"/>
      <c r="G2129" s="2244"/>
      <c r="H2129" s="1830"/>
      <c r="I2129" s="2154"/>
      <c r="J2129" s="2244"/>
      <c r="K2129" s="2244"/>
      <c r="L2129" s="2244"/>
      <c r="M2129" s="2244"/>
      <c r="N2129" s="2242"/>
      <c r="O2129" s="2244"/>
      <c r="P2129" s="2245"/>
      <c r="Q2129" s="2250"/>
    </row>
    <row r="2130" spans="1:17">
      <c r="A2130" s="2244"/>
      <c r="B2130" s="2241"/>
      <c r="C2130" s="2244"/>
      <c r="D2130" s="2242"/>
      <c r="E2130" s="2242"/>
      <c r="F2130" s="2243"/>
      <c r="G2130" s="2244"/>
      <c r="H2130" s="1830"/>
      <c r="I2130" s="2154"/>
      <c r="J2130" s="2244"/>
      <c r="K2130" s="2244"/>
      <c r="L2130" s="2244"/>
      <c r="M2130" s="2244"/>
      <c r="N2130" s="2242"/>
      <c r="O2130" s="2244"/>
      <c r="P2130" s="2245"/>
      <c r="Q2130" s="2250"/>
    </row>
    <row r="2131" spans="1:17">
      <c r="A2131" s="2244"/>
      <c r="B2131" s="2241"/>
      <c r="C2131" s="2244"/>
      <c r="D2131" s="2242"/>
      <c r="E2131" s="2242"/>
      <c r="F2131" s="2243"/>
      <c r="G2131" s="2244"/>
      <c r="H2131" s="1830"/>
      <c r="I2131" s="2154"/>
      <c r="J2131" s="2244"/>
      <c r="K2131" s="2244"/>
      <c r="L2131" s="2244"/>
      <c r="M2131" s="2244"/>
      <c r="N2131" s="2242"/>
      <c r="O2131" s="2244"/>
      <c r="P2131" s="2245"/>
      <c r="Q2131" s="2250"/>
    </row>
    <row r="2132" spans="1:17">
      <c r="A2132" s="2244"/>
      <c r="B2132" s="2241"/>
      <c r="C2132" s="2244"/>
      <c r="D2132" s="2242"/>
      <c r="E2132" s="2242"/>
      <c r="F2132" s="2243"/>
      <c r="G2132" s="2244"/>
      <c r="H2132" s="1830"/>
      <c r="I2132" s="2154"/>
      <c r="J2132" s="2244"/>
      <c r="K2132" s="2244"/>
      <c r="L2132" s="2244"/>
      <c r="M2132" s="2244"/>
      <c r="N2132" s="2242"/>
      <c r="O2132" s="2244"/>
      <c r="P2132" s="2245"/>
      <c r="Q2132" s="2250"/>
    </row>
    <row r="2133" spans="1:17">
      <c r="A2133" s="2244"/>
      <c r="B2133" s="2241"/>
      <c r="C2133" s="2244"/>
      <c r="D2133" s="2242"/>
      <c r="E2133" s="2242"/>
      <c r="F2133" s="2243"/>
      <c r="G2133" s="2244"/>
      <c r="H2133" s="1830"/>
      <c r="I2133" s="2154"/>
      <c r="J2133" s="2244"/>
      <c r="K2133" s="2244"/>
      <c r="L2133" s="2244"/>
      <c r="M2133" s="2244"/>
      <c r="N2133" s="2242"/>
      <c r="O2133" s="2244"/>
      <c r="P2133" s="2245"/>
      <c r="Q2133" s="2250"/>
    </row>
    <row r="2134" spans="1:17">
      <c r="A2134" s="2244"/>
      <c r="B2134" s="2241"/>
      <c r="C2134" s="2244"/>
      <c r="D2134" s="2242"/>
      <c r="E2134" s="2242"/>
      <c r="F2134" s="2243"/>
      <c r="G2134" s="2244"/>
      <c r="H2134" s="1830"/>
      <c r="I2134" s="2154"/>
      <c r="J2134" s="2244"/>
      <c r="K2134" s="2244"/>
      <c r="L2134" s="2244"/>
      <c r="M2134" s="2244"/>
      <c r="N2134" s="2242"/>
      <c r="O2134" s="2244"/>
      <c r="P2134" s="2245"/>
      <c r="Q2134" s="2250"/>
    </row>
    <row r="2135" spans="1:17">
      <c r="A2135" s="2244"/>
      <c r="B2135" s="2241"/>
      <c r="C2135" s="2244"/>
      <c r="D2135" s="2242"/>
      <c r="E2135" s="2242"/>
      <c r="F2135" s="2243"/>
      <c r="G2135" s="2244"/>
      <c r="H2135" s="1830"/>
      <c r="I2135" s="2154"/>
      <c r="J2135" s="2244"/>
      <c r="K2135" s="2244"/>
      <c r="L2135" s="2244"/>
      <c r="M2135" s="2244"/>
      <c r="N2135" s="2242"/>
      <c r="O2135" s="2244"/>
      <c r="P2135" s="2245"/>
      <c r="Q2135" s="2250"/>
    </row>
    <row r="2136" spans="1:17">
      <c r="A2136" s="2244"/>
      <c r="B2136" s="2241"/>
      <c r="C2136" s="2244"/>
      <c r="D2136" s="2242"/>
      <c r="E2136" s="2242"/>
      <c r="F2136" s="2243"/>
      <c r="G2136" s="2244"/>
      <c r="H2136" s="1830"/>
      <c r="I2136" s="2154"/>
      <c r="J2136" s="2244"/>
      <c r="K2136" s="2244"/>
      <c r="L2136" s="2244"/>
      <c r="M2136" s="2244"/>
      <c r="N2136" s="2242"/>
      <c r="O2136" s="2244"/>
      <c r="P2136" s="2245"/>
      <c r="Q2136" s="2250"/>
    </row>
    <row r="2137" spans="1:17">
      <c r="A2137" s="2244"/>
      <c r="B2137" s="2241"/>
      <c r="C2137" s="2244"/>
      <c r="D2137" s="2242"/>
      <c r="E2137" s="2242"/>
      <c r="F2137" s="2243"/>
      <c r="G2137" s="2244"/>
      <c r="H2137" s="1830"/>
      <c r="I2137" s="2154"/>
      <c r="J2137" s="2244"/>
      <c r="K2137" s="2244"/>
      <c r="L2137" s="2244"/>
      <c r="M2137" s="2244"/>
      <c r="N2137" s="2242"/>
      <c r="O2137" s="2244"/>
      <c r="P2137" s="2245"/>
      <c r="Q2137" s="2250"/>
    </row>
    <row r="2138" spans="1:17">
      <c r="A2138" s="2244"/>
      <c r="B2138" s="2241"/>
      <c r="C2138" s="2244"/>
      <c r="D2138" s="2242"/>
      <c r="E2138" s="2242"/>
      <c r="F2138" s="2243"/>
      <c r="G2138" s="2244"/>
      <c r="H2138" s="1830"/>
      <c r="I2138" s="2154"/>
      <c r="J2138" s="2244"/>
      <c r="K2138" s="2244"/>
      <c r="L2138" s="2244"/>
      <c r="M2138" s="2244"/>
      <c r="N2138" s="2242"/>
      <c r="O2138" s="2244"/>
      <c r="P2138" s="2245"/>
      <c r="Q2138" s="2250"/>
    </row>
    <row r="2139" spans="1:17">
      <c r="A2139" s="2244"/>
      <c r="B2139" s="2241"/>
      <c r="C2139" s="2244"/>
      <c r="D2139" s="2242"/>
      <c r="E2139" s="2242"/>
      <c r="F2139" s="2243"/>
      <c r="G2139" s="2244"/>
      <c r="H2139" s="1830"/>
      <c r="I2139" s="2154"/>
      <c r="J2139" s="2244"/>
      <c r="K2139" s="2244"/>
      <c r="L2139" s="2244"/>
      <c r="M2139" s="2244"/>
      <c r="N2139" s="2242"/>
      <c r="O2139" s="2244"/>
      <c r="P2139" s="2245"/>
      <c r="Q2139" s="2250"/>
    </row>
    <row r="2140" spans="1:17">
      <c r="A2140" s="2244"/>
      <c r="B2140" s="2241"/>
      <c r="C2140" s="2244"/>
      <c r="D2140" s="2242"/>
      <c r="E2140" s="2242"/>
      <c r="F2140" s="2243"/>
      <c r="G2140" s="2244"/>
      <c r="H2140" s="1830"/>
      <c r="I2140" s="2154"/>
      <c r="J2140" s="2244"/>
      <c r="K2140" s="2244"/>
      <c r="L2140" s="2244"/>
      <c r="M2140" s="2244"/>
      <c r="N2140" s="2242"/>
      <c r="O2140" s="2244"/>
      <c r="P2140" s="2245"/>
      <c r="Q2140" s="2250"/>
    </row>
    <row r="2141" spans="1:17">
      <c r="A2141" s="2244"/>
      <c r="B2141" s="2241"/>
      <c r="C2141" s="2244"/>
      <c r="D2141" s="2242"/>
      <c r="E2141" s="2242"/>
      <c r="F2141" s="2243"/>
      <c r="G2141" s="2244"/>
      <c r="H2141" s="1830"/>
      <c r="I2141" s="2154"/>
      <c r="J2141" s="2244"/>
      <c r="K2141" s="2244"/>
      <c r="L2141" s="2244"/>
      <c r="M2141" s="2244"/>
      <c r="N2141" s="2242"/>
      <c r="O2141" s="2244"/>
      <c r="P2141" s="2245"/>
      <c r="Q2141" s="2250"/>
    </row>
    <row r="2142" spans="1:17">
      <c r="A2142" s="2244"/>
      <c r="B2142" s="2241"/>
      <c r="C2142" s="2244"/>
      <c r="D2142" s="2242"/>
      <c r="E2142" s="2242"/>
      <c r="F2142" s="2243"/>
      <c r="G2142" s="2244"/>
      <c r="H2142" s="1830"/>
      <c r="I2142" s="2154"/>
      <c r="J2142" s="2244"/>
      <c r="K2142" s="2244"/>
      <c r="L2142" s="2244"/>
      <c r="M2142" s="2244"/>
      <c r="N2142" s="2242"/>
      <c r="O2142" s="2244"/>
      <c r="P2142" s="2245"/>
      <c r="Q2142" s="2250"/>
    </row>
    <row r="2143" spans="1:17">
      <c r="A2143" s="2244"/>
      <c r="B2143" s="2241"/>
      <c r="C2143" s="2244"/>
      <c r="D2143" s="2242"/>
      <c r="E2143" s="2242"/>
      <c r="F2143" s="2243"/>
      <c r="G2143" s="2244"/>
      <c r="H2143" s="1830"/>
      <c r="I2143" s="2154"/>
      <c r="J2143" s="2244"/>
      <c r="K2143" s="2244"/>
      <c r="L2143" s="2244"/>
      <c r="M2143" s="2244"/>
      <c r="N2143" s="2242"/>
      <c r="O2143" s="2244"/>
      <c r="P2143" s="2245"/>
      <c r="Q2143" s="2250"/>
    </row>
    <row r="2144" spans="1:17">
      <c r="A2144" s="2244"/>
      <c r="B2144" s="2241"/>
      <c r="C2144" s="2244"/>
      <c r="D2144" s="2242"/>
      <c r="E2144" s="2242"/>
      <c r="F2144" s="2243"/>
      <c r="G2144" s="2244"/>
      <c r="H2144" s="1830"/>
      <c r="I2144" s="2154"/>
      <c r="J2144" s="2244"/>
      <c r="K2144" s="2244"/>
      <c r="L2144" s="2244"/>
      <c r="M2144" s="2244"/>
      <c r="N2144" s="2242"/>
      <c r="O2144" s="2244"/>
      <c r="P2144" s="2245"/>
      <c r="Q2144" s="2250"/>
    </row>
    <row r="2145" spans="1:17">
      <c r="A2145" s="2244"/>
      <c r="B2145" s="2241"/>
      <c r="C2145" s="2244"/>
      <c r="D2145" s="2242"/>
      <c r="E2145" s="2242"/>
      <c r="F2145" s="2243"/>
      <c r="G2145" s="2244"/>
      <c r="H2145" s="1830"/>
      <c r="I2145" s="2154"/>
      <c r="J2145" s="2244"/>
      <c r="K2145" s="2244"/>
      <c r="L2145" s="2244"/>
      <c r="M2145" s="2244"/>
      <c r="N2145" s="2242"/>
      <c r="O2145" s="2244"/>
      <c r="P2145" s="2245"/>
      <c r="Q2145" s="2250"/>
    </row>
    <row r="2146" spans="1:17">
      <c r="A2146" s="2244"/>
      <c r="B2146" s="2241"/>
      <c r="C2146" s="2244"/>
      <c r="D2146" s="2242"/>
      <c r="E2146" s="2242"/>
      <c r="F2146" s="2243"/>
      <c r="G2146" s="2244"/>
      <c r="H2146" s="1830"/>
      <c r="I2146" s="2154"/>
      <c r="J2146" s="2244"/>
      <c r="K2146" s="2244"/>
      <c r="L2146" s="2244"/>
      <c r="M2146" s="2244"/>
      <c r="N2146" s="2242"/>
      <c r="O2146" s="2244"/>
      <c r="P2146" s="2245"/>
      <c r="Q2146" s="2250"/>
    </row>
    <row r="2147" spans="1:17">
      <c r="A2147" s="2244"/>
      <c r="B2147" s="2241"/>
      <c r="C2147" s="2244"/>
      <c r="D2147" s="2242"/>
      <c r="E2147" s="2242"/>
      <c r="F2147" s="2243"/>
      <c r="G2147" s="2244"/>
      <c r="H2147" s="1830"/>
      <c r="I2147" s="2154"/>
      <c r="J2147" s="2244"/>
      <c r="K2147" s="2244"/>
      <c r="L2147" s="2244"/>
      <c r="M2147" s="2244"/>
      <c r="N2147" s="2242"/>
      <c r="O2147" s="2244"/>
      <c r="P2147" s="2245"/>
      <c r="Q2147" s="2250"/>
    </row>
    <row r="2148" spans="1:17">
      <c r="A2148" s="2244"/>
      <c r="B2148" s="2241"/>
      <c r="C2148" s="2244"/>
      <c r="D2148" s="2242"/>
      <c r="E2148" s="2242"/>
      <c r="F2148" s="2243"/>
      <c r="G2148" s="2244"/>
      <c r="H2148" s="1830"/>
      <c r="I2148" s="2154"/>
      <c r="J2148" s="2244"/>
      <c r="K2148" s="2244"/>
      <c r="L2148" s="2244"/>
      <c r="M2148" s="2244"/>
      <c r="N2148" s="2242"/>
      <c r="O2148" s="2244"/>
      <c r="P2148" s="2245"/>
      <c r="Q2148" s="2250"/>
    </row>
    <row r="2149" spans="1:17">
      <c r="A2149" s="2244"/>
      <c r="B2149" s="2241"/>
      <c r="C2149" s="2244"/>
      <c r="D2149" s="2242"/>
      <c r="E2149" s="2242"/>
      <c r="F2149" s="2243"/>
      <c r="G2149" s="2244"/>
      <c r="H2149" s="1830"/>
      <c r="I2149" s="2154"/>
      <c r="J2149" s="2244"/>
      <c r="K2149" s="2244"/>
      <c r="L2149" s="2244"/>
      <c r="M2149" s="2244"/>
      <c r="N2149" s="2242"/>
      <c r="O2149" s="2244"/>
      <c r="P2149" s="2245"/>
      <c r="Q2149" s="2250"/>
    </row>
    <row r="2150" spans="1:17">
      <c r="A2150" s="2244"/>
      <c r="B2150" s="2241"/>
      <c r="C2150" s="2244"/>
      <c r="D2150" s="2242"/>
      <c r="E2150" s="2242"/>
      <c r="F2150" s="2243"/>
      <c r="G2150" s="2244"/>
      <c r="H2150" s="1830"/>
      <c r="I2150" s="2154"/>
      <c r="J2150" s="2244"/>
      <c r="K2150" s="2244"/>
      <c r="L2150" s="2244"/>
      <c r="M2150" s="2244"/>
      <c r="N2150" s="2242"/>
      <c r="O2150" s="2244"/>
      <c r="P2150" s="2245"/>
      <c r="Q2150" s="2250"/>
    </row>
    <row r="2151" spans="1:17">
      <c r="A2151" s="2244"/>
      <c r="B2151" s="2241"/>
      <c r="C2151" s="2244"/>
      <c r="D2151" s="2242"/>
      <c r="E2151" s="2242"/>
      <c r="F2151" s="2243"/>
      <c r="G2151" s="2244"/>
      <c r="H2151" s="1830"/>
      <c r="I2151" s="2154"/>
      <c r="J2151" s="2244"/>
      <c r="K2151" s="2244"/>
      <c r="L2151" s="2244"/>
      <c r="M2151" s="2244"/>
      <c r="N2151" s="2242"/>
      <c r="O2151" s="2244"/>
      <c r="P2151" s="2245"/>
      <c r="Q2151" s="2250"/>
    </row>
    <row r="2152" spans="1:17">
      <c r="A2152" s="2244"/>
      <c r="B2152" s="2241"/>
      <c r="C2152" s="2244"/>
      <c r="D2152" s="2242"/>
      <c r="E2152" s="2242"/>
      <c r="F2152" s="2243"/>
      <c r="G2152" s="2244"/>
      <c r="H2152" s="1830"/>
      <c r="I2152" s="2154"/>
      <c r="J2152" s="2244"/>
      <c r="K2152" s="2244"/>
      <c r="L2152" s="2244"/>
      <c r="M2152" s="2244"/>
      <c r="N2152" s="2242"/>
      <c r="O2152" s="2244"/>
      <c r="P2152" s="2245"/>
      <c r="Q2152" s="2250"/>
    </row>
    <row r="2153" spans="1:17">
      <c r="A2153" s="2244"/>
      <c r="B2153" s="2241"/>
      <c r="C2153" s="2244"/>
      <c r="D2153" s="2242"/>
      <c r="E2153" s="2242"/>
      <c r="F2153" s="2243"/>
      <c r="G2153" s="2244"/>
      <c r="H2153" s="1830"/>
      <c r="I2153" s="2154"/>
      <c r="J2153" s="2244"/>
      <c r="K2153" s="2244"/>
      <c r="L2153" s="2244"/>
      <c r="M2153" s="2244"/>
      <c r="N2153" s="2242"/>
      <c r="O2153" s="2244"/>
      <c r="P2153" s="2245"/>
      <c r="Q2153" s="2250"/>
    </row>
    <row r="2154" spans="1:17">
      <c r="A2154" s="2244"/>
      <c r="B2154" s="2241"/>
      <c r="C2154" s="2244"/>
      <c r="D2154" s="2242"/>
      <c r="E2154" s="2242"/>
      <c r="F2154" s="2243"/>
      <c r="G2154" s="2244"/>
      <c r="H2154" s="1830"/>
      <c r="I2154" s="2154"/>
      <c r="J2154" s="2244"/>
      <c r="K2154" s="2244"/>
      <c r="L2154" s="2244"/>
      <c r="M2154" s="2244"/>
      <c r="N2154" s="2242"/>
      <c r="O2154" s="2244"/>
      <c r="P2154" s="2245"/>
      <c r="Q2154" s="2250"/>
    </row>
    <row r="2155" spans="1:17">
      <c r="A2155" s="2244"/>
      <c r="B2155" s="2241"/>
      <c r="C2155" s="2244"/>
      <c r="D2155" s="2242"/>
      <c r="E2155" s="2242"/>
      <c r="F2155" s="2243"/>
      <c r="G2155" s="2244"/>
      <c r="H2155" s="1830"/>
      <c r="I2155" s="2154"/>
      <c r="J2155" s="2244"/>
      <c r="K2155" s="2244"/>
      <c r="L2155" s="2244"/>
      <c r="M2155" s="2244"/>
      <c r="N2155" s="2242"/>
      <c r="O2155" s="2244"/>
      <c r="P2155" s="2245"/>
      <c r="Q2155" s="2250"/>
    </row>
    <row r="2156" spans="1:17">
      <c r="A2156" s="2244"/>
      <c r="B2156" s="2241"/>
      <c r="C2156" s="2244"/>
      <c r="D2156" s="2242"/>
      <c r="E2156" s="2242"/>
      <c r="F2156" s="2243"/>
      <c r="G2156" s="2244"/>
      <c r="H2156" s="1830"/>
      <c r="I2156" s="2154"/>
      <c r="J2156" s="2244"/>
      <c r="K2156" s="2244"/>
      <c r="L2156" s="2244"/>
      <c r="M2156" s="2244"/>
      <c r="N2156" s="2242"/>
      <c r="O2156" s="2244"/>
      <c r="P2156" s="2245"/>
      <c r="Q2156" s="2250"/>
    </row>
    <row r="2157" spans="1:17">
      <c r="A2157" s="2244"/>
      <c r="B2157" s="2241"/>
      <c r="C2157" s="2244"/>
      <c r="D2157" s="2242"/>
      <c r="E2157" s="2242"/>
      <c r="F2157" s="2243"/>
      <c r="G2157" s="2244"/>
      <c r="H2157" s="1830"/>
      <c r="I2157" s="2154"/>
      <c r="J2157" s="2244"/>
      <c r="K2157" s="2244"/>
      <c r="L2157" s="2244"/>
      <c r="M2157" s="2244"/>
      <c r="N2157" s="2242"/>
      <c r="O2157" s="2244"/>
      <c r="P2157" s="2245"/>
      <c r="Q2157" s="2250"/>
    </row>
    <row r="2158" spans="1:17">
      <c r="A2158" s="2244"/>
      <c r="B2158" s="2241"/>
      <c r="C2158" s="2244"/>
      <c r="D2158" s="2242"/>
      <c r="E2158" s="2242"/>
      <c r="F2158" s="2243"/>
      <c r="G2158" s="2244"/>
      <c r="H2158" s="1830"/>
      <c r="I2158" s="2154"/>
      <c r="J2158" s="2244"/>
      <c r="K2158" s="2244"/>
      <c r="L2158" s="2244"/>
      <c r="M2158" s="2244"/>
      <c r="N2158" s="2242"/>
      <c r="O2158" s="2244"/>
      <c r="P2158" s="2245"/>
      <c r="Q2158" s="2250"/>
    </row>
    <row r="2159" spans="1:17">
      <c r="A2159" s="2244"/>
      <c r="B2159" s="2241"/>
      <c r="C2159" s="2244"/>
      <c r="D2159" s="2242"/>
      <c r="E2159" s="2242"/>
      <c r="F2159" s="2243"/>
      <c r="G2159" s="2244"/>
      <c r="H2159" s="1830"/>
      <c r="I2159" s="2154"/>
      <c r="J2159" s="2244"/>
      <c r="K2159" s="2244"/>
      <c r="L2159" s="2244"/>
      <c r="M2159" s="2244"/>
      <c r="N2159" s="2242"/>
      <c r="O2159" s="2244"/>
      <c r="P2159" s="2245"/>
      <c r="Q2159" s="2250"/>
    </row>
    <row r="2160" spans="1:17">
      <c r="A2160" s="2244"/>
      <c r="B2160" s="2241"/>
      <c r="C2160" s="2244"/>
      <c r="D2160" s="2242"/>
      <c r="E2160" s="2242"/>
      <c r="F2160" s="2243"/>
      <c r="G2160" s="2244"/>
      <c r="H2160" s="1830"/>
      <c r="I2160" s="2154"/>
      <c r="J2160" s="2244"/>
      <c r="K2160" s="2244"/>
      <c r="L2160" s="2244"/>
      <c r="M2160" s="2244"/>
      <c r="N2160" s="2242"/>
      <c r="O2160" s="2244"/>
      <c r="P2160" s="2245"/>
      <c r="Q2160" s="2250"/>
    </row>
    <row r="2161" spans="1:17">
      <c r="A2161" s="2244"/>
      <c r="B2161" s="2241"/>
      <c r="C2161" s="2244"/>
      <c r="D2161" s="2242"/>
      <c r="E2161" s="2242"/>
      <c r="F2161" s="2243"/>
      <c r="G2161" s="2244"/>
      <c r="H2161" s="1830"/>
      <c r="I2161" s="2154"/>
      <c r="J2161" s="2244"/>
      <c r="K2161" s="2244"/>
      <c r="L2161" s="2244"/>
      <c r="M2161" s="2244"/>
      <c r="N2161" s="2242"/>
      <c r="O2161" s="2244"/>
      <c r="P2161" s="2245"/>
      <c r="Q2161" s="2250"/>
    </row>
    <row r="2162" spans="1:17">
      <c r="A2162" s="2244"/>
      <c r="B2162" s="2241"/>
      <c r="C2162" s="2244"/>
      <c r="D2162" s="2242"/>
      <c r="E2162" s="2242"/>
      <c r="F2162" s="2243"/>
      <c r="G2162" s="2244"/>
      <c r="H2162" s="1830"/>
      <c r="I2162" s="2154"/>
      <c r="J2162" s="2244"/>
      <c r="K2162" s="2244"/>
      <c r="L2162" s="2244"/>
      <c r="M2162" s="2244"/>
      <c r="N2162" s="2242"/>
      <c r="O2162" s="2244"/>
      <c r="P2162" s="2245"/>
      <c r="Q2162" s="2250"/>
    </row>
    <row r="2163" spans="1:17">
      <c r="A2163" s="2244"/>
      <c r="B2163" s="2241"/>
      <c r="C2163" s="2244"/>
      <c r="D2163" s="2242"/>
      <c r="E2163" s="2242"/>
      <c r="F2163" s="2243"/>
      <c r="G2163" s="2244"/>
      <c r="H2163" s="1830"/>
      <c r="I2163" s="2154"/>
      <c r="J2163" s="2244"/>
      <c r="K2163" s="2244"/>
      <c r="L2163" s="2244"/>
      <c r="M2163" s="2244"/>
      <c r="N2163" s="2242"/>
      <c r="O2163" s="2244"/>
      <c r="P2163" s="2245"/>
      <c r="Q2163" s="2250"/>
    </row>
    <row r="2164" spans="1:17">
      <c r="A2164" s="2244"/>
      <c r="B2164" s="2241"/>
      <c r="C2164" s="2244"/>
      <c r="D2164" s="2242"/>
      <c r="E2164" s="2242"/>
      <c r="F2164" s="2243"/>
      <c r="G2164" s="2244"/>
      <c r="H2164" s="1830"/>
      <c r="I2164" s="2154"/>
      <c r="J2164" s="2244"/>
      <c r="K2164" s="2244"/>
      <c r="L2164" s="2244"/>
      <c r="M2164" s="2244"/>
      <c r="N2164" s="2242"/>
      <c r="O2164" s="2244"/>
      <c r="P2164" s="2245"/>
      <c r="Q2164" s="2250"/>
    </row>
    <row r="2165" spans="1:17">
      <c r="A2165" s="2244"/>
      <c r="B2165" s="2241"/>
      <c r="C2165" s="2244"/>
      <c r="D2165" s="2242"/>
      <c r="E2165" s="2242"/>
      <c r="F2165" s="2243"/>
      <c r="G2165" s="2244"/>
      <c r="H2165" s="1830"/>
      <c r="I2165" s="2154"/>
      <c r="J2165" s="2244"/>
      <c r="K2165" s="2244"/>
      <c r="L2165" s="2244"/>
      <c r="M2165" s="2244"/>
      <c r="N2165" s="2242"/>
      <c r="O2165" s="2244"/>
      <c r="P2165" s="2245"/>
      <c r="Q2165" s="2250"/>
    </row>
    <row r="2166" spans="1:17">
      <c r="A2166" s="2244"/>
      <c r="B2166" s="2241"/>
      <c r="C2166" s="2244"/>
      <c r="D2166" s="2242"/>
      <c r="E2166" s="2242"/>
      <c r="F2166" s="2243"/>
      <c r="G2166" s="2244"/>
      <c r="H2166" s="1830"/>
      <c r="I2166" s="2154"/>
      <c r="J2166" s="2244"/>
      <c r="K2166" s="2244"/>
      <c r="L2166" s="2244"/>
      <c r="M2166" s="2244"/>
      <c r="N2166" s="2242"/>
      <c r="O2166" s="2244"/>
      <c r="P2166" s="2245"/>
      <c r="Q2166" s="2250"/>
    </row>
    <row r="2167" spans="1:17">
      <c r="A2167" s="2244"/>
      <c r="B2167" s="2241"/>
      <c r="C2167" s="2244"/>
      <c r="D2167" s="2242"/>
      <c r="E2167" s="2242"/>
      <c r="F2167" s="2243"/>
      <c r="G2167" s="2244"/>
      <c r="H2167" s="1830"/>
      <c r="I2167" s="2154"/>
      <c r="J2167" s="2244"/>
      <c r="K2167" s="2244"/>
      <c r="L2167" s="2244"/>
      <c r="M2167" s="2244"/>
      <c r="N2167" s="2242"/>
      <c r="O2167" s="2244"/>
      <c r="P2167" s="2245"/>
      <c r="Q2167" s="2250"/>
    </row>
    <row r="2168" spans="1:17">
      <c r="A2168" s="2244"/>
      <c r="B2168" s="2241"/>
      <c r="C2168" s="2244"/>
      <c r="D2168" s="2242"/>
      <c r="E2168" s="2242"/>
      <c r="F2168" s="2243"/>
      <c r="G2168" s="2244"/>
      <c r="H2168" s="1830"/>
      <c r="I2168" s="2154"/>
      <c r="J2168" s="2244"/>
      <c r="K2168" s="2244"/>
      <c r="L2168" s="2244"/>
      <c r="M2168" s="2244"/>
      <c r="N2168" s="2242"/>
      <c r="O2168" s="2244"/>
      <c r="P2168" s="2245"/>
      <c r="Q2168" s="2250"/>
    </row>
    <row r="2169" spans="1:17">
      <c r="A2169" s="2244"/>
      <c r="B2169" s="2241"/>
      <c r="C2169" s="2244"/>
      <c r="D2169" s="2242"/>
      <c r="E2169" s="2242"/>
      <c r="F2169" s="2243"/>
      <c r="G2169" s="2244"/>
      <c r="H2169" s="1830"/>
      <c r="I2169" s="2154"/>
      <c r="J2169" s="2244"/>
      <c r="K2169" s="2244"/>
      <c r="L2169" s="2244"/>
      <c r="M2169" s="2244"/>
      <c r="N2169" s="2242"/>
      <c r="O2169" s="2244"/>
      <c r="P2169" s="2245"/>
      <c r="Q2169" s="2250"/>
    </row>
    <row r="2170" spans="1:17">
      <c r="A2170" s="2244"/>
      <c r="B2170" s="2241"/>
      <c r="C2170" s="2244"/>
      <c r="D2170" s="2242"/>
      <c r="E2170" s="2242"/>
      <c r="F2170" s="2243"/>
      <c r="G2170" s="2244"/>
      <c r="H2170" s="1830"/>
      <c r="I2170" s="2154"/>
      <c r="J2170" s="2244"/>
      <c r="K2170" s="2244"/>
      <c r="L2170" s="2244"/>
      <c r="M2170" s="2244"/>
      <c r="N2170" s="2242"/>
      <c r="O2170" s="2244"/>
      <c r="P2170" s="2245"/>
      <c r="Q2170" s="2250"/>
    </row>
    <row r="2171" spans="1:17">
      <c r="A2171" s="2244"/>
      <c r="B2171" s="2241"/>
      <c r="C2171" s="2244"/>
      <c r="D2171" s="2242"/>
      <c r="E2171" s="2242"/>
      <c r="F2171" s="2243"/>
      <c r="G2171" s="2244"/>
      <c r="H2171" s="1830"/>
      <c r="I2171" s="2154"/>
      <c r="J2171" s="2244"/>
      <c r="K2171" s="2244"/>
      <c r="L2171" s="2244"/>
      <c r="M2171" s="2244"/>
      <c r="N2171" s="2242"/>
      <c r="O2171" s="2244"/>
      <c r="P2171" s="2245"/>
      <c r="Q2171" s="2250"/>
    </row>
    <row r="2172" spans="1:17">
      <c r="A2172" s="2244"/>
      <c r="B2172" s="2241"/>
      <c r="C2172" s="2244"/>
      <c r="D2172" s="2242"/>
      <c r="E2172" s="2242"/>
      <c r="F2172" s="2243"/>
      <c r="G2172" s="2244"/>
      <c r="H2172" s="1830"/>
      <c r="I2172" s="2154"/>
      <c r="J2172" s="2244"/>
      <c r="K2172" s="2244"/>
      <c r="L2172" s="2244"/>
      <c r="M2172" s="2244"/>
      <c r="N2172" s="2242"/>
      <c r="O2172" s="2244"/>
      <c r="P2172" s="2245"/>
      <c r="Q2172" s="2250"/>
    </row>
    <row r="2173" spans="1:17">
      <c r="A2173" s="2244"/>
      <c r="B2173" s="2241"/>
      <c r="C2173" s="2244"/>
      <c r="D2173" s="2242"/>
      <c r="E2173" s="2242"/>
      <c r="F2173" s="2243"/>
      <c r="G2173" s="2244"/>
      <c r="H2173" s="1830"/>
      <c r="I2173" s="2154"/>
      <c r="J2173" s="2244"/>
      <c r="K2173" s="2244"/>
      <c r="L2173" s="2244"/>
      <c r="M2173" s="2244"/>
      <c r="N2173" s="2242"/>
      <c r="O2173" s="2244"/>
      <c r="P2173" s="2245"/>
      <c r="Q2173" s="2250"/>
    </row>
    <row r="2174" spans="1:17">
      <c r="A2174" s="2244"/>
      <c r="B2174" s="2241"/>
      <c r="C2174" s="2244"/>
      <c r="D2174" s="2242"/>
      <c r="E2174" s="2242"/>
      <c r="F2174" s="2243"/>
      <c r="G2174" s="2244"/>
      <c r="H2174" s="1830"/>
      <c r="I2174" s="2154"/>
      <c r="J2174" s="2244"/>
      <c r="K2174" s="2244"/>
      <c r="L2174" s="2244"/>
      <c r="M2174" s="2244"/>
      <c r="N2174" s="2242"/>
      <c r="O2174" s="2244"/>
      <c r="P2174" s="2245"/>
      <c r="Q2174" s="2250"/>
    </row>
    <row r="2175" spans="1:17">
      <c r="A2175" s="2244"/>
      <c r="B2175" s="2241"/>
      <c r="C2175" s="2244"/>
      <c r="D2175" s="2242"/>
      <c r="E2175" s="2242"/>
      <c r="F2175" s="2243"/>
      <c r="G2175" s="2244"/>
      <c r="H2175" s="1830"/>
      <c r="I2175" s="2154"/>
      <c r="J2175" s="2244"/>
      <c r="K2175" s="2244"/>
      <c r="L2175" s="2244"/>
      <c r="M2175" s="2244"/>
      <c r="N2175" s="2242"/>
      <c r="O2175" s="2244"/>
      <c r="P2175" s="2245"/>
      <c r="Q2175" s="2250"/>
    </row>
    <row r="2176" spans="1:17">
      <c r="A2176" s="2244"/>
      <c r="B2176" s="2241"/>
      <c r="C2176" s="2244"/>
      <c r="D2176" s="2242"/>
      <c r="E2176" s="2242"/>
      <c r="F2176" s="2243"/>
      <c r="G2176" s="2244"/>
      <c r="H2176" s="1830"/>
      <c r="I2176" s="2154"/>
      <c r="J2176" s="2244"/>
      <c r="K2176" s="2244"/>
      <c r="L2176" s="2244"/>
      <c r="M2176" s="2244"/>
      <c r="N2176" s="2242"/>
      <c r="O2176" s="2244"/>
      <c r="P2176" s="2245"/>
      <c r="Q2176" s="2250"/>
    </row>
    <row r="2177" spans="1:17">
      <c r="A2177" s="2244"/>
      <c r="B2177" s="2241"/>
      <c r="C2177" s="2244"/>
      <c r="D2177" s="2242"/>
      <c r="E2177" s="2242"/>
      <c r="F2177" s="2243"/>
      <c r="G2177" s="2244"/>
      <c r="H2177" s="1830"/>
      <c r="I2177" s="2154"/>
      <c r="J2177" s="2244"/>
      <c r="K2177" s="2244"/>
      <c r="L2177" s="2244"/>
      <c r="M2177" s="2244"/>
      <c r="N2177" s="2242"/>
      <c r="O2177" s="2244"/>
      <c r="P2177" s="2245"/>
      <c r="Q2177" s="2250"/>
    </row>
    <row r="2178" spans="1:17">
      <c r="A2178" s="2244"/>
      <c r="B2178" s="2241"/>
      <c r="C2178" s="2244"/>
      <c r="D2178" s="2242"/>
      <c r="E2178" s="2242"/>
      <c r="F2178" s="2243"/>
      <c r="G2178" s="2244"/>
      <c r="H2178" s="1830"/>
      <c r="I2178" s="2154"/>
      <c r="J2178" s="2244"/>
      <c r="K2178" s="2244"/>
      <c r="L2178" s="2244"/>
      <c r="M2178" s="2244"/>
      <c r="N2178" s="2242"/>
      <c r="O2178" s="2244"/>
      <c r="P2178" s="2245"/>
      <c r="Q2178" s="2250"/>
    </row>
    <row r="2179" spans="1:17">
      <c r="A2179" s="2244"/>
      <c r="B2179" s="2241"/>
      <c r="C2179" s="2244"/>
      <c r="D2179" s="2242"/>
      <c r="E2179" s="2242"/>
      <c r="F2179" s="2243"/>
      <c r="G2179" s="2244"/>
      <c r="H2179" s="1830"/>
      <c r="I2179" s="2154"/>
      <c r="J2179" s="2244"/>
      <c r="K2179" s="2244"/>
      <c r="L2179" s="2244"/>
      <c r="M2179" s="2244"/>
      <c r="N2179" s="2242"/>
      <c r="O2179" s="2244"/>
      <c r="P2179" s="2245"/>
      <c r="Q2179" s="2250"/>
    </row>
    <row r="2180" spans="1:17">
      <c r="A2180" s="2244"/>
      <c r="B2180" s="2241"/>
      <c r="C2180" s="2244"/>
      <c r="D2180" s="2242"/>
      <c r="E2180" s="2242"/>
      <c r="F2180" s="2243"/>
      <c r="G2180" s="2244"/>
      <c r="H2180" s="1830"/>
      <c r="I2180" s="2154"/>
      <c r="J2180" s="2244"/>
      <c r="K2180" s="2244"/>
      <c r="L2180" s="2244"/>
      <c r="M2180" s="2244"/>
      <c r="N2180" s="2242"/>
      <c r="O2180" s="2244"/>
      <c r="P2180" s="2245"/>
      <c r="Q2180" s="2250"/>
    </row>
    <row r="2181" spans="1:17">
      <c r="A2181" s="2244"/>
      <c r="B2181" s="2241"/>
      <c r="C2181" s="2244"/>
      <c r="D2181" s="2242"/>
      <c r="E2181" s="2242"/>
      <c r="F2181" s="2243"/>
      <c r="G2181" s="2244"/>
      <c r="H2181" s="1830"/>
      <c r="I2181" s="2154"/>
      <c r="J2181" s="2244"/>
      <c r="K2181" s="2244"/>
      <c r="L2181" s="2244"/>
      <c r="M2181" s="2244"/>
      <c r="N2181" s="2242"/>
      <c r="O2181" s="2244"/>
      <c r="P2181" s="2245"/>
      <c r="Q2181" s="2250"/>
    </row>
    <row r="2182" spans="1:17">
      <c r="A2182" s="2244"/>
      <c r="B2182" s="2241"/>
      <c r="C2182" s="2244"/>
      <c r="D2182" s="2242"/>
      <c r="E2182" s="2242"/>
      <c r="F2182" s="2243"/>
      <c r="G2182" s="2244"/>
      <c r="H2182" s="1830"/>
      <c r="I2182" s="2154"/>
      <c r="J2182" s="2244"/>
      <c r="K2182" s="2244"/>
      <c r="L2182" s="2244"/>
      <c r="M2182" s="2244"/>
      <c r="N2182" s="2242"/>
      <c r="O2182" s="2244"/>
      <c r="P2182" s="2245"/>
      <c r="Q2182" s="2250"/>
    </row>
    <row r="2183" spans="1:17">
      <c r="A2183" s="2244"/>
      <c r="B2183" s="2241"/>
      <c r="C2183" s="2244"/>
      <c r="D2183" s="2242"/>
      <c r="E2183" s="2242"/>
      <c r="F2183" s="2243"/>
      <c r="G2183" s="2244"/>
      <c r="H2183" s="1830"/>
      <c r="I2183" s="2154"/>
      <c r="J2183" s="2244"/>
      <c r="K2183" s="2244"/>
      <c r="L2183" s="2244"/>
      <c r="M2183" s="2244"/>
      <c r="N2183" s="2242"/>
      <c r="O2183" s="2244"/>
      <c r="P2183" s="2245"/>
      <c r="Q2183" s="2250"/>
    </row>
    <row r="2184" spans="1:17">
      <c r="A2184" s="2244"/>
      <c r="B2184" s="2241"/>
      <c r="C2184" s="2244"/>
      <c r="D2184" s="2242"/>
      <c r="E2184" s="2242"/>
      <c r="F2184" s="2243"/>
      <c r="G2184" s="2244"/>
      <c r="H2184" s="1830"/>
      <c r="I2184" s="2154"/>
      <c r="J2184" s="2244"/>
      <c r="K2184" s="2244"/>
      <c r="L2184" s="2244"/>
      <c r="M2184" s="2244"/>
      <c r="N2184" s="2242"/>
      <c r="O2184" s="2244"/>
      <c r="P2184" s="2245"/>
      <c r="Q2184" s="2250"/>
    </row>
    <row r="2185" spans="1:17">
      <c r="A2185" s="2244"/>
      <c r="B2185" s="2241"/>
      <c r="C2185" s="2244"/>
      <c r="D2185" s="2242"/>
      <c r="E2185" s="2242"/>
      <c r="F2185" s="2243"/>
      <c r="G2185" s="2244"/>
      <c r="H2185" s="1830"/>
      <c r="I2185" s="2154"/>
      <c r="J2185" s="2244"/>
      <c r="K2185" s="2244"/>
      <c r="L2185" s="2244"/>
      <c r="M2185" s="2244"/>
      <c r="N2185" s="2242"/>
      <c r="O2185" s="2244"/>
      <c r="P2185" s="2245"/>
      <c r="Q2185" s="2250"/>
    </row>
    <row r="2186" spans="1:17">
      <c r="A2186" s="2244"/>
      <c r="B2186" s="2241"/>
      <c r="C2186" s="2244"/>
      <c r="D2186" s="2242"/>
      <c r="E2186" s="2242"/>
      <c r="F2186" s="2243"/>
      <c r="G2186" s="2244"/>
      <c r="H2186" s="1830"/>
      <c r="I2186" s="2154"/>
      <c r="J2186" s="2244"/>
      <c r="K2186" s="2244"/>
      <c r="L2186" s="2244"/>
      <c r="M2186" s="2244"/>
      <c r="N2186" s="2242"/>
      <c r="O2186" s="2244"/>
      <c r="P2186" s="2245"/>
      <c r="Q2186" s="2250"/>
    </row>
    <row r="2187" spans="1:17">
      <c r="A2187" s="2244"/>
      <c r="B2187" s="2241"/>
      <c r="C2187" s="2244"/>
      <c r="D2187" s="2242"/>
      <c r="E2187" s="2242"/>
      <c r="F2187" s="2243"/>
      <c r="G2187" s="2244"/>
      <c r="H2187" s="1830"/>
      <c r="I2187" s="2154"/>
      <c r="J2187" s="2244"/>
      <c r="K2187" s="2244"/>
      <c r="L2187" s="2244"/>
      <c r="M2187" s="2244"/>
      <c r="N2187" s="2242"/>
      <c r="O2187" s="2244"/>
      <c r="P2187" s="2245"/>
      <c r="Q2187" s="2250"/>
    </row>
    <row r="2188" spans="1:17">
      <c r="A2188" s="2244"/>
      <c r="B2188" s="2241"/>
      <c r="C2188" s="2244"/>
      <c r="D2188" s="2242"/>
      <c r="E2188" s="2242"/>
      <c r="F2188" s="2243"/>
      <c r="G2188" s="2244"/>
      <c r="H2188" s="1830"/>
      <c r="I2188" s="2154"/>
      <c r="J2188" s="2244"/>
      <c r="K2188" s="2244"/>
      <c r="L2188" s="2244"/>
      <c r="M2188" s="2244"/>
      <c r="N2188" s="2242"/>
      <c r="O2188" s="2244"/>
      <c r="P2188" s="2245"/>
      <c r="Q2188" s="2250"/>
    </row>
    <row r="2189" spans="1:17">
      <c r="A2189" s="2244"/>
      <c r="B2189" s="2241"/>
      <c r="C2189" s="2244"/>
      <c r="D2189" s="2242"/>
      <c r="E2189" s="2242"/>
      <c r="F2189" s="2243"/>
      <c r="G2189" s="2244"/>
      <c r="H2189" s="1830"/>
      <c r="I2189" s="2154"/>
      <c r="J2189" s="2244"/>
      <c r="K2189" s="2244"/>
      <c r="L2189" s="2244"/>
      <c r="M2189" s="2244"/>
      <c r="N2189" s="2242"/>
      <c r="O2189" s="2244"/>
      <c r="P2189" s="2245"/>
      <c r="Q2189" s="2250"/>
    </row>
    <row r="2190" spans="1:17">
      <c r="A2190" s="2244"/>
      <c r="B2190" s="2241"/>
      <c r="C2190" s="2244"/>
      <c r="D2190" s="2242"/>
      <c r="E2190" s="2242"/>
      <c r="F2190" s="2243"/>
      <c r="G2190" s="2244"/>
      <c r="H2190" s="1830"/>
      <c r="I2190" s="2154"/>
      <c r="J2190" s="2244"/>
      <c r="K2190" s="2244"/>
      <c r="L2190" s="2244"/>
      <c r="M2190" s="2244"/>
      <c r="N2190" s="2242"/>
      <c r="O2190" s="2244"/>
      <c r="P2190" s="2245"/>
      <c r="Q2190" s="2250"/>
    </row>
    <row r="2191" spans="1:17">
      <c r="A2191" s="2244"/>
      <c r="B2191" s="2241"/>
      <c r="C2191" s="2244"/>
      <c r="D2191" s="2242"/>
      <c r="E2191" s="2242"/>
      <c r="F2191" s="2243"/>
      <c r="G2191" s="2244"/>
      <c r="H2191" s="1830"/>
      <c r="I2191" s="2154"/>
      <c r="J2191" s="2244"/>
      <c r="K2191" s="2244"/>
      <c r="L2191" s="2244"/>
      <c r="M2191" s="2244"/>
      <c r="N2191" s="2242"/>
      <c r="O2191" s="2244"/>
      <c r="P2191" s="2245"/>
      <c r="Q2191" s="2250"/>
    </row>
    <row r="2192" spans="1:17">
      <c r="A2192" s="2244"/>
      <c r="B2192" s="2241"/>
      <c r="C2192" s="2244"/>
      <c r="D2192" s="2242"/>
      <c r="E2192" s="2242"/>
      <c r="F2192" s="2243"/>
      <c r="G2192" s="2244"/>
      <c r="H2192" s="1830"/>
      <c r="I2192" s="2154"/>
      <c r="J2192" s="2244"/>
      <c r="K2192" s="2244"/>
      <c r="L2192" s="2244"/>
      <c r="M2192" s="2244"/>
      <c r="N2192" s="2242"/>
      <c r="O2192" s="2244"/>
      <c r="P2192" s="2245"/>
      <c r="Q2192" s="2250"/>
    </row>
    <row r="2193" spans="1:17">
      <c r="A2193" s="2244"/>
      <c r="B2193" s="2241"/>
      <c r="C2193" s="2244"/>
      <c r="D2193" s="2242"/>
      <c r="E2193" s="2242"/>
      <c r="F2193" s="2243"/>
      <c r="G2193" s="2244"/>
      <c r="H2193" s="1830"/>
      <c r="I2193" s="2154"/>
      <c r="J2193" s="2244"/>
      <c r="K2193" s="2244"/>
      <c r="L2193" s="2244"/>
      <c r="M2193" s="2244"/>
      <c r="N2193" s="2242"/>
      <c r="O2193" s="2244"/>
      <c r="P2193" s="2245"/>
      <c r="Q2193" s="2250"/>
    </row>
    <row r="2194" spans="1:17">
      <c r="A2194" s="2244"/>
      <c r="B2194" s="2241"/>
      <c r="C2194" s="2244"/>
      <c r="D2194" s="2242"/>
      <c r="E2194" s="2242"/>
      <c r="F2194" s="2243"/>
      <c r="G2194" s="2244"/>
      <c r="H2194" s="1830"/>
      <c r="I2194" s="2154"/>
      <c r="J2194" s="2244"/>
      <c r="K2194" s="2244"/>
      <c r="L2194" s="2244"/>
      <c r="M2194" s="2244"/>
      <c r="N2194" s="2242"/>
      <c r="O2194" s="2244"/>
      <c r="P2194" s="2245"/>
      <c r="Q2194" s="2250"/>
    </row>
    <row r="2195" spans="1:17">
      <c r="A2195" s="2244"/>
      <c r="B2195" s="2241"/>
      <c r="C2195" s="2244"/>
      <c r="D2195" s="2242"/>
      <c r="E2195" s="2242"/>
      <c r="F2195" s="2243"/>
      <c r="G2195" s="2244"/>
      <c r="H2195" s="1830"/>
      <c r="I2195" s="2154"/>
      <c r="J2195" s="2244"/>
      <c r="K2195" s="2244"/>
      <c r="L2195" s="2244"/>
      <c r="M2195" s="2244"/>
      <c r="N2195" s="2242"/>
      <c r="O2195" s="2244"/>
      <c r="P2195" s="2245"/>
      <c r="Q2195" s="2250"/>
    </row>
    <row r="2196" spans="1:17">
      <c r="A2196" s="2244"/>
      <c r="B2196" s="2241"/>
      <c r="C2196" s="2244"/>
      <c r="D2196" s="2242"/>
      <c r="E2196" s="2242"/>
      <c r="F2196" s="2243"/>
      <c r="G2196" s="2244"/>
      <c r="H2196" s="1830"/>
      <c r="I2196" s="2154"/>
      <c r="J2196" s="2244"/>
      <c r="K2196" s="2244"/>
      <c r="L2196" s="2244"/>
      <c r="M2196" s="2244"/>
      <c r="N2196" s="2242"/>
      <c r="O2196" s="2244"/>
      <c r="P2196" s="2245"/>
      <c r="Q2196" s="2250"/>
    </row>
    <row r="2197" spans="1:17">
      <c r="A2197" s="2244"/>
      <c r="B2197" s="2241"/>
      <c r="C2197" s="2244"/>
      <c r="D2197" s="2242"/>
      <c r="E2197" s="2242"/>
      <c r="F2197" s="2243"/>
      <c r="G2197" s="2244"/>
      <c r="H2197" s="1830"/>
      <c r="I2197" s="2154"/>
      <c r="J2197" s="2244"/>
      <c r="K2197" s="2244"/>
      <c r="L2197" s="2244"/>
      <c r="M2197" s="2244"/>
      <c r="N2197" s="2242"/>
      <c r="O2197" s="2244"/>
      <c r="P2197" s="2245"/>
      <c r="Q2197" s="2250"/>
    </row>
    <row r="2198" spans="1:17">
      <c r="A2198" s="2244"/>
      <c r="B2198" s="2241"/>
      <c r="C2198" s="2244"/>
      <c r="D2198" s="2242"/>
      <c r="E2198" s="2242"/>
      <c r="F2198" s="2243"/>
      <c r="G2198" s="2244"/>
      <c r="H2198" s="1830"/>
      <c r="I2198" s="2154"/>
      <c r="J2198" s="2244"/>
      <c r="K2198" s="2244"/>
      <c r="L2198" s="2244"/>
      <c r="M2198" s="2244"/>
      <c r="N2198" s="2242"/>
      <c r="O2198" s="2244"/>
      <c r="P2198" s="2245"/>
      <c r="Q2198" s="2250"/>
    </row>
    <row r="2199" spans="1:17">
      <c r="A2199" s="2244"/>
      <c r="B2199" s="2241"/>
      <c r="C2199" s="2244"/>
      <c r="D2199" s="2242"/>
      <c r="E2199" s="2242"/>
      <c r="F2199" s="2243"/>
      <c r="G2199" s="2244"/>
      <c r="H2199" s="1830"/>
      <c r="I2199" s="2154"/>
      <c r="J2199" s="2244"/>
      <c r="K2199" s="2244"/>
      <c r="L2199" s="2244"/>
      <c r="M2199" s="2244"/>
      <c r="N2199" s="2242"/>
      <c r="O2199" s="2244"/>
      <c r="P2199" s="2245"/>
      <c r="Q2199" s="2250"/>
    </row>
    <row r="2200" spans="1:17">
      <c r="A2200" s="2244"/>
      <c r="B2200" s="2241"/>
      <c r="C2200" s="2244"/>
      <c r="D2200" s="2242"/>
      <c r="E2200" s="2242"/>
      <c r="F2200" s="2243"/>
      <c r="G2200" s="2244"/>
      <c r="H2200" s="1830"/>
      <c r="I2200" s="2154"/>
      <c r="J2200" s="2244"/>
      <c r="K2200" s="2244"/>
      <c r="L2200" s="2244"/>
      <c r="M2200" s="2244"/>
      <c r="N2200" s="2242"/>
      <c r="O2200" s="2244"/>
      <c r="P2200" s="2245"/>
      <c r="Q2200" s="2250"/>
    </row>
    <row r="2201" spans="1:17">
      <c r="A2201" s="2244"/>
      <c r="B2201" s="2241"/>
      <c r="C2201" s="2244"/>
      <c r="D2201" s="2242"/>
      <c r="E2201" s="2242"/>
      <c r="F2201" s="2243"/>
      <c r="G2201" s="2244"/>
      <c r="H2201" s="1830"/>
      <c r="I2201" s="2154"/>
      <c r="J2201" s="2244"/>
      <c r="K2201" s="2244"/>
      <c r="L2201" s="2244"/>
      <c r="M2201" s="2244"/>
      <c r="N2201" s="2242"/>
      <c r="O2201" s="2244"/>
      <c r="P2201" s="2245"/>
      <c r="Q2201" s="2250"/>
    </row>
    <row r="2202" spans="1:17">
      <c r="A2202" s="2244"/>
      <c r="B2202" s="2241"/>
      <c r="C2202" s="2244"/>
      <c r="D2202" s="2242"/>
      <c r="E2202" s="2242"/>
      <c r="F2202" s="2243"/>
      <c r="G2202" s="2244"/>
      <c r="H2202" s="1830"/>
      <c r="I2202" s="2154"/>
      <c r="J2202" s="2244"/>
      <c r="K2202" s="2244"/>
      <c r="L2202" s="2244"/>
      <c r="M2202" s="2244"/>
      <c r="N2202" s="2242"/>
      <c r="O2202" s="2244"/>
      <c r="P2202" s="2245"/>
      <c r="Q2202" s="2250"/>
    </row>
    <row r="2203" spans="1:17">
      <c r="A2203" s="2244"/>
      <c r="B2203" s="2241"/>
      <c r="C2203" s="2244"/>
      <c r="D2203" s="2242"/>
      <c r="E2203" s="2242"/>
      <c r="F2203" s="2243"/>
      <c r="G2203" s="2244"/>
      <c r="H2203" s="1830"/>
      <c r="I2203" s="2154"/>
      <c r="J2203" s="2244"/>
      <c r="K2203" s="2244"/>
      <c r="L2203" s="2244"/>
      <c r="M2203" s="2244"/>
      <c r="N2203" s="2242"/>
      <c r="O2203" s="2244"/>
      <c r="P2203" s="2245"/>
      <c r="Q2203" s="2250"/>
    </row>
    <row r="2204" spans="1:17">
      <c r="A2204" s="2244"/>
      <c r="B2204" s="2241"/>
      <c r="C2204" s="2244"/>
      <c r="D2204" s="2242"/>
      <c r="E2204" s="2242"/>
      <c r="F2204" s="2243"/>
      <c r="G2204" s="2244"/>
      <c r="H2204" s="1830"/>
      <c r="I2204" s="2154"/>
      <c r="J2204" s="2244"/>
      <c r="K2204" s="2244"/>
      <c r="L2204" s="2244"/>
      <c r="M2204" s="2244"/>
      <c r="N2204" s="2242"/>
      <c r="O2204" s="2244"/>
      <c r="P2204" s="2245"/>
      <c r="Q2204" s="2250"/>
    </row>
    <row r="2205" spans="1:17">
      <c r="A2205" s="2244"/>
      <c r="B2205" s="2241"/>
      <c r="C2205" s="2244"/>
      <c r="D2205" s="2242"/>
      <c r="E2205" s="2242"/>
      <c r="F2205" s="2243"/>
      <c r="G2205" s="2244"/>
      <c r="H2205" s="1830"/>
      <c r="I2205" s="2154"/>
      <c r="J2205" s="2244"/>
      <c r="K2205" s="2244"/>
      <c r="L2205" s="2244"/>
      <c r="M2205" s="2244"/>
      <c r="N2205" s="2242"/>
      <c r="O2205" s="2244"/>
      <c r="P2205" s="2245"/>
      <c r="Q2205" s="2250"/>
    </row>
    <row r="2206" spans="1:17">
      <c r="A2206" s="2244"/>
      <c r="B2206" s="2241"/>
      <c r="C2206" s="2244"/>
      <c r="D2206" s="2242"/>
      <c r="E2206" s="2242"/>
      <c r="F2206" s="2243"/>
      <c r="G2206" s="2244"/>
      <c r="H2206" s="1830"/>
      <c r="I2206" s="2154"/>
      <c r="J2206" s="2244"/>
      <c r="K2206" s="2244"/>
      <c r="L2206" s="2244"/>
      <c r="M2206" s="2244"/>
      <c r="N2206" s="2242"/>
      <c r="O2206" s="2244"/>
      <c r="P2206" s="2245"/>
      <c r="Q2206" s="2250"/>
    </row>
    <row r="2207" spans="1:17">
      <c r="A2207" s="2244"/>
      <c r="B2207" s="2241"/>
      <c r="C2207" s="2244"/>
      <c r="D2207" s="2242"/>
      <c r="E2207" s="2242"/>
      <c r="F2207" s="2243"/>
      <c r="G2207" s="2244"/>
      <c r="H2207" s="1830"/>
      <c r="I2207" s="2154"/>
      <c r="J2207" s="2244"/>
      <c r="K2207" s="2244"/>
      <c r="L2207" s="2244"/>
      <c r="M2207" s="2244"/>
      <c r="N2207" s="2242"/>
      <c r="O2207" s="2244"/>
      <c r="P2207" s="2245"/>
      <c r="Q2207" s="2250"/>
    </row>
    <row r="2208" spans="1:17">
      <c r="A2208" s="2244"/>
      <c r="B2208" s="2241"/>
      <c r="C2208" s="2244"/>
      <c r="D2208" s="2242"/>
      <c r="E2208" s="2242"/>
      <c r="F2208" s="2243"/>
      <c r="G2208" s="2244"/>
      <c r="H2208" s="1830"/>
      <c r="I2208" s="2154"/>
      <c r="J2208" s="2244"/>
      <c r="K2208" s="2244"/>
      <c r="L2208" s="2244"/>
      <c r="M2208" s="2244"/>
      <c r="N2208" s="2242"/>
      <c r="O2208" s="2244"/>
      <c r="P2208" s="2245"/>
      <c r="Q2208" s="2250"/>
    </row>
    <row r="2209" spans="1:17">
      <c r="A2209" s="2244"/>
      <c r="B2209" s="2241"/>
      <c r="C2209" s="2244"/>
      <c r="D2209" s="2242"/>
      <c r="E2209" s="2242"/>
      <c r="F2209" s="2243"/>
      <c r="G2209" s="2244"/>
      <c r="H2209" s="1830"/>
      <c r="I2209" s="2154"/>
      <c r="J2209" s="2244"/>
      <c r="K2209" s="2244"/>
      <c r="L2209" s="2244"/>
      <c r="M2209" s="2244"/>
      <c r="N2209" s="2242"/>
      <c r="O2209" s="2244"/>
      <c r="P2209" s="2245"/>
      <c r="Q2209" s="2250"/>
    </row>
    <row r="2210" spans="1:17">
      <c r="A2210" s="2244"/>
      <c r="B2210" s="2241"/>
      <c r="C2210" s="2244"/>
      <c r="D2210" s="2242"/>
      <c r="E2210" s="2242"/>
      <c r="F2210" s="2243"/>
      <c r="G2210" s="2244"/>
      <c r="H2210" s="1830"/>
      <c r="I2210" s="2154"/>
      <c r="J2210" s="2244"/>
      <c r="K2210" s="2244"/>
      <c r="L2210" s="2244"/>
      <c r="M2210" s="2244"/>
      <c r="N2210" s="2242"/>
      <c r="O2210" s="2244"/>
      <c r="P2210" s="2245"/>
      <c r="Q2210" s="2250"/>
    </row>
    <row r="2211" spans="1:17">
      <c r="A2211" s="2244"/>
      <c r="B2211" s="2241"/>
      <c r="C2211" s="2244"/>
      <c r="D2211" s="2242"/>
      <c r="E2211" s="2242"/>
      <c r="F2211" s="2243"/>
      <c r="G2211" s="2244"/>
      <c r="H2211" s="1830"/>
      <c r="I2211" s="2154"/>
      <c r="J2211" s="2244"/>
      <c r="K2211" s="2244"/>
      <c r="L2211" s="2244"/>
      <c r="M2211" s="2244"/>
      <c r="N2211" s="2242"/>
      <c r="O2211" s="2244"/>
      <c r="P2211" s="2245"/>
      <c r="Q2211" s="2250"/>
    </row>
    <row r="2212" spans="1:17">
      <c r="A2212" s="2244"/>
      <c r="B2212" s="2241"/>
      <c r="C2212" s="2244"/>
      <c r="D2212" s="2242"/>
      <c r="E2212" s="2242"/>
      <c r="F2212" s="2243"/>
      <c r="G2212" s="2244"/>
      <c r="H2212" s="1830"/>
      <c r="I2212" s="2154"/>
      <c r="J2212" s="2244"/>
      <c r="K2212" s="2244"/>
      <c r="L2212" s="2244"/>
      <c r="M2212" s="2244"/>
      <c r="N2212" s="2242"/>
      <c r="O2212" s="2244"/>
      <c r="P2212" s="2245"/>
      <c r="Q2212" s="2250"/>
    </row>
    <row r="2213" spans="1:17">
      <c r="A2213" s="2244"/>
      <c r="B2213" s="2241"/>
      <c r="C2213" s="2244"/>
      <c r="D2213" s="2242"/>
      <c r="E2213" s="2242"/>
      <c r="F2213" s="2243"/>
      <c r="G2213" s="2244"/>
      <c r="H2213" s="1830"/>
      <c r="I2213" s="2154"/>
      <c r="J2213" s="2244"/>
      <c r="K2213" s="2244"/>
      <c r="L2213" s="2244"/>
      <c r="M2213" s="2244"/>
      <c r="N2213" s="2242"/>
      <c r="O2213" s="2244"/>
      <c r="P2213" s="2245"/>
      <c r="Q2213" s="2250"/>
    </row>
    <row r="2214" spans="1:17">
      <c r="A2214" s="2244"/>
      <c r="B2214" s="2241"/>
      <c r="C2214" s="2244"/>
      <c r="D2214" s="2242"/>
      <c r="E2214" s="2242"/>
      <c r="F2214" s="2243"/>
      <c r="G2214" s="2244"/>
      <c r="H2214" s="1830"/>
      <c r="I2214" s="2154"/>
      <c r="J2214" s="2244"/>
      <c r="K2214" s="2244"/>
      <c r="L2214" s="2244"/>
      <c r="M2214" s="2244"/>
      <c r="N2214" s="2242"/>
      <c r="O2214" s="2244"/>
      <c r="P2214" s="2245"/>
      <c r="Q2214" s="2250"/>
    </row>
    <row r="2215" spans="1:17">
      <c r="A2215" s="2244"/>
      <c r="B2215" s="2241"/>
      <c r="C2215" s="2244"/>
      <c r="D2215" s="2242"/>
      <c r="E2215" s="2242"/>
      <c r="F2215" s="2243"/>
      <c r="G2215" s="2244"/>
      <c r="H2215" s="1830"/>
      <c r="I2215" s="2154"/>
      <c r="J2215" s="2244"/>
      <c r="K2215" s="2244"/>
      <c r="L2215" s="2244"/>
      <c r="M2215" s="2244"/>
      <c r="N2215" s="2242"/>
      <c r="O2215" s="2244"/>
      <c r="P2215" s="2245"/>
      <c r="Q2215" s="2250"/>
    </row>
    <row r="2216" spans="1:17">
      <c r="A2216" s="2244"/>
      <c r="B2216" s="2241"/>
      <c r="C2216" s="2244"/>
      <c r="D2216" s="2242"/>
      <c r="E2216" s="2242"/>
      <c r="F2216" s="2243"/>
      <c r="G2216" s="2244"/>
      <c r="H2216" s="1830"/>
      <c r="I2216" s="2154"/>
      <c r="J2216" s="2244"/>
      <c r="K2216" s="2244"/>
      <c r="L2216" s="2244"/>
      <c r="M2216" s="2244"/>
      <c r="N2216" s="2242"/>
      <c r="O2216" s="2244"/>
      <c r="P2216" s="2245"/>
      <c r="Q2216" s="2250"/>
    </row>
    <row r="2217" spans="1:17">
      <c r="A2217" s="2244"/>
      <c r="B2217" s="2241"/>
      <c r="C2217" s="2244"/>
      <c r="D2217" s="2242"/>
      <c r="E2217" s="2242"/>
      <c r="F2217" s="2243"/>
      <c r="G2217" s="2244"/>
      <c r="H2217" s="1830"/>
      <c r="I2217" s="2154"/>
      <c r="J2217" s="2244"/>
      <c r="K2217" s="2244"/>
      <c r="L2217" s="2244"/>
      <c r="M2217" s="2244"/>
      <c r="N2217" s="2242"/>
      <c r="O2217" s="2244"/>
      <c r="P2217" s="2245"/>
      <c r="Q2217" s="2250"/>
    </row>
    <row r="2218" spans="1:17">
      <c r="A2218" s="2244"/>
      <c r="B2218" s="2241"/>
      <c r="C2218" s="2244"/>
      <c r="D2218" s="2242"/>
      <c r="E2218" s="2242"/>
      <c r="F2218" s="2243"/>
      <c r="G2218" s="2244"/>
      <c r="H2218" s="1830"/>
      <c r="I2218" s="2154"/>
      <c r="J2218" s="2244"/>
      <c r="K2218" s="2244"/>
      <c r="L2218" s="2244"/>
      <c r="M2218" s="2244"/>
      <c r="N2218" s="2242"/>
      <c r="O2218" s="2244"/>
      <c r="P2218" s="2245"/>
      <c r="Q2218" s="2250"/>
    </row>
    <row r="2219" spans="1:17">
      <c r="A2219" s="2244"/>
      <c r="B2219" s="2241"/>
      <c r="C2219" s="2244"/>
      <c r="D2219" s="2242"/>
      <c r="E2219" s="2242"/>
      <c r="F2219" s="2243"/>
      <c r="G2219" s="2244"/>
      <c r="H2219" s="1830"/>
      <c r="I2219" s="2154"/>
      <c r="J2219" s="2244"/>
      <c r="K2219" s="2244"/>
      <c r="L2219" s="2244"/>
      <c r="M2219" s="2244"/>
      <c r="N2219" s="2242"/>
      <c r="O2219" s="2244"/>
      <c r="P2219" s="2245"/>
      <c r="Q2219" s="2250"/>
    </row>
    <row r="2220" spans="1:17">
      <c r="A2220" s="2244"/>
      <c r="B2220" s="2241"/>
      <c r="C2220" s="2244"/>
      <c r="D2220" s="2242"/>
      <c r="E2220" s="2242"/>
      <c r="F2220" s="2243"/>
      <c r="G2220" s="2244"/>
      <c r="H2220" s="1830"/>
      <c r="I2220" s="2154"/>
      <c r="J2220" s="2244"/>
      <c r="K2220" s="2244"/>
      <c r="L2220" s="2244"/>
      <c r="M2220" s="2244"/>
      <c r="N2220" s="2242"/>
      <c r="O2220" s="2244"/>
      <c r="P2220" s="2245"/>
      <c r="Q2220" s="2250"/>
    </row>
    <row r="2221" spans="1:17">
      <c r="A2221" s="2244"/>
      <c r="B2221" s="2241"/>
      <c r="C2221" s="2244"/>
      <c r="D2221" s="2242"/>
      <c r="E2221" s="2242"/>
      <c r="F2221" s="2243"/>
      <c r="G2221" s="2244"/>
      <c r="H2221" s="1830"/>
      <c r="I2221" s="2154"/>
      <c r="J2221" s="2244"/>
      <c r="K2221" s="2244"/>
      <c r="L2221" s="2244"/>
      <c r="M2221" s="2244"/>
      <c r="N2221" s="2242"/>
      <c r="O2221" s="2244"/>
      <c r="P2221" s="2245"/>
      <c r="Q2221" s="2250"/>
    </row>
    <row r="2222" spans="1:17">
      <c r="A2222" s="2244"/>
      <c r="B2222" s="2241"/>
      <c r="C2222" s="2244"/>
      <c r="D2222" s="2242"/>
      <c r="E2222" s="2242"/>
      <c r="F2222" s="2243"/>
      <c r="G2222" s="2244"/>
      <c r="H2222" s="1830"/>
      <c r="I2222" s="2154"/>
      <c r="J2222" s="2244"/>
      <c r="K2222" s="2244"/>
      <c r="L2222" s="2244"/>
      <c r="M2222" s="2244"/>
      <c r="N2222" s="2242"/>
      <c r="O2222" s="2244"/>
      <c r="P2222" s="2245"/>
      <c r="Q2222" s="2250"/>
    </row>
    <row r="2223" spans="1:17">
      <c r="A2223" s="2244"/>
      <c r="B2223" s="2241"/>
      <c r="C2223" s="2244"/>
      <c r="D2223" s="2242"/>
      <c r="E2223" s="2242"/>
      <c r="F2223" s="2243"/>
      <c r="G2223" s="2244"/>
      <c r="H2223" s="1830"/>
      <c r="I2223" s="2154"/>
      <c r="J2223" s="2244"/>
      <c r="K2223" s="2244"/>
      <c r="L2223" s="2244"/>
      <c r="M2223" s="2244"/>
      <c r="N2223" s="2242"/>
      <c r="O2223" s="2244"/>
      <c r="P2223" s="2245"/>
      <c r="Q2223" s="2250"/>
    </row>
    <row r="2224" spans="1:17">
      <c r="A2224" s="2244"/>
      <c r="B2224" s="2241"/>
      <c r="C2224" s="2244"/>
      <c r="D2224" s="2242"/>
      <c r="E2224" s="2242"/>
      <c r="F2224" s="2243"/>
      <c r="G2224" s="2244"/>
      <c r="H2224" s="1830"/>
      <c r="I2224" s="2154"/>
      <c r="J2224" s="2244"/>
      <c r="K2224" s="2244"/>
      <c r="L2224" s="2244"/>
      <c r="M2224" s="2244"/>
      <c r="N2224" s="2242"/>
      <c r="O2224" s="2244"/>
      <c r="P2224" s="2245"/>
      <c r="Q2224" s="2250"/>
    </row>
    <row r="2225" spans="1:17">
      <c r="A2225" s="2244"/>
      <c r="B2225" s="2241"/>
      <c r="C2225" s="2244"/>
      <c r="D2225" s="2242"/>
      <c r="E2225" s="2242"/>
      <c r="F2225" s="2243"/>
      <c r="G2225" s="2244"/>
      <c r="H2225" s="1830"/>
      <c r="I2225" s="2154"/>
      <c r="J2225" s="2244"/>
      <c r="K2225" s="2244"/>
      <c r="L2225" s="2244"/>
      <c r="M2225" s="2244"/>
      <c r="N2225" s="2242"/>
      <c r="O2225" s="2244"/>
      <c r="P2225" s="2245"/>
      <c r="Q2225" s="2250"/>
    </row>
    <row r="2226" spans="1:17">
      <c r="A2226" s="2244"/>
      <c r="B2226" s="2241"/>
      <c r="C2226" s="2244"/>
      <c r="D2226" s="2242"/>
      <c r="E2226" s="2242"/>
      <c r="F2226" s="2243"/>
      <c r="G2226" s="2244"/>
      <c r="H2226" s="1830"/>
      <c r="I2226" s="2154"/>
      <c r="J2226" s="2244"/>
      <c r="K2226" s="2244"/>
      <c r="L2226" s="2244"/>
      <c r="M2226" s="2244"/>
      <c r="N2226" s="2242"/>
      <c r="O2226" s="2244"/>
      <c r="P2226" s="2245"/>
      <c r="Q2226" s="2250"/>
    </row>
    <row r="2227" spans="1:17">
      <c r="A2227" s="2244"/>
      <c r="B2227" s="2241"/>
      <c r="C2227" s="2244"/>
      <c r="D2227" s="2242"/>
      <c r="E2227" s="2242"/>
      <c r="F2227" s="2243"/>
      <c r="G2227" s="2244"/>
      <c r="H2227" s="1830"/>
      <c r="I2227" s="2154"/>
      <c r="J2227" s="2244"/>
      <c r="K2227" s="2244"/>
      <c r="L2227" s="2244"/>
      <c r="M2227" s="2244"/>
      <c r="N2227" s="2242"/>
      <c r="O2227" s="2244"/>
      <c r="P2227" s="2245"/>
      <c r="Q2227" s="2250"/>
    </row>
    <row r="2228" spans="1:17">
      <c r="A2228" s="2244"/>
      <c r="B2228" s="2241"/>
      <c r="C2228" s="2244"/>
      <c r="D2228" s="2242"/>
      <c r="E2228" s="2242"/>
      <c r="F2228" s="2243"/>
      <c r="G2228" s="2244"/>
      <c r="H2228" s="1830"/>
      <c r="I2228" s="2154"/>
      <c r="J2228" s="2244"/>
      <c r="K2228" s="2244"/>
      <c r="L2228" s="2244"/>
      <c r="M2228" s="2244"/>
      <c r="N2228" s="2242"/>
      <c r="O2228" s="2244"/>
      <c r="P2228" s="2245"/>
      <c r="Q2228" s="2250"/>
    </row>
    <row r="2229" spans="1:17">
      <c r="A2229" s="2244"/>
      <c r="B2229" s="2241"/>
      <c r="C2229" s="2244"/>
      <c r="D2229" s="2242"/>
      <c r="E2229" s="2242"/>
      <c r="F2229" s="2243"/>
      <c r="G2229" s="2244"/>
      <c r="H2229" s="1830"/>
      <c r="I2229" s="2154"/>
      <c r="J2229" s="2244"/>
      <c r="K2229" s="2244"/>
      <c r="L2229" s="2244"/>
      <c r="M2229" s="2244"/>
      <c r="N2229" s="2242"/>
      <c r="O2229" s="2244"/>
      <c r="P2229" s="2245"/>
      <c r="Q2229" s="2250"/>
    </row>
    <row r="2230" spans="1:17">
      <c r="A2230" s="2244"/>
      <c r="B2230" s="2241"/>
      <c r="C2230" s="2244"/>
      <c r="D2230" s="2242"/>
      <c r="E2230" s="2242"/>
      <c r="F2230" s="2243"/>
      <c r="G2230" s="2244"/>
      <c r="H2230" s="1830"/>
      <c r="I2230" s="2154"/>
      <c r="J2230" s="2244"/>
      <c r="K2230" s="2244"/>
      <c r="L2230" s="2244"/>
      <c r="M2230" s="2244"/>
      <c r="N2230" s="2242"/>
      <c r="O2230" s="2244"/>
      <c r="P2230" s="2245"/>
      <c r="Q2230" s="2250"/>
    </row>
    <row r="2231" spans="1:17">
      <c r="A2231" s="2244"/>
      <c r="B2231" s="2241"/>
      <c r="C2231" s="2244"/>
      <c r="D2231" s="2242"/>
      <c r="E2231" s="2242"/>
      <c r="F2231" s="2243"/>
      <c r="G2231" s="2244"/>
      <c r="H2231" s="1830"/>
      <c r="I2231" s="2154"/>
      <c r="J2231" s="2244"/>
      <c r="K2231" s="2244"/>
      <c r="L2231" s="2244"/>
      <c r="M2231" s="2244"/>
      <c r="N2231" s="2242"/>
      <c r="O2231" s="2244"/>
      <c r="P2231" s="2245"/>
      <c r="Q2231" s="2250"/>
    </row>
    <row r="2232" spans="1:17">
      <c r="A2232" s="2244"/>
      <c r="B2232" s="2241"/>
      <c r="C2232" s="2244"/>
      <c r="D2232" s="2242"/>
      <c r="E2232" s="2242"/>
      <c r="F2232" s="2243"/>
      <c r="G2232" s="2244"/>
      <c r="H2232" s="1830"/>
      <c r="I2232" s="2154"/>
      <c r="J2232" s="2244"/>
      <c r="K2232" s="2244"/>
      <c r="L2232" s="2244"/>
      <c r="M2232" s="2244"/>
      <c r="N2232" s="2242"/>
      <c r="O2232" s="2244"/>
      <c r="P2232" s="2245"/>
      <c r="Q2232" s="2250"/>
    </row>
    <row r="2233" spans="1:17">
      <c r="A2233" s="2244"/>
      <c r="B2233" s="2241"/>
      <c r="C2233" s="2244"/>
      <c r="D2233" s="2242"/>
      <c r="E2233" s="2242"/>
      <c r="F2233" s="2243"/>
      <c r="G2233" s="2244"/>
      <c r="H2233" s="1830"/>
      <c r="I2233" s="2154"/>
      <c r="J2233" s="2244"/>
      <c r="K2233" s="2244"/>
      <c r="L2233" s="2244"/>
      <c r="M2233" s="2244"/>
      <c r="N2233" s="2242"/>
      <c r="O2233" s="2244"/>
      <c r="P2233" s="2245"/>
      <c r="Q2233" s="2250"/>
    </row>
    <row r="2234" spans="1:17">
      <c r="A2234" s="2244"/>
      <c r="B2234" s="2241"/>
      <c r="C2234" s="2244"/>
      <c r="D2234" s="2242"/>
      <c r="E2234" s="2242"/>
      <c r="F2234" s="2243"/>
      <c r="G2234" s="2244"/>
      <c r="H2234" s="1830"/>
      <c r="I2234" s="2154"/>
      <c r="J2234" s="2244"/>
      <c r="K2234" s="2244"/>
      <c r="L2234" s="2244"/>
      <c r="M2234" s="2244"/>
      <c r="N2234" s="2242"/>
      <c r="O2234" s="2244"/>
      <c r="P2234" s="2245"/>
      <c r="Q2234" s="2250"/>
    </row>
    <row r="2235" spans="1:17">
      <c r="A2235" s="2244"/>
      <c r="B2235" s="2241"/>
      <c r="C2235" s="2244"/>
      <c r="D2235" s="2242"/>
      <c r="E2235" s="2242"/>
      <c r="F2235" s="2243"/>
      <c r="G2235" s="2244"/>
      <c r="H2235" s="1830"/>
      <c r="I2235" s="2154"/>
      <c r="J2235" s="2244"/>
      <c r="K2235" s="2244"/>
      <c r="L2235" s="2244"/>
      <c r="M2235" s="2244"/>
      <c r="N2235" s="2242"/>
      <c r="O2235" s="2244"/>
      <c r="P2235" s="2245"/>
      <c r="Q2235" s="2250"/>
    </row>
    <row r="2236" spans="1:17">
      <c r="A2236" s="2244"/>
      <c r="B2236" s="2241"/>
      <c r="C2236" s="2244"/>
      <c r="D2236" s="2242"/>
      <c r="E2236" s="2242"/>
      <c r="F2236" s="2243"/>
      <c r="G2236" s="2244"/>
      <c r="H2236" s="1830"/>
      <c r="I2236" s="2154"/>
      <c r="J2236" s="2244"/>
      <c r="K2236" s="2244"/>
      <c r="L2236" s="2244"/>
      <c r="M2236" s="2244"/>
      <c r="N2236" s="2242"/>
      <c r="O2236" s="2244"/>
      <c r="P2236" s="2245"/>
      <c r="Q2236" s="2250"/>
    </row>
    <row r="2237" spans="1:17">
      <c r="A2237" s="2244"/>
      <c r="B2237" s="2241"/>
      <c r="C2237" s="2244"/>
      <c r="D2237" s="2242"/>
      <c r="E2237" s="2242"/>
      <c r="F2237" s="2243"/>
      <c r="G2237" s="2244"/>
      <c r="H2237" s="1830"/>
      <c r="I2237" s="2154"/>
      <c r="J2237" s="2244"/>
      <c r="K2237" s="2244"/>
      <c r="L2237" s="2244"/>
      <c r="M2237" s="2244"/>
      <c r="N2237" s="2242"/>
      <c r="O2237" s="2244"/>
      <c r="P2237" s="2245"/>
      <c r="Q2237" s="2250"/>
    </row>
    <row r="2238" spans="1:17">
      <c r="A2238" s="2244"/>
      <c r="B2238" s="2241"/>
      <c r="C2238" s="2244"/>
      <c r="D2238" s="2242"/>
      <c r="E2238" s="2242"/>
      <c r="F2238" s="2243"/>
      <c r="G2238" s="2244"/>
      <c r="H2238" s="1830"/>
      <c r="I2238" s="2154"/>
      <c r="J2238" s="2244"/>
      <c r="K2238" s="2244"/>
      <c r="L2238" s="2244"/>
      <c r="M2238" s="2244"/>
      <c r="N2238" s="2242"/>
      <c r="O2238" s="2244"/>
      <c r="P2238" s="2245"/>
      <c r="Q2238" s="2250"/>
    </row>
    <row r="2239" spans="1:17">
      <c r="A2239" s="2244"/>
      <c r="B2239" s="2241"/>
      <c r="C2239" s="2244"/>
      <c r="D2239" s="2242"/>
      <c r="E2239" s="2242"/>
      <c r="F2239" s="2243"/>
      <c r="G2239" s="2244"/>
      <c r="H2239" s="1830"/>
      <c r="I2239" s="2154"/>
      <c r="J2239" s="2244"/>
      <c r="K2239" s="2244"/>
      <c r="L2239" s="2244"/>
      <c r="M2239" s="2244"/>
      <c r="N2239" s="2242"/>
      <c r="O2239" s="2244"/>
      <c r="P2239" s="2245"/>
      <c r="Q2239" s="2250"/>
    </row>
    <row r="2240" spans="1:17">
      <c r="A2240" s="2244"/>
      <c r="B2240" s="2241"/>
      <c r="C2240" s="2244"/>
      <c r="D2240" s="2242"/>
      <c r="E2240" s="2242"/>
      <c r="F2240" s="2243"/>
      <c r="G2240" s="2244"/>
      <c r="H2240" s="1830"/>
      <c r="I2240" s="2154"/>
      <c r="J2240" s="2244"/>
      <c r="K2240" s="2244"/>
      <c r="L2240" s="2244"/>
      <c r="M2240" s="2244"/>
      <c r="N2240" s="2242"/>
      <c r="O2240" s="2244"/>
      <c r="P2240" s="2245"/>
      <c r="Q2240" s="2250"/>
    </row>
    <row r="2241" spans="1:17">
      <c r="A2241" s="2244"/>
      <c r="B2241" s="2241"/>
      <c r="C2241" s="2244"/>
      <c r="D2241" s="2242"/>
      <c r="E2241" s="2242"/>
      <c r="F2241" s="2243"/>
      <c r="G2241" s="2244"/>
      <c r="H2241" s="1830"/>
      <c r="I2241" s="2154"/>
      <c r="J2241" s="2244"/>
      <c r="K2241" s="2244"/>
      <c r="L2241" s="2244"/>
      <c r="M2241" s="2244"/>
      <c r="N2241" s="2242"/>
      <c r="O2241" s="2244"/>
      <c r="P2241" s="2245"/>
      <c r="Q2241" s="2250"/>
    </row>
    <row r="2242" spans="1:17">
      <c r="A2242" s="2244"/>
      <c r="B2242" s="2241"/>
      <c r="C2242" s="2244"/>
      <c r="D2242" s="2242"/>
      <c r="E2242" s="2242"/>
      <c r="F2242" s="2243"/>
      <c r="G2242" s="2244"/>
      <c r="H2242" s="1830"/>
      <c r="I2242" s="2154"/>
      <c r="J2242" s="2244"/>
      <c r="K2242" s="2244"/>
      <c r="L2242" s="2244"/>
      <c r="M2242" s="2244"/>
      <c r="N2242" s="2242"/>
      <c r="O2242" s="2244"/>
      <c r="P2242" s="2245"/>
      <c r="Q2242" s="2250"/>
    </row>
    <row r="2243" spans="1:17">
      <c r="A2243" s="2244"/>
      <c r="B2243" s="2241"/>
      <c r="C2243" s="2244"/>
      <c r="D2243" s="2242"/>
      <c r="E2243" s="2242"/>
      <c r="F2243" s="2243"/>
      <c r="G2243" s="2244"/>
      <c r="H2243" s="1830"/>
      <c r="I2243" s="2154"/>
      <c r="J2243" s="2244"/>
      <c r="K2243" s="2244"/>
      <c r="L2243" s="2244"/>
      <c r="M2243" s="2244"/>
      <c r="N2243" s="2242"/>
      <c r="O2243" s="2244"/>
      <c r="P2243" s="2245"/>
      <c r="Q2243" s="2250"/>
    </row>
    <row r="2244" spans="1:17">
      <c r="A2244" s="2244"/>
      <c r="B2244" s="2241"/>
      <c r="C2244" s="2244"/>
      <c r="D2244" s="2242"/>
      <c r="E2244" s="2242"/>
      <c r="F2244" s="2243"/>
      <c r="G2244" s="2244"/>
      <c r="H2244" s="1830"/>
      <c r="I2244" s="2154"/>
      <c r="J2244" s="2244"/>
      <c r="K2244" s="2244"/>
      <c r="L2244" s="2244"/>
      <c r="M2244" s="2244"/>
      <c r="N2244" s="2242"/>
      <c r="O2244" s="2244"/>
      <c r="P2244" s="2245"/>
      <c r="Q2244" s="2250"/>
    </row>
    <row r="2245" spans="1:17">
      <c r="A2245" s="2244"/>
      <c r="B2245" s="2241"/>
      <c r="C2245" s="2244"/>
      <c r="D2245" s="2242"/>
      <c r="E2245" s="2242"/>
      <c r="F2245" s="2243"/>
      <c r="G2245" s="2244"/>
      <c r="H2245" s="1830"/>
      <c r="I2245" s="2154"/>
      <c r="J2245" s="2244"/>
      <c r="K2245" s="2244"/>
      <c r="L2245" s="2244"/>
      <c r="M2245" s="2244"/>
      <c r="N2245" s="2242"/>
      <c r="O2245" s="2244"/>
      <c r="P2245" s="2245"/>
      <c r="Q2245" s="2250"/>
    </row>
    <row r="2246" spans="1:17">
      <c r="A2246" s="2244"/>
      <c r="B2246" s="2241"/>
      <c r="C2246" s="2244"/>
      <c r="D2246" s="2242"/>
      <c r="E2246" s="2242"/>
      <c r="F2246" s="2243"/>
      <c r="G2246" s="2244"/>
      <c r="H2246" s="1830"/>
      <c r="I2246" s="2154"/>
      <c r="J2246" s="2244"/>
      <c r="K2246" s="2244"/>
      <c r="L2246" s="2244"/>
      <c r="M2246" s="2244"/>
      <c r="N2246" s="2242"/>
      <c r="O2246" s="2244"/>
      <c r="P2246" s="2245"/>
      <c r="Q2246" s="2250"/>
    </row>
    <row r="2247" spans="1:17">
      <c r="A2247" s="2244"/>
      <c r="B2247" s="2241"/>
      <c r="C2247" s="2244"/>
      <c r="D2247" s="2242"/>
      <c r="E2247" s="2242"/>
      <c r="F2247" s="2243"/>
      <c r="G2247" s="2244"/>
      <c r="H2247" s="1830"/>
      <c r="I2247" s="2154"/>
      <c r="J2247" s="2244"/>
      <c r="K2247" s="2244"/>
      <c r="L2247" s="2244"/>
      <c r="M2247" s="2244"/>
      <c r="N2247" s="2242"/>
      <c r="O2247" s="2244"/>
      <c r="P2247" s="2245"/>
      <c r="Q2247" s="2250"/>
    </row>
    <row r="2248" spans="1:17">
      <c r="A2248" s="2244"/>
      <c r="B2248" s="2241"/>
      <c r="C2248" s="2244"/>
      <c r="D2248" s="2242"/>
      <c r="E2248" s="2242"/>
      <c r="F2248" s="2243"/>
      <c r="G2248" s="2244"/>
      <c r="H2248" s="1830"/>
      <c r="I2248" s="2154"/>
      <c r="J2248" s="2244"/>
      <c r="K2248" s="2244"/>
      <c r="L2248" s="2244"/>
      <c r="M2248" s="2244"/>
      <c r="N2248" s="2242"/>
      <c r="O2248" s="2244"/>
      <c r="P2248" s="2245"/>
      <c r="Q2248" s="2250"/>
    </row>
    <row r="2249" spans="1:17">
      <c r="A2249" s="2244"/>
      <c r="B2249" s="2241"/>
      <c r="C2249" s="2244"/>
      <c r="D2249" s="2242"/>
      <c r="E2249" s="2242"/>
      <c r="F2249" s="2243"/>
      <c r="G2249" s="2244"/>
      <c r="H2249" s="1830"/>
      <c r="I2249" s="2154"/>
      <c r="J2249" s="2244"/>
      <c r="K2249" s="2244"/>
      <c r="L2249" s="2244"/>
      <c r="M2249" s="2244"/>
      <c r="N2249" s="2242"/>
      <c r="O2249" s="2244"/>
      <c r="P2249" s="2245"/>
      <c r="Q2249" s="2250"/>
    </row>
    <row r="2250" spans="1:17">
      <c r="A2250" s="2244"/>
      <c r="B2250" s="2241"/>
      <c r="C2250" s="2244"/>
      <c r="D2250" s="2242"/>
      <c r="E2250" s="2242"/>
      <c r="F2250" s="2243"/>
      <c r="G2250" s="2244"/>
      <c r="H2250" s="1830"/>
      <c r="I2250" s="2154"/>
      <c r="J2250" s="2244"/>
      <c r="K2250" s="2244"/>
      <c r="L2250" s="2244"/>
      <c r="M2250" s="2244"/>
      <c r="N2250" s="2242"/>
      <c r="O2250" s="2244"/>
      <c r="P2250" s="2245"/>
      <c r="Q2250" s="2250"/>
    </row>
    <row r="2251" spans="1:17">
      <c r="A2251" s="2244"/>
      <c r="B2251" s="2241"/>
      <c r="C2251" s="2244"/>
      <c r="D2251" s="2242"/>
      <c r="E2251" s="2242"/>
      <c r="F2251" s="2243"/>
      <c r="G2251" s="2244"/>
      <c r="H2251" s="1830"/>
      <c r="I2251" s="2154"/>
      <c r="J2251" s="2244"/>
      <c r="K2251" s="2244"/>
      <c r="L2251" s="2244"/>
      <c r="M2251" s="2244"/>
      <c r="N2251" s="2242"/>
      <c r="O2251" s="2244"/>
      <c r="P2251" s="2245"/>
      <c r="Q2251" s="2250"/>
    </row>
    <row r="2252" spans="1:17">
      <c r="A2252" s="2244"/>
      <c r="B2252" s="2241"/>
      <c r="C2252" s="2244"/>
      <c r="D2252" s="2242"/>
      <c r="E2252" s="2242"/>
      <c r="F2252" s="2243"/>
      <c r="G2252" s="2244"/>
      <c r="H2252" s="1830"/>
      <c r="I2252" s="2154"/>
      <c r="J2252" s="2244"/>
      <c r="K2252" s="2244"/>
      <c r="L2252" s="2244"/>
      <c r="M2252" s="2244"/>
      <c r="N2252" s="2242"/>
      <c r="O2252" s="2244"/>
      <c r="P2252" s="2245"/>
      <c r="Q2252" s="2250"/>
    </row>
    <row r="2253" spans="1:17">
      <c r="A2253" s="2244"/>
      <c r="B2253" s="2241"/>
      <c r="C2253" s="2244"/>
      <c r="D2253" s="2242"/>
      <c r="E2253" s="2242"/>
      <c r="F2253" s="2243"/>
      <c r="G2253" s="2244"/>
      <c r="H2253" s="1830"/>
      <c r="I2253" s="2154"/>
      <c r="J2253" s="2244"/>
      <c r="K2253" s="2244"/>
      <c r="L2253" s="2244"/>
      <c r="M2253" s="2244"/>
      <c r="N2253" s="2242"/>
      <c r="O2253" s="2244"/>
      <c r="P2253" s="2245"/>
      <c r="Q2253" s="2250"/>
    </row>
    <row r="2254" spans="1:17">
      <c r="A2254" s="2244"/>
      <c r="B2254" s="2241"/>
      <c r="C2254" s="2244"/>
      <c r="D2254" s="2242"/>
      <c r="E2254" s="2242"/>
      <c r="F2254" s="2243"/>
      <c r="G2254" s="2244"/>
      <c r="H2254" s="1830"/>
      <c r="I2254" s="2154"/>
      <c r="J2254" s="2244"/>
      <c r="K2254" s="2244"/>
      <c r="L2254" s="2244"/>
      <c r="M2254" s="2244"/>
      <c r="N2254" s="2242"/>
      <c r="O2254" s="2244"/>
      <c r="P2254" s="2245"/>
      <c r="Q2254" s="2250"/>
    </row>
    <row r="2255" spans="1:17">
      <c r="A2255" s="2244"/>
      <c r="B2255" s="2241"/>
      <c r="C2255" s="2244"/>
      <c r="D2255" s="2242"/>
      <c r="E2255" s="2242"/>
      <c r="F2255" s="2243"/>
      <c r="G2255" s="2244"/>
      <c r="H2255" s="1830"/>
      <c r="I2255" s="2154"/>
      <c r="J2255" s="2244"/>
      <c r="K2255" s="2244"/>
      <c r="L2255" s="2244"/>
      <c r="M2255" s="2244"/>
      <c r="N2255" s="2242"/>
      <c r="O2255" s="2244"/>
      <c r="P2255" s="2245"/>
      <c r="Q2255" s="2250"/>
    </row>
    <row r="2256" spans="1:17">
      <c r="A2256" s="2244"/>
      <c r="B2256" s="2241"/>
      <c r="C2256" s="2244"/>
      <c r="D2256" s="2242"/>
      <c r="E2256" s="2242"/>
      <c r="F2256" s="2243"/>
      <c r="G2256" s="2244"/>
      <c r="H2256" s="1830"/>
      <c r="I2256" s="2154"/>
      <c r="J2256" s="2244"/>
      <c r="K2256" s="2244"/>
      <c r="L2256" s="2244"/>
      <c r="M2256" s="2244"/>
      <c r="N2256" s="2242"/>
      <c r="O2256" s="2244"/>
      <c r="P2256" s="2245"/>
      <c r="Q2256" s="2250"/>
    </row>
    <row r="2257" spans="1:17">
      <c r="A2257" s="2244"/>
      <c r="B2257" s="2241"/>
      <c r="C2257" s="2244"/>
      <c r="D2257" s="2242"/>
      <c r="E2257" s="2242"/>
      <c r="F2257" s="2243"/>
      <c r="G2257" s="2244"/>
      <c r="H2257" s="1830"/>
      <c r="I2257" s="2154"/>
      <c r="J2257" s="2244"/>
      <c r="K2257" s="2244"/>
      <c r="L2257" s="2244"/>
      <c r="M2257" s="2244"/>
      <c r="N2257" s="2242"/>
      <c r="O2257" s="2244"/>
      <c r="P2257" s="2245"/>
      <c r="Q2257" s="2250"/>
    </row>
    <row r="2258" spans="1:17">
      <c r="A2258" s="2244"/>
      <c r="B2258" s="2241"/>
      <c r="C2258" s="2244"/>
      <c r="D2258" s="2242"/>
      <c r="E2258" s="2242"/>
      <c r="F2258" s="2243"/>
      <c r="G2258" s="2244"/>
      <c r="H2258" s="1830"/>
      <c r="I2258" s="2154"/>
      <c r="J2258" s="2244"/>
      <c r="K2258" s="2244"/>
      <c r="L2258" s="2244"/>
      <c r="M2258" s="2244"/>
      <c r="N2258" s="2242"/>
      <c r="O2258" s="2244"/>
      <c r="P2258" s="2245"/>
      <c r="Q2258" s="2250"/>
    </row>
    <row r="2259" spans="1:17">
      <c r="A2259" s="2244"/>
      <c r="B2259" s="2241"/>
      <c r="C2259" s="2244"/>
      <c r="D2259" s="2242"/>
      <c r="E2259" s="2242"/>
      <c r="F2259" s="2243"/>
      <c r="G2259" s="2244"/>
      <c r="H2259" s="1830"/>
      <c r="I2259" s="2154"/>
      <c r="J2259" s="2244"/>
      <c r="K2259" s="2244"/>
      <c r="L2259" s="2244"/>
      <c r="M2259" s="2244"/>
      <c r="N2259" s="2242"/>
      <c r="O2259" s="2244"/>
      <c r="P2259" s="2245"/>
      <c r="Q2259" s="2250"/>
    </row>
    <row r="2260" spans="1:17">
      <c r="A2260" s="2244"/>
      <c r="B2260" s="2241"/>
      <c r="C2260" s="2244"/>
      <c r="D2260" s="2242"/>
      <c r="E2260" s="2242"/>
      <c r="F2260" s="2243"/>
      <c r="G2260" s="2244"/>
      <c r="H2260" s="1830"/>
      <c r="I2260" s="2154"/>
      <c r="J2260" s="2244"/>
      <c r="K2260" s="2244"/>
      <c r="L2260" s="2244"/>
      <c r="M2260" s="2244"/>
      <c r="N2260" s="2242"/>
      <c r="O2260" s="2244"/>
      <c r="P2260" s="2245"/>
      <c r="Q2260" s="2250"/>
    </row>
    <row r="2261" spans="1:17">
      <c r="A2261" s="2244"/>
      <c r="B2261" s="2241"/>
      <c r="C2261" s="2244"/>
      <c r="D2261" s="2242"/>
      <c r="E2261" s="2242"/>
      <c r="F2261" s="2243"/>
      <c r="G2261" s="2244"/>
      <c r="H2261" s="1830"/>
      <c r="I2261" s="2154"/>
      <c r="J2261" s="2244"/>
      <c r="K2261" s="2244"/>
      <c r="L2261" s="2244"/>
      <c r="M2261" s="2244"/>
      <c r="N2261" s="2242"/>
      <c r="O2261" s="2244"/>
      <c r="P2261" s="2245"/>
      <c r="Q2261" s="2250"/>
    </row>
    <row r="2262" spans="1:17">
      <c r="A2262" s="2244"/>
      <c r="B2262" s="2241"/>
      <c r="C2262" s="2244"/>
      <c r="D2262" s="2242"/>
      <c r="E2262" s="2242"/>
      <c r="F2262" s="2243"/>
      <c r="G2262" s="2244"/>
      <c r="H2262" s="1830"/>
      <c r="I2262" s="2154"/>
      <c r="J2262" s="2244"/>
      <c r="K2262" s="2244"/>
      <c r="L2262" s="2244"/>
      <c r="M2262" s="2244"/>
      <c r="N2262" s="2242"/>
      <c r="O2262" s="2244"/>
      <c r="P2262" s="2245"/>
      <c r="Q2262" s="2250"/>
    </row>
    <row r="2263" spans="1:17">
      <c r="A2263" s="2244"/>
      <c r="B2263" s="2241"/>
      <c r="C2263" s="2244"/>
      <c r="D2263" s="2242"/>
      <c r="E2263" s="2242"/>
      <c r="F2263" s="2243"/>
      <c r="G2263" s="2244"/>
      <c r="H2263" s="1830"/>
      <c r="I2263" s="2154"/>
      <c r="J2263" s="2244"/>
      <c r="K2263" s="2244"/>
      <c r="L2263" s="2244"/>
      <c r="M2263" s="2244"/>
      <c r="N2263" s="2242"/>
      <c r="O2263" s="2244"/>
      <c r="P2263" s="2245"/>
      <c r="Q2263" s="2250"/>
    </row>
    <row r="2264" spans="1:17">
      <c r="A2264" s="2244"/>
      <c r="B2264" s="2241"/>
      <c r="C2264" s="2244"/>
      <c r="D2264" s="2242"/>
      <c r="E2264" s="2242"/>
      <c r="F2264" s="2243"/>
      <c r="G2264" s="2244"/>
      <c r="H2264" s="1830"/>
      <c r="I2264" s="2154"/>
      <c r="J2264" s="2244"/>
      <c r="K2264" s="2244"/>
      <c r="L2264" s="2244"/>
      <c r="M2264" s="2244"/>
      <c r="N2264" s="2242"/>
      <c r="O2264" s="2244"/>
      <c r="P2264" s="2245"/>
      <c r="Q2264" s="2250"/>
    </row>
    <row r="2265" spans="1:17">
      <c r="A2265" s="2244"/>
      <c r="B2265" s="2241"/>
      <c r="C2265" s="2244"/>
      <c r="D2265" s="2242"/>
      <c r="E2265" s="2242"/>
      <c r="F2265" s="2243"/>
      <c r="G2265" s="2244"/>
      <c r="H2265" s="1830"/>
      <c r="I2265" s="2154"/>
      <c r="J2265" s="2244"/>
      <c r="K2265" s="2244"/>
      <c r="L2265" s="2244"/>
      <c r="M2265" s="2244"/>
      <c r="N2265" s="2242"/>
      <c r="O2265" s="2244"/>
      <c r="P2265" s="2245"/>
      <c r="Q2265" s="2250"/>
    </row>
    <row r="2266" spans="1:17">
      <c r="A2266" s="2244"/>
      <c r="B2266" s="2241"/>
      <c r="C2266" s="2244"/>
      <c r="D2266" s="2242"/>
      <c r="E2266" s="2242"/>
      <c r="F2266" s="2243"/>
      <c r="G2266" s="2244"/>
      <c r="H2266" s="1830"/>
      <c r="I2266" s="2154"/>
      <c r="J2266" s="2244"/>
      <c r="K2266" s="2244"/>
      <c r="L2266" s="2244"/>
      <c r="M2266" s="2244"/>
      <c r="N2266" s="2242"/>
      <c r="O2266" s="2244"/>
      <c r="P2266" s="2245"/>
      <c r="Q2266" s="2250"/>
    </row>
    <row r="2267" spans="1:17">
      <c r="A2267" s="2244"/>
      <c r="B2267" s="2241"/>
      <c r="C2267" s="2244"/>
      <c r="D2267" s="2242"/>
      <c r="E2267" s="2242"/>
      <c r="F2267" s="2243"/>
      <c r="G2267" s="2244"/>
      <c r="H2267" s="1830"/>
      <c r="I2267" s="2154"/>
      <c r="J2267" s="2244"/>
      <c r="K2267" s="2244"/>
      <c r="L2267" s="2244"/>
      <c r="M2267" s="2244"/>
      <c r="N2267" s="2242"/>
      <c r="O2267" s="2244"/>
      <c r="P2267" s="2245"/>
      <c r="Q2267" s="2250"/>
    </row>
    <row r="2268" spans="1:17">
      <c r="A2268" s="2244"/>
      <c r="B2268" s="2241"/>
      <c r="C2268" s="2244"/>
      <c r="D2268" s="2242"/>
      <c r="E2268" s="2242"/>
      <c r="F2268" s="2243"/>
      <c r="G2268" s="2244"/>
      <c r="H2268" s="1830"/>
      <c r="I2268" s="2154"/>
      <c r="J2268" s="2244"/>
      <c r="K2268" s="2244"/>
      <c r="L2268" s="2244"/>
      <c r="M2268" s="2244"/>
      <c r="N2268" s="2242"/>
      <c r="O2268" s="2244"/>
      <c r="P2268" s="2245"/>
      <c r="Q2268" s="2250"/>
    </row>
    <row r="2269" spans="1:17">
      <c r="A2269" s="2244"/>
      <c r="B2269" s="2241"/>
      <c r="C2269" s="2244"/>
      <c r="D2269" s="2242"/>
      <c r="E2269" s="2242"/>
      <c r="F2269" s="2243"/>
      <c r="G2269" s="2244"/>
      <c r="H2269" s="1830"/>
      <c r="I2269" s="2154"/>
      <c r="J2269" s="2244"/>
      <c r="K2269" s="2244"/>
      <c r="L2269" s="2244"/>
      <c r="M2269" s="2244"/>
      <c r="N2269" s="2242"/>
      <c r="O2269" s="2244"/>
      <c r="P2269" s="2245"/>
      <c r="Q2269" s="2250"/>
    </row>
    <row r="2270" spans="1:17">
      <c r="A2270" s="2244"/>
      <c r="B2270" s="2241"/>
      <c r="C2270" s="2244"/>
      <c r="D2270" s="2242"/>
      <c r="E2270" s="2242"/>
      <c r="F2270" s="2243"/>
      <c r="G2270" s="2244"/>
      <c r="H2270" s="1830"/>
      <c r="I2270" s="2154"/>
      <c r="J2270" s="2244"/>
      <c r="K2270" s="2244"/>
      <c r="L2270" s="2244"/>
      <c r="M2270" s="2244"/>
      <c r="N2270" s="2242"/>
      <c r="O2270" s="2244"/>
      <c r="P2270" s="2245"/>
      <c r="Q2270" s="2250"/>
    </row>
    <row r="2271" spans="1:17">
      <c r="A2271" s="2244"/>
      <c r="B2271" s="2241"/>
      <c r="C2271" s="2244"/>
      <c r="D2271" s="2242"/>
      <c r="E2271" s="2242"/>
      <c r="F2271" s="2243"/>
      <c r="G2271" s="2244"/>
      <c r="H2271" s="1830"/>
      <c r="I2271" s="2154"/>
      <c r="J2271" s="2244"/>
      <c r="K2271" s="2244"/>
      <c r="L2271" s="2244"/>
      <c r="M2271" s="2244"/>
      <c r="N2271" s="2242"/>
      <c r="O2271" s="2244"/>
      <c r="P2271" s="2245"/>
      <c r="Q2271" s="2250"/>
    </row>
    <row r="2272" spans="1:17">
      <c r="A2272" s="2244"/>
      <c r="B2272" s="2241"/>
      <c r="C2272" s="2244"/>
      <c r="D2272" s="2242"/>
      <c r="E2272" s="2242"/>
      <c r="F2272" s="2243"/>
      <c r="G2272" s="2244"/>
      <c r="H2272" s="1830"/>
      <c r="I2272" s="2154"/>
      <c r="J2272" s="2244"/>
      <c r="K2272" s="2244"/>
      <c r="L2272" s="2244"/>
      <c r="M2272" s="2244"/>
      <c r="N2272" s="2242"/>
      <c r="O2272" s="2244"/>
      <c r="P2272" s="2245"/>
      <c r="Q2272" s="2250"/>
    </row>
    <row r="2273" spans="1:17">
      <c r="A2273" s="2244"/>
      <c r="B2273" s="2241"/>
      <c r="C2273" s="2244"/>
      <c r="D2273" s="2242"/>
      <c r="E2273" s="2242"/>
      <c r="F2273" s="2243"/>
      <c r="G2273" s="2244"/>
      <c r="H2273" s="1830"/>
      <c r="I2273" s="2154"/>
      <c r="J2273" s="2244"/>
      <c r="K2273" s="2244"/>
      <c r="L2273" s="2244"/>
      <c r="M2273" s="2244"/>
      <c r="N2273" s="2242"/>
      <c r="O2273" s="2244"/>
      <c r="P2273" s="2245"/>
      <c r="Q2273" s="2250"/>
    </row>
    <row r="2274" spans="1:17">
      <c r="A2274" s="2244"/>
      <c r="B2274" s="2241"/>
      <c r="C2274" s="2244"/>
      <c r="D2274" s="2242"/>
      <c r="E2274" s="2242"/>
      <c r="F2274" s="2243"/>
      <c r="G2274" s="2244"/>
      <c r="H2274" s="1830"/>
      <c r="I2274" s="2154"/>
      <c r="J2274" s="2244"/>
      <c r="K2274" s="2244"/>
      <c r="L2274" s="2244"/>
      <c r="M2274" s="2244"/>
      <c r="N2274" s="2242"/>
      <c r="O2274" s="2244"/>
      <c r="P2274" s="2245"/>
      <c r="Q2274" s="2250"/>
    </row>
    <row r="2275" spans="1:17">
      <c r="A2275" s="2244"/>
      <c r="B2275" s="2241"/>
      <c r="C2275" s="2244"/>
      <c r="D2275" s="2242"/>
      <c r="E2275" s="2242"/>
      <c r="F2275" s="2243"/>
      <c r="G2275" s="2244"/>
      <c r="H2275" s="1830"/>
      <c r="I2275" s="2154"/>
      <c r="J2275" s="2244"/>
      <c r="K2275" s="2244"/>
      <c r="L2275" s="2244"/>
      <c r="M2275" s="2244"/>
      <c r="N2275" s="2242"/>
      <c r="O2275" s="2244"/>
      <c r="P2275" s="2245"/>
      <c r="Q2275" s="2250"/>
    </row>
    <row r="2276" spans="1:17">
      <c r="A2276" s="2244"/>
      <c r="B2276" s="2241"/>
      <c r="C2276" s="2244"/>
      <c r="D2276" s="2242"/>
      <c r="E2276" s="2242"/>
      <c r="F2276" s="2243"/>
      <c r="G2276" s="2244"/>
      <c r="H2276" s="1830"/>
      <c r="I2276" s="2154"/>
      <c r="J2276" s="2244"/>
      <c r="K2276" s="2244"/>
      <c r="L2276" s="2244"/>
      <c r="M2276" s="2244"/>
      <c r="N2276" s="2242"/>
      <c r="O2276" s="2244"/>
      <c r="P2276" s="2245"/>
      <c r="Q2276" s="2250"/>
    </row>
    <row r="2277" spans="1:17">
      <c r="A2277" s="2244"/>
      <c r="B2277" s="2241"/>
      <c r="C2277" s="2244"/>
      <c r="D2277" s="2242"/>
      <c r="E2277" s="2242"/>
      <c r="F2277" s="2243"/>
      <c r="G2277" s="2244"/>
      <c r="H2277" s="1830"/>
      <c r="I2277" s="2154"/>
      <c r="J2277" s="2244"/>
      <c r="K2277" s="2244"/>
      <c r="L2277" s="2244"/>
      <c r="M2277" s="2244"/>
      <c r="N2277" s="2242"/>
      <c r="O2277" s="2244"/>
      <c r="P2277" s="2245"/>
      <c r="Q2277" s="2250"/>
    </row>
    <row r="2278" spans="1:17">
      <c r="A2278" s="2244"/>
      <c r="B2278" s="2241"/>
      <c r="C2278" s="2244"/>
      <c r="D2278" s="2242"/>
      <c r="E2278" s="2242"/>
      <c r="F2278" s="2243"/>
      <c r="G2278" s="2244"/>
      <c r="H2278" s="1830"/>
      <c r="I2278" s="2154"/>
      <c r="J2278" s="2244"/>
      <c r="K2278" s="2244"/>
      <c r="L2278" s="2244"/>
      <c r="M2278" s="2244"/>
      <c r="N2278" s="2242"/>
      <c r="O2278" s="2244"/>
      <c r="P2278" s="2245"/>
      <c r="Q2278" s="2250"/>
    </row>
    <row r="2279" spans="1:17">
      <c r="A2279" s="2244"/>
      <c r="B2279" s="2241"/>
      <c r="C2279" s="2244"/>
      <c r="D2279" s="2242"/>
      <c r="E2279" s="2242"/>
      <c r="F2279" s="2243"/>
      <c r="G2279" s="2244"/>
      <c r="H2279" s="1830"/>
      <c r="I2279" s="2154"/>
      <c r="J2279" s="2244"/>
      <c r="K2279" s="2244"/>
      <c r="L2279" s="2244"/>
      <c r="M2279" s="2244"/>
      <c r="N2279" s="2242"/>
      <c r="O2279" s="2244"/>
      <c r="P2279" s="2245"/>
      <c r="Q2279" s="2250"/>
    </row>
    <row r="2280" spans="1:17">
      <c r="A2280" s="2244"/>
      <c r="B2280" s="2241"/>
      <c r="C2280" s="2244"/>
      <c r="D2280" s="2242"/>
      <c r="E2280" s="2242"/>
      <c r="F2280" s="2243"/>
      <c r="G2280" s="2244"/>
      <c r="H2280" s="1830"/>
      <c r="I2280" s="2154"/>
      <c r="J2280" s="2244"/>
      <c r="K2280" s="2244"/>
      <c r="L2280" s="2244"/>
      <c r="M2280" s="2244"/>
      <c r="N2280" s="2242"/>
      <c r="O2280" s="2244"/>
      <c r="P2280" s="2245"/>
      <c r="Q2280" s="2250"/>
    </row>
    <row r="2281" spans="1:17">
      <c r="A2281" s="2244"/>
      <c r="B2281" s="2241"/>
      <c r="C2281" s="2244"/>
      <c r="D2281" s="2242"/>
      <c r="E2281" s="2242"/>
      <c r="F2281" s="2243"/>
      <c r="G2281" s="2244"/>
      <c r="H2281" s="1830"/>
      <c r="I2281" s="2154"/>
      <c r="J2281" s="2244"/>
      <c r="K2281" s="2244"/>
      <c r="L2281" s="2244"/>
      <c r="M2281" s="2244"/>
      <c r="N2281" s="2242"/>
      <c r="O2281" s="2244"/>
      <c r="P2281" s="2245"/>
      <c r="Q2281" s="2250"/>
    </row>
    <row r="2282" spans="1:17">
      <c r="A2282" s="2244"/>
      <c r="B2282" s="2241"/>
      <c r="C2282" s="2244"/>
      <c r="D2282" s="2242"/>
      <c r="E2282" s="2242"/>
      <c r="F2282" s="2243"/>
      <c r="G2282" s="2244"/>
      <c r="H2282" s="1830"/>
      <c r="I2282" s="2154"/>
      <c r="J2282" s="2244"/>
      <c r="K2282" s="2244"/>
      <c r="L2282" s="2244"/>
      <c r="M2282" s="2244"/>
      <c r="N2282" s="2242"/>
      <c r="O2282" s="2244"/>
      <c r="P2282" s="2245"/>
      <c r="Q2282" s="2250"/>
    </row>
    <row r="2283" spans="1:17">
      <c r="A2283" s="2244"/>
      <c r="B2283" s="2241"/>
      <c r="C2283" s="2244"/>
      <c r="D2283" s="2242"/>
      <c r="E2283" s="2242"/>
      <c r="F2283" s="2243"/>
      <c r="G2283" s="2244"/>
      <c r="H2283" s="1830"/>
      <c r="I2283" s="2154"/>
      <c r="J2283" s="2244"/>
      <c r="K2283" s="2244"/>
      <c r="L2283" s="2244"/>
      <c r="M2283" s="2244"/>
      <c r="N2283" s="2242"/>
      <c r="O2283" s="2244"/>
      <c r="P2283" s="2245"/>
      <c r="Q2283" s="2250"/>
    </row>
    <row r="2284" spans="1:17">
      <c r="A2284" s="2244"/>
      <c r="B2284" s="2241"/>
      <c r="C2284" s="2244"/>
      <c r="D2284" s="2242"/>
      <c r="E2284" s="2242"/>
      <c r="F2284" s="2243"/>
      <c r="G2284" s="2244"/>
      <c r="H2284" s="1830"/>
      <c r="I2284" s="2154"/>
      <c r="J2284" s="2244"/>
      <c r="K2284" s="2244"/>
      <c r="L2284" s="2244"/>
      <c r="M2284" s="2244"/>
      <c r="N2284" s="2242"/>
      <c r="O2284" s="2244"/>
      <c r="P2284" s="2245"/>
      <c r="Q2284" s="2250"/>
    </row>
    <row r="2285" spans="1:17">
      <c r="A2285" s="2244"/>
      <c r="B2285" s="2241"/>
      <c r="C2285" s="2244"/>
      <c r="D2285" s="2242"/>
      <c r="E2285" s="2242"/>
      <c r="F2285" s="2243"/>
      <c r="G2285" s="2244"/>
      <c r="H2285" s="1830"/>
      <c r="I2285" s="2154"/>
      <c r="J2285" s="2244"/>
      <c r="K2285" s="2244"/>
      <c r="L2285" s="2244"/>
      <c r="M2285" s="2244"/>
      <c r="N2285" s="2242"/>
      <c r="O2285" s="2244"/>
      <c r="P2285" s="2245"/>
      <c r="Q2285" s="2250"/>
    </row>
    <row r="2286" spans="1:17">
      <c r="A2286" s="2244"/>
      <c r="B2286" s="2241"/>
      <c r="C2286" s="2244"/>
      <c r="D2286" s="2242"/>
      <c r="E2286" s="2242"/>
      <c r="F2286" s="2243"/>
      <c r="G2286" s="2244"/>
      <c r="H2286" s="1830"/>
      <c r="I2286" s="2154"/>
      <c r="J2286" s="2244"/>
      <c r="K2286" s="2244"/>
      <c r="L2286" s="2244"/>
      <c r="M2286" s="2244"/>
      <c r="N2286" s="2242"/>
      <c r="O2286" s="2244"/>
      <c r="P2286" s="2245"/>
      <c r="Q2286" s="2250"/>
    </row>
    <row r="2287" spans="1:17">
      <c r="A2287" s="2244"/>
      <c r="B2287" s="2241"/>
      <c r="C2287" s="2244"/>
      <c r="D2287" s="2242"/>
      <c r="E2287" s="2242"/>
      <c r="F2287" s="2243"/>
      <c r="G2287" s="2244"/>
      <c r="H2287" s="1830"/>
      <c r="I2287" s="2154"/>
      <c r="J2287" s="2244"/>
      <c r="K2287" s="2244"/>
      <c r="L2287" s="2244"/>
      <c r="M2287" s="2244"/>
      <c r="N2287" s="2242"/>
      <c r="O2287" s="2244"/>
      <c r="P2287" s="2245"/>
      <c r="Q2287" s="2250"/>
    </row>
    <row r="2288" spans="1:17">
      <c r="A2288" s="2244"/>
      <c r="B2288" s="2241"/>
      <c r="C2288" s="2244"/>
      <c r="D2288" s="2242"/>
      <c r="E2288" s="2242"/>
      <c r="F2288" s="2243"/>
      <c r="G2288" s="2244"/>
      <c r="H2288" s="1830"/>
      <c r="I2288" s="2154"/>
      <c r="J2288" s="2244"/>
      <c r="K2288" s="2244"/>
      <c r="L2288" s="2244"/>
      <c r="M2288" s="2244"/>
      <c r="N2288" s="2242"/>
      <c r="O2288" s="2244"/>
      <c r="P2288" s="2245"/>
      <c r="Q2288" s="2250"/>
    </row>
    <row r="2289" spans="1:17">
      <c r="A2289" s="2244"/>
      <c r="B2289" s="2241"/>
      <c r="C2289" s="2244"/>
      <c r="D2289" s="2242"/>
      <c r="E2289" s="2242"/>
      <c r="F2289" s="2243"/>
      <c r="G2289" s="2244"/>
      <c r="H2289" s="1830"/>
      <c r="I2289" s="2154"/>
      <c r="J2289" s="2244"/>
      <c r="K2289" s="2244"/>
      <c r="L2289" s="2244"/>
      <c r="M2289" s="2244"/>
      <c r="N2289" s="2242"/>
      <c r="O2289" s="2244"/>
      <c r="P2289" s="2245"/>
      <c r="Q2289" s="2250"/>
    </row>
    <row r="2290" spans="1:17">
      <c r="A2290" s="2244"/>
      <c r="B2290" s="2241"/>
      <c r="C2290" s="2244"/>
      <c r="D2290" s="2242"/>
      <c r="E2290" s="2242"/>
      <c r="F2290" s="2243"/>
      <c r="G2290" s="2244"/>
      <c r="H2290" s="1830"/>
      <c r="I2290" s="2154"/>
      <c r="J2290" s="2244"/>
      <c r="K2290" s="2244"/>
      <c r="L2290" s="2244"/>
      <c r="M2290" s="2244"/>
      <c r="N2290" s="2242"/>
      <c r="O2290" s="2244"/>
      <c r="P2290" s="2245"/>
      <c r="Q2290" s="2250"/>
    </row>
    <row r="2291" spans="1:17">
      <c r="A2291" s="2244"/>
      <c r="B2291" s="2241"/>
      <c r="C2291" s="2244"/>
      <c r="D2291" s="2242"/>
      <c r="E2291" s="2242"/>
      <c r="F2291" s="2243"/>
      <c r="G2291" s="2244"/>
      <c r="H2291" s="1830"/>
      <c r="I2291" s="2154"/>
      <c r="J2291" s="2244"/>
      <c r="K2291" s="2244"/>
      <c r="L2291" s="2244"/>
      <c r="M2291" s="2244"/>
      <c r="N2291" s="2242"/>
      <c r="O2291" s="2244"/>
      <c r="P2291" s="2245"/>
      <c r="Q2291" s="2250"/>
    </row>
    <row r="2292" spans="1:17">
      <c r="A2292" s="2244"/>
      <c r="B2292" s="2241"/>
      <c r="C2292" s="2244"/>
      <c r="D2292" s="2242"/>
      <c r="E2292" s="2242"/>
      <c r="F2292" s="2243"/>
      <c r="G2292" s="2244"/>
      <c r="H2292" s="1830"/>
      <c r="I2292" s="2154"/>
      <c r="J2292" s="2244"/>
      <c r="K2292" s="2244"/>
      <c r="L2292" s="2244"/>
      <c r="M2292" s="2244"/>
      <c r="N2292" s="2242"/>
      <c r="O2292" s="2244"/>
      <c r="P2292" s="2245"/>
      <c r="Q2292" s="2250"/>
    </row>
    <row r="2293" spans="1:17">
      <c r="A2293" s="2244"/>
      <c r="B2293" s="2241"/>
      <c r="C2293" s="2244"/>
      <c r="D2293" s="2242"/>
      <c r="E2293" s="2242"/>
      <c r="F2293" s="2243"/>
      <c r="G2293" s="2244"/>
      <c r="H2293" s="1830"/>
      <c r="I2293" s="2154"/>
      <c r="J2293" s="2244"/>
      <c r="K2293" s="2244"/>
      <c r="L2293" s="2244"/>
      <c r="M2293" s="2244"/>
      <c r="N2293" s="2242"/>
      <c r="O2293" s="2244"/>
      <c r="P2293" s="2245"/>
      <c r="Q2293" s="2250"/>
    </row>
    <row r="2294" spans="1:17">
      <c r="A2294" s="2244"/>
      <c r="B2294" s="2241"/>
      <c r="C2294" s="2244"/>
      <c r="D2294" s="2242"/>
      <c r="E2294" s="2242"/>
      <c r="F2294" s="2243"/>
      <c r="G2294" s="2244"/>
      <c r="H2294" s="1830"/>
      <c r="I2294" s="2154"/>
      <c r="J2294" s="2244"/>
      <c r="K2294" s="2244"/>
      <c r="L2294" s="2244"/>
      <c r="M2294" s="2244"/>
      <c r="N2294" s="2242"/>
      <c r="O2294" s="2244"/>
      <c r="P2294" s="2245"/>
      <c r="Q2294" s="2250"/>
    </row>
    <row r="2295" spans="1:17">
      <c r="A2295" s="2244"/>
      <c r="B2295" s="2241"/>
      <c r="C2295" s="2244"/>
      <c r="D2295" s="2242"/>
      <c r="E2295" s="2242"/>
      <c r="F2295" s="2243"/>
      <c r="G2295" s="2244"/>
      <c r="H2295" s="1830"/>
      <c r="I2295" s="2154"/>
      <c r="J2295" s="2244"/>
      <c r="K2295" s="2244"/>
      <c r="L2295" s="2244"/>
      <c r="M2295" s="2244"/>
      <c r="N2295" s="2242"/>
      <c r="O2295" s="2244"/>
      <c r="P2295" s="2245"/>
      <c r="Q2295" s="2250"/>
    </row>
    <row r="2296" spans="1:17">
      <c r="A2296" s="2244"/>
      <c r="B2296" s="2241"/>
      <c r="C2296" s="2244"/>
      <c r="D2296" s="2242"/>
      <c r="E2296" s="2242"/>
      <c r="F2296" s="2243"/>
      <c r="G2296" s="2244"/>
      <c r="H2296" s="1830"/>
      <c r="I2296" s="2154"/>
      <c r="J2296" s="2244"/>
      <c r="K2296" s="2244"/>
      <c r="L2296" s="2244"/>
      <c r="M2296" s="2244"/>
      <c r="N2296" s="2242"/>
      <c r="O2296" s="2244"/>
      <c r="P2296" s="2245"/>
      <c r="Q2296" s="2250"/>
    </row>
    <row r="2297" spans="1:17">
      <c r="A2297" s="2244"/>
      <c r="B2297" s="2241"/>
      <c r="C2297" s="2244"/>
      <c r="D2297" s="2242"/>
      <c r="E2297" s="2242"/>
      <c r="F2297" s="2243"/>
      <c r="G2297" s="2244"/>
      <c r="H2297" s="1830"/>
      <c r="I2297" s="2154"/>
      <c r="J2297" s="2244"/>
      <c r="K2297" s="2244"/>
      <c r="L2297" s="2244"/>
      <c r="M2297" s="2244"/>
      <c r="N2297" s="2242"/>
      <c r="O2297" s="2244"/>
      <c r="P2297" s="2245"/>
      <c r="Q2297" s="2250"/>
    </row>
    <row r="2298" spans="1:17">
      <c r="A2298" s="2244"/>
      <c r="B2298" s="2241"/>
      <c r="C2298" s="2244"/>
      <c r="D2298" s="2242"/>
      <c r="E2298" s="2242"/>
      <c r="F2298" s="2243"/>
      <c r="G2298" s="2244"/>
      <c r="H2298" s="1830"/>
      <c r="I2298" s="2154"/>
      <c r="J2298" s="2244"/>
      <c r="K2298" s="2244"/>
      <c r="L2298" s="2244"/>
      <c r="M2298" s="2244"/>
      <c r="N2298" s="2242"/>
      <c r="O2298" s="2244"/>
      <c r="P2298" s="2245"/>
      <c r="Q2298" s="2250"/>
    </row>
    <row r="2299" spans="1:17">
      <c r="A2299" s="2244"/>
      <c r="B2299" s="2241"/>
      <c r="C2299" s="2244"/>
      <c r="D2299" s="2242"/>
      <c r="E2299" s="2242"/>
      <c r="F2299" s="2243"/>
      <c r="G2299" s="2244"/>
      <c r="H2299" s="1830"/>
      <c r="I2299" s="2154"/>
      <c r="J2299" s="2244"/>
      <c r="K2299" s="2244"/>
      <c r="L2299" s="2244"/>
      <c r="M2299" s="2244"/>
      <c r="N2299" s="2242"/>
      <c r="O2299" s="2244"/>
      <c r="P2299" s="2245"/>
      <c r="Q2299" s="2250"/>
    </row>
    <row r="2300" spans="1:17">
      <c r="A2300" s="2244"/>
      <c r="B2300" s="2241"/>
      <c r="C2300" s="2244"/>
      <c r="D2300" s="2242"/>
      <c r="E2300" s="2242"/>
      <c r="F2300" s="2243"/>
      <c r="G2300" s="2244"/>
      <c r="H2300" s="1830"/>
      <c r="I2300" s="2154"/>
      <c r="J2300" s="2244"/>
      <c r="K2300" s="2244"/>
      <c r="L2300" s="2244"/>
      <c r="M2300" s="2244"/>
      <c r="N2300" s="2242"/>
      <c r="O2300" s="2244"/>
      <c r="P2300" s="2245"/>
      <c r="Q2300" s="2250"/>
    </row>
    <row r="2301" spans="1:17">
      <c r="A2301" s="2244"/>
      <c r="B2301" s="2241"/>
      <c r="C2301" s="2244"/>
      <c r="D2301" s="2242"/>
      <c r="E2301" s="2242"/>
      <c r="F2301" s="2243"/>
      <c r="G2301" s="2244"/>
      <c r="H2301" s="1830"/>
      <c r="I2301" s="2154"/>
      <c r="J2301" s="2244"/>
      <c r="K2301" s="2244"/>
      <c r="L2301" s="2244"/>
      <c r="M2301" s="2244"/>
      <c r="N2301" s="2242"/>
      <c r="O2301" s="2244"/>
      <c r="P2301" s="2245"/>
      <c r="Q2301" s="2250"/>
    </row>
    <row r="2302" spans="1:17">
      <c r="A2302" s="2244"/>
      <c r="B2302" s="2241"/>
      <c r="C2302" s="2244"/>
      <c r="D2302" s="2242"/>
      <c r="E2302" s="2242"/>
      <c r="F2302" s="2243"/>
      <c r="G2302" s="2244"/>
      <c r="H2302" s="1830"/>
      <c r="I2302" s="2154"/>
      <c r="J2302" s="2244"/>
      <c r="K2302" s="2244"/>
      <c r="L2302" s="2244"/>
      <c r="M2302" s="2244"/>
      <c r="N2302" s="2242"/>
      <c r="O2302" s="2244"/>
      <c r="P2302" s="2245"/>
      <c r="Q2302" s="2250"/>
    </row>
    <row r="2303" spans="1:17">
      <c r="A2303" s="2244"/>
      <c r="B2303" s="2241"/>
      <c r="C2303" s="2244"/>
      <c r="D2303" s="2242"/>
      <c r="E2303" s="2242"/>
      <c r="F2303" s="2243"/>
      <c r="G2303" s="2244"/>
      <c r="H2303" s="1830"/>
      <c r="I2303" s="2154"/>
      <c r="J2303" s="2244"/>
      <c r="K2303" s="2244"/>
      <c r="L2303" s="2244"/>
      <c r="M2303" s="2244"/>
      <c r="N2303" s="2242"/>
      <c r="O2303" s="2244"/>
      <c r="P2303" s="2245"/>
      <c r="Q2303" s="2250"/>
    </row>
    <row r="2304" spans="1:17">
      <c r="A2304" s="2244"/>
      <c r="B2304" s="2241"/>
      <c r="C2304" s="2244"/>
      <c r="D2304" s="2242"/>
      <c r="E2304" s="2242"/>
      <c r="F2304" s="2243"/>
      <c r="G2304" s="2244"/>
      <c r="H2304" s="1830"/>
      <c r="I2304" s="2154"/>
      <c r="J2304" s="2244"/>
      <c r="K2304" s="2244"/>
      <c r="L2304" s="2244"/>
      <c r="M2304" s="2244"/>
      <c r="N2304" s="2242"/>
      <c r="O2304" s="2244"/>
      <c r="P2304" s="2245"/>
      <c r="Q2304" s="2250"/>
    </row>
    <row r="2305" spans="1:17">
      <c r="A2305" s="2244"/>
      <c r="B2305" s="2241"/>
      <c r="C2305" s="2244"/>
      <c r="D2305" s="2242"/>
      <c r="E2305" s="2242"/>
      <c r="F2305" s="2243"/>
      <c r="G2305" s="2244"/>
      <c r="H2305" s="1830"/>
      <c r="I2305" s="2154"/>
      <c r="J2305" s="2244"/>
      <c r="K2305" s="2244"/>
      <c r="L2305" s="2244"/>
      <c r="M2305" s="2244"/>
      <c r="N2305" s="2242"/>
      <c r="O2305" s="2244"/>
      <c r="P2305" s="2245"/>
      <c r="Q2305" s="2250"/>
    </row>
    <row r="2306" spans="1:17">
      <c r="A2306" s="2244"/>
      <c r="B2306" s="2241"/>
      <c r="C2306" s="2244"/>
      <c r="D2306" s="2242"/>
      <c r="E2306" s="2242"/>
      <c r="F2306" s="2243"/>
      <c r="G2306" s="2244"/>
      <c r="H2306" s="1830"/>
      <c r="I2306" s="2154"/>
      <c r="J2306" s="2244"/>
      <c r="K2306" s="2244"/>
      <c r="L2306" s="2244"/>
      <c r="M2306" s="2244"/>
      <c r="N2306" s="2242"/>
      <c r="O2306" s="2244"/>
      <c r="P2306" s="2245"/>
      <c r="Q2306" s="2250"/>
    </row>
    <row r="2307" spans="1:17">
      <c r="A2307" s="2244"/>
      <c r="B2307" s="2241"/>
      <c r="C2307" s="2244"/>
      <c r="D2307" s="2242"/>
      <c r="E2307" s="2242"/>
      <c r="F2307" s="2243"/>
      <c r="G2307" s="2244"/>
      <c r="H2307" s="1830"/>
      <c r="I2307" s="2154"/>
      <c r="J2307" s="2244"/>
      <c r="K2307" s="2244"/>
      <c r="L2307" s="2244"/>
      <c r="M2307" s="2244"/>
      <c r="N2307" s="2242"/>
      <c r="O2307" s="2244"/>
      <c r="P2307" s="2245"/>
      <c r="Q2307" s="2250"/>
    </row>
    <row r="2308" spans="1:17">
      <c r="A2308" s="2244"/>
      <c r="B2308" s="2241"/>
      <c r="C2308" s="2244"/>
      <c r="D2308" s="2242"/>
      <c r="E2308" s="2242"/>
      <c r="F2308" s="2243"/>
      <c r="G2308" s="2244"/>
      <c r="H2308" s="1830"/>
      <c r="I2308" s="2154"/>
      <c r="J2308" s="2244"/>
      <c r="K2308" s="2244"/>
      <c r="L2308" s="2244"/>
      <c r="M2308" s="2244"/>
      <c r="N2308" s="2242"/>
      <c r="O2308" s="2244"/>
      <c r="P2308" s="2245"/>
      <c r="Q2308" s="2250"/>
    </row>
    <row r="2309" spans="1:17">
      <c r="A2309" s="2244"/>
      <c r="B2309" s="2241"/>
      <c r="C2309" s="2244"/>
      <c r="D2309" s="2242"/>
      <c r="E2309" s="2242"/>
      <c r="F2309" s="2243"/>
      <c r="G2309" s="2244"/>
      <c r="H2309" s="1830"/>
      <c r="I2309" s="2154"/>
      <c r="J2309" s="2244"/>
      <c r="K2309" s="2244"/>
      <c r="L2309" s="2244"/>
      <c r="M2309" s="2244"/>
      <c r="N2309" s="2242"/>
      <c r="O2309" s="2244"/>
      <c r="P2309" s="2245"/>
      <c r="Q2309" s="2250"/>
    </row>
    <row r="2310" spans="1:17">
      <c r="A2310" s="2244"/>
      <c r="B2310" s="2241"/>
      <c r="C2310" s="2244"/>
      <c r="D2310" s="2242"/>
      <c r="E2310" s="2242"/>
      <c r="F2310" s="2243"/>
      <c r="G2310" s="2244"/>
      <c r="H2310" s="1830"/>
      <c r="I2310" s="2154"/>
      <c r="J2310" s="2244"/>
      <c r="K2310" s="2244"/>
      <c r="L2310" s="2244"/>
      <c r="M2310" s="2244"/>
      <c r="N2310" s="2242"/>
      <c r="O2310" s="2244"/>
      <c r="P2310" s="2245"/>
      <c r="Q2310" s="2250"/>
    </row>
    <row r="2311" spans="1:17">
      <c r="A2311" s="2244"/>
      <c r="B2311" s="2241"/>
      <c r="C2311" s="2244"/>
      <c r="D2311" s="2242"/>
      <c r="E2311" s="2242"/>
      <c r="F2311" s="2243"/>
      <c r="G2311" s="2244"/>
      <c r="H2311" s="1830"/>
      <c r="I2311" s="2154"/>
      <c r="J2311" s="2244"/>
      <c r="K2311" s="2244"/>
      <c r="L2311" s="2244"/>
      <c r="M2311" s="2244"/>
      <c r="N2311" s="2242"/>
      <c r="O2311" s="2244"/>
      <c r="P2311" s="2245"/>
      <c r="Q2311" s="2250"/>
    </row>
    <row r="2312" spans="1:17">
      <c r="A2312" s="2244"/>
      <c r="B2312" s="2241"/>
      <c r="C2312" s="2244"/>
      <c r="D2312" s="2242"/>
      <c r="E2312" s="2242"/>
      <c r="F2312" s="2243"/>
      <c r="G2312" s="2244"/>
      <c r="H2312" s="1830"/>
      <c r="I2312" s="2154"/>
      <c r="J2312" s="2244"/>
      <c r="K2312" s="2244"/>
      <c r="L2312" s="2244"/>
      <c r="M2312" s="2244"/>
      <c r="N2312" s="2242"/>
      <c r="O2312" s="2244"/>
      <c r="P2312" s="2245"/>
      <c r="Q2312" s="2250"/>
    </row>
    <row r="2313" spans="1:17">
      <c r="A2313" s="2244"/>
      <c r="B2313" s="2241"/>
      <c r="C2313" s="2244"/>
      <c r="D2313" s="2242"/>
      <c r="E2313" s="2242"/>
      <c r="F2313" s="2243"/>
      <c r="G2313" s="2244"/>
      <c r="H2313" s="1830"/>
      <c r="I2313" s="2154"/>
      <c r="J2313" s="2244"/>
      <c r="K2313" s="2244"/>
      <c r="L2313" s="2244"/>
      <c r="M2313" s="2244"/>
      <c r="N2313" s="2242"/>
      <c r="O2313" s="2244"/>
      <c r="P2313" s="2245"/>
      <c r="Q2313" s="2250"/>
    </row>
    <row r="2314" spans="1:17">
      <c r="A2314" s="2244"/>
      <c r="B2314" s="2241"/>
      <c r="C2314" s="2244"/>
      <c r="D2314" s="2242"/>
      <c r="E2314" s="2242"/>
      <c r="F2314" s="2243"/>
      <c r="G2314" s="2244"/>
      <c r="H2314" s="1830"/>
      <c r="I2314" s="2154"/>
      <c r="J2314" s="2244"/>
      <c r="K2314" s="2244"/>
      <c r="L2314" s="2244"/>
      <c r="M2314" s="2244"/>
      <c r="N2314" s="2242"/>
      <c r="O2314" s="2244"/>
      <c r="P2314" s="2245"/>
      <c r="Q2314" s="2250"/>
    </row>
    <row r="2315" spans="1:17">
      <c r="A2315" s="2244"/>
      <c r="B2315" s="2241"/>
      <c r="C2315" s="2244"/>
      <c r="D2315" s="2242"/>
      <c r="E2315" s="2242"/>
      <c r="F2315" s="2243"/>
      <c r="G2315" s="2244"/>
      <c r="H2315" s="1830"/>
      <c r="I2315" s="2154"/>
      <c r="J2315" s="2244"/>
      <c r="K2315" s="2244"/>
      <c r="L2315" s="2244"/>
      <c r="M2315" s="2244"/>
      <c r="N2315" s="2242"/>
      <c r="O2315" s="2244"/>
      <c r="P2315" s="2245"/>
      <c r="Q2315" s="2250"/>
    </row>
    <row r="2316" spans="1:17">
      <c r="A2316" s="2244"/>
      <c r="B2316" s="2241"/>
      <c r="C2316" s="2244"/>
      <c r="D2316" s="2242"/>
      <c r="E2316" s="2242"/>
      <c r="F2316" s="2243"/>
      <c r="G2316" s="2244"/>
      <c r="H2316" s="1830"/>
      <c r="I2316" s="2154"/>
      <c r="J2316" s="2244"/>
      <c r="K2316" s="2244"/>
      <c r="L2316" s="2244"/>
      <c r="M2316" s="2244"/>
      <c r="N2316" s="2242"/>
      <c r="O2316" s="2244"/>
      <c r="P2316" s="2245"/>
      <c r="Q2316" s="2250"/>
    </row>
    <row r="2317" spans="1:17">
      <c r="A2317" s="2244"/>
      <c r="B2317" s="2241"/>
      <c r="C2317" s="2244"/>
      <c r="D2317" s="2242"/>
      <c r="E2317" s="2242"/>
      <c r="F2317" s="2243"/>
      <c r="G2317" s="2244"/>
      <c r="H2317" s="1830"/>
      <c r="I2317" s="2154"/>
      <c r="J2317" s="2244"/>
      <c r="K2317" s="2244"/>
      <c r="L2317" s="2244"/>
      <c r="M2317" s="2244"/>
      <c r="N2317" s="2242"/>
      <c r="O2317" s="2244"/>
      <c r="P2317" s="2245"/>
      <c r="Q2317" s="2250"/>
    </row>
    <row r="2318" spans="1:17">
      <c r="A2318" s="2244"/>
      <c r="B2318" s="2241"/>
      <c r="C2318" s="2244"/>
      <c r="D2318" s="2242"/>
      <c r="E2318" s="2242"/>
      <c r="F2318" s="2243"/>
      <c r="G2318" s="2244"/>
      <c r="H2318" s="1830"/>
      <c r="I2318" s="2154"/>
      <c r="J2318" s="2244"/>
      <c r="K2318" s="2244"/>
      <c r="L2318" s="2244"/>
      <c r="M2318" s="2244"/>
      <c r="N2318" s="2242"/>
      <c r="O2318" s="2244"/>
      <c r="P2318" s="2245"/>
      <c r="Q2318" s="2250"/>
    </row>
    <row r="2319" spans="1:17">
      <c r="A2319" s="2244"/>
      <c r="B2319" s="2241"/>
      <c r="C2319" s="2244"/>
      <c r="D2319" s="2242"/>
      <c r="E2319" s="2242"/>
      <c r="F2319" s="2243"/>
      <c r="G2319" s="2244"/>
      <c r="H2319" s="1830"/>
      <c r="I2319" s="2154"/>
      <c r="J2319" s="2244"/>
      <c r="K2319" s="2244"/>
      <c r="L2319" s="2244"/>
      <c r="M2319" s="2244"/>
      <c r="N2319" s="2242"/>
      <c r="O2319" s="2244"/>
      <c r="P2319" s="2245"/>
      <c r="Q2319" s="2250"/>
    </row>
    <row r="2320" spans="1:17">
      <c r="A2320" s="2244"/>
      <c r="B2320" s="2241"/>
      <c r="C2320" s="2244"/>
      <c r="D2320" s="2242"/>
      <c r="E2320" s="2242"/>
      <c r="F2320" s="2243"/>
      <c r="G2320" s="2244"/>
      <c r="H2320" s="1830"/>
      <c r="I2320" s="2154"/>
      <c r="J2320" s="2244"/>
      <c r="K2320" s="2244"/>
      <c r="L2320" s="2244"/>
      <c r="M2320" s="2244"/>
      <c r="N2320" s="2242"/>
      <c r="O2320" s="2244"/>
      <c r="P2320" s="2245"/>
      <c r="Q2320" s="2250"/>
    </row>
    <row r="2321" spans="1:17">
      <c r="A2321" s="2244"/>
      <c r="B2321" s="2241"/>
      <c r="C2321" s="2244"/>
      <c r="D2321" s="2242"/>
      <c r="E2321" s="2242"/>
      <c r="F2321" s="2243"/>
      <c r="G2321" s="2244"/>
      <c r="H2321" s="1830"/>
      <c r="I2321" s="2154"/>
      <c r="J2321" s="2244"/>
      <c r="K2321" s="2244"/>
      <c r="L2321" s="2244"/>
      <c r="M2321" s="2244"/>
      <c r="N2321" s="2242"/>
      <c r="O2321" s="2244"/>
      <c r="P2321" s="2245"/>
      <c r="Q2321" s="2250"/>
    </row>
    <row r="2322" spans="1:17">
      <c r="A2322" s="2244"/>
      <c r="B2322" s="2241"/>
      <c r="C2322" s="2244"/>
      <c r="D2322" s="2242"/>
      <c r="E2322" s="2242"/>
      <c r="F2322" s="2243"/>
      <c r="G2322" s="2244"/>
      <c r="H2322" s="1830"/>
      <c r="I2322" s="2154"/>
      <c r="J2322" s="2244"/>
      <c r="K2322" s="2244"/>
      <c r="L2322" s="2244"/>
      <c r="M2322" s="2244"/>
      <c r="N2322" s="2242"/>
      <c r="O2322" s="2244"/>
      <c r="P2322" s="2245"/>
      <c r="Q2322" s="2250"/>
    </row>
    <row r="2323" spans="1:17">
      <c r="A2323" s="2244"/>
      <c r="B2323" s="2241"/>
      <c r="C2323" s="2244"/>
      <c r="D2323" s="2242"/>
      <c r="E2323" s="2242"/>
      <c r="F2323" s="2243"/>
      <c r="G2323" s="2244"/>
      <c r="H2323" s="1830"/>
      <c r="I2323" s="2154"/>
      <c r="J2323" s="2244"/>
      <c r="K2323" s="2244"/>
      <c r="L2323" s="2244"/>
      <c r="M2323" s="2244"/>
      <c r="N2323" s="2242"/>
      <c r="O2323" s="2244"/>
      <c r="P2323" s="2245"/>
      <c r="Q2323" s="2250"/>
    </row>
    <row r="2324" spans="1:17">
      <c r="A2324" s="2244"/>
      <c r="B2324" s="2241"/>
      <c r="C2324" s="2244"/>
      <c r="D2324" s="2242"/>
      <c r="E2324" s="2242"/>
      <c r="F2324" s="2243"/>
      <c r="G2324" s="2244"/>
      <c r="H2324" s="1830"/>
      <c r="I2324" s="2154"/>
      <c r="J2324" s="2244"/>
      <c r="K2324" s="2244"/>
      <c r="L2324" s="2244"/>
      <c r="M2324" s="2244"/>
      <c r="N2324" s="2242"/>
      <c r="O2324" s="2244"/>
      <c r="P2324" s="2245"/>
      <c r="Q2324" s="2250"/>
    </row>
    <row r="2325" spans="1:17">
      <c r="A2325" s="2244"/>
      <c r="B2325" s="2241"/>
      <c r="C2325" s="2244"/>
      <c r="D2325" s="2242"/>
      <c r="E2325" s="2242"/>
      <c r="F2325" s="2243"/>
      <c r="G2325" s="2244"/>
      <c r="H2325" s="1830"/>
      <c r="I2325" s="2154"/>
      <c r="J2325" s="2244"/>
      <c r="K2325" s="2244"/>
      <c r="L2325" s="2244"/>
      <c r="M2325" s="2244"/>
      <c r="N2325" s="2242"/>
      <c r="O2325" s="2244"/>
      <c r="P2325" s="2245"/>
      <c r="Q2325" s="2250"/>
    </row>
    <row r="2326" spans="1:17">
      <c r="A2326" s="2244"/>
      <c r="B2326" s="2241"/>
      <c r="C2326" s="2244"/>
      <c r="D2326" s="2242"/>
      <c r="E2326" s="2242"/>
      <c r="F2326" s="2243"/>
      <c r="G2326" s="2244"/>
      <c r="H2326" s="1830"/>
      <c r="I2326" s="2154"/>
      <c r="J2326" s="2244"/>
      <c r="K2326" s="2244"/>
      <c r="L2326" s="2244"/>
      <c r="M2326" s="2244"/>
      <c r="N2326" s="2242"/>
      <c r="O2326" s="2244"/>
      <c r="P2326" s="2245"/>
      <c r="Q2326" s="2250"/>
    </row>
    <row r="2327" spans="1:17">
      <c r="A2327" s="2244"/>
      <c r="B2327" s="2241"/>
      <c r="C2327" s="2244"/>
      <c r="D2327" s="2242"/>
      <c r="E2327" s="2242"/>
      <c r="F2327" s="2243"/>
      <c r="G2327" s="2244"/>
      <c r="H2327" s="1830"/>
      <c r="I2327" s="2154"/>
      <c r="J2327" s="2244"/>
      <c r="K2327" s="2244"/>
      <c r="L2327" s="2244"/>
      <c r="M2327" s="2244"/>
      <c r="N2327" s="2242"/>
      <c r="O2327" s="2244"/>
      <c r="P2327" s="2245"/>
      <c r="Q2327" s="2250"/>
    </row>
    <row r="2328" spans="1:17">
      <c r="A2328" s="2244"/>
      <c r="B2328" s="2241"/>
      <c r="C2328" s="2244"/>
      <c r="D2328" s="2242"/>
      <c r="E2328" s="2242"/>
      <c r="F2328" s="2243"/>
      <c r="G2328" s="2244"/>
      <c r="H2328" s="1830"/>
      <c r="I2328" s="2154"/>
      <c r="J2328" s="2244"/>
      <c r="K2328" s="2244"/>
      <c r="L2328" s="2244"/>
      <c r="M2328" s="2244"/>
      <c r="N2328" s="2242"/>
      <c r="O2328" s="2244"/>
      <c r="P2328" s="2245"/>
      <c r="Q2328" s="2250"/>
    </row>
    <row r="2329" spans="1:17">
      <c r="A2329" s="2244"/>
      <c r="B2329" s="2241"/>
      <c r="C2329" s="2244"/>
      <c r="D2329" s="2242"/>
      <c r="E2329" s="2242"/>
      <c r="F2329" s="2243"/>
      <c r="G2329" s="2244"/>
      <c r="H2329" s="1830"/>
      <c r="I2329" s="2154"/>
      <c r="J2329" s="2244"/>
      <c r="K2329" s="2244"/>
      <c r="L2329" s="2244"/>
      <c r="M2329" s="2244"/>
      <c r="N2329" s="2242"/>
      <c r="O2329" s="2244"/>
      <c r="P2329" s="2245"/>
      <c r="Q2329" s="2250"/>
    </row>
    <row r="2330" spans="1:17">
      <c r="A2330" s="2244"/>
      <c r="B2330" s="2241"/>
      <c r="C2330" s="2244"/>
      <c r="D2330" s="2242"/>
      <c r="E2330" s="2242"/>
      <c r="F2330" s="2243"/>
      <c r="G2330" s="2244"/>
      <c r="H2330" s="1830"/>
      <c r="I2330" s="2154"/>
      <c r="J2330" s="2244"/>
      <c r="K2330" s="2244"/>
      <c r="L2330" s="2244"/>
      <c r="M2330" s="2244"/>
      <c r="N2330" s="2242"/>
      <c r="O2330" s="2244"/>
      <c r="P2330" s="2245"/>
      <c r="Q2330" s="2250"/>
    </row>
    <row r="2331" spans="1:17">
      <c r="A2331" s="2244"/>
      <c r="B2331" s="2241"/>
      <c r="C2331" s="2244"/>
      <c r="D2331" s="2242"/>
      <c r="E2331" s="2242"/>
      <c r="F2331" s="2243"/>
      <c r="G2331" s="2244"/>
      <c r="H2331" s="1830"/>
      <c r="I2331" s="2154"/>
      <c r="J2331" s="2244"/>
      <c r="K2331" s="2244"/>
      <c r="L2331" s="2244"/>
      <c r="M2331" s="2244"/>
      <c r="N2331" s="2242"/>
      <c r="O2331" s="2244"/>
      <c r="P2331" s="2245"/>
      <c r="Q2331" s="2250"/>
    </row>
    <row r="2332" spans="1:17">
      <c r="A2332" s="2244"/>
      <c r="B2332" s="2241"/>
      <c r="C2332" s="2244"/>
      <c r="D2332" s="2242"/>
      <c r="E2332" s="2242"/>
      <c r="F2332" s="2243"/>
      <c r="G2332" s="2244"/>
      <c r="H2332" s="1830"/>
      <c r="I2332" s="2154"/>
      <c r="J2332" s="2244"/>
      <c r="K2332" s="2244"/>
      <c r="L2332" s="2244"/>
      <c r="M2332" s="2244"/>
      <c r="N2332" s="2242"/>
      <c r="O2332" s="2244"/>
      <c r="P2332" s="2245"/>
      <c r="Q2332" s="2250"/>
    </row>
    <row r="2333" spans="1:17">
      <c r="A2333" s="2244"/>
      <c r="B2333" s="2241"/>
      <c r="C2333" s="2244"/>
      <c r="D2333" s="2242"/>
      <c r="E2333" s="2242"/>
      <c r="F2333" s="2243"/>
      <c r="G2333" s="2244"/>
      <c r="H2333" s="1830"/>
      <c r="I2333" s="2154"/>
      <c r="J2333" s="2244"/>
      <c r="K2333" s="2244"/>
      <c r="L2333" s="2244"/>
      <c r="M2333" s="2244"/>
      <c r="N2333" s="2242"/>
      <c r="O2333" s="2244"/>
      <c r="P2333" s="2245"/>
      <c r="Q2333" s="2250"/>
    </row>
    <row r="2334" spans="1:17">
      <c r="A2334" s="2244"/>
      <c r="B2334" s="2241"/>
      <c r="C2334" s="2244"/>
      <c r="D2334" s="2242"/>
      <c r="E2334" s="2242"/>
      <c r="F2334" s="2243"/>
      <c r="G2334" s="2244"/>
      <c r="H2334" s="1830"/>
      <c r="I2334" s="2154"/>
      <c r="J2334" s="2244"/>
      <c r="K2334" s="2244"/>
      <c r="L2334" s="2244"/>
      <c r="M2334" s="2244"/>
      <c r="N2334" s="2242"/>
      <c r="O2334" s="2244"/>
      <c r="P2334" s="2245"/>
      <c r="Q2334" s="2250"/>
    </row>
    <row r="2335" spans="1:17">
      <c r="A2335" s="2244"/>
      <c r="B2335" s="2241"/>
      <c r="C2335" s="2244"/>
      <c r="D2335" s="2242"/>
      <c r="E2335" s="2242"/>
      <c r="F2335" s="2243"/>
      <c r="G2335" s="2244"/>
      <c r="H2335" s="1830"/>
      <c r="I2335" s="2154"/>
      <c r="J2335" s="2244"/>
      <c r="K2335" s="2244"/>
      <c r="L2335" s="2244"/>
      <c r="M2335" s="2244"/>
      <c r="N2335" s="2242"/>
      <c r="O2335" s="2244"/>
      <c r="P2335" s="2245"/>
      <c r="Q2335" s="2250"/>
    </row>
    <row r="2336" spans="1:17">
      <c r="A2336" s="2244"/>
      <c r="B2336" s="2241"/>
      <c r="C2336" s="2244"/>
      <c r="D2336" s="2242"/>
      <c r="E2336" s="2242"/>
      <c r="F2336" s="2243"/>
      <c r="G2336" s="2244"/>
      <c r="H2336" s="1830"/>
      <c r="I2336" s="2154"/>
      <c r="J2336" s="2244"/>
      <c r="K2336" s="2244"/>
      <c r="L2336" s="2244"/>
      <c r="M2336" s="2244"/>
      <c r="N2336" s="2242"/>
      <c r="O2336" s="2244"/>
      <c r="P2336" s="2245"/>
      <c r="Q2336" s="2250"/>
    </row>
    <row r="2337" spans="1:17">
      <c r="A2337" s="2244"/>
      <c r="B2337" s="2241"/>
      <c r="C2337" s="2244"/>
      <c r="D2337" s="2242"/>
      <c r="E2337" s="2242"/>
      <c r="F2337" s="2243"/>
      <c r="G2337" s="2244"/>
      <c r="H2337" s="1830"/>
      <c r="I2337" s="2154"/>
      <c r="J2337" s="2244"/>
      <c r="K2337" s="2244"/>
      <c r="L2337" s="2244"/>
      <c r="M2337" s="2244"/>
      <c r="N2337" s="2242"/>
      <c r="O2337" s="2244"/>
      <c r="P2337" s="2245"/>
      <c r="Q2337" s="2250"/>
    </row>
    <row r="2338" spans="1:17">
      <c r="A2338" s="2244"/>
      <c r="B2338" s="2241"/>
      <c r="C2338" s="2244"/>
      <c r="D2338" s="2242"/>
      <c r="E2338" s="2242"/>
      <c r="F2338" s="2243"/>
      <c r="G2338" s="2244"/>
      <c r="H2338" s="1830"/>
      <c r="I2338" s="2154"/>
      <c r="J2338" s="2244"/>
      <c r="K2338" s="2244"/>
      <c r="L2338" s="2244"/>
      <c r="M2338" s="2244"/>
      <c r="N2338" s="2242"/>
      <c r="O2338" s="2244"/>
      <c r="P2338" s="2245"/>
      <c r="Q2338" s="2250"/>
    </row>
    <row r="2339" spans="1:17">
      <c r="A2339" s="2244"/>
      <c r="B2339" s="2241"/>
      <c r="C2339" s="2244"/>
      <c r="D2339" s="2242"/>
      <c r="E2339" s="2242"/>
      <c r="F2339" s="2243"/>
      <c r="G2339" s="2244"/>
      <c r="H2339" s="1830"/>
      <c r="I2339" s="2154"/>
      <c r="J2339" s="2244"/>
      <c r="K2339" s="2244"/>
      <c r="L2339" s="2244"/>
      <c r="M2339" s="2244"/>
      <c r="N2339" s="2242"/>
      <c r="O2339" s="2244"/>
      <c r="P2339" s="2245"/>
      <c r="Q2339" s="2250"/>
    </row>
    <row r="2340" spans="1:17">
      <c r="A2340" s="2244"/>
      <c r="B2340" s="2241"/>
      <c r="C2340" s="2244"/>
      <c r="D2340" s="2242"/>
      <c r="E2340" s="2242"/>
      <c r="F2340" s="2243"/>
      <c r="G2340" s="2244"/>
      <c r="H2340" s="1830"/>
      <c r="I2340" s="2154"/>
      <c r="J2340" s="2244"/>
      <c r="K2340" s="2244"/>
      <c r="L2340" s="2244"/>
      <c r="M2340" s="2244"/>
      <c r="N2340" s="2242"/>
      <c r="O2340" s="2244"/>
      <c r="P2340" s="2245"/>
      <c r="Q2340" s="2250"/>
    </row>
    <row r="2341" spans="1:17">
      <c r="A2341" s="2244"/>
      <c r="B2341" s="2241"/>
      <c r="C2341" s="2244"/>
      <c r="D2341" s="2242"/>
      <c r="E2341" s="2242"/>
      <c r="F2341" s="2243"/>
      <c r="G2341" s="2244"/>
      <c r="H2341" s="1830"/>
      <c r="I2341" s="2154"/>
      <c r="J2341" s="2244"/>
      <c r="K2341" s="2244"/>
      <c r="L2341" s="2244"/>
      <c r="M2341" s="2244"/>
      <c r="N2341" s="2242"/>
      <c r="O2341" s="2244"/>
      <c r="P2341" s="2245"/>
      <c r="Q2341" s="2250"/>
    </row>
    <row r="2342" spans="1:17">
      <c r="A2342" s="2244"/>
      <c r="B2342" s="2241"/>
      <c r="C2342" s="2244"/>
      <c r="D2342" s="2242"/>
      <c r="E2342" s="2242"/>
      <c r="F2342" s="2243"/>
      <c r="G2342" s="2244"/>
      <c r="H2342" s="1830"/>
      <c r="I2342" s="2154"/>
      <c r="J2342" s="2244"/>
      <c r="K2342" s="2244"/>
      <c r="L2342" s="2244"/>
      <c r="M2342" s="2244"/>
      <c r="N2342" s="2242"/>
      <c r="O2342" s="2244"/>
      <c r="P2342" s="2245"/>
      <c r="Q2342" s="2250"/>
    </row>
    <row r="2343" spans="1:17">
      <c r="A2343" s="2244"/>
      <c r="B2343" s="2241"/>
      <c r="C2343" s="2244"/>
      <c r="D2343" s="2242"/>
      <c r="E2343" s="2242"/>
      <c r="F2343" s="2243"/>
      <c r="G2343" s="2244"/>
      <c r="H2343" s="1830"/>
      <c r="I2343" s="2154"/>
      <c r="J2343" s="2244"/>
      <c r="K2343" s="2244"/>
      <c r="L2343" s="2244"/>
      <c r="M2343" s="2244"/>
      <c r="N2343" s="2242"/>
      <c r="O2343" s="2244"/>
      <c r="P2343" s="2245"/>
      <c r="Q2343" s="2250"/>
    </row>
    <row r="2344" spans="1:17">
      <c r="A2344" s="2244"/>
      <c r="B2344" s="2241"/>
      <c r="C2344" s="2244"/>
      <c r="D2344" s="2242"/>
      <c r="E2344" s="2242"/>
      <c r="F2344" s="2243"/>
      <c r="G2344" s="2244"/>
      <c r="H2344" s="1830"/>
      <c r="I2344" s="2154"/>
      <c r="J2344" s="2244"/>
      <c r="K2344" s="2244"/>
      <c r="L2344" s="2244"/>
      <c r="M2344" s="2244"/>
      <c r="N2344" s="2242"/>
      <c r="O2344" s="2244"/>
      <c r="P2344" s="2245"/>
      <c r="Q2344" s="2250"/>
    </row>
    <row r="2345" spans="1:17">
      <c r="A2345" s="2244"/>
      <c r="B2345" s="2241"/>
      <c r="C2345" s="2244"/>
      <c r="D2345" s="2242"/>
      <c r="E2345" s="2242"/>
      <c r="F2345" s="2243"/>
      <c r="G2345" s="2244"/>
      <c r="H2345" s="1830"/>
      <c r="I2345" s="2154"/>
      <c r="J2345" s="2244"/>
      <c r="K2345" s="2244"/>
      <c r="L2345" s="2244"/>
      <c r="M2345" s="2244"/>
      <c r="N2345" s="2242"/>
      <c r="O2345" s="2244"/>
      <c r="P2345" s="2245"/>
      <c r="Q2345" s="2250"/>
    </row>
    <row r="2346" spans="1:17">
      <c r="A2346" s="2244"/>
      <c r="B2346" s="2241"/>
      <c r="C2346" s="2244"/>
      <c r="D2346" s="2242"/>
      <c r="E2346" s="2242"/>
      <c r="F2346" s="2243"/>
      <c r="G2346" s="2244"/>
      <c r="H2346" s="1830"/>
      <c r="I2346" s="2154"/>
      <c r="J2346" s="2244"/>
      <c r="K2346" s="2244"/>
      <c r="L2346" s="2244"/>
      <c r="M2346" s="2244"/>
      <c r="N2346" s="2242"/>
      <c r="O2346" s="2244"/>
      <c r="P2346" s="2245"/>
      <c r="Q2346" s="2250"/>
    </row>
    <row r="2347" spans="1:17">
      <c r="A2347" s="2244"/>
      <c r="B2347" s="2241"/>
      <c r="C2347" s="2244"/>
      <c r="D2347" s="2242"/>
      <c r="E2347" s="2242"/>
      <c r="F2347" s="2243"/>
      <c r="G2347" s="2244"/>
      <c r="H2347" s="1830"/>
      <c r="I2347" s="2154"/>
      <c r="J2347" s="2244"/>
      <c r="K2347" s="2244"/>
      <c r="L2347" s="2244"/>
      <c r="M2347" s="2244"/>
      <c r="N2347" s="2242"/>
      <c r="O2347" s="2244"/>
      <c r="P2347" s="2245"/>
      <c r="Q2347" s="2250"/>
    </row>
    <row r="2348" spans="1:17">
      <c r="A2348" s="2244"/>
      <c r="B2348" s="2241"/>
      <c r="C2348" s="2244"/>
      <c r="D2348" s="2242"/>
      <c r="E2348" s="2242"/>
      <c r="F2348" s="2243"/>
      <c r="G2348" s="2244"/>
      <c r="H2348" s="1830"/>
      <c r="I2348" s="2154"/>
      <c r="J2348" s="2244"/>
      <c r="K2348" s="2244"/>
      <c r="L2348" s="2244"/>
      <c r="M2348" s="2244"/>
      <c r="N2348" s="2242"/>
      <c r="O2348" s="2244"/>
      <c r="P2348" s="2245"/>
      <c r="Q2348" s="2250"/>
    </row>
    <row r="2349" spans="1:17">
      <c r="A2349" s="2244"/>
      <c r="B2349" s="2241"/>
      <c r="C2349" s="2244"/>
      <c r="D2349" s="2242"/>
      <c r="E2349" s="2242"/>
      <c r="F2349" s="2243"/>
      <c r="G2349" s="2244"/>
      <c r="H2349" s="1830"/>
      <c r="I2349" s="2154"/>
      <c r="J2349" s="2244"/>
      <c r="K2349" s="2244"/>
      <c r="L2349" s="2244"/>
      <c r="M2349" s="2244"/>
      <c r="N2349" s="2242"/>
      <c r="O2349" s="2244"/>
      <c r="P2349" s="2245"/>
      <c r="Q2349" s="2250"/>
    </row>
    <row r="2350" spans="1:17">
      <c r="A2350" s="2244"/>
      <c r="B2350" s="2241"/>
      <c r="C2350" s="2244"/>
      <c r="D2350" s="2242"/>
      <c r="E2350" s="2242"/>
      <c r="F2350" s="2243"/>
      <c r="G2350" s="2244"/>
      <c r="H2350" s="1830"/>
      <c r="I2350" s="2154"/>
      <c r="J2350" s="2244"/>
      <c r="K2350" s="2244"/>
      <c r="L2350" s="2244"/>
      <c r="M2350" s="2244"/>
      <c r="N2350" s="2242"/>
      <c r="O2350" s="2244"/>
      <c r="P2350" s="2245"/>
      <c r="Q2350" s="2250"/>
    </row>
    <row r="2351" spans="1:17">
      <c r="A2351" s="2244"/>
      <c r="B2351" s="2241"/>
      <c r="C2351" s="2244"/>
      <c r="D2351" s="2242"/>
      <c r="E2351" s="2242"/>
      <c r="F2351" s="2243"/>
      <c r="G2351" s="2244"/>
      <c r="H2351" s="1830"/>
      <c r="I2351" s="2154"/>
      <c r="J2351" s="2244"/>
      <c r="K2351" s="2244"/>
      <c r="L2351" s="2244"/>
      <c r="M2351" s="2244"/>
      <c r="N2351" s="2242"/>
      <c r="O2351" s="2244"/>
      <c r="P2351" s="2245"/>
      <c r="Q2351" s="2250"/>
    </row>
    <row r="2352" spans="1:17">
      <c r="A2352" s="2244"/>
      <c r="B2352" s="2241"/>
      <c r="C2352" s="2244"/>
      <c r="D2352" s="2242"/>
      <c r="E2352" s="2242"/>
      <c r="F2352" s="2243"/>
      <c r="G2352" s="2244"/>
      <c r="H2352" s="1830"/>
      <c r="I2352" s="2154"/>
      <c r="J2352" s="2244"/>
      <c r="K2352" s="2244"/>
      <c r="L2352" s="2244"/>
      <c r="M2352" s="2244"/>
      <c r="N2352" s="2242"/>
      <c r="O2352" s="2244"/>
      <c r="P2352" s="2245"/>
      <c r="Q2352" s="2250"/>
    </row>
    <row r="2353" spans="1:17">
      <c r="A2353" s="2244"/>
      <c r="B2353" s="2241"/>
      <c r="C2353" s="2244"/>
      <c r="D2353" s="2242"/>
      <c r="E2353" s="2242"/>
      <c r="F2353" s="2243"/>
      <c r="G2353" s="2244"/>
      <c r="H2353" s="1830"/>
      <c r="I2353" s="2154"/>
      <c r="J2353" s="2244"/>
      <c r="K2353" s="2244"/>
      <c r="L2353" s="2244"/>
      <c r="M2353" s="2244"/>
      <c r="N2353" s="2242"/>
      <c r="O2353" s="2244"/>
      <c r="P2353" s="2245"/>
      <c r="Q2353" s="2250"/>
    </row>
    <row r="2354" spans="1:17">
      <c r="A2354" s="2244"/>
      <c r="B2354" s="2241"/>
      <c r="C2354" s="2244"/>
      <c r="D2354" s="2242"/>
      <c r="E2354" s="2242"/>
      <c r="F2354" s="2243"/>
      <c r="G2354" s="2244"/>
      <c r="H2354" s="1830"/>
      <c r="I2354" s="2154"/>
      <c r="J2354" s="2244"/>
      <c r="K2354" s="2244"/>
      <c r="L2354" s="2244"/>
      <c r="M2354" s="2244"/>
      <c r="N2354" s="2242"/>
      <c r="O2354" s="2244"/>
      <c r="P2354" s="2245"/>
      <c r="Q2354" s="2250"/>
    </row>
    <row r="2355" spans="1:17">
      <c r="A2355" s="2244"/>
      <c r="B2355" s="2241"/>
      <c r="C2355" s="2244"/>
      <c r="D2355" s="2242"/>
      <c r="E2355" s="2242"/>
      <c r="F2355" s="2243"/>
      <c r="G2355" s="2244"/>
      <c r="H2355" s="1830"/>
      <c r="I2355" s="2154"/>
      <c r="J2355" s="2244"/>
      <c r="K2355" s="2244"/>
      <c r="L2355" s="2244"/>
      <c r="M2355" s="2244"/>
      <c r="N2355" s="2242"/>
      <c r="O2355" s="2244"/>
      <c r="P2355" s="2245"/>
      <c r="Q2355" s="2250"/>
    </row>
    <row r="2356" spans="1:17">
      <c r="A2356" s="2244"/>
      <c r="B2356" s="2241"/>
      <c r="C2356" s="2244"/>
      <c r="D2356" s="2242"/>
      <c r="E2356" s="2242"/>
      <c r="F2356" s="2243"/>
      <c r="G2356" s="2244"/>
      <c r="H2356" s="1830"/>
      <c r="I2356" s="2154"/>
      <c r="J2356" s="2244"/>
      <c r="K2356" s="2244"/>
      <c r="L2356" s="2244"/>
      <c r="M2356" s="2244"/>
      <c r="N2356" s="2242"/>
      <c r="O2356" s="2244"/>
      <c r="P2356" s="2245"/>
      <c r="Q2356" s="2250"/>
    </row>
    <row r="2357" spans="1:17">
      <c r="A2357" s="2244"/>
      <c r="B2357" s="2241"/>
      <c r="C2357" s="2244"/>
      <c r="D2357" s="2242"/>
      <c r="E2357" s="2242"/>
      <c r="F2357" s="2243"/>
      <c r="G2357" s="2244"/>
      <c r="H2357" s="1830"/>
      <c r="I2357" s="2154"/>
      <c r="J2357" s="2244"/>
      <c r="K2357" s="2244"/>
      <c r="L2357" s="2244"/>
      <c r="M2357" s="2244"/>
      <c r="N2357" s="2242"/>
      <c r="O2357" s="2244"/>
      <c r="P2357" s="2245"/>
      <c r="Q2357" s="2250"/>
    </row>
    <row r="2358" spans="1:17">
      <c r="A2358" s="2244"/>
      <c r="B2358" s="2241"/>
      <c r="C2358" s="2244"/>
      <c r="D2358" s="2242"/>
      <c r="E2358" s="2242"/>
      <c r="F2358" s="2243"/>
      <c r="G2358" s="2244"/>
      <c r="H2358" s="1830"/>
      <c r="I2358" s="2154"/>
      <c r="J2358" s="2244"/>
      <c r="K2358" s="2244"/>
      <c r="L2358" s="2244"/>
      <c r="M2358" s="2244"/>
      <c r="N2358" s="2242"/>
      <c r="O2358" s="2244"/>
      <c r="P2358" s="2245"/>
      <c r="Q2358" s="2250"/>
    </row>
    <row r="2359" spans="1:17">
      <c r="A2359" s="2244"/>
      <c r="B2359" s="2241"/>
      <c r="C2359" s="2244"/>
      <c r="D2359" s="2242"/>
      <c r="E2359" s="2242"/>
      <c r="F2359" s="2243"/>
      <c r="G2359" s="2244"/>
      <c r="H2359" s="1830"/>
      <c r="I2359" s="2154"/>
      <c r="J2359" s="2244"/>
      <c r="K2359" s="2244"/>
      <c r="L2359" s="2244"/>
      <c r="M2359" s="2244"/>
      <c r="N2359" s="2242"/>
      <c r="O2359" s="2244"/>
      <c r="P2359" s="2245"/>
      <c r="Q2359" s="2250"/>
    </row>
    <row r="2360" spans="1:17">
      <c r="A2360" s="2244"/>
      <c r="B2360" s="2241"/>
      <c r="C2360" s="2244"/>
      <c r="D2360" s="2242"/>
      <c r="E2360" s="2242"/>
      <c r="F2360" s="2243"/>
      <c r="G2360" s="2244"/>
      <c r="H2360" s="1830"/>
      <c r="I2360" s="2154"/>
      <c r="J2360" s="2244"/>
      <c r="K2360" s="2244"/>
      <c r="L2360" s="2244"/>
      <c r="M2360" s="2244"/>
      <c r="N2360" s="2242"/>
      <c r="O2360" s="2244"/>
      <c r="P2360" s="2245"/>
      <c r="Q2360" s="2250"/>
    </row>
    <row r="2361" spans="1:17">
      <c r="A2361" s="2244"/>
      <c r="B2361" s="2241"/>
      <c r="C2361" s="2244"/>
      <c r="D2361" s="2242"/>
      <c r="E2361" s="2242"/>
      <c r="F2361" s="2243"/>
      <c r="G2361" s="2244"/>
      <c r="H2361" s="1830"/>
      <c r="I2361" s="2154"/>
      <c r="J2361" s="2244"/>
      <c r="K2361" s="2244"/>
      <c r="L2361" s="2244"/>
      <c r="M2361" s="2244"/>
      <c r="N2361" s="2242"/>
      <c r="O2361" s="2244"/>
      <c r="P2361" s="2245"/>
      <c r="Q2361" s="2250"/>
    </row>
    <row r="2362" spans="1:17">
      <c r="A2362" s="2244"/>
      <c r="B2362" s="2241"/>
      <c r="C2362" s="2244"/>
      <c r="D2362" s="2242"/>
      <c r="E2362" s="2242"/>
      <c r="F2362" s="2243"/>
      <c r="G2362" s="2244"/>
      <c r="H2362" s="1830"/>
      <c r="I2362" s="2154"/>
      <c r="J2362" s="2244"/>
      <c r="K2362" s="2244"/>
      <c r="L2362" s="2244"/>
      <c r="M2362" s="2244"/>
      <c r="N2362" s="2242"/>
      <c r="O2362" s="2244"/>
      <c r="P2362" s="2245"/>
      <c r="Q2362" s="2250"/>
    </row>
    <row r="2363" spans="1:17">
      <c r="A2363" s="2244"/>
      <c r="B2363" s="2241"/>
      <c r="C2363" s="2244"/>
      <c r="D2363" s="2242"/>
      <c r="E2363" s="2242"/>
      <c r="F2363" s="2243"/>
      <c r="G2363" s="2244"/>
      <c r="H2363" s="1830"/>
      <c r="I2363" s="2154"/>
      <c r="J2363" s="2244"/>
      <c r="K2363" s="2244"/>
      <c r="L2363" s="2244"/>
      <c r="M2363" s="2244"/>
      <c r="N2363" s="2242"/>
      <c r="O2363" s="2244"/>
      <c r="P2363" s="2245"/>
      <c r="Q2363" s="2250"/>
    </row>
    <row r="2364" spans="1:17">
      <c r="A2364" s="2244"/>
      <c r="B2364" s="2241"/>
      <c r="C2364" s="2244"/>
      <c r="D2364" s="2242"/>
      <c r="E2364" s="2242"/>
      <c r="F2364" s="2243"/>
      <c r="G2364" s="2244"/>
      <c r="H2364" s="1830"/>
      <c r="I2364" s="2154"/>
      <c r="J2364" s="2244"/>
      <c r="K2364" s="2244"/>
      <c r="L2364" s="2244"/>
      <c r="M2364" s="2244"/>
      <c r="N2364" s="2242"/>
      <c r="O2364" s="2244"/>
      <c r="P2364" s="2245"/>
      <c r="Q2364" s="2250"/>
    </row>
    <row r="2365" spans="1:17">
      <c r="A2365" s="2244"/>
      <c r="B2365" s="2241"/>
      <c r="C2365" s="2244"/>
      <c r="D2365" s="2242"/>
      <c r="E2365" s="2242"/>
      <c r="F2365" s="2243"/>
      <c r="G2365" s="2244"/>
      <c r="H2365" s="1830"/>
      <c r="I2365" s="2154"/>
      <c r="J2365" s="2244"/>
      <c r="K2365" s="2244"/>
      <c r="L2365" s="2244"/>
      <c r="M2365" s="2244"/>
      <c r="N2365" s="2242"/>
      <c r="O2365" s="2244"/>
      <c r="P2365" s="2245"/>
      <c r="Q2365" s="2250"/>
    </row>
    <row r="2366" spans="1:17">
      <c r="A2366" s="2244"/>
      <c r="B2366" s="2241"/>
      <c r="C2366" s="2244"/>
      <c r="D2366" s="2242"/>
      <c r="E2366" s="2242"/>
      <c r="F2366" s="2243"/>
      <c r="G2366" s="2244"/>
      <c r="H2366" s="1830"/>
      <c r="I2366" s="2154"/>
      <c r="J2366" s="2244"/>
      <c r="K2366" s="2244"/>
      <c r="L2366" s="2244"/>
      <c r="M2366" s="2244"/>
      <c r="N2366" s="2242"/>
      <c r="O2366" s="2244"/>
      <c r="P2366" s="2245"/>
      <c r="Q2366" s="2250"/>
    </row>
    <row r="2367" spans="1:17">
      <c r="A2367" s="2244"/>
      <c r="B2367" s="2241"/>
      <c r="C2367" s="2244"/>
      <c r="D2367" s="2242"/>
      <c r="E2367" s="2242"/>
      <c r="F2367" s="2243"/>
      <c r="G2367" s="2244"/>
      <c r="H2367" s="1830"/>
      <c r="I2367" s="2154"/>
      <c r="J2367" s="2244"/>
      <c r="K2367" s="2244"/>
      <c r="L2367" s="2244"/>
      <c r="M2367" s="2244"/>
      <c r="N2367" s="2242"/>
      <c r="O2367" s="2244"/>
      <c r="P2367" s="2245"/>
      <c r="Q2367" s="2250"/>
    </row>
    <row r="2368" spans="1:17">
      <c r="A2368" s="2244"/>
      <c r="B2368" s="2241"/>
      <c r="C2368" s="2244"/>
      <c r="D2368" s="2242"/>
      <c r="E2368" s="2242"/>
      <c r="F2368" s="2243"/>
      <c r="G2368" s="2244"/>
      <c r="H2368" s="1830"/>
      <c r="I2368" s="2154"/>
      <c r="J2368" s="2244"/>
      <c r="K2368" s="2244"/>
      <c r="L2368" s="2244"/>
      <c r="M2368" s="2244"/>
      <c r="N2368" s="2242"/>
      <c r="O2368" s="2244"/>
      <c r="P2368" s="2245"/>
      <c r="Q2368" s="2250"/>
    </row>
    <row r="2369" spans="1:17">
      <c r="A2369" s="2244"/>
      <c r="B2369" s="2241"/>
      <c r="C2369" s="2244"/>
      <c r="D2369" s="2242"/>
      <c r="E2369" s="2242"/>
      <c r="F2369" s="2243"/>
      <c r="G2369" s="2244"/>
      <c r="H2369" s="1830"/>
      <c r="I2369" s="2154"/>
      <c r="J2369" s="2244"/>
      <c r="K2369" s="2244"/>
      <c r="L2369" s="2244"/>
      <c r="M2369" s="2244"/>
      <c r="N2369" s="2242"/>
      <c r="O2369" s="2244"/>
      <c r="P2369" s="2245"/>
      <c r="Q2369" s="2250"/>
    </row>
    <row r="2370" spans="1:17">
      <c r="A2370" s="2244"/>
      <c r="B2370" s="2241"/>
      <c r="C2370" s="2244"/>
      <c r="D2370" s="2242"/>
      <c r="E2370" s="2242"/>
      <c r="F2370" s="2243"/>
      <c r="G2370" s="2244"/>
      <c r="H2370" s="1830"/>
      <c r="I2370" s="2154"/>
      <c r="J2370" s="2244"/>
      <c r="K2370" s="2244"/>
      <c r="L2370" s="2244"/>
      <c r="M2370" s="2244"/>
      <c r="N2370" s="2242"/>
      <c r="O2370" s="2244"/>
      <c r="P2370" s="2245"/>
      <c r="Q2370" s="2250"/>
    </row>
    <row r="2371" spans="1:17">
      <c r="A2371" s="2244"/>
      <c r="B2371" s="2241"/>
      <c r="C2371" s="2244"/>
      <c r="D2371" s="2242"/>
      <c r="E2371" s="2242"/>
      <c r="F2371" s="2243"/>
      <c r="G2371" s="2244"/>
      <c r="H2371" s="1830"/>
      <c r="I2371" s="2154"/>
      <c r="J2371" s="2244"/>
      <c r="K2371" s="2244"/>
      <c r="L2371" s="2244"/>
      <c r="M2371" s="2244"/>
      <c r="N2371" s="2242"/>
      <c r="O2371" s="2244"/>
      <c r="P2371" s="2245"/>
      <c r="Q2371" s="2250"/>
    </row>
    <row r="2372" spans="1:17">
      <c r="A2372" s="2244"/>
      <c r="B2372" s="2241"/>
      <c r="C2372" s="2244"/>
      <c r="D2372" s="2242"/>
      <c r="E2372" s="2242"/>
      <c r="F2372" s="2243"/>
      <c r="G2372" s="2244"/>
      <c r="H2372" s="1830"/>
      <c r="I2372" s="2154"/>
      <c r="J2372" s="2244"/>
      <c r="K2372" s="2244"/>
      <c r="L2372" s="2244"/>
      <c r="M2372" s="2244"/>
      <c r="N2372" s="2242"/>
      <c r="O2372" s="2244"/>
      <c r="P2372" s="2245"/>
      <c r="Q2372" s="2250"/>
    </row>
    <row r="2373" spans="1:17">
      <c r="A2373" s="2244"/>
      <c r="B2373" s="2241"/>
      <c r="C2373" s="2244"/>
      <c r="D2373" s="2242"/>
      <c r="E2373" s="2242"/>
      <c r="F2373" s="2243"/>
      <c r="G2373" s="2244"/>
      <c r="H2373" s="1830"/>
      <c r="I2373" s="2154"/>
      <c r="J2373" s="2244"/>
      <c r="K2373" s="2244"/>
      <c r="L2373" s="2244"/>
      <c r="M2373" s="2244"/>
      <c r="N2373" s="2242"/>
      <c r="O2373" s="2244"/>
      <c r="P2373" s="2245"/>
      <c r="Q2373" s="2250"/>
    </row>
    <row r="2374" spans="1:17">
      <c r="A2374" s="2244"/>
      <c r="B2374" s="2241"/>
      <c r="C2374" s="2244"/>
      <c r="D2374" s="2242"/>
      <c r="E2374" s="2242"/>
      <c r="F2374" s="2243"/>
      <c r="G2374" s="2244"/>
      <c r="H2374" s="1830"/>
      <c r="I2374" s="2154"/>
      <c r="J2374" s="2244"/>
      <c r="K2374" s="2244"/>
      <c r="L2374" s="2244"/>
      <c r="M2374" s="2244"/>
      <c r="N2374" s="2242"/>
      <c r="O2374" s="2244"/>
      <c r="P2374" s="2245"/>
      <c r="Q2374" s="2250"/>
    </row>
    <row r="2375" spans="1:17">
      <c r="A2375" s="2244"/>
      <c r="B2375" s="2241"/>
      <c r="C2375" s="2244"/>
      <c r="D2375" s="2242"/>
      <c r="E2375" s="2242"/>
      <c r="F2375" s="2243"/>
      <c r="G2375" s="2244"/>
      <c r="H2375" s="1830"/>
      <c r="I2375" s="2154"/>
      <c r="J2375" s="2244"/>
      <c r="K2375" s="2244"/>
      <c r="L2375" s="2244"/>
      <c r="M2375" s="2244"/>
      <c r="N2375" s="2242"/>
      <c r="O2375" s="2244"/>
      <c r="P2375" s="2245"/>
      <c r="Q2375" s="2250"/>
    </row>
    <row r="2376" spans="1:17">
      <c r="A2376" s="2244"/>
      <c r="B2376" s="2241"/>
      <c r="C2376" s="2244"/>
      <c r="D2376" s="2242"/>
      <c r="E2376" s="2242"/>
      <c r="F2376" s="2243"/>
      <c r="G2376" s="2244"/>
      <c r="H2376" s="1830"/>
      <c r="I2376" s="2154"/>
      <c r="J2376" s="2244"/>
      <c r="K2376" s="2244"/>
      <c r="L2376" s="2244"/>
      <c r="M2376" s="2244"/>
      <c r="N2376" s="2242"/>
      <c r="O2376" s="2244"/>
      <c r="P2376" s="2245"/>
      <c r="Q2376" s="2250"/>
    </row>
    <row r="2377" spans="1:17">
      <c r="A2377" s="2244"/>
      <c r="B2377" s="2241"/>
      <c r="C2377" s="2244"/>
      <c r="D2377" s="2242"/>
      <c r="E2377" s="2242"/>
      <c r="F2377" s="2243"/>
      <c r="G2377" s="2244"/>
      <c r="H2377" s="1830"/>
      <c r="I2377" s="2154"/>
      <c r="J2377" s="2244"/>
      <c r="K2377" s="2244"/>
      <c r="L2377" s="2244"/>
      <c r="M2377" s="2244"/>
      <c r="N2377" s="2242"/>
      <c r="O2377" s="2244"/>
      <c r="P2377" s="2245"/>
      <c r="Q2377" s="2250"/>
    </row>
    <row r="2378" spans="1:17">
      <c r="A2378" s="2244"/>
      <c r="B2378" s="2241"/>
      <c r="C2378" s="2244"/>
      <c r="D2378" s="2242"/>
      <c r="E2378" s="2242"/>
      <c r="F2378" s="2243"/>
      <c r="G2378" s="2244"/>
      <c r="H2378" s="1830"/>
      <c r="I2378" s="2154"/>
      <c r="J2378" s="2244"/>
      <c r="K2378" s="2244"/>
      <c r="L2378" s="2244"/>
      <c r="M2378" s="2244"/>
      <c r="N2378" s="2242"/>
      <c r="O2378" s="2244"/>
      <c r="P2378" s="2245"/>
      <c r="Q2378" s="2250"/>
    </row>
    <row r="2379" spans="1:17">
      <c r="A2379" s="2244"/>
      <c r="B2379" s="2241"/>
      <c r="C2379" s="2244"/>
      <c r="D2379" s="2242"/>
      <c r="E2379" s="2242"/>
      <c r="F2379" s="2243"/>
      <c r="G2379" s="2244"/>
      <c r="H2379" s="1830"/>
      <c r="I2379" s="2154"/>
      <c r="J2379" s="2244"/>
      <c r="K2379" s="2244"/>
      <c r="L2379" s="2244"/>
      <c r="M2379" s="2244"/>
      <c r="N2379" s="2242"/>
      <c r="O2379" s="2244"/>
      <c r="P2379" s="2245"/>
      <c r="Q2379" s="2250"/>
    </row>
    <row r="2380" spans="1:17">
      <c r="A2380" s="2244"/>
      <c r="B2380" s="2241"/>
      <c r="C2380" s="2244"/>
      <c r="D2380" s="2242"/>
      <c r="E2380" s="2242"/>
      <c r="F2380" s="2243"/>
      <c r="G2380" s="2244"/>
      <c r="H2380" s="1830"/>
      <c r="I2380" s="2154"/>
      <c r="J2380" s="2244"/>
      <c r="K2380" s="2244"/>
      <c r="L2380" s="2244"/>
      <c r="M2380" s="2244"/>
      <c r="N2380" s="2242"/>
      <c r="O2380" s="2244"/>
      <c r="P2380" s="2245"/>
      <c r="Q2380" s="2250"/>
    </row>
    <row r="2381" spans="1:17">
      <c r="A2381" s="2244"/>
      <c r="B2381" s="2241"/>
      <c r="C2381" s="2244"/>
      <c r="D2381" s="2242"/>
      <c r="E2381" s="2242"/>
      <c r="F2381" s="2243"/>
      <c r="G2381" s="2244"/>
      <c r="H2381" s="1830"/>
      <c r="I2381" s="2154"/>
      <c r="J2381" s="2244"/>
      <c r="K2381" s="2244"/>
      <c r="L2381" s="2244"/>
      <c r="M2381" s="2244"/>
      <c r="N2381" s="2242"/>
      <c r="O2381" s="2244"/>
      <c r="P2381" s="2245"/>
      <c r="Q2381" s="2250"/>
    </row>
    <row r="2382" spans="1:17">
      <c r="A2382" s="2244"/>
      <c r="B2382" s="2241"/>
      <c r="C2382" s="2244"/>
      <c r="D2382" s="2242"/>
      <c r="E2382" s="2242"/>
      <c r="F2382" s="2243"/>
      <c r="G2382" s="2244"/>
      <c r="H2382" s="1830"/>
      <c r="I2382" s="2154"/>
      <c r="J2382" s="2244"/>
      <c r="K2382" s="2244"/>
      <c r="L2382" s="2244"/>
      <c r="M2382" s="2244"/>
      <c r="N2382" s="2242"/>
      <c r="O2382" s="2244"/>
      <c r="P2382" s="2245"/>
      <c r="Q2382" s="2250"/>
    </row>
    <row r="2383" spans="1:17">
      <c r="A2383" s="2244"/>
      <c r="B2383" s="2241"/>
      <c r="C2383" s="2244"/>
      <c r="D2383" s="2242"/>
      <c r="E2383" s="2242"/>
      <c r="F2383" s="2243"/>
      <c r="G2383" s="2244"/>
      <c r="H2383" s="1830"/>
      <c r="I2383" s="2154"/>
      <c r="J2383" s="2244"/>
      <c r="K2383" s="2244"/>
      <c r="L2383" s="2244"/>
      <c r="M2383" s="2244"/>
      <c r="N2383" s="2242"/>
      <c r="O2383" s="2244"/>
      <c r="P2383" s="2245"/>
      <c r="Q2383" s="2250"/>
    </row>
    <row r="2384" spans="1:17">
      <c r="A2384" s="2244"/>
      <c r="B2384" s="2241"/>
      <c r="C2384" s="2244"/>
      <c r="D2384" s="2242"/>
      <c r="E2384" s="2242"/>
      <c r="F2384" s="2243"/>
      <c r="G2384" s="2244"/>
      <c r="H2384" s="1830"/>
      <c r="I2384" s="2154"/>
      <c r="J2384" s="2244"/>
      <c r="K2384" s="2244"/>
      <c r="L2384" s="2244"/>
      <c r="M2384" s="2244"/>
      <c r="N2384" s="2242"/>
      <c r="O2384" s="2244"/>
      <c r="P2384" s="2245"/>
      <c r="Q2384" s="2250"/>
    </row>
    <row r="2385" spans="1:17">
      <c r="A2385" s="2244"/>
      <c r="B2385" s="2241"/>
      <c r="C2385" s="2244"/>
      <c r="D2385" s="2242"/>
      <c r="E2385" s="2242"/>
      <c r="F2385" s="2243"/>
      <c r="G2385" s="2244"/>
      <c r="H2385" s="1830"/>
      <c r="I2385" s="2154"/>
      <c r="J2385" s="2244"/>
      <c r="K2385" s="2244"/>
      <c r="L2385" s="2244"/>
      <c r="M2385" s="2244"/>
      <c r="N2385" s="2242"/>
      <c r="O2385" s="2244"/>
      <c r="P2385" s="2245"/>
      <c r="Q2385" s="2250"/>
    </row>
    <row r="2386" spans="1:17">
      <c r="A2386" s="2244"/>
      <c r="B2386" s="2241"/>
      <c r="C2386" s="2244"/>
      <c r="D2386" s="2242"/>
      <c r="E2386" s="2242"/>
      <c r="F2386" s="2243"/>
      <c r="G2386" s="2244"/>
      <c r="H2386" s="1830"/>
      <c r="I2386" s="2154"/>
      <c r="J2386" s="2244"/>
      <c r="K2386" s="2244"/>
      <c r="L2386" s="2244"/>
      <c r="M2386" s="2244"/>
      <c r="N2386" s="2242"/>
      <c r="O2386" s="2244"/>
      <c r="P2386" s="2245"/>
      <c r="Q2386" s="2250"/>
    </row>
    <row r="2387" spans="1:17">
      <c r="A2387" s="2244"/>
      <c r="B2387" s="2241"/>
      <c r="C2387" s="2244"/>
      <c r="D2387" s="2242"/>
      <c r="E2387" s="2242"/>
      <c r="F2387" s="2243"/>
      <c r="G2387" s="2244"/>
      <c r="H2387" s="1830"/>
      <c r="I2387" s="2154"/>
      <c r="J2387" s="2244"/>
      <c r="K2387" s="2244"/>
      <c r="L2387" s="2244"/>
      <c r="M2387" s="2244"/>
      <c r="N2387" s="2242"/>
      <c r="O2387" s="2244"/>
      <c r="P2387" s="2245"/>
      <c r="Q2387" s="2250"/>
    </row>
    <row r="2388" spans="1:17">
      <c r="A2388" s="2244"/>
      <c r="B2388" s="2241"/>
      <c r="C2388" s="2244"/>
      <c r="D2388" s="2242"/>
      <c r="E2388" s="2242"/>
      <c r="F2388" s="2243"/>
      <c r="G2388" s="2244"/>
      <c r="H2388" s="1830"/>
      <c r="I2388" s="2154"/>
      <c r="J2388" s="2244"/>
      <c r="K2388" s="2244"/>
      <c r="L2388" s="2244"/>
      <c r="M2388" s="2244"/>
      <c r="N2388" s="2242"/>
      <c r="O2388" s="2244"/>
      <c r="P2388" s="2245"/>
      <c r="Q2388" s="2250"/>
    </row>
    <row r="2389" spans="1:17">
      <c r="A2389" s="2244"/>
      <c r="B2389" s="2241"/>
      <c r="C2389" s="2244"/>
      <c r="D2389" s="2242"/>
      <c r="E2389" s="2242"/>
      <c r="F2389" s="2243"/>
      <c r="G2389" s="2244"/>
      <c r="H2389" s="1830"/>
      <c r="I2389" s="2154"/>
      <c r="J2389" s="2244"/>
      <c r="K2389" s="2244"/>
      <c r="L2389" s="2244"/>
      <c r="M2389" s="2244"/>
      <c r="N2389" s="2242"/>
      <c r="O2389" s="2244"/>
      <c r="P2389" s="2245"/>
      <c r="Q2389" s="2250"/>
    </row>
    <row r="2390" spans="1:17">
      <c r="A2390" s="2244"/>
      <c r="B2390" s="2241"/>
      <c r="C2390" s="2244"/>
      <c r="D2390" s="2242"/>
      <c r="E2390" s="2242"/>
      <c r="F2390" s="2243"/>
      <c r="G2390" s="2244"/>
      <c r="H2390" s="1830"/>
      <c r="I2390" s="2154"/>
      <c r="J2390" s="2244"/>
      <c r="K2390" s="2244"/>
      <c r="L2390" s="2244"/>
      <c r="M2390" s="2244"/>
      <c r="N2390" s="2242"/>
      <c r="O2390" s="2244"/>
      <c r="P2390" s="2245"/>
      <c r="Q2390" s="2250"/>
    </row>
    <row r="2391" spans="1:17">
      <c r="A2391" s="2244"/>
      <c r="B2391" s="2241"/>
      <c r="C2391" s="2244"/>
      <c r="D2391" s="2242"/>
      <c r="E2391" s="2242"/>
      <c r="F2391" s="2243"/>
      <c r="G2391" s="2244"/>
      <c r="H2391" s="1830"/>
      <c r="I2391" s="2154"/>
      <c r="J2391" s="2244"/>
      <c r="K2391" s="2244"/>
      <c r="L2391" s="2244"/>
      <c r="M2391" s="2244"/>
      <c r="N2391" s="2242"/>
      <c r="O2391" s="2244"/>
      <c r="P2391" s="2245"/>
      <c r="Q2391" s="2250"/>
    </row>
    <row r="2392" spans="1:17">
      <c r="A2392" s="2244"/>
      <c r="B2392" s="2241"/>
      <c r="C2392" s="2244"/>
      <c r="D2392" s="2242"/>
      <c r="E2392" s="2242"/>
      <c r="F2392" s="2243"/>
      <c r="G2392" s="2244"/>
      <c r="H2392" s="1830"/>
      <c r="I2392" s="2154"/>
      <c r="J2392" s="2244"/>
      <c r="K2392" s="2244"/>
      <c r="L2392" s="2244"/>
      <c r="M2392" s="2244"/>
      <c r="N2392" s="2242"/>
      <c r="O2392" s="2244"/>
      <c r="P2392" s="2245"/>
      <c r="Q2392" s="2250"/>
    </row>
    <row r="2393" spans="1:17">
      <c r="A2393" s="2244"/>
      <c r="B2393" s="2241"/>
      <c r="C2393" s="2244"/>
      <c r="D2393" s="2242"/>
      <c r="E2393" s="2242"/>
      <c r="F2393" s="2243"/>
      <c r="G2393" s="2244"/>
      <c r="H2393" s="1830"/>
      <c r="I2393" s="2154"/>
      <c r="J2393" s="2244"/>
      <c r="K2393" s="2244"/>
      <c r="L2393" s="2244"/>
      <c r="M2393" s="2244"/>
      <c r="N2393" s="2242"/>
      <c r="O2393" s="2244"/>
      <c r="P2393" s="2245"/>
      <c r="Q2393" s="2250"/>
    </row>
    <row r="2394" spans="1:17">
      <c r="A2394" s="2244"/>
      <c r="B2394" s="2241"/>
      <c r="C2394" s="2244"/>
      <c r="D2394" s="2242"/>
      <c r="E2394" s="2242"/>
      <c r="F2394" s="2243"/>
      <c r="G2394" s="2244"/>
      <c r="H2394" s="1830"/>
      <c r="I2394" s="2154"/>
      <c r="J2394" s="2244"/>
      <c r="K2394" s="2244"/>
      <c r="L2394" s="2244"/>
      <c r="M2394" s="2244"/>
      <c r="N2394" s="2242"/>
      <c r="O2394" s="2244"/>
      <c r="P2394" s="2245"/>
      <c r="Q2394" s="2250"/>
    </row>
    <row r="2395" spans="1:17">
      <c r="A2395" s="2244"/>
      <c r="B2395" s="2241"/>
      <c r="C2395" s="2244"/>
      <c r="D2395" s="2242"/>
      <c r="E2395" s="2242"/>
      <c r="F2395" s="2243"/>
      <c r="G2395" s="2244"/>
      <c r="H2395" s="1830"/>
      <c r="I2395" s="2154"/>
      <c r="J2395" s="2244"/>
      <c r="K2395" s="2244"/>
      <c r="L2395" s="2244"/>
      <c r="M2395" s="2244"/>
      <c r="N2395" s="2242"/>
      <c r="O2395" s="2244"/>
      <c r="P2395" s="2245"/>
      <c r="Q2395" s="2250"/>
    </row>
    <row r="2396" spans="1:17">
      <c r="A2396" s="2244"/>
      <c r="B2396" s="2241"/>
      <c r="C2396" s="2244"/>
      <c r="D2396" s="2242"/>
      <c r="E2396" s="2242"/>
      <c r="F2396" s="2243"/>
      <c r="G2396" s="2244"/>
      <c r="H2396" s="1830"/>
      <c r="I2396" s="2154"/>
      <c r="J2396" s="2244"/>
      <c r="K2396" s="2244"/>
      <c r="L2396" s="2244"/>
      <c r="M2396" s="2244"/>
      <c r="N2396" s="2242"/>
      <c r="O2396" s="2244"/>
      <c r="P2396" s="2245"/>
      <c r="Q2396" s="2250"/>
    </row>
    <row r="2397" spans="1:17">
      <c r="A2397" s="2244"/>
      <c r="B2397" s="2241"/>
      <c r="C2397" s="2244"/>
      <c r="D2397" s="2242"/>
      <c r="E2397" s="2242"/>
      <c r="F2397" s="2243"/>
      <c r="G2397" s="2244"/>
      <c r="H2397" s="1830"/>
      <c r="I2397" s="2154"/>
      <c r="J2397" s="2244"/>
      <c r="K2397" s="2244"/>
      <c r="L2397" s="2244"/>
      <c r="M2397" s="2244"/>
      <c r="N2397" s="2242"/>
      <c r="O2397" s="2244"/>
      <c r="P2397" s="2245"/>
      <c r="Q2397" s="2250"/>
    </row>
    <row r="2398" spans="1:17">
      <c r="A2398" s="2244"/>
      <c r="B2398" s="2241"/>
      <c r="C2398" s="2244"/>
      <c r="D2398" s="2242"/>
      <c r="E2398" s="2242"/>
      <c r="F2398" s="2243"/>
      <c r="G2398" s="2244"/>
      <c r="H2398" s="1830"/>
      <c r="I2398" s="2154"/>
      <c r="J2398" s="2244"/>
      <c r="K2398" s="2244"/>
      <c r="L2398" s="2244"/>
      <c r="M2398" s="2244"/>
      <c r="N2398" s="2242"/>
      <c r="O2398" s="2244"/>
      <c r="P2398" s="2245"/>
      <c r="Q2398" s="2250"/>
    </row>
    <row r="2399" spans="1:17">
      <c r="A2399" s="2244"/>
      <c r="B2399" s="2241"/>
      <c r="C2399" s="2244"/>
      <c r="D2399" s="2242"/>
      <c r="E2399" s="2242"/>
      <c r="F2399" s="2243"/>
      <c r="G2399" s="2244"/>
      <c r="H2399" s="1830"/>
      <c r="I2399" s="2154"/>
      <c r="J2399" s="2244"/>
      <c r="K2399" s="2244"/>
      <c r="L2399" s="2244"/>
      <c r="M2399" s="2244"/>
      <c r="N2399" s="2242"/>
      <c r="O2399" s="2244"/>
      <c r="P2399" s="2245"/>
      <c r="Q2399" s="2250"/>
    </row>
    <row r="2400" spans="1:17">
      <c r="A2400" s="2244"/>
      <c r="B2400" s="2241"/>
      <c r="C2400" s="2244"/>
      <c r="D2400" s="2242"/>
      <c r="E2400" s="2242"/>
      <c r="F2400" s="2243"/>
      <c r="G2400" s="2244"/>
      <c r="H2400" s="1830"/>
      <c r="I2400" s="2154"/>
      <c r="J2400" s="2244"/>
      <c r="K2400" s="2244"/>
      <c r="L2400" s="2244"/>
      <c r="M2400" s="2244"/>
      <c r="N2400" s="2242"/>
      <c r="O2400" s="2244"/>
      <c r="P2400" s="2245"/>
      <c r="Q2400" s="2250"/>
    </row>
    <row r="2401" spans="1:17">
      <c r="A2401" s="2244"/>
      <c r="B2401" s="2241"/>
      <c r="C2401" s="2244"/>
      <c r="D2401" s="2242"/>
      <c r="E2401" s="2242"/>
      <c r="F2401" s="2243"/>
      <c r="G2401" s="2244"/>
      <c r="H2401" s="1830"/>
      <c r="I2401" s="2154"/>
      <c r="J2401" s="2244"/>
      <c r="K2401" s="2244"/>
      <c r="L2401" s="2244"/>
      <c r="M2401" s="2244"/>
      <c r="N2401" s="2242"/>
      <c r="O2401" s="2244"/>
      <c r="P2401" s="2245"/>
      <c r="Q2401" s="2250"/>
    </row>
    <row r="2402" spans="1:17">
      <c r="A2402" s="2244"/>
      <c r="B2402" s="2241"/>
      <c r="C2402" s="2244"/>
      <c r="D2402" s="2242"/>
      <c r="E2402" s="2242"/>
      <c r="F2402" s="2243"/>
      <c r="G2402" s="2244"/>
      <c r="H2402" s="1830"/>
      <c r="I2402" s="2154"/>
      <c r="J2402" s="2244"/>
      <c r="K2402" s="2244"/>
      <c r="L2402" s="2244"/>
      <c r="M2402" s="2244"/>
      <c r="N2402" s="2242"/>
      <c r="O2402" s="2244"/>
      <c r="P2402" s="2245"/>
      <c r="Q2402" s="2250"/>
    </row>
    <row r="2403" spans="1:17">
      <c r="A2403" s="2244"/>
      <c r="B2403" s="2241"/>
      <c r="C2403" s="2244"/>
      <c r="D2403" s="2242"/>
      <c r="E2403" s="2242"/>
      <c r="F2403" s="2243"/>
      <c r="G2403" s="2244"/>
      <c r="H2403" s="1830"/>
      <c r="I2403" s="2154"/>
      <c r="J2403" s="2244"/>
      <c r="K2403" s="2244"/>
      <c r="L2403" s="2244"/>
      <c r="M2403" s="2244"/>
      <c r="N2403" s="2242"/>
      <c r="O2403" s="2244"/>
      <c r="P2403" s="2245"/>
      <c r="Q2403" s="2250"/>
    </row>
    <row r="2404" spans="1:17">
      <c r="A2404" s="2244"/>
      <c r="B2404" s="2241"/>
      <c r="C2404" s="2244"/>
      <c r="D2404" s="2242"/>
      <c r="E2404" s="2242"/>
      <c r="F2404" s="2243"/>
      <c r="G2404" s="2244"/>
      <c r="H2404" s="1830"/>
      <c r="I2404" s="2154"/>
      <c r="J2404" s="2244"/>
      <c r="K2404" s="2244"/>
      <c r="L2404" s="2244"/>
      <c r="M2404" s="2244"/>
      <c r="N2404" s="2242"/>
      <c r="O2404" s="2244"/>
      <c r="P2404" s="2245"/>
      <c r="Q2404" s="2250"/>
    </row>
    <row r="2405" spans="1:17">
      <c r="A2405" s="2244"/>
      <c r="B2405" s="2241"/>
      <c r="C2405" s="2244"/>
      <c r="D2405" s="2242"/>
      <c r="E2405" s="2242"/>
      <c r="F2405" s="2243"/>
      <c r="G2405" s="2244"/>
      <c r="H2405" s="1830"/>
      <c r="I2405" s="2154"/>
      <c r="J2405" s="2244"/>
      <c r="K2405" s="2244"/>
      <c r="L2405" s="2244"/>
      <c r="M2405" s="2244"/>
      <c r="N2405" s="2242"/>
      <c r="O2405" s="2244"/>
      <c r="P2405" s="2245"/>
      <c r="Q2405" s="2250"/>
    </row>
    <row r="2406" spans="1:17">
      <c r="A2406" s="2244"/>
      <c r="B2406" s="2241"/>
      <c r="C2406" s="2244"/>
      <c r="D2406" s="2242"/>
      <c r="E2406" s="2242"/>
      <c r="F2406" s="2243"/>
      <c r="G2406" s="2244"/>
      <c r="H2406" s="1830"/>
      <c r="I2406" s="2154"/>
      <c r="J2406" s="2244"/>
      <c r="K2406" s="2244"/>
      <c r="L2406" s="2244"/>
      <c r="M2406" s="2244"/>
      <c r="N2406" s="2242"/>
      <c r="O2406" s="2244"/>
      <c r="P2406" s="2245"/>
      <c r="Q2406" s="2250"/>
    </row>
    <row r="2407" spans="1:17">
      <c r="A2407" s="2244"/>
      <c r="B2407" s="2241"/>
      <c r="C2407" s="2244"/>
      <c r="D2407" s="2242"/>
      <c r="E2407" s="2242"/>
      <c r="F2407" s="2243"/>
      <c r="G2407" s="2244"/>
      <c r="H2407" s="1830"/>
      <c r="I2407" s="2154"/>
      <c r="J2407" s="2244"/>
      <c r="K2407" s="2244"/>
      <c r="L2407" s="2244"/>
      <c r="M2407" s="2244"/>
      <c r="N2407" s="2242"/>
      <c r="O2407" s="2244"/>
      <c r="P2407" s="2245"/>
      <c r="Q2407" s="2250"/>
    </row>
    <row r="2408" spans="1:17">
      <c r="A2408" s="2244"/>
      <c r="B2408" s="2241"/>
      <c r="C2408" s="2244"/>
      <c r="D2408" s="2242"/>
      <c r="E2408" s="2242"/>
      <c r="F2408" s="2243"/>
      <c r="G2408" s="2244"/>
      <c r="H2408" s="1830"/>
      <c r="I2408" s="2154"/>
      <c r="J2408" s="2244"/>
      <c r="K2408" s="2244"/>
      <c r="L2408" s="2244"/>
      <c r="M2408" s="2244"/>
      <c r="N2408" s="2242"/>
      <c r="O2408" s="2244"/>
      <c r="P2408" s="2245"/>
      <c r="Q2408" s="2250"/>
    </row>
    <row r="2409" spans="1:17">
      <c r="A2409" s="2244"/>
      <c r="B2409" s="2241"/>
      <c r="C2409" s="2244"/>
      <c r="D2409" s="2242"/>
      <c r="E2409" s="2242"/>
      <c r="F2409" s="2243"/>
      <c r="G2409" s="2244"/>
      <c r="H2409" s="1830"/>
      <c r="I2409" s="2154"/>
      <c r="J2409" s="2244"/>
      <c r="K2409" s="2244"/>
      <c r="L2409" s="2244"/>
      <c r="M2409" s="2244"/>
      <c r="N2409" s="2242"/>
      <c r="O2409" s="2244"/>
      <c r="P2409" s="2245"/>
      <c r="Q2409" s="2250"/>
    </row>
    <row r="2410" spans="1:17">
      <c r="A2410" s="2244"/>
      <c r="B2410" s="2241"/>
      <c r="C2410" s="2244"/>
      <c r="D2410" s="2242"/>
      <c r="E2410" s="2242"/>
      <c r="F2410" s="2243"/>
      <c r="G2410" s="2244"/>
      <c r="H2410" s="1830"/>
      <c r="I2410" s="2154"/>
      <c r="J2410" s="2244"/>
      <c r="K2410" s="2244"/>
      <c r="L2410" s="2244"/>
      <c r="M2410" s="2244"/>
      <c r="N2410" s="2242"/>
      <c r="O2410" s="2244"/>
      <c r="P2410" s="2245"/>
      <c r="Q2410" s="2250"/>
    </row>
    <row r="2411" spans="1:17">
      <c r="A2411" s="2244"/>
      <c r="B2411" s="2241"/>
      <c r="C2411" s="2244"/>
      <c r="D2411" s="2242"/>
      <c r="E2411" s="2242"/>
      <c r="F2411" s="2243"/>
      <c r="G2411" s="2244"/>
      <c r="H2411" s="1830"/>
      <c r="I2411" s="2154"/>
      <c r="J2411" s="2244"/>
      <c r="K2411" s="2244"/>
      <c r="L2411" s="2244"/>
      <c r="M2411" s="2244"/>
      <c r="N2411" s="2242"/>
      <c r="O2411" s="2244"/>
      <c r="P2411" s="2245"/>
      <c r="Q2411" s="2250"/>
    </row>
    <row r="2412" spans="1:17">
      <c r="A2412" s="2244"/>
      <c r="B2412" s="2241"/>
      <c r="C2412" s="2244"/>
      <c r="D2412" s="2242"/>
      <c r="E2412" s="2242"/>
      <c r="F2412" s="2243"/>
      <c r="G2412" s="2244"/>
      <c r="H2412" s="1830"/>
      <c r="I2412" s="2154"/>
      <c r="J2412" s="2244"/>
      <c r="K2412" s="2244"/>
      <c r="L2412" s="2244"/>
      <c r="M2412" s="2244"/>
      <c r="N2412" s="2242"/>
      <c r="O2412" s="2244"/>
      <c r="P2412" s="2245"/>
      <c r="Q2412" s="2250"/>
    </row>
    <row r="2413" spans="1:17">
      <c r="A2413" s="2244"/>
      <c r="B2413" s="2241"/>
      <c r="C2413" s="2244"/>
      <c r="D2413" s="2242"/>
      <c r="E2413" s="2242"/>
      <c r="F2413" s="2243"/>
      <c r="G2413" s="2244"/>
      <c r="H2413" s="1830"/>
      <c r="I2413" s="2154"/>
      <c r="J2413" s="2244"/>
      <c r="K2413" s="2244"/>
      <c r="L2413" s="2244"/>
      <c r="M2413" s="2244"/>
      <c r="N2413" s="2242"/>
      <c r="O2413" s="2244"/>
      <c r="P2413" s="2245"/>
      <c r="Q2413" s="2250"/>
    </row>
    <row r="2414" spans="1:17">
      <c r="A2414" s="2244"/>
      <c r="B2414" s="2241"/>
      <c r="C2414" s="2244"/>
      <c r="D2414" s="2242"/>
      <c r="E2414" s="2242"/>
      <c r="F2414" s="2243"/>
      <c r="G2414" s="2244"/>
      <c r="H2414" s="1830"/>
      <c r="I2414" s="2154"/>
      <c r="J2414" s="2244"/>
      <c r="K2414" s="2244"/>
      <c r="L2414" s="2244"/>
      <c r="M2414" s="2244"/>
      <c r="N2414" s="2242"/>
      <c r="O2414" s="2244"/>
      <c r="P2414" s="2245"/>
      <c r="Q2414" s="2250"/>
    </row>
    <row r="2415" spans="1:17">
      <c r="A2415" s="2244"/>
      <c r="B2415" s="2241"/>
      <c r="C2415" s="2244"/>
      <c r="D2415" s="2242"/>
      <c r="E2415" s="2242"/>
      <c r="F2415" s="2243"/>
      <c r="G2415" s="2244"/>
      <c r="H2415" s="1830"/>
      <c r="I2415" s="2154"/>
      <c r="J2415" s="2244"/>
      <c r="K2415" s="2244"/>
      <c r="L2415" s="2244"/>
      <c r="M2415" s="2244"/>
      <c r="N2415" s="2242"/>
      <c r="O2415" s="2244"/>
      <c r="P2415" s="2245"/>
      <c r="Q2415" s="2250"/>
    </row>
    <row r="2416" spans="1:17">
      <c r="A2416" s="2244"/>
      <c r="B2416" s="2241"/>
      <c r="C2416" s="2244"/>
      <c r="D2416" s="2242"/>
      <c r="E2416" s="2242"/>
      <c r="F2416" s="2243"/>
      <c r="G2416" s="2244"/>
      <c r="H2416" s="1830"/>
      <c r="I2416" s="2154"/>
      <c r="J2416" s="2244"/>
      <c r="K2416" s="2244"/>
      <c r="L2416" s="2244"/>
      <c r="M2416" s="2244"/>
      <c r="N2416" s="2242"/>
      <c r="O2416" s="2244"/>
      <c r="P2416" s="2245"/>
      <c r="Q2416" s="2250"/>
    </row>
    <row r="2417" spans="1:17">
      <c r="A2417" s="2244"/>
      <c r="B2417" s="2241"/>
      <c r="C2417" s="2244"/>
      <c r="D2417" s="2242"/>
      <c r="E2417" s="2242"/>
      <c r="F2417" s="2243"/>
      <c r="G2417" s="2244"/>
      <c r="H2417" s="1830"/>
      <c r="I2417" s="2154"/>
      <c r="J2417" s="2244"/>
      <c r="K2417" s="2244"/>
      <c r="L2417" s="2244"/>
      <c r="M2417" s="2244"/>
      <c r="N2417" s="2242"/>
      <c r="O2417" s="2244"/>
      <c r="P2417" s="2245"/>
      <c r="Q2417" s="2250"/>
    </row>
    <row r="2418" spans="1:17">
      <c r="A2418" s="2244"/>
      <c r="B2418" s="2241"/>
      <c r="C2418" s="2244"/>
      <c r="D2418" s="2242"/>
      <c r="E2418" s="2242"/>
      <c r="F2418" s="2243"/>
      <c r="G2418" s="2244"/>
      <c r="H2418" s="1830"/>
      <c r="I2418" s="2154"/>
      <c r="J2418" s="2244"/>
      <c r="K2418" s="2244"/>
      <c r="L2418" s="2244"/>
      <c r="M2418" s="2244"/>
      <c r="N2418" s="2242"/>
      <c r="O2418" s="2244"/>
      <c r="P2418" s="2245"/>
      <c r="Q2418" s="2250"/>
    </row>
    <row r="2419" spans="1:17">
      <c r="A2419" s="2244"/>
      <c r="B2419" s="2241"/>
      <c r="C2419" s="2244"/>
      <c r="D2419" s="2242"/>
      <c r="E2419" s="2242"/>
      <c r="F2419" s="2243"/>
      <c r="G2419" s="2244"/>
      <c r="H2419" s="1830"/>
      <c r="I2419" s="2154"/>
      <c r="J2419" s="2244"/>
      <c r="K2419" s="2244"/>
      <c r="L2419" s="2244"/>
      <c r="M2419" s="2244"/>
      <c r="N2419" s="2242"/>
      <c r="O2419" s="2244"/>
      <c r="P2419" s="2245"/>
      <c r="Q2419" s="2250"/>
    </row>
    <row r="2420" spans="1:17">
      <c r="A2420" s="2244"/>
      <c r="B2420" s="2241"/>
      <c r="C2420" s="2244"/>
      <c r="D2420" s="2242"/>
      <c r="E2420" s="2242"/>
      <c r="F2420" s="2243"/>
      <c r="G2420" s="2244"/>
      <c r="H2420" s="1830"/>
      <c r="I2420" s="2154"/>
      <c r="J2420" s="2244"/>
      <c r="K2420" s="2244"/>
      <c r="L2420" s="2244"/>
      <c r="M2420" s="2244"/>
      <c r="N2420" s="2242"/>
      <c r="O2420" s="2244"/>
      <c r="P2420" s="2245"/>
      <c r="Q2420" s="2250"/>
    </row>
    <row r="2421" spans="1:17">
      <c r="A2421" s="2244"/>
      <c r="B2421" s="2241"/>
      <c r="C2421" s="2244"/>
      <c r="D2421" s="2242"/>
      <c r="E2421" s="2242"/>
      <c r="F2421" s="2243"/>
      <c r="G2421" s="2244"/>
      <c r="H2421" s="1830"/>
      <c r="I2421" s="2154"/>
      <c r="J2421" s="2244"/>
      <c r="K2421" s="2244"/>
      <c r="L2421" s="2244"/>
      <c r="M2421" s="2244"/>
      <c r="N2421" s="2242"/>
      <c r="O2421" s="2244"/>
      <c r="P2421" s="2245"/>
      <c r="Q2421" s="2250"/>
    </row>
    <row r="2422" spans="1:17">
      <c r="A2422" s="2244"/>
      <c r="B2422" s="2241"/>
      <c r="C2422" s="2244"/>
      <c r="D2422" s="2242"/>
      <c r="E2422" s="2242"/>
      <c r="F2422" s="2243"/>
      <c r="G2422" s="2244"/>
      <c r="H2422" s="1830"/>
      <c r="I2422" s="2154"/>
      <c r="J2422" s="2244"/>
      <c r="K2422" s="2244"/>
      <c r="L2422" s="2244"/>
      <c r="M2422" s="2244"/>
      <c r="N2422" s="2242"/>
      <c r="O2422" s="2244"/>
      <c r="P2422" s="2245"/>
      <c r="Q2422" s="2250"/>
    </row>
    <row r="2423" spans="1:17">
      <c r="A2423" s="2244"/>
      <c r="B2423" s="2241"/>
      <c r="C2423" s="2244"/>
      <c r="D2423" s="2242"/>
      <c r="E2423" s="2242"/>
      <c r="F2423" s="2243"/>
      <c r="G2423" s="2244"/>
      <c r="H2423" s="1830"/>
      <c r="I2423" s="2154"/>
      <c r="J2423" s="2244"/>
      <c r="K2423" s="2244"/>
      <c r="L2423" s="2244"/>
      <c r="M2423" s="2244"/>
      <c r="N2423" s="2242"/>
      <c r="O2423" s="2244"/>
      <c r="P2423" s="2245"/>
      <c r="Q2423" s="2250"/>
    </row>
    <row r="2424" spans="1:17">
      <c r="A2424" s="2244"/>
      <c r="B2424" s="2241"/>
      <c r="C2424" s="2244"/>
      <c r="D2424" s="2242"/>
      <c r="E2424" s="2242"/>
      <c r="F2424" s="2243"/>
      <c r="G2424" s="2244"/>
      <c r="H2424" s="1830"/>
      <c r="I2424" s="2154"/>
      <c r="J2424" s="2244"/>
      <c r="K2424" s="2244"/>
      <c r="L2424" s="2244"/>
      <c r="M2424" s="2244"/>
      <c r="N2424" s="2242"/>
      <c r="O2424" s="2244"/>
      <c r="P2424" s="2245"/>
      <c r="Q2424" s="2250"/>
    </row>
    <row r="2425" spans="1:17">
      <c r="A2425" s="2244"/>
      <c r="B2425" s="2241"/>
      <c r="C2425" s="2244"/>
      <c r="D2425" s="2242"/>
      <c r="E2425" s="2242"/>
      <c r="F2425" s="2243"/>
      <c r="G2425" s="2244"/>
      <c r="H2425" s="1830"/>
      <c r="I2425" s="2154"/>
      <c r="J2425" s="2244"/>
      <c r="K2425" s="2244"/>
      <c r="L2425" s="2244"/>
      <c r="M2425" s="2244"/>
      <c r="N2425" s="2242"/>
      <c r="O2425" s="2244"/>
      <c r="P2425" s="2245"/>
      <c r="Q2425" s="2250"/>
    </row>
    <row r="2426" spans="1:17">
      <c r="A2426" s="2244"/>
      <c r="B2426" s="2241"/>
      <c r="C2426" s="2244"/>
      <c r="D2426" s="2242"/>
      <c r="E2426" s="2242"/>
      <c r="F2426" s="2243"/>
      <c r="G2426" s="2244"/>
      <c r="H2426" s="1830"/>
      <c r="I2426" s="2154"/>
      <c r="J2426" s="2244"/>
      <c r="K2426" s="2244"/>
      <c r="L2426" s="2244"/>
      <c r="M2426" s="2244"/>
      <c r="N2426" s="2242"/>
      <c r="O2426" s="2244"/>
      <c r="P2426" s="2245"/>
      <c r="Q2426" s="2250"/>
    </row>
    <row r="2427" spans="1:17">
      <c r="A2427" s="2244"/>
      <c r="B2427" s="2241"/>
      <c r="C2427" s="2244"/>
      <c r="D2427" s="2242"/>
      <c r="E2427" s="2242"/>
      <c r="F2427" s="2243"/>
      <c r="G2427" s="2244"/>
      <c r="H2427" s="1830"/>
      <c r="I2427" s="2154"/>
      <c r="J2427" s="2244"/>
      <c r="K2427" s="2244"/>
      <c r="L2427" s="2244"/>
      <c r="M2427" s="2244"/>
      <c r="N2427" s="2242"/>
      <c r="O2427" s="2244"/>
      <c r="P2427" s="2245"/>
      <c r="Q2427" s="2250"/>
    </row>
    <row r="2428" spans="1:17">
      <c r="A2428" s="2244"/>
      <c r="B2428" s="2241"/>
      <c r="C2428" s="2244"/>
      <c r="D2428" s="2242"/>
      <c r="E2428" s="2242"/>
      <c r="F2428" s="2243"/>
      <c r="G2428" s="2244"/>
      <c r="H2428" s="1830"/>
      <c r="I2428" s="2154"/>
      <c r="J2428" s="2244"/>
      <c r="K2428" s="2244"/>
      <c r="L2428" s="2244"/>
      <c r="M2428" s="2244"/>
      <c r="N2428" s="2242"/>
      <c r="O2428" s="2244"/>
      <c r="P2428" s="2245"/>
      <c r="Q2428" s="2250"/>
    </row>
    <row r="2429" spans="1:17">
      <c r="A2429" s="2244"/>
      <c r="B2429" s="2241"/>
      <c r="C2429" s="2244"/>
      <c r="D2429" s="2242"/>
      <c r="E2429" s="2242"/>
      <c r="F2429" s="2243"/>
      <c r="G2429" s="2244"/>
      <c r="H2429" s="1830"/>
      <c r="I2429" s="2154"/>
      <c r="J2429" s="2244"/>
      <c r="K2429" s="2244"/>
      <c r="L2429" s="2244"/>
      <c r="M2429" s="2244"/>
      <c r="N2429" s="2242"/>
      <c r="O2429" s="2244"/>
      <c r="P2429" s="2245"/>
      <c r="Q2429" s="2250"/>
    </row>
    <row r="2430" spans="1:17">
      <c r="A2430" s="2244"/>
      <c r="B2430" s="2241"/>
      <c r="C2430" s="2244"/>
      <c r="D2430" s="2242"/>
      <c r="E2430" s="2242"/>
      <c r="F2430" s="2243"/>
      <c r="G2430" s="2244"/>
      <c r="H2430" s="1830"/>
      <c r="I2430" s="2154"/>
      <c r="J2430" s="2244"/>
      <c r="K2430" s="2244"/>
      <c r="L2430" s="2244"/>
      <c r="M2430" s="2244"/>
      <c r="N2430" s="2242"/>
      <c r="O2430" s="2244"/>
      <c r="P2430" s="2245"/>
      <c r="Q2430" s="2250"/>
    </row>
    <row r="2431" spans="1:17">
      <c r="A2431" s="2244"/>
      <c r="B2431" s="2241"/>
      <c r="C2431" s="2244"/>
      <c r="D2431" s="2242"/>
      <c r="E2431" s="2242"/>
      <c r="F2431" s="2243"/>
      <c r="G2431" s="2244"/>
      <c r="H2431" s="1830"/>
      <c r="I2431" s="2154"/>
      <c r="J2431" s="2244"/>
      <c r="K2431" s="2244"/>
      <c r="L2431" s="2244"/>
      <c r="M2431" s="2244"/>
      <c r="N2431" s="2242"/>
      <c r="O2431" s="2244"/>
      <c r="P2431" s="2245"/>
      <c r="Q2431" s="2250"/>
    </row>
    <row r="2432" spans="1:17">
      <c r="A2432" s="2244"/>
      <c r="B2432" s="2241"/>
      <c r="C2432" s="2244"/>
      <c r="D2432" s="2242"/>
      <c r="E2432" s="2242"/>
      <c r="F2432" s="2243"/>
      <c r="G2432" s="2244"/>
      <c r="H2432" s="1830"/>
      <c r="I2432" s="2154"/>
      <c r="J2432" s="2244"/>
      <c r="K2432" s="2244"/>
      <c r="L2432" s="2244"/>
      <c r="M2432" s="2244"/>
      <c r="N2432" s="2242"/>
      <c r="O2432" s="2244"/>
      <c r="P2432" s="2245"/>
      <c r="Q2432" s="2250"/>
    </row>
    <row r="2433" spans="1:17">
      <c r="A2433" s="2244"/>
      <c r="B2433" s="2241"/>
      <c r="C2433" s="2244"/>
      <c r="D2433" s="2242"/>
      <c r="E2433" s="2242"/>
      <c r="F2433" s="2243"/>
      <c r="G2433" s="2244"/>
      <c r="H2433" s="1830"/>
      <c r="I2433" s="2154"/>
      <c r="J2433" s="2244"/>
      <c r="K2433" s="2244"/>
      <c r="L2433" s="2244"/>
      <c r="M2433" s="2244"/>
      <c r="N2433" s="2242"/>
      <c r="O2433" s="2244"/>
      <c r="P2433" s="2245"/>
      <c r="Q2433" s="2250"/>
    </row>
    <row r="2434" spans="1:17">
      <c r="A2434" s="2244"/>
      <c r="B2434" s="2241"/>
      <c r="C2434" s="2244"/>
      <c r="D2434" s="2242"/>
      <c r="E2434" s="2242"/>
      <c r="F2434" s="2243"/>
      <c r="G2434" s="2244"/>
      <c r="H2434" s="1830"/>
      <c r="I2434" s="2154"/>
      <c r="J2434" s="2244"/>
      <c r="K2434" s="2244"/>
      <c r="L2434" s="2244"/>
      <c r="M2434" s="2244"/>
      <c r="N2434" s="2242"/>
      <c r="O2434" s="2244"/>
      <c r="P2434" s="2245"/>
      <c r="Q2434" s="2250"/>
    </row>
    <row r="2435" spans="1:17">
      <c r="A2435" s="2244"/>
      <c r="B2435" s="2241"/>
      <c r="C2435" s="2244"/>
      <c r="D2435" s="2242"/>
      <c r="E2435" s="2242"/>
      <c r="F2435" s="2243"/>
      <c r="G2435" s="2244"/>
      <c r="H2435" s="1830"/>
      <c r="I2435" s="2154"/>
      <c r="J2435" s="2244"/>
      <c r="K2435" s="2244"/>
      <c r="L2435" s="2244"/>
      <c r="M2435" s="2244"/>
      <c r="N2435" s="2242"/>
      <c r="O2435" s="2244"/>
      <c r="P2435" s="2245"/>
      <c r="Q2435" s="2250"/>
    </row>
    <row r="2436" spans="1:17">
      <c r="A2436" s="2244"/>
      <c r="B2436" s="2241"/>
      <c r="C2436" s="2244"/>
      <c r="D2436" s="2242"/>
      <c r="E2436" s="2242"/>
      <c r="F2436" s="2243"/>
      <c r="G2436" s="2244"/>
      <c r="H2436" s="1830"/>
      <c r="I2436" s="2154"/>
      <c r="J2436" s="2244"/>
      <c r="K2436" s="2244"/>
      <c r="L2436" s="2244"/>
      <c r="M2436" s="2244"/>
      <c r="N2436" s="2242"/>
      <c r="O2436" s="2244"/>
      <c r="P2436" s="2245"/>
      <c r="Q2436" s="2250"/>
    </row>
    <row r="2437" spans="1:17">
      <c r="A2437" s="2244"/>
      <c r="B2437" s="2241"/>
      <c r="C2437" s="2244"/>
      <c r="D2437" s="2242"/>
      <c r="E2437" s="2242"/>
      <c r="F2437" s="2243"/>
      <c r="G2437" s="2244"/>
      <c r="H2437" s="1830"/>
      <c r="I2437" s="2154"/>
      <c r="J2437" s="2244"/>
      <c r="K2437" s="2244"/>
      <c r="L2437" s="2244"/>
      <c r="M2437" s="2244"/>
      <c r="N2437" s="2242"/>
      <c r="O2437" s="2244"/>
      <c r="P2437" s="2245"/>
      <c r="Q2437" s="2250"/>
    </row>
    <row r="2438" spans="1:17">
      <c r="A2438" s="2244"/>
      <c r="B2438" s="2241"/>
      <c r="C2438" s="2244"/>
      <c r="D2438" s="2242"/>
      <c r="E2438" s="2242"/>
      <c r="F2438" s="2243"/>
      <c r="G2438" s="2244"/>
      <c r="H2438" s="1830"/>
      <c r="I2438" s="2154"/>
      <c r="J2438" s="2244"/>
      <c r="K2438" s="2244"/>
      <c r="L2438" s="2244"/>
      <c r="M2438" s="2244"/>
      <c r="N2438" s="2242"/>
      <c r="O2438" s="2244"/>
      <c r="P2438" s="2245"/>
      <c r="Q2438" s="2250"/>
    </row>
    <row r="2439" spans="1:17">
      <c r="A2439" s="2244"/>
      <c r="B2439" s="2241"/>
      <c r="C2439" s="2244"/>
      <c r="D2439" s="2242"/>
      <c r="E2439" s="2242"/>
      <c r="F2439" s="2243"/>
      <c r="G2439" s="2244"/>
      <c r="H2439" s="1830"/>
      <c r="I2439" s="2154"/>
      <c r="J2439" s="2244"/>
      <c r="K2439" s="2244"/>
      <c r="L2439" s="2244"/>
      <c r="M2439" s="2244"/>
      <c r="N2439" s="2242"/>
      <c r="O2439" s="2244"/>
      <c r="P2439" s="2245"/>
      <c r="Q2439" s="2250"/>
    </row>
    <row r="2440" spans="1:17">
      <c r="A2440" s="2244"/>
      <c r="B2440" s="2241"/>
      <c r="C2440" s="2244"/>
      <c r="D2440" s="2242"/>
      <c r="E2440" s="2242"/>
      <c r="F2440" s="2243"/>
      <c r="G2440" s="2244"/>
      <c r="H2440" s="1830"/>
      <c r="I2440" s="2154"/>
      <c r="J2440" s="2244"/>
      <c r="K2440" s="2244"/>
      <c r="L2440" s="2244"/>
      <c r="M2440" s="2244"/>
      <c r="N2440" s="2242"/>
      <c r="O2440" s="2244"/>
      <c r="P2440" s="2245"/>
      <c r="Q2440" s="2250"/>
    </row>
    <row r="2441" spans="1:17">
      <c r="A2441" s="2244"/>
      <c r="B2441" s="2241"/>
      <c r="C2441" s="2244"/>
      <c r="D2441" s="2242"/>
      <c r="E2441" s="2242"/>
      <c r="F2441" s="2243"/>
      <c r="G2441" s="2244"/>
      <c r="H2441" s="1830"/>
      <c r="I2441" s="2154"/>
      <c r="J2441" s="2244"/>
      <c r="K2441" s="2244"/>
      <c r="L2441" s="2244"/>
      <c r="M2441" s="2244"/>
      <c r="N2441" s="2242"/>
      <c r="O2441" s="2244"/>
      <c r="P2441" s="2245"/>
      <c r="Q2441" s="2250"/>
    </row>
    <row r="2442" spans="1:17">
      <c r="A2442" s="2244"/>
      <c r="B2442" s="2241"/>
      <c r="C2442" s="2244"/>
      <c r="D2442" s="2242"/>
      <c r="E2442" s="2242"/>
      <c r="F2442" s="2243"/>
      <c r="G2442" s="2244"/>
      <c r="H2442" s="1830"/>
      <c r="I2442" s="2154"/>
      <c r="J2442" s="2244"/>
      <c r="K2442" s="2244"/>
      <c r="L2442" s="2244"/>
      <c r="M2442" s="2244"/>
      <c r="N2442" s="2242"/>
      <c r="O2442" s="2244"/>
      <c r="P2442" s="2245"/>
      <c r="Q2442" s="2250"/>
    </row>
    <row r="2443" spans="1:17">
      <c r="A2443" s="2244"/>
      <c r="B2443" s="2241"/>
      <c r="C2443" s="2244"/>
      <c r="D2443" s="2242"/>
      <c r="E2443" s="2242"/>
      <c r="F2443" s="2243"/>
      <c r="G2443" s="2244"/>
      <c r="H2443" s="1830"/>
      <c r="I2443" s="2154"/>
      <c r="J2443" s="2244"/>
      <c r="K2443" s="2244"/>
      <c r="L2443" s="2244"/>
      <c r="M2443" s="2244"/>
      <c r="N2443" s="2242"/>
      <c r="O2443" s="2244"/>
      <c r="P2443" s="2245"/>
      <c r="Q2443" s="2250"/>
    </row>
    <row r="2444" spans="1:17">
      <c r="A2444" s="2244"/>
      <c r="B2444" s="2241"/>
      <c r="C2444" s="2244"/>
      <c r="D2444" s="2242"/>
      <c r="E2444" s="2242"/>
      <c r="F2444" s="2243"/>
      <c r="G2444" s="2244"/>
      <c r="H2444" s="1830"/>
      <c r="I2444" s="2154"/>
      <c r="J2444" s="2244"/>
      <c r="K2444" s="2244"/>
      <c r="L2444" s="2244"/>
      <c r="M2444" s="2244"/>
      <c r="N2444" s="2242"/>
      <c r="O2444" s="2244"/>
      <c r="P2444" s="2245"/>
      <c r="Q2444" s="2250"/>
    </row>
    <row r="2445" spans="1:17">
      <c r="A2445" s="2244"/>
      <c r="B2445" s="2241"/>
      <c r="C2445" s="2244"/>
      <c r="D2445" s="2242"/>
      <c r="E2445" s="2242"/>
      <c r="F2445" s="2243"/>
      <c r="G2445" s="2244"/>
      <c r="H2445" s="1830"/>
      <c r="I2445" s="2154"/>
      <c r="J2445" s="2244"/>
      <c r="K2445" s="2244"/>
      <c r="L2445" s="2244"/>
      <c r="M2445" s="2244"/>
      <c r="N2445" s="2242"/>
      <c r="O2445" s="2244"/>
      <c r="P2445" s="2245"/>
      <c r="Q2445" s="2250"/>
    </row>
    <row r="2446" spans="1:17">
      <c r="A2446" s="2244"/>
      <c r="B2446" s="2241"/>
      <c r="C2446" s="2244"/>
      <c r="D2446" s="2242"/>
      <c r="E2446" s="2242"/>
      <c r="F2446" s="2243"/>
      <c r="G2446" s="2244"/>
      <c r="H2446" s="1830"/>
      <c r="I2446" s="2154"/>
      <c r="J2446" s="2244"/>
      <c r="K2446" s="2244"/>
      <c r="L2446" s="2244"/>
      <c r="M2446" s="2244"/>
      <c r="N2446" s="2242"/>
      <c r="O2446" s="2244"/>
      <c r="P2446" s="2245"/>
      <c r="Q2446" s="2250"/>
    </row>
    <row r="2447" spans="1:17">
      <c r="A2447" s="2244"/>
      <c r="B2447" s="2241"/>
      <c r="C2447" s="2244"/>
      <c r="D2447" s="2242"/>
      <c r="E2447" s="2242"/>
      <c r="F2447" s="2243"/>
      <c r="G2447" s="2244"/>
      <c r="H2447" s="1830"/>
      <c r="I2447" s="2154"/>
      <c r="J2447" s="2244"/>
      <c r="K2447" s="2244"/>
      <c r="L2447" s="2244"/>
      <c r="M2447" s="2244"/>
      <c r="N2447" s="2242"/>
      <c r="O2447" s="2244"/>
      <c r="P2447" s="2245"/>
      <c r="Q2447" s="2250"/>
    </row>
    <row r="2448" spans="1:17">
      <c r="A2448" s="2244"/>
      <c r="B2448" s="2241"/>
      <c r="C2448" s="2244"/>
      <c r="D2448" s="2242"/>
      <c r="E2448" s="2242"/>
      <c r="F2448" s="2243"/>
      <c r="G2448" s="2244"/>
      <c r="H2448" s="1830"/>
      <c r="I2448" s="2154"/>
      <c r="J2448" s="2244"/>
      <c r="K2448" s="2244"/>
      <c r="L2448" s="2244"/>
      <c r="M2448" s="2244"/>
      <c r="N2448" s="2242"/>
      <c r="O2448" s="2244"/>
      <c r="P2448" s="2245"/>
      <c r="Q2448" s="2250"/>
    </row>
    <row r="2449" spans="1:17">
      <c r="A2449" s="2244"/>
      <c r="B2449" s="2241"/>
      <c r="C2449" s="2244"/>
      <c r="D2449" s="2242"/>
      <c r="E2449" s="2242"/>
      <c r="F2449" s="2243"/>
      <c r="G2449" s="2244"/>
      <c r="H2449" s="1830"/>
      <c r="I2449" s="2154"/>
      <c r="J2449" s="2244"/>
      <c r="K2449" s="2244"/>
      <c r="L2449" s="2244"/>
      <c r="M2449" s="2244"/>
      <c r="N2449" s="2242"/>
      <c r="O2449" s="2244"/>
      <c r="P2449" s="2245"/>
      <c r="Q2449" s="2250"/>
    </row>
    <row r="2450" spans="1:17">
      <c r="A2450" s="2244"/>
      <c r="B2450" s="2241"/>
      <c r="C2450" s="2244"/>
      <c r="D2450" s="2242"/>
      <c r="E2450" s="2242"/>
      <c r="F2450" s="2243"/>
      <c r="G2450" s="2244"/>
      <c r="H2450" s="1830"/>
      <c r="I2450" s="2154"/>
      <c r="J2450" s="2244"/>
      <c r="K2450" s="2244"/>
      <c r="L2450" s="2244"/>
      <c r="M2450" s="2244"/>
      <c r="N2450" s="2242"/>
      <c r="O2450" s="2244"/>
      <c r="P2450" s="2245"/>
      <c r="Q2450" s="2250"/>
    </row>
    <row r="2451" spans="1:17">
      <c r="A2451" s="2244"/>
      <c r="B2451" s="2241"/>
      <c r="C2451" s="2244"/>
      <c r="D2451" s="2242"/>
      <c r="E2451" s="2242"/>
      <c r="F2451" s="2243"/>
      <c r="G2451" s="2244"/>
      <c r="H2451" s="1830"/>
      <c r="I2451" s="2154"/>
      <c r="J2451" s="2244"/>
      <c r="K2451" s="2244"/>
      <c r="L2451" s="2244"/>
      <c r="M2451" s="2244"/>
      <c r="N2451" s="2242"/>
      <c r="O2451" s="2244"/>
      <c r="P2451" s="2245"/>
      <c r="Q2451" s="2250"/>
    </row>
    <row r="2452" spans="1:17">
      <c r="A2452" s="2244"/>
      <c r="B2452" s="2241"/>
      <c r="C2452" s="2244"/>
      <c r="D2452" s="2242"/>
      <c r="E2452" s="2242"/>
      <c r="F2452" s="2243"/>
      <c r="G2452" s="2244"/>
      <c r="H2452" s="1830"/>
      <c r="I2452" s="2154"/>
      <c r="J2452" s="2244"/>
      <c r="K2452" s="2244"/>
      <c r="L2452" s="2244"/>
      <c r="M2452" s="2244"/>
      <c r="N2452" s="2242"/>
      <c r="O2452" s="2244"/>
      <c r="P2452" s="2245"/>
      <c r="Q2452" s="2250"/>
    </row>
    <row r="2453" spans="1:17">
      <c r="A2453" s="2244"/>
      <c r="B2453" s="2241"/>
      <c r="C2453" s="2244"/>
      <c r="D2453" s="2242"/>
      <c r="E2453" s="2242"/>
      <c r="F2453" s="2243"/>
      <c r="G2453" s="2244"/>
      <c r="H2453" s="1830"/>
      <c r="I2453" s="2154"/>
      <c r="J2453" s="2244"/>
      <c r="K2453" s="2244"/>
      <c r="L2453" s="2244"/>
      <c r="M2453" s="2244"/>
      <c r="N2453" s="2242"/>
      <c r="O2453" s="2244"/>
      <c r="P2453" s="2245"/>
      <c r="Q2453" s="2250"/>
    </row>
    <row r="2454" spans="1:17">
      <c r="A2454" s="2244"/>
      <c r="B2454" s="2241"/>
      <c r="C2454" s="2244"/>
      <c r="D2454" s="2242"/>
      <c r="E2454" s="2242"/>
      <c r="F2454" s="2243"/>
      <c r="G2454" s="2244"/>
      <c r="H2454" s="1830"/>
      <c r="I2454" s="2154"/>
      <c r="J2454" s="2244"/>
      <c r="K2454" s="2244"/>
      <c r="L2454" s="2244"/>
      <c r="M2454" s="2244"/>
      <c r="N2454" s="2242"/>
      <c r="O2454" s="2244"/>
      <c r="P2454" s="2245"/>
      <c r="Q2454" s="2250"/>
    </row>
    <row r="2455" spans="1:17">
      <c r="A2455" s="2244"/>
      <c r="B2455" s="2241"/>
      <c r="C2455" s="2244"/>
      <c r="D2455" s="2242"/>
      <c r="E2455" s="2242"/>
      <c r="F2455" s="2243"/>
      <c r="G2455" s="2244"/>
      <c r="H2455" s="1830"/>
      <c r="I2455" s="2154"/>
      <c r="J2455" s="2244"/>
      <c r="K2455" s="2244"/>
      <c r="L2455" s="2244"/>
      <c r="M2455" s="2244"/>
      <c r="N2455" s="2242"/>
      <c r="O2455" s="2244"/>
      <c r="P2455" s="2245"/>
      <c r="Q2455" s="2250"/>
    </row>
    <row r="2456" spans="1:17">
      <c r="A2456" s="2244"/>
      <c r="B2456" s="2241"/>
      <c r="C2456" s="2244"/>
      <c r="D2456" s="2242"/>
      <c r="E2456" s="2242"/>
      <c r="F2456" s="2243"/>
      <c r="G2456" s="2244"/>
      <c r="H2456" s="1830"/>
      <c r="I2456" s="2154"/>
      <c r="J2456" s="2244"/>
      <c r="K2456" s="2244"/>
      <c r="L2456" s="2244"/>
      <c r="M2456" s="2244"/>
      <c r="N2456" s="2242"/>
      <c r="O2456" s="2244"/>
      <c r="P2456" s="2245"/>
      <c r="Q2456" s="2250"/>
    </row>
    <row r="2457" spans="1:17">
      <c r="A2457" s="2244"/>
      <c r="B2457" s="2241"/>
      <c r="C2457" s="2244"/>
      <c r="D2457" s="2242"/>
      <c r="E2457" s="2242"/>
      <c r="F2457" s="2243"/>
      <c r="G2457" s="2244"/>
      <c r="H2457" s="1830"/>
      <c r="I2457" s="2154"/>
      <c r="J2457" s="2244"/>
      <c r="K2457" s="2244"/>
      <c r="L2457" s="2244"/>
      <c r="M2457" s="2244"/>
      <c r="N2457" s="2242"/>
      <c r="O2457" s="2244"/>
      <c r="P2457" s="2245"/>
      <c r="Q2457" s="2250"/>
    </row>
    <row r="2458" spans="1:17">
      <c r="A2458" s="2244"/>
      <c r="B2458" s="2241"/>
      <c r="C2458" s="2244"/>
      <c r="D2458" s="2242"/>
      <c r="E2458" s="2242"/>
      <c r="F2458" s="2243"/>
      <c r="G2458" s="2244"/>
      <c r="H2458" s="1830"/>
      <c r="I2458" s="2154"/>
      <c r="J2458" s="2244"/>
      <c r="K2458" s="2244"/>
      <c r="L2458" s="2244"/>
      <c r="M2458" s="2244"/>
      <c r="N2458" s="2242"/>
      <c r="O2458" s="2244"/>
      <c r="P2458" s="2245"/>
      <c r="Q2458" s="2250"/>
    </row>
    <row r="2459" spans="1:17">
      <c r="A2459" s="2244"/>
      <c r="B2459" s="2241"/>
      <c r="C2459" s="2244"/>
      <c r="D2459" s="2242"/>
      <c r="E2459" s="2242"/>
      <c r="F2459" s="2243"/>
      <c r="G2459" s="2244"/>
      <c r="H2459" s="1830"/>
      <c r="I2459" s="2154"/>
      <c r="J2459" s="2244"/>
      <c r="K2459" s="2244"/>
      <c r="L2459" s="2244"/>
      <c r="M2459" s="2244"/>
      <c r="N2459" s="2242"/>
      <c r="O2459" s="2244"/>
      <c r="P2459" s="2245"/>
      <c r="Q2459" s="2250"/>
    </row>
    <row r="2460" spans="1:17">
      <c r="A2460" s="2244"/>
      <c r="B2460" s="2241"/>
      <c r="C2460" s="2244"/>
      <c r="D2460" s="2242"/>
      <c r="E2460" s="2242"/>
      <c r="F2460" s="2243"/>
      <c r="G2460" s="2244"/>
      <c r="H2460" s="1830"/>
      <c r="I2460" s="2154"/>
      <c r="J2460" s="2244"/>
      <c r="K2460" s="2244"/>
      <c r="L2460" s="2244"/>
      <c r="M2460" s="2244"/>
      <c r="N2460" s="2242"/>
      <c r="O2460" s="2244"/>
      <c r="P2460" s="2245"/>
      <c r="Q2460" s="2250"/>
    </row>
    <row r="2461" spans="1:17">
      <c r="A2461" s="2244"/>
      <c r="B2461" s="2241"/>
      <c r="C2461" s="2244"/>
      <c r="D2461" s="2242"/>
      <c r="E2461" s="2242"/>
      <c r="F2461" s="2243"/>
      <c r="G2461" s="2244"/>
      <c r="H2461" s="1830"/>
      <c r="I2461" s="2154"/>
      <c r="J2461" s="2244"/>
      <c r="K2461" s="2244"/>
      <c r="L2461" s="2244"/>
      <c r="M2461" s="2244"/>
      <c r="N2461" s="2242"/>
      <c r="O2461" s="2244"/>
      <c r="P2461" s="2245"/>
      <c r="Q2461" s="2250"/>
    </row>
    <row r="2462" spans="1:17">
      <c r="A2462" s="2244"/>
      <c r="B2462" s="2241"/>
      <c r="C2462" s="2244"/>
      <c r="D2462" s="2242"/>
      <c r="E2462" s="2242"/>
      <c r="F2462" s="2243"/>
      <c r="G2462" s="2244"/>
      <c r="H2462" s="1830"/>
      <c r="I2462" s="2154"/>
      <c r="J2462" s="2244"/>
      <c r="K2462" s="2244"/>
      <c r="L2462" s="2244"/>
      <c r="M2462" s="2244"/>
      <c r="N2462" s="2242"/>
      <c r="O2462" s="2244"/>
      <c r="P2462" s="2245"/>
      <c r="Q2462" s="2250"/>
    </row>
    <row r="2463" spans="1:17">
      <c r="A2463" s="2244"/>
      <c r="B2463" s="2241"/>
      <c r="C2463" s="2244"/>
      <c r="D2463" s="2242"/>
      <c r="E2463" s="2242"/>
      <c r="F2463" s="2243"/>
      <c r="G2463" s="2244"/>
      <c r="H2463" s="1830"/>
      <c r="I2463" s="2154"/>
      <c r="J2463" s="2244"/>
      <c r="K2463" s="2244"/>
      <c r="L2463" s="2244"/>
      <c r="M2463" s="2244"/>
      <c r="N2463" s="2242"/>
      <c r="O2463" s="2244"/>
      <c r="P2463" s="2245"/>
      <c r="Q2463" s="2250"/>
    </row>
    <row r="2464" spans="1:17">
      <c r="A2464" s="2244"/>
      <c r="B2464" s="2241"/>
      <c r="C2464" s="2244"/>
      <c r="D2464" s="2242"/>
      <c r="E2464" s="2242"/>
      <c r="F2464" s="2243"/>
      <c r="G2464" s="2244"/>
      <c r="H2464" s="1830"/>
      <c r="I2464" s="2154"/>
      <c r="J2464" s="2244"/>
      <c r="K2464" s="2244"/>
      <c r="L2464" s="2244"/>
      <c r="M2464" s="2244"/>
      <c r="N2464" s="2242"/>
      <c r="O2464" s="2244"/>
      <c r="P2464" s="2245"/>
      <c r="Q2464" s="2250"/>
    </row>
    <row r="2465" spans="1:17">
      <c r="A2465" s="2244"/>
      <c r="B2465" s="2241"/>
      <c r="C2465" s="2244"/>
      <c r="D2465" s="2242"/>
      <c r="E2465" s="2242"/>
      <c r="F2465" s="2243"/>
      <c r="G2465" s="2244"/>
      <c r="H2465" s="1830"/>
      <c r="I2465" s="2154"/>
      <c r="J2465" s="2244"/>
      <c r="K2465" s="2244"/>
      <c r="L2465" s="2244"/>
      <c r="M2465" s="2244"/>
      <c r="N2465" s="2242"/>
      <c r="O2465" s="2244"/>
      <c r="P2465" s="2245"/>
      <c r="Q2465" s="2250"/>
    </row>
    <row r="2466" spans="1:17">
      <c r="A2466" s="2244"/>
      <c r="B2466" s="2241"/>
      <c r="C2466" s="2244"/>
      <c r="D2466" s="2242"/>
      <c r="E2466" s="2242"/>
      <c r="F2466" s="2243"/>
      <c r="G2466" s="2244"/>
      <c r="H2466" s="1830"/>
      <c r="I2466" s="2154"/>
      <c r="J2466" s="2244"/>
      <c r="K2466" s="2244"/>
      <c r="L2466" s="2244"/>
      <c r="M2466" s="2244"/>
      <c r="N2466" s="2242"/>
      <c r="O2466" s="2244"/>
      <c r="P2466" s="2245"/>
      <c r="Q2466" s="2250"/>
    </row>
    <row r="2467" spans="1:17">
      <c r="A2467" s="2244"/>
      <c r="B2467" s="2241"/>
      <c r="C2467" s="2244"/>
      <c r="D2467" s="2242"/>
      <c r="E2467" s="2242"/>
      <c r="F2467" s="2243"/>
      <c r="G2467" s="2244"/>
      <c r="H2467" s="1830"/>
      <c r="I2467" s="2154"/>
      <c r="J2467" s="2244"/>
      <c r="K2467" s="2244"/>
      <c r="L2467" s="2244"/>
      <c r="M2467" s="2244"/>
      <c r="N2467" s="2242"/>
      <c r="O2467" s="2244"/>
      <c r="P2467" s="2245"/>
      <c r="Q2467" s="2250"/>
    </row>
    <row r="2468" spans="1:17">
      <c r="A2468" s="2244"/>
      <c r="B2468" s="2241"/>
      <c r="C2468" s="2244"/>
      <c r="D2468" s="2242"/>
      <c r="E2468" s="2242"/>
      <c r="F2468" s="2243"/>
      <c r="G2468" s="2244"/>
      <c r="H2468" s="1830"/>
      <c r="I2468" s="2154"/>
      <c r="J2468" s="2244"/>
      <c r="K2468" s="2244"/>
      <c r="L2468" s="2244"/>
      <c r="M2468" s="2244"/>
      <c r="N2468" s="2242"/>
      <c r="O2468" s="2244"/>
      <c r="P2468" s="2245"/>
      <c r="Q2468" s="2250"/>
    </row>
    <row r="2469" spans="1:17">
      <c r="A2469" s="2244"/>
      <c r="B2469" s="2241"/>
      <c r="C2469" s="2244"/>
      <c r="D2469" s="2242"/>
      <c r="E2469" s="2242"/>
      <c r="F2469" s="2243"/>
      <c r="G2469" s="2244"/>
      <c r="H2469" s="1830"/>
      <c r="I2469" s="2154"/>
      <c r="J2469" s="2244"/>
      <c r="K2469" s="2244"/>
      <c r="L2469" s="2244"/>
      <c r="M2469" s="2244"/>
      <c r="N2469" s="2242"/>
      <c r="O2469" s="2244"/>
      <c r="P2469" s="2245"/>
      <c r="Q2469" s="2250"/>
    </row>
    <row r="2470" spans="1:17">
      <c r="A2470" s="2244"/>
      <c r="B2470" s="2241"/>
      <c r="C2470" s="2244"/>
      <c r="D2470" s="2242"/>
      <c r="E2470" s="2242"/>
      <c r="F2470" s="2243"/>
      <c r="G2470" s="2244"/>
      <c r="H2470" s="1830"/>
      <c r="I2470" s="2154"/>
      <c r="J2470" s="2244"/>
      <c r="K2470" s="2244"/>
      <c r="L2470" s="2244"/>
      <c r="M2470" s="2244"/>
      <c r="N2470" s="2242"/>
      <c r="O2470" s="2244"/>
      <c r="P2470" s="2245"/>
      <c r="Q2470" s="2250"/>
    </row>
    <row r="2471" spans="1:17">
      <c r="A2471" s="2244"/>
      <c r="B2471" s="2241"/>
      <c r="C2471" s="2244"/>
      <c r="D2471" s="2242"/>
      <c r="E2471" s="2242"/>
      <c r="F2471" s="2243"/>
      <c r="G2471" s="2244"/>
      <c r="H2471" s="1830"/>
      <c r="I2471" s="2154"/>
      <c r="J2471" s="2244"/>
      <c r="K2471" s="2244"/>
      <c r="L2471" s="2244"/>
      <c r="M2471" s="2244"/>
      <c r="N2471" s="2242"/>
      <c r="O2471" s="2244"/>
      <c r="P2471" s="2245"/>
      <c r="Q2471" s="2250"/>
    </row>
    <row r="2472" spans="1:17">
      <c r="A2472" s="2244"/>
      <c r="B2472" s="2241"/>
      <c r="C2472" s="2244"/>
      <c r="D2472" s="2242"/>
      <c r="E2472" s="2242"/>
      <c r="F2472" s="2243"/>
      <c r="G2472" s="2244"/>
      <c r="H2472" s="1830"/>
      <c r="I2472" s="2154"/>
      <c r="J2472" s="2244"/>
      <c r="K2472" s="2244"/>
      <c r="L2472" s="2244"/>
      <c r="M2472" s="2244"/>
      <c r="N2472" s="2242"/>
      <c r="O2472" s="2244"/>
      <c r="P2472" s="2245"/>
      <c r="Q2472" s="2250"/>
    </row>
    <row r="2473" spans="1:17">
      <c r="A2473" s="2244"/>
      <c r="B2473" s="2241"/>
      <c r="C2473" s="2244"/>
      <c r="D2473" s="2242"/>
      <c r="E2473" s="2242"/>
      <c r="F2473" s="2243"/>
      <c r="G2473" s="2244"/>
      <c r="H2473" s="1830"/>
      <c r="I2473" s="2154"/>
      <c r="J2473" s="2244"/>
      <c r="K2473" s="2244"/>
      <c r="L2473" s="2244"/>
      <c r="M2473" s="2244"/>
      <c r="N2473" s="2242"/>
      <c r="O2473" s="2244"/>
      <c r="P2473" s="2245"/>
      <c r="Q2473" s="2250"/>
    </row>
    <row r="2474" spans="1:17">
      <c r="A2474" s="2244"/>
      <c r="B2474" s="2241"/>
      <c r="C2474" s="2244"/>
      <c r="D2474" s="2242"/>
      <c r="E2474" s="2242"/>
      <c r="F2474" s="2243"/>
      <c r="G2474" s="2244"/>
      <c r="H2474" s="1830"/>
      <c r="I2474" s="2154"/>
      <c r="J2474" s="2244"/>
      <c r="K2474" s="2244"/>
      <c r="L2474" s="2244"/>
      <c r="M2474" s="2244"/>
      <c r="N2474" s="2242"/>
      <c r="O2474" s="2244"/>
      <c r="P2474" s="2245"/>
      <c r="Q2474" s="2250"/>
    </row>
    <row r="2475" spans="1:17">
      <c r="A2475" s="2244"/>
      <c r="B2475" s="2241"/>
      <c r="C2475" s="2244"/>
      <c r="D2475" s="2242"/>
      <c r="E2475" s="2242"/>
      <c r="F2475" s="2243"/>
      <c r="G2475" s="2244"/>
      <c r="H2475" s="1830"/>
      <c r="I2475" s="2154"/>
      <c r="J2475" s="2244"/>
      <c r="K2475" s="2244"/>
      <c r="L2475" s="2244"/>
      <c r="M2475" s="2244"/>
      <c r="N2475" s="2242"/>
      <c r="O2475" s="2244"/>
      <c r="P2475" s="2245"/>
      <c r="Q2475" s="2250"/>
    </row>
    <row r="2476" spans="1:17">
      <c r="A2476" s="2244"/>
      <c r="B2476" s="2241"/>
      <c r="C2476" s="2244"/>
      <c r="D2476" s="2242"/>
      <c r="E2476" s="2242"/>
      <c r="F2476" s="2243"/>
      <c r="G2476" s="2244"/>
      <c r="H2476" s="1830"/>
      <c r="I2476" s="2154"/>
      <c r="J2476" s="2244"/>
      <c r="K2476" s="2244"/>
      <c r="L2476" s="2244"/>
      <c r="M2476" s="2244"/>
      <c r="N2476" s="2242"/>
      <c r="O2476" s="2244"/>
      <c r="P2476" s="2245"/>
      <c r="Q2476" s="2250"/>
    </row>
    <row r="2477" spans="1:17">
      <c r="A2477" s="2244"/>
      <c r="B2477" s="2241"/>
      <c r="C2477" s="2244"/>
      <c r="D2477" s="2242"/>
      <c r="E2477" s="2242"/>
      <c r="F2477" s="2243"/>
      <c r="G2477" s="2244"/>
      <c r="H2477" s="1830"/>
      <c r="I2477" s="2154"/>
      <c r="J2477" s="2244"/>
      <c r="K2477" s="2244"/>
      <c r="L2477" s="2244"/>
      <c r="M2477" s="2244"/>
      <c r="N2477" s="2242"/>
      <c r="O2477" s="2244"/>
      <c r="P2477" s="2245"/>
      <c r="Q2477" s="2250"/>
    </row>
    <row r="2478" spans="1:17">
      <c r="A2478" s="2244"/>
      <c r="B2478" s="2241"/>
      <c r="C2478" s="2244"/>
      <c r="D2478" s="2242"/>
      <c r="E2478" s="2242"/>
      <c r="F2478" s="2243"/>
      <c r="G2478" s="2244"/>
      <c r="H2478" s="1830"/>
      <c r="I2478" s="2154"/>
      <c r="J2478" s="2244"/>
      <c r="K2478" s="2244"/>
      <c r="L2478" s="2244"/>
      <c r="M2478" s="2244"/>
      <c r="N2478" s="2242"/>
      <c r="O2478" s="2244"/>
      <c r="P2478" s="2245"/>
      <c r="Q2478" s="2250"/>
    </row>
    <row r="2479" spans="1:17">
      <c r="A2479" s="2244"/>
      <c r="B2479" s="2241"/>
      <c r="C2479" s="2244"/>
      <c r="D2479" s="2242"/>
      <c r="E2479" s="2242"/>
      <c r="F2479" s="2243"/>
      <c r="G2479" s="2244"/>
      <c r="H2479" s="1830"/>
      <c r="I2479" s="2154"/>
      <c r="J2479" s="2244"/>
      <c r="K2479" s="2244"/>
      <c r="L2479" s="2244"/>
      <c r="M2479" s="2244"/>
      <c r="N2479" s="2242"/>
      <c r="O2479" s="2244"/>
      <c r="P2479" s="2245"/>
      <c r="Q2479" s="2250"/>
    </row>
    <row r="2480" spans="1:17">
      <c r="A2480" s="2244"/>
      <c r="B2480" s="2241"/>
      <c r="C2480" s="2244"/>
      <c r="D2480" s="2242"/>
      <c r="E2480" s="2242"/>
      <c r="F2480" s="2243"/>
      <c r="G2480" s="2244"/>
      <c r="H2480" s="1830"/>
      <c r="I2480" s="2154"/>
      <c r="J2480" s="2244"/>
      <c r="K2480" s="2244"/>
      <c r="L2480" s="2244"/>
      <c r="M2480" s="2244"/>
      <c r="N2480" s="2242"/>
      <c r="O2480" s="2244"/>
      <c r="P2480" s="2245"/>
      <c r="Q2480" s="2250"/>
    </row>
    <row r="2481" spans="1:17">
      <c r="A2481" s="2244"/>
      <c r="B2481" s="2241"/>
      <c r="C2481" s="2244"/>
      <c r="D2481" s="2242"/>
      <c r="E2481" s="2242"/>
      <c r="F2481" s="2243"/>
      <c r="G2481" s="2244"/>
      <c r="H2481" s="1830"/>
      <c r="I2481" s="2154"/>
      <c r="J2481" s="2244"/>
      <c r="K2481" s="2244"/>
      <c r="L2481" s="2244"/>
      <c r="M2481" s="2244"/>
      <c r="N2481" s="2242"/>
      <c r="O2481" s="2244"/>
      <c r="P2481" s="2245"/>
      <c r="Q2481" s="2250"/>
    </row>
    <row r="2482" spans="1:17">
      <c r="A2482" s="2244"/>
      <c r="B2482" s="2241"/>
      <c r="C2482" s="2244"/>
      <c r="D2482" s="2242"/>
      <c r="E2482" s="2242"/>
      <c r="F2482" s="2243"/>
      <c r="G2482" s="2244"/>
      <c r="H2482" s="1830"/>
      <c r="I2482" s="2154"/>
      <c r="J2482" s="2244"/>
      <c r="K2482" s="2244"/>
      <c r="L2482" s="2244"/>
      <c r="M2482" s="2244"/>
      <c r="N2482" s="2242"/>
      <c r="O2482" s="2244"/>
      <c r="P2482" s="2245"/>
      <c r="Q2482" s="2250"/>
    </row>
    <row r="2483" spans="1:17">
      <c r="A2483" s="2244"/>
      <c r="B2483" s="2241"/>
      <c r="C2483" s="2244"/>
      <c r="D2483" s="2242"/>
      <c r="E2483" s="2242"/>
      <c r="F2483" s="2243"/>
      <c r="G2483" s="2244"/>
      <c r="H2483" s="1830"/>
      <c r="I2483" s="2154"/>
      <c r="J2483" s="2244"/>
      <c r="K2483" s="2244"/>
      <c r="L2483" s="2244"/>
      <c r="M2483" s="2244"/>
      <c r="N2483" s="2242"/>
      <c r="O2483" s="2244"/>
      <c r="P2483" s="2245"/>
      <c r="Q2483" s="2250"/>
    </row>
    <row r="2484" spans="1:17">
      <c r="A2484" s="2244"/>
      <c r="B2484" s="2241"/>
      <c r="C2484" s="2244"/>
      <c r="D2484" s="2242"/>
      <c r="E2484" s="2242"/>
      <c r="F2484" s="2243"/>
      <c r="G2484" s="2244"/>
      <c r="H2484" s="1830"/>
      <c r="I2484" s="2154"/>
      <c r="J2484" s="2244"/>
      <c r="K2484" s="2244"/>
      <c r="L2484" s="2244"/>
      <c r="M2484" s="2244"/>
      <c r="N2484" s="2242"/>
      <c r="O2484" s="2244"/>
      <c r="P2484" s="2245"/>
      <c r="Q2484" s="2250"/>
    </row>
    <row r="2485" spans="1:17">
      <c r="A2485" s="2244"/>
      <c r="B2485" s="2241"/>
      <c r="C2485" s="2244"/>
      <c r="D2485" s="2242"/>
      <c r="E2485" s="2242"/>
      <c r="F2485" s="2243"/>
      <c r="G2485" s="2244"/>
      <c r="H2485" s="1830"/>
      <c r="I2485" s="2154"/>
      <c r="J2485" s="2244"/>
      <c r="K2485" s="2244"/>
      <c r="L2485" s="2244"/>
      <c r="M2485" s="2244"/>
      <c r="N2485" s="2242"/>
      <c r="O2485" s="2244"/>
      <c r="P2485" s="2245"/>
      <c r="Q2485" s="2250"/>
    </row>
    <row r="2486" spans="1:17">
      <c r="A2486" s="2244"/>
      <c r="B2486" s="2241"/>
      <c r="C2486" s="2244"/>
      <c r="D2486" s="2242"/>
      <c r="E2486" s="2242"/>
      <c r="F2486" s="2243"/>
      <c r="G2486" s="2244"/>
      <c r="H2486" s="1830"/>
      <c r="I2486" s="2154"/>
      <c r="J2486" s="2244"/>
      <c r="K2486" s="2244"/>
      <c r="L2486" s="2244"/>
      <c r="M2486" s="2244"/>
      <c r="N2486" s="2242"/>
      <c r="O2486" s="2244"/>
      <c r="P2486" s="2245"/>
      <c r="Q2486" s="2250"/>
    </row>
    <row r="2487" spans="1:17">
      <c r="A2487" s="2244"/>
      <c r="B2487" s="2241"/>
      <c r="C2487" s="2244"/>
      <c r="D2487" s="2242"/>
      <c r="E2487" s="2242"/>
      <c r="F2487" s="2243"/>
      <c r="G2487" s="2244"/>
      <c r="H2487" s="1830"/>
      <c r="I2487" s="2154"/>
      <c r="J2487" s="2244"/>
      <c r="K2487" s="2244"/>
      <c r="L2487" s="2244"/>
      <c r="M2487" s="2244"/>
      <c r="N2487" s="2242"/>
      <c r="O2487" s="2244"/>
      <c r="P2487" s="2245"/>
      <c r="Q2487" s="2250"/>
    </row>
    <row r="2488" spans="1:17">
      <c r="A2488" s="2244"/>
      <c r="B2488" s="2241"/>
      <c r="C2488" s="2244"/>
      <c r="D2488" s="2242"/>
      <c r="E2488" s="2242"/>
      <c r="F2488" s="2243"/>
      <c r="G2488" s="2244"/>
      <c r="H2488" s="1830"/>
      <c r="I2488" s="2154"/>
      <c r="J2488" s="2244"/>
      <c r="K2488" s="2244"/>
      <c r="L2488" s="2244"/>
      <c r="M2488" s="2244"/>
      <c r="N2488" s="2242"/>
      <c r="O2488" s="2244"/>
      <c r="P2488" s="2245"/>
      <c r="Q2488" s="2250"/>
    </row>
    <row r="2489" spans="1:17">
      <c r="A2489" s="2244"/>
      <c r="B2489" s="2241"/>
      <c r="C2489" s="2244"/>
      <c r="D2489" s="2242"/>
      <c r="E2489" s="2242"/>
      <c r="F2489" s="2243"/>
      <c r="G2489" s="2244"/>
      <c r="H2489" s="1830"/>
      <c r="I2489" s="2154"/>
      <c r="J2489" s="2244"/>
      <c r="K2489" s="2244"/>
      <c r="L2489" s="2244"/>
      <c r="M2489" s="2244"/>
      <c r="N2489" s="2242"/>
      <c r="O2489" s="2244"/>
      <c r="P2489" s="2245"/>
      <c r="Q2489" s="2250"/>
    </row>
    <row r="2490" spans="1:17">
      <c r="A2490" s="2244"/>
      <c r="B2490" s="2241"/>
      <c r="C2490" s="2244"/>
      <c r="D2490" s="2242"/>
      <c r="E2490" s="2242"/>
      <c r="F2490" s="2243"/>
      <c r="G2490" s="2244"/>
      <c r="H2490" s="1830"/>
      <c r="I2490" s="2154"/>
      <c r="J2490" s="2244"/>
      <c r="K2490" s="2244"/>
      <c r="L2490" s="2244"/>
      <c r="M2490" s="2244"/>
      <c r="N2490" s="2242"/>
      <c r="O2490" s="2244"/>
      <c r="P2490" s="2245"/>
      <c r="Q2490" s="2250"/>
    </row>
    <row r="2491" spans="1:17">
      <c r="A2491" s="2244"/>
      <c r="B2491" s="2241"/>
      <c r="C2491" s="2244"/>
      <c r="D2491" s="2242"/>
      <c r="E2491" s="2242"/>
      <c r="F2491" s="2243"/>
      <c r="G2491" s="2244"/>
      <c r="H2491" s="1830"/>
      <c r="I2491" s="2154"/>
      <c r="J2491" s="2244"/>
      <c r="K2491" s="2244"/>
      <c r="L2491" s="2244"/>
      <c r="M2491" s="2244"/>
      <c r="N2491" s="2242"/>
      <c r="O2491" s="2244"/>
      <c r="P2491" s="2245"/>
      <c r="Q2491" s="2250"/>
    </row>
    <row r="2492" spans="1:17">
      <c r="A2492" s="2244"/>
      <c r="B2492" s="2241"/>
      <c r="C2492" s="2244"/>
      <c r="D2492" s="2242"/>
      <c r="E2492" s="2242"/>
      <c r="F2492" s="2243"/>
      <c r="G2492" s="2244"/>
      <c r="H2492" s="1830"/>
      <c r="I2492" s="2154"/>
      <c r="J2492" s="2244"/>
      <c r="K2492" s="2244"/>
      <c r="L2492" s="2244"/>
      <c r="M2492" s="2244"/>
      <c r="N2492" s="2242"/>
      <c r="O2492" s="2244"/>
      <c r="P2492" s="2245"/>
      <c r="Q2492" s="2250"/>
    </row>
    <row r="2493" spans="1:17">
      <c r="A2493" s="2244"/>
      <c r="B2493" s="2241"/>
      <c r="C2493" s="2244"/>
      <c r="D2493" s="2242"/>
      <c r="E2493" s="2242"/>
      <c r="F2493" s="2243"/>
      <c r="G2493" s="2244"/>
      <c r="H2493" s="1830"/>
      <c r="I2493" s="2154"/>
      <c r="J2493" s="2244"/>
      <c r="K2493" s="2244"/>
      <c r="L2493" s="2244"/>
      <c r="M2493" s="2244"/>
      <c r="N2493" s="2242"/>
      <c r="O2493" s="2244"/>
      <c r="P2493" s="2245"/>
      <c r="Q2493" s="2250"/>
    </row>
    <row r="2494" spans="1:17">
      <c r="A2494" s="2244"/>
      <c r="B2494" s="2241"/>
      <c r="C2494" s="2244"/>
      <c r="D2494" s="2242"/>
      <c r="E2494" s="2242"/>
      <c r="F2494" s="2243"/>
      <c r="G2494" s="2244"/>
      <c r="H2494" s="1830"/>
      <c r="I2494" s="2154"/>
      <c r="J2494" s="2244"/>
      <c r="K2494" s="2244"/>
      <c r="L2494" s="2244"/>
      <c r="M2494" s="2244"/>
      <c r="N2494" s="2242"/>
      <c r="O2494" s="2244"/>
      <c r="P2494" s="2245"/>
      <c r="Q2494" s="2250"/>
    </row>
    <row r="2495" spans="1:17">
      <c r="A2495" s="2244"/>
      <c r="B2495" s="2241"/>
      <c r="C2495" s="2244"/>
      <c r="D2495" s="2242"/>
      <c r="E2495" s="2242"/>
      <c r="F2495" s="2243"/>
      <c r="G2495" s="2244"/>
      <c r="H2495" s="1830"/>
      <c r="I2495" s="2154"/>
      <c r="J2495" s="2244"/>
      <c r="K2495" s="2244"/>
      <c r="L2495" s="2244"/>
      <c r="M2495" s="2244"/>
      <c r="N2495" s="2242"/>
      <c r="O2495" s="2244"/>
      <c r="P2495" s="2245"/>
      <c r="Q2495" s="2250"/>
    </row>
    <row r="2496" spans="1:17">
      <c r="A2496" s="2244"/>
      <c r="B2496" s="2241"/>
      <c r="C2496" s="2244"/>
      <c r="D2496" s="2242"/>
      <c r="E2496" s="2242"/>
      <c r="F2496" s="2243"/>
      <c r="G2496" s="2244"/>
      <c r="H2496" s="1830"/>
      <c r="I2496" s="2154"/>
      <c r="J2496" s="2244"/>
      <c r="K2496" s="2244"/>
      <c r="L2496" s="2244"/>
      <c r="M2496" s="2244"/>
      <c r="N2496" s="2242"/>
      <c r="O2496" s="2244"/>
      <c r="P2496" s="2245"/>
      <c r="Q2496" s="2250"/>
    </row>
    <row r="2497" spans="1:17">
      <c r="A2497" s="2244"/>
      <c r="B2497" s="2241"/>
      <c r="C2497" s="2244"/>
      <c r="D2497" s="2242"/>
      <c r="E2497" s="2242"/>
      <c r="F2497" s="2243"/>
      <c r="G2497" s="2244"/>
      <c r="H2497" s="1830"/>
      <c r="I2497" s="2154"/>
      <c r="J2497" s="2244"/>
      <c r="K2497" s="2244"/>
      <c r="L2497" s="2244"/>
      <c r="M2497" s="2244"/>
      <c r="N2497" s="2242"/>
      <c r="O2497" s="2244"/>
      <c r="P2497" s="2245"/>
      <c r="Q2497" s="2250"/>
    </row>
    <row r="2498" spans="1:17">
      <c r="A2498" s="2244"/>
      <c r="B2498" s="2241"/>
      <c r="C2498" s="2244"/>
      <c r="D2498" s="2242"/>
      <c r="E2498" s="2242"/>
      <c r="F2498" s="2243"/>
      <c r="G2498" s="2244"/>
      <c r="H2498" s="1830"/>
      <c r="I2498" s="2154"/>
      <c r="J2498" s="2244"/>
      <c r="K2498" s="2244"/>
      <c r="L2498" s="2244"/>
      <c r="M2498" s="2244"/>
      <c r="N2498" s="2242"/>
      <c r="O2498" s="2244"/>
      <c r="P2498" s="2245"/>
      <c r="Q2498" s="2250"/>
    </row>
    <row r="2499" spans="1:17">
      <c r="A2499" s="2244"/>
      <c r="B2499" s="2241"/>
      <c r="C2499" s="2244"/>
      <c r="D2499" s="2242"/>
      <c r="E2499" s="2242"/>
      <c r="F2499" s="2243"/>
      <c r="G2499" s="2244"/>
      <c r="H2499" s="1830"/>
      <c r="I2499" s="2154"/>
      <c r="J2499" s="2244"/>
      <c r="K2499" s="2244"/>
      <c r="L2499" s="2244"/>
      <c r="M2499" s="2244"/>
      <c r="N2499" s="2242"/>
      <c r="O2499" s="2244"/>
      <c r="P2499" s="2245"/>
      <c r="Q2499" s="2250"/>
    </row>
    <row r="2500" spans="1:17">
      <c r="A2500" s="2244"/>
      <c r="B2500" s="2241"/>
      <c r="C2500" s="2244"/>
      <c r="D2500" s="2242"/>
      <c r="E2500" s="2242"/>
      <c r="F2500" s="2243"/>
      <c r="G2500" s="2244"/>
      <c r="H2500" s="1830"/>
      <c r="I2500" s="2154"/>
      <c r="J2500" s="2244"/>
      <c r="K2500" s="2244"/>
      <c r="L2500" s="2244"/>
      <c r="M2500" s="2244"/>
      <c r="N2500" s="2242"/>
      <c r="O2500" s="2244"/>
      <c r="P2500" s="2245"/>
      <c r="Q2500" s="2250"/>
    </row>
    <row r="2501" spans="1:17">
      <c r="A2501" s="2244"/>
      <c r="B2501" s="2241"/>
      <c r="C2501" s="2244"/>
      <c r="D2501" s="2242"/>
      <c r="E2501" s="2242"/>
      <c r="F2501" s="2243"/>
      <c r="G2501" s="2244"/>
      <c r="H2501" s="1830"/>
      <c r="I2501" s="2154"/>
      <c r="J2501" s="2244"/>
      <c r="K2501" s="2244"/>
      <c r="L2501" s="2244"/>
      <c r="M2501" s="2244"/>
      <c r="N2501" s="2242"/>
      <c r="O2501" s="2244"/>
      <c r="P2501" s="2245"/>
      <c r="Q2501" s="2250"/>
    </row>
    <row r="2502" spans="1:17">
      <c r="A2502" s="2244"/>
      <c r="B2502" s="2241"/>
      <c r="C2502" s="2244"/>
      <c r="D2502" s="2242"/>
      <c r="E2502" s="2242"/>
      <c r="F2502" s="2243"/>
      <c r="G2502" s="2244"/>
      <c r="H2502" s="1830"/>
      <c r="I2502" s="2154"/>
      <c r="J2502" s="2244"/>
      <c r="K2502" s="2244"/>
      <c r="L2502" s="2244"/>
      <c r="M2502" s="2244"/>
      <c r="N2502" s="2242"/>
      <c r="O2502" s="2244"/>
      <c r="P2502" s="2245"/>
      <c r="Q2502" s="2250"/>
    </row>
    <row r="2503" spans="1:17">
      <c r="A2503" s="2244"/>
      <c r="B2503" s="2241"/>
      <c r="C2503" s="2244"/>
      <c r="D2503" s="2242"/>
      <c r="E2503" s="2242"/>
      <c r="F2503" s="2243"/>
      <c r="G2503" s="2244"/>
      <c r="H2503" s="1830"/>
      <c r="I2503" s="2154"/>
      <c r="J2503" s="2244"/>
      <c r="K2503" s="2244"/>
      <c r="L2503" s="2244"/>
      <c r="M2503" s="2244"/>
      <c r="N2503" s="2242"/>
      <c r="O2503" s="2244"/>
      <c r="P2503" s="2245"/>
      <c r="Q2503" s="2250"/>
    </row>
    <row r="2504" spans="1:17">
      <c r="A2504" s="2244"/>
      <c r="B2504" s="2241"/>
      <c r="C2504" s="2244"/>
      <c r="D2504" s="2242"/>
      <c r="E2504" s="2242"/>
      <c r="F2504" s="2243"/>
      <c r="G2504" s="2244"/>
      <c r="H2504" s="1830"/>
      <c r="I2504" s="2154"/>
      <c r="J2504" s="2244"/>
      <c r="K2504" s="2244"/>
      <c r="L2504" s="2244"/>
      <c r="M2504" s="2244"/>
      <c r="N2504" s="2242"/>
      <c r="O2504" s="2244"/>
      <c r="P2504" s="2245"/>
      <c r="Q2504" s="2250"/>
    </row>
    <row r="2505" spans="1:17">
      <c r="A2505" s="2244"/>
      <c r="B2505" s="2241"/>
      <c r="C2505" s="2244"/>
      <c r="D2505" s="2242"/>
      <c r="E2505" s="2242"/>
      <c r="F2505" s="2243"/>
      <c r="G2505" s="2244"/>
      <c r="H2505" s="1830"/>
      <c r="I2505" s="2154"/>
      <c r="J2505" s="2244"/>
      <c r="K2505" s="2244"/>
      <c r="L2505" s="2244"/>
      <c r="M2505" s="2244"/>
      <c r="N2505" s="2242"/>
      <c r="O2505" s="2244"/>
      <c r="P2505" s="2245"/>
      <c r="Q2505" s="2250"/>
    </row>
    <row r="2506" spans="1:17">
      <c r="A2506" s="2244"/>
      <c r="B2506" s="2241"/>
      <c r="C2506" s="2244"/>
      <c r="D2506" s="2242"/>
      <c r="E2506" s="2242"/>
      <c r="F2506" s="2243"/>
      <c r="G2506" s="2244"/>
      <c r="H2506" s="1830"/>
      <c r="I2506" s="2154"/>
      <c r="J2506" s="2244"/>
      <c r="K2506" s="2244"/>
      <c r="L2506" s="2244"/>
      <c r="M2506" s="2244"/>
      <c r="N2506" s="2242"/>
      <c r="O2506" s="2244"/>
      <c r="P2506" s="2245"/>
      <c r="Q2506" s="2250"/>
    </row>
    <row r="2507" spans="1:17">
      <c r="A2507" s="2244"/>
      <c r="B2507" s="2241"/>
      <c r="C2507" s="2244"/>
      <c r="D2507" s="2242"/>
      <c r="E2507" s="2242"/>
      <c r="F2507" s="2243"/>
      <c r="G2507" s="2244"/>
      <c r="H2507" s="1830"/>
      <c r="I2507" s="2154"/>
      <c r="J2507" s="2244"/>
      <c r="K2507" s="2244"/>
      <c r="L2507" s="2244"/>
      <c r="M2507" s="2244"/>
      <c r="N2507" s="2242"/>
      <c r="O2507" s="2244"/>
      <c r="P2507" s="2245"/>
      <c r="Q2507" s="2250"/>
    </row>
    <row r="2508" spans="1:17">
      <c r="A2508" s="2244"/>
      <c r="B2508" s="2241"/>
      <c r="C2508" s="2244"/>
      <c r="D2508" s="2242"/>
      <c r="E2508" s="2242"/>
      <c r="F2508" s="2243"/>
      <c r="G2508" s="2244"/>
      <c r="H2508" s="1830"/>
      <c r="I2508" s="2154"/>
      <c r="J2508" s="2244"/>
      <c r="K2508" s="2244"/>
      <c r="L2508" s="2244"/>
      <c r="M2508" s="2244"/>
      <c r="N2508" s="2242"/>
      <c r="O2508" s="2244"/>
      <c r="P2508" s="2245"/>
      <c r="Q2508" s="2250"/>
    </row>
    <row r="2509" spans="1:17">
      <c r="A2509" s="2244"/>
      <c r="B2509" s="2241"/>
      <c r="C2509" s="2244"/>
      <c r="D2509" s="2242"/>
      <c r="E2509" s="2242"/>
      <c r="F2509" s="2243"/>
      <c r="G2509" s="2244"/>
      <c r="H2509" s="1830"/>
      <c r="I2509" s="2154"/>
      <c r="J2509" s="2244"/>
      <c r="K2509" s="2244"/>
      <c r="L2509" s="2244"/>
      <c r="M2509" s="2244"/>
      <c r="N2509" s="2242"/>
      <c r="O2509" s="2244"/>
      <c r="P2509" s="2245"/>
      <c r="Q2509" s="2250"/>
    </row>
    <row r="2510" spans="1:17">
      <c r="A2510" s="2244"/>
      <c r="B2510" s="2241"/>
      <c r="C2510" s="2244"/>
      <c r="D2510" s="2242"/>
      <c r="E2510" s="2242"/>
      <c r="F2510" s="2243"/>
      <c r="G2510" s="2244"/>
      <c r="H2510" s="1830"/>
      <c r="I2510" s="2154"/>
      <c r="J2510" s="2244"/>
      <c r="K2510" s="2244"/>
      <c r="L2510" s="2244"/>
      <c r="M2510" s="2244"/>
      <c r="N2510" s="2242"/>
      <c r="O2510" s="2244"/>
      <c r="P2510" s="2245"/>
      <c r="Q2510" s="2250"/>
    </row>
    <row r="2511" spans="1:17">
      <c r="A2511" s="2244"/>
      <c r="B2511" s="2241"/>
      <c r="C2511" s="2244"/>
      <c r="D2511" s="2242"/>
      <c r="E2511" s="2242"/>
      <c r="F2511" s="2243"/>
      <c r="G2511" s="2244"/>
      <c r="H2511" s="1830"/>
      <c r="I2511" s="2154"/>
      <c r="J2511" s="2244"/>
      <c r="K2511" s="2244"/>
      <c r="L2511" s="2244"/>
      <c r="M2511" s="2244"/>
      <c r="N2511" s="2242"/>
      <c r="O2511" s="2244"/>
      <c r="P2511" s="2245"/>
      <c r="Q2511" s="2250"/>
    </row>
    <row r="2512" spans="1:17">
      <c r="A2512" s="2244"/>
      <c r="B2512" s="2241"/>
      <c r="C2512" s="2244"/>
      <c r="D2512" s="2242"/>
      <c r="E2512" s="2242"/>
      <c r="F2512" s="2243"/>
      <c r="G2512" s="2244"/>
      <c r="H2512" s="1830"/>
      <c r="I2512" s="2154"/>
      <c r="J2512" s="2244"/>
      <c r="K2512" s="2244"/>
      <c r="L2512" s="2244"/>
      <c r="M2512" s="2244"/>
      <c r="N2512" s="2242"/>
      <c r="O2512" s="2244"/>
      <c r="P2512" s="2245"/>
      <c r="Q2512" s="2250"/>
    </row>
    <row r="2513" spans="1:17">
      <c r="A2513" s="2244"/>
      <c r="B2513" s="2241"/>
      <c r="C2513" s="2244"/>
      <c r="D2513" s="2242"/>
      <c r="E2513" s="2242"/>
      <c r="F2513" s="2243"/>
      <c r="G2513" s="2244"/>
      <c r="H2513" s="1830"/>
      <c r="I2513" s="2154"/>
      <c r="J2513" s="2244"/>
      <c r="K2513" s="2244"/>
      <c r="L2513" s="2244"/>
      <c r="M2513" s="2244"/>
      <c r="N2513" s="2242"/>
      <c r="O2513" s="2244"/>
      <c r="P2513" s="2245"/>
      <c r="Q2513" s="2250"/>
    </row>
    <row r="2514" spans="1:17">
      <c r="A2514" s="2244"/>
      <c r="B2514" s="2241"/>
      <c r="C2514" s="2244"/>
      <c r="D2514" s="2242"/>
      <c r="E2514" s="2242"/>
      <c r="F2514" s="2243"/>
      <c r="G2514" s="2244"/>
      <c r="H2514" s="1830"/>
      <c r="I2514" s="2154"/>
      <c r="J2514" s="2244"/>
      <c r="K2514" s="2244"/>
      <c r="L2514" s="2244"/>
      <c r="M2514" s="2244"/>
      <c r="N2514" s="2242"/>
      <c r="O2514" s="2244"/>
      <c r="P2514" s="2245"/>
      <c r="Q2514" s="2250"/>
    </row>
    <row r="2515" spans="1:17">
      <c r="A2515" s="2244"/>
      <c r="B2515" s="2241"/>
      <c r="C2515" s="2244"/>
      <c r="D2515" s="2242"/>
      <c r="E2515" s="2242"/>
      <c r="F2515" s="2243"/>
      <c r="G2515" s="2244"/>
      <c r="H2515" s="1830"/>
      <c r="I2515" s="2154"/>
      <c r="J2515" s="2244"/>
      <c r="K2515" s="2244"/>
      <c r="L2515" s="2244"/>
      <c r="M2515" s="2244"/>
      <c r="N2515" s="2242"/>
      <c r="O2515" s="2244"/>
      <c r="P2515" s="2245"/>
      <c r="Q2515" s="2250"/>
    </row>
    <row r="2516" spans="1:17">
      <c r="A2516" s="2244"/>
      <c r="B2516" s="2241"/>
      <c r="C2516" s="2244"/>
      <c r="D2516" s="2242"/>
      <c r="E2516" s="2242"/>
      <c r="F2516" s="2243"/>
      <c r="G2516" s="2244"/>
      <c r="H2516" s="1830"/>
      <c r="I2516" s="2154"/>
      <c r="J2516" s="2244"/>
      <c r="K2516" s="2244"/>
      <c r="L2516" s="2244"/>
      <c r="M2516" s="2244"/>
      <c r="N2516" s="2242"/>
      <c r="O2516" s="2244"/>
      <c r="P2516" s="2245"/>
      <c r="Q2516" s="2250"/>
    </row>
    <row r="2517" spans="1:17">
      <c r="A2517" s="2244"/>
      <c r="B2517" s="2241"/>
      <c r="C2517" s="2244"/>
      <c r="D2517" s="2242"/>
      <c r="E2517" s="2242"/>
      <c r="F2517" s="2243"/>
      <c r="G2517" s="2244"/>
      <c r="H2517" s="1830"/>
      <c r="I2517" s="2154"/>
      <c r="J2517" s="2244"/>
      <c r="K2517" s="2244"/>
      <c r="L2517" s="2244"/>
      <c r="M2517" s="2244"/>
      <c r="N2517" s="2242"/>
      <c r="O2517" s="2244"/>
      <c r="P2517" s="2245"/>
      <c r="Q2517" s="2250"/>
    </row>
    <row r="2518" spans="1:17">
      <c r="A2518" s="2244"/>
      <c r="B2518" s="2241"/>
      <c r="C2518" s="2244"/>
      <c r="D2518" s="2242"/>
      <c r="E2518" s="2242"/>
      <c r="F2518" s="2243"/>
      <c r="G2518" s="2244"/>
      <c r="H2518" s="1830"/>
      <c r="I2518" s="2154"/>
      <c r="J2518" s="2244"/>
      <c r="K2518" s="2244"/>
      <c r="L2518" s="2244"/>
      <c r="M2518" s="2244"/>
      <c r="N2518" s="2242"/>
      <c r="O2518" s="2244"/>
      <c r="P2518" s="2245"/>
      <c r="Q2518" s="2250"/>
    </row>
    <row r="2519" spans="1:17">
      <c r="A2519" s="2244"/>
      <c r="B2519" s="2241"/>
      <c r="C2519" s="2244"/>
      <c r="D2519" s="2242"/>
      <c r="E2519" s="2242"/>
      <c r="F2519" s="2243"/>
      <c r="G2519" s="2244"/>
      <c r="H2519" s="1830"/>
      <c r="I2519" s="2154"/>
      <c r="J2519" s="2244"/>
      <c r="K2519" s="2244"/>
      <c r="L2519" s="2244"/>
      <c r="M2519" s="2244"/>
      <c r="N2519" s="2242"/>
      <c r="O2519" s="2244"/>
      <c r="P2519" s="2245"/>
      <c r="Q2519" s="2250"/>
    </row>
    <row r="2520" spans="1:17">
      <c r="A2520" s="2244"/>
      <c r="B2520" s="2241"/>
      <c r="C2520" s="2244"/>
      <c r="D2520" s="2242"/>
      <c r="E2520" s="2242"/>
      <c r="F2520" s="2243"/>
      <c r="G2520" s="2244"/>
      <c r="H2520" s="1830"/>
      <c r="I2520" s="2154"/>
      <c r="J2520" s="2244"/>
      <c r="K2520" s="2244"/>
      <c r="L2520" s="2244"/>
      <c r="M2520" s="2244"/>
      <c r="N2520" s="2242"/>
      <c r="O2520" s="2244"/>
      <c r="P2520" s="2245"/>
      <c r="Q2520" s="2250"/>
    </row>
    <row r="2521" spans="1:17">
      <c r="A2521" s="2244"/>
      <c r="B2521" s="2241"/>
      <c r="C2521" s="2244"/>
      <c r="D2521" s="2242"/>
      <c r="E2521" s="2242"/>
      <c r="F2521" s="2243"/>
      <c r="G2521" s="2244"/>
      <c r="H2521" s="1830"/>
      <c r="I2521" s="2154"/>
      <c r="J2521" s="2244"/>
      <c r="K2521" s="2244"/>
      <c r="L2521" s="2244"/>
      <c r="M2521" s="2244"/>
      <c r="N2521" s="2242"/>
      <c r="O2521" s="2244"/>
      <c r="P2521" s="2245"/>
      <c r="Q2521" s="2250"/>
    </row>
    <row r="2522" spans="1:17">
      <c r="A2522" s="2244"/>
      <c r="B2522" s="2241"/>
      <c r="C2522" s="2244"/>
      <c r="D2522" s="2242"/>
      <c r="E2522" s="2242"/>
      <c r="F2522" s="2243"/>
      <c r="G2522" s="2244"/>
      <c r="H2522" s="1830"/>
      <c r="I2522" s="2154"/>
      <c r="J2522" s="2244"/>
      <c r="K2522" s="2244"/>
      <c r="L2522" s="2244"/>
      <c r="M2522" s="2244"/>
      <c r="N2522" s="2242"/>
      <c r="O2522" s="2244"/>
      <c r="P2522" s="2245"/>
      <c r="Q2522" s="2250"/>
    </row>
    <row r="2523" spans="1:17">
      <c r="A2523" s="2244"/>
      <c r="B2523" s="2241"/>
      <c r="C2523" s="2244"/>
      <c r="D2523" s="2242"/>
      <c r="E2523" s="2242"/>
      <c r="F2523" s="2243"/>
      <c r="G2523" s="2244"/>
      <c r="H2523" s="1830"/>
      <c r="I2523" s="2154"/>
      <c r="J2523" s="2244"/>
      <c r="K2523" s="2244"/>
      <c r="L2523" s="2244"/>
      <c r="M2523" s="2244"/>
      <c r="N2523" s="2242"/>
      <c r="O2523" s="2244"/>
      <c r="P2523" s="2245"/>
      <c r="Q2523" s="2250"/>
    </row>
    <row r="2524" spans="1:17">
      <c r="A2524" s="2244"/>
      <c r="B2524" s="2241"/>
      <c r="C2524" s="2244"/>
      <c r="D2524" s="2242"/>
      <c r="E2524" s="2242"/>
      <c r="F2524" s="2243"/>
      <c r="G2524" s="2244"/>
      <c r="H2524" s="1830"/>
      <c r="I2524" s="2154"/>
      <c r="J2524" s="2244"/>
      <c r="K2524" s="2244"/>
      <c r="L2524" s="2244"/>
      <c r="M2524" s="2244"/>
      <c r="N2524" s="2242"/>
      <c r="O2524" s="2244"/>
      <c r="P2524" s="2245"/>
      <c r="Q2524" s="2250"/>
    </row>
    <row r="2525" spans="1:17">
      <c r="A2525" s="2244"/>
      <c r="B2525" s="2241"/>
      <c r="C2525" s="2244"/>
      <c r="D2525" s="2242"/>
      <c r="E2525" s="2242"/>
      <c r="F2525" s="2243"/>
      <c r="G2525" s="2244"/>
      <c r="H2525" s="1830"/>
      <c r="I2525" s="2154"/>
      <c r="J2525" s="2244"/>
      <c r="K2525" s="2244"/>
      <c r="L2525" s="2244"/>
      <c r="M2525" s="2244"/>
      <c r="N2525" s="2242"/>
      <c r="O2525" s="2244"/>
      <c r="P2525" s="2245"/>
      <c r="Q2525" s="2250"/>
    </row>
    <row r="2526" spans="1:17">
      <c r="A2526" s="2244"/>
      <c r="B2526" s="2241"/>
      <c r="C2526" s="2244"/>
      <c r="D2526" s="2242"/>
      <c r="E2526" s="2242"/>
      <c r="F2526" s="2243"/>
      <c r="G2526" s="2244"/>
      <c r="H2526" s="1830"/>
      <c r="I2526" s="2154"/>
      <c r="J2526" s="2244"/>
      <c r="K2526" s="2244"/>
      <c r="L2526" s="2244"/>
      <c r="M2526" s="2244"/>
      <c r="N2526" s="2242"/>
      <c r="O2526" s="2244"/>
      <c r="P2526" s="2245"/>
      <c r="Q2526" s="2250"/>
    </row>
    <row r="2527" spans="1:17">
      <c r="A2527" s="2244"/>
      <c r="B2527" s="2241"/>
      <c r="C2527" s="2244"/>
      <c r="D2527" s="2242"/>
      <c r="E2527" s="2242"/>
      <c r="F2527" s="2243"/>
      <c r="G2527" s="2244"/>
      <c r="H2527" s="1830"/>
      <c r="I2527" s="2154"/>
      <c r="J2527" s="2244"/>
      <c r="K2527" s="2244"/>
      <c r="L2527" s="2244"/>
      <c r="M2527" s="2244"/>
      <c r="N2527" s="2242"/>
      <c r="O2527" s="2244"/>
      <c r="P2527" s="2245"/>
      <c r="Q2527" s="2250"/>
    </row>
    <row r="2528" spans="1:17">
      <c r="A2528" s="2244"/>
      <c r="B2528" s="2241"/>
      <c r="C2528" s="2244"/>
      <c r="D2528" s="2242"/>
      <c r="E2528" s="2242"/>
      <c r="F2528" s="2243"/>
      <c r="G2528" s="2244"/>
      <c r="H2528" s="1830"/>
      <c r="I2528" s="2154"/>
      <c r="J2528" s="2244"/>
      <c r="K2528" s="2244"/>
      <c r="L2528" s="2244"/>
      <c r="M2528" s="2244"/>
      <c r="N2528" s="2242"/>
      <c r="O2528" s="2244"/>
      <c r="P2528" s="2245"/>
      <c r="Q2528" s="2250"/>
    </row>
    <row r="2529" spans="1:17">
      <c r="A2529" s="2244"/>
      <c r="B2529" s="2241"/>
      <c r="C2529" s="2244"/>
      <c r="D2529" s="2242"/>
      <c r="E2529" s="2242"/>
      <c r="F2529" s="2243"/>
      <c r="G2529" s="2244"/>
      <c r="H2529" s="1830"/>
      <c r="I2529" s="2154"/>
      <c r="J2529" s="2244"/>
      <c r="K2529" s="2244"/>
      <c r="L2529" s="2244"/>
      <c r="M2529" s="2244"/>
      <c r="N2529" s="2242"/>
      <c r="O2529" s="2244"/>
      <c r="P2529" s="2245"/>
      <c r="Q2529" s="2250"/>
    </row>
    <row r="2530" spans="1:17">
      <c r="A2530" s="2244"/>
      <c r="B2530" s="2241"/>
      <c r="C2530" s="2244"/>
      <c r="D2530" s="2242"/>
      <c r="E2530" s="2242"/>
      <c r="F2530" s="2243"/>
      <c r="G2530" s="2244"/>
      <c r="H2530" s="1830"/>
      <c r="I2530" s="2154"/>
      <c r="J2530" s="2244"/>
      <c r="K2530" s="2244"/>
      <c r="L2530" s="2244"/>
      <c r="M2530" s="2244"/>
      <c r="N2530" s="2242"/>
      <c r="O2530" s="2244"/>
      <c r="P2530" s="2245"/>
      <c r="Q2530" s="2250"/>
    </row>
    <row r="2531" spans="1:17">
      <c r="A2531" s="2244"/>
      <c r="B2531" s="2241"/>
      <c r="C2531" s="2244"/>
      <c r="D2531" s="2242"/>
      <c r="E2531" s="2242"/>
      <c r="F2531" s="2243"/>
      <c r="G2531" s="2244"/>
      <c r="H2531" s="1830"/>
      <c r="I2531" s="2154"/>
      <c r="J2531" s="2244"/>
      <c r="K2531" s="2244"/>
      <c r="L2531" s="2244"/>
      <c r="M2531" s="2244"/>
      <c r="N2531" s="2242"/>
      <c r="O2531" s="2244"/>
      <c r="P2531" s="2245"/>
      <c r="Q2531" s="2250"/>
    </row>
    <row r="2532" spans="1:17">
      <c r="A2532" s="2244"/>
      <c r="B2532" s="2241"/>
      <c r="C2532" s="2244"/>
      <c r="D2532" s="2242"/>
      <c r="E2532" s="2242"/>
      <c r="F2532" s="2243"/>
      <c r="G2532" s="2244"/>
      <c r="H2532" s="1830"/>
      <c r="I2532" s="2154"/>
      <c r="J2532" s="2244"/>
      <c r="K2532" s="2244"/>
      <c r="L2532" s="2244"/>
      <c r="M2532" s="2244"/>
      <c r="N2532" s="2242"/>
      <c r="O2532" s="2244"/>
      <c r="P2532" s="2245"/>
      <c r="Q2532" s="2250"/>
    </row>
    <row r="2533" spans="1:17">
      <c r="A2533" s="2244"/>
      <c r="B2533" s="2241"/>
      <c r="C2533" s="2244"/>
      <c r="D2533" s="2242"/>
      <c r="E2533" s="2242"/>
      <c r="F2533" s="2243"/>
      <c r="G2533" s="2244"/>
      <c r="H2533" s="1830"/>
      <c r="I2533" s="2154"/>
      <c r="J2533" s="2244"/>
      <c r="K2533" s="2244"/>
      <c r="L2533" s="2244"/>
      <c r="M2533" s="2244"/>
      <c r="N2533" s="2242"/>
      <c r="O2533" s="2244"/>
      <c r="P2533" s="2245"/>
      <c r="Q2533" s="2250"/>
    </row>
    <row r="2534" spans="1:17">
      <c r="A2534" s="2244"/>
      <c r="B2534" s="2241"/>
      <c r="C2534" s="2244"/>
      <c r="D2534" s="2242"/>
      <c r="E2534" s="2242"/>
      <c r="F2534" s="2243"/>
      <c r="G2534" s="2244"/>
      <c r="H2534" s="1830"/>
      <c r="I2534" s="2154"/>
      <c r="J2534" s="2244"/>
      <c r="K2534" s="2244"/>
      <c r="L2534" s="2244"/>
      <c r="M2534" s="2244"/>
      <c r="N2534" s="2242"/>
      <c r="O2534" s="2244"/>
      <c r="P2534" s="2245"/>
      <c r="Q2534" s="2250"/>
    </row>
    <row r="2535" spans="1:17">
      <c r="A2535" s="2244"/>
      <c r="B2535" s="2241"/>
      <c r="C2535" s="2244"/>
      <c r="D2535" s="2242"/>
      <c r="E2535" s="2242"/>
      <c r="F2535" s="2243"/>
      <c r="G2535" s="2244"/>
      <c r="H2535" s="1830"/>
      <c r="I2535" s="2154"/>
      <c r="J2535" s="2244"/>
      <c r="K2535" s="2244"/>
      <c r="L2535" s="2244"/>
      <c r="M2535" s="2244"/>
      <c r="N2535" s="2242"/>
      <c r="O2535" s="2244"/>
      <c r="P2535" s="2245"/>
      <c r="Q2535" s="2250"/>
    </row>
    <row r="2536" spans="1:17">
      <c r="A2536" s="2244"/>
      <c r="B2536" s="2241"/>
      <c r="C2536" s="2244"/>
      <c r="D2536" s="2242"/>
      <c r="E2536" s="2242"/>
      <c r="F2536" s="2243"/>
      <c r="G2536" s="2244"/>
      <c r="H2536" s="1830"/>
      <c r="I2536" s="2154"/>
      <c r="J2536" s="2244"/>
      <c r="K2536" s="2244"/>
      <c r="L2536" s="2244"/>
      <c r="M2536" s="2244"/>
      <c r="N2536" s="2242"/>
      <c r="O2536" s="2244"/>
      <c r="P2536" s="2245"/>
      <c r="Q2536" s="2250"/>
    </row>
    <row r="2537" spans="1:17">
      <c r="A2537" s="2244"/>
      <c r="B2537" s="2241"/>
      <c r="C2537" s="2244"/>
      <c r="D2537" s="2242"/>
      <c r="E2537" s="2242"/>
      <c r="F2537" s="2243"/>
      <c r="G2537" s="2244"/>
      <c r="H2537" s="1830"/>
      <c r="I2537" s="2154"/>
      <c r="J2537" s="2244"/>
      <c r="K2537" s="2244"/>
      <c r="L2537" s="2244"/>
      <c r="M2537" s="2244"/>
      <c r="N2537" s="2242"/>
      <c r="O2537" s="2244"/>
      <c r="P2537" s="2245"/>
      <c r="Q2537" s="2250"/>
    </row>
    <row r="2538" spans="1:17">
      <c r="A2538" s="2244"/>
      <c r="B2538" s="2241"/>
      <c r="C2538" s="2244"/>
      <c r="D2538" s="2242"/>
      <c r="E2538" s="2242"/>
      <c r="F2538" s="2243"/>
      <c r="G2538" s="2244"/>
      <c r="H2538" s="1830"/>
      <c r="I2538" s="2154"/>
      <c r="J2538" s="2244"/>
      <c r="K2538" s="2244"/>
      <c r="L2538" s="2244"/>
      <c r="M2538" s="2244"/>
      <c r="N2538" s="2242"/>
      <c r="O2538" s="2244"/>
      <c r="P2538" s="2245"/>
      <c r="Q2538" s="2250"/>
    </row>
    <row r="2539" spans="1:17">
      <c r="A2539" s="2244"/>
      <c r="B2539" s="2241"/>
      <c r="C2539" s="2244"/>
      <c r="D2539" s="2242"/>
      <c r="E2539" s="2242"/>
      <c r="F2539" s="2243"/>
      <c r="G2539" s="2244"/>
      <c r="H2539" s="1830"/>
      <c r="I2539" s="2154"/>
      <c r="J2539" s="2244"/>
      <c r="K2539" s="2244"/>
      <c r="L2539" s="2244"/>
      <c r="M2539" s="2244"/>
      <c r="N2539" s="2242"/>
      <c r="O2539" s="2244"/>
      <c r="P2539" s="2245"/>
      <c r="Q2539" s="2250"/>
    </row>
    <row r="2540" spans="1:17">
      <c r="A2540" s="2244"/>
      <c r="B2540" s="2241"/>
      <c r="C2540" s="2244"/>
      <c r="D2540" s="2242"/>
      <c r="E2540" s="2242"/>
      <c r="F2540" s="2243"/>
      <c r="G2540" s="2244"/>
      <c r="H2540" s="1830"/>
      <c r="I2540" s="2154"/>
      <c r="J2540" s="2244"/>
      <c r="K2540" s="2244"/>
      <c r="L2540" s="2244"/>
      <c r="M2540" s="2244"/>
      <c r="N2540" s="2242"/>
      <c r="O2540" s="2244"/>
      <c r="P2540" s="2245"/>
      <c r="Q2540" s="2250"/>
    </row>
    <row r="2541" spans="1:17">
      <c r="A2541" s="2244"/>
      <c r="B2541" s="2241"/>
      <c r="C2541" s="2244"/>
      <c r="D2541" s="2242"/>
      <c r="E2541" s="2242"/>
      <c r="F2541" s="2243"/>
      <c r="G2541" s="2244"/>
      <c r="H2541" s="1830"/>
      <c r="I2541" s="2154"/>
      <c r="J2541" s="2244"/>
      <c r="K2541" s="2244"/>
      <c r="L2541" s="2244"/>
      <c r="M2541" s="2244"/>
      <c r="N2541" s="2242"/>
      <c r="O2541" s="2244"/>
      <c r="P2541" s="2245"/>
      <c r="Q2541" s="2250"/>
    </row>
    <row r="2542" spans="1:17">
      <c r="A2542" s="2244"/>
      <c r="B2542" s="2241"/>
      <c r="C2542" s="2244"/>
      <c r="D2542" s="2242"/>
      <c r="E2542" s="2242"/>
      <c r="F2542" s="2243"/>
      <c r="G2542" s="2244"/>
      <c r="H2542" s="1830"/>
      <c r="I2542" s="2154"/>
      <c r="J2542" s="2244"/>
      <c r="K2542" s="2244"/>
      <c r="L2542" s="2244"/>
      <c r="M2542" s="2244"/>
      <c r="N2542" s="2242"/>
      <c r="O2542" s="2244"/>
      <c r="P2542" s="2245"/>
      <c r="Q2542" s="2250"/>
    </row>
    <row r="2543" spans="1:17">
      <c r="A2543" s="2244"/>
      <c r="B2543" s="2241"/>
      <c r="C2543" s="2244"/>
      <c r="D2543" s="2242"/>
      <c r="E2543" s="2242"/>
      <c r="F2543" s="2243"/>
      <c r="G2543" s="2244"/>
      <c r="H2543" s="1830"/>
      <c r="I2543" s="2154"/>
      <c r="J2543" s="2244"/>
      <c r="K2543" s="2244"/>
      <c r="L2543" s="2244"/>
      <c r="M2543" s="2244"/>
      <c r="N2543" s="2242"/>
      <c r="O2543" s="2244"/>
      <c r="P2543" s="2245"/>
      <c r="Q2543" s="2250"/>
    </row>
    <row r="2544" spans="1:17">
      <c r="A2544" s="2244"/>
      <c r="B2544" s="2241"/>
      <c r="C2544" s="2244"/>
      <c r="D2544" s="2242"/>
      <c r="E2544" s="2242"/>
      <c r="F2544" s="2243"/>
      <c r="G2544" s="2244"/>
      <c r="H2544" s="1830"/>
      <c r="I2544" s="2154"/>
      <c r="J2544" s="2244"/>
      <c r="K2544" s="2244"/>
      <c r="L2544" s="2244"/>
      <c r="M2544" s="2244"/>
      <c r="N2544" s="2242"/>
      <c r="O2544" s="2244"/>
      <c r="P2544" s="2245"/>
      <c r="Q2544" s="2250"/>
    </row>
    <row r="2545" spans="1:17">
      <c r="A2545" s="2244"/>
      <c r="B2545" s="2241"/>
      <c r="C2545" s="2244"/>
      <c r="D2545" s="2242"/>
      <c r="E2545" s="2242"/>
      <c r="F2545" s="2243"/>
      <c r="G2545" s="2244"/>
      <c r="H2545" s="1830"/>
      <c r="I2545" s="2154"/>
      <c r="J2545" s="2244"/>
      <c r="K2545" s="2244"/>
      <c r="L2545" s="2244"/>
      <c r="M2545" s="2244"/>
      <c r="N2545" s="2242"/>
      <c r="O2545" s="2244"/>
      <c r="P2545" s="2245"/>
      <c r="Q2545" s="2250"/>
    </row>
    <row r="2546" spans="1:17">
      <c r="A2546" s="2244"/>
      <c r="B2546" s="2241"/>
      <c r="C2546" s="2244"/>
      <c r="D2546" s="2242"/>
      <c r="E2546" s="2242"/>
      <c r="F2546" s="2243"/>
      <c r="G2546" s="2244"/>
      <c r="H2546" s="1830"/>
      <c r="I2546" s="2154"/>
      <c r="J2546" s="2244"/>
      <c r="K2546" s="2244"/>
      <c r="L2546" s="2244"/>
      <c r="M2546" s="2244"/>
      <c r="N2546" s="2242"/>
      <c r="O2546" s="2244"/>
      <c r="P2546" s="2245"/>
      <c r="Q2546" s="2250"/>
    </row>
    <row r="2547" spans="1:17">
      <c r="A2547" s="2244"/>
      <c r="B2547" s="2241"/>
      <c r="C2547" s="2244"/>
      <c r="D2547" s="2242"/>
      <c r="E2547" s="2242"/>
      <c r="F2547" s="2243"/>
      <c r="G2547" s="2244"/>
      <c r="H2547" s="1830"/>
      <c r="I2547" s="2154"/>
      <c r="J2547" s="2244"/>
      <c r="K2547" s="2244"/>
      <c r="L2547" s="2244"/>
      <c r="M2547" s="2244"/>
      <c r="N2547" s="2242"/>
      <c r="O2547" s="2244"/>
      <c r="P2547" s="2245"/>
      <c r="Q2547" s="2250"/>
    </row>
    <row r="2548" spans="1:17">
      <c r="A2548" s="2244"/>
      <c r="B2548" s="2241"/>
      <c r="C2548" s="2244"/>
      <c r="D2548" s="2242"/>
      <c r="E2548" s="2242"/>
      <c r="F2548" s="2243"/>
      <c r="G2548" s="2244"/>
      <c r="H2548" s="1830"/>
      <c r="I2548" s="2154"/>
      <c r="J2548" s="2244"/>
      <c r="K2548" s="2244"/>
      <c r="L2548" s="2244"/>
      <c r="M2548" s="2244"/>
      <c r="N2548" s="2242"/>
      <c r="O2548" s="2244"/>
      <c r="P2548" s="2245"/>
      <c r="Q2548" s="2250"/>
    </row>
    <row r="2549" spans="1:17">
      <c r="A2549" s="2244"/>
      <c r="B2549" s="2241"/>
      <c r="C2549" s="2244"/>
      <c r="D2549" s="2242"/>
      <c r="E2549" s="2242"/>
      <c r="F2549" s="2243"/>
      <c r="G2549" s="2244"/>
      <c r="H2549" s="1830"/>
      <c r="I2549" s="2154"/>
      <c r="J2549" s="2244"/>
      <c r="K2549" s="2244"/>
      <c r="L2549" s="2244"/>
      <c r="M2549" s="2244"/>
      <c r="N2549" s="2242"/>
      <c r="O2549" s="2244"/>
      <c r="P2549" s="2245"/>
      <c r="Q2549" s="2250"/>
    </row>
    <row r="2550" spans="1:17">
      <c r="A2550" s="2244"/>
      <c r="B2550" s="2241"/>
      <c r="C2550" s="2244"/>
      <c r="D2550" s="2242"/>
      <c r="E2550" s="2242"/>
      <c r="F2550" s="2243"/>
      <c r="G2550" s="2244"/>
      <c r="H2550" s="1830"/>
      <c r="I2550" s="2154"/>
      <c r="J2550" s="2244"/>
      <c r="K2550" s="2244"/>
      <c r="L2550" s="2244"/>
      <c r="M2550" s="2244"/>
      <c r="N2550" s="2242"/>
      <c r="O2550" s="2244"/>
      <c r="P2550" s="2245"/>
      <c r="Q2550" s="2250"/>
    </row>
    <row r="2551" spans="1:17">
      <c r="A2551" s="2244"/>
      <c r="B2551" s="2241"/>
      <c r="C2551" s="2244"/>
      <c r="D2551" s="2242"/>
      <c r="E2551" s="2242"/>
      <c r="F2551" s="2243"/>
      <c r="G2551" s="2244"/>
      <c r="H2551" s="1830"/>
      <c r="I2551" s="2154"/>
      <c r="J2551" s="2244"/>
      <c r="K2551" s="2244"/>
      <c r="L2551" s="2244"/>
      <c r="M2551" s="2244"/>
      <c r="N2551" s="2242"/>
      <c r="O2551" s="2244"/>
      <c r="P2551" s="2245"/>
      <c r="Q2551" s="2250"/>
    </row>
    <row r="2552" spans="1:17">
      <c r="A2552" s="2244"/>
      <c r="B2552" s="2241"/>
      <c r="C2552" s="2244"/>
      <c r="D2552" s="2242"/>
      <c r="E2552" s="2242"/>
      <c r="F2552" s="2243"/>
      <c r="G2552" s="2244"/>
      <c r="H2552" s="1830"/>
      <c r="I2552" s="2154"/>
      <c r="J2552" s="2244"/>
      <c r="K2552" s="2244"/>
      <c r="L2552" s="2244"/>
      <c r="M2552" s="2244"/>
      <c r="N2552" s="2242"/>
      <c r="O2552" s="2244"/>
      <c r="P2552" s="2245"/>
      <c r="Q2552" s="2250"/>
    </row>
    <row r="2553" spans="1:17">
      <c r="A2553" s="2244"/>
      <c r="B2553" s="2241"/>
      <c r="C2553" s="2244"/>
      <c r="D2553" s="2242"/>
      <c r="E2553" s="2242"/>
      <c r="F2553" s="2243"/>
      <c r="G2553" s="2244"/>
      <c r="H2553" s="1830"/>
      <c r="I2553" s="2154"/>
      <c r="J2553" s="2244"/>
      <c r="K2553" s="2244"/>
      <c r="L2553" s="2244"/>
      <c r="M2553" s="2244"/>
      <c r="N2553" s="2242"/>
      <c r="O2553" s="2244"/>
      <c r="P2553" s="2245"/>
      <c r="Q2553" s="2250"/>
    </row>
    <row r="2554" spans="1:17">
      <c r="A2554" s="2244"/>
      <c r="B2554" s="2241"/>
      <c r="C2554" s="2244"/>
      <c r="D2554" s="2242"/>
      <c r="E2554" s="2242"/>
      <c r="F2554" s="2243"/>
      <c r="G2554" s="2244"/>
      <c r="H2554" s="1830"/>
      <c r="I2554" s="2154"/>
      <c r="J2554" s="2244"/>
      <c r="K2554" s="2244"/>
      <c r="L2554" s="2244"/>
      <c r="M2554" s="2244"/>
      <c r="N2554" s="2242"/>
      <c r="O2554" s="2244"/>
      <c r="P2554" s="2245"/>
      <c r="Q2554" s="2250"/>
    </row>
    <row r="2555" spans="1:17">
      <c r="A2555" s="2244"/>
      <c r="B2555" s="2241"/>
      <c r="C2555" s="2244"/>
      <c r="D2555" s="2242"/>
      <c r="E2555" s="2242"/>
      <c r="F2555" s="2243"/>
      <c r="G2555" s="2244"/>
      <c r="H2555" s="1830"/>
      <c r="I2555" s="2154"/>
      <c r="J2555" s="2244"/>
      <c r="K2555" s="2244"/>
      <c r="L2555" s="2244"/>
      <c r="M2555" s="2244"/>
      <c r="N2555" s="2242"/>
      <c r="O2555" s="2244"/>
      <c r="P2555" s="2245"/>
      <c r="Q2555" s="2250"/>
    </row>
    <row r="2556" spans="1:17">
      <c r="A2556" s="2244"/>
      <c r="B2556" s="2241"/>
      <c r="C2556" s="2244"/>
      <c r="D2556" s="2242"/>
      <c r="E2556" s="2242"/>
      <c r="F2556" s="2243"/>
      <c r="G2556" s="2244"/>
      <c r="H2556" s="1830"/>
      <c r="I2556" s="2154"/>
      <c r="J2556" s="2244"/>
      <c r="K2556" s="2244"/>
      <c r="L2556" s="2244"/>
      <c r="M2556" s="2244"/>
      <c r="N2556" s="2242"/>
      <c r="O2556" s="2244"/>
      <c r="P2556" s="2245"/>
      <c r="Q2556" s="2250"/>
    </row>
    <row r="2557" spans="1:17">
      <c r="A2557" s="2244"/>
      <c r="B2557" s="2241"/>
      <c r="C2557" s="2244"/>
      <c r="D2557" s="2242"/>
      <c r="E2557" s="2242"/>
      <c r="F2557" s="2243"/>
      <c r="G2557" s="2244"/>
      <c r="H2557" s="1830"/>
      <c r="I2557" s="2154"/>
      <c r="J2557" s="2244"/>
      <c r="K2557" s="2244"/>
      <c r="L2557" s="2244"/>
      <c r="M2557" s="2244"/>
      <c r="N2557" s="2242"/>
      <c r="O2557" s="2244"/>
      <c r="P2557" s="2245"/>
      <c r="Q2557" s="2250"/>
    </row>
    <row r="2558" spans="1:17">
      <c r="A2558" s="2244"/>
      <c r="B2558" s="2241"/>
      <c r="C2558" s="2244"/>
      <c r="D2558" s="2242"/>
      <c r="E2558" s="2242"/>
      <c r="F2558" s="2243"/>
      <c r="G2558" s="2244"/>
      <c r="H2558" s="1830"/>
      <c r="I2558" s="2154"/>
      <c r="J2558" s="2244"/>
      <c r="K2558" s="2244"/>
      <c r="L2558" s="2244"/>
      <c r="M2558" s="2244"/>
      <c r="N2558" s="2242"/>
      <c r="O2558" s="2244"/>
      <c r="P2558" s="2245"/>
      <c r="Q2558" s="2250"/>
    </row>
    <row r="2559" spans="1:17">
      <c r="A2559" s="2244"/>
      <c r="B2559" s="2241"/>
      <c r="C2559" s="2244"/>
      <c r="D2559" s="2242"/>
      <c r="E2559" s="2242"/>
      <c r="F2559" s="2243"/>
      <c r="G2559" s="2244"/>
      <c r="H2559" s="1830"/>
      <c r="I2559" s="2154"/>
      <c r="J2559" s="2244"/>
      <c r="K2559" s="2244"/>
      <c r="L2559" s="2244"/>
      <c r="M2559" s="2244"/>
      <c r="N2559" s="2242"/>
      <c r="O2559" s="2244"/>
      <c r="P2559" s="2245"/>
      <c r="Q2559" s="2250"/>
    </row>
    <row r="2560" spans="1:17">
      <c r="A2560" s="2244"/>
      <c r="B2560" s="2241"/>
      <c r="C2560" s="2244"/>
      <c r="D2560" s="2242"/>
      <c r="E2560" s="2242"/>
      <c r="F2560" s="2243"/>
      <c r="G2560" s="2244"/>
      <c r="H2560" s="1830"/>
      <c r="I2560" s="2154"/>
      <c r="J2560" s="2244"/>
      <c r="K2560" s="2244"/>
      <c r="L2560" s="2244"/>
      <c r="M2560" s="2244"/>
      <c r="N2560" s="2242"/>
      <c r="O2560" s="2244"/>
      <c r="P2560" s="2245"/>
      <c r="Q2560" s="2250"/>
    </row>
    <row r="2561" spans="1:17">
      <c r="A2561" s="2244"/>
      <c r="B2561" s="2241"/>
      <c r="C2561" s="2244"/>
      <c r="D2561" s="2242"/>
      <c r="E2561" s="2242"/>
      <c r="F2561" s="2243"/>
      <c r="G2561" s="2244"/>
      <c r="H2561" s="1830"/>
      <c r="I2561" s="2154"/>
      <c r="J2561" s="2244"/>
      <c r="K2561" s="2244"/>
      <c r="L2561" s="2244"/>
      <c r="M2561" s="2244"/>
      <c r="N2561" s="2242"/>
      <c r="O2561" s="2244"/>
      <c r="P2561" s="2245"/>
      <c r="Q2561" s="2250"/>
    </row>
    <row r="2562" spans="1:17">
      <c r="A2562" s="2244"/>
      <c r="B2562" s="2241"/>
      <c r="C2562" s="2244"/>
      <c r="D2562" s="2242"/>
      <c r="E2562" s="2242"/>
      <c r="F2562" s="2243"/>
      <c r="G2562" s="2244"/>
      <c r="H2562" s="1830"/>
      <c r="I2562" s="2154"/>
      <c r="J2562" s="2244"/>
      <c r="K2562" s="2244"/>
      <c r="L2562" s="2244"/>
      <c r="M2562" s="2244"/>
      <c r="N2562" s="2242"/>
      <c r="O2562" s="2244"/>
      <c r="P2562" s="2245"/>
      <c r="Q2562" s="2250"/>
    </row>
    <row r="2563" spans="1:17">
      <c r="A2563" s="2244"/>
      <c r="B2563" s="2241"/>
      <c r="C2563" s="2244"/>
      <c r="D2563" s="2242"/>
      <c r="E2563" s="2242"/>
      <c r="F2563" s="2243"/>
      <c r="G2563" s="2244"/>
      <c r="H2563" s="1830"/>
      <c r="I2563" s="2154"/>
      <c r="J2563" s="2244"/>
      <c r="K2563" s="2244"/>
      <c r="L2563" s="2244"/>
      <c r="M2563" s="2244"/>
      <c r="N2563" s="2242"/>
      <c r="O2563" s="2244"/>
      <c r="P2563" s="2245"/>
      <c r="Q2563" s="2250"/>
    </row>
    <row r="2564" spans="1:17">
      <c r="A2564" s="2244"/>
      <c r="B2564" s="2241"/>
      <c r="C2564" s="2244"/>
      <c r="D2564" s="2242"/>
      <c r="E2564" s="2242"/>
      <c r="F2564" s="2243"/>
      <c r="G2564" s="2244"/>
      <c r="H2564" s="1830"/>
      <c r="I2564" s="2154"/>
      <c r="J2564" s="2244"/>
      <c r="K2564" s="2244"/>
      <c r="L2564" s="2244"/>
      <c r="M2564" s="2244"/>
      <c r="N2564" s="2242"/>
      <c r="O2564" s="2244"/>
      <c r="P2564" s="2245"/>
      <c r="Q2564" s="2250"/>
    </row>
    <row r="2565" spans="1:17">
      <c r="A2565" s="2244"/>
      <c r="B2565" s="2241"/>
      <c r="C2565" s="2244"/>
      <c r="D2565" s="2242"/>
      <c r="E2565" s="2242"/>
      <c r="F2565" s="2243"/>
      <c r="G2565" s="2244"/>
      <c r="H2565" s="1830"/>
      <c r="I2565" s="2154"/>
      <c r="J2565" s="2244"/>
      <c r="K2565" s="2244"/>
      <c r="L2565" s="2244"/>
      <c r="M2565" s="2244"/>
      <c r="N2565" s="2242"/>
      <c r="O2565" s="2244"/>
      <c r="P2565" s="2245"/>
      <c r="Q2565" s="2250"/>
    </row>
    <row r="2566" spans="1:17">
      <c r="A2566" s="2244"/>
      <c r="B2566" s="2241"/>
      <c r="C2566" s="2244"/>
      <c r="D2566" s="2242"/>
      <c r="E2566" s="2242"/>
      <c r="F2566" s="2243"/>
      <c r="G2566" s="2244"/>
      <c r="H2566" s="1830"/>
      <c r="I2566" s="2154"/>
      <c r="J2566" s="2244"/>
      <c r="K2566" s="2244"/>
      <c r="L2566" s="2244"/>
      <c r="M2566" s="2244"/>
      <c r="N2566" s="2242"/>
      <c r="O2566" s="2244"/>
      <c r="P2566" s="2245"/>
      <c r="Q2566" s="2250"/>
    </row>
    <row r="2567" spans="1:17">
      <c r="A2567" s="2244"/>
      <c r="B2567" s="2241"/>
      <c r="C2567" s="2244"/>
      <c r="D2567" s="2242"/>
      <c r="E2567" s="2242"/>
      <c r="F2567" s="2243"/>
      <c r="G2567" s="2244"/>
      <c r="H2567" s="1830"/>
      <c r="I2567" s="2154"/>
      <c r="J2567" s="2244"/>
      <c r="K2567" s="2244"/>
      <c r="L2567" s="2244"/>
      <c r="M2567" s="2244"/>
      <c r="N2567" s="2242"/>
      <c r="O2567" s="2244"/>
      <c r="P2567" s="2245"/>
      <c r="Q2567" s="2250"/>
    </row>
    <row r="2568" spans="1:17">
      <c r="A2568" s="2244"/>
      <c r="B2568" s="2241"/>
      <c r="C2568" s="2244"/>
      <c r="D2568" s="2242"/>
      <c r="E2568" s="2242"/>
      <c r="F2568" s="2243"/>
      <c r="G2568" s="2244"/>
      <c r="H2568" s="1830"/>
      <c r="I2568" s="2154"/>
      <c r="J2568" s="2244"/>
      <c r="K2568" s="2244"/>
      <c r="L2568" s="2244"/>
      <c r="M2568" s="2244"/>
      <c r="N2568" s="2242"/>
      <c r="O2568" s="2244"/>
      <c r="P2568" s="2245"/>
      <c r="Q2568" s="2250"/>
    </row>
    <row r="2569" spans="1:17">
      <c r="A2569" s="2244"/>
      <c r="B2569" s="2241"/>
      <c r="C2569" s="2244"/>
      <c r="D2569" s="2242"/>
      <c r="E2569" s="2242"/>
      <c r="F2569" s="2243"/>
      <c r="G2569" s="2244"/>
      <c r="H2569" s="1830"/>
      <c r="I2569" s="2154"/>
      <c r="J2569" s="2244"/>
      <c r="K2569" s="2244"/>
      <c r="L2569" s="2244"/>
      <c r="M2569" s="2244"/>
      <c r="N2569" s="2242"/>
      <c r="O2569" s="2244"/>
      <c r="P2569" s="2245"/>
      <c r="Q2569" s="2250"/>
    </row>
    <row r="2570" spans="1:17">
      <c r="A2570" s="2244"/>
      <c r="B2570" s="2241"/>
      <c r="C2570" s="2244"/>
      <c r="D2570" s="2242"/>
      <c r="E2570" s="2242"/>
      <c r="F2570" s="2243"/>
      <c r="G2570" s="2244"/>
      <c r="H2570" s="1830"/>
      <c r="I2570" s="2154"/>
      <c r="J2570" s="2244"/>
      <c r="K2570" s="2244"/>
      <c r="L2570" s="2244"/>
      <c r="M2570" s="2244"/>
      <c r="N2570" s="2242"/>
      <c r="O2570" s="2244"/>
      <c r="P2570" s="2245"/>
      <c r="Q2570" s="2250"/>
    </row>
    <row r="2571" spans="1:17">
      <c r="A2571" s="2244"/>
      <c r="B2571" s="2241"/>
      <c r="C2571" s="2244"/>
      <c r="D2571" s="2242"/>
      <c r="E2571" s="2242"/>
      <c r="F2571" s="2243"/>
      <c r="G2571" s="2244"/>
      <c r="H2571" s="1830"/>
      <c r="I2571" s="2154"/>
      <c r="J2571" s="2244"/>
      <c r="K2571" s="2244"/>
      <c r="L2571" s="2244"/>
      <c r="M2571" s="2244"/>
      <c r="N2571" s="2242"/>
      <c r="O2571" s="2244"/>
      <c r="P2571" s="2245"/>
      <c r="Q2571" s="2250"/>
    </row>
    <row r="2572" spans="1:17">
      <c r="A2572" s="2244"/>
      <c r="B2572" s="2241"/>
      <c r="C2572" s="2244"/>
      <c r="D2572" s="2242"/>
      <c r="E2572" s="2242"/>
      <c r="F2572" s="2243"/>
      <c r="G2572" s="2244"/>
      <c r="H2572" s="1830"/>
      <c r="I2572" s="2154"/>
      <c r="J2572" s="2244"/>
      <c r="K2572" s="2244"/>
      <c r="L2572" s="2244"/>
      <c r="M2572" s="2244"/>
      <c r="N2572" s="2242"/>
      <c r="O2572" s="2244"/>
      <c r="P2572" s="2245"/>
      <c r="Q2572" s="2250"/>
    </row>
    <row r="2573" spans="1:17">
      <c r="A2573" s="2244"/>
      <c r="B2573" s="2241"/>
      <c r="C2573" s="2244"/>
      <c r="D2573" s="2242"/>
      <c r="E2573" s="2242"/>
      <c r="F2573" s="2243"/>
      <c r="G2573" s="2244"/>
      <c r="H2573" s="1830"/>
      <c r="I2573" s="2154"/>
      <c r="J2573" s="2244"/>
      <c r="K2573" s="2244"/>
      <c r="L2573" s="2244"/>
      <c r="M2573" s="2244"/>
      <c r="N2573" s="2242"/>
      <c r="O2573" s="2244"/>
      <c r="P2573" s="2245"/>
      <c r="Q2573" s="2250"/>
    </row>
    <row r="2574" spans="1:17">
      <c r="A2574" s="2244"/>
      <c r="B2574" s="2241"/>
      <c r="C2574" s="2244"/>
      <c r="D2574" s="2242"/>
      <c r="E2574" s="2242"/>
      <c r="F2574" s="2243"/>
      <c r="G2574" s="2244"/>
      <c r="H2574" s="1830"/>
      <c r="I2574" s="2154"/>
      <c r="J2574" s="2244"/>
      <c r="K2574" s="2244"/>
      <c r="L2574" s="2244"/>
      <c r="M2574" s="2244"/>
      <c r="N2574" s="2242"/>
      <c r="O2574" s="2244"/>
      <c r="P2574" s="2245"/>
      <c r="Q2574" s="2250"/>
    </row>
    <row r="2575" spans="1:17">
      <c r="A2575" s="2244"/>
      <c r="B2575" s="2241"/>
      <c r="C2575" s="2244"/>
      <c r="D2575" s="2242"/>
      <c r="E2575" s="2242"/>
      <c r="F2575" s="2243"/>
      <c r="G2575" s="2244"/>
      <c r="H2575" s="1830"/>
      <c r="I2575" s="2154"/>
      <c r="J2575" s="2244"/>
      <c r="K2575" s="2244"/>
      <c r="L2575" s="2244"/>
      <c r="M2575" s="2244"/>
      <c r="N2575" s="2242"/>
      <c r="O2575" s="2244"/>
      <c r="P2575" s="2245"/>
      <c r="Q2575" s="2250"/>
    </row>
    <row r="2576" spans="1:17">
      <c r="A2576" s="2244"/>
      <c r="B2576" s="2241"/>
      <c r="C2576" s="2244"/>
      <c r="D2576" s="2242"/>
      <c r="E2576" s="2242"/>
      <c r="F2576" s="2243"/>
      <c r="G2576" s="2244"/>
      <c r="H2576" s="1830"/>
      <c r="I2576" s="2154"/>
      <c r="J2576" s="2244"/>
      <c r="K2576" s="2244"/>
      <c r="L2576" s="2244"/>
      <c r="M2576" s="2244"/>
      <c r="N2576" s="2242"/>
      <c r="O2576" s="2244"/>
      <c r="P2576" s="2245"/>
      <c r="Q2576" s="2250"/>
    </row>
    <row r="2577" spans="1:17">
      <c r="A2577" s="2244"/>
      <c r="B2577" s="2241"/>
      <c r="C2577" s="2244"/>
      <c r="D2577" s="2242"/>
      <c r="E2577" s="2242"/>
      <c r="F2577" s="2243"/>
      <c r="G2577" s="2244"/>
      <c r="H2577" s="1830"/>
      <c r="I2577" s="2154"/>
      <c r="J2577" s="2244"/>
      <c r="K2577" s="2244"/>
      <c r="L2577" s="2244"/>
      <c r="M2577" s="2244"/>
      <c r="N2577" s="2242"/>
      <c r="O2577" s="2244"/>
      <c r="P2577" s="2245"/>
      <c r="Q2577" s="2250"/>
    </row>
    <row r="2578" spans="1:17">
      <c r="A2578" s="2244"/>
      <c r="B2578" s="2241"/>
      <c r="C2578" s="2244"/>
      <c r="D2578" s="2242"/>
      <c r="E2578" s="2242"/>
      <c r="F2578" s="2243"/>
      <c r="G2578" s="2244"/>
      <c r="H2578" s="1830"/>
      <c r="I2578" s="2154"/>
      <c r="J2578" s="2244"/>
      <c r="K2578" s="2244"/>
      <c r="L2578" s="2244"/>
      <c r="M2578" s="2244"/>
      <c r="N2578" s="2242"/>
      <c r="O2578" s="2244"/>
      <c r="P2578" s="2245"/>
      <c r="Q2578" s="2250"/>
    </row>
    <row r="2579" spans="1:17">
      <c r="A2579" s="2244"/>
      <c r="B2579" s="2241"/>
      <c r="C2579" s="2244"/>
      <c r="D2579" s="2242"/>
      <c r="E2579" s="2242"/>
      <c r="F2579" s="2243"/>
      <c r="G2579" s="2244"/>
      <c r="H2579" s="1830"/>
      <c r="I2579" s="2154"/>
      <c r="J2579" s="2244"/>
      <c r="K2579" s="2244"/>
      <c r="L2579" s="2244"/>
      <c r="M2579" s="2244"/>
      <c r="N2579" s="2242"/>
      <c r="O2579" s="2244"/>
      <c r="P2579" s="2245"/>
      <c r="Q2579" s="2250"/>
    </row>
    <row r="2580" spans="1:17">
      <c r="A2580" s="2244"/>
      <c r="B2580" s="2241"/>
      <c r="C2580" s="2244"/>
      <c r="D2580" s="2242"/>
      <c r="E2580" s="2242"/>
      <c r="F2580" s="2243"/>
      <c r="G2580" s="2244"/>
      <c r="H2580" s="1830"/>
      <c r="I2580" s="2154"/>
      <c r="J2580" s="2244"/>
      <c r="K2580" s="2244"/>
      <c r="L2580" s="2244"/>
      <c r="M2580" s="2244"/>
      <c r="N2580" s="2242"/>
      <c r="O2580" s="2244"/>
      <c r="P2580" s="2245"/>
      <c r="Q2580" s="2250"/>
    </row>
    <row r="2581" spans="1:17">
      <c r="A2581" s="2244"/>
      <c r="B2581" s="2241"/>
      <c r="C2581" s="2244"/>
      <c r="D2581" s="2242"/>
      <c r="E2581" s="2242"/>
      <c r="F2581" s="2243"/>
      <c r="G2581" s="2244"/>
      <c r="H2581" s="1830"/>
      <c r="I2581" s="2154"/>
      <c r="J2581" s="2244"/>
      <c r="K2581" s="2244"/>
      <c r="L2581" s="2244"/>
      <c r="M2581" s="2244"/>
      <c r="N2581" s="2242"/>
      <c r="O2581" s="2244"/>
      <c r="P2581" s="2245"/>
      <c r="Q2581" s="2250"/>
    </row>
    <row r="2582" spans="1:17">
      <c r="A2582" s="2244"/>
      <c r="B2582" s="2241"/>
      <c r="C2582" s="2244"/>
      <c r="D2582" s="2242"/>
      <c r="E2582" s="2242"/>
      <c r="F2582" s="2243"/>
      <c r="G2582" s="2244"/>
      <c r="H2582" s="1830"/>
      <c r="I2582" s="2154"/>
      <c r="J2582" s="2244"/>
      <c r="K2582" s="2244"/>
      <c r="L2582" s="2244"/>
      <c r="M2582" s="2244"/>
      <c r="N2582" s="2242"/>
      <c r="O2582" s="2244"/>
      <c r="P2582" s="2245"/>
      <c r="Q2582" s="2250"/>
    </row>
    <row r="2583" spans="1:17">
      <c r="A2583" s="2244"/>
      <c r="B2583" s="2241"/>
      <c r="C2583" s="2244"/>
      <c r="D2583" s="2242"/>
      <c r="E2583" s="2242"/>
      <c r="F2583" s="2243"/>
      <c r="G2583" s="2244"/>
      <c r="H2583" s="1830"/>
      <c r="I2583" s="2154"/>
      <c r="J2583" s="2244"/>
      <c r="K2583" s="2244"/>
      <c r="L2583" s="2244"/>
      <c r="M2583" s="2244"/>
      <c r="N2583" s="2242"/>
      <c r="O2583" s="2244"/>
      <c r="P2583" s="2245"/>
      <c r="Q2583" s="2250"/>
    </row>
    <row r="2584" spans="1:17">
      <c r="A2584" s="2244"/>
      <c r="B2584" s="2241"/>
      <c r="C2584" s="2244"/>
      <c r="D2584" s="2242"/>
      <c r="E2584" s="2242"/>
      <c r="F2584" s="2243"/>
      <c r="G2584" s="2244"/>
      <c r="H2584" s="1830"/>
      <c r="I2584" s="2154"/>
      <c r="J2584" s="2244"/>
      <c r="K2584" s="2244"/>
      <c r="L2584" s="2244"/>
      <c r="M2584" s="2244"/>
      <c r="N2584" s="2242"/>
      <c r="O2584" s="2244"/>
      <c r="P2584" s="2245"/>
      <c r="Q2584" s="2250"/>
    </row>
    <row r="2585" spans="1:17">
      <c r="A2585" s="2244"/>
      <c r="B2585" s="2241"/>
      <c r="C2585" s="2244"/>
      <c r="D2585" s="2242"/>
      <c r="E2585" s="2242"/>
      <c r="F2585" s="2243"/>
      <c r="G2585" s="2244"/>
      <c r="H2585" s="1830"/>
      <c r="I2585" s="2154"/>
      <c r="J2585" s="2244"/>
      <c r="K2585" s="2244"/>
      <c r="L2585" s="2244"/>
      <c r="M2585" s="2244"/>
      <c r="N2585" s="2242"/>
      <c r="O2585" s="2244"/>
      <c r="P2585" s="2245"/>
      <c r="Q2585" s="2250"/>
    </row>
    <row r="2586" spans="1:17">
      <c r="A2586" s="2244"/>
      <c r="B2586" s="2241"/>
      <c r="C2586" s="2244"/>
      <c r="D2586" s="2242"/>
      <c r="E2586" s="2242"/>
      <c r="F2586" s="2243"/>
      <c r="G2586" s="2244"/>
      <c r="H2586" s="1830"/>
      <c r="I2586" s="2154"/>
      <c r="J2586" s="2244"/>
      <c r="K2586" s="2244"/>
      <c r="L2586" s="2244"/>
      <c r="M2586" s="2244"/>
      <c r="N2586" s="2242"/>
      <c r="O2586" s="2244"/>
      <c r="P2586" s="2245"/>
      <c r="Q2586" s="2250"/>
    </row>
    <row r="2587" spans="1:17">
      <c r="A2587" s="2244"/>
      <c r="B2587" s="2241"/>
      <c r="C2587" s="2244"/>
      <c r="D2587" s="2242"/>
      <c r="E2587" s="2242"/>
      <c r="F2587" s="2243"/>
      <c r="G2587" s="2244"/>
      <c r="H2587" s="1830"/>
      <c r="I2587" s="2154"/>
      <c r="J2587" s="2244"/>
      <c r="K2587" s="2244"/>
      <c r="L2587" s="2244"/>
      <c r="M2587" s="2244"/>
      <c r="N2587" s="2242"/>
      <c r="O2587" s="2244"/>
      <c r="P2587" s="2245"/>
      <c r="Q2587" s="2250"/>
    </row>
    <row r="2588" spans="1:17">
      <c r="A2588" s="2244"/>
      <c r="B2588" s="2241"/>
      <c r="C2588" s="2244"/>
      <c r="D2588" s="2242"/>
      <c r="E2588" s="2242"/>
      <c r="F2588" s="2243"/>
      <c r="G2588" s="2244"/>
      <c r="H2588" s="1830"/>
      <c r="I2588" s="2154"/>
      <c r="J2588" s="2244"/>
      <c r="K2588" s="2244"/>
      <c r="L2588" s="2244"/>
      <c r="M2588" s="2244"/>
      <c r="N2588" s="2242"/>
      <c r="O2588" s="2244"/>
      <c r="P2588" s="2245"/>
      <c r="Q2588" s="2250"/>
    </row>
    <row r="2589" spans="1:17">
      <c r="A2589" s="2244"/>
      <c r="B2589" s="2241"/>
      <c r="C2589" s="2244"/>
      <c r="D2589" s="2242"/>
      <c r="E2589" s="2242"/>
      <c r="F2589" s="2243"/>
      <c r="G2589" s="2244"/>
      <c r="H2589" s="1830"/>
      <c r="I2589" s="2154"/>
      <c r="J2589" s="2244"/>
      <c r="K2589" s="2244"/>
      <c r="L2589" s="2244"/>
      <c r="M2589" s="2244"/>
      <c r="N2589" s="2242"/>
      <c r="O2589" s="2244"/>
      <c r="P2589" s="2245"/>
      <c r="Q2589" s="2250"/>
    </row>
    <row r="2590" spans="1:17">
      <c r="A2590" s="2244"/>
      <c r="B2590" s="2241"/>
      <c r="C2590" s="2244"/>
      <c r="D2590" s="2242"/>
      <c r="E2590" s="2242"/>
      <c r="F2590" s="2243"/>
      <c r="G2590" s="2244"/>
      <c r="H2590" s="1830"/>
      <c r="I2590" s="2154"/>
      <c r="J2590" s="2244"/>
      <c r="K2590" s="2244"/>
      <c r="L2590" s="2244"/>
      <c r="M2590" s="2244"/>
      <c r="N2590" s="2242"/>
      <c r="O2590" s="2244"/>
      <c r="P2590" s="2245"/>
      <c r="Q2590" s="2250"/>
    </row>
    <row r="2591" spans="1:17">
      <c r="A2591" s="2244"/>
      <c r="B2591" s="2241"/>
      <c r="C2591" s="2244"/>
      <c r="D2591" s="2242"/>
      <c r="E2591" s="2242"/>
      <c r="F2591" s="2243"/>
      <c r="G2591" s="2244"/>
      <c r="H2591" s="1830"/>
      <c r="I2591" s="2154"/>
      <c r="J2591" s="2244"/>
      <c r="K2591" s="2244"/>
      <c r="L2591" s="2244"/>
      <c r="M2591" s="2244"/>
      <c r="N2591" s="2242"/>
      <c r="O2591" s="2244"/>
      <c r="P2591" s="2245"/>
      <c r="Q2591" s="2250"/>
    </row>
    <row r="2592" spans="1:17">
      <c r="A2592" s="2244"/>
      <c r="B2592" s="2241"/>
      <c r="C2592" s="2244"/>
      <c r="D2592" s="2242"/>
      <c r="E2592" s="2242"/>
      <c r="F2592" s="2243"/>
      <c r="G2592" s="2244"/>
      <c r="H2592" s="1830"/>
      <c r="I2592" s="2154"/>
      <c r="J2592" s="2244"/>
      <c r="K2592" s="2244"/>
      <c r="L2592" s="2244"/>
      <c r="M2592" s="2244"/>
      <c r="N2592" s="2242"/>
      <c r="O2592" s="2244"/>
      <c r="P2592" s="2245"/>
      <c r="Q2592" s="2250"/>
    </row>
    <row r="2593" spans="1:17">
      <c r="A2593" s="2244"/>
      <c r="B2593" s="2241"/>
      <c r="C2593" s="2244"/>
      <c r="D2593" s="2242"/>
      <c r="E2593" s="2242"/>
      <c r="F2593" s="2243"/>
      <c r="G2593" s="2244"/>
      <c r="H2593" s="1830"/>
      <c r="I2593" s="2154"/>
      <c r="J2593" s="2244"/>
      <c r="K2593" s="2244"/>
      <c r="L2593" s="2244"/>
      <c r="M2593" s="2244"/>
      <c r="N2593" s="2242"/>
      <c r="O2593" s="2244"/>
      <c r="P2593" s="2245"/>
      <c r="Q2593" s="2250"/>
    </row>
    <row r="2594" spans="1:17">
      <c r="A2594" s="2244"/>
      <c r="B2594" s="2241"/>
      <c r="C2594" s="2244"/>
      <c r="D2594" s="2242"/>
      <c r="E2594" s="2242"/>
      <c r="F2594" s="2243"/>
      <c r="G2594" s="2244"/>
      <c r="H2594" s="1830"/>
      <c r="I2594" s="2154"/>
      <c r="J2594" s="2244"/>
      <c r="K2594" s="2244"/>
      <c r="L2594" s="2244"/>
      <c r="M2594" s="2244"/>
      <c r="N2594" s="2242"/>
      <c r="O2594" s="2244"/>
      <c r="P2594" s="2245"/>
      <c r="Q2594" s="2250"/>
    </row>
    <row r="2595" spans="1:17">
      <c r="A2595" s="2244"/>
      <c r="B2595" s="2241"/>
      <c r="C2595" s="2244"/>
      <c r="D2595" s="2242"/>
      <c r="E2595" s="2242"/>
      <c r="F2595" s="2243"/>
      <c r="G2595" s="2244"/>
      <c r="H2595" s="1830"/>
      <c r="I2595" s="2154"/>
      <c r="J2595" s="2244"/>
      <c r="K2595" s="2244"/>
      <c r="L2595" s="2244"/>
      <c r="M2595" s="2244"/>
      <c r="N2595" s="2242"/>
      <c r="O2595" s="2244"/>
      <c r="P2595" s="2245"/>
      <c r="Q2595" s="2250"/>
    </row>
    <row r="2596" spans="1:17">
      <c r="A2596" s="2244"/>
      <c r="B2596" s="2241"/>
      <c r="C2596" s="2244"/>
      <c r="D2596" s="2242"/>
      <c r="E2596" s="2242"/>
      <c r="F2596" s="2243"/>
      <c r="G2596" s="2244"/>
      <c r="H2596" s="1830"/>
      <c r="I2596" s="2154"/>
      <c r="J2596" s="2244"/>
      <c r="K2596" s="2244"/>
      <c r="L2596" s="2244"/>
      <c r="M2596" s="2244"/>
      <c r="N2596" s="2242"/>
      <c r="O2596" s="2244"/>
      <c r="P2596" s="2245"/>
      <c r="Q2596" s="2250"/>
    </row>
    <row r="2597" spans="1:17">
      <c r="A2597" s="2244"/>
      <c r="B2597" s="2241"/>
      <c r="C2597" s="2244"/>
      <c r="D2597" s="2242"/>
      <c r="E2597" s="2242"/>
      <c r="F2597" s="2243"/>
      <c r="G2597" s="2244"/>
      <c r="H2597" s="1830"/>
      <c r="I2597" s="2154"/>
      <c r="J2597" s="2244"/>
      <c r="K2597" s="2244"/>
      <c r="L2597" s="2244"/>
      <c r="M2597" s="2244"/>
      <c r="N2597" s="2242"/>
      <c r="O2597" s="2244"/>
      <c r="P2597" s="2245"/>
      <c r="Q2597" s="2250"/>
    </row>
    <row r="2598" spans="1:17">
      <c r="A2598" s="2244"/>
      <c r="B2598" s="2241"/>
      <c r="C2598" s="2244"/>
      <c r="D2598" s="2242"/>
      <c r="E2598" s="2242"/>
      <c r="F2598" s="2243"/>
      <c r="G2598" s="2244"/>
      <c r="H2598" s="1830"/>
      <c r="I2598" s="2154"/>
      <c r="J2598" s="2244"/>
      <c r="K2598" s="2244"/>
      <c r="L2598" s="2244"/>
      <c r="M2598" s="2244"/>
      <c r="N2598" s="2242"/>
      <c r="O2598" s="2244"/>
      <c r="P2598" s="2245"/>
      <c r="Q2598" s="2250"/>
    </row>
    <row r="2599" spans="1:17">
      <c r="A2599" s="2244"/>
      <c r="B2599" s="2241"/>
      <c r="C2599" s="2244"/>
      <c r="D2599" s="2242"/>
      <c r="E2599" s="2242"/>
      <c r="F2599" s="2243"/>
      <c r="G2599" s="2244"/>
      <c r="H2599" s="1830"/>
      <c r="I2599" s="2154"/>
      <c r="J2599" s="2244"/>
      <c r="K2599" s="2244"/>
      <c r="L2599" s="2244"/>
      <c r="M2599" s="2244"/>
      <c r="N2599" s="2242"/>
      <c r="O2599" s="2244"/>
      <c r="P2599" s="2245"/>
      <c r="Q2599" s="2250"/>
    </row>
    <row r="2600" spans="1:17">
      <c r="A2600" s="2244"/>
      <c r="B2600" s="2241"/>
      <c r="C2600" s="2244"/>
      <c r="D2600" s="2242"/>
      <c r="E2600" s="2242"/>
      <c r="F2600" s="2243"/>
      <c r="G2600" s="2244"/>
      <c r="H2600" s="1830"/>
      <c r="I2600" s="2154"/>
      <c r="J2600" s="2244"/>
      <c r="K2600" s="2244"/>
      <c r="L2600" s="2244"/>
      <c r="M2600" s="2244"/>
      <c r="N2600" s="2242"/>
      <c r="O2600" s="2244"/>
      <c r="P2600" s="2245"/>
      <c r="Q2600" s="2250"/>
    </row>
    <row r="2601" spans="1:17">
      <c r="A2601" s="2244"/>
      <c r="B2601" s="2241"/>
      <c r="C2601" s="2244"/>
      <c r="D2601" s="2242"/>
      <c r="E2601" s="2242"/>
      <c r="F2601" s="2243"/>
      <c r="G2601" s="2244"/>
      <c r="H2601" s="1830"/>
      <c r="I2601" s="2154"/>
      <c r="J2601" s="2244"/>
      <c r="K2601" s="2244"/>
      <c r="L2601" s="2244"/>
      <c r="M2601" s="2244"/>
      <c r="N2601" s="2242"/>
      <c r="O2601" s="2244"/>
      <c r="P2601" s="2245"/>
      <c r="Q2601" s="2250"/>
    </row>
    <row r="2602" spans="1:17">
      <c r="A2602" s="2244"/>
      <c r="B2602" s="2241"/>
      <c r="C2602" s="2244"/>
      <c r="D2602" s="2242"/>
      <c r="E2602" s="2242"/>
      <c r="F2602" s="2243"/>
      <c r="G2602" s="2244"/>
      <c r="H2602" s="1830"/>
      <c r="I2602" s="2154"/>
      <c r="J2602" s="2244"/>
      <c r="K2602" s="2244"/>
      <c r="L2602" s="2244"/>
      <c r="M2602" s="2244"/>
      <c r="N2602" s="2242"/>
      <c r="O2602" s="2244"/>
      <c r="P2602" s="2245"/>
      <c r="Q2602" s="2250"/>
    </row>
    <row r="2603" spans="1:17">
      <c r="A2603" s="2244"/>
      <c r="B2603" s="2241"/>
      <c r="C2603" s="2244"/>
      <c r="D2603" s="2242"/>
      <c r="E2603" s="2242"/>
      <c r="F2603" s="2243"/>
      <c r="G2603" s="2244"/>
      <c r="H2603" s="1830"/>
      <c r="I2603" s="2154"/>
      <c r="J2603" s="2244"/>
      <c r="K2603" s="2244"/>
      <c r="L2603" s="2244"/>
      <c r="M2603" s="2244"/>
      <c r="N2603" s="2242"/>
      <c r="O2603" s="2244"/>
      <c r="P2603" s="2245"/>
      <c r="Q2603" s="2250"/>
    </row>
    <row r="2604" spans="1:17">
      <c r="A2604" s="2244"/>
      <c r="B2604" s="2241"/>
      <c r="C2604" s="2244"/>
      <c r="D2604" s="2242"/>
      <c r="E2604" s="2242"/>
      <c r="F2604" s="2243"/>
      <c r="G2604" s="2244"/>
      <c r="H2604" s="1830"/>
      <c r="I2604" s="2154"/>
      <c r="J2604" s="2244"/>
      <c r="K2604" s="2244"/>
      <c r="L2604" s="2244"/>
      <c r="M2604" s="2244"/>
      <c r="N2604" s="2242"/>
      <c r="O2604" s="2244"/>
      <c r="P2604" s="2245"/>
      <c r="Q2604" s="2250"/>
    </row>
    <row r="2605" spans="1:17">
      <c r="A2605" s="2244"/>
      <c r="B2605" s="2241"/>
      <c r="C2605" s="2244"/>
      <c r="D2605" s="2242"/>
      <c r="E2605" s="2242"/>
      <c r="F2605" s="2243"/>
      <c r="G2605" s="2244"/>
      <c r="H2605" s="1830"/>
      <c r="I2605" s="2154"/>
      <c r="J2605" s="2244"/>
      <c r="K2605" s="2244"/>
      <c r="L2605" s="2244"/>
      <c r="M2605" s="2244"/>
      <c r="N2605" s="2242"/>
      <c r="O2605" s="2244"/>
      <c r="P2605" s="2245"/>
      <c r="Q2605" s="2250"/>
    </row>
    <row r="2606" spans="1:17">
      <c r="A2606" s="2244"/>
      <c r="B2606" s="2241"/>
      <c r="C2606" s="2244"/>
      <c r="D2606" s="2242"/>
      <c r="E2606" s="2242"/>
      <c r="F2606" s="2243"/>
      <c r="G2606" s="2244"/>
      <c r="H2606" s="1830"/>
      <c r="I2606" s="2154"/>
      <c r="J2606" s="2244"/>
      <c r="K2606" s="2244"/>
      <c r="L2606" s="2244"/>
      <c r="M2606" s="2244"/>
      <c r="N2606" s="2242"/>
      <c r="O2606" s="2244"/>
      <c r="P2606" s="2245"/>
      <c r="Q2606" s="2250"/>
    </row>
    <row r="2607" spans="1:17">
      <c r="A2607" s="2244"/>
      <c r="B2607" s="2241"/>
      <c r="C2607" s="2244"/>
      <c r="D2607" s="2242"/>
      <c r="E2607" s="2242"/>
      <c r="F2607" s="2243"/>
      <c r="G2607" s="2244"/>
      <c r="H2607" s="1830"/>
      <c r="I2607" s="2154"/>
      <c r="J2607" s="2244"/>
      <c r="K2607" s="2244"/>
      <c r="L2607" s="2244"/>
      <c r="M2607" s="2244"/>
      <c r="N2607" s="2242"/>
      <c r="O2607" s="2244"/>
      <c r="P2607" s="2245"/>
      <c r="Q2607" s="2250"/>
    </row>
    <row r="2608" spans="1:17">
      <c r="A2608" s="2244"/>
      <c r="B2608" s="2241"/>
      <c r="C2608" s="2244"/>
      <c r="D2608" s="2242"/>
      <c r="E2608" s="2242"/>
      <c r="F2608" s="2243"/>
      <c r="G2608" s="2244"/>
      <c r="H2608" s="1830"/>
      <c r="I2608" s="2154"/>
      <c r="J2608" s="2244"/>
      <c r="K2608" s="2244"/>
      <c r="L2608" s="2244"/>
      <c r="M2608" s="2244"/>
      <c r="N2608" s="2242"/>
      <c r="O2608" s="2244"/>
      <c r="P2608" s="2245"/>
      <c r="Q2608" s="2250"/>
    </row>
    <row r="2609" spans="1:17">
      <c r="A2609" s="2244"/>
      <c r="B2609" s="2241"/>
      <c r="C2609" s="2244"/>
      <c r="D2609" s="2242"/>
      <c r="E2609" s="2242"/>
      <c r="F2609" s="2243"/>
      <c r="G2609" s="2244"/>
      <c r="H2609" s="1830"/>
      <c r="I2609" s="2154"/>
      <c r="J2609" s="2244"/>
      <c r="K2609" s="2244"/>
      <c r="L2609" s="2244"/>
      <c r="M2609" s="2244"/>
      <c r="N2609" s="2242"/>
      <c r="O2609" s="2244"/>
      <c r="P2609" s="2245"/>
      <c r="Q2609" s="2250"/>
    </row>
    <row r="2610" spans="1:17">
      <c r="A2610" s="2244"/>
      <c r="B2610" s="2241"/>
      <c r="C2610" s="2244"/>
      <c r="D2610" s="2242"/>
      <c r="E2610" s="2242"/>
      <c r="F2610" s="2243"/>
      <c r="G2610" s="2244"/>
      <c r="H2610" s="1830"/>
      <c r="I2610" s="2154"/>
      <c r="J2610" s="2244"/>
      <c r="K2610" s="2244"/>
      <c r="L2610" s="2244"/>
      <c r="M2610" s="2244"/>
      <c r="N2610" s="2242"/>
      <c r="O2610" s="2244"/>
      <c r="P2610" s="2245"/>
      <c r="Q2610" s="2250"/>
    </row>
    <row r="2611" spans="1:17">
      <c r="A2611" s="2244"/>
      <c r="B2611" s="2241"/>
      <c r="C2611" s="2244"/>
      <c r="D2611" s="2242"/>
      <c r="E2611" s="2242"/>
      <c r="F2611" s="2243"/>
      <c r="G2611" s="2244"/>
      <c r="H2611" s="1830"/>
      <c r="I2611" s="2154"/>
      <c r="J2611" s="2244"/>
      <c r="K2611" s="2244"/>
      <c r="L2611" s="2244"/>
      <c r="M2611" s="2244"/>
      <c r="N2611" s="2242"/>
      <c r="O2611" s="2244"/>
      <c r="P2611" s="2245"/>
      <c r="Q2611" s="2250"/>
    </row>
    <row r="2612" spans="1:17">
      <c r="A2612" s="2244"/>
      <c r="B2612" s="2241"/>
      <c r="C2612" s="2244"/>
      <c r="D2612" s="2242"/>
      <c r="E2612" s="2242"/>
      <c r="F2612" s="2243"/>
      <c r="G2612" s="2244"/>
      <c r="H2612" s="1830"/>
      <c r="I2612" s="2154"/>
      <c r="J2612" s="2244"/>
      <c r="K2612" s="2244"/>
      <c r="L2612" s="2244"/>
      <c r="M2612" s="2244"/>
      <c r="N2612" s="2242"/>
      <c r="O2612" s="2244"/>
      <c r="P2612" s="2245"/>
      <c r="Q2612" s="2250"/>
    </row>
    <row r="2613" spans="1:17">
      <c r="A2613" s="2244"/>
      <c r="B2613" s="2241"/>
      <c r="C2613" s="2244"/>
      <c r="D2613" s="2242"/>
      <c r="E2613" s="2242"/>
      <c r="F2613" s="2243"/>
      <c r="G2613" s="2244"/>
      <c r="H2613" s="1830"/>
      <c r="I2613" s="2154"/>
      <c r="J2613" s="2244"/>
      <c r="K2613" s="2244"/>
      <c r="L2613" s="2244"/>
      <c r="M2613" s="2244"/>
      <c r="N2613" s="2242"/>
      <c r="O2613" s="2244"/>
      <c r="P2613" s="2245"/>
      <c r="Q2613" s="2250"/>
    </row>
    <row r="2614" spans="1:17">
      <c r="A2614" s="2244"/>
      <c r="B2614" s="2241"/>
      <c r="C2614" s="2244"/>
      <c r="D2614" s="2242"/>
      <c r="E2614" s="2242"/>
      <c r="F2614" s="2243"/>
      <c r="G2614" s="2244"/>
      <c r="H2614" s="1830"/>
      <c r="I2614" s="2154"/>
      <c r="J2614" s="2244"/>
      <c r="K2614" s="2244"/>
      <c r="L2614" s="2244"/>
      <c r="M2614" s="2244"/>
      <c r="N2614" s="2242"/>
      <c r="O2614" s="2244"/>
      <c r="P2614" s="2245"/>
      <c r="Q2614" s="2250"/>
    </row>
    <row r="2615" spans="1:17">
      <c r="A2615" s="2244"/>
      <c r="B2615" s="2241"/>
      <c r="C2615" s="2244"/>
      <c r="D2615" s="2242"/>
      <c r="E2615" s="2242"/>
      <c r="F2615" s="2243"/>
      <c r="G2615" s="2244"/>
      <c r="H2615" s="1830"/>
      <c r="I2615" s="2154"/>
      <c r="J2615" s="2244"/>
      <c r="K2615" s="2244"/>
      <c r="L2615" s="2244"/>
      <c r="M2615" s="2244"/>
      <c r="N2615" s="2242"/>
      <c r="O2615" s="2244"/>
      <c r="P2615" s="2245"/>
      <c r="Q2615" s="2250"/>
    </row>
    <row r="2616" spans="1:17">
      <c r="A2616" s="2244"/>
      <c r="B2616" s="2241"/>
      <c r="C2616" s="2244"/>
      <c r="D2616" s="2242"/>
      <c r="E2616" s="2242"/>
      <c r="F2616" s="2243"/>
      <c r="G2616" s="2244"/>
      <c r="H2616" s="1830"/>
      <c r="I2616" s="2154"/>
      <c r="J2616" s="2244"/>
      <c r="K2616" s="2244"/>
      <c r="L2616" s="2244"/>
      <c r="M2616" s="2244"/>
      <c r="N2616" s="2242"/>
      <c r="O2616" s="2244"/>
      <c r="P2616" s="2245"/>
      <c r="Q2616" s="2250"/>
    </row>
    <row r="2617" spans="1:17">
      <c r="A2617" s="2244"/>
      <c r="B2617" s="2241"/>
      <c r="C2617" s="2244"/>
      <c r="D2617" s="2242"/>
      <c r="E2617" s="2242"/>
      <c r="F2617" s="2243"/>
      <c r="G2617" s="2244"/>
      <c r="H2617" s="1830"/>
      <c r="I2617" s="2154"/>
      <c r="J2617" s="2244"/>
      <c r="K2617" s="2244"/>
      <c r="L2617" s="2244"/>
      <c r="M2617" s="2244"/>
      <c r="N2617" s="2242"/>
      <c r="O2617" s="2244"/>
      <c r="P2617" s="2245"/>
      <c r="Q2617" s="2250"/>
    </row>
    <row r="2618" spans="1:17">
      <c r="A2618" s="2244"/>
      <c r="B2618" s="2241"/>
      <c r="C2618" s="2244"/>
      <c r="D2618" s="2242"/>
      <c r="E2618" s="2242"/>
      <c r="F2618" s="2243"/>
      <c r="G2618" s="2244"/>
      <c r="H2618" s="1830"/>
      <c r="I2618" s="2154"/>
      <c r="J2618" s="2244"/>
      <c r="K2618" s="2244"/>
      <c r="L2618" s="2244"/>
      <c r="M2618" s="2244"/>
      <c r="N2618" s="2242"/>
      <c r="O2618" s="2244"/>
      <c r="P2618" s="2245"/>
      <c r="Q2618" s="2250"/>
    </row>
    <row r="2619" spans="1:17">
      <c r="A2619" s="2244"/>
      <c r="B2619" s="2241"/>
      <c r="C2619" s="2244"/>
      <c r="D2619" s="2242"/>
      <c r="E2619" s="2242"/>
      <c r="F2619" s="2243"/>
      <c r="G2619" s="2244"/>
      <c r="H2619" s="1830"/>
      <c r="I2619" s="2154"/>
      <c r="J2619" s="2244"/>
      <c r="K2619" s="2244"/>
      <c r="L2619" s="2244"/>
      <c r="M2619" s="2244"/>
      <c r="N2619" s="2242"/>
      <c r="O2619" s="2244"/>
      <c r="P2619" s="2245"/>
      <c r="Q2619" s="2250"/>
    </row>
    <row r="2620" spans="1:17">
      <c r="A2620" s="2244"/>
      <c r="B2620" s="2241"/>
      <c r="C2620" s="2244"/>
      <c r="D2620" s="2242"/>
      <c r="E2620" s="2242"/>
      <c r="F2620" s="2243"/>
      <c r="G2620" s="2244"/>
      <c r="H2620" s="1830"/>
      <c r="I2620" s="2154"/>
      <c r="J2620" s="2244"/>
      <c r="K2620" s="2244"/>
      <c r="L2620" s="2244"/>
      <c r="M2620" s="2244"/>
      <c r="N2620" s="2242"/>
      <c r="O2620" s="2244"/>
      <c r="P2620" s="2245"/>
      <c r="Q2620" s="2250"/>
    </row>
    <row r="2621" spans="1:17">
      <c r="A2621" s="2244"/>
      <c r="B2621" s="2241"/>
      <c r="C2621" s="2244"/>
      <c r="D2621" s="2242"/>
      <c r="E2621" s="2242"/>
      <c r="F2621" s="2243"/>
      <c r="G2621" s="2244"/>
      <c r="H2621" s="1830"/>
      <c r="I2621" s="2154"/>
      <c r="J2621" s="2244"/>
      <c r="K2621" s="2244"/>
      <c r="L2621" s="2244"/>
      <c r="M2621" s="2244"/>
      <c r="N2621" s="2242"/>
      <c r="O2621" s="2244"/>
      <c r="P2621" s="2245"/>
      <c r="Q2621" s="2250"/>
    </row>
    <row r="2622" spans="1:17">
      <c r="A2622" s="2244"/>
      <c r="B2622" s="2241"/>
      <c r="C2622" s="2244"/>
      <c r="D2622" s="2242"/>
      <c r="E2622" s="2242"/>
      <c r="F2622" s="2243"/>
      <c r="G2622" s="2244"/>
      <c r="H2622" s="1830"/>
      <c r="I2622" s="2154"/>
      <c r="J2622" s="2244"/>
      <c r="K2622" s="2244"/>
      <c r="L2622" s="2244"/>
      <c r="M2622" s="2244"/>
      <c r="N2622" s="2242"/>
      <c r="O2622" s="2244"/>
      <c r="P2622" s="2245"/>
      <c r="Q2622" s="2250"/>
    </row>
    <row r="2623" spans="1:17">
      <c r="A2623" s="2244"/>
      <c r="B2623" s="2241"/>
      <c r="C2623" s="2244"/>
      <c r="D2623" s="2242"/>
      <c r="E2623" s="2242"/>
      <c r="F2623" s="2243"/>
      <c r="G2623" s="2244"/>
      <c r="H2623" s="1830"/>
      <c r="I2623" s="2154"/>
      <c r="J2623" s="2244"/>
      <c r="K2623" s="2244"/>
      <c r="L2623" s="2244"/>
      <c r="M2623" s="2244"/>
      <c r="N2623" s="2242"/>
      <c r="O2623" s="2244"/>
      <c r="P2623" s="2245"/>
      <c r="Q2623" s="2250"/>
    </row>
    <row r="2624" spans="1:17">
      <c r="A2624" s="2244"/>
      <c r="B2624" s="2241"/>
      <c r="C2624" s="2244"/>
      <c r="D2624" s="2242"/>
      <c r="E2624" s="2242"/>
      <c r="F2624" s="2243"/>
      <c r="G2624" s="2244"/>
      <c r="H2624" s="1830"/>
      <c r="I2624" s="2154"/>
      <c r="J2624" s="2244"/>
      <c r="K2624" s="2244"/>
      <c r="L2624" s="2244"/>
      <c r="M2624" s="2244"/>
      <c r="N2624" s="2242"/>
      <c r="O2624" s="2244"/>
      <c r="P2624" s="2245"/>
      <c r="Q2624" s="2250"/>
    </row>
    <row r="2625" spans="1:17">
      <c r="A2625" s="2244"/>
      <c r="B2625" s="2241"/>
      <c r="C2625" s="2244"/>
      <c r="D2625" s="2242"/>
      <c r="E2625" s="2242"/>
      <c r="F2625" s="2243"/>
      <c r="G2625" s="2244"/>
      <c r="H2625" s="1830"/>
      <c r="I2625" s="2154"/>
      <c r="J2625" s="2244"/>
      <c r="K2625" s="2244"/>
      <c r="L2625" s="2244"/>
      <c r="M2625" s="2244"/>
      <c r="N2625" s="2242"/>
      <c r="O2625" s="2244"/>
      <c r="P2625" s="2245"/>
      <c r="Q2625" s="2250"/>
    </row>
    <row r="2626" spans="1:17">
      <c r="A2626" s="2244"/>
      <c r="B2626" s="2241"/>
      <c r="C2626" s="2244"/>
      <c r="D2626" s="2242"/>
      <c r="E2626" s="2242"/>
      <c r="F2626" s="2243"/>
      <c r="G2626" s="2244"/>
      <c r="H2626" s="1830"/>
      <c r="I2626" s="2154"/>
      <c r="J2626" s="2244"/>
      <c r="K2626" s="2244"/>
      <c r="L2626" s="2244"/>
      <c r="M2626" s="2244"/>
      <c r="N2626" s="2242"/>
      <c r="O2626" s="2244"/>
      <c r="P2626" s="2245"/>
      <c r="Q2626" s="2250"/>
    </row>
    <row r="2627" spans="1:17">
      <c r="A2627" s="2244"/>
      <c r="B2627" s="2241"/>
      <c r="C2627" s="2244"/>
      <c r="D2627" s="2242"/>
      <c r="E2627" s="2242"/>
      <c r="F2627" s="2243"/>
      <c r="G2627" s="2244"/>
      <c r="H2627" s="1830"/>
      <c r="I2627" s="2154"/>
      <c r="J2627" s="2244"/>
      <c r="K2627" s="2244"/>
      <c r="L2627" s="2244"/>
      <c r="M2627" s="2244"/>
      <c r="N2627" s="2242"/>
      <c r="O2627" s="2244"/>
      <c r="P2627" s="2245"/>
      <c r="Q2627" s="2250"/>
    </row>
    <row r="2628" spans="1:17">
      <c r="A2628" s="2244"/>
      <c r="B2628" s="2241"/>
      <c r="C2628" s="2244"/>
      <c r="D2628" s="2242"/>
      <c r="E2628" s="2242"/>
      <c r="F2628" s="2243"/>
      <c r="G2628" s="2244"/>
      <c r="H2628" s="1830"/>
      <c r="I2628" s="2154"/>
      <c r="J2628" s="2244"/>
      <c r="K2628" s="2244"/>
      <c r="L2628" s="2244"/>
      <c r="M2628" s="2244"/>
      <c r="N2628" s="2242"/>
      <c r="O2628" s="2244"/>
      <c r="P2628" s="2245"/>
      <c r="Q2628" s="2250"/>
    </row>
    <row r="2629" spans="1:17">
      <c r="A2629" s="2244"/>
      <c r="B2629" s="2241"/>
      <c r="C2629" s="2244"/>
      <c r="D2629" s="2242"/>
      <c r="E2629" s="2242"/>
      <c r="F2629" s="2243"/>
      <c r="G2629" s="2244"/>
      <c r="H2629" s="1830"/>
      <c r="I2629" s="2154"/>
      <c r="J2629" s="2244"/>
      <c r="K2629" s="2244"/>
      <c r="L2629" s="2244"/>
      <c r="M2629" s="2244"/>
      <c r="N2629" s="2242"/>
      <c r="O2629" s="2244"/>
      <c r="P2629" s="2245"/>
      <c r="Q2629" s="2250"/>
    </row>
    <row r="2630" spans="1:17">
      <c r="A2630" s="2244"/>
      <c r="B2630" s="2241"/>
      <c r="C2630" s="2244"/>
      <c r="D2630" s="2242"/>
      <c r="E2630" s="2242"/>
      <c r="F2630" s="2243"/>
      <c r="G2630" s="2244"/>
      <c r="H2630" s="1830"/>
      <c r="I2630" s="2154"/>
      <c r="J2630" s="2244"/>
      <c r="K2630" s="2244"/>
      <c r="L2630" s="2244"/>
      <c r="M2630" s="2244"/>
      <c r="N2630" s="2242"/>
      <c r="O2630" s="2244"/>
      <c r="P2630" s="2245"/>
      <c r="Q2630" s="2250"/>
    </row>
    <row r="2631" spans="1:17">
      <c r="A2631" s="2244"/>
      <c r="B2631" s="2241"/>
      <c r="C2631" s="2244"/>
      <c r="D2631" s="2242"/>
      <c r="E2631" s="2242"/>
      <c r="F2631" s="2243"/>
      <c r="G2631" s="2244"/>
      <c r="H2631" s="1830"/>
      <c r="I2631" s="2154"/>
      <c r="J2631" s="2244"/>
      <c r="K2631" s="2244"/>
      <c r="L2631" s="2244"/>
      <c r="M2631" s="2244"/>
      <c r="N2631" s="2242"/>
      <c r="O2631" s="2244"/>
      <c r="P2631" s="2245"/>
      <c r="Q2631" s="2250"/>
    </row>
    <row r="2632" spans="1:17">
      <c r="A2632" s="2244"/>
      <c r="B2632" s="2241"/>
      <c r="C2632" s="2244"/>
      <c r="D2632" s="2242"/>
      <c r="E2632" s="2242"/>
      <c r="F2632" s="2243"/>
      <c r="G2632" s="2244"/>
      <c r="H2632" s="1830"/>
      <c r="I2632" s="2154"/>
      <c r="J2632" s="2244"/>
      <c r="K2632" s="2244"/>
      <c r="L2632" s="2244"/>
      <c r="M2632" s="2244"/>
      <c r="N2632" s="2242"/>
      <c r="O2632" s="2244"/>
      <c r="P2632" s="2245"/>
      <c r="Q2632" s="2250"/>
    </row>
    <row r="2633" spans="1:17">
      <c r="A2633" s="2244"/>
      <c r="B2633" s="2241"/>
      <c r="C2633" s="2244"/>
      <c r="D2633" s="2242"/>
      <c r="E2633" s="2242"/>
      <c r="F2633" s="2243"/>
      <c r="G2633" s="2244"/>
      <c r="H2633" s="1830"/>
      <c r="I2633" s="2154"/>
      <c r="J2633" s="2244"/>
      <c r="K2633" s="2244"/>
      <c r="L2633" s="2244"/>
      <c r="M2633" s="2244"/>
      <c r="N2633" s="2242"/>
      <c r="O2633" s="2244"/>
      <c r="P2633" s="2245"/>
      <c r="Q2633" s="2250"/>
    </row>
    <row r="2634" spans="1:17">
      <c r="A2634" s="2244"/>
      <c r="B2634" s="2241"/>
      <c r="C2634" s="2244"/>
      <c r="D2634" s="2242"/>
      <c r="E2634" s="2242"/>
      <c r="F2634" s="2243"/>
      <c r="G2634" s="2244"/>
      <c r="H2634" s="1830"/>
      <c r="I2634" s="2154"/>
      <c r="J2634" s="2244"/>
      <c r="K2634" s="2244"/>
      <c r="L2634" s="2244"/>
      <c r="M2634" s="2244"/>
      <c r="N2634" s="2242"/>
      <c r="O2634" s="2244"/>
      <c r="P2634" s="2245"/>
      <c r="Q2634" s="2250"/>
    </row>
    <row r="2635" spans="1:17">
      <c r="A2635" s="2244"/>
      <c r="B2635" s="2241"/>
      <c r="C2635" s="2244"/>
      <c r="D2635" s="2242"/>
      <c r="E2635" s="2242"/>
      <c r="F2635" s="2243"/>
      <c r="G2635" s="2244"/>
      <c r="H2635" s="1830"/>
      <c r="I2635" s="2154"/>
      <c r="J2635" s="2244"/>
      <c r="K2635" s="2244"/>
      <c r="L2635" s="2244"/>
      <c r="M2635" s="2244"/>
      <c r="N2635" s="2242"/>
      <c r="O2635" s="2244"/>
      <c r="P2635" s="2245"/>
      <c r="Q2635" s="2250"/>
    </row>
    <row r="2636" spans="1:17">
      <c r="A2636" s="2244"/>
      <c r="B2636" s="2241"/>
      <c r="C2636" s="2244"/>
      <c r="D2636" s="2242"/>
      <c r="E2636" s="2242"/>
      <c r="F2636" s="2243"/>
      <c r="G2636" s="2244"/>
      <c r="H2636" s="1830"/>
      <c r="I2636" s="2154"/>
      <c r="J2636" s="2244"/>
      <c r="K2636" s="2244"/>
      <c r="L2636" s="2244"/>
      <c r="M2636" s="2244"/>
      <c r="N2636" s="2242"/>
      <c r="O2636" s="2244"/>
      <c r="P2636" s="2245"/>
      <c r="Q2636" s="2250"/>
    </row>
    <row r="2637" spans="1:17">
      <c r="A2637" s="2244"/>
      <c r="B2637" s="2241"/>
      <c r="C2637" s="2244"/>
      <c r="D2637" s="2242"/>
      <c r="E2637" s="2242"/>
      <c r="F2637" s="2243"/>
      <c r="G2637" s="2244"/>
      <c r="H2637" s="1830"/>
      <c r="I2637" s="2154"/>
      <c r="J2637" s="2244"/>
      <c r="K2637" s="2244"/>
      <c r="L2637" s="2244"/>
      <c r="M2637" s="2244"/>
      <c r="N2637" s="2242"/>
      <c r="O2637" s="2244"/>
      <c r="P2637" s="2245"/>
      <c r="Q2637" s="2250"/>
    </row>
    <row r="2638" spans="1:17">
      <c r="A2638" s="2244"/>
      <c r="B2638" s="2241"/>
      <c r="C2638" s="2244"/>
      <c r="D2638" s="2242"/>
      <c r="E2638" s="2242"/>
      <c r="F2638" s="2243"/>
      <c r="G2638" s="2244"/>
      <c r="H2638" s="1830"/>
      <c r="I2638" s="2154"/>
      <c r="J2638" s="2244"/>
      <c r="K2638" s="2244"/>
      <c r="L2638" s="2244"/>
      <c r="M2638" s="2244"/>
      <c r="N2638" s="2242"/>
      <c r="O2638" s="2244"/>
      <c r="P2638" s="2245"/>
      <c r="Q2638" s="2250"/>
    </row>
    <row r="2639" spans="1:17">
      <c r="A2639" s="2244"/>
      <c r="B2639" s="2241"/>
      <c r="C2639" s="2244"/>
      <c r="D2639" s="2242"/>
      <c r="E2639" s="2242"/>
      <c r="F2639" s="2243"/>
      <c r="G2639" s="2244"/>
      <c r="H2639" s="1830"/>
      <c r="I2639" s="2154"/>
      <c r="J2639" s="2244"/>
      <c r="K2639" s="2244"/>
      <c r="L2639" s="2244"/>
      <c r="M2639" s="2244"/>
      <c r="N2639" s="2242"/>
      <c r="O2639" s="2244"/>
      <c r="P2639" s="2245"/>
      <c r="Q2639" s="2250"/>
    </row>
    <row r="2640" spans="1:17">
      <c r="A2640" s="2244"/>
      <c r="B2640" s="2241"/>
      <c r="C2640" s="2244"/>
      <c r="D2640" s="2242"/>
      <c r="E2640" s="2242"/>
      <c r="F2640" s="2243"/>
      <c r="G2640" s="2244"/>
      <c r="H2640" s="1830"/>
      <c r="I2640" s="2154"/>
      <c r="J2640" s="2244"/>
      <c r="K2640" s="2244"/>
      <c r="L2640" s="2244"/>
      <c r="M2640" s="2244"/>
      <c r="N2640" s="2242"/>
      <c r="O2640" s="2244"/>
      <c r="P2640" s="2245"/>
      <c r="Q2640" s="2250"/>
    </row>
    <row r="2641" spans="1:17">
      <c r="A2641" s="2244"/>
      <c r="B2641" s="2241"/>
      <c r="C2641" s="2244"/>
      <c r="D2641" s="2242"/>
      <c r="E2641" s="2242"/>
      <c r="F2641" s="2243"/>
      <c r="G2641" s="2244"/>
      <c r="H2641" s="1830"/>
      <c r="I2641" s="2154"/>
      <c r="J2641" s="2244"/>
      <c r="K2641" s="2244"/>
      <c r="L2641" s="2244"/>
      <c r="M2641" s="2244"/>
      <c r="N2641" s="2242"/>
      <c r="O2641" s="2244"/>
      <c r="P2641" s="2245"/>
      <c r="Q2641" s="2250"/>
    </row>
    <row r="2642" spans="1:17">
      <c r="A2642" s="2244"/>
      <c r="B2642" s="2241"/>
      <c r="C2642" s="2244"/>
      <c r="D2642" s="2242"/>
      <c r="E2642" s="2242"/>
      <c r="F2642" s="2243"/>
      <c r="G2642" s="2244"/>
      <c r="H2642" s="1830"/>
      <c r="I2642" s="2154"/>
      <c r="J2642" s="2244"/>
      <c r="K2642" s="2244"/>
      <c r="L2642" s="2244"/>
      <c r="M2642" s="2244"/>
      <c r="N2642" s="2242"/>
      <c r="O2642" s="2244"/>
      <c r="P2642" s="2245"/>
      <c r="Q2642" s="2250"/>
    </row>
    <row r="2643" spans="1:17">
      <c r="A2643" s="2244"/>
      <c r="B2643" s="2241"/>
      <c r="C2643" s="2244"/>
      <c r="D2643" s="2242"/>
      <c r="E2643" s="2242"/>
      <c r="F2643" s="2243"/>
      <c r="G2643" s="2244"/>
      <c r="H2643" s="1830"/>
      <c r="I2643" s="2154"/>
      <c r="J2643" s="2244"/>
      <c r="K2643" s="2244"/>
      <c r="L2643" s="2244"/>
      <c r="M2643" s="2244"/>
      <c r="N2643" s="2242"/>
      <c r="O2643" s="2244"/>
      <c r="P2643" s="2245"/>
      <c r="Q2643" s="2250"/>
    </row>
    <row r="2644" spans="1:17">
      <c r="A2644" s="2244"/>
      <c r="B2644" s="2241"/>
      <c r="C2644" s="2244"/>
      <c r="D2644" s="2242"/>
      <c r="E2644" s="2242"/>
      <c r="F2644" s="2243"/>
      <c r="G2644" s="2244"/>
      <c r="H2644" s="1830"/>
      <c r="I2644" s="2154"/>
      <c r="J2644" s="2244"/>
      <c r="K2644" s="2244"/>
      <c r="L2644" s="2244"/>
      <c r="M2644" s="2244"/>
      <c r="N2644" s="2242"/>
      <c r="O2644" s="2244"/>
      <c r="P2644" s="2245"/>
      <c r="Q2644" s="2250"/>
    </row>
    <row r="2645" spans="1:17">
      <c r="A2645" s="2244"/>
      <c r="B2645" s="2241"/>
      <c r="C2645" s="2244"/>
      <c r="D2645" s="2242"/>
      <c r="E2645" s="2242"/>
      <c r="F2645" s="2243"/>
      <c r="G2645" s="2244"/>
      <c r="H2645" s="1830"/>
      <c r="I2645" s="2154"/>
      <c r="J2645" s="2244"/>
      <c r="K2645" s="2244"/>
      <c r="L2645" s="2244"/>
      <c r="M2645" s="2244"/>
      <c r="N2645" s="2242"/>
      <c r="O2645" s="2244"/>
      <c r="P2645" s="2245"/>
      <c r="Q2645" s="2250"/>
    </row>
    <row r="2646" spans="1:17">
      <c r="A2646" s="2244"/>
      <c r="B2646" s="2241"/>
      <c r="C2646" s="2244"/>
      <c r="D2646" s="2242"/>
      <c r="E2646" s="2242"/>
      <c r="F2646" s="2243"/>
      <c r="G2646" s="2244"/>
      <c r="H2646" s="1830"/>
      <c r="I2646" s="2154"/>
      <c r="J2646" s="2244"/>
      <c r="K2646" s="2244"/>
      <c r="L2646" s="2244"/>
      <c r="M2646" s="2244"/>
      <c r="N2646" s="2242"/>
      <c r="O2646" s="2244"/>
      <c r="P2646" s="2245"/>
      <c r="Q2646" s="2250"/>
    </row>
    <row r="2647" spans="1:17">
      <c r="A2647" s="2244"/>
      <c r="B2647" s="2241"/>
      <c r="C2647" s="2244"/>
      <c r="D2647" s="2242"/>
      <c r="E2647" s="2242"/>
      <c r="F2647" s="2243"/>
      <c r="G2647" s="2244"/>
      <c r="H2647" s="1830"/>
      <c r="I2647" s="2154"/>
      <c r="J2647" s="2244"/>
      <c r="K2647" s="2244"/>
      <c r="L2647" s="2244"/>
      <c r="M2647" s="2244"/>
      <c r="N2647" s="2242"/>
      <c r="O2647" s="2244"/>
      <c r="P2647" s="2245"/>
      <c r="Q2647" s="2250"/>
    </row>
    <row r="2648" spans="1:17">
      <c r="A2648" s="2244"/>
      <c r="B2648" s="2241"/>
      <c r="C2648" s="2244"/>
      <c r="D2648" s="2242"/>
      <c r="E2648" s="2242"/>
      <c r="F2648" s="2243"/>
      <c r="G2648" s="2244"/>
      <c r="H2648" s="1830"/>
      <c r="I2648" s="2154"/>
      <c r="J2648" s="2244"/>
      <c r="K2648" s="2244"/>
      <c r="L2648" s="2244"/>
      <c r="M2648" s="2244"/>
      <c r="N2648" s="2242"/>
      <c r="O2648" s="2244"/>
      <c r="P2648" s="2245"/>
      <c r="Q2648" s="2250"/>
    </row>
    <row r="2649" spans="1:17">
      <c r="A2649" s="2244"/>
      <c r="B2649" s="2241"/>
      <c r="C2649" s="2244"/>
      <c r="D2649" s="2242"/>
      <c r="E2649" s="2242"/>
      <c r="F2649" s="2243"/>
      <c r="G2649" s="2244"/>
      <c r="H2649" s="1830"/>
      <c r="I2649" s="2154"/>
      <c r="J2649" s="2244"/>
      <c r="K2649" s="2244"/>
      <c r="L2649" s="2244"/>
      <c r="M2649" s="2244"/>
      <c r="N2649" s="2242"/>
      <c r="O2649" s="2244"/>
      <c r="P2649" s="2245"/>
      <c r="Q2649" s="2250"/>
    </row>
    <row r="2650" spans="1:17">
      <c r="A2650" s="2244"/>
      <c r="B2650" s="2241"/>
      <c r="C2650" s="2244"/>
      <c r="D2650" s="2242"/>
      <c r="E2650" s="2242"/>
      <c r="F2650" s="2243"/>
      <c r="G2650" s="2244"/>
      <c r="H2650" s="1830"/>
      <c r="I2650" s="2154"/>
      <c r="J2650" s="2244"/>
      <c r="K2650" s="2244"/>
      <c r="L2650" s="2244"/>
      <c r="M2650" s="2244"/>
      <c r="N2650" s="2242"/>
      <c r="O2650" s="2244"/>
      <c r="P2650" s="2245"/>
      <c r="Q2650" s="2250"/>
    </row>
    <row r="2651" spans="1:17">
      <c r="A2651" s="2244"/>
      <c r="B2651" s="2241"/>
      <c r="C2651" s="2244"/>
      <c r="D2651" s="2242"/>
      <c r="E2651" s="2242"/>
      <c r="F2651" s="2243"/>
      <c r="G2651" s="2244"/>
      <c r="H2651" s="1830"/>
      <c r="I2651" s="2154"/>
      <c r="J2651" s="2244"/>
      <c r="K2651" s="2244"/>
      <c r="L2651" s="2244"/>
      <c r="M2651" s="2244"/>
      <c r="N2651" s="2242"/>
      <c r="O2651" s="2244"/>
      <c r="P2651" s="2245"/>
      <c r="Q2651" s="2250"/>
    </row>
    <row r="2652" spans="1:17">
      <c r="A2652" s="2244"/>
      <c r="B2652" s="2241"/>
      <c r="C2652" s="2244"/>
      <c r="D2652" s="2242"/>
      <c r="E2652" s="2242"/>
      <c r="F2652" s="2243"/>
      <c r="G2652" s="2244"/>
      <c r="H2652" s="1830"/>
      <c r="I2652" s="2154"/>
      <c r="J2652" s="2244"/>
      <c r="K2652" s="2244"/>
      <c r="L2652" s="2244"/>
      <c r="M2652" s="2244"/>
      <c r="N2652" s="2242"/>
      <c r="O2652" s="2244"/>
      <c r="P2652" s="2245"/>
      <c r="Q2652" s="2250"/>
    </row>
    <row r="2653" spans="1:17">
      <c r="A2653" s="2244"/>
      <c r="B2653" s="2241"/>
      <c r="C2653" s="2244"/>
      <c r="D2653" s="2242"/>
      <c r="E2653" s="2242"/>
      <c r="F2653" s="2243"/>
      <c r="G2653" s="2244"/>
      <c r="H2653" s="1830"/>
      <c r="I2653" s="2154"/>
      <c r="J2653" s="2244"/>
      <c r="K2653" s="2244"/>
      <c r="L2653" s="2244"/>
      <c r="M2653" s="2244"/>
      <c r="N2653" s="2242"/>
      <c r="O2653" s="2244"/>
      <c r="P2653" s="2245"/>
      <c r="Q2653" s="2250"/>
    </row>
    <row r="2654" spans="1:17">
      <c r="A2654" s="2244"/>
      <c r="B2654" s="2241"/>
      <c r="C2654" s="2244"/>
      <c r="D2654" s="2242"/>
      <c r="E2654" s="2242"/>
      <c r="F2654" s="2243"/>
      <c r="G2654" s="2244"/>
      <c r="H2654" s="1830"/>
      <c r="I2654" s="2154"/>
      <c r="J2654" s="2244"/>
      <c r="K2654" s="2244"/>
      <c r="L2654" s="2244"/>
      <c r="M2654" s="2244"/>
      <c r="N2654" s="2242"/>
      <c r="O2654" s="2244"/>
      <c r="P2654" s="2245"/>
      <c r="Q2654" s="2250"/>
    </row>
    <row r="2655" spans="1:17">
      <c r="A2655" s="2244"/>
      <c r="B2655" s="2241"/>
      <c r="C2655" s="2244"/>
      <c r="D2655" s="2242"/>
      <c r="E2655" s="2242"/>
      <c r="F2655" s="2243"/>
      <c r="G2655" s="2244"/>
      <c r="H2655" s="1830"/>
      <c r="I2655" s="2154"/>
      <c r="J2655" s="2244"/>
      <c r="K2655" s="2244"/>
      <c r="L2655" s="2244"/>
      <c r="M2655" s="2244"/>
      <c r="N2655" s="2242"/>
      <c r="O2655" s="2244"/>
      <c r="P2655" s="2245"/>
      <c r="Q2655" s="2250"/>
    </row>
    <row r="2656" spans="1:17">
      <c r="A2656" s="2244"/>
      <c r="B2656" s="2241"/>
      <c r="C2656" s="2244"/>
      <c r="D2656" s="2242"/>
      <c r="E2656" s="2242"/>
      <c r="F2656" s="2243"/>
      <c r="G2656" s="2244"/>
      <c r="H2656" s="1830"/>
      <c r="I2656" s="2154"/>
      <c r="J2656" s="2244"/>
      <c r="K2656" s="2244"/>
      <c r="L2656" s="2244"/>
      <c r="M2656" s="2244"/>
      <c r="N2656" s="2242"/>
      <c r="O2656" s="2244"/>
      <c r="P2656" s="2245"/>
      <c r="Q2656" s="2250"/>
    </row>
    <row r="2657" spans="1:17">
      <c r="A2657" s="2244"/>
      <c r="B2657" s="2241"/>
      <c r="C2657" s="2244"/>
      <c r="D2657" s="2242"/>
      <c r="E2657" s="2242"/>
      <c r="F2657" s="2243"/>
      <c r="G2657" s="2244"/>
      <c r="H2657" s="1830"/>
      <c r="I2657" s="2154"/>
      <c r="J2657" s="2244"/>
      <c r="K2657" s="2244"/>
      <c r="L2657" s="2244"/>
      <c r="M2657" s="2244"/>
      <c r="N2657" s="2242"/>
      <c r="O2657" s="2244"/>
      <c r="P2657" s="2245"/>
      <c r="Q2657" s="2250"/>
    </row>
    <row r="2658" spans="1:17">
      <c r="A2658" s="2244"/>
      <c r="B2658" s="2241"/>
      <c r="C2658" s="2244"/>
      <c r="D2658" s="2242"/>
      <c r="E2658" s="2242"/>
      <c r="F2658" s="2243"/>
      <c r="G2658" s="2244"/>
      <c r="H2658" s="1830"/>
      <c r="I2658" s="2154"/>
      <c r="J2658" s="2244"/>
      <c r="K2658" s="2244"/>
      <c r="L2658" s="2244"/>
      <c r="M2658" s="2244"/>
      <c r="N2658" s="2242"/>
      <c r="O2658" s="2244"/>
      <c r="P2658" s="2245"/>
      <c r="Q2658" s="2250"/>
    </row>
    <row r="2659" spans="1:17">
      <c r="A2659" s="2244"/>
      <c r="B2659" s="2241"/>
      <c r="C2659" s="2244"/>
      <c r="D2659" s="2242"/>
      <c r="E2659" s="2242"/>
      <c r="F2659" s="2243"/>
      <c r="G2659" s="2244"/>
      <c r="H2659" s="1830"/>
      <c r="I2659" s="2154"/>
      <c r="J2659" s="2244"/>
      <c r="K2659" s="2244"/>
      <c r="L2659" s="2244"/>
      <c r="M2659" s="2244"/>
      <c r="N2659" s="2242"/>
      <c r="O2659" s="2244"/>
      <c r="P2659" s="2245"/>
      <c r="Q2659" s="2250"/>
    </row>
    <row r="2660" spans="1:17">
      <c r="A2660" s="2244"/>
      <c r="B2660" s="2241"/>
      <c r="C2660" s="2244"/>
      <c r="D2660" s="2242"/>
      <c r="E2660" s="2242"/>
      <c r="F2660" s="2243"/>
      <c r="G2660" s="2244"/>
      <c r="H2660" s="1830"/>
      <c r="I2660" s="2154"/>
      <c r="J2660" s="2244"/>
      <c r="K2660" s="2244"/>
      <c r="L2660" s="2244"/>
      <c r="M2660" s="2244"/>
      <c r="N2660" s="2242"/>
      <c r="O2660" s="2244"/>
      <c r="P2660" s="2245"/>
      <c r="Q2660" s="2250"/>
    </row>
    <row r="2661" spans="1:17">
      <c r="A2661" s="2244"/>
      <c r="B2661" s="2241"/>
      <c r="C2661" s="2244"/>
      <c r="D2661" s="2242"/>
      <c r="E2661" s="2242"/>
      <c r="F2661" s="2243"/>
      <c r="G2661" s="2244"/>
      <c r="H2661" s="1830"/>
      <c r="I2661" s="2154"/>
      <c r="J2661" s="2244"/>
      <c r="K2661" s="2244"/>
      <c r="L2661" s="2244"/>
      <c r="M2661" s="2244"/>
      <c r="N2661" s="2242"/>
      <c r="O2661" s="2244"/>
      <c r="P2661" s="2245"/>
      <c r="Q2661" s="2250"/>
    </row>
    <row r="2662" spans="1:17">
      <c r="A2662" s="2244"/>
      <c r="B2662" s="2241"/>
      <c r="C2662" s="2244"/>
      <c r="D2662" s="2242"/>
      <c r="E2662" s="2242"/>
      <c r="F2662" s="2243"/>
      <c r="G2662" s="2244"/>
      <c r="H2662" s="1830"/>
      <c r="I2662" s="2154"/>
      <c r="J2662" s="2244"/>
      <c r="K2662" s="2244"/>
      <c r="L2662" s="2244"/>
      <c r="M2662" s="2244"/>
      <c r="N2662" s="2242"/>
      <c r="O2662" s="2244"/>
      <c r="P2662" s="2245"/>
      <c r="Q2662" s="2250"/>
    </row>
    <row r="2663" spans="1:17">
      <c r="A2663" s="2244"/>
      <c r="B2663" s="2241"/>
      <c r="C2663" s="2244"/>
      <c r="D2663" s="2242"/>
      <c r="E2663" s="2242"/>
      <c r="F2663" s="2243"/>
      <c r="G2663" s="2244"/>
      <c r="H2663" s="1830"/>
      <c r="I2663" s="2154"/>
      <c r="J2663" s="2244"/>
      <c r="K2663" s="2244"/>
      <c r="L2663" s="2244"/>
      <c r="M2663" s="2244"/>
      <c r="N2663" s="2242"/>
      <c r="O2663" s="2244"/>
      <c r="P2663" s="2245"/>
      <c r="Q2663" s="2250"/>
    </row>
    <row r="2664" spans="1:17">
      <c r="A2664" s="2244"/>
      <c r="B2664" s="2241"/>
      <c r="C2664" s="2244"/>
      <c r="D2664" s="2242"/>
      <c r="E2664" s="2242"/>
      <c r="F2664" s="2243"/>
      <c r="G2664" s="2244"/>
      <c r="H2664" s="1830"/>
      <c r="I2664" s="2154"/>
      <c r="J2664" s="2244"/>
      <c r="K2664" s="2244"/>
      <c r="L2664" s="2244"/>
      <c r="M2664" s="2244"/>
      <c r="N2664" s="2242"/>
      <c r="O2664" s="2244"/>
      <c r="P2664" s="2245"/>
      <c r="Q2664" s="2250"/>
    </row>
    <row r="2665" spans="1:17">
      <c r="A2665" s="2244"/>
      <c r="B2665" s="2241"/>
      <c r="C2665" s="2244"/>
      <c r="D2665" s="2242"/>
      <c r="E2665" s="2242"/>
      <c r="F2665" s="2243"/>
      <c r="G2665" s="2244"/>
      <c r="H2665" s="1830"/>
      <c r="I2665" s="2154"/>
      <c r="J2665" s="2244"/>
      <c r="K2665" s="2244"/>
      <c r="L2665" s="2244"/>
      <c r="M2665" s="2244"/>
      <c r="N2665" s="2242"/>
      <c r="O2665" s="2244"/>
      <c r="P2665" s="2245"/>
      <c r="Q2665" s="2250"/>
    </row>
    <row r="2666" spans="1:17">
      <c r="A2666" s="2244"/>
      <c r="B2666" s="2241"/>
      <c r="C2666" s="2244"/>
      <c r="D2666" s="2242"/>
      <c r="E2666" s="2242"/>
      <c r="F2666" s="2243"/>
      <c r="G2666" s="2244"/>
      <c r="H2666" s="1830"/>
      <c r="I2666" s="2154"/>
      <c r="J2666" s="2244"/>
      <c r="K2666" s="2244"/>
      <c r="L2666" s="2244"/>
      <c r="M2666" s="2244"/>
      <c r="N2666" s="2242"/>
      <c r="O2666" s="2244"/>
      <c r="P2666" s="2245"/>
      <c r="Q2666" s="2250"/>
    </row>
    <row r="2667" spans="1:17">
      <c r="A2667" s="2244"/>
      <c r="B2667" s="2241"/>
      <c r="C2667" s="2244"/>
      <c r="D2667" s="2242"/>
      <c r="E2667" s="2242"/>
      <c r="F2667" s="2243"/>
      <c r="G2667" s="2244"/>
      <c r="H2667" s="1830"/>
      <c r="I2667" s="2154"/>
      <c r="J2667" s="2244"/>
      <c r="K2667" s="2244"/>
      <c r="L2667" s="2244"/>
      <c r="M2667" s="2244"/>
      <c r="N2667" s="2242"/>
      <c r="O2667" s="2244"/>
      <c r="P2667" s="2245"/>
      <c r="Q2667" s="2250"/>
    </row>
    <row r="2668" spans="1:17">
      <c r="A2668" s="2244"/>
      <c r="B2668" s="2241"/>
      <c r="C2668" s="2244"/>
      <c r="D2668" s="2242"/>
      <c r="E2668" s="2242"/>
      <c r="F2668" s="2243"/>
      <c r="G2668" s="2244"/>
      <c r="H2668" s="1830"/>
      <c r="I2668" s="2154"/>
      <c r="J2668" s="2244"/>
      <c r="K2668" s="2244"/>
      <c r="L2668" s="2244"/>
      <c r="M2668" s="2244"/>
      <c r="N2668" s="2242"/>
      <c r="O2668" s="2244"/>
      <c r="P2668" s="2245"/>
      <c r="Q2668" s="2250"/>
    </row>
    <row r="2669" spans="1:17">
      <c r="A2669" s="2244"/>
      <c r="B2669" s="2241"/>
      <c r="C2669" s="2244"/>
      <c r="D2669" s="2242"/>
      <c r="E2669" s="2242"/>
      <c r="F2669" s="2243"/>
      <c r="G2669" s="2244"/>
      <c r="H2669" s="1830"/>
      <c r="I2669" s="2154"/>
      <c r="J2669" s="2244"/>
      <c r="K2669" s="2244"/>
      <c r="L2669" s="2244"/>
      <c r="M2669" s="2244"/>
      <c r="N2669" s="2242"/>
      <c r="O2669" s="2244"/>
      <c r="P2669" s="2245"/>
      <c r="Q2669" s="2250"/>
    </row>
    <row r="2670" spans="1:17">
      <c r="A2670" s="2244"/>
      <c r="B2670" s="2241"/>
      <c r="C2670" s="2244"/>
      <c r="D2670" s="2242"/>
      <c r="E2670" s="2242"/>
      <c r="F2670" s="2243"/>
      <c r="G2670" s="2244"/>
      <c r="H2670" s="1830"/>
      <c r="I2670" s="2154"/>
      <c r="J2670" s="2244"/>
      <c r="K2670" s="2244"/>
      <c r="L2670" s="2244"/>
      <c r="M2670" s="2244"/>
      <c r="N2670" s="2242"/>
      <c r="O2670" s="2244"/>
      <c r="P2670" s="2245"/>
      <c r="Q2670" s="2250"/>
    </row>
    <row r="2671" spans="1:17">
      <c r="A2671" s="2244"/>
      <c r="B2671" s="2241"/>
      <c r="C2671" s="2244"/>
      <c r="D2671" s="2242"/>
      <c r="E2671" s="2242"/>
      <c r="F2671" s="2243"/>
      <c r="G2671" s="2244"/>
      <c r="H2671" s="1830"/>
      <c r="I2671" s="2154"/>
      <c r="J2671" s="2244"/>
      <c r="K2671" s="2244"/>
      <c r="L2671" s="2244"/>
      <c r="M2671" s="2244"/>
      <c r="N2671" s="2242"/>
      <c r="O2671" s="2244"/>
      <c r="P2671" s="2245"/>
      <c r="Q2671" s="2250"/>
    </row>
    <row r="2672" spans="1:17">
      <c r="A2672" s="2244"/>
      <c r="B2672" s="2241"/>
      <c r="C2672" s="2244"/>
      <c r="D2672" s="2242"/>
      <c r="E2672" s="2242"/>
      <c r="F2672" s="2243"/>
      <c r="G2672" s="2244"/>
      <c r="H2672" s="1830"/>
      <c r="I2672" s="2154"/>
      <c r="J2672" s="2244"/>
      <c r="K2672" s="2244"/>
      <c r="L2672" s="2244"/>
      <c r="M2672" s="2244"/>
      <c r="N2672" s="2242"/>
      <c r="O2672" s="2244"/>
      <c r="P2672" s="2245"/>
      <c r="Q2672" s="2250"/>
    </row>
    <row r="2673" spans="1:17">
      <c r="A2673" s="2244"/>
      <c r="B2673" s="2241"/>
      <c r="C2673" s="2244"/>
      <c r="D2673" s="2242"/>
      <c r="E2673" s="2242"/>
      <c r="F2673" s="2243"/>
      <c r="G2673" s="2244"/>
      <c r="H2673" s="1830"/>
      <c r="I2673" s="2154"/>
      <c r="J2673" s="2244"/>
      <c r="K2673" s="2244"/>
      <c r="L2673" s="2244"/>
      <c r="M2673" s="2244"/>
      <c r="N2673" s="2242"/>
      <c r="O2673" s="2244"/>
      <c r="P2673" s="2245"/>
      <c r="Q2673" s="2250"/>
    </row>
    <row r="2674" spans="1:17">
      <c r="A2674" s="2244"/>
      <c r="B2674" s="2241"/>
      <c r="C2674" s="2244"/>
      <c r="D2674" s="2242"/>
      <c r="E2674" s="2242"/>
      <c r="F2674" s="2243"/>
      <c r="G2674" s="2244"/>
      <c r="H2674" s="1830"/>
      <c r="I2674" s="2154"/>
      <c r="J2674" s="2244"/>
      <c r="K2674" s="2244"/>
      <c r="L2674" s="2244"/>
      <c r="M2674" s="2244"/>
      <c r="N2674" s="2242"/>
      <c r="O2674" s="2244"/>
      <c r="P2674" s="2245"/>
      <c r="Q2674" s="2250"/>
    </row>
    <row r="2675" spans="1:17">
      <c r="A2675" s="2244"/>
      <c r="B2675" s="2241"/>
      <c r="C2675" s="2244"/>
      <c r="D2675" s="2242"/>
      <c r="E2675" s="2242"/>
      <c r="F2675" s="2243"/>
      <c r="G2675" s="2244"/>
      <c r="H2675" s="1830"/>
      <c r="I2675" s="2154"/>
      <c r="J2675" s="2244"/>
      <c r="K2675" s="2244"/>
      <c r="L2675" s="2244"/>
      <c r="M2675" s="2244"/>
      <c r="N2675" s="2242"/>
      <c r="O2675" s="2244"/>
      <c r="P2675" s="2245"/>
      <c r="Q2675" s="2250"/>
    </row>
    <row r="2676" spans="1:17">
      <c r="A2676" s="2244"/>
      <c r="B2676" s="2241"/>
      <c r="C2676" s="2244"/>
      <c r="D2676" s="2242"/>
      <c r="E2676" s="2242"/>
      <c r="F2676" s="2243"/>
      <c r="G2676" s="2244"/>
      <c r="H2676" s="1830"/>
      <c r="I2676" s="2154"/>
      <c r="J2676" s="2244"/>
      <c r="K2676" s="2244"/>
      <c r="L2676" s="2244"/>
      <c r="M2676" s="2244"/>
      <c r="N2676" s="2242"/>
      <c r="O2676" s="2244"/>
      <c r="P2676" s="2245"/>
      <c r="Q2676" s="2250"/>
    </row>
    <row r="2677" spans="1:17">
      <c r="A2677" s="2244"/>
      <c r="B2677" s="2241"/>
      <c r="C2677" s="2244"/>
      <c r="D2677" s="2242"/>
      <c r="E2677" s="2242"/>
      <c r="F2677" s="2243"/>
      <c r="G2677" s="2244"/>
      <c r="H2677" s="1830"/>
      <c r="I2677" s="2154"/>
      <c r="J2677" s="2244"/>
      <c r="K2677" s="2244"/>
      <c r="L2677" s="2244"/>
      <c r="M2677" s="2244"/>
      <c r="N2677" s="2242"/>
      <c r="O2677" s="2244"/>
      <c r="P2677" s="2245"/>
      <c r="Q2677" s="2250"/>
    </row>
    <row r="2678" spans="1:17">
      <c r="A2678" s="2244"/>
      <c r="B2678" s="2241"/>
      <c r="C2678" s="2244"/>
      <c r="D2678" s="2242"/>
      <c r="E2678" s="2242"/>
      <c r="F2678" s="2243"/>
      <c r="G2678" s="2244"/>
      <c r="H2678" s="1830"/>
      <c r="I2678" s="2154"/>
      <c r="J2678" s="2244"/>
      <c r="K2678" s="2244"/>
      <c r="L2678" s="2244"/>
      <c r="M2678" s="2244"/>
      <c r="N2678" s="2242"/>
      <c r="O2678" s="2244"/>
      <c r="P2678" s="2245"/>
      <c r="Q2678" s="2250"/>
    </row>
    <row r="2679" spans="1:17">
      <c r="A2679" s="2244"/>
      <c r="B2679" s="2241"/>
      <c r="C2679" s="2244"/>
      <c r="D2679" s="2242"/>
      <c r="E2679" s="2242"/>
      <c r="F2679" s="2243"/>
      <c r="G2679" s="2244"/>
      <c r="H2679" s="1830"/>
      <c r="I2679" s="2154"/>
      <c r="J2679" s="2244"/>
      <c r="K2679" s="2244"/>
      <c r="L2679" s="2244"/>
      <c r="M2679" s="2244"/>
      <c r="N2679" s="2242"/>
      <c r="O2679" s="2244"/>
      <c r="P2679" s="2245"/>
      <c r="Q2679" s="2250"/>
    </row>
    <row r="2680" spans="1:17">
      <c r="A2680" s="2244"/>
      <c r="B2680" s="2241"/>
      <c r="C2680" s="2244"/>
      <c r="D2680" s="2242"/>
      <c r="E2680" s="2242"/>
      <c r="F2680" s="2243"/>
      <c r="G2680" s="2244"/>
      <c r="H2680" s="1830"/>
      <c r="I2680" s="2154"/>
      <c r="J2680" s="2244"/>
      <c r="K2680" s="2244"/>
      <c r="L2680" s="2244"/>
      <c r="M2680" s="2244"/>
      <c r="N2680" s="2242"/>
      <c r="O2680" s="2244"/>
      <c r="P2680" s="2245"/>
      <c r="Q2680" s="2250"/>
    </row>
    <row r="2681" spans="1:17">
      <c r="A2681" s="2244"/>
      <c r="B2681" s="2241"/>
      <c r="C2681" s="2244"/>
      <c r="D2681" s="2242"/>
      <c r="E2681" s="2242"/>
      <c r="F2681" s="2243"/>
      <c r="G2681" s="2244"/>
      <c r="H2681" s="1830"/>
      <c r="I2681" s="2154"/>
      <c r="J2681" s="2244"/>
      <c r="K2681" s="2244"/>
      <c r="L2681" s="2244"/>
      <c r="M2681" s="2244"/>
      <c r="N2681" s="2242"/>
      <c r="O2681" s="2244"/>
      <c r="P2681" s="2245"/>
      <c r="Q2681" s="2250"/>
    </row>
    <row r="2682" spans="1:17">
      <c r="A2682" s="2244"/>
      <c r="B2682" s="2241"/>
      <c r="C2682" s="2244"/>
      <c r="D2682" s="2242"/>
      <c r="E2682" s="2242"/>
      <c r="F2682" s="2243"/>
      <c r="G2682" s="2244"/>
      <c r="H2682" s="1830"/>
      <c r="I2682" s="2154"/>
      <c r="J2682" s="2244"/>
      <c r="K2682" s="2244"/>
      <c r="L2682" s="2244"/>
      <c r="M2682" s="2244"/>
      <c r="N2682" s="2242"/>
      <c r="O2682" s="2244"/>
      <c r="P2682" s="2245"/>
      <c r="Q2682" s="2250"/>
    </row>
    <row r="2683" spans="1:17">
      <c r="A2683" s="2244"/>
      <c r="B2683" s="2241"/>
      <c r="C2683" s="2244"/>
      <c r="D2683" s="2242"/>
      <c r="E2683" s="2242"/>
      <c r="F2683" s="2243"/>
      <c r="G2683" s="2244"/>
      <c r="H2683" s="1830"/>
      <c r="I2683" s="2154"/>
      <c r="J2683" s="2244"/>
      <c r="K2683" s="2244"/>
      <c r="L2683" s="2244"/>
      <c r="M2683" s="2244"/>
      <c r="N2683" s="2242"/>
      <c r="O2683" s="2244"/>
      <c r="P2683" s="2245"/>
      <c r="Q2683" s="2250"/>
    </row>
    <row r="2684" spans="1:17">
      <c r="A2684" s="2244"/>
      <c r="B2684" s="2241"/>
      <c r="C2684" s="2244"/>
      <c r="D2684" s="2242"/>
      <c r="E2684" s="2242"/>
      <c r="F2684" s="2243"/>
      <c r="G2684" s="2244"/>
      <c r="H2684" s="1830"/>
      <c r="I2684" s="2154"/>
      <c r="J2684" s="2244"/>
      <c r="K2684" s="2244"/>
      <c r="L2684" s="2244"/>
      <c r="M2684" s="2244"/>
      <c r="N2684" s="2242"/>
      <c r="O2684" s="2244"/>
      <c r="P2684" s="2245"/>
      <c r="Q2684" s="2250"/>
    </row>
    <row r="2685" spans="1:17">
      <c r="A2685" s="2244"/>
      <c r="B2685" s="2241"/>
      <c r="C2685" s="2244"/>
      <c r="D2685" s="2242"/>
      <c r="E2685" s="2242"/>
      <c r="F2685" s="2243"/>
      <c r="G2685" s="2244"/>
      <c r="H2685" s="1830"/>
      <c r="I2685" s="2154"/>
      <c r="J2685" s="2244"/>
      <c r="K2685" s="2244"/>
      <c r="L2685" s="2244"/>
      <c r="M2685" s="2244"/>
      <c r="N2685" s="2242"/>
      <c r="O2685" s="2244"/>
      <c r="P2685" s="2245"/>
      <c r="Q2685" s="2250"/>
    </row>
    <row r="2686" spans="1:17">
      <c r="A2686" s="2244"/>
      <c r="B2686" s="2241"/>
      <c r="C2686" s="2244"/>
      <c r="D2686" s="2242"/>
      <c r="E2686" s="2242"/>
      <c r="F2686" s="2243"/>
      <c r="G2686" s="2244"/>
      <c r="H2686" s="1830"/>
      <c r="I2686" s="2154"/>
      <c r="J2686" s="2244"/>
      <c r="K2686" s="2244"/>
      <c r="L2686" s="2244"/>
      <c r="M2686" s="2244"/>
      <c r="N2686" s="2242"/>
      <c r="O2686" s="2244"/>
      <c r="P2686" s="2245"/>
      <c r="Q2686" s="2250"/>
    </row>
    <row r="2687" spans="1:17">
      <c r="A2687" s="2244"/>
      <c r="B2687" s="2241"/>
      <c r="C2687" s="2244"/>
      <c r="D2687" s="2242"/>
      <c r="E2687" s="2242"/>
      <c r="F2687" s="2243"/>
      <c r="G2687" s="2244"/>
      <c r="H2687" s="1830"/>
      <c r="I2687" s="2154"/>
      <c r="J2687" s="2244"/>
      <c r="K2687" s="2244"/>
      <c r="L2687" s="2244"/>
      <c r="M2687" s="2244"/>
      <c r="N2687" s="2242"/>
      <c r="O2687" s="2244"/>
      <c r="P2687" s="2245"/>
      <c r="Q2687" s="2250"/>
    </row>
    <row r="2688" spans="1:17">
      <c r="A2688" s="2244"/>
      <c r="B2688" s="2241"/>
      <c r="C2688" s="2244"/>
      <c r="D2688" s="2242"/>
      <c r="E2688" s="2242"/>
      <c r="F2688" s="2243"/>
      <c r="G2688" s="2244"/>
      <c r="H2688" s="1830"/>
      <c r="I2688" s="2154"/>
      <c r="J2688" s="2244"/>
      <c r="K2688" s="2244"/>
      <c r="L2688" s="2244"/>
      <c r="M2688" s="2244"/>
      <c r="N2688" s="2242"/>
      <c r="O2688" s="2244"/>
      <c r="P2688" s="2245"/>
      <c r="Q2688" s="2250"/>
    </row>
    <row r="2689" spans="1:17">
      <c r="A2689" s="2244"/>
      <c r="B2689" s="2241"/>
      <c r="C2689" s="2244"/>
      <c r="D2689" s="2242"/>
      <c r="E2689" s="2242"/>
      <c r="F2689" s="2243"/>
      <c r="G2689" s="2244"/>
      <c r="H2689" s="1830"/>
      <c r="I2689" s="2154"/>
      <c r="J2689" s="2244"/>
      <c r="K2689" s="2244"/>
      <c r="L2689" s="2244"/>
      <c r="M2689" s="2244"/>
      <c r="N2689" s="2242"/>
      <c r="O2689" s="2244"/>
      <c r="P2689" s="2245"/>
      <c r="Q2689" s="2250"/>
    </row>
    <row r="2690" spans="1:17">
      <c r="A2690" s="2244"/>
      <c r="B2690" s="2241"/>
      <c r="C2690" s="2244"/>
      <c r="D2690" s="2242"/>
      <c r="E2690" s="2242"/>
      <c r="F2690" s="2243"/>
      <c r="G2690" s="2244"/>
      <c r="H2690" s="1830"/>
      <c r="I2690" s="2154"/>
      <c r="J2690" s="2244"/>
      <c r="K2690" s="2244"/>
      <c r="L2690" s="2244"/>
      <c r="M2690" s="2244"/>
      <c r="N2690" s="2242"/>
      <c r="O2690" s="2244"/>
      <c r="P2690" s="2245"/>
      <c r="Q2690" s="2250"/>
    </row>
    <row r="2691" spans="1:17">
      <c r="A2691" s="2244"/>
      <c r="B2691" s="2241"/>
      <c r="C2691" s="2244"/>
      <c r="D2691" s="2242"/>
      <c r="E2691" s="2242"/>
      <c r="F2691" s="2243"/>
      <c r="G2691" s="2244"/>
      <c r="H2691" s="1830"/>
      <c r="I2691" s="2154"/>
      <c r="J2691" s="2244"/>
      <c r="K2691" s="2244"/>
      <c r="L2691" s="2244"/>
      <c r="M2691" s="2244"/>
      <c r="N2691" s="2242"/>
      <c r="O2691" s="2244"/>
      <c r="P2691" s="2245"/>
      <c r="Q2691" s="2250"/>
    </row>
    <row r="2692" spans="1:17">
      <c r="A2692" s="2244"/>
      <c r="B2692" s="2241"/>
      <c r="C2692" s="2244"/>
      <c r="D2692" s="2242"/>
      <c r="E2692" s="2242"/>
      <c r="F2692" s="2243"/>
      <c r="G2692" s="2244"/>
      <c r="H2692" s="1830"/>
      <c r="I2692" s="2154"/>
      <c r="J2692" s="2244"/>
      <c r="K2692" s="2244"/>
      <c r="L2692" s="2244"/>
      <c r="M2692" s="2244"/>
      <c r="N2692" s="2242"/>
      <c r="O2692" s="2244"/>
      <c r="P2692" s="2245"/>
      <c r="Q2692" s="2250"/>
    </row>
    <row r="2693" spans="1:17">
      <c r="A2693" s="2244"/>
      <c r="B2693" s="2241"/>
      <c r="C2693" s="2244"/>
      <c r="D2693" s="2242"/>
      <c r="E2693" s="2242"/>
      <c r="F2693" s="2243"/>
      <c r="G2693" s="2244"/>
      <c r="H2693" s="1830"/>
      <c r="I2693" s="2154"/>
      <c r="J2693" s="2244"/>
      <c r="K2693" s="2244"/>
      <c r="L2693" s="2244"/>
      <c r="M2693" s="2244"/>
      <c r="N2693" s="2242"/>
      <c r="O2693" s="2244"/>
      <c r="P2693" s="2245"/>
      <c r="Q2693" s="2250"/>
    </row>
    <row r="2694" spans="1:17">
      <c r="A2694" s="2244"/>
      <c r="B2694" s="2241"/>
      <c r="C2694" s="2244"/>
      <c r="D2694" s="2242"/>
      <c r="E2694" s="2242"/>
      <c r="F2694" s="2243"/>
      <c r="G2694" s="2244"/>
      <c r="H2694" s="1830"/>
      <c r="I2694" s="2154"/>
      <c r="J2694" s="2244"/>
      <c r="K2694" s="2244"/>
      <c r="L2694" s="2244"/>
      <c r="M2694" s="2244"/>
      <c r="N2694" s="2242"/>
      <c r="O2694" s="2244"/>
      <c r="P2694" s="2245"/>
      <c r="Q2694" s="2250"/>
    </row>
    <row r="2695" spans="1:17">
      <c r="A2695" s="2244"/>
      <c r="B2695" s="2241"/>
      <c r="C2695" s="2244"/>
      <c r="D2695" s="2242"/>
      <c r="E2695" s="2242"/>
      <c r="F2695" s="2243"/>
      <c r="G2695" s="2244"/>
      <c r="H2695" s="1830"/>
      <c r="I2695" s="2154"/>
      <c r="J2695" s="2244"/>
      <c r="K2695" s="2244"/>
      <c r="L2695" s="2244"/>
      <c r="M2695" s="2244"/>
      <c r="N2695" s="2242"/>
      <c r="O2695" s="2244"/>
      <c r="P2695" s="2245"/>
      <c r="Q2695" s="2250"/>
    </row>
    <row r="2696" spans="1:17">
      <c r="A2696" s="2244"/>
      <c r="B2696" s="2241"/>
      <c r="C2696" s="2244"/>
      <c r="D2696" s="2242"/>
      <c r="E2696" s="2242"/>
      <c r="F2696" s="2243"/>
      <c r="G2696" s="2244"/>
      <c r="H2696" s="1830"/>
      <c r="I2696" s="2154"/>
      <c r="J2696" s="2244"/>
      <c r="K2696" s="2244"/>
      <c r="L2696" s="2244"/>
      <c r="M2696" s="2244"/>
      <c r="N2696" s="2242"/>
      <c r="O2696" s="2244"/>
      <c r="P2696" s="2245"/>
      <c r="Q2696" s="2250"/>
    </row>
    <row r="2697" spans="1:17">
      <c r="A2697" s="2244"/>
      <c r="B2697" s="2241"/>
      <c r="C2697" s="2244"/>
      <c r="D2697" s="2242"/>
      <c r="E2697" s="2242"/>
      <c r="F2697" s="2243"/>
      <c r="G2697" s="2244"/>
      <c r="H2697" s="1830"/>
      <c r="I2697" s="2154"/>
      <c r="J2697" s="2244"/>
      <c r="K2697" s="2244"/>
      <c r="L2697" s="2244"/>
      <c r="M2697" s="2244"/>
      <c r="N2697" s="2242"/>
      <c r="O2697" s="2244"/>
      <c r="P2697" s="2245"/>
      <c r="Q2697" s="2250"/>
    </row>
    <row r="2698" spans="1:17">
      <c r="A2698" s="2244"/>
      <c r="B2698" s="2241"/>
      <c r="C2698" s="2244"/>
      <c r="D2698" s="2242"/>
      <c r="E2698" s="2242"/>
      <c r="F2698" s="2243"/>
      <c r="G2698" s="2244"/>
      <c r="H2698" s="1830"/>
      <c r="I2698" s="2154"/>
      <c r="J2698" s="2244"/>
      <c r="K2698" s="2244"/>
      <c r="L2698" s="2244"/>
      <c r="M2698" s="2244"/>
      <c r="N2698" s="2242"/>
      <c r="O2698" s="2244"/>
      <c r="P2698" s="2245"/>
      <c r="Q2698" s="2250"/>
    </row>
    <row r="2699" spans="1:17">
      <c r="A2699" s="2244"/>
      <c r="B2699" s="2241"/>
      <c r="C2699" s="2244"/>
      <c r="D2699" s="2242"/>
      <c r="E2699" s="2242"/>
      <c r="F2699" s="2243"/>
      <c r="G2699" s="2244"/>
      <c r="H2699" s="1830"/>
      <c r="I2699" s="2154"/>
      <c r="J2699" s="2244"/>
      <c r="K2699" s="2244"/>
      <c r="L2699" s="2244"/>
      <c r="M2699" s="2244"/>
      <c r="N2699" s="2242"/>
      <c r="O2699" s="2244"/>
      <c r="P2699" s="2245"/>
      <c r="Q2699" s="2250"/>
    </row>
    <row r="2700" spans="1:17">
      <c r="A2700" s="2244"/>
      <c r="B2700" s="2241"/>
      <c r="C2700" s="2244"/>
      <c r="D2700" s="2242"/>
      <c r="E2700" s="2242"/>
      <c r="F2700" s="2243"/>
      <c r="G2700" s="2244"/>
      <c r="H2700" s="1830"/>
      <c r="I2700" s="2154"/>
      <c r="J2700" s="2244"/>
      <c r="K2700" s="2244"/>
      <c r="L2700" s="2244"/>
      <c r="M2700" s="2244"/>
      <c r="N2700" s="2242"/>
      <c r="O2700" s="2244"/>
      <c r="P2700" s="2245"/>
      <c r="Q2700" s="2250"/>
    </row>
    <row r="2701" spans="1:17">
      <c r="A2701" s="2244"/>
      <c r="B2701" s="2241"/>
      <c r="C2701" s="2244"/>
      <c r="D2701" s="2242"/>
      <c r="E2701" s="2242"/>
      <c r="F2701" s="2243"/>
      <c r="G2701" s="2244"/>
      <c r="H2701" s="1830"/>
      <c r="I2701" s="2154"/>
      <c r="J2701" s="2244"/>
      <c r="K2701" s="2244"/>
      <c r="L2701" s="2244"/>
      <c r="M2701" s="2244"/>
      <c r="N2701" s="2242"/>
      <c r="O2701" s="2244"/>
      <c r="P2701" s="2245"/>
      <c r="Q2701" s="2250"/>
    </row>
    <row r="2702" spans="1:17">
      <c r="A2702" s="2244"/>
      <c r="B2702" s="2241"/>
      <c r="C2702" s="2244"/>
      <c r="D2702" s="2242"/>
      <c r="E2702" s="2242"/>
      <c r="F2702" s="2243"/>
      <c r="G2702" s="2244"/>
      <c r="H2702" s="1830"/>
      <c r="I2702" s="2154"/>
      <c r="J2702" s="2244"/>
      <c r="K2702" s="2244"/>
      <c r="L2702" s="2244"/>
      <c r="M2702" s="2244"/>
      <c r="N2702" s="2242"/>
      <c r="O2702" s="2244"/>
      <c r="P2702" s="2245"/>
      <c r="Q2702" s="2250"/>
    </row>
    <row r="2703" spans="1:17">
      <c r="A2703" s="2244"/>
      <c r="B2703" s="2241"/>
      <c r="C2703" s="2244"/>
      <c r="D2703" s="2242"/>
      <c r="E2703" s="2242"/>
      <c r="F2703" s="2243"/>
      <c r="G2703" s="2244"/>
      <c r="H2703" s="1830"/>
      <c r="I2703" s="2154"/>
      <c r="J2703" s="2244"/>
      <c r="K2703" s="2244"/>
      <c r="L2703" s="2244"/>
      <c r="M2703" s="2244"/>
      <c r="N2703" s="2242"/>
      <c r="O2703" s="2244"/>
      <c r="P2703" s="2245"/>
      <c r="Q2703" s="2250"/>
    </row>
    <row r="2704" spans="1:17">
      <c r="A2704" s="2244"/>
      <c r="B2704" s="2241"/>
      <c r="C2704" s="2244"/>
      <c r="D2704" s="2242"/>
      <c r="E2704" s="2242"/>
      <c r="F2704" s="2243"/>
      <c r="G2704" s="2244"/>
      <c r="H2704" s="1830"/>
      <c r="I2704" s="2154"/>
      <c r="J2704" s="2244"/>
      <c r="K2704" s="2244"/>
      <c r="L2704" s="2244"/>
      <c r="M2704" s="2244"/>
      <c r="N2704" s="2242"/>
      <c r="O2704" s="2244"/>
      <c r="P2704" s="2245"/>
      <c r="Q2704" s="2250"/>
    </row>
    <row r="2705" spans="1:17">
      <c r="A2705" s="2244"/>
      <c r="B2705" s="2241"/>
      <c r="C2705" s="2244"/>
      <c r="D2705" s="2242"/>
      <c r="E2705" s="2242"/>
      <c r="F2705" s="2243"/>
      <c r="G2705" s="2244"/>
      <c r="H2705" s="1830"/>
      <c r="I2705" s="2154"/>
      <c r="J2705" s="2244"/>
      <c r="K2705" s="2244"/>
      <c r="L2705" s="2244"/>
      <c r="M2705" s="2244"/>
      <c r="N2705" s="2242"/>
      <c r="O2705" s="2244"/>
      <c r="P2705" s="2245"/>
      <c r="Q2705" s="2250"/>
    </row>
    <row r="2706" spans="1:17">
      <c r="A2706" s="2244"/>
      <c r="B2706" s="2241"/>
      <c r="C2706" s="2244"/>
      <c r="D2706" s="2242"/>
      <c r="E2706" s="2242"/>
      <c r="F2706" s="2243"/>
      <c r="G2706" s="2244"/>
      <c r="H2706" s="1830"/>
      <c r="I2706" s="2154"/>
      <c r="J2706" s="2244"/>
      <c r="K2706" s="2244"/>
      <c r="L2706" s="2244"/>
      <c r="M2706" s="2244"/>
      <c r="N2706" s="2242"/>
      <c r="O2706" s="2244"/>
      <c r="P2706" s="2245"/>
      <c r="Q2706" s="2250"/>
    </row>
    <row r="2707" spans="1:17">
      <c r="A2707" s="2244"/>
      <c r="B2707" s="2241"/>
      <c r="C2707" s="2244"/>
      <c r="D2707" s="2242"/>
      <c r="E2707" s="2242"/>
      <c r="F2707" s="2243"/>
      <c r="G2707" s="2244"/>
      <c r="H2707" s="1830"/>
      <c r="I2707" s="2154"/>
      <c r="J2707" s="2244"/>
      <c r="K2707" s="2244"/>
      <c r="L2707" s="2244"/>
      <c r="M2707" s="2244"/>
      <c r="N2707" s="2242"/>
      <c r="O2707" s="2244"/>
      <c r="P2707" s="2245"/>
      <c r="Q2707" s="2250"/>
    </row>
    <row r="2708" spans="1:17">
      <c r="A2708" s="2244"/>
      <c r="B2708" s="2241"/>
      <c r="C2708" s="2244"/>
      <c r="D2708" s="2242"/>
      <c r="E2708" s="2242"/>
      <c r="F2708" s="2243"/>
      <c r="G2708" s="2244"/>
      <c r="H2708" s="1830"/>
      <c r="I2708" s="2154"/>
      <c r="J2708" s="2244"/>
      <c r="K2708" s="2244"/>
      <c r="L2708" s="2244"/>
      <c r="M2708" s="2244"/>
      <c r="N2708" s="2242"/>
      <c r="O2708" s="2244"/>
      <c r="P2708" s="2245"/>
      <c r="Q2708" s="2250"/>
    </row>
    <row r="2709" spans="1:17">
      <c r="A2709" s="2244"/>
      <c r="B2709" s="2241"/>
      <c r="C2709" s="2244"/>
      <c r="D2709" s="2242"/>
      <c r="E2709" s="2242"/>
      <c r="F2709" s="2243"/>
      <c r="G2709" s="2244"/>
      <c r="H2709" s="1830"/>
      <c r="I2709" s="2154"/>
      <c r="J2709" s="2244"/>
      <c r="K2709" s="2244"/>
      <c r="L2709" s="2244"/>
      <c r="M2709" s="2244"/>
      <c r="N2709" s="2242"/>
      <c r="O2709" s="2244"/>
      <c r="P2709" s="2245"/>
      <c r="Q2709" s="2250"/>
    </row>
    <row r="2710" spans="1:17">
      <c r="A2710" s="2244"/>
      <c r="B2710" s="2241"/>
      <c r="C2710" s="2244"/>
      <c r="D2710" s="2242"/>
      <c r="E2710" s="2242"/>
      <c r="F2710" s="2243"/>
      <c r="G2710" s="2244"/>
      <c r="H2710" s="1830"/>
      <c r="I2710" s="2154"/>
      <c r="J2710" s="2244"/>
      <c r="K2710" s="2244"/>
      <c r="L2710" s="2244"/>
      <c r="M2710" s="2244"/>
      <c r="N2710" s="2242"/>
      <c r="O2710" s="2244"/>
      <c r="P2710" s="2245"/>
      <c r="Q2710" s="2250"/>
    </row>
    <row r="2711" spans="1:17">
      <c r="A2711" s="2244"/>
      <c r="B2711" s="2241"/>
      <c r="C2711" s="2244"/>
      <c r="D2711" s="2242"/>
      <c r="E2711" s="2242"/>
      <c r="F2711" s="2243"/>
      <c r="G2711" s="2244"/>
      <c r="H2711" s="1830"/>
      <c r="I2711" s="2154"/>
      <c r="J2711" s="2244"/>
      <c r="K2711" s="2244"/>
      <c r="L2711" s="2244"/>
      <c r="M2711" s="2244"/>
      <c r="N2711" s="2242"/>
      <c r="O2711" s="2244"/>
      <c r="P2711" s="2245"/>
      <c r="Q2711" s="2250"/>
    </row>
    <row r="2712" spans="1:17">
      <c r="A2712" s="2244"/>
      <c r="B2712" s="2241"/>
      <c r="C2712" s="2244"/>
      <c r="D2712" s="2242"/>
      <c r="E2712" s="2242"/>
      <c r="F2712" s="2243"/>
      <c r="G2712" s="2244"/>
      <c r="H2712" s="1830"/>
      <c r="I2712" s="2154"/>
      <c r="J2712" s="2244"/>
      <c r="K2712" s="2244"/>
      <c r="L2712" s="2244"/>
      <c r="M2712" s="2244"/>
      <c r="N2712" s="2242"/>
      <c r="O2712" s="2244"/>
      <c r="P2712" s="2245"/>
      <c r="Q2712" s="2250"/>
    </row>
    <row r="2713" spans="1:17">
      <c r="A2713" s="2244"/>
      <c r="B2713" s="2241"/>
      <c r="C2713" s="2244"/>
      <c r="D2713" s="2242"/>
      <c r="E2713" s="2242"/>
      <c r="F2713" s="2243"/>
      <c r="G2713" s="2244"/>
      <c r="H2713" s="1830"/>
      <c r="I2713" s="2154"/>
      <c r="J2713" s="2244"/>
      <c r="K2713" s="2244"/>
      <c r="L2713" s="2244"/>
      <c r="M2713" s="2244"/>
      <c r="N2713" s="2242"/>
      <c r="O2713" s="2244"/>
      <c r="P2713" s="2245"/>
      <c r="Q2713" s="2250"/>
    </row>
    <row r="2714" spans="1:17">
      <c r="A2714" s="2244"/>
      <c r="B2714" s="2241"/>
      <c r="C2714" s="2244"/>
      <c r="D2714" s="2242"/>
      <c r="E2714" s="2242"/>
      <c r="F2714" s="2243"/>
      <c r="G2714" s="2244"/>
      <c r="H2714" s="1830"/>
      <c r="I2714" s="2154"/>
      <c r="J2714" s="2244"/>
      <c r="K2714" s="2244"/>
      <c r="L2714" s="2244"/>
      <c r="M2714" s="2244"/>
      <c r="N2714" s="2242"/>
      <c r="O2714" s="2244"/>
      <c r="P2714" s="2245"/>
      <c r="Q2714" s="2250"/>
    </row>
    <row r="2715" spans="1:17">
      <c r="A2715" s="2244"/>
      <c r="B2715" s="2241"/>
      <c r="C2715" s="2244"/>
      <c r="D2715" s="2242"/>
      <c r="E2715" s="2242"/>
      <c r="F2715" s="2243"/>
      <c r="G2715" s="2244"/>
      <c r="H2715" s="1830"/>
      <c r="I2715" s="2154"/>
      <c r="J2715" s="2244"/>
      <c r="K2715" s="2244"/>
      <c r="L2715" s="2244"/>
      <c r="M2715" s="2244"/>
      <c r="N2715" s="2242"/>
      <c r="O2715" s="2244"/>
      <c r="P2715" s="2245"/>
      <c r="Q2715" s="2250"/>
    </row>
    <row r="2716" spans="1:17">
      <c r="A2716" s="2244"/>
      <c r="B2716" s="2241"/>
      <c r="C2716" s="2244"/>
      <c r="D2716" s="2242"/>
      <c r="E2716" s="2242"/>
      <c r="F2716" s="2243"/>
      <c r="G2716" s="2244"/>
      <c r="H2716" s="1830"/>
      <c r="I2716" s="2154"/>
      <c r="J2716" s="2244"/>
      <c r="K2716" s="2244"/>
      <c r="L2716" s="2244"/>
      <c r="M2716" s="2244"/>
      <c r="N2716" s="2242"/>
      <c r="O2716" s="2244"/>
      <c r="P2716" s="2245"/>
      <c r="Q2716" s="2250"/>
    </row>
    <row r="2717" spans="1:17">
      <c r="A2717" s="2244"/>
      <c r="B2717" s="2241"/>
      <c r="C2717" s="2244"/>
      <c r="D2717" s="2242"/>
      <c r="E2717" s="2242"/>
      <c r="F2717" s="2243"/>
      <c r="G2717" s="2244"/>
      <c r="H2717" s="1830"/>
      <c r="I2717" s="2154"/>
      <c r="J2717" s="2244"/>
      <c r="K2717" s="2244"/>
      <c r="L2717" s="2244"/>
      <c r="M2717" s="2244"/>
      <c r="N2717" s="2242"/>
      <c r="O2717" s="2244"/>
      <c r="P2717" s="2245"/>
      <c r="Q2717" s="2250"/>
    </row>
    <row r="2718" spans="1:17">
      <c r="A2718" s="2244"/>
      <c r="B2718" s="2241"/>
      <c r="C2718" s="2244"/>
      <c r="D2718" s="2242"/>
      <c r="E2718" s="2242"/>
      <c r="F2718" s="2243"/>
      <c r="G2718" s="2244"/>
      <c r="H2718" s="1830"/>
      <c r="I2718" s="2154"/>
      <c r="J2718" s="2244"/>
      <c r="K2718" s="2244"/>
      <c r="L2718" s="2244"/>
      <c r="M2718" s="2244"/>
      <c r="N2718" s="2242"/>
      <c r="O2718" s="2244"/>
      <c r="P2718" s="2245"/>
      <c r="Q2718" s="2250"/>
    </row>
    <row r="2719" spans="1:17">
      <c r="A2719" s="2244"/>
      <c r="B2719" s="2241"/>
      <c r="C2719" s="2244"/>
      <c r="D2719" s="2242"/>
      <c r="E2719" s="2242"/>
      <c r="F2719" s="2243"/>
      <c r="G2719" s="2244"/>
      <c r="H2719" s="1830"/>
      <c r="I2719" s="2154"/>
      <c r="J2719" s="2244"/>
      <c r="K2719" s="2244"/>
      <c r="L2719" s="2244"/>
      <c r="M2719" s="2244"/>
      <c r="N2719" s="2242"/>
      <c r="O2719" s="2244"/>
      <c r="P2719" s="2245"/>
      <c r="Q2719" s="2250"/>
    </row>
    <row r="2720" spans="1:17">
      <c r="A2720" s="2244"/>
      <c r="B2720" s="2241"/>
      <c r="C2720" s="2244"/>
      <c r="D2720" s="2242"/>
      <c r="E2720" s="2242"/>
      <c r="F2720" s="2243"/>
      <c r="G2720" s="2244"/>
      <c r="H2720" s="1830"/>
      <c r="I2720" s="2154"/>
      <c r="J2720" s="2244"/>
      <c r="K2720" s="2244"/>
      <c r="L2720" s="2244"/>
      <c r="M2720" s="2244"/>
      <c r="N2720" s="2242"/>
      <c r="O2720" s="2244"/>
      <c r="P2720" s="2245"/>
      <c r="Q2720" s="2250"/>
    </row>
    <row r="2721" spans="1:17">
      <c r="A2721" s="2244"/>
      <c r="B2721" s="2241"/>
      <c r="C2721" s="2244"/>
      <c r="D2721" s="2242"/>
      <c r="E2721" s="2242"/>
      <c r="F2721" s="2243"/>
      <c r="G2721" s="2244"/>
      <c r="H2721" s="1830"/>
      <c r="I2721" s="2154"/>
      <c r="J2721" s="2244"/>
      <c r="K2721" s="2244"/>
      <c r="L2721" s="2244"/>
      <c r="M2721" s="2244"/>
      <c r="N2721" s="2242"/>
      <c r="O2721" s="2244"/>
      <c r="P2721" s="2245"/>
      <c r="Q2721" s="2250"/>
    </row>
    <row r="2722" spans="1:17">
      <c r="A2722" s="2244"/>
      <c r="B2722" s="2241"/>
      <c r="C2722" s="2244"/>
      <c r="D2722" s="2242"/>
      <c r="E2722" s="2242"/>
      <c r="F2722" s="2243"/>
      <c r="G2722" s="2244"/>
      <c r="H2722" s="1830"/>
      <c r="I2722" s="2154"/>
      <c r="J2722" s="2244"/>
      <c r="K2722" s="2244"/>
      <c r="L2722" s="2244"/>
      <c r="M2722" s="2244"/>
      <c r="N2722" s="2242"/>
      <c r="O2722" s="2244"/>
      <c r="P2722" s="2245"/>
      <c r="Q2722" s="2250"/>
    </row>
    <row r="2723" spans="1:17">
      <c r="A2723" s="2244"/>
      <c r="B2723" s="2241"/>
      <c r="C2723" s="2244"/>
      <c r="D2723" s="2242"/>
      <c r="E2723" s="2242"/>
      <c r="F2723" s="2243"/>
      <c r="G2723" s="2244"/>
      <c r="H2723" s="1830"/>
      <c r="I2723" s="2154"/>
      <c r="J2723" s="2244"/>
      <c r="K2723" s="2244"/>
      <c r="L2723" s="2244"/>
      <c r="M2723" s="2244"/>
      <c r="N2723" s="2242"/>
      <c r="O2723" s="2244"/>
      <c r="P2723" s="2245"/>
      <c r="Q2723" s="2250"/>
    </row>
    <row r="2724" spans="1:17">
      <c r="A2724" s="2244"/>
      <c r="B2724" s="2241"/>
      <c r="C2724" s="2244"/>
      <c r="D2724" s="2242"/>
      <c r="E2724" s="2242"/>
      <c r="F2724" s="2243"/>
      <c r="G2724" s="2244"/>
      <c r="H2724" s="1830"/>
      <c r="I2724" s="2154"/>
      <c r="J2724" s="2244"/>
      <c r="K2724" s="2244"/>
      <c r="L2724" s="2244"/>
      <c r="M2724" s="2244"/>
      <c r="N2724" s="2242"/>
      <c r="O2724" s="2244"/>
      <c r="P2724" s="2245"/>
      <c r="Q2724" s="2250"/>
    </row>
    <row r="2725" spans="1:17">
      <c r="A2725" s="2244"/>
      <c r="B2725" s="2241"/>
      <c r="C2725" s="2244"/>
      <c r="D2725" s="2242"/>
      <c r="E2725" s="2242"/>
      <c r="F2725" s="2243"/>
      <c r="G2725" s="2244"/>
      <c r="H2725" s="1830"/>
      <c r="I2725" s="2154"/>
      <c r="J2725" s="2244"/>
      <c r="K2725" s="2244"/>
      <c r="L2725" s="2244"/>
      <c r="M2725" s="2244"/>
      <c r="N2725" s="2242"/>
      <c r="O2725" s="2244"/>
      <c r="P2725" s="2245"/>
      <c r="Q2725" s="2250"/>
    </row>
    <row r="2726" spans="1:17">
      <c r="A2726" s="2244"/>
      <c r="B2726" s="2241"/>
      <c r="C2726" s="2244"/>
      <c r="D2726" s="2242"/>
      <c r="E2726" s="2242"/>
      <c r="F2726" s="2243"/>
      <c r="G2726" s="2244"/>
      <c r="H2726" s="1830"/>
      <c r="I2726" s="2154"/>
      <c r="J2726" s="2244"/>
      <c r="K2726" s="2244"/>
      <c r="L2726" s="2244"/>
      <c r="M2726" s="2244"/>
      <c r="N2726" s="2242"/>
      <c r="O2726" s="2244"/>
      <c r="P2726" s="2245"/>
      <c r="Q2726" s="2250"/>
    </row>
    <row r="2727" spans="1:17">
      <c r="A2727" s="2244"/>
      <c r="B2727" s="2241"/>
      <c r="C2727" s="2244"/>
      <c r="D2727" s="2242"/>
      <c r="E2727" s="2242"/>
      <c r="F2727" s="2243"/>
      <c r="G2727" s="2244"/>
      <c r="H2727" s="1830"/>
      <c r="I2727" s="2154"/>
      <c r="J2727" s="2244"/>
      <c r="K2727" s="2244"/>
      <c r="L2727" s="2244"/>
      <c r="M2727" s="2244"/>
      <c r="N2727" s="2242"/>
      <c r="O2727" s="2244"/>
      <c r="P2727" s="2245"/>
      <c r="Q2727" s="2250"/>
    </row>
    <row r="2728" spans="1:17">
      <c r="A2728" s="2244"/>
      <c r="B2728" s="2241"/>
      <c r="C2728" s="2244"/>
      <c r="D2728" s="2242"/>
      <c r="E2728" s="2242"/>
      <c r="F2728" s="2243"/>
      <c r="G2728" s="2244"/>
      <c r="H2728" s="1830"/>
      <c r="I2728" s="2154"/>
      <c r="J2728" s="2244"/>
      <c r="K2728" s="2244"/>
      <c r="L2728" s="2244"/>
      <c r="M2728" s="2244"/>
      <c r="N2728" s="2242"/>
      <c r="O2728" s="2244"/>
      <c r="P2728" s="2245"/>
      <c r="Q2728" s="2250"/>
    </row>
    <row r="2729" spans="1:17">
      <c r="A2729" s="2244"/>
      <c r="B2729" s="2241"/>
      <c r="C2729" s="2244"/>
      <c r="D2729" s="2242"/>
      <c r="E2729" s="2242"/>
      <c r="F2729" s="2243"/>
      <c r="G2729" s="2244"/>
      <c r="H2729" s="1830"/>
      <c r="I2729" s="2154"/>
      <c r="J2729" s="2244"/>
      <c r="K2729" s="2244"/>
      <c r="L2729" s="2244"/>
      <c r="M2729" s="2244"/>
      <c r="N2729" s="2242"/>
      <c r="O2729" s="2244"/>
      <c r="P2729" s="2245"/>
      <c r="Q2729" s="2250"/>
    </row>
    <row r="2730" spans="1:17">
      <c r="A2730" s="2244"/>
      <c r="B2730" s="2241"/>
      <c r="C2730" s="2244"/>
      <c r="D2730" s="2242"/>
      <c r="E2730" s="2242"/>
      <c r="F2730" s="2243"/>
      <c r="G2730" s="2244"/>
      <c r="H2730" s="1830"/>
      <c r="I2730" s="2154"/>
      <c r="J2730" s="2244"/>
      <c r="K2730" s="2244"/>
      <c r="L2730" s="2244"/>
      <c r="M2730" s="2244"/>
      <c r="N2730" s="2242"/>
      <c r="O2730" s="2244"/>
      <c r="P2730" s="2245"/>
      <c r="Q2730" s="2250"/>
    </row>
    <row r="2731" spans="1:17">
      <c r="A2731" s="2244"/>
      <c r="B2731" s="2241"/>
      <c r="C2731" s="2244"/>
      <c r="D2731" s="2242"/>
      <c r="E2731" s="2242"/>
      <c r="F2731" s="2243"/>
      <c r="G2731" s="2244"/>
      <c r="H2731" s="1830"/>
      <c r="I2731" s="2154"/>
      <c r="J2731" s="2244"/>
      <c r="K2731" s="2244"/>
      <c r="L2731" s="2244"/>
      <c r="M2731" s="2244"/>
      <c r="N2731" s="2242"/>
      <c r="O2731" s="2244"/>
      <c r="P2731" s="2245"/>
      <c r="Q2731" s="2250"/>
    </row>
    <row r="2732" spans="1:17">
      <c r="A2732" s="2244"/>
      <c r="B2732" s="2241"/>
      <c r="C2732" s="2244"/>
      <c r="D2732" s="2242"/>
      <c r="E2732" s="2242"/>
      <c r="F2732" s="2243"/>
      <c r="G2732" s="2244"/>
      <c r="H2732" s="1830"/>
      <c r="I2732" s="2154"/>
      <c r="J2732" s="2244"/>
      <c r="K2732" s="2244"/>
      <c r="L2732" s="2244"/>
      <c r="M2732" s="2244"/>
      <c r="N2732" s="2242"/>
      <c r="O2732" s="2244"/>
      <c r="P2732" s="2245"/>
      <c r="Q2732" s="2250"/>
    </row>
    <row r="2733" spans="1:17">
      <c r="A2733" s="2244"/>
      <c r="B2733" s="2241"/>
      <c r="C2733" s="2244"/>
      <c r="D2733" s="2242"/>
      <c r="E2733" s="2242"/>
      <c r="F2733" s="2243"/>
      <c r="G2733" s="2244"/>
      <c r="H2733" s="1830"/>
      <c r="I2733" s="2154"/>
      <c r="J2733" s="2244"/>
      <c r="K2733" s="2244"/>
      <c r="L2733" s="2244"/>
      <c r="M2733" s="2244"/>
      <c r="N2733" s="2242"/>
      <c r="O2733" s="2244"/>
      <c r="P2733" s="2245"/>
      <c r="Q2733" s="2250"/>
    </row>
    <row r="2734" spans="1:17">
      <c r="A2734" s="2244"/>
      <c r="B2734" s="2241"/>
      <c r="C2734" s="2244"/>
      <c r="D2734" s="2242"/>
      <c r="E2734" s="2242"/>
      <c r="F2734" s="2243"/>
      <c r="G2734" s="2244"/>
      <c r="H2734" s="1830"/>
      <c r="I2734" s="2154"/>
      <c r="J2734" s="2244"/>
      <c r="K2734" s="2244"/>
      <c r="L2734" s="2244"/>
      <c r="M2734" s="2244"/>
      <c r="N2734" s="2242"/>
      <c r="O2734" s="2244"/>
      <c r="P2734" s="2245"/>
      <c r="Q2734" s="2250"/>
    </row>
    <row r="2735" spans="1:17">
      <c r="A2735" s="2244"/>
      <c r="B2735" s="2241"/>
      <c r="C2735" s="2244"/>
      <c r="D2735" s="2242"/>
      <c r="E2735" s="2242"/>
      <c r="F2735" s="2243"/>
      <c r="G2735" s="2244"/>
      <c r="H2735" s="1830"/>
      <c r="I2735" s="2154"/>
      <c r="J2735" s="2244"/>
      <c r="K2735" s="2244"/>
      <c r="L2735" s="2244"/>
      <c r="M2735" s="2244"/>
      <c r="N2735" s="2242"/>
      <c r="O2735" s="2244"/>
      <c r="P2735" s="2245"/>
      <c r="Q2735" s="2250"/>
    </row>
    <row r="2736" spans="1:17">
      <c r="A2736" s="2244"/>
      <c r="B2736" s="2241"/>
      <c r="C2736" s="2244"/>
      <c r="D2736" s="2242"/>
      <c r="E2736" s="2242"/>
      <c r="F2736" s="2243"/>
      <c r="G2736" s="2244"/>
      <c r="H2736" s="1830"/>
      <c r="I2736" s="2154"/>
      <c r="J2736" s="2244"/>
      <c r="K2736" s="2244"/>
      <c r="L2736" s="2244"/>
      <c r="M2736" s="2244"/>
      <c r="N2736" s="2242"/>
      <c r="O2736" s="2244"/>
      <c r="P2736" s="2245"/>
      <c r="Q2736" s="2250"/>
    </row>
    <row r="2737" spans="1:17">
      <c r="A2737" s="2244"/>
      <c r="B2737" s="2241"/>
      <c r="C2737" s="2244"/>
      <c r="D2737" s="2242"/>
      <c r="E2737" s="2242"/>
      <c r="F2737" s="2243"/>
      <c r="G2737" s="2244"/>
      <c r="H2737" s="1830"/>
      <c r="I2737" s="2154"/>
      <c r="J2737" s="2244"/>
      <c r="K2737" s="2244"/>
      <c r="L2737" s="2244"/>
      <c r="M2737" s="2244"/>
      <c r="N2737" s="2242"/>
      <c r="O2737" s="2244"/>
      <c r="P2737" s="2245"/>
      <c r="Q2737" s="2250"/>
    </row>
    <row r="2738" spans="1:17">
      <c r="A2738" s="2244"/>
      <c r="B2738" s="2241"/>
      <c r="C2738" s="2244"/>
      <c r="D2738" s="2242"/>
      <c r="E2738" s="2242"/>
      <c r="F2738" s="2243"/>
      <c r="G2738" s="2244"/>
      <c r="H2738" s="1830"/>
      <c r="I2738" s="2154"/>
      <c r="J2738" s="2244"/>
      <c r="K2738" s="2244"/>
      <c r="L2738" s="2244"/>
      <c r="M2738" s="2244"/>
      <c r="N2738" s="2242"/>
      <c r="O2738" s="2244"/>
      <c r="P2738" s="2245"/>
      <c r="Q2738" s="2250"/>
    </row>
    <row r="2739" spans="1:17">
      <c r="A2739" s="2244"/>
      <c r="B2739" s="2241"/>
      <c r="C2739" s="2244"/>
      <c r="D2739" s="2242"/>
      <c r="E2739" s="2242"/>
      <c r="F2739" s="2243"/>
      <c r="G2739" s="2244"/>
      <c r="H2739" s="1830"/>
      <c r="I2739" s="2154"/>
      <c r="J2739" s="2244"/>
      <c r="K2739" s="2244"/>
      <c r="L2739" s="2244"/>
      <c r="M2739" s="2244"/>
      <c r="N2739" s="2242"/>
      <c r="O2739" s="2244"/>
      <c r="P2739" s="2245"/>
      <c r="Q2739" s="2250"/>
    </row>
    <row r="2740" spans="1:17">
      <c r="A2740" s="2244"/>
      <c r="B2740" s="2241"/>
      <c r="C2740" s="2244"/>
      <c r="D2740" s="2242"/>
      <c r="E2740" s="2242"/>
      <c r="F2740" s="2243"/>
      <c r="G2740" s="2244"/>
      <c r="H2740" s="1830"/>
      <c r="I2740" s="2154"/>
      <c r="J2740" s="2244"/>
      <c r="K2740" s="2244"/>
      <c r="L2740" s="2244"/>
      <c r="M2740" s="2244"/>
      <c r="N2740" s="2242"/>
      <c r="O2740" s="2244"/>
      <c r="P2740" s="2245"/>
      <c r="Q2740" s="2250"/>
    </row>
    <row r="2741" spans="1:17">
      <c r="A2741" s="2244"/>
      <c r="B2741" s="2241"/>
      <c r="C2741" s="2244"/>
      <c r="D2741" s="2242"/>
      <c r="E2741" s="2242"/>
      <c r="F2741" s="2243"/>
      <c r="G2741" s="2244"/>
      <c r="H2741" s="1830"/>
      <c r="I2741" s="2154"/>
      <c r="J2741" s="2244"/>
      <c r="K2741" s="2244"/>
      <c r="L2741" s="2244"/>
      <c r="M2741" s="2244"/>
      <c r="N2741" s="2242"/>
      <c r="O2741" s="2244"/>
      <c r="P2741" s="2245"/>
      <c r="Q2741" s="2250"/>
    </row>
    <row r="2742" spans="1:17">
      <c r="A2742" s="2244"/>
      <c r="B2742" s="2241"/>
      <c r="C2742" s="2244"/>
      <c r="D2742" s="2242"/>
      <c r="E2742" s="2242"/>
      <c r="F2742" s="2243"/>
      <c r="G2742" s="2244"/>
      <c r="H2742" s="1830"/>
      <c r="I2742" s="2154"/>
      <c r="J2742" s="2244"/>
      <c r="K2742" s="2244"/>
      <c r="L2742" s="2244"/>
      <c r="M2742" s="2244"/>
      <c r="N2742" s="2242"/>
      <c r="O2742" s="2244"/>
      <c r="P2742" s="2245"/>
      <c r="Q2742" s="2250"/>
    </row>
    <row r="2743" spans="1:17">
      <c r="A2743" s="2244"/>
      <c r="B2743" s="2241"/>
      <c r="C2743" s="2244"/>
      <c r="D2743" s="2242"/>
      <c r="E2743" s="2242"/>
      <c r="F2743" s="2243"/>
      <c r="G2743" s="2244"/>
      <c r="H2743" s="1830"/>
      <c r="I2743" s="2154"/>
      <c r="J2743" s="2244"/>
      <c r="K2743" s="2244"/>
      <c r="L2743" s="2244"/>
      <c r="M2743" s="2244"/>
      <c r="N2743" s="2242"/>
      <c r="O2743" s="2244"/>
      <c r="P2743" s="2245"/>
      <c r="Q2743" s="2250"/>
    </row>
    <row r="2744" spans="1:17">
      <c r="A2744" s="2244"/>
      <c r="B2744" s="2241"/>
      <c r="C2744" s="2244"/>
      <c r="D2744" s="2242"/>
      <c r="E2744" s="2242"/>
      <c r="F2744" s="2243"/>
      <c r="G2744" s="2244"/>
      <c r="H2744" s="1830"/>
      <c r="I2744" s="2154"/>
      <c r="J2744" s="2244"/>
      <c r="K2744" s="2244"/>
      <c r="L2744" s="2244"/>
      <c r="M2744" s="2244"/>
      <c r="N2744" s="2242"/>
      <c r="O2744" s="2244"/>
      <c r="P2744" s="2245"/>
      <c r="Q2744" s="2250"/>
    </row>
    <row r="2745" spans="1:17">
      <c r="A2745" s="2244"/>
      <c r="B2745" s="2241"/>
      <c r="C2745" s="2244"/>
      <c r="D2745" s="2242"/>
      <c r="E2745" s="2242"/>
      <c r="F2745" s="2243"/>
      <c r="G2745" s="2244"/>
      <c r="H2745" s="1830"/>
      <c r="I2745" s="2154"/>
      <c r="J2745" s="2244"/>
      <c r="K2745" s="2244"/>
      <c r="L2745" s="2244"/>
      <c r="M2745" s="2244"/>
      <c r="N2745" s="2242"/>
      <c r="O2745" s="2244"/>
      <c r="P2745" s="2245"/>
      <c r="Q2745" s="2250"/>
    </row>
    <row r="2746" spans="1:17">
      <c r="A2746" s="2244"/>
      <c r="B2746" s="2241"/>
      <c r="C2746" s="2244"/>
      <c r="D2746" s="2242"/>
      <c r="E2746" s="2242"/>
      <c r="F2746" s="2243"/>
      <c r="G2746" s="2244"/>
      <c r="H2746" s="1830"/>
      <c r="I2746" s="2154"/>
      <c r="J2746" s="2244"/>
      <c r="K2746" s="2244"/>
      <c r="L2746" s="2244"/>
      <c r="M2746" s="2244"/>
      <c r="N2746" s="2242"/>
      <c r="O2746" s="2244"/>
      <c r="P2746" s="2245"/>
      <c r="Q2746" s="2250"/>
    </row>
    <row r="2747" spans="1:17">
      <c r="A2747" s="2244"/>
      <c r="B2747" s="2241"/>
      <c r="C2747" s="2244"/>
      <c r="D2747" s="2242"/>
      <c r="E2747" s="2242"/>
      <c r="F2747" s="2243"/>
      <c r="G2747" s="2244"/>
      <c r="H2747" s="1830"/>
      <c r="I2747" s="2154"/>
      <c r="J2747" s="2244"/>
      <c r="K2747" s="2244"/>
      <c r="L2747" s="2244"/>
      <c r="M2747" s="2244"/>
      <c r="N2747" s="2242"/>
      <c r="O2747" s="2244"/>
      <c r="P2747" s="2245"/>
      <c r="Q2747" s="2250"/>
    </row>
    <row r="2748" spans="1:17">
      <c r="A2748" s="2244"/>
      <c r="B2748" s="2241"/>
      <c r="C2748" s="2244"/>
      <c r="D2748" s="2242"/>
      <c r="E2748" s="2242"/>
      <c r="F2748" s="2243"/>
      <c r="G2748" s="2244"/>
      <c r="H2748" s="1830"/>
      <c r="I2748" s="2154"/>
      <c r="J2748" s="2244"/>
      <c r="K2748" s="2244"/>
      <c r="L2748" s="2244"/>
      <c r="M2748" s="2244"/>
      <c r="N2748" s="2242"/>
      <c r="O2748" s="2244"/>
      <c r="P2748" s="2245"/>
      <c r="Q2748" s="2250"/>
    </row>
    <row r="2749" spans="1:17">
      <c r="A2749" s="2244"/>
      <c r="B2749" s="2241"/>
      <c r="C2749" s="2244"/>
      <c r="D2749" s="2242"/>
      <c r="E2749" s="2242"/>
      <c r="F2749" s="2243"/>
      <c r="G2749" s="2244"/>
      <c r="H2749" s="1830"/>
      <c r="I2749" s="2154"/>
      <c r="J2749" s="2244"/>
      <c r="K2749" s="2244"/>
      <c r="L2749" s="2244"/>
      <c r="M2749" s="2244"/>
      <c r="N2749" s="2242"/>
      <c r="O2749" s="2244"/>
      <c r="P2749" s="2245"/>
      <c r="Q2749" s="2250"/>
    </row>
    <row r="2750" spans="1:17">
      <c r="A2750" s="2244"/>
      <c r="B2750" s="2241"/>
      <c r="C2750" s="2244"/>
      <c r="D2750" s="2242"/>
      <c r="E2750" s="2242"/>
      <c r="F2750" s="2243"/>
      <c r="G2750" s="2244"/>
      <c r="H2750" s="1830"/>
      <c r="I2750" s="2154"/>
      <c r="J2750" s="2244"/>
      <c r="K2750" s="2244"/>
      <c r="L2750" s="2244"/>
      <c r="M2750" s="2244"/>
      <c r="N2750" s="2242"/>
      <c r="O2750" s="2244"/>
      <c r="P2750" s="2245"/>
      <c r="Q2750" s="2250"/>
    </row>
    <row r="2751" spans="1:17">
      <c r="A2751" s="2244"/>
      <c r="B2751" s="2241"/>
      <c r="C2751" s="2244"/>
      <c r="D2751" s="2242"/>
      <c r="E2751" s="2242"/>
      <c r="F2751" s="2243"/>
      <c r="G2751" s="2244"/>
      <c r="H2751" s="1830"/>
      <c r="I2751" s="2154"/>
      <c r="J2751" s="2244"/>
      <c r="K2751" s="2244"/>
      <c r="L2751" s="2244"/>
      <c r="M2751" s="2244"/>
      <c r="N2751" s="2242"/>
      <c r="O2751" s="2244"/>
      <c r="P2751" s="2245"/>
      <c r="Q2751" s="2250"/>
    </row>
    <row r="2752" spans="1:17">
      <c r="A2752" s="2244"/>
      <c r="B2752" s="2241"/>
      <c r="C2752" s="2244"/>
      <c r="D2752" s="2242"/>
      <c r="E2752" s="2242"/>
      <c r="F2752" s="2243"/>
      <c r="G2752" s="2244"/>
      <c r="H2752" s="1830"/>
      <c r="I2752" s="2154"/>
      <c r="J2752" s="2244"/>
      <c r="K2752" s="2244"/>
      <c r="L2752" s="2244"/>
      <c r="M2752" s="2244"/>
      <c r="N2752" s="2242"/>
      <c r="O2752" s="2244"/>
      <c r="P2752" s="2245"/>
      <c r="Q2752" s="2250"/>
    </row>
    <row r="2753" spans="1:17">
      <c r="A2753" s="2244"/>
      <c r="B2753" s="2241"/>
      <c r="C2753" s="2244"/>
      <c r="D2753" s="2242"/>
      <c r="E2753" s="2242"/>
      <c r="F2753" s="2243"/>
      <c r="G2753" s="2244"/>
      <c r="H2753" s="1830"/>
      <c r="I2753" s="2154"/>
      <c r="J2753" s="2244"/>
      <c r="K2753" s="2244"/>
      <c r="L2753" s="2244"/>
      <c r="M2753" s="2244"/>
      <c r="N2753" s="2242"/>
      <c r="O2753" s="2244"/>
      <c r="P2753" s="2245"/>
      <c r="Q2753" s="2250"/>
    </row>
    <row r="2754" spans="1:17">
      <c r="A2754" s="2244"/>
      <c r="B2754" s="2241"/>
      <c r="C2754" s="2244"/>
      <c r="D2754" s="2242"/>
      <c r="E2754" s="2242"/>
      <c r="F2754" s="2243"/>
      <c r="G2754" s="2244"/>
      <c r="H2754" s="1830"/>
      <c r="I2754" s="2154"/>
      <c r="J2754" s="2244"/>
      <c r="K2754" s="2244"/>
      <c r="L2754" s="2244"/>
      <c r="M2754" s="2244"/>
      <c r="N2754" s="2242"/>
      <c r="O2754" s="2244"/>
      <c r="P2754" s="2245"/>
      <c r="Q2754" s="2250"/>
    </row>
    <row r="2755" spans="1:17">
      <c r="A2755" s="2244"/>
      <c r="B2755" s="2241"/>
      <c r="C2755" s="2244"/>
      <c r="D2755" s="2242"/>
      <c r="E2755" s="2242"/>
      <c r="F2755" s="2243"/>
      <c r="G2755" s="2244"/>
      <c r="H2755" s="1830"/>
      <c r="I2755" s="2154"/>
      <c r="J2755" s="2244"/>
      <c r="K2755" s="2244"/>
      <c r="L2755" s="2244"/>
      <c r="M2755" s="2244"/>
      <c r="N2755" s="2242"/>
      <c r="O2755" s="2244"/>
      <c r="P2755" s="2245"/>
      <c r="Q2755" s="2250"/>
    </row>
    <row r="2756" spans="1:17">
      <c r="A2756" s="2244"/>
      <c r="B2756" s="2241"/>
      <c r="C2756" s="2244"/>
      <c r="D2756" s="2242"/>
      <c r="E2756" s="2242"/>
      <c r="F2756" s="2243"/>
      <c r="G2756" s="2244"/>
      <c r="H2756" s="1830"/>
      <c r="I2756" s="2154"/>
      <c r="J2756" s="2244"/>
      <c r="K2756" s="2244"/>
      <c r="L2756" s="2244"/>
      <c r="M2756" s="2244"/>
      <c r="N2756" s="2242"/>
      <c r="O2756" s="2244"/>
      <c r="P2756" s="2245"/>
      <c r="Q2756" s="2250"/>
    </row>
    <row r="2757" spans="1:17">
      <c r="A2757" s="2244"/>
      <c r="B2757" s="2241"/>
      <c r="C2757" s="2244"/>
      <c r="D2757" s="2242"/>
      <c r="E2757" s="2242"/>
      <c r="F2757" s="2243"/>
      <c r="G2757" s="2244"/>
      <c r="H2757" s="1830"/>
      <c r="I2757" s="2154"/>
      <c r="J2757" s="2244"/>
      <c r="K2757" s="2244"/>
      <c r="L2757" s="2244"/>
      <c r="M2757" s="2244"/>
      <c r="N2757" s="2242"/>
      <c r="O2757" s="2244"/>
      <c r="P2757" s="2245"/>
      <c r="Q2757" s="2250"/>
    </row>
    <row r="2758" spans="1:17">
      <c r="A2758" s="2244"/>
      <c r="B2758" s="2241"/>
      <c r="C2758" s="2244"/>
      <c r="D2758" s="2242"/>
      <c r="E2758" s="2242"/>
      <c r="F2758" s="2243"/>
      <c r="G2758" s="2244"/>
      <c r="H2758" s="1830"/>
      <c r="I2758" s="2154"/>
      <c r="J2758" s="2244"/>
      <c r="K2758" s="2244"/>
      <c r="L2758" s="2244"/>
      <c r="M2758" s="2244"/>
      <c r="N2758" s="2242"/>
      <c r="O2758" s="2244"/>
      <c r="P2758" s="2245"/>
      <c r="Q2758" s="2250"/>
    </row>
    <row r="2759" spans="1:17">
      <c r="A2759" s="2244"/>
      <c r="B2759" s="2241"/>
      <c r="C2759" s="2244"/>
      <c r="D2759" s="2242"/>
      <c r="E2759" s="2242"/>
      <c r="F2759" s="2243"/>
      <c r="G2759" s="2244"/>
      <c r="H2759" s="1830"/>
      <c r="I2759" s="2154"/>
      <c r="J2759" s="2244"/>
      <c r="K2759" s="2244"/>
      <c r="L2759" s="2244"/>
      <c r="M2759" s="2244"/>
      <c r="N2759" s="2242"/>
      <c r="O2759" s="2244"/>
      <c r="P2759" s="2245"/>
      <c r="Q2759" s="2250"/>
    </row>
    <row r="2760" spans="1:17">
      <c r="A2760" s="2244"/>
      <c r="B2760" s="2241"/>
      <c r="C2760" s="2244"/>
      <c r="D2760" s="2242"/>
      <c r="E2760" s="2242"/>
      <c r="F2760" s="2243"/>
      <c r="G2760" s="2244"/>
      <c r="H2760" s="1830"/>
      <c r="I2760" s="2154"/>
      <c r="J2760" s="2244"/>
      <c r="K2760" s="2244"/>
      <c r="L2760" s="2244"/>
      <c r="M2760" s="2244"/>
      <c r="N2760" s="2242"/>
      <c r="O2760" s="2244"/>
      <c r="P2760" s="2245"/>
      <c r="Q2760" s="2250"/>
    </row>
    <row r="2761" spans="1:17">
      <c r="A2761" s="2244"/>
      <c r="B2761" s="2241"/>
      <c r="C2761" s="2244"/>
      <c r="D2761" s="2242"/>
      <c r="E2761" s="2242"/>
      <c r="F2761" s="2243"/>
      <c r="G2761" s="2244"/>
      <c r="H2761" s="1830"/>
      <c r="I2761" s="2154"/>
      <c r="J2761" s="2244"/>
      <c r="K2761" s="2244"/>
      <c r="L2761" s="2244"/>
      <c r="M2761" s="2244"/>
      <c r="N2761" s="2242"/>
      <c r="O2761" s="2244"/>
      <c r="P2761" s="2245"/>
      <c r="Q2761" s="2250"/>
    </row>
    <row r="2762" spans="1:17">
      <c r="A2762" s="2244"/>
      <c r="B2762" s="2241"/>
      <c r="C2762" s="2244"/>
      <c r="D2762" s="2242"/>
      <c r="E2762" s="2242"/>
      <c r="F2762" s="2243"/>
      <c r="G2762" s="2244"/>
      <c r="H2762" s="1830"/>
      <c r="I2762" s="2154"/>
      <c r="J2762" s="2244"/>
      <c r="K2762" s="2244"/>
      <c r="L2762" s="2244"/>
      <c r="M2762" s="2244"/>
      <c r="N2762" s="2242"/>
      <c r="O2762" s="2244"/>
      <c r="P2762" s="2245"/>
      <c r="Q2762" s="2250"/>
    </row>
    <row r="2763" spans="1:17">
      <c r="A2763" s="2244"/>
      <c r="B2763" s="2241"/>
      <c r="C2763" s="2244"/>
      <c r="D2763" s="2242"/>
      <c r="E2763" s="2242"/>
      <c r="F2763" s="2243"/>
      <c r="G2763" s="2244"/>
      <c r="H2763" s="1830"/>
      <c r="I2763" s="2154"/>
      <c r="J2763" s="2244"/>
      <c r="K2763" s="2244"/>
      <c r="L2763" s="2244"/>
      <c r="M2763" s="2244"/>
      <c r="N2763" s="2242"/>
      <c r="O2763" s="2244"/>
      <c r="P2763" s="2245"/>
      <c r="Q2763" s="2250"/>
    </row>
    <row r="2764" spans="1:17">
      <c r="A2764" s="2244"/>
      <c r="B2764" s="2241"/>
      <c r="C2764" s="2244"/>
      <c r="D2764" s="2242"/>
      <c r="E2764" s="2242"/>
      <c r="F2764" s="2243"/>
      <c r="G2764" s="2244"/>
      <c r="H2764" s="1830"/>
      <c r="I2764" s="2154"/>
      <c r="J2764" s="2244"/>
      <c r="K2764" s="2244"/>
      <c r="L2764" s="2244"/>
      <c r="M2764" s="2244"/>
      <c r="N2764" s="2242"/>
      <c r="O2764" s="2244"/>
      <c r="P2764" s="2245"/>
      <c r="Q2764" s="2250"/>
    </row>
    <row r="2765" spans="1:17">
      <c r="A2765" s="2244"/>
      <c r="B2765" s="2241"/>
      <c r="C2765" s="2244"/>
      <c r="D2765" s="2242"/>
      <c r="E2765" s="2242"/>
      <c r="F2765" s="2243"/>
      <c r="G2765" s="2244"/>
      <c r="H2765" s="1830"/>
      <c r="I2765" s="2154"/>
      <c r="J2765" s="2244"/>
      <c r="K2765" s="2244"/>
      <c r="L2765" s="2244"/>
      <c r="M2765" s="2244"/>
      <c r="N2765" s="2242"/>
      <c r="O2765" s="2244"/>
      <c r="P2765" s="2245"/>
      <c r="Q2765" s="2250"/>
    </row>
    <row r="2766" spans="1:17">
      <c r="A2766" s="2244"/>
      <c r="B2766" s="2241"/>
      <c r="C2766" s="2244"/>
      <c r="D2766" s="2242"/>
      <c r="E2766" s="2242"/>
      <c r="F2766" s="2243"/>
      <c r="G2766" s="2244"/>
      <c r="H2766" s="1830"/>
      <c r="I2766" s="2154"/>
      <c r="J2766" s="2244"/>
      <c r="K2766" s="2244"/>
      <c r="L2766" s="2244"/>
      <c r="M2766" s="2244"/>
      <c r="N2766" s="2242"/>
      <c r="O2766" s="2244"/>
      <c r="P2766" s="2245"/>
      <c r="Q2766" s="2250"/>
    </row>
    <row r="2767" spans="1:17">
      <c r="A2767" s="2244"/>
      <c r="B2767" s="2241"/>
      <c r="C2767" s="2244"/>
      <c r="D2767" s="2242"/>
      <c r="E2767" s="2242"/>
      <c r="F2767" s="2243"/>
      <c r="G2767" s="2244"/>
      <c r="H2767" s="1830"/>
      <c r="I2767" s="2154"/>
      <c r="J2767" s="2244"/>
      <c r="K2767" s="2244"/>
      <c r="L2767" s="2244"/>
      <c r="M2767" s="2244"/>
      <c r="N2767" s="2242"/>
      <c r="O2767" s="2244"/>
      <c r="P2767" s="2245"/>
      <c r="Q2767" s="2250"/>
    </row>
    <row r="2768" spans="1:17">
      <c r="A2768" s="2244"/>
      <c r="B2768" s="2241"/>
      <c r="C2768" s="2244"/>
      <c r="D2768" s="2242"/>
      <c r="E2768" s="2242"/>
      <c r="F2768" s="2243"/>
      <c r="G2768" s="2244"/>
      <c r="H2768" s="1830"/>
      <c r="I2768" s="2154"/>
      <c r="J2768" s="2244"/>
      <c r="K2768" s="2244"/>
      <c r="L2768" s="2244"/>
      <c r="M2768" s="2244"/>
      <c r="N2768" s="2242"/>
      <c r="O2768" s="2244"/>
      <c r="P2768" s="2245"/>
      <c r="Q2768" s="2250"/>
    </row>
    <row r="2769" spans="1:17">
      <c r="A2769" s="2244"/>
      <c r="B2769" s="2241"/>
      <c r="C2769" s="2244"/>
      <c r="D2769" s="2242"/>
      <c r="E2769" s="2242"/>
      <c r="F2769" s="2243"/>
      <c r="G2769" s="2244"/>
      <c r="H2769" s="1830"/>
      <c r="I2769" s="2154"/>
      <c r="J2769" s="2244"/>
      <c r="K2769" s="2244"/>
      <c r="L2769" s="2244"/>
      <c r="M2769" s="2244"/>
      <c r="N2769" s="2242"/>
      <c r="O2769" s="2244"/>
      <c r="P2769" s="2245"/>
      <c r="Q2769" s="2250"/>
    </row>
    <row r="2770" spans="1:17">
      <c r="A2770" s="2244"/>
      <c r="B2770" s="2241"/>
      <c r="C2770" s="2244"/>
      <c r="D2770" s="2242"/>
      <c r="E2770" s="2242"/>
      <c r="F2770" s="2243"/>
      <c r="G2770" s="2244"/>
      <c r="H2770" s="1830"/>
      <c r="I2770" s="2154"/>
      <c r="J2770" s="2244"/>
      <c r="K2770" s="2244"/>
      <c r="L2770" s="2244"/>
      <c r="M2770" s="2244"/>
      <c r="N2770" s="2242"/>
      <c r="O2770" s="2244"/>
      <c r="P2770" s="2245"/>
      <c r="Q2770" s="2250"/>
    </row>
    <row r="2771" spans="1:17">
      <c r="A2771" s="2244"/>
      <c r="B2771" s="2241"/>
      <c r="C2771" s="2244"/>
      <c r="D2771" s="2242"/>
      <c r="E2771" s="2242"/>
      <c r="F2771" s="2243"/>
      <c r="G2771" s="2244"/>
      <c r="H2771" s="1830"/>
      <c r="I2771" s="2154"/>
      <c r="J2771" s="2244"/>
      <c r="K2771" s="2244"/>
      <c r="L2771" s="2244"/>
      <c r="M2771" s="2244"/>
      <c r="N2771" s="2242"/>
      <c r="O2771" s="2244"/>
      <c r="P2771" s="2245"/>
      <c r="Q2771" s="2250"/>
    </row>
    <row r="2772" spans="1:17">
      <c r="A2772" s="2244"/>
      <c r="B2772" s="2241"/>
      <c r="C2772" s="2244"/>
      <c r="D2772" s="2242"/>
      <c r="E2772" s="2242"/>
      <c r="F2772" s="2243"/>
      <c r="G2772" s="2244"/>
      <c r="H2772" s="1830"/>
      <c r="I2772" s="2154"/>
      <c r="J2772" s="2244"/>
      <c r="K2772" s="2244"/>
      <c r="L2772" s="2244"/>
      <c r="M2772" s="2244"/>
      <c r="N2772" s="2242"/>
      <c r="O2772" s="2244"/>
      <c r="P2772" s="2245"/>
      <c r="Q2772" s="2250"/>
    </row>
    <row r="2773" spans="1:17">
      <c r="A2773" s="2244"/>
      <c r="B2773" s="2241"/>
      <c r="C2773" s="2244"/>
      <c r="D2773" s="2242"/>
      <c r="E2773" s="2242"/>
      <c r="F2773" s="2243"/>
      <c r="G2773" s="2244"/>
      <c r="H2773" s="1830"/>
      <c r="I2773" s="2154"/>
      <c r="J2773" s="2244"/>
      <c r="K2773" s="2244"/>
      <c r="L2773" s="2244"/>
      <c r="M2773" s="2244"/>
      <c r="N2773" s="2242"/>
      <c r="O2773" s="2244"/>
      <c r="P2773" s="2245"/>
      <c r="Q2773" s="2250"/>
    </row>
    <row r="2774" spans="1:17">
      <c r="A2774" s="2244"/>
      <c r="B2774" s="2241"/>
      <c r="C2774" s="2244"/>
      <c r="D2774" s="2242"/>
      <c r="E2774" s="2242"/>
      <c r="F2774" s="2243"/>
      <c r="G2774" s="2244"/>
      <c r="H2774" s="1830"/>
      <c r="I2774" s="2154"/>
      <c r="J2774" s="2244"/>
      <c r="K2774" s="2244"/>
      <c r="L2774" s="2244"/>
      <c r="M2774" s="2244"/>
      <c r="N2774" s="2242"/>
      <c r="O2774" s="2244"/>
      <c r="P2774" s="2245"/>
      <c r="Q2774" s="2250"/>
    </row>
    <row r="2775" spans="1:17">
      <c r="A2775" s="2244"/>
      <c r="B2775" s="2241"/>
      <c r="C2775" s="2244"/>
      <c r="D2775" s="2242"/>
      <c r="E2775" s="2242"/>
      <c r="F2775" s="2243"/>
      <c r="G2775" s="2244"/>
      <c r="H2775" s="1830"/>
      <c r="I2775" s="2154"/>
      <c r="J2775" s="2244"/>
      <c r="K2775" s="2244"/>
      <c r="L2775" s="2244"/>
      <c r="M2775" s="2244"/>
      <c r="N2775" s="2242"/>
      <c r="O2775" s="2244"/>
      <c r="P2775" s="2245"/>
      <c r="Q2775" s="2250"/>
    </row>
    <row r="2776" spans="1:17">
      <c r="A2776" s="2244"/>
      <c r="B2776" s="2241"/>
      <c r="C2776" s="2244"/>
      <c r="D2776" s="2242"/>
      <c r="E2776" s="2242"/>
      <c r="F2776" s="2243"/>
      <c r="G2776" s="2244"/>
      <c r="H2776" s="1830"/>
      <c r="I2776" s="2154"/>
      <c r="J2776" s="2244"/>
      <c r="K2776" s="2244"/>
      <c r="L2776" s="2244"/>
      <c r="M2776" s="2244"/>
      <c r="N2776" s="2242"/>
      <c r="O2776" s="2244"/>
      <c r="P2776" s="2245"/>
      <c r="Q2776" s="2250"/>
    </row>
    <row r="2777" spans="1:17">
      <c r="A2777" s="2244"/>
      <c r="B2777" s="2241"/>
      <c r="C2777" s="2244"/>
      <c r="D2777" s="2242"/>
      <c r="E2777" s="2242"/>
      <c r="F2777" s="2243"/>
      <c r="G2777" s="2244"/>
      <c r="H2777" s="1830"/>
      <c r="I2777" s="2154"/>
      <c r="J2777" s="2244"/>
      <c r="K2777" s="2244"/>
      <c r="L2777" s="2244"/>
      <c r="M2777" s="2244"/>
      <c r="N2777" s="2242"/>
      <c r="O2777" s="2244"/>
      <c r="P2777" s="2245"/>
      <c r="Q2777" s="2250"/>
    </row>
    <row r="2778" spans="1:17">
      <c r="A2778" s="2244"/>
      <c r="B2778" s="2241"/>
      <c r="C2778" s="2244"/>
      <c r="D2778" s="2242"/>
      <c r="E2778" s="2242"/>
      <c r="F2778" s="2243"/>
      <c r="G2778" s="2244"/>
      <c r="H2778" s="1830"/>
      <c r="I2778" s="2154"/>
      <c r="J2778" s="2244"/>
      <c r="K2778" s="2244"/>
      <c r="L2778" s="2244"/>
      <c r="M2778" s="2244"/>
      <c r="N2778" s="2242"/>
      <c r="O2778" s="2244"/>
      <c r="P2778" s="2245"/>
      <c r="Q2778" s="2250"/>
    </row>
    <row r="2779" spans="1:17">
      <c r="A2779" s="2244"/>
      <c r="B2779" s="2241"/>
      <c r="C2779" s="2244"/>
      <c r="D2779" s="2242"/>
      <c r="E2779" s="2242"/>
      <c r="F2779" s="2243"/>
      <c r="G2779" s="2244"/>
      <c r="H2779" s="1830"/>
      <c r="I2779" s="2154"/>
      <c r="J2779" s="2244"/>
      <c r="K2779" s="2244"/>
      <c r="L2779" s="2244"/>
      <c r="M2779" s="2244"/>
      <c r="N2779" s="2242"/>
      <c r="O2779" s="2244"/>
      <c r="P2779" s="2245"/>
      <c r="Q2779" s="2250"/>
    </row>
    <row r="2780" spans="1:17">
      <c r="A2780" s="2244"/>
      <c r="B2780" s="2241"/>
      <c r="C2780" s="2244"/>
      <c r="D2780" s="2242"/>
      <c r="E2780" s="2242"/>
      <c r="F2780" s="2243"/>
      <c r="G2780" s="2244"/>
      <c r="H2780" s="1830"/>
      <c r="I2780" s="2154"/>
      <c r="J2780" s="2244"/>
      <c r="K2780" s="2244"/>
      <c r="L2780" s="2244"/>
      <c r="M2780" s="2244"/>
      <c r="N2780" s="2242"/>
      <c r="O2780" s="2244"/>
      <c r="P2780" s="2245"/>
      <c r="Q2780" s="2250"/>
    </row>
    <row r="2781" spans="1:17">
      <c r="A2781" s="2244"/>
      <c r="B2781" s="2241"/>
      <c r="C2781" s="2244"/>
      <c r="D2781" s="2242"/>
      <c r="E2781" s="2242"/>
      <c r="F2781" s="2243"/>
      <c r="G2781" s="2244"/>
      <c r="H2781" s="1830"/>
      <c r="I2781" s="2154"/>
      <c r="J2781" s="2244"/>
      <c r="K2781" s="2244"/>
      <c r="L2781" s="2244"/>
      <c r="M2781" s="2244"/>
      <c r="N2781" s="2242"/>
      <c r="O2781" s="2244"/>
      <c r="P2781" s="2245"/>
      <c r="Q2781" s="2250"/>
    </row>
    <row r="2782" spans="1:17">
      <c r="A2782" s="2244"/>
      <c r="B2782" s="2241"/>
      <c r="C2782" s="2244"/>
      <c r="D2782" s="2242"/>
      <c r="E2782" s="2242"/>
      <c r="F2782" s="2243"/>
      <c r="G2782" s="2244"/>
      <c r="H2782" s="1830"/>
      <c r="I2782" s="2154"/>
      <c r="J2782" s="2244"/>
      <c r="K2782" s="2244"/>
      <c r="L2782" s="2244"/>
      <c r="M2782" s="2244"/>
      <c r="N2782" s="2242"/>
      <c r="O2782" s="2244"/>
      <c r="P2782" s="2245"/>
      <c r="Q2782" s="2250"/>
    </row>
    <row r="2783" spans="1:17">
      <c r="A2783" s="2244"/>
      <c r="B2783" s="2241"/>
      <c r="C2783" s="2244"/>
      <c r="D2783" s="2242"/>
      <c r="E2783" s="2242"/>
      <c r="F2783" s="2243"/>
      <c r="G2783" s="2244"/>
      <c r="H2783" s="1830"/>
      <c r="I2783" s="2154"/>
      <c r="J2783" s="2244"/>
      <c r="K2783" s="2244"/>
      <c r="L2783" s="2244"/>
      <c r="M2783" s="2244"/>
      <c r="N2783" s="2242"/>
      <c r="O2783" s="2244"/>
      <c r="P2783" s="2245"/>
      <c r="Q2783" s="2250"/>
    </row>
    <row r="2784" spans="1:17">
      <c r="A2784" s="2244"/>
      <c r="B2784" s="2241"/>
      <c r="C2784" s="2244"/>
      <c r="D2784" s="2242"/>
      <c r="E2784" s="2242"/>
      <c r="F2784" s="2243"/>
      <c r="G2784" s="2244"/>
      <c r="H2784" s="1830"/>
      <c r="I2784" s="2154"/>
      <c r="J2784" s="2244"/>
      <c r="K2784" s="2244"/>
      <c r="L2784" s="2244"/>
      <c r="M2784" s="2244"/>
      <c r="N2784" s="2242"/>
      <c r="O2784" s="2244"/>
      <c r="P2784" s="2245"/>
      <c r="Q2784" s="2250"/>
    </row>
    <row r="2785" spans="1:17">
      <c r="A2785" s="2244"/>
      <c r="B2785" s="2241"/>
      <c r="C2785" s="2244"/>
      <c r="D2785" s="2242"/>
      <c r="E2785" s="2242"/>
      <c r="F2785" s="2243"/>
      <c r="G2785" s="2244"/>
      <c r="H2785" s="1830"/>
      <c r="I2785" s="2154"/>
      <c r="J2785" s="2244"/>
      <c r="K2785" s="2244"/>
      <c r="L2785" s="2244"/>
      <c r="M2785" s="2244"/>
      <c r="N2785" s="2242"/>
      <c r="O2785" s="2244"/>
      <c r="P2785" s="2245"/>
      <c r="Q2785" s="2250"/>
    </row>
    <row r="2786" spans="1:17">
      <c r="A2786" s="2244"/>
      <c r="B2786" s="2241"/>
      <c r="C2786" s="2244"/>
      <c r="D2786" s="2242"/>
      <c r="E2786" s="2242"/>
      <c r="F2786" s="2243"/>
      <c r="G2786" s="2244"/>
      <c r="H2786" s="1830"/>
      <c r="I2786" s="2154"/>
      <c r="J2786" s="2244"/>
      <c r="K2786" s="2244"/>
      <c r="L2786" s="2244"/>
      <c r="M2786" s="2244"/>
      <c r="N2786" s="2242"/>
      <c r="O2786" s="2244"/>
      <c r="P2786" s="2245"/>
      <c r="Q2786" s="2250"/>
    </row>
    <row r="2787" spans="1:17">
      <c r="A2787" s="2244"/>
      <c r="B2787" s="2241"/>
      <c r="C2787" s="2244"/>
      <c r="D2787" s="2242"/>
      <c r="E2787" s="2242"/>
      <c r="F2787" s="2243"/>
      <c r="G2787" s="2244"/>
      <c r="H2787" s="1830"/>
      <c r="I2787" s="2154"/>
      <c r="J2787" s="2244"/>
      <c r="K2787" s="2244"/>
      <c r="L2787" s="2244"/>
      <c r="M2787" s="2244"/>
      <c r="N2787" s="2242"/>
      <c r="O2787" s="2244"/>
      <c r="P2787" s="2245"/>
      <c r="Q2787" s="2250"/>
    </row>
    <row r="2788" spans="1:17">
      <c r="A2788" s="2244"/>
      <c r="B2788" s="2241"/>
      <c r="C2788" s="2244"/>
      <c r="D2788" s="2242"/>
      <c r="E2788" s="2242"/>
      <c r="F2788" s="2243"/>
      <c r="G2788" s="2244"/>
      <c r="H2788" s="1830"/>
      <c r="I2788" s="2154"/>
      <c r="J2788" s="2244"/>
      <c r="K2788" s="2244"/>
      <c r="L2788" s="2244"/>
      <c r="M2788" s="2244"/>
      <c r="N2788" s="2242"/>
      <c r="O2788" s="2244"/>
      <c r="P2788" s="2245"/>
      <c r="Q2788" s="2250"/>
    </row>
    <row r="2789" spans="1:17">
      <c r="A2789" s="2244"/>
      <c r="B2789" s="2241"/>
      <c r="C2789" s="2244"/>
      <c r="D2789" s="2242"/>
      <c r="E2789" s="2242"/>
      <c r="F2789" s="2243"/>
      <c r="G2789" s="2244"/>
      <c r="H2789" s="1830"/>
      <c r="I2789" s="2154"/>
      <c r="J2789" s="2244"/>
      <c r="K2789" s="2244"/>
      <c r="L2789" s="2244"/>
      <c r="M2789" s="2244"/>
      <c r="N2789" s="2242"/>
      <c r="O2789" s="2244"/>
      <c r="P2789" s="2245"/>
      <c r="Q2789" s="2250"/>
    </row>
    <row r="2790" spans="1:17">
      <c r="A2790" s="2244"/>
      <c r="B2790" s="2241"/>
      <c r="C2790" s="2244"/>
      <c r="D2790" s="2242"/>
      <c r="E2790" s="2242"/>
      <c r="F2790" s="2243"/>
      <c r="G2790" s="2244"/>
      <c r="H2790" s="1830"/>
      <c r="I2790" s="2154"/>
      <c r="J2790" s="2244"/>
      <c r="K2790" s="2244"/>
      <c r="L2790" s="2244"/>
      <c r="M2790" s="2244"/>
      <c r="N2790" s="2242"/>
      <c r="O2790" s="2244"/>
      <c r="P2790" s="2245"/>
      <c r="Q2790" s="2250"/>
    </row>
    <row r="2791" spans="1:17">
      <c r="A2791" s="2244"/>
      <c r="B2791" s="2241"/>
      <c r="C2791" s="2244"/>
      <c r="D2791" s="2242"/>
      <c r="E2791" s="2242"/>
      <c r="F2791" s="2243"/>
      <c r="G2791" s="2244"/>
      <c r="H2791" s="1830"/>
      <c r="I2791" s="2154"/>
      <c r="J2791" s="2244"/>
      <c r="K2791" s="2244"/>
      <c r="L2791" s="2244"/>
      <c r="M2791" s="2244"/>
      <c r="N2791" s="2242"/>
      <c r="O2791" s="2244"/>
      <c r="P2791" s="2245"/>
      <c r="Q2791" s="2250"/>
    </row>
    <row r="2792" spans="1:17">
      <c r="A2792" s="2244"/>
      <c r="B2792" s="2241"/>
      <c r="C2792" s="2244"/>
      <c r="D2792" s="2242"/>
      <c r="E2792" s="2242"/>
      <c r="F2792" s="2243"/>
      <c r="G2792" s="2244"/>
      <c r="H2792" s="1830"/>
      <c r="I2792" s="2154"/>
      <c r="J2792" s="2244"/>
      <c r="K2792" s="2244"/>
      <c r="L2792" s="2244"/>
      <c r="M2792" s="2244"/>
      <c r="N2792" s="2242"/>
      <c r="O2792" s="2244"/>
      <c r="P2792" s="2245"/>
      <c r="Q2792" s="2250"/>
    </row>
    <row r="2793" spans="1:17">
      <c r="A2793" s="2244"/>
      <c r="B2793" s="2241"/>
      <c r="C2793" s="2244"/>
      <c r="D2793" s="2242"/>
      <c r="E2793" s="2242"/>
      <c r="F2793" s="2243"/>
      <c r="G2793" s="2244"/>
      <c r="H2793" s="1830"/>
      <c r="I2793" s="2154"/>
      <c r="J2793" s="2244"/>
      <c r="K2793" s="2244"/>
      <c r="L2793" s="2244"/>
      <c r="M2793" s="2244"/>
      <c r="N2793" s="2242"/>
      <c r="O2793" s="2244"/>
      <c r="P2793" s="2245"/>
      <c r="Q2793" s="2250"/>
    </row>
    <row r="2794" spans="1:17">
      <c r="A2794" s="2244"/>
      <c r="B2794" s="2241"/>
      <c r="C2794" s="2244"/>
      <c r="D2794" s="2242"/>
      <c r="E2794" s="2242"/>
      <c r="F2794" s="2243"/>
      <c r="G2794" s="2244"/>
      <c r="H2794" s="1830"/>
      <c r="I2794" s="2154"/>
      <c r="J2794" s="2244"/>
      <c r="K2794" s="2244"/>
      <c r="L2794" s="2244"/>
      <c r="M2794" s="2244"/>
      <c r="N2794" s="2242"/>
      <c r="O2794" s="2244"/>
      <c r="P2794" s="2245"/>
      <c r="Q2794" s="2250"/>
    </row>
    <row r="2795" spans="1:17">
      <c r="A2795" s="2244"/>
      <c r="B2795" s="2241"/>
      <c r="C2795" s="2244"/>
      <c r="D2795" s="2242"/>
      <c r="E2795" s="2242"/>
      <c r="F2795" s="2243"/>
      <c r="G2795" s="2244"/>
      <c r="H2795" s="1830"/>
      <c r="I2795" s="2154"/>
      <c r="J2795" s="2244"/>
      <c r="K2795" s="2244"/>
      <c r="L2795" s="2244"/>
      <c r="M2795" s="2244"/>
      <c r="N2795" s="2242"/>
      <c r="O2795" s="2244"/>
      <c r="P2795" s="2245"/>
      <c r="Q2795" s="2250"/>
    </row>
    <row r="2796" spans="1:17">
      <c r="A2796" s="2244"/>
      <c r="B2796" s="2241"/>
      <c r="C2796" s="2244"/>
      <c r="D2796" s="2242"/>
      <c r="E2796" s="2242"/>
      <c r="F2796" s="2243"/>
      <c r="G2796" s="2244"/>
      <c r="H2796" s="1830"/>
      <c r="I2796" s="2154"/>
      <c r="J2796" s="2244"/>
      <c r="K2796" s="2244"/>
      <c r="L2796" s="2244"/>
      <c r="M2796" s="2244"/>
      <c r="N2796" s="2242"/>
      <c r="O2796" s="2244"/>
      <c r="P2796" s="2245"/>
      <c r="Q2796" s="2250"/>
    </row>
    <row r="2797" spans="1:17">
      <c r="A2797" s="2244"/>
      <c r="B2797" s="2241"/>
      <c r="C2797" s="2244"/>
      <c r="D2797" s="2242"/>
      <c r="E2797" s="2242"/>
      <c r="F2797" s="2243"/>
      <c r="G2797" s="2244"/>
      <c r="H2797" s="1830"/>
      <c r="I2797" s="2154"/>
      <c r="J2797" s="2244"/>
      <c r="K2797" s="2244"/>
      <c r="L2797" s="2244"/>
      <c r="M2797" s="2244"/>
      <c r="N2797" s="2242"/>
      <c r="O2797" s="2244"/>
      <c r="P2797" s="2245"/>
      <c r="Q2797" s="2250"/>
    </row>
    <row r="2798" spans="1:17">
      <c r="A2798" s="2244"/>
      <c r="B2798" s="2241"/>
      <c r="C2798" s="2244"/>
      <c r="D2798" s="2242"/>
      <c r="E2798" s="2242"/>
      <c r="F2798" s="2243"/>
      <c r="G2798" s="2244"/>
      <c r="H2798" s="1830"/>
      <c r="I2798" s="2154"/>
      <c r="J2798" s="2244"/>
      <c r="K2798" s="2244"/>
      <c r="L2798" s="2244"/>
      <c r="M2798" s="2244"/>
      <c r="N2798" s="2242"/>
      <c r="O2798" s="2244"/>
      <c r="P2798" s="2245"/>
      <c r="Q2798" s="2250"/>
    </row>
    <row r="2799" spans="1:17">
      <c r="A2799" s="2244"/>
      <c r="B2799" s="2241"/>
      <c r="C2799" s="2244"/>
      <c r="D2799" s="2242"/>
      <c r="E2799" s="2242"/>
      <c r="F2799" s="2243"/>
      <c r="G2799" s="2244"/>
      <c r="H2799" s="1830"/>
      <c r="I2799" s="2154"/>
      <c r="J2799" s="2244"/>
      <c r="K2799" s="2244"/>
      <c r="L2799" s="2244"/>
      <c r="M2799" s="2244"/>
      <c r="N2799" s="2242"/>
      <c r="O2799" s="2244"/>
      <c r="P2799" s="2245"/>
      <c r="Q2799" s="2250"/>
    </row>
    <row r="2800" spans="1:17">
      <c r="A2800" s="2244"/>
      <c r="B2800" s="2241"/>
      <c r="C2800" s="2244"/>
      <c r="D2800" s="2242"/>
      <c r="E2800" s="2242"/>
      <c r="F2800" s="2243"/>
      <c r="G2800" s="2244"/>
      <c r="H2800" s="1830"/>
      <c r="I2800" s="2154"/>
      <c r="J2800" s="2244"/>
      <c r="K2800" s="2244"/>
      <c r="L2800" s="2244"/>
      <c r="M2800" s="2244"/>
      <c r="N2800" s="2242"/>
      <c r="O2800" s="2244"/>
      <c r="P2800" s="2245"/>
      <c r="Q2800" s="2250"/>
    </row>
    <row r="2801" spans="1:17">
      <c r="A2801" s="2244"/>
      <c r="B2801" s="2241"/>
      <c r="C2801" s="2244"/>
      <c r="D2801" s="2242"/>
      <c r="E2801" s="2242"/>
      <c r="F2801" s="2243"/>
      <c r="G2801" s="2244"/>
      <c r="H2801" s="1830"/>
      <c r="I2801" s="2154"/>
      <c r="J2801" s="2244"/>
      <c r="K2801" s="2244"/>
      <c r="L2801" s="2244"/>
      <c r="M2801" s="2244"/>
      <c r="N2801" s="2242"/>
      <c r="O2801" s="2244"/>
      <c r="P2801" s="2245"/>
      <c r="Q2801" s="2250"/>
    </row>
    <row r="2802" spans="1:17">
      <c r="A2802" s="2244"/>
      <c r="B2802" s="2241"/>
      <c r="C2802" s="2244"/>
      <c r="D2802" s="2242"/>
      <c r="E2802" s="2242"/>
      <c r="F2802" s="2243"/>
      <c r="G2802" s="2244"/>
      <c r="H2802" s="1830"/>
      <c r="I2802" s="2154"/>
      <c r="J2802" s="2244"/>
      <c r="K2802" s="2244"/>
      <c r="L2802" s="2244"/>
      <c r="M2802" s="2244"/>
      <c r="N2802" s="2242"/>
      <c r="O2802" s="2244"/>
      <c r="P2802" s="2245"/>
      <c r="Q2802" s="2250"/>
    </row>
    <row r="2803" spans="1:17">
      <c r="A2803" s="2244"/>
      <c r="B2803" s="2241"/>
      <c r="C2803" s="2244"/>
      <c r="D2803" s="2242"/>
      <c r="E2803" s="2242"/>
      <c r="F2803" s="2243"/>
      <c r="G2803" s="2244"/>
      <c r="H2803" s="1830"/>
      <c r="I2803" s="2154"/>
      <c r="J2803" s="2244"/>
      <c r="K2803" s="2244"/>
      <c r="L2803" s="2244"/>
      <c r="M2803" s="2244"/>
      <c r="N2803" s="2242"/>
      <c r="O2803" s="2244"/>
      <c r="P2803" s="2245"/>
      <c r="Q2803" s="2250"/>
    </row>
    <row r="2804" spans="1:17">
      <c r="A2804" s="2244"/>
      <c r="B2804" s="2241"/>
      <c r="C2804" s="2244"/>
      <c r="D2804" s="2242"/>
      <c r="E2804" s="2242"/>
      <c r="F2804" s="2243"/>
      <c r="G2804" s="2244"/>
      <c r="H2804" s="1830"/>
      <c r="I2804" s="2154"/>
      <c r="J2804" s="2244"/>
      <c r="K2804" s="2244"/>
      <c r="L2804" s="2244"/>
      <c r="M2804" s="2244"/>
      <c r="N2804" s="2242"/>
      <c r="O2804" s="2244"/>
      <c r="P2804" s="2245"/>
      <c r="Q2804" s="2250"/>
    </row>
    <row r="2805" spans="1:17">
      <c r="A2805" s="2244"/>
      <c r="B2805" s="2241"/>
      <c r="C2805" s="2244"/>
      <c r="D2805" s="2242"/>
      <c r="E2805" s="2242"/>
      <c r="F2805" s="2243"/>
      <c r="G2805" s="2244"/>
      <c r="H2805" s="1830"/>
      <c r="I2805" s="2154"/>
      <c r="J2805" s="2244"/>
      <c r="K2805" s="2244"/>
      <c r="L2805" s="2244"/>
      <c r="M2805" s="2244"/>
      <c r="N2805" s="2242"/>
      <c r="O2805" s="2244"/>
      <c r="P2805" s="2245"/>
      <c r="Q2805" s="2250"/>
    </row>
    <row r="2806" spans="1:17">
      <c r="A2806" s="2244"/>
      <c r="B2806" s="2241"/>
      <c r="C2806" s="2244"/>
      <c r="D2806" s="2242"/>
      <c r="E2806" s="2242"/>
      <c r="F2806" s="2243"/>
      <c r="G2806" s="2244"/>
      <c r="H2806" s="1830"/>
      <c r="I2806" s="2154"/>
      <c r="J2806" s="2244"/>
      <c r="K2806" s="2244"/>
      <c r="L2806" s="2244"/>
      <c r="M2806" s="2244"/>
      <c r="N2806" s="2242"/>
      <c r="O2806" s="2244"/>
      <c r="P2806" s="2245"/>
      <c r="Q2806" s="2250"/>
    </row>
    <row r="2807" spans="1:17">
      <c r="A2807" s="2244"/>
      <c r="B2807" s="2241"/>
      <c r="C2807" s="2244"/>
      <c r="D2807" s="2242"/>
      <c r="E2807" s="2242"/>
      <c r="F2807" s="2243"/>
      <c r="G2807" s="2244"/>
      <c r="H2807" s="1830"/>
      <c r="I2807" s="2154"/>
      <c r="J2807" s="2244"/>
      <c r="K2807" s="2244"/>
      <c r="L2807" s="2244"/>
      <c r="M2807" s="2244"/>
      <c r="N2807" s="2242"/>
      <c r="O2807" s="2244"/>
      <c r="P2807" s="2245"/>
      <c r="Q2807" s="2250"/>
    </row>
    <row r="2808" spans="1:17">
      <c r="A2808" s="2244"/>
      <c r="B2808" s="2241"/>
      <c r="C2808" s="2244"/>
      <c r="D2808" s="2242"/>
      <c r="E2808" s="2242"/>
      <c r="F2808" s="2243"/>
      <c r="G2808" s="2244"/>
      <c r="H2808" s="1830"/>
      <c r="I2808" s="2154"/>
      <c r="J2808" s="2244"/>
      <c r="K2808" s="2244"/>
      <c r="L2808" s="2244"/>
      <c r="M2808" s="2244"/>
      <c r="N2808" s="2242"/>
      <c r="O2808" s="2244"/>
      <c r="P2808" s="2245"/>
      <c r="Q2808" s="2250"/>
    </row>
    <row r="2809" spans="1:17">
      <c r="A2809" s="2244"/>
      <c r="B2809" s="2241"/>
      <c r="C2809" s="2244"/>
      <c r="D2809" s="2242"/>
      <c r="E2809" s="2242"/>
      <c r="F2809" s="2243"/>
      <c r="G2809" s="2244"/>
      <c r="H2809" s="1830"/>
      <c r="I2809" s="2154"/>
      <c r="J2809" s="2244"/>
      <c r="K2809" s="2244"/>
      <c r="L2809" s="2244"/>
      <c r="M2809" s="2244"/>
      <c r="N2809" s="2242"/>
      <c r="O2809" s="2244"/>
      <c r="P2809" s="2245"/>
      <c r="Q2809" s="2250"/>
    </row>
    <row r="2810" spans="1:17">
      <c r="A2810" s="2244"/>
      <c r="B2810" s="2241"/>
      <c r="C2810" s="2244"/>
      <c r="D2810" s="2242"/>
      <c r="E2810" s="2242"/>
      <c r="F2810" s="2243"/>
      <c r="G2810" s="2244"/>
      <c r="H2810" s="1830"/>
      <c r="I2810" s="2154"/>
      <c r="J2810" s="2244"/>
      <c r="K2810" s="2244"/>
      <c r="L2810" s="2244"/>
      <c r="M2810" s="2244"/>
      <c r="N2810" s="2242"/>
      <c r="O2810" s="2244"/>
      <c r="P2810" s="2245"/>
      <c r="Q2810" s="2250"/>
    </row>
    <row r="2811" spans="1:17">
      <c r="A2811" s="2244"/>
      <c r="B2811" s="2241"/>
      <c r="C2811" s="2244"/>
      <c r="D2811" s="2242"/>
      <c r="E2811" s="2242"/>
      <c r="F2811" s="2243"/>
      <c r="G2811" s="2244"/>
      <c r="H2811" s="1830"/>
      <c r="I2811" s="2154"/>
      <c r="J2811" s="2244"/>
      <c r="K2811" s="2244"/>
      <c r="L2811" s="2244"/>
      <c r="M2811" s="2244"/>
      <c r="N2811" s="2242"/>
      <c r="O2811" s="2244"/>
      <c r="P2811" s="2245"/>
      <c r="Q2811" s="2250"/>
    </row>
    <row r="2812" spans="1:17">
      <c r="A2812" s="2244"/>
      <c r="B2812" s="2241"/>
      <c r="C2812" s="2244"/>
      <c r="D2812" s="2242"/>
      <c r="E2812" s="2242"/>
      <c r="F2812" s="2243"/>
      <c r="G2812" s="2244"/>
      <c r="H2812" s="1830"/>
      <c r="I2812" s="2154"/>
      <c r="J2812" s="2244"/>
      <c r="K2812" s="2244"/>
      <c r="L2812" s="2244"/>
      <c r="M2812" s="2244"/>
      <c r="N2812" s="2242"/>
      <c r="O2812" s="2244"/>
      <c r="P2812" s="2245"/>
      <c r="Q2812" s="2250"/>
    </row>
    <row r="2813" spans="1:17">
      <c r="A2813" s="2244"/>
      <c r="B2813" s="2241"/>
      <c r="C2813" s="2244"/>
      <c r="D2813" s="2242"/>
      <c r="E2813" s="2242"/>
      <c r="F2813" s="2243"/>
      <c r="G2813" s="2244"/>
      <c r="H2813" s="1830"/>
      <c r="I2813" s="2154"/>
      <c r="J2813" s="2244"/>
      <c r="K2813" s="2244"/>
      <c r="L2813" s="2244"/>
      <c r="M2813" s="2244"/>
      <c r="N2813" s="2242"/>
      <c r="O2813" s="2244"/>
      <c r="P2813" s="2245"/>
      <c r="Q2813" s="2250"/>
    </row>
    <row r="2814" spans="1:17">
      <c r="A2814" s="2244"/>
      <c r="B2814" s="2241"/>
      <c r="C2814" s="2244"/>
      <c r="D2814" s="2242"/>
      <c r="E2814" s="2242"/>
      <c r="F2814" s="2243"/>
      <c r="G2814" s="2244"/>
      <c r="H2814" s="1830"/>
      <c r="I2814" s="2154"/>
      <c r="J2814" s="2244"/>
      <c r="K2814" s="2244"/>
      <c r="L2814" s="2244"/>
      <c r="M2814" s="2244"/>
      <c r="N2814" s="2242"/>
      <c r="O2814" s="2244"/>
      <c r="P2814" s="2245"/>
      <c r="Q2814" s="2250"/>
    </row>
    <row r="2815" spans="1:17">
      <c r="A2815" s="2244"/>
      <c r="B2815" s="2241"/>
      <c r="C2815" s="2244"/>
      <c r="D2815" s="2242"/>
      <c r="E2815" s="2242"/>
      <c r="F2815" s="2243"/>
      <c r="G2815" s="2244"/>
      <c r="H2815" s="1830"/>
      <c r="I2815" s="2154"/>
      <c r="J2815" s="2244"/>
      <c r="K2815" s="2244"/>
      <c r="L2815" s="2244"/>
      <c r="M2815" s="2244"/>
      <c r="N2815" s="2242"/>
      <c r="O2815" s="2244"/>
      <c r="P2815" s="2245"/>
      <c r="Q2815" s="2250"/>
    </row>
    <row r="2816" spans="1:17">
      <c r="A2816" s="2244"/>
      <c r="B2816" s="2241"/>
      <c r="C2816" s="2244"/>
      <c r="D2816" s="2242"/>
      <c r="E2816" s="2242"/>
      <c r="F2816" s="2243"/>
      <c r="G2816" s="2244"/>
      <c r="H2816" s="1830"/>
      <c r="I2816" s="2154"/>
      <c r="J2816" s="2244"/>
      <c r="K2816" s="2244"/>
      <c r="L2816" s="2244"/>
      <c r="M2816" s="2244"/>
      <c r="N2816" s="2242"/>
      <c r="O2816" s="2244"/>
      <c r="P2816" s="2245"/>
      <c r="Q2816" s="2250"/>
    </row>
    <row r="2817" spans="1:17">
      <c r="A2817" s="2244"/>
      <c r="B2817" s="2241"/>
      <c r="C2817" s="2244"/>
      <c r="D2817" s="2242"/>
      <c r="E2817" s="2242"/>
      <c r="F2817" s="2243"/>
      <c r="G2817" s="2244"/>
      <c r="H2817" s="1830"/>
      <c r="I2817" s="2154"/>
      <c r="J2817" s="2244"/>
      <c r="K2817" s="2244"/>
      <c r="L2817" s="2244"/>
      <c r="M2817" s="2244"/>
      <c r="N2817" s="2242"/>
      <c r="O2817" s="2244"/>
      <c r="P2817" s="2245"/>
      <c r="Q2817" s="2250"/>
    </row>
    <row r="2818" spans="1:17">
      <c r="A2818" s="2244"/>
      <c r="B2818" s="2241"/>
      <c r="C2818" s="2244"/>
      <c r="D2818" s="2242"/>
      <c r="E2818" s="2242"/>
      <c r="F2818" s="2243"/>
      <c r="G2818" s="2244"/>
      <c r="H2818" s="1830"/>
      <c r="I2818" s="2154"/>
      <c r="J2818" s="2244"/>
      <c r="K2818" s="2244"/>
      <c r="L2818" s="2244"/>
      <c r="M2818" s="2244"/>
      <c r="N2818" s="2242"/>
      <c r="O2818" s="2244"/>
      <c r="P2818" s="2245"/>
      <c r="Q2818" s="2250"/>
    </row>
    <row r="2819" spans="1:17">
      <c r="A2819" s="2244"/>
      <c r="B2819" s="2241"/>
      <c r="C2819" s="2244"/>
      <c r="D2819" s="2242"/>
      <c r="E2819" s="2242"/>
      <c r="F2819" s="2243"/>
      <c r="G2819" s="2244"/>
      <c r="H2819" s="1830"/>
      <c r="I2819" s="2154"/>
      <c r="J2819" s="2244"/>
      <c r="K2819" s="2244"/>
      <c r="L2819" s="2244"/>
      <c r="M2819" s="2244"/>
      <c r="N2819" s="2242"/>
      <c r="O2819" s="2244"/>
      <c r="P2819" s="2245"/>
      <c r="Q2819" s="2250"/>
    </row>
    <row r="2820" spans="1:17">
      <c r="A2820" s="2244"/>
      <c r="B2820" s="2241"/>
      <c r="C2820" s="2244"/>
      <c r="D2820" s="2242"/>
      <c r="E2820" s="2242"/>
      <c r="F2820" s="2243"/>
      <c r="G2820" s="2244"/>
      <c r="H2820" s="1830"/>
      <c r="I2820" s="2154"/>
      <c r="J2820" s="2244"/>
      <c r="K2820" s="2244"/>
      <c r="L2820" s="2244"/>
      <c r="M2820" s="2244"/>
      <c r="N2820" s="2242"/>
      <c r="O2820" s="2244"/>
      <c r="P2820" s="2245"/>
      <c r="Q2820" s="2250"/>
    </row>
    <row r="2821" spans="1:17">
      <c r="A2821" s="2244"/>
      <c r="B2821" s="2241"/>
      <c r="C2821" s="2244"/>
      <c r="D2821" s="2242"/>
      <c r="E2821" s="2242"/>
      <c r="F2821" s="2243"/>
      <c r="G2821" s="2244"/>
      <c r="H2821" s="1830"/>
      <c r="I2821" s="2154"/>
      <c r="J2821" s="2244"/>
      <c r="K2821" s="2244"/>
      <c r="L2821" s="2244"/>
      <c r="M2821" s="2244"/>
      <c r="N2821" s="2242"/>
      <c r="O2821" s="2244"/>
      <c r="P2821" s="2245"/>
      <c r="Q2821" s="2250"/>
    </row>
    <row r="2822" spans="1:17">
      <c r="A2822" s="2244"/>
      <c r="B2822" s="2241"/>
      <c r="C2822" s="2244"/>
      <c r="D2822" s="2242"/>
      <c r="E2822" s="2242"/>
      <c r="F2822" s="2243"/>
      <c r="G2822" s="2244"/>
      <c r="H2822" s="1830"/>
      <c r="I2822" s="2154"/>
      <c r="J2822" s="2244"/>
      <c r="K2822" s="2244"/>
      <c r="L2822" s="2244"/>
      <c r="M2822" s="2244"/>
      <c r="N2822" s="2242"/>
      <c r="O2822" s="2244"/>
      <c r="P2822" s="2245"/>
      <c r="Q2822" s="2250"/>
    </row>
    <row r="2823" spans="1:17">
      <c r="A2823" s="2244"/>
      <c r="B2823" s="2241"/>
      <c r="C2823" s="2244"/>
      <c r="D2823" s="2242"/>
      <c r="E2823" s="2242"/>
      <c r="F2823" s="2243"/>
      <c r="G2823" s="2244"/>
      <c r="H2823" s="1830"/>
      <c r="I2823" s="2154"/>
      <c r="J2823" s="2244"/>
      <c r="K2823" s="2244"/>
      <c r="L2823" s="2244"/>
      <c r="M2823" s="2244"/>
      <c r="N2823" s="2242"/>
      <c r="O2823" s="2244"/>
      <c r="P2823" s="2245"/>
      <c r="Q2823" s="2250"/>
    </row>
    <row r="2824" spans="1:17">
      <c r="A2824" s="2244"/>
      <c r="B2824" s="2241"/>
      <c r="C2824" s="2244"/>
      <c r="D2824" s="2242"/>
      <c r="E2824" s="2242"/>
      <c r="F2824" s="2243"/>
      <c r="G2824" s="2244"/>
      <c r="H2824" s="1830"/>
      <c r="I2824" s="2154"/>
      <c r="J2824" s="2244"/>
      <c r="K2824" s="2244"/>
      <c r="L2824" s="2244"/>
      <c r="M2824" s="2244"/>
      <c r="N2824" s="2242"/>
      <c r="O2824" s="2244"/>
      <c r="P2824" s="2245"/>
      <c r="Q2824" s="2250"/>
    </row>
    <row r="2825" spans="1:17">
      <c r="A2825" s="2244"/>
      <c r="B2825" s="2241"/>
      <c r="C2825" s="2244"/>
      <c r="D2825" s="2242"/>
      <c r="E2825" s="2242"/>
      <c r="F2825" s="2243"/>
      <c r="G2825" s="2244"/>
      <c r="H2825" s="1830"/>
      <c r="I2825" s="2154"/>
      <c r="J2825" s="2244"/>
      <c r="K2825" s="2244"/>
      <c r="L2825" s="2244"/>
      <c r="M2825" s="2244"/>
      <c r="N2825" s="2242"/>
      <c r="O2825" s="2244"/>
      <c r="P2825" s="2245"/>
      <c r="Q2825" s="2250"/>
    </row>
    <row r="2826" spans="1:17">
      <c r="A2826" s="2244"/>
      <c r="B2826" s="2241"/>
      <c r="C2826" s="2244"/>
      <c r="D2826" s="2242"/>
      <c r="E2826" s="2242"/>
      <c r="F2826" s="2243"/>
      <c r="G2826" s="2244"/>
      <c r="H2826" s="1830"/>
      <c r="I2826" s="2154"/>
      <c r="J2826" s="2244"/>
      <c r="K2826" s="2244"/>
      <c r="L2826" s="2244"/>
      <c r="M2826" s="2244"/>
      <c r="N2826" s="2242"/>
      <c r="O2826" s="2244"/>
      <c r="P2826" s="2245"/>
      <c r="Q2826" s="2250"/>
    </row>
    <row r="2827" spans="1:17">
      <c r="A2827" s="2244"/>
      <c r="B2827" s="2241"/>
      <c r="C2827" s="2244"/>
      <c r="D2827" s="2242"/>
      <c r="E2827" s="2242"/>
      <c r="F2827" s="2243"/>
      <c r="G2827" s="2244"/>
      <c r="H2827" s="1830"/>
      <c r="I2827" s="2154"/>
      <c r="J2827" s="2244"/>
      <c r="K2827" s="2244"/>
      <c r="L2827" s="2244"/>
      <c r="M2827" s="2244"/>
      <c r="N2827" s="2242"/>
      <c r="O2827" s="2244"/>
      <c r="P2827" s="2245"/>
      <c r="Q2827" s="2250"/>
    </row>
    <row r="2828" spans="1:17">
      <c r="A2828" s="2244"/>
      <c r="B2828" s="2241"/>
      <c r="C2828" s="2244"/>
      <c r="D2828" s="2242"/>
      <c r="E2828" s="2242"/>
      <c r="F2828" s="2243"/>
      <c r="G2828" s="2244"/>
      <c r="H2828" s="1830"/>
      <c r="I2828" s="2154"/>
      <c r="J2828" s="2244"/>
      <c r="K2828" s="2244"/>
      <c r="L2828" s="2244"/>
      <c r="M2828" s="2244"/>
      <c r="N2828" s="2242"/>
      <c r="O2828" s="2244"/>
      <c r="P2828" s="2245"/>
      <c r="Q2828" s="2250"/>
    </row>
    <row r="2829" spans="1:17">
      <c r="A2829" s="2244"/>
      <c r="B2829" s="2241"/>
      <c r="C2829" s="2244"/>
      <c r="D2829" s="2242"/>
      <c r="E2829" s="2242"/>
      <c r="F2829" s="2243"/>
      <c r="G2829" s="2244"/>
      <c r="H2829" s="1830"/>
      <c r="I2829" s="2154"/>
      <c r="J2829" s="2244"/>
      <c r="K2829" s="2244"/>
      <c r="L2829" s="2244"/>
      <c r="M2829" s="2244"/>
      <c r="N2829" s="2242"/>
      <c r="O2829" s="2244"/>
      <c r="P2829" s="2245"/>
      <c r="Q2829" s="2250"/>
    </row>
    <row r="2830" spans="1:17">
      <c r="A2830" s="2244"/>
      <c r="B2830" s="2241"/>
      <c r="C2830" s="2244"/>
      <c r="D2830" s="2242"/>
      <c r="E2830" s="2242"/>
      <c r="F2830" s="2243"/>
      <c r="G2830" s="2244"/>
      <c r="H2830" s="1830"/>
      <c r="I2830" s="2154"/>
      <c r="J2830" s="2244"/>
      <c r="K2830" s="2244"/>
      <c r="L2830" s="2244"/>
      <c r="M2830" s="2244"/>
      <c r="N2830" s="2242"/>
      <c r="O2830" s="2244"/>
      <c r="P2830" s="2245"/>
      <c r="Q2830" s="2250"/>
    </row>
    <row r="2831" spans="1:17">
      <c r="A2831" s="2244"/>
      <c r="B2831" s="2241"/>
      <c r="C2831" s="2244"/>
      <c r="D2831" s="2242"/>
      <c r="E2831" s="2242"/>
      <c r="F2831" s="2243"/>
      <c r="G2831" s="2244"/>
      <c r="H2831" s="1830"/>
      <c r="I2831" s="2154"/>
      <c r="J2831" s="2244"/>
      <c r="K2831" s="2244"/>
      <c r="L2831" s="2244"/>
      <c r="M2831" s="2244"/>
      <c r="N2831" s="2242"/>
      <c r="O2831" s="2244"/>
      <c r="P2831" s="2245"/>
      <c r="Q2831" s="2250"/>
    </row>
    <row r="2832" spans="1:17">
      <c r="A2832" s="2244"/>
      <c r="B2832" s="2241"/>
      <c r="C2832" s="2244"/>
      <c r="D2832" s="2242"/>
      <c r="E2832" s="2242"/>
      <c r="F2832" s="2243"/>
      <c r="G2832" s="2244"/>
      <c r="H2832" s="1830"/>
      <c r="I2832" s="2154"/>
      <c r="J2832" s="2244"/>
      <c r="K2832" s="2244"/>
      <c r="L2832" s="2244"/>
      <c r="M2832" s="2244"/>
      <c r="N2832" s="2242"/>
      <c r="O2832" s="2244"/>
      <c r="P2832" s="2245"/>
      <c r="Q2832" s="2250"/>
    </row>
    <row r="2833" spans="1:17">
      <c r="A2833" s="2244"/>
      <c r="B2833" s="2241"/>
      <c r="C2833" s="2244"/>
      <c r="D2833" s="2242"/>
      <c r="E2833" s="2242"/>
      <c r="F2833" s="2243"/>
      <c r="G2833" s="2244"/>
      <c r="H2833" s="1830"/>
      <c r="I2833" s="2154"/>
      <c r="J2833" s="2244"/>
      <c r="K2833" s="2244"/>
      <c r="L2833" s="2244"/>
      <c r="M2833" s="2244"/>
      <c r="N2833" s="2242"/>
      <c r="O2833" s="2244"/>
      <c r="P2833" s="2245"/>
      <c r="Q2833" s="2250"/>
    </row>
    <row r="2834" spans="1:17">
      <c r="A2834" s="2244"/>
      <c r="B2834" s="2241"/>
      <c r="C2834" s="2244"/>
      <c r="D2834" s="2242"/>
      <c r="E2834" s="2242"/>
      <c r="F2834" s="2243"/>
      <c r="G2834" s="2244"/>
      <c r="H2834" s="1830"/>
      <c r="I2834" s="2154"/>
      <c r="J2834" s="2244"/>
      <c r="K2834" s="2244"/>
      <c r="L2834" s="2244"/>
      <c r="M2834" s="2244"/>
      <c r="N2834" s="2242"/>
      <c r="O2834" s="2244"/>
      <c r="P2834" s="2245"/>
      <c r="Q2834" s="2250"/>
    </row>
    <row r="2835" spans="1:17">
      <c r="A2835" s="2244"/>
      <c r="B2835" s="2241"/>
      <c r="C2835" s="2244"/>
      <c r="D2835" s="2242"/>
      <c r="E2835" s="2242"/>
      <c r="F2835" s="2243"/>
      <c r="G2835" s="2244"/>
      <c r="H2835" s="1830"/>
      <c r="I2835" s="2154"/>
      <c r="J2835" s="2244"/>
      <c r="K2835" s="2244"/>
      <c r="L2835" s="2244"/>
      <c r="M2835" s="2244"/>
      <c r="N2835" s="2242"/>
      <c r="O2835" s="2244"/>
      <c r="P2835" s="2245"/>
      <c r="Q2835" s="2250"/>
    </row>
    <row r="2836" spans="1:17">
      <c r="A2836" s="2244"/>
      <c r="B2836" s="2241"/>
      <c r="C2836" s="2244"/>
      <c r="D2836" s="2242"/>
      <c r="E2836" s="2242"/>
      <c r="F2836" s="2243"/>
      <c r="G2836" s="2244"/>
      <c r="H2836" s="1830"/>
      <c r="I2836" s="2154"/>
      <c r="J2836" s="2244"/>
      <c r="K2836" s="2244"/>
      <c r="L2836" s="2244"/>
      <c r="M2836" s="2244"/>
      <c r="N2836" s="2242"/>
      <c r="O2836" s="2244"/>
      <c r="P2836" s="2245"/>
      <c r="Q2836" s="2250"/>
    </row>
    <row r="2837" spans="1:17">
      <c r="A2837" s="2244"/>
      <c r="B2837" s="2241"/>
      <c r="C2837" s="2244"/>
      <c r="D2837" s="2242"/>
      <c r="E2837" s="2242"/>
      <c r="F2837" s="2243"/>
      <c r="G2837" s="2244"/>
      <c r="H2837" s="1830"/>
      <c r="I2837" s="2154"/>
      <c r="J2837" s="2244"/>
      <c r="K2837" s="2244"/>
      <c r="L2837" s="2244"/>
      <c r="M2837" s="2244"/>
      <c r="N2837" s="2242"/>
      <c r="O2837" s="2244"/>
      <c r="P2837" s="2245"/>
      <c r="Q2837" s="2250"/>
    </row>
    <row r="2838" spans="1:17">
      <c r="A2838" s="2244"/>
      <c r="B2838" s="2241"/>
      <c r="C2838" s="2244"/>
      <c r="D2838" s="2242"/>
      <c r="E2838" s="2242"/>
      <c r="F2838" s="2243"/>
      <c r="G2838" s="2244"/>
      <c r="H2838" s="1830"/>
      <c r="I2838" s="2154"/>
      <c r="J2838" s="2244"/>
      <c r="K2838" s="2244"/>
      <c r="L2838" s="2244"/>
      <c r="M2838" s="2244"/>
      <c r="N2838" s="2242"/>
      <c r="O2838" s="2244"/>
      <c r="P2838" s="2245"/>
      <c r="Q2838" s="2250"/>
    </row>
    <row r="2839" spans="1:17">
      <c r="A2839" s="2244"/>
      <c r="B2839" s="2241"/>
      <c r="C2839" s="2244"/>
      <c r="D2839" s="2242"/>
      <c r="E2839" s="2242"/>
      <c r="F2839" s="2243"/>
      <c r="G2839" s="2244"/>
      <c r="H2839" s="1830"/>
      <c r="I2839" s="2154"/>
      <c r="J2839" s="2244"/>
      <c r="K2839" s="2244"/>
      <c r="L2839" s="2244"/>
      <c r="M2839" s="2244"/>
      <c r="N2839" s="2242"/>
      <c r="O2839" s="2244"/>
      <c r="P2839" s="2245"/>
      <c r="Q2839" s="2250"/>
    </row>
    <row r="2840" spans="1:17">
      <c r="A2840" s="2244"/>
      <c r="B2840" s="2241"/>
      <c r="C2840" s="2244"/>
      <c r="D2840" s="2242"/>
      <c r="E2840" s="2242"/>
      <c r="F2840" s="2243"/>
      <c r="G2840" s="2244"/>
      <c r="H2840" s="1830"/>
      <c r="I2840" s="2154"/>
      <c r="J2840" s="2244"/>
      <c r="K2840" s="2244"/>
      <c r="L2840" s="2244"/>
      <c r="M2840" s="2244"/>
      <c r="N2840" s="2242"/>
      <c r="O2840" s="2244"/>
      <c r="P2840" s="2245"/>
      <c r="Q2840" s="2250"/>
    </row>
    <row r="2841" spans="1:17">
      <c r="A2841" s="2244"/>
      <c r="B2841" s="2241"/>
      <c r="C2841" s="2244"/>
      <c r="D2841" s="2242"/>
      <c r="E2841" s="2242"/>
      <c r="F2841" s="2243"/>
      <c r="G2841" s="2244"/>
      <c r="H2841" s="1830"/>
      <c r="I2841" s="2154"/>
      <c r="J2841" s="2244"/>
      <c r="K2841" s="2244"/>
      <c r="L2841" s="2244"/>
      <c r="M2841" s="2244"/>
      <c r="N2841" s="2242"/>
      <c r="O2841" s="2244"/>
      <c r="P2841" s="2245"/>
      <c r="Q2841" s="2250"/>
    </row>
    <row r="2842" spans="1:17">
      <c r="A2842" s="2244"/>
      <c r="B2842" s="2241"/>
      <c r="C2842" s="2244"/>
      <c r="D2842" s="2242"/>
      <c r="E2842" s="2242"/>
      <c r="F2842" s="2243"/>
      <c r="G2842" s="2244"/>
      <c r="H2842" s="1830"/>
      <c r="I2842" s="2154"/>
      <c r="J2842" s="2244"/>
      <c r="K2842" s="2244"/>
      <c r="L2842" s="2244"/>
      <c r="M2842" s="2244"/>
      <c r="N2842" s="2242"/>
      <c r="O2842" s="2244"/>
      <c r="P2842" s="2245"/>
      <c r="Q2842" s="2250"/>
    </row>
    <row r="2843" spans="1:17">
      <c r="A2843" s="2244"/>
      <c r="B2843" s="2241"/>
      <c r="C2843" s="2244"/>
      <c r="D2843" s="2242"/>
      <c r="E2843" s="2242"/>
      <c r="F2843" s="2243"/>
      <c r="G2843" s="2244"/>
      <c r="H2843" s="1830"/>
      <c r="I2843" s="2154"/>
      <c r="J2843" s="2244"/>
      <c r="K2843" s="2244"/>
      <c r="L2843" s="2244"/>
      <c r="M2843" s="2244"/>
      <c r="N2843" s="2242"/>
      <c r="O2843" s="2244"/>
      <c r="P2843" s="2245"/>
      <c r="Q2843" s="2250"/>
    </row>
    <row r="2844" spans="1:17">
      <c r="A2844" s="2244"/>
      <c r="B2844" s="2241"/>
      <c r="C2844" s="2244"/>
      <c r="D2844" s="2242"/>
      <c r="E2844" s="2242"/>
      <c r="F2844" s="2243"/>
      <c r="G2844" s="2244"/>
      <c r="H2844" s="1830"/>
      <c r="I2844" s="2154"/>
      <c r="J2844" s="2244"/>
      <c r="K2844" s="2244"/>
      <c r="L2844" s="2244"/>
      <c r="M2844" s="2244"/>
      <c r="N2844" s="2242"/>
      <c r="O2844" s="2244"/>
      <c r="P2844" s="2245"/>
      <c r="Q2844" s="2250"/>
    </row>
    <row r="2845" spans="1:17">
      <c r="A2845" s="2244"/>
      <c r="B2845" s="2241"/>
      <c r="C2845" s="2244"/>
      <c r="D2845" s="2242"/>
      <c r="E2845" s="2242"/>
      <c r="F2845" s="2243"/>
      <c r="G2845" s="2244"/>
      <c r="H2845" s="1830"/>
      <c r="I2845" s="2154"/>
      <c r="J2845" s="2244"/>
      <c r="K2845" s="2244"/>
      <c r="L2845" s="2244"/>
      <c r="M2845" s="2244"/>
      <c r="N2845" s="2242"/>
      <c r="O2845" s="2244"/>
      <c r="P2845" s="2245"/>
      <c r="Q2845" s="2250"/>
    </row>
    <row r="2846" spans="1:17">
      <c r="A2846" s="2244"/>
      <c r="B2846" s="2241"/>
      <c r="C2846" s="2244"/>
      <c r="D2846" s="2242"/>
      <c r="E2846" s="2242"/>
      <c r="F2846" s="2243"/>
      <c r="G2846" s="2244"/>
      <c r="H2846" s="1830"/>
      <c r="I2846" s="2154"/>
      <c r="J2846" s="2244"/>
      <c r="K2846" s="2244"/>
      <c r="L2846" s="2244"/>
      <c r="M2846" s="2244"/>
      <c r="N2846" s="2242"/>
      <c r="O2846" s="2244"/>
      <c r="P2846" s="2245"/>
      <c r="Q2846" s="2250"/>
    </row>
    <row r="2847" spans="1:17">
      <c r="A2847" s="2244"/>
      <c r="B2847" s="2241"/>
      <c r="C2847" s="2244"/>
      <c r="D2847" s="2242"/>
      <c r="E2847" s="2242"/>
      <c r="F2847" s="2243"/>
      <c r="G2847" s="2244"/>
      <c r="H2847" s="1830"/>
      <c r="I2847" s="2154"/>
      <c r="J2847" s="2244"/>
      <c r="K2847" s="2244"/>
      <c r="L2847" s="2244"/>
      <c r="M2847" s="2244"/>
      <c r="N2847" s="2242"/>
      <c r="O2847" s="2244"/>
      <c r="P2847" s="2245"/>
      <c r="Q2847" s="2250"/>
    </row>
    <row r="2848" spans="1:17">
      <c r="A2848" s="2244"/>
      <c r="B2848" s="2241"/>
      <c r="C2848" s="2244"/>
      <c r="D2848" s="2242"/>
      <c r="E2848" s="2242"/>
      <c r="F2848" s="2243"/>
      <c r="G2848" s="2244"/>
      <c r="H2848" s="1830"/>
      <c r="I2848" s="2154"/>
      <c r="J2848" s="2244"/>
      <c r="K2848" s="2244"/>
      <c r="L2848" s="2244"/>
      <c r="M2848" s="2244"/>
      <c r="N2848" s="2242"/>
      <c r="O2848" s="2244"/>
      <c r="P2848" s="2245"/>
      <c r="Q2848" s="2250"/>
    </row>
    <row r="2849" spans="1:17">
      <c r="A2849" s="2244"/>
      <c r="B2849" s="2241"/>
      <c r="C2849" s="2244"/>
      <c r="D2849" s="2242"/>
      <c r="E2849" s="2242"/>
      <c r="F2849" s="2243"/>
      <c r="G2849" s="2244"/>
      <c r="H2849" s="1830"/>
      <c r="I2849" s="2154"/>
      <c r="J2849" s="2244"/>
      <c r="K2849" s="2244"/>
      <c r="L2849" s="2244"/>
      <c r="M2849" s="2244"/>
      <c r="N2849" s="2242"/>
      <c r="O2849" s="2244"/>
      <c r="P2849" s="2245"/>
      <c r="Q2849" s="2250"/>
    </row>
    <row r="2850" spans="1:17">
      <c r="A2850" s="2244"/>
      <c r="B2850" s="2241"/>
      <c r="C2850" s="2244"/>
      <c r="D2850" s="2242"/>
      <c r="E2850" s="2242"/>
      <c r="F2850" s="2243"/>
      <c r="G2850" s="2244"/>
      <c r="H2850" s="1830"/>
      <c r="I2850" s="2154"/>
      <c r="J2850" s="2244"/>
      <c r="K2850" s="2244"/>
      <c r="L2850" s="2244"/>
      <c r="M2850" s="2244"/>
      <c r="N2850" s="2242"/>
      <c r="O2850" s="2244"/>
      <c r="P2850" s="2245"/>
      <c r="Q2850" s="2250"/>
    </row>
    <row r="2851" spans="1:17">
      <c r="A2851" s="2244"/>
      <c r="B2851" s="2241"/>
      <c r="C2851" s="2244"/>
      <c r="D2851" s="2242"/>
      <c r="E2851" s="2242"/>
      <c r="F2851" s="2243"/>
      <c r="G2851" s="2244"/>
      <c r="H2851" s="1830"/>
      <c r="I2851" s="2154"/>
      <c r="J2851" s="2244"/>
      <c r="K2851" s="2244"/>
      <c r="L2851" s="2244"/>
      <c r="M2851" s="2244"/>
      <c r="N2851" s="2242"/>
      <c r="O2851" s="2244"/>
      <c r="P2851" s="2245"/>
      <c r="Q2851" s="2250"/>
    </row>
    <row r="2852" spans="1:17">
      <c r="A2852" s="2244"/>
      <c r="B2852" s="2241"/>
      <c r="C2852" s="2244"/>
      <c r="D2852" s="2242"/>
      <c r="E2852" s="2242"/>
      <c r="F2852" s="2243"/>
      <c r="G2852" s="2244"/>
      <c r="H2852" s="1830"/>
      <c r="I2852" s="2154"/>
      <c r="J2852" s="2244"/>
      <c r="K2852" s="2244"/>
      <c r="L2852" s="2244"/>
      <c r="M2852" s="2244"/>
      <c r="N2852" s="2242"/>
      <c r="O2852" s="2244"/>
      <c r="P2852" s="2245"/>
      <c r="Q2852" s="2250"/>
    </row>
    <row r="2853" spans="1:17">
      <c r="A2853" s="2244"/>
      <c r="B2853" s="2241"/>
      <c r="C2853" s="2244"/>
      <c r="D2853" s="2242"/>
      <c r="E2853" s="2242"/>
      <c r="F2853" s="2243"/>
      <c r="G2853" s="2244"/>
      <c r="H2853" s="1830"/>
      <c r="I2853" s="2154"/>
      <c r="J2853" s="2244"/>
      <c r="K2853" s="2244"/>
      <c r="L2853" s="2244"/>
      <c r="M2853" s="2244"/>
      <c r="N2853" s="2242"/>
      <c r="O2853" s="2244"/>
      <c r="P2853" s="2245"/>
      <c r="Q2853" s="2250"/>
    </row>
    <row r="2854" spans="1:17">
      <c r="A2854" s="2244"/>
      <c r="B2854" s="2241"/>
      <c r="C2854" s="2244"/>
      <c r="D2854" s="2242"/>
      <c r="E2854" s="2242"/>
      <c r="F2854" s="2243"/>
      <c r="G2854" s="2244"/>
      <c r="H2854" s="1830"/>
      <c r="I2854" s="2154"/>
      <c r="J2854" s="2244"/>
      <c r="K2854" s="2244"/>
      <c r="L2854" s="2244"/>
      <c r="M2854" s="2244"/>
      <c r="N2854" s="2242"/>
      <c r="O2854" s="2244"/>
      <c r="P2854" s="2245"/>
      <c r="Q2854" s="2250"/>
    </row>
    <row r="2855" spans="1:17">
      <c r="A2855" s="2244"/>
      <c r="B2855" s="2241"/>
      <c r="C2855" s="2244"/>
      <c r="D2855" s="2242"/>
      <c r="E2855" s="2242"/>
      <c r="F2855" s="2243"/>
      <c r="G2855" s="2244"/>
      <c r="H2855" s="1830"/>
      <c r="I2855" s="2154"/>
      <c r="J2855" s="2244"/>
      <c r="K2855" s="2244"/>
      <c r="L2855" s="2244"/>
      <c r="M2855" s="2244"/>
      <c r="N2855" s="2242"/>
      <c r="O2855" s="2244"/>
      <c r="P2855" s="2245"/>
      <c r="Q2855" s="2250"/>
    </row>
    <row r="2856" spans="1:17">
      <c r="A2856" s="2244"/>
      <c r="B2856" s="2241"/>
      <c r="C2856" s="2244"/>
      <c r="D2856" s="2242"/>
      <c r="E2856" s="2242"/>
      <c r="F2856" s="2243"/>
      <c r="G2856" s="2244"/>
      <c r="H2856" s="1830"/>
      <c r="I2856" s="2154"/>
      <c r="J2856" s="2244"/>
      <c r="K2856" s="2244"/>
      <c r="L2856" s="2244"/>
      <c r="M2856" s="2244"/>
      <c r="N2856" s="2242"/>
      <c r="O2856" s="2244"/>
      <c r="P2856" s="2245"/>
      <c r="Q2856" s="2250"/>
    </row>
    <row r="2857" spans="1:17">
      <c r="A2857" s="2244"/>
      <c r="B2857" s="2241"/>
      <c r="C2857" s="2244"/>
      <c r="D2857" s="2242"/>
      <c r="E2857" s="2242"/>
      <c r="F2857" s="2243"/>
      <c r="G2857" s="2244"/>
      <c r="H2857" s="1830"/>
      <c r="I2857" s="2154"/>
      <c r="J2857" s="2244"/>
      <c r="K2857" s="2244"/>
      <c r="L2857" s="2244"/>
      <c r="M2857" s="2244"/>
      <c r="N2857" s="2242"/>
      <c r="O2857" s="2244"/>
      <c r="P2857" s="2245"/>
      <c r="Q2857" s="2250"/>
    </row>
    <row r="2858" spans="1:17">
      <c r="A2858" s="2244"/>
      <c r="B2858" s="2241"/>
      <c r="C2858" s="2244"/>
      <c r="D2858" s="2242"/>
      <c r="E2858" s="2242"/>
      <c r="F2858" s="2243"/>
      <c r="G2858" s="2244"/>
      <c r="H2858" s="1830"/>
      <c r="I2858" s="2154"/>
      <c r="J2858" s="2244"/>
      <c r="K2858" s="2244"/>
      <c r="L2858" s="2244"/>
      <c r="M2858" s="2244"/>
      <c r="N2858" s="2242"/>
      <c r="O2858" s="2244"/>
      <c r="P2858" s="2245"/>
      <c r="Q2858" s="2250"/>
    </row>
    <row r="2859" spans="1:17">
      <c r="A2859" s="2244"/>
      <c r="B2859" s="2241"/>
      <c r="C2859" s="2244"/>
      <c r="D2859" s="2242"/>
      <c r="E2859" s="2242"/>
      <c r="F2859" s="2243"/>
      <c r="G2859" s="2244"/>
      <c r="H2859" s="1830"/>
      <c r="I2859" s="2154"/>
      <c r="J2859" s="2244"/>
      <c r="K2859" s="2244"/>
      <c r="L2859" s="2244"/>
      <c r="M2859" s="2244"/>
      <c r="N2859" s="2242"/>
      <c r="O2859" s="2244"/>
      <c r="P2859" s="2245"/>
      <c r="Q2859" s="2250"/>
    </row>
    <row r="2860" spans="1:17">
      <c r="A2860" s="2244"/>
      <c r="B2860" s="2241"/>
      <c r="C2860" s="2244"/>
      <c r="D2860" s="2242"/>
      <c r="E2860" s="2242"/>
      <c r="F2860" s="2243"/>
      <c r="G2860" s="2244"/>
      <c r="H2860" s="1830"/>
      <c r="I2860" s="2154"/>
      <c r="J2860" s="2244"/>
      <c r="K2860" s="2244"/>
      <c r="L2860" s="2244"/>
      <c r="M2860" s="2244"/>
      <c r="N2860" s="2242"/>
      <c r="O2860" s="2244"/>
      <c r="P2860" s="2245"/>
      <c r="Q2860" s="2250"/>
    </row>
    <row r="2861" spans="1:17">
      <c r="A2861" s="2244"/>
      <c r="B2861" s="2241"/>
      <c r="C2861" s="2244"/>
      <c r="D2861" s="2242"/>
      <c r="E2861" s="2242"/>
      <c r="F2861" s="2243"/>
      <c r="G2861" s="2244"/>
      <c r="H2861" s="1830"/>
      <c r="I2861" s="2154"/>
      <c r="J2861" s="2244"/>
      <c r="K2861" s="2244"/>
      <c r="L2861" s="2244"/>
      <c r="M2861" s="2244"/>
      <c r="N2861" s="2242"/>
      <c r="O2861" s="2244"/>
      <c r="P2861" s="2245"/>
      <c r="Q2861" s="2250"/>
    </row>
    <row r="2862" spans="1:17">
      <c r="A2862" s="2244"/>
      <c r="B2862" s="2241"/>
      <c r="C2862" s="2244"/>
      <c r="D2862" s="2242"/>
      <c r="E2862" s="2242"/>
      <c r="F2862" s="2243"/>
      <c r="G2862" s="2244"/>
      <c r="H2862" s="1830"/>
      <c r="I2862" s="2154"/>
      <c r="J2862" s="2244"/>
      <c r="K2862" s="2244"/>
      <c r="L2862" s="2244"/>
      <c r="M2862" s="2244"/>
      <c r="N2862" s="2242"/>
      <c r="O2862" s="2244"/>
      <c r="P2862" s="2245"/>
      <c r="Q2862" s="2250"/>
    </row>
    <row r="2863" spans="1:17">
      <c r="A2863" s="2244"/>
      <c r="B2863" s="2241"/>
      <c r="C2863" s="2244"/>
      <c r="D2863" s="2242"/>
      <c r="E2863" s="2242"/>
      <c r="F2863" s="2243"/>
      <c r="G2863" s="2244"/>
      <c r="H2863" s="1830"/>
      <c r="I2863" s="2154"/>
      <c r="J2863" s="2244"/>
      <c r="K2863" s="2244"/>
      <c r="L2863" s="2244"/>
      <c r="M2863" s="2244"/>
      <c r="N2863" s="2242"/>
      <c r="O2863" s="2244"/>
      <c r="P2863" s="2245"/>
      <c r="Q2863" s="2250"/>
    </row>
    <row r="2864" spans="1:17">
      <c r="A2864" s="2244"/>
      <c r="B2864" s="2241"/>
      <c r="C2864" s="2244"/>
      <c r="D2864" s="2242"/>
      <c r="E2864" s="2242"/>
      <c r="F2864" s="2243"/>
      <c r="G2864" s="2244"/>
      <c r="H2864" s="1830"/>
      <c r="I2864" s="2154"/>
      <c r="J2864" s="2244"/>
      <c r="K2864" s="2244"/>
      <c r="L2864" s="2244"/>
      <c r="M2864" s="2244"/>
      <c r="N2864" s="2242"/>
      <c r="O2864" s="2244"/>
      <c r="P2864" s="2245"/>
      <c r="Q2864" s="2250"/>
    </row>
    <row r="2865" spans="1:17">
      <c r="A2865" s="2244"/>
      <c r="B2865" s="2241"/>
      <c r="C2865" s="2244"/>
      <c r="D2865" s="2242"/>
      <c r="E2865" s="2242"/>
      <c r="F2865" s="2243"/>
      <c r="G2865" s="2244"/>
      <c r="H2865" s="1830"/>
      <c r="I2865" s="2154"/>
      <c r="J2865" s="2244"/>
      <c r="K2865" s="2244"/>
      <c r="L2865" s="2244"/>
      <c r="M2865" s="2244"/>
      <c r="N2865" s="2242"/>
      <c r="O2865" s="2244"/>
      <c r="P2865" s="2245"/>
      <c r="Q2865" s="2250"/>
    </row>
    <row r="2866" spans="1:17">
      <c r="A2866" s="2244"/>
      <c r="B2866" s="2241"/>
      <c r="C2866" s="2244"/>
      <c r="D2866" s="2242"/>
      <c r="E2866" s="2242"/>
      <c r="F2866" s="2243"/>
      <c r="G2866" s="2244"/>
      <c r="H2866" s="1830"/>
      <c r="I2866" s="2154"/>
      <c r="J2866" s="2244"/>
      <c r="K2866" s="2244"/>
      <c r="L2866" s="2244"/>
      <c r="M2866" s="2244"/>
      <c r="N2866" s="2242"/>
      <c r="O2866" s="2244"/>
      <c r="P2866" s="2245"/>
      <c r="Q2866" s="2250"/>
    </row>
    <row r="2867" spans="1:17">
      <c r="A2867" s="2244"/>
      <c r="B2867" s="2241"/>
      <c r="C2867" s="2244"/>
      <c r="D2867" s="2242"/>
      <c r="E2867" s="2242"/>
      <c r="F2867" s="2243"/>
      <c r="G2867" s="2244"/>
      <c r="H2867" s="1830"/>
      <c r="I2867" s="2154"/>
      <c r="J2867" s="2244"/>
      <c r="K2867" s="2244"/>
      <c r="L2867" s="2244"/>
      <c r="M2867" s="2244"/>
      <c r="N2867" s="2242"/>
      <c r="O2867" s="2244"/>
      <c r="P2867" s="2245"/>
      <c r="Q2867" s="2250"/>
    </row>
    <row r="2868" spans="1:17">
      <c r="A2868" s="2244"/>
      <c r="B2868" s="2241"/>
      <c r="C2868" s="2244"/>
      <c r="D2868" s="2242"/>
      <c r="E2868" s="2242"/>
      <c r="F2868" s="2243"/>
      <c r="G2868" s="2244"/>
      <c r="H2868" s="1830"/>
      <c r="I2868" s="2154"/>
      <c r="J2868" s="2244"/>
      <c r="K2868" s="2244"/>
      <c r="L2868" s="2244"/>
      <c r="M2868" s="2244"/>
      <c r="N2868" s="2242"/>
      <c r="O2868" s="2244"/>
      <c r="P2868" s="2245"/>
      <c r="Q2868" s="2250"/>
    </row>
    <row r="2869" spans="1:17">
      <c r="A2869" s="2244"/>
      <c r="B2869" s="2241"/>
      <c r="C2869" s="2244"/>
      <c r="D2869" s="2242"/>
      <c r="E2869" s="2242"/>
      <c r="F2869" s="2243"/>
      <c r="G2869" s="2244"/>
      <c r="H2869" s="1830"/>
      <c r="I2869" s="2154"/>
      <c r="J2869" s="2244"/>
      <c r="K2869" s="2244"/>
      <c r="L2869" s="2244"/>
      <c r="M2869" s="2244"/>
      <c r="N2869" s="2242"/>
      <c r="O2869" s="2244"/>
      <c r="P2869" s="2245"/>
      <c r="Q2869" s="2250"/>
    </row>
    <row r="2870" spans="1:17">
      <c r="A2870" s="2244"/>
      <c r="B2870" s="2241"/>
      <c r="C2870" s="2244"/>
      <c r="D2870" s="2242"/>
      <c r="E2870" s="2242"/>
      <c r="F2870" s="2243"/>
      <c r="G2870" s="2244"/>
      <c r="H2870" s="1830"/>
      <c r="I2870" s="2154"/>
      <c r="J2870" s="2244"/>
      <c r="K2870" s="2244"/>
      <c r="L2870" s="2244"/>
      <c r="M2870" s="2244"/>
      <c r="N2870" s="2242"/>
      <c r="O2870" s="2244"/>
      <c r="P2870" s="2245"/>
      <c r="Q2870" s="2250"/>
    </row>
    <row r="2871" spans="1:17">
      <c r="A2871" s="2244"/>
      <c r="B2871" s="2241"/>
      <c r="C2871" s="2244"/>
      <c r="D2871" s="2242"/>
      <c r="E2871" s="2242"/>
      <c r="F2871" s="2243"/>
      <c r="G2871" s="2244"/>
      <c r="H2871" s="1830"/>
      <c r="I2871" s="2154"/>
      <c r="J2871" s="2244"/>
      <c r="K2871" s="2244"/>
      <c r="L2871" s="2244"/>
      <c r="M2871" s="2244"/>
      <c r="N2871" s="2242"/>
      <c r="O2871" s="2244"/>
      <c r="P2871" s="2245"/>
      <c r="Q2871" s="2250"/>
    </row>
    <row r="2872" spans="1:17">
      <c r="A2872" s="2244"/>
      <c r="B2872" s="2241"/>
      <c r="C2872" s="2244"/>
      <c r="D2872" s="2242"/>
      <c r="E2872" s="2242"/>
      <c r="F2872" s="2243"/>
      <c r="G2872" s="2244"/>
      <c r="H2872" s="1830"/>
      <c r="I2872" s="2154"/>
      <c r="J2872" s="2244"/>
      <c r="K2872" s="2244"/>
      <c r="L2872" s="2244"/>
      <c r="M2872" s="2244"/>
      <c r="N2872" s="2242"/>
      <c r="O2872" s="2244"/>
      <c r="P2872" s="2245"/>
      <c r="Q2872" s="2250"/>
    </row>
    <row r="2873" spans="1:17">
      <c r="A2873" s="2244"/>
      <c r="B2873" s="2241"/>
      <c r="C2873" s="2244"/>
      <c r="D2873" s="2242"/>
      <c r="E2873" s="2242"/>
      <c r="F2873" s="2243"/>
      <c r="G2873" s="2244"/>
      <c r="H2873" s="1830"/>
      <c r="I2873" s="2154"/>
      <c r="J2873" s="2244"/>
      <c r="K2873" s="2244"/>
      <c r="L2873" s="2244"/>
      <c r="M2873" s="2244"/>
      <c r="N2873" s="2242"/>
      <c r="O2873" s="2244"/>
      <c r="P2873" s="2245"/>
      <c r="Q2873" s="2250"/>
    </row>
    <row r="2874" spans="1:17">
      <c r="A2874" s="2244"/>
      <c r="B2874" s="2241"/>
      <c r="C2874" s="2244"/>
      <c r="D2874" s="2242"/>
      <c r="E2874" s="2242"/>
      <c r="F2874" s="2243"/>
      <c r="G2874" s="2244"/>
      <c r="H2874" s="1830"/>
      <c r="I2874" s="2154"/>
      <c r="J2874" s="2244"/>
      <c r="K2874" s="2244"/>
      <c r="L2874" s="2244"/>
      <c r="M2874" s="2244"/>
      <c r="N2874" s="2242"/>
      <c r="O2874" s="2244"/>
      <c r="P2874" s="2245"/>
      <c r="Q2874" s="2250"/>
    </row>
    <row r="2875" spans="1:17">
      <c r="A2875" s="2244"/>
      <c r="B2875" s="2241"/>
      <c r="C2875" s="2244"/>
      <c r="D2875" s="2242"/>
      <c r="E2875" s="2242"/>
      <c r="F2875" s="2243"/>
      <c r="G2875" s="2244"/>
      <c r="H2875" s="1830"/>
      <c r="I2875" s="2154"/>
      <c r="J2875" s="2244"/>
      <c r="K2875" s="2244"/>
      <c r="L2875" s="2244"/>
      <c r="M2875" s="2244"/>
      <c r="N2875" s="2242"/>
      <c r="O2875" s="2244"/>
      <c r="P2875" s="2245"/>
      <c r="Q2875" s="2250"/>
    </row>
    <row r="2876" spans="1:17">
      <c r="A2876" s="2244"/>
      <c r="B2876" s="2241"/>
      <c r="C2876" s="2244"/>
      <c r="D2876" s="2242"/>
      <c r="E2876" s="2242"/>
      <c r="F2876" s="2243"/>
      <c r="G2876" s="2244"/>
      <c r="H2876" s="1830"/>
      <c r="I2876" s="2154"/>
      <c r="J2876" s="2244"/>
      <c r="K2876" s="2244"/>
      <c r="L2876" s="2244"/>
      <c r="M2876" s="2244"/>
      <c r="N2876" s="2242"/>
      <c r="O2876" s="2244"/>
      <c r="P2876" s="2245"/>
      <c r="Q2876" s="2250"/>
    </row>
    <row r="2877" spans="1:17">
      <c r="A2877" s="2244"/>
      <c r="B2877" s="2241"/>
      <c r="C2877" s="2244"/>
      <c r="D2877" s="2242"/>
      <c r="E2877" s="2242"/>
      <c r="F2877" s="2243"/>
      <c r="G2877" s="2244"/>
      <c r="H2877" s="1830"/>
      <c r="I2877" s="2154"/>
      <c r="J2877" s="2244"/>
      <c r="K2877" s="2244"/>
      <c r="L2877" s="2244"/>
      <c r="M2877" s="2244"/>
      <c r="N2877" s="2242"/>
      <c r="O2877" s="2244"/>
      <c r="P2877" s="2245"/>
      <c r="Q2877" s="2250"/>
    </row>
    <row r="2878" spans="1:17">
      <c r="A2878" s="2244"/>
      <c r="B2878" s="2241"/>
      <c r="C2878" s="2244"/>
      <c r="D2878" s="2242"/>
      <c r="E2878" s="2242"/>
      <c r="F2878" s="2243"/>
      <c r="G2878" s="2244"/>
      <c r="H2878" s="1830"/>
      <c r="I2878" s="2154"/>
      <c r="J2878" s="2244"/>
      <c r="K2878" s="2244"/>
      <c r="L2878" s="2244"/>
      <c r="M2878" s="2244"/>
      <c r="N2878" s="2242"/>
      <c r="O2878" s="2244"/>
      <c r="P2878" s="2245"/>
      <c r="Q2878" s="2250"/>
    </row>
    <row r="2879" spans="1:17">
      <c r="A2879" s="2244"/>
      <c r="B2879" s="2241"/>
      <c r="C2879" s="2244"/>
      <c r="D2879" s="2242"/>
      <c r="E2879" s="2242"/>
      <c r="F2879" s="2243"/>
      <c r="G2879" s="2244"/>
      <c r="H2879" s="1830"/>
      <c r="I2879" s="2154"/>
      <c r="J2879" s="2244"/>
      <c r="K2879" s="2244"/>
      <c r="L2879" s="2244"/>
      <c r="M2879" s="2244"/>
      <c r="N2879" s="2242"/>
      <c r="O2879" s="2244"/>
      <c r="P2879" s="2245"/>
      <c r="Q2879" s="2250"/>
    </row>
    <row r="2880" spans="1:17">
      <c r="A2880" s="2244"/>
      <c r="B2880" s="2241"/>
      <c r="C2880" s="2244"/>
      <c r="D2880" s="2242"/>
      <c r="E2880" s="2242"/>
      <c r="F2880" s="2243"/>
      <c r="G2880" s="2244"/>
      <c r="H2880" s="1830"/>
      <c r="I2880" s="2154"/>
      <c r="J2880" s="2244"/>
      <c r="K2880" s="2244"/>
      <c r="L2880" s="2244"/>
      <c r="M2880" s="2244"/>
      <c r="N2880" s="2242"/>
      <c r="O2880" s="2244"/>
      <c r="P2880" s="2245"/>
      <c r="Q2880" s="2250"/>
    </row>
    <row r="2881" spans="1:17">
      <c r="A2881" s="2244"/>
      <c r="B2881" s="2241"/>
      <c r="C2881" s="2244"/>
      <c r="D2881" s="2242"/>
      <c r="E2881" s="2242"/>
      <c r="F2881" s="2243"/>
      <c r="G2881" s="2244"/>
      <c r="H2881" s="1830"/>
      <c r="I2881" s="2154"/>
      <c r="J2881" s="2244"/>
      <c r="K2881" s="2244"/>
      <c r="L2881" s="2244"/>
      <c r="M2881" s="2244"/>
      <c r="N2881" s="2242"/>
      <c r="O2881" s="2244"/>
      <c r="P2881" s="2245"/>
      <c r="Q2881" s="2250"/>
    </row>
    <row r="2882" spans="1:17">
      <c r="A2882" s="2244"/>
      <c r="B2882" s="2241"/>
      <c r="C2882" s="2244"/>
      <c r="D2882" s="2242"/>
      <c r="E2882" s="2242"/>
      <c r="F2882" s="2243"/>
      <c r="G2882" s="2244"/>
      <c r="H2882" s="1830"/>
      <c r="I2882" s="2154"/>
      <c r="J2882" s="2244"/>
      <c r="K2882" s="2244"/>
      <c r="L2882" s="2244"/>
      <c r="M2882" s="2244"/>
      <c r="N2882" s="2242"/>
      <c r="O2882" s="2244"/>
      <c r="P2882" s="2245"/>
      <c r="Q2882" s="2250"/>
    </row>
    <row r="2883" spans="1:17">
      <c r="A2883" s="2244"/>
      <c r="B2883" s="2241"/>
      <c r="C2883" s="2244"/>
      <c r="D2883" s="2242"/>
      <c r="E2883" s="2242"/>
      <c r="F2883" s="2243"/>
      <c r="G2883" s="2244"/>
      <c r="H2883" s="1830"/>
      <c r="I2883" s="2154"/>
      <c r="J2883" s="2244"/>
      <c r="K2883" s="2244"/>
      <c r="L2883" s="2244"/>
      <c r="M2883" s="2244"/>
      <c r="N2883" s="2242"/>
      <c r="O2883" s="2244"/>
      <c r="P2883" s="2245"/>
      <c r="Q2883" s="2250"/>
    </row>
    <row r="2884" spans="1:17">
      <c r="A2884" s="2244"/>
      <c r="B2884" s="2241"/>
      <c r="C2884" s="2244"/>
      <c r="D2884" s="2242"/>
      <c r="E2884" s="2242"/>
      <c r="F2884" s="2243"/>
      <c r="G2884" s="2244"/>
      <c r="H2884" s="1830"/>
      <c r="I2884" s="2154"/>
      <c r="J2884" s="2244"/>
      <c r="K2884" s="2244"/>
      <c r="L2884" s="2244"/>
      <c r="M2884" s="2244"/>
      <c r="N2884" s="2242"/>
      <c r="O2884" s="2244"/>
      <c r="P2884" s="2245"/>
      <c r="Q2884" s="2250"/>
    </row>
    <row r="2885" spans="1:17">
      <c r="A2885" s="2244"/>
      <c r="B2885" s="2241"/>
      <c r="C2885" s="2244"/>
      <c r="D2885" s="2242"/>
      <c r="E2885" s="2242"/>
      <c r="F2885" s="2243"/>
      <c r="G2885" s="2244"/>
      <c r="H2885" s="1830"/>
      <c r="I2885" s="2154"/>
      <c r="J2885" s="2244"/>
      <c r="K2885" s="2244"/>
      <c r="L2885" s="2244"/>
      <c r="M2885" s="2244"/>
      <c r="N2885" s="2242"/>
      <c r="O2885" s="2244"/>
      <c r="P2885" s="2245"/>
      <c r="Q2885" s="2250"/>
    </row>
    <row r="2886" spans="1:17">
      <c r="A2886" s="2244"/>
      <c r="B2886" s="2241"/>
      <c r="C2886" s="2244"/>
      <c r="D2886" s="2242"/>
      <c r="E2886" s="2242"/>
      <c r="F2886" s="2243"/>
      <c r="G2886" s="2244"/>
      <c r="H2886" s="1830"/>
      <c r="I2886" s="2154"/>
      <c r="J2886" s="2244"/>
      <c r="K2886" s="2244"/>
      <c r="L2886" s="2244"/>
      <c r="M2886" s="2244"/>
      <c r="N2886" s="2242"/>
      <c r="O2886" s="2244"/>
      <c r="P2886" s="2245"/>
      <c r="Q2886" s="2250"/>
    </row>
    <row r="2887" spans="1:17">
      <c r="A2887" s="2244"/>
      <c r="B2887" s="2241"/>
      <c r="C2887" s="2244"/>
      <c r="D2887" s="2242"/>
      <c r="E2887" s="2242"/>
      <c r="F2887" s="2243"/>
      <c r="G2887" s="2244"/>
      <c r="H2887" s="1830"/>
      <c r="I2887" s="2154"/>
      <c r="J2887" s="2244"/>
      <c r="K2887" s="2244"/>
      <c r="L2887" s="2244"/>
      <c r="M2887" s="2244"/>
      <c r="N2887" s="2242"/>
      <c r="O2887" s="2244"/>
      <c r="P2887" s="2245"/>
      <c r="Q2887" s="2250"/>
    </row>
    <row r="2888" spans="1:17">
      <c r="A2888" s="2244"/>
      <c r="B2888" s="2241"/>
      <c r="C2888" s="2244"/>
      <c r="D2888" s="2242"/>
      <c r="E2888" s="2242"/>
      <c r="F2888" s="2243"/>
      <c r="G2888" s="2244"/>
      <c r="H2888" s="1830"/>
      <c r="I2888" s="2154"/>
      <c r="J2888" s="2244"/>
      <c r="K2888" s="2244"/>
      <c r="L2888" s="2244"/>
      <c r="M2888" s="2244"/>
      <c r="N2888" s="2242"/>
      <c r="O2888" s="2244"/>
      <c r="P2888" s="2245"/>
      <c r="Q2888" s="2250"/>
    </row>
    <row r="2889" spans="1:17">
      <c r="A2889" s="2244"/>
      <c r="B2889" s="2241"/>
      <c r="C2889" s="2244"/>
      <c r="D2889" s="2242"/>
      <c r="E2889" s="2242"/>
      <c r="F2889" s="2243"/>
      <c r="G2889" s="2244"/>
      <c r="H2889" s="1830"/>
      <c r="I2889" s="2154"/>
      <c r="J2889" s="2244"/>
      <c r="K2889" s="2244"/>
      <c r="L2889" s="2244"/>
      <c r="M2889" s="2244"/>
      <c r="N2889" s="2242"/>
      <c r="O2889" s="2244"/>
      <c r="P2889" s="2245"/>
      <c r="Q2889" s="2250"/>
    </row>
    <row r="2890" spans="1:17">
      <c r="A2890" s="2244"/>
      <c r="B2890" s="2241"/>
      <c r="C2890" s="2244"/>
      <c r="D2890" s="2242"/>
      <c r="E2890" s="2242"/>
      <c r="F2890" s="2243"/>
      <c r="G2890" s="2244"/>
      <c r="H2890" s="1830"/>
      <c r="I2890" s="2154"/>
      <c r="J2890" s="2244"/>
      <c r="K2890" s="2244"/>
      <c r="L2890" s="2244"/>
      <c r="M2890" s="2244"/>
      <c r="N2890" s="2242"/>
      <c r="O2890" s="2244"/>
      <c r="P2890" s="2245"/>
      <c r="Q2890" s="2250"/>
    </row>
    <row r="2891" spans="1:17">
      <c r="A2891" s="2244"/>
      <c r="B2891" s="2241"/>
      <c r="C2891" s="2244"/>
      <c r="D2891" s="2242"/>
      <c r="E2891" s="2242"/>
      <c r="F2891" s="2243"/>
      <c r="G2891" s="2244"/>
      <c r="H2891" s="1830"/>
      <c r="I2891" s="2154"/>
      <c r="J2891" s="2244"/>
      <c r="K2891" s="2244"/>
      <c r="L2891" s="2244"/>
      <c r="M2891" s="2244"/>
      <c r="N2891" s="2242"/>
      <c r="O2891" s="2244"/>
      <c r="P2891" s="2245"/>
      <c r="Q2891" s="2250"/>
    </row>
    <row r="2892" spans="1:17">
      <c r="A2892" s="2244"/>
      <c r="B2892" s="2241"/>
      <c r="C2892" s="2244"/>
      <c r="D2892" s="2242"/>
      <c r="E2892" s="2242"/>
      <c r="F2892" s="2243"/>
      <c r="G2892" s="2244"/>
      <c r="H2892" s="1830"/>
      <c r="I2892" s="2154"/>
      <c r="J2892" s="2244"/>
      <c r="K2892" s="2244"/>
      <c r="L2892" s="2244"/>
      <c r="M2892" s="2244"/>
      <c r="N2892" s="2242"/>
      <c r="O2892" s="2244"/>
      <c r="P2892" s="2245"/>
      <c r="Q2892" s="2250"/>
    </row>
    <row r="2893" spans="1:17">
      <c r="A2893" s="2244"/>
      <c r="B2893" s="2241"/>
      <c r="C2893" s="2244"/>
      <c r="D2893" s="2242"/>
      <c r="E2893" s="2242"/>
      <c r="F2893" s="2243"/>
      <c r="G2893" s="2244"/>
      <c r="H2893" s="1830"/>
      <c r="I2893" s="2154"/>
      <c r="J2893" s="2244"/>
      <c r="K2893" s="2244"/>
      <c r="L2893" s="2244"/>
      <c r="M2893" s="2244"/>
      <c r="N2893" s="2242"/>
      <c r="O2893" s="2244"/>
      <c r="P2893" s="2245"/>
      <c r="Q2893" s="2250"/>
    </row>
    <row r="2894" spans="1:17">
      <c r="A2894" s="2244"/>
      <c r="B2894" s="2241"/>
      <c r="C2894" s="2244"/>
      <c r="D2894" s="2242"/>
      <c r="E2894" s="2242"/>
      <c r="F2894" s="2243"/>
      <c r="G2894" s="2244"/>
      <c r="H2894" s="1830"/>
      <c r="I2894" s="2154"/>
      <c r="J2894" s="2244"/>
      <c r="K2894" s="2244"/>
      <c r="L2894" s="2244"/>
      <c r="M2894" s="2244"/>
      <c r="N2894" s="2242"/>
      <c r="O2894" s="2244"/>
      <c r="P2894" s="2245"/>
      <c r="Q2894" s="2250"/>
    </row>
    <row r="2895" spans="1:17">
      <c r="A2895" s="2244"/>
      <c r="B2895" s="2241"/>
      <c r="C2895" s="2244"/>
      <c r="D2895" s="2242"/>
      <c r="E2895" s="2242"/>
      <c r="F2895" s="2243"/>
      <c r="G2895" s="2244"/>
      <c r="H2895" s="1830"/>
      <c r="I2895" s="2154"/>
      <c r="J2895" s="2244"/>
      <c r="K2895" s="2244"/>
      <c r="L2895" s="2244"/>
      <c r="M2895" s="2244"/>
      <c r="N2895" s="2242"/>
      <c r="O2895" s="2244"/>
      <c r="P2895" s="2245"/>
      <c r="Q2895" s="2250"/>
    </row>
    <row r="2896" spans="1:17">
      <c r="A2896" s="2244"/>
      <c r="B2896" s="2241"/>
      <c r="C2896" s="2244"/>
      <c r="D2896" s="2242"/>
      <c r="E2896" s="2242"/>
      <c r="F2896" s="2243"/>
      <c r="G2896" s="2244"/>
      <c r="H2896" s="1830"/>
      <c r="I2896" s="2154"/>
      <c r="J2896" s="2244"/>
      <c r="K2896" s="2244"/>
      <c r="L2896" s="2244"/>
      <c r="M2896" s="2244"/>
      <c r="N2896" s="2242"/>
      <c r="O2896" s="2244"/>
      <c r="P2896" s="2245"/>
      <c r="Q2896" s="2250"/>
    </row>
    <row r="2897" spans="1:17">
      <c r="A2897" s="2244"/>
      <c r="B2897" s="2241"/>
      <c r="C2897" s="2244"/>
      <c r="D2897" s="2242"/>
      <c r="E2897" s="2242"/>
      <c r="F2897" s="2243"/>
      <c r="G2897" s="2244"/>
      <c r="H2897" s="1830"/>
      <c r="I2897" s="2154"/>
      <c r="J2897" s="2244"/>
      <c r="K2897" s="2244"/>
      <c r="L2897" s="2244"/>
      <c r="M2897" s="2244"/>
      <c r="N2897" s="2242"/>
      <c r="O2897" s="2244"/>
      <c r="P2897" s="2245"/>
      <c r="Q2897" s="2250"/>
    </row>
    <row r="2898" spans="1:17">
      <c r="A2898" s="2244"/>
      <c r="B2898" s="2241"/>
      <c r="C2898" s="2244"/>
      <c r="D2898" s="2242"/>
      <c r="E2898" s="2242"/>
      <c r="F2898" s="2243"/>
      <c r="G2898" s="2244"/>
      <c r="H2898" s="1830"/>
      <c r="I2898" s="2154"/>
      <c r="J2898" s="2244"/>
      <c r="K2898" s="2244"/>
      <c r="L2898" s="2244"/>
      <c r="M2898" s="2244"/>
      <c r="N2898" s="2242"/>
      <c r="O2898" s="2244"/>
      <c r="P2898" s="2245"/>
      <c r="Q2898" s="2250"/>
    </row>
    <row r="2899" spans="1:17">
      <c r="A2899" s="2244"/>
      <c r="B2899" s="2241"/>
      <c r="C2899" s="2244"/>
      <c r="D2899" s="2242"/>
      <c r="E2899" s="2242"/>
      <c r="F2899" s="2243"/>
      <c r="G2899" s="2244"/>
      <c r="H2899" s="1830"/>
      <c r="I2899" s="2154"/>
      <c r="J2899" s="2244"/>
      <c r="K2899" s="2244"/>
      <c r="L2899" s="2244"/>
      <c r="M2899" s="2244"/>
      <c r="N2899" s="2242"/>
      <c r="O2899" s="2244"/>
      <c r="P2899" s="2245"/>
      <c r="Q2899" s="2250"/>
    </row>
    <row r="2900" spans="1:17">
      <c r="A2900" s="2244"/>
      <c r="B2900" s="2241"/>
      <c r="C2900" s="2244"/>
      <c r="D2900" s="2242"/>
      <c r="E2900" s="2242"/>
      <c r="F2900" s="2243"/>
      <c r="G2900" s="2244"/>
      <c r="H2900" s="1830"/>
      <c r="I2900" s="2154"/>
      <c r="J2900" s="2244"/>
      <c r="K2900" s="2244"/>
      <c r="L2900" s="2244"/>
      <c r="M2900" s="2244"/>
      <c r="N2900" s="2242"/>
      <c r="O2900" s="2244"/>
      <c r="P2900" s="2245"/>
      <c r="Q2900" s="2250"/>
    </row>
    <row r="2901" spans="1:17">
      <c r="A2901" s="2244"/>
      <c r="B2901" s="2241"/>
      <c r="C2901" s="2244"/>
      <c r="D2901" s="2242"/>
      <c r="E2901" s="2242"/>
      <c r="F2901" s="2243"/>
      <c r="G2901" s="2244"/>
      <c r="H2901" s="1830"/>
      <c r="I2901" s="2154"/>
      <c r="J2901" s="2244"/>
      <c r="K2901" s="2244"/>
      <c r="L2901" s="2244"/>
      <c r="M2901" s="2244"/>
      <c r="N2901" s="2242"/>
      <c r="O2901" s="2244"/>
      <c r="P2901" s="2245"/>
      <c r="Q2901" s="2250"/>
    </row>
    <row r="2902" spans="1:17">
      <c r="A2902" s="2244"/>
      <c r="B2902" s="2241"/>
      <c r="C2902" s="2244"/>
      <c r="D2902" s="2242"/>
      <c r="E2902" s="2242"/>
      <c r="F2902" s="2243"/>
      <c r="G2902" s="2244"/>
      <c r="H2902" s="1830"/>
      <c r="I2902" s="2154"/>
      <c r="J2902" s="2244"/>
      <c r="K2902" s="2244"/>
      <c r="L2902" s="2244"/>
      <c r="M2902" s="2244"/>
      <c r="N2902" s="2242"/>
      <c r="O2902" s="2244"/>
      <c r="P2902" s="2245"/>
      <c r="Q2902" s="2250"/>
    </row>
    <row r="2903" spans="1:17">
      <c r="A2903" s="2244"/>
      <c r="B2903" s="2241"/>
      <c r="C2903" s="2244"/>
      <c r="D2903" s="2242"/>
      <c r="E2903" s="2242"/>
      <c r="F2903" s="2243"/>
      <c r="G2903" s="2244"/>
      <c r="H2903" s="1830"/>
      <c r="I2903" s="2154"/>
      <c r="J2903" s="2244"/>
      <c r="K2903" s="2244"/>
      <c r="L2903" s="2244"/>
      <c r="M2903" s="2244"/>
      <c r="N2903" s="2242"/>
      <c r="O2903" s="2244"/>
      <c r="P2903" s="2245"/>
      <c r="Q2903" s="2250"/>
    </row>
    <row r="2904" spans="1:17">
      <c r="A2904" s="2244"/>
      <c r="B2904" s="2241"/>
      <c r="C2904" s="2244"/>
      <c r="D2904" s="2242"/>
      <c r="E2904" s="2242"/>
      <c r="F2904" s="2243"/>
      <c r="G2904" s="2244"/>
      <c r="H2904" s="1830"/>
      <c r="I2904" s="2154"/>
      <c r="J2904" s="2244"/>
      <c r="K2904" s="2244"/>
      <c r="L2904" s="2244"/>
      <c r="M2904" s="2244"/>
      <c r="N2904" s="2242"/>
      <c r="O2904" s="2244"/>
      <c r="P2904" s="2245"/>
      <c r="Q2904" s="2250"/>
    </row>
    <row r="2905" spans="1:17">
      <c r="A2905" s="2244"/>
      <c r="B2905" s="2241"/>
      <c r="C2905" s="2244"/>
      <c r="D2905" s="2242"/>
      <c r="E2905" s="2242"/>
      <c r="F2905" s="2243"/>
      <c r="G2905" s="2244"/>
      <c r="H2905" s="1830"/>
      <c r="I2905" s="2154"/>
      <c r="J2905" s="2244"/>
      <c r="K2905" s="2244"/>
      <c r="L2905" s="2244"/>
      <c r="M2905" s="2244"/>
      <c r="N2905" s="2242"/>
      <c r="O2905" s="2244"/>
      <c r="P2905" s="2245"/>
      <c r="Q2905" s="2250"/>
    </row>
    <row r="2906" spans="1:17">
      <c r="A2906" s="2244"/>
      <c r="B2906" s="2241"/>
      <c r="C2906" s="2244"/>
      <c r="D2906" s="2242"/>
      <c r="E2906" s="2242"/>
      <c r="F2906" s="2243"/>
      <c r="G2906" s="2244"/>
      <c r="H2906" s="1830"/>
      <c r="I2906" s="2154"/>
      <c r="J2906" s="2244"/>
      <c r="K2906" s="2244"/>
      <c r="L2906" s="2244"/>
      <c r="M2906" s="2244"/>
      <c r="N2906" s="2242"/>
      <c r="O2906" s="2244"/>
      <c r="P2906" s="2245"/>
      <c r="Q2906" s="2250"/>
    </row>
    <row r="2907" spans="1:17">
      <c r="A2907" s="2244"/>
      <c r="B2907" s="2241"/>
      <c r="C2907" s="2244"/>
      <c r="D2907" s="2242"/>
      <c r="E2907" s="2242"/>
      <c r="F2907" s="2243"/>
      <c r="G2907" s="2244"/>
      <c r="H2907" s="1830"/>
      <c r="I2907" s="2154"/>
      <c r="J2907" s="2244"/>
      <c r="K2907" s="2244"/>
      <c r="L2907" s="2244"/>
      <c r="M2907" s="2244"/>
      <c r="N2907" s="2242"/>
      <c r="O2907" s="2244"/>
      <c r="P2907" s="2245"/>
      <c r="Q2907" s="2250"/>
    </row>
    <row r="2908" spans="1:17">
      <c r="A2908" s="2244"/>
      <c r="B2908" s="2241"/>
      <c r="C2908" s="2244"/>
      <c r="D2908" s="2242"/>
      <c r="E2908" s="2242"/>
      <c r="F2908" s="2243"/>
      <c r="G2908" s="2244"/>
      <c r="H2908" s="1830"/>
      <c r="I2908" s="2154"/>
      <c r="J2908" s="2244"/>
      <c r="K2908" s="2244"/>
      <c r="L2908" s="2244"/>
      <c r="M2908" s="2244"/>
      <c r="N2908" s="2242"/>
      <c r="O2908" s="2244"/>
      <c r="P2908" s="2245"/>
      <c r="Q2908" s="2250"/>
    </row>
    <row r="2909" spans="1:17">
      <c r="A2909" s="2244"/>
      <c r="B2909" s="2241"/>
      <c r="C2909" s="2244"/>
      <c r="D2909" s="2242"/>
      <c r="E2909" s="2242"/>
      <c r="F2909" s="2243"/>
      <c r="G2909" s="2244"/>
      <c r="H2909" s="1830"/>
      <c r="I2909" s="2154"/>
      <c r="J2909" s="2244"/>
      <c r="K2909" s="2244"/>
      <c r="L2909" s="2244"/>
      <c r="M2909" s="2244"/>
      <c r="N2909" s="2242"/>
      <c r="O2909" s="2244"/>
      <c r="P2909" s="2245"/>
      <c r="Q2909" s="2250"/>
    </row>
    <row r="2910" spans="1:17">
      <c r="A2910" s="2244"/>
      <c r="B2910" s="2241"/>
      <c r="C2910" s="2244"/>
      <c r="D2910" s="2242"/>
      <c r="E2910" s="2242"/>
      <c r="F2910" s="2243"/>
      <c r="G2910" s="2244"/>
      <c r="H2910" s="1830"/>
      <c r="I2910" s="2154"/>
      <c r="J2910" s="2244"/>
      <c r="K2910" s="2244"/>
      <c r="L2910" s="2244"/>
      <c r="M2910" s="2244"/>
      <c r="N2910" s="2242"/>
      <c r="O2910" s="2244"/>
      <c r="P2910" s="2245"/>
      <c r="Q2910" s="2250"/>
    </row>
    <row r="2911" spans="1:17">
      <c r="A2911" s="2244"/>
      <c r="B2911" s="2241"/>
      <c r="C2911" s="2244"/>
      <c r="D2911" s="2242"/>
      <c r="E2911" s="2242"/>
      <c r="F2911" s="2243"/>
      <c r="G2911" s="2244"/>
      <c r="H2911" s="1830"/>
      <c r="I2911" s="2154"/>
      <c r="J2911" s="2244"/>
      <c r="K2911" s="2244"/>
      <c r="L2911" s="2244"/>
      <c r="M2911" s="2244"/>
      <c r="N2911" s="2242"/>
      <c r="O2911" s="2244"/>
      <c r="P2911" s="2245"/>
      <c r="Q2911" s="2250"/>
    </row>
    <row r="2912" spans="1:17">
      <c r="A2912" s="2244"/>
      <c r="B2912" s="2241"/>
      <c r="C2912" s="2244"/>
      <c r="D2912" s="2242"/>
      <c r="E2912" s="2242"/>
      <c r="F2912" s="2243"/>
      <c r="G2912" s="2244"/>
      <c r="H2912" s="1830"/>
      <c r="I2912" s="2154"/>
      <c r="J2912" s="2244"/>
      <c r="K2912" s="2244"/>
      <c r="L2912" s="2244"/>
      <c r="M2912" s="2244"/>
      <c r="N2912" s="2242"/>
      <c r="O2912" s="2244"/>
      <c r="P2912" s="2245"/>
      <c r="Q2912" s="2250"/>
    </row>
    <row r="2913" spans="1:17">
      <c r="A2913" s="2244"/>
      <c r="B2913" s="2241"/>
      <c r="C2913" s="2244"/>
      <c r="D2913" s="2242"/>
      <c r="E2913" s="2242"/>
      <c r="F2913" s="2243"/>
      <c r="G2913" s="2244"/>
      <c r="H2913" s="1830"/>
      <c r="I2913" s="2154"/>
      <c r="J2913" s="2244"/>
      <c r="K2913" s="2244"/>
      <c r="L2913" s="2244"/>
      <c r="M2913" s="2244"/>
      <c r="N2913" s="2242"/>
      <c r="O2913" s="2244"/>
      <c r="P2913" s="2245"/>
      <c r="Q2913" s="2250"/>
    </row>
    <row r="2914" spans="1:17">
      <c r="A2914" s="2244"/>
      <c r="B2914" s="2241"/>
      <c r="C2914" s="2244"/>
      <c r="D2914" s="2242"/>
      <c r="E2914" s="2242"/>
      <c r="F2914" s="2243"/>
      <c r="G2914" s="2244"/>
      <c r="H2914" s="1830"/>
      <c r="I2914" s="2154"/>
      <c r="J2914" s="2244"/>
      <c r="K2914" s="2244"/>
      <c r="L2914" s="2244"/>
      <c r="M2914" s="2244"/>
      <c r="N2914" s="2242"/>
      <c r="O2914" s="2244"/>
      <c r="P2914" s="2245"/>
      <c r="Q2914" s="2250"/>
    </row>
    <row r="2915" spans="1:17">
      <c r="A2915" s="2244"/>
      <c r="B2915" s="2241"/>
      <c r="C2915" s="2244"/>
      <c r="D2915" s="2242"/>
      <c r="E2915" s="2242"/>
      <c r="F2915" s="2243"/>
      <c r="G2915" s="2244"/>
      <c r="H2915" s="1830"/>
      <c r="I2915" s="2154"/>
      <c r="J2915" s="2244"/>
      <c r="K2915" s="2244"/>
      <c r="L2915" s="2244"/>
      <c r="M2915" s="2244"/>
      <c r="N2915" s="2242"/>
      <c r="O2915" s="2244"/>
      <c r="P2915" s="2245"/>
      <c r="Q2915" s="2250"/>
    </row>
    <row r="2916" spans="1:17">
      <c r="A2916" s="2244"/>
      <c r="B2916" s="2241"/>
      <c r="C2916" s="2244"/>
      <c r="D2916" s="2242"/>
      <c r="E2916" s="2242"/>
      <c r="F2916" s="2243"/>
      <c r="G2916" s="2244"/>
      <c r="H2916" s="1830"/>
      <c r="I2916" s="2154"/>
      <c r="J2916" s="2244"/>
      <c r="K2916" s="2244"/>
      <c r="L2916" s="2244"/>
      <c r="M2916" s="2244"/>
      <c r="N2916" s="2242"/>
      <c r="O2916" s="2244"/>
      <c r="P2916" s="2245"/>
      <c r="Q2916" s="2250"/>
    </row>
    <row r="2917" spans="1:17">
      <c r="A2917" s="2244"/>
      <c r="B2917" s="2241"/>
      <c r="C2917" s="2244"/>
      <c r="D2917" s="2242"/>
      <c r="E2917" s="2242"/>
      <c r="F2917" s="2243"/>
      <c r="G2917" s="2244"/>
      <c r="H2917" s="1830"/>
      <c r="I2917" s="2154"/>
      <c r="J2917" s="2244"/>
      <c r="K2917" s="2244"/>
      <c r="L2917" s="2244"/>
      <c r="M2917" s="2244"/>
      <c r="N2917" s="2242"/>
      <c r="O2917" s="2244"/>
      <c r="P2917" s="2245"/>
      <c r="Q2917" s="2250"/>
    </row>
    <row r="2918" spans="1:17">
      <c r="A2918" s="2244"/>
      <c r="B2918" s="2241"/>
      <c r="C2918" s="2244"/>
      <c r="D2918" s="2242"/>
      <c r="E2918" s="2242"/>
      <c r="F2918" s="2243"/>
      <c r="G2918" s="2244"/>
      <c r="H2918" s="1830"/>
      <c r="I2918" s="2154"/>
      <c r="J2918" s="2244"/>
      <c r="K2918" s="2244"/>
      <c r="L2918" s="2244"/>
      <c r="M2918" s="2244"/>
      <c r="N2918" s="2242"/>
      <c r="O2918" s="2244"/>
      <c r="P2918" s="2245"/>
      <c r="Q2918" s="2250"/>
    </row>
    <row r="2919" spans="1:17">
      <c r="A2919" s="2244"/>
      <c r="B2919" s="2241"/>
      <c r="C2919" s="2244"/>
      <c r="D2919" s="2242"/>
      <c r="E2919" s="2242"/>
      <c r="F2919" s="2243"/>
      <c r="G2919" s="2244"/>
      <c r="H2919" s="1830"/>
      <c r="I2919" s="2154"/>
      <c r="J2919" s="2244"/>
      <c r="K2919" s="2244"/>
      <c r="L2919" s="2244"/>
      <c r="M2919" s="2244"/>
      <c r="N2919" s="2242"/>
      <c r="O2919" s="2244"/>
      <c r="P2919" s="2245"/>
      <c r="Q2919" s="2250"/>
    </row>
    <row r="2920" spans="1:17">
      <c r="A2920" s="2244"/>
      <c r="B2920" s="2241"/>
      <c r="C2920" s="2244"/>
      <c r="D2920" s="2242"/>
      <c r="E2920" s="2242"/>
      <c r="F2920" s="2243"/>
      <c r="G2920" s="2244"/>
      <c r="H2920" s="1830"/>
      <c r="I2920" s="2154"/>
      <c r="J2920" s="2244"/>
      <c r="K2920" s="2244"/>
      <c r="L2920" s="2244"/>
      <c r="M2920" s="2244"/>
      <c r="N2920" s="2242"/>
      <c r="O2920" s="2244"/>
      <c r="P2920" s="2245"/>
      <c r="Q2920" s="2250"/>
    </row>
    <row r="2921" spans="1:17">
      <c r="A2921" s="2244"/>
      <c r="B2921" s="2241"/>
      <c r="C2921" s="2244"/>
      <c r="D2921" s="2242"/>
      <c r="E2921" s="2242"/>
      <c r="F2921" s="2243"/>
      <c r="G2921" s="2244"/>
      <c r="H2921" s="1830"/>
      <c r="I2921" s="2154"/>
      <c r="J2921" s="2244"/>
      <c r="K2921" s="2244"/>
      <c r="L2921" s="2244"/>
      <c r="M2921" s="2244"/>
      <c r="N2921" s="2242"/>
      <c r="O2921" s="2244"/>
      <c r="P2921" s="2245"/>
      <c r="Q2921" s="2250"/>
    </row>
    <row r="2922" spans="1:17">
      <c r="A2922" s="2244"/>
      <c r="B2922" s="2241"/>
      <c r="C2922" s="2244"/>
      <c r="D2922" s="2242"/>
      <c r="E2922" s="2242"/>
      <c r="F2922" s="2243"/>
      <c r="G2922" s="2244"/>
      <c r="H2922" s="1830"/>
      <c r="I2922" s="2154"/>
      <c r="J2922" s="2244"/>
      <c r="K2922" s="2244"/>
      <c r="L2922" s="2244"/>
      <c r="M2922" s="2244"/>
      <c r="N2922" s="2242"/>
      <c r="O2922" s="2244"/>
      <c r="P2922" s="2245"/>
      <c r="Q2922" s="2250"/>
    </row>
    <row r="2923" spans="1:17">
      <c r="A2923" s="2244"/>
      <c r="B2923" s="2241"/>
      <c r="C2923" s="2244"/>
      <c r="D2923" s="2242"/>
      <c r="E2923" s="2242"/>
      <c r="F2923" s="2243"/>
      <c r="G2923" s="2244"/>
      <c r="H2923" s="1830"/>
      <c r="I2923" s="2154"/>
      <c r="J2923" s="2244"/>
      <c r="K2923" s="2244"/>
      <c r="L2923" s="2244"/>
      <c r="M2923" s="2244"/>
      <c r="N2923" s="2242"/>
      <c r="O2923" s="2244"/>
      <c r="P2923" s="2245"/>
      <c r="Q2923" s="2250"/>
    </row>
    <row r="2924" spans="1:17">
      <c r="A2924" s="2244"/>
      <c r="B2924" s="2241"/>
      <c r="C2924" s="2244"/>
      <c r="D2924" s="2242"/>
      <c r="E2924" s="2242"/>
      <c r="F2924" s="2243"/>
      <c r="G2924" s="2244"/>
      <c r="H2924" s="1830"/>
      <c r="I2924" s="2154"/>
      <c r="J2924" s="2244"/>
      <c r="K2924" s="2244"/>
      <c r="L2924" s="2244"/>
      <c r="M2924" s="2244"/>
      <c r="N2924" s="2242"/>
      <c r="O2924" s="2244"/>
      <c r="P2924" s="2245"/>
      <c r="Q2924" s="2250"/>
    </row>
    <row r="2925" spans="1:17">
      <c r="A2925" s="2244"/>
      <c r="B2925" s="2241"/>
      <c r="C2925" s="2244"/>
      <c r="D2925" s="2242"/>
      <c r="E2925" s="2242"/>
      <c r="F2925" s="2243"/>
      <c r="G2925" s="2244"/>
      <c r="H2925" s="1830"/>
      <c r="I2925" s="2154"/>
      <c r="J2925" s="2244"/>
      <c r="K2925" s="2244"/>
      <c r="L2925" s="2244"/>
      <c r="M2925" s="2244"/>
      <c r="N2925" s="2242"/>
      <c r="O2925" s="2244"/>
      <c r="P2925" s="2245"/>
      <c r="Q2925" s="2250"/>
    </row>
    <row r="2926" spans="1:17">
      <c r="A2926" s="2244"/>
      <c r="B2926" s="2241"/>
      <c r="C2926" s="2244"/>
      <c r="D2926" s="2242"/>
      <c r="E2926" s="2242"/>
      <c r="F2926" s="2243"/>
      <c r="G2926" s="2244"/>
      <c r="H2926" s="1830"/>
      <c r="I2926" s="2154"/>
      <c r="J2926" s="2244"/>
      <c r="K2926" s="2244"/>
      <c r="L2926" s="2244"/>
      <c r="M2926" s="2244"/>
      <c r="N2926" s="2242"/>
      <c r="O2926" s="2244"/>
      <c r="P2926" s="2245"/>
      <c r="Q2926" s="2250"/>
    </row>
    <row r="2927" spans="1:17">
      <c r="A2927" s="2244"/>
      <c r="B2927" s="2241"/>
      <c r="C2927" s="2244"/>
      <c r="D2927" s="2242"/>
      <c r="E2927" s="2242"/>
      <c r="F2927" s="2243"/>
      <c r="G2927" s="2244"/>
      <c r="H2927" s="1830"/>
      <c r="I2927" s="2154"/>
      <c r="J2927" s="2244"/>
      <c r="K2927" s="2244"/>
      <c r="L2927" s="2244"/>
      <c r="M2927" s="2244"/>
      <c r="N2927" s="2242"/>
      <c r="O2927" s="2244"/>
      <c r="P2927" s="2245"/>
      <c r="Q2927" s="2250"/>
    </row>
    <row r="2928" spans="1:17">
      <c r="A2928" s="2244"/>
      <c r="B2928" s="2241"/>
      <c r="C2928" s="2244"/>
      <c r="D2928" s="2242"/>
      <c r="E2928" s="2242"/>
      <c r="F2928" s="2243"/>
      <c r="G2928" s="2244"/>
      <c r="H2928" s="1830"/>
      <c r="I2928" s="2154"/>
      <c r="J2928" s="2244"/>
      <c r="K2928" s="2244"/>
      <c r="L2928" s="2244"/>
      <c r="M2928" s="2244"/>
      <c r="N2928" s="2242"/>
      <c r="O2928" s="2244"/>
      <c r="P2928" s="2245"/>
      <c r="Q2928" s="2250"/>
    </row>
    <row r="2929" spans="1:17">
      <c r="A2929" s="2244"/>
      <c r="B2929" s="2241"/>
      <c r="C2929" s="2244"/>
      <c r="D2929" s="2242"/>
      <c r="E2929" s="2242"/>
      <c r="F2929" s="2243"/>
      <c r="G2929" s="2244"/>
      <c r="H2929" s="1830"/>
      <c r="I2929" s="2154"/>
      <c r="J2929" s="2244"/>
      <c r="K2929" s="2244"/>
      <c r="L2929" s="2244"/>
      <c r="M2929" s="2244"/>
      <c r="N2929" s="2242"/>
      <c r="O2929" s="2244"/>
      <c r="P2929" s="2245"/>
      <c r="Q2929" s="2250"/>
    </row>
    <row r="2930" spans="1:17">
      <c r="A2930" s="2244"/>
      <c r="B2930" s="2241"/>
      <c r="C2930" s="2244"/>
      <c r="D2930" s="2242"/>
      <c r="E2930" s="2242"/>
      <c r="F2930" s="2243"/>
      <c r="G2930" s="2244"/>
      <c r="H2930" s="1830"/>
      <c r="I2930" s="2154"/>
      <c r="J2930" s="2244"/>
      <c r="K2930" s="2244"/>
      <c r="L2930" s="2244"/>
      <c r="M2930" s="2244"/>
      <c r="N2930" s="2242"/>
      <c r="O2930" s="2244"/>
      <c r="P2930" s="2245"/>
      <c r="Q2930" s="2250"/>
    </row>
    <row r="2931" spans="1:17">
      <c r="A2931" s="2244"/>
      <c r="B2931" s="2241"/>
      <c r="C2931" s="2244"/>
      <c r="D2931" s="2242"/>
      <c r="E2931" s="2242"/>
      <c r="F2931" s="2243"/>
      <c r="G2931" s="2244"/>
      <c r="H2931" s="1830"/>
      <c r="I2931" s="2154"/>
      <c r="J2931" s="2244"/>
      <c r="K2931" s="2244"/>
      <c r="L2931" s="2244"/>
      <c r="M2931" s="2244"/>
      <c r="N2931" s="2242"/>
      <c r="O2931" s="2244"/>
      <c r="P2931" s="2245"/>
      <c r="Q2931" s="2250"/>
    </row>
    <row r="2932" spans="1:17">
      <c r="A2932" s="2244"/>
      <c r="B2932" s="2241"/>
      <c r="C2932" s="2244"/>
      <c r="D2932" s="2242"/>
      <c r="E2932" s="2242"/>
      <c r="F2932" s="2243"/>
      <c r="G2932" s="2244"/>
      <c r="H2932" s="1830"/>
      <c r="I2932" s="2154"/>
      <c r="J2932" s="2244"/>
      <c r="K2932" s="2244"/>
      <c r="L2932" s="2244"/>
      <c r="M2932" s="2244"/>
      <c r="N2932" s="2242"/>
      <c r="O2932" s="2244"/>
      <c r="P2932" s="2245"/>
      <c r="Q2932" s="2250"/>
    </row>
    <row r="2933" spans="1:17">
      <c r="A2933" s="2244"/>
      <c r="B2933" s="2241"/>
      <c r="C2933" s="2244"/>
      <c r="D2933" s="2242"/>
      <c r="E2933" s="2242"/>
      <c r="F2933" s="2243"/>
      <c r="G2933" s="2244"/>
      <c r="H2933" s="1830"/>
      <c r="I2933" s="2154"/>
      <c r="J2933" s="2244"/>
      <c r="K2933" s="2244"/>
      <c r="L2933" s="2244"/>
      <c r="M2933" s="2244"/>
      <c r="N2933" s="2242"/>
      <c r="O2933" s="2244"/>
      <c r="P2933" s="2245"/>
      <c r="Q2933" s="2250"/>
    </row>
    <row r="2934" spans="1:17">
      <c r="A2934" s="2244"/>
      <c r="B2934" s="2241"/>
      <c r="C2934" s="2244"/>
      <c r="D2934" s="2242"/>
      <c r="E2934" s="2242"/>
      <c r="F2934" s="2243"/>
      <c r="G2934" s="2244"/>
      <c r="H2934" s="1830"/>
      <c r="I2934" s="2154"/>
      <c r="J2934" s="2244"/>
      <c r="K2934" s="2244"/>
      <c r="L2934" s="2244"/>
      <c r="M2934" s="2244"/>
      <c r="N2934" s="2242"/>
      <c r="O2934" s="2244"/>
      <c r="P2934" s="2245"/>
      <c r="Q2934" s="2250"/>
    </row>
    <row r="2935" spans="1:17">
      <c r="A2935" s="2244"/>
      <c r="B2935" s="2241"/>
      <c r="C2935" s="2244"/>
      <c r="D2935" s="2242"/>
      <c r="E2935" s="2242"/>
      <c r="F2935" s="2243"/>
      <c r="G2935" s="2244"/>
      <c r="H2935" s="1830"/>
      <c r="I2935" s="2154"/>
      <c r="J2935" s="2244"/>
      <c r="K2935" s="2244"/>
      <c r="L2935" s="2244"/>
      <c r="M2935" s="2244"/>
      <c r="N2935" s="2242"/>
      <c r="O2935" s="2244"/>
      <c r="P2935" s="2245"/>
      <c r="Q2935" s="2250"/>
    </row>
    <row r="2936" spans="1:17">
      <c r="A2936" s="2244"/>
      <c r="B2936" s="2241"/>
      <c r="C2936" s="2244"/>
      <c r="D2936" s="2242"/>
      <c r="E2936" s="2242"/>
      <c r="F2936" s="2243"/>
      <c r="G2936" s="2244"/>
      <c r="H2936" s="1830"/>
      <c r="I2936" s="2154"/>
      <c r="J2936" s="2244"/>
      <c r="K2936" s="2244"/>
      <c r="L2936" s="2244"/>
      <c r="M2936" s="2244"/>
      <c r="N2936" s="2242"/>
      <c r="O2936" s="2244"/>
      <c r="P2936" s="2245"/>
      <c r="Q2936" s="2250"/>
    </row>
    <row r="2937" spans="1:17">
      <c r="A2937" s="2244"/>
      <c r="B2937" s="2241"/>
      <c r="C2937" s="2244"/>
      <c r="D2937" s="2242"/>
      <c r="E2937" s="2242"/>
      <c r="F2937" s="2243"/>
      <c r="G2937" s="2244"/>
      <c r="H2937" s="1830"/>
      <c r="I2937" s="2154"/>
      <c r="J2937" s="2244"/>
      <c r="K2937" s="2244"/>
      <c r="L2937" s="2244"/>
      <c r="M2937" s="2244"/>
      <c r="N2937" s="2242"/>
      <c r="O2937" s="2244"/>
      <c r="P2937" s="2245"/>
      <c r="Q2937" s="2250"/>
    </row>
    <row r="2938" spans="1:17">
      <c r="A2938" s="2244"/>
      <c r="B2938" s="2241"/>
      <c r="C2938" s="2244"/>
      <c r="D2938" s="2242"/>
      <c r="E2938" s="2242"/>
      <c r="F2938" s="2243"/>
      <c r="G2938" s="2244"/>
      <c r="H2938" s="1830"/>
      <c r="I2938" s="2154"/>
      <c r="J2938" s="2244"/>
      <c r="K2938" s="2244"/>
      <c r="L2938" s="2244"/>
      <c r="M2938" s="2244"/>
      <c r="N2938" s="2242"/>
      <c r="O2938" s="2244"/>
      <c r="P2938" s="2245"/>
      <c r="Q2938" s="2250"/>
    </row>
    <row r="2939" spans="1:17">
      <c r="A2939" s="2244"/>
      <c r="B2939" s="2241"/>
      <c r="C2939" s="2244"/>
      <c r="D2939" s="2242"/>
      <c r="E2939" s="2242"/>
      <c r="F2939" s="2243"/>
      <c r="G2939" s="2244"/>
      <c r="H2939" s="1830"/>
      <c r="I2939" s="2154"/>
      <c r="J2939" s="2244"/>
      <c r="K2939" s="2244"/>
      <c r="L2939" s="2244"/>
      <c r="M2939" s="2244"/>
      <c r="N2939" s="2242"/>
      <c r="O2939" s="2244"/>
      <c r="P2939" s="2245"/>
      <c r="Q2939" s="2250"/>
    </row>
    <row r="2940" spans="1:17">
      <c r="A2940" s="2244"/>
      <c r="B2940" s="2241"/>
      <c r="C2940" s="2244"/>
      <c r="D2940" s="2242"/>
      <c r="E2940" s="2242"/>
      <c r="F2940" s="2243"/>
      <c r="G2940" s="2244"/>
      <c r="H2940" s="1830"/>
      <c r="I2940" s="2154"/>
      <c r="J2940" s="2244"/>
      <c r="K2940" s="2244"/>
      <c r="L2940" s="2244"/>
      <c r="M2940" s="2244"/>
      <c r="N2940" s="2242"/>
      <c r="O2940" s="2244"/>
      <c r="P2940" s="2245"/>
      <c r="Q2940" s="2250"/>
    </row>
    <row r="2941" spans="1:17">
      <c r="A2941" s="2244"/>
      <c r="B2941" s="2241"/>
      <c r="C2941" s="2244"/>
      <c r="D2941" s="2242"/>
      <c r="E2941" s="2242"/>
      <c r="F2941" s="2243"/>
      <c r="G2941" s="2244"/>
      <c r="H2941" s="1830"/>
      <c r="I2941" s="2154"/>
      <c r="J2941" s="2244"/>
      <c r="K2941" s="2244"/>
      <c r="L2941" s="2244"/>
      <c r="M2941" s="2244"/>
      <c r="N2941" s="2242"/>
      <c r="O2941" s="2244"/>
      <c r="P2941" s="2245"/>
      <c r="Q2941" s="2250"/>
    </row>
    <row r="2942" spans="1:17">
      <c r="A2942" s="2244"/>
      <c r="B2942" s="2241"/>
      <c r="C2942" s="2244"/>
      <c r="D2942" s="2242"/>
      <c r="E2942" s="2242"/>
      <c r="F2942" s="2243"/>
      <c r="G2942" s="2244"/>
      <c r="H2942" s="1830"/>
      <c r="I2942" s="2154"/>
      <c r="J2942" s="2244"/>
      <c r="K2942" s="2244"/>
      <c r="L2942" s="2244"/>
      <c r="M2942" s="2244"/>
      <c r="N2942" s="2242"/>
      <c r="O2942" s="2244"/>
      <c r="P2942" s="2245"/>
      <c r="Q2942" s="2250"/>
    </row>
    <row r="2943" spans="1:17">
      <c r="A2943" s="2244"/>
      <c r="B2943" s="2241"/>
      <c r="C2943" s="2244"/>
      <c r="D2943" s="2242"/>
      <c r="E2943" s="2242"/>
      <c r="F2943" s="2243"/>
      <c r="G2943" s="2244"/>
      <c r="H2943" s="1830"/>
      <c r="I2943" s="2154"/>
      <c r="J2943" s="2244"/>
      <c r="K2943" s="2244"/>
      <c r="L2943" s="2244"/>
      <c r="M2943" s="2244"/>
      <c r="N2943" s="2242"/>
      <c r="O2943" s="2244"/>
      <c r="P2943" s="2245"/>
      <c r="Q2943" s="2250"/>
    </row>
    <row r="2944" spans="1:17">
      <c r="A2944" s="2244"/>
      <c r="B2944" s="2241"/>
      <c r="C2944" s="2244"/>
      <c r="D2944" s="2242"/>
      <c r="E2944" s="2242"/>
      <c r="F2944" s="2243"/>
      <c r="G2944" s="2244"/>
      <c r="H2944" s="1830"/>
      <c r="I2944" s="2154"/>
      <c r="J2944" s="2244"/>
      <c r="K2944" s="2244"/>
      <c r="L2944" s="2244"/>
      <c r="M2944" s="2244"/>
      <c r="N2944" s="2242"/>
      <c r="O2944" s="2244"/>
      <c r="P2944" s="2245"/>
      <c r="Q2944" s="2250"/>
    </row>
    <row r="2945" spans="1:17">
      <c r="A2945" s="2244"/>
      <c r="B2945" s="2241"/>
      <c r="C2945" s="2244"/>
      <c r="D2945" s="2242"/>
      <c r="E2945" s="2242"/>
      <c r="F2945" s="2243"/>
      <c r="G2945" s="2244"/>
      <c r="H2945" s="1830"/>
      <c r="I2945" s="2154"/>
      <c r="J2945" s="2244"/>
      <c r="K2945" s="2244"/>
      <c r="L2945" s="2244"/>
      <c r="M2945" s="2244"/>
      <c r="N2945" s="2242"/>
      <c r="O2945" s="2244"/>
      <c r="P2945" s="2245"/>
      <c r="Q2945" s="2250"/>
    </row>
    <row r="2946" spans="1:17">
      <c r="A2946" s="2244"/>
      <c r="B2946" s="2241"/>
      <c r="C2946" s="2244"/>
      <c r="D2946" s="2242"/>
      <c r="E2946" s="2242"/>
      <c r="F2946" s="2243"/>
      <c r="G2946" s="2244"/>
      <c r="H2946" s="1830"/>
      <c r="I2946" s="2154"/>
      <c r="J2946" s="2244"/>
      <c r="K2946" s="2244"/>
      <c r="L2946" s="2244"/>
      <c r="M2946" s="2244"/>
      <c r="N2946" s="2242"/>
      <c r="O2946" s="2244"/>
      <c r="P2946" s="2245"/>
      <c r="Q2946" s="2250"/>
    </row>
    <row r="2947" spans="1:17">
      <c r="A2947" s="2244"/>
      <c r="B2947" s="2241"/>
      <c r="C2947" s="2244"/>
      <c r="D2947" s="2242"/>
      <c r="E2947" s="2242"/>
      <c r="F2947" s="2243"/>
      <c r="G2947" s="2244"/>
      <c r="H2947" s="1830"/>
      <c r="I2947" s="2154"/>
      <c r="J2947" s="2244"/>
      <c r="K2947" s="2244"/>
      <c r="L2947" s="2244"/>
      <c r="M2947" s="2244"/>
      <c r="N2947" s="2242"/>
      <c r="O2947" s="2244"/>
      <c r="P2947" s="2245"/>
      <c r="Q2947" s="2250"/>
    </row>
    <row r="2948" spans="1:17">
      <c r="A2948" s="2244"/>
      <c r="B2948" s="2241"/>
      <c r="C2948" s="2244"/>
      <c r="D2948" s="2242"/>
      <c r="E2948" s="2242"/>
      <c r="F2948" s="2243"/>
      <c r="G2948" s="2244"/>
      <c r="H2948" s="1830"/>
      <c r="I2948" s="2154"/>
      <c r="J2948" s="2244"/>
      <c r="K2948" s="2244"/>
      <c r="L2948" s="2244"/>
      <c r="M2948" s="2244"/>
      <c r="N2948" s="2242"/>
      <c r="O2948" s="2244"/>
      <c r="P2948" s="2245"/>
      <c r="Q2948" s="2250"/>
    </row>
    <row r="2949" spans="1:17">
      <c r="A2949" s="2244"/>
      <c r="B2949" s="2241"/>
      <c r="C2949" s="2244"/>
      <c r="D2949" s="2242"/>
      <c r="E2949" s="2242"/>
      <c r="F2949" s="2243"/>
      <c r="G2949" s="2244"/>
      <c r="H2949" s="1830"/>
      <c r="I2949" s="2154"/>
      <c r="J2949" s="2244"/>
      <c r="K2949" s="2244"/>
      <c r="L2949" s="2244"/>
      <c r="M2949" s="2244"/>
      <c r="N2949" s="2242"/>
      <c r="O2949" s="2244"/>
      <c r="P2949" s="2245"/>
      <c r="Q2949" s="2250"/>
    </row>
    <row r="2950" spans="1:17">
      <c r="A2950" s="2244"/>
      <c r="B2950" s="2241"/>
      <c r="C2950" s="2244"/>
      <c r="D2950" s="2242"/>
      <c r="E2950" s="2242"/>
      <c r="F2950" s="2243"/>
      <c r="G2950" s="2244"/>
      <c r="H2950" s="1830"/>
      <c r="I2950" s="2154"/>
      <c r="J2950" s="2244"/>
      <c r="K2950" s="2244"/>
      <c r="L2950" s="2244"/>
      <c r="M2950" s="2244"/>
      <c r="N2950" s="2242"/>
      <c r="O2950" s="2244"/>
      <c r="P2950" s="2245"/>
      <c r="Q2950" s="2250"/>
    </row>
    <row r="2951" spans="1:17">
      <c r="A2951" s="2244"/>
      <c r="B2951" s="2241"/>
      <c r="C2951" s="2244"/>
      <c r="D2951" s="2242"/>
      <c r="E2951" s="2242"/>
      <c r="F2951" s="2243"/>
      <c r="G2951" s="2244"/>
      <c r="H2951" s="1830"/>
      <c r="I2951" s="2154"/>
      <c r="J2951" s="2244"/>
      <c r="K2951" s="2244"/>
      <c r="L2951" s="2244"/>
      <c r="M2951" s="2244"/>
      <c r="N2951" s="2242"/>
      <c r="O2951" s="2244"/>
      <c r="P2951" s="2245"/>
      <c r="Q2951" s="2250"/>
    </row>
    <row r="2952" spans="1:17">
      <c r="A2952" s="2244"/>
      <c r="B2952" s="2241"/>
      <c r="C2952" s="2244"/>
      <c r="D2952" s="2242"/>
      <c r="E2952" s="2242"/>
      <c r="F2952" s="2243"/>
      <c r="G2952" s="2244"/>
      <c r="H2952" s="1830"/>
      <c r="I2952" s="2154"/>
      <c r="J2952" s="2244"/>
      <c r="K2952" s="2244"/>
      <c r="L2952" s="2244"/>
      <c r="M2952" s="2244"/>
      <c r="N2952" s="2242"/>
      <c r="O2952" s="2244"/>
      <c r="P2952" s="2245"/>
      <c r="Q2952" s="2250"/>
    </row>
    <row r="2953" spans="1:17">
      <c r="A2953" s="2244"/>
      <c r="B2953" s="2241"/>
      <c r="C2953" s="2244"/>
      <c r="D2953" s="2242"/>
      <c r="E2953" s="2242"/>
      <c r="F2953" s="2243"/>
      <c r="G2953" s="2244"/>
      <c r="H2953" s="1830"/>
      <c r="I2953" s="2154"/>
      <c r="J2953" s="2244"/>
      <c r="K2953" s="2244"/>
      <c r="L2953" s="2244"/>
      <c r="M2953" s="2244"/>
      <c r="N2953" s="2242"/>
      <c r="O2953" s="2244"/>
      <c r="P2953" s="2245"/>
      <c r="Q2953" s="2250"/>
    </row>
    <row r="2954" spans="1:17">
      <c r="A2954" s="2244"/>
      <c r="B2954" s="2241"/>
      <c r="C2954" s="2244"/>
      <c r="D2954" s="2242"/>
      <c r="E2954" s="2242"/>
      <c r="F2954" s="2243"/>
      <c r="G2954" s="2244"/>
      <c r="H2954" s="1830"/>
      <c r="I2954" s="2154"/>
      <c r="J2954" s="2244"/>
      <c r="K2954" s="2244"/>
      <c r="L2954" s="2244"/>
      <c r="M2954" s="2244"/>
      <c r="N2954" s="2242"/>
      <c r="O2954" s="2244"/>
      <c r="P2954" s="2245"/>
      <c r="Q2954" s="2250"/>
    </row>
    <row r="2955" spans="1:17">
      <c r="A2955" s="2244"/>
      <c r="B2955" s="2241"/>
      <c r="C2955" s="2244"/>
      <c r="D2955" s="2242"/>
      <c r="E2955" s="2242"/>
      <c r="F2955" s="2243"/>
      <c r="G2955" s="2244"/>
      <c r="H2955" s="1830"/>
      <c r="I2955" s="2154"/>
      <c r="J2955" s="2244"/>
      <c r="K2955" s="2244"/>
      <c r="L2955" s="2244"/>
      <c r="M2955" s="2244"/>
      <c r="N2955" s="2242"/>
      <c r="O2955" s="2244"/>
      <c r="P2955" s="2245"/>
      <c r="Q2955" s="2250"/>
    </row>
    <row r="2956" spans="1:17">
      <c r="A2956" s="2244"/>
      <c r="B2956" s="2241"/>
      <c r="C2956" s="2244"/>
      <c r="D2956" s="2242"/>
      <c r="E2956" s="2242"/>
      <c r="F2956" s="2243"/>
      <c r="G2956" s="2244"/>
      <c r="H2956" s="1830"/>
      <c r="I2956" s="2154"/>
      <c r="J2956" s="2244"/>
      <c r="K2956" s="2244"/>
      <c r="L2956" s="2244"/>
      <c r="M2956" s="2244"/>
      <c r="N2956" s="2242"/>
      <c r="O2956" s="2244"/>
      <c r="P2956" s="2245"/>
      <c r="Q2956" s="2250"/>
    </row>
    <row r="2957" spans="1:17">
      <c r="A2957" s="2244"/>
      <c r="B2957" s="2241"/>
      <c r="C2957" s="2244"/>
      <c r="D2957" s="2242"/>
      <c r="E2957" s="2242"/>
      <c r="F2957" s="2243"/>
      <c r="G2957" s="2244"/>
      <c r="H2957" s="1830"/>
      <c r="I2957" s="2154"/>
      <c r="J2957" s="2244"/>
      <c r="K2957" s="2244"/>
      <c r="L2957" s="2244"/>
      <c r="M2957" s="2244"/>
      <c r="N2957" s="2242"/>
      <c r="O2957" s="2244"/>
      <c r="P2957" s="2245"/>
      <c r="Q2957" s="2250"/>
    </row>
    <row r="2958" spans="1:17">
      <c r="A2958" s="2244"/>
      <c r="B2958" s="2241"/>
      <c r="C2958" s="2244"/>
      <c r="D2958" s="2242"/>
      <c r="E2958" s="2242"/>
      <c r="F2958" s="2243"/>
      <c r="G2958" s="2244"/>
      <c r="H2958" s="1830"/>
      <c r="I2958" s="2154"/>
      <c r="J2958" s="2244"/>
      <c r="K2958" s="2244"/>
      <c r="L2958" s="2244"/>
      <c r="M2958" s="2244"/>
      <c r="N2958" s="2242"/>
      <c r="O2958" s="2244"/>
      <c r="P2958" s="2245"/>
      <c r="Q2958" s="2250"/>
    </row>
    <row r="2959" spans="1:17">
      <c r="A2959" s="2244"/>
      <c r="B2959" s="2241"/>
      <c r="C2959" s="2244"/>
      <c r="D2959" s="2242"/>
      <c r="E2959" s="2242"/>
      <c r="F2959" s="2243"/>
      <c r="G2959" s="2244"/>
      <c r="H2959" s="1830"/>
      <c r="I2959" s="2154"/>
      <c r="J2959" s="2244"/>
      <c r="K2959" s="2244"/>
      <c r="L2959" s="2244"/>
      <c r="M2959" s="2244"/>
      <c r="N2959" s="2242"/>
      <c r="O2959" s="2244"/>
      <c r="P2959" s="2245"/>
      <c r="Q2959" s="2250"/>
    </row>
    <row r="2960" spans="1:17">
      <c r="A2960" s="2244"/>
      <c r="B2960" s="2241"/>
      <c r="C2960" s="2244"/>
      <c r="D2960" s="2242"/>
      <c r="E2960" s="2242"/>
      <c r="F2960" s="2243"/>
      <c r="G2960" s="2244"/>
      <c r="H2960" s="1830"/>
      <c r="I2960" s="2154"/>
      <c r="J2960" s="2244"/>
      <c r="K2960" s="2244"/>
      <c r="L2960" s="2244"/>
      <c r="M2960" s="2244"/>
      <c r="N2960" s="2242"/>
      <c r="O2960" s="2244"/>
      <c r="P2960" s="2245"/>
      <c r="Q2960" s="2250"/>
    </row>
    <row r="2961" spans="1:17">
      <c r="A2961" s="2244"/>
      <c r="B2961" s="2241"/>
      <c r="C2961" s="2244"/>
      <c r="D2961" s="2242"/>
      <c r="E2961" s="2242"/>
      <c r="F2961" s="2243"/>
      <c r="G2961" s="2244"/>
      <c r="H2961" s="1830"/>
      <c r="I2961" s="2154"/>
      <c r="J2961" s="2244"/>
      <c r="K2961" s="2244"/>
      <c r="L2961" s="2244"/>
      <c r="M2961" s="2244"/>
      <c r="N2961" s="2242"/>
      <c r="O2961" s="2244"/>
      <c r="P2961" s="2245"/>
      <c r="Q2961" s="2250"/>
    </row>
    <row r="2962" spans="1:17">
      <c r="A2962" s="2244"/>
      <c r="B2962" s="2241"/>
      <c r="C2962" s="2244"/>
      <c r="D2962" s="2242"/>
      <c r="E2962" s="2242"/>
      <c r="F2962" s="2243"/>
      <c r="G2962" s="2244"/>
      <c r="H2962" s="1830"/>
      <c r="I2962" s="2154"/>
      <c r="J2962" s="2244"/>
      <c r="K2962" s="2244"/>
      <c r="L2962" s="2244"/>
      <c r="M2962" s="2244"/>
      <c r="N2962" s="2242"/>
      <c r="O2962" s="2244"/>
      <c r="P2962" s="2245"/>
      <c r="Q2962" s="2250"/>
    </row>
    <row r="2963" spans="1:17">
      <c r="A2963" s="2244"/>
      <c r="B2963" s="2241"/>
      <c r="C2963" s="2244"/>
      <c r="D2963" s="2242"/>
      <c r="E2963" s="2242"/>
      <c r="F2963" s="2243"/>
      <c r="G2963" s="2244"/>
      <c r="H2963" s="1830"/>
      <c r="I2963" s="2154"/>
      <c r="J2963" s="2244"/>
      <c r="K2963" s="2244"/>
      <c r="L2963" s="2244"/>
      <c r="M2963" s="2244"/>
      <c r="N2963" s="2242"/>
      <c r="O2963" s="2244"/>
      <c r="P2963" s="2245"/>
      <c r="Q2963" s="2250"/>
    </row>
    <row r="2964" spans="1:17">
      <c r="A2964" s="2244"/>
      <c r="B2964" s="2241"/>
      <c r="C2964" s="2244"/>
      <c r="D2964" s="2242"/>
      <c r="E2964" s="2242"/>
      <c r="F2964" s="2243"/>
      <c r="G2964" s="2244"/>
      <c r="H2964" s="1830"/>
      <c r="I2964" s="2154"/>
      <c r="J2964" s="2244"/>
      <c r="K2964" s="2244"/>
      <c r="L2964" s="2244"/>
      <c r="M2964" s="2244"/>
      <c r="N2964" s="2242"/>
      <c r="O2964" s="2244"/>
      <c r="P2964" s="2245"/>
      <c r="Q2964" s="2250"/>
    </row>
    <row r="2965" spans="1:17">
      <c r="A2965" s="2244"/>
      <c r="B2965" s="2241"/>
      <c r="C2965" s="2244"/>
      <c r="D2965" s="2242"/>
      <c r="E2965" s="2242"/>
      <c r="F2965" s="2243"/>
      <c r="G2965" s="2244"/>
      <c r="H2965" s="1830"/>
      <c r="I2965" s="2154"/>
      <c r="J2965" s="2244"/>
      <c r="K2965" s="2244"/>
      <c r="L2965" s="2244"/>
      <c r="M2965" s="2244"/>
      <c r="N2965" s="2242"/>
      <c r="O2965" s="2244"/>
      <c r="P2965" s="2245"/>
      <c r="Q2965" s="2250"/>
    </row>
    <row r="2966" spans="1:17">
      <c r="A2966" s="2244"/>
      <c r="B2966" s="2241"/>
      <c r="C2966" s="2244"/>
      <c r="D2966" s="2242"/>
      <c r="E2966" s="2242"/>
      <c r="F2966" s="2243"/>
      <c r="G2966" s="2244"/>
      <c r="H2966" s="1830"/>
      <c r="I2966" s="2154"/>
      <c r="J2966" s="2244"/>
      <c r="K2966" s="2244"/>
      <c r="L2966" s="2244"/>
      <c r="M2966" s="2244"/>
      <c r="N2966" s="2242"/>
      <c r="O2966" s="2244"/>
      <c r="P2966" s="2245"/>
      <c r="Q2966" s="2250"/>
    </row>
    <row r="2967" spans="1:17">
      <c r="A2967" s="2244"/>
      <c r="B2967" s="2241"/>
      <c r="C2967" s="2244"/>
      <c r="D2967" s="2242"/>
      <c r="E2967" s="2242"/>
      <c r="F2967" s="2243"/>
      <c r="G2967" s="2244"/>
      <c r="H2967" s="1830"/>
      <c r="I2967" s="2154"/>
      <c r="J2967" s="2244"/>
      <c r="K2967" s="2244"/>
      <c r="L2967" s="2244"/>
      <c r="M2967" s="2244"/>
      <c r="N2967" s="2242"/>
      <c r="O2967" s="2244"/>
      <c r="P2967" s="2245"/>
      <c r="Q2967" s="2250"/>
    </row>
    <row r="2968" spans="1:17">
      <c r="A2968" s="2244"/>
      <c r="B2968" s="2241"/>
      <c r="C2968" s="2244"/>
      <c r="D2968" s="2242"/>
      <c r="E2968" s="2242"/>
      <c r="F2968" s="2243"/>
      <c r="G2968" s="2244"/>
      <c r="H2968" s="1830"/>
      <c r="I2968" s="2154"/>
      <c r="J2968" s="2244"/>
      <c r="K2968" s="2244"/>
      <c r="L2968" s="2244"/>
      <c r="M2968" s="2244"/>
      <c r="N2968" s="2242"/>
      <c r="O2968" s="2244"/>
      <c r="P2968" s="2245"/>
      <c r="Q2968" s="2250"/>
    </row>
    <row r="2969" spans="1:17">
      <c r="A2969" s="2244"/>
      <c r="B2969" s="2241"/>
      <c r="C2969" s="2244"/>
      <c r="D2969" s="2242"/>
      <c r="E2969" s="2242"/>
      <c r="F2969" s="2243"/>
      <c r="G2969" s="2244"/>
      <c r="H2969" s="1830"/>
      <c r="I2969" s="2154"/>
      <c r="J2969" s="2244"/>
      <c r="K2969" s="2244"/>
      <c r="L2969" s="2244"/>
      <c r="M2969" s="2244"/>
      <c r="N2969" s="2242"/>
      <c r="O2969" s="2244"/>
      <c r="P2969" s="2245"/>
      <c r="Q2969" s="2250"/>
    </row>
    <row r="2970" spans="1:17">
      <c r="A2970" s="2244"/>
      <c r="B2970" s="2241"/>
      <c r="C2970" s="2244"/>
      <c r="D2970" s="2242"/>
      <c r="E2970" s="2242"/>
      <c r="F2970" s="2243"/>
      <c r="G2970" s="2244"/>
      <c r="H2970" s="1830"/>
      <c r="I2970" s="2154"/>
      <c r="J2970" s="2244"/>
      <c r="K2970" s="2244"/>
      <c r="L2970" s="2244"/>
      <c r="M2970" s="2244"/>
      <c r="N2970" s="2242"/>
      <c r="O2970" s="2244"/>
      <c r="P2970" s="2245"/>
      <c r="Q2970" s="2250"/>
    </row>
    <row r="2971" spans="1:17">
      <c r="A2971" s="2244"/>
      <c r="B2971" s="2241"/>
      <c r="C2971" s="2244"/>
      <c r="D2971" s="2242"/>
      <c r="E2971" s="2242"/>
      <c r="F2971" s="2243"/>
      <c r="G2971" s="2244"/>
      <c r="H2971" s="1830"/>
      <c r="I2971" s="2154"/>
      <c r="J2971" s="2244"/>
      <c r="K2971" s="2244"/>
      <c r="L2971" s="2244"/>
      <c r="M2971" s="2244"/>
      <c r="N2971" s="2242"/>
      <c r="O2971" s="2244"/>
      <c r="P2971" s="2245"/>
      <c r="Q2971" s="2250"/>
    </row>
    <row r="2972" spans="1:17">
      <c r="A2972" s="2244"/>
      <c r="B2972" s="2241"/>
      <c r="C2972" s="2244"/>
      <c r="D2972" s="2242"/>
      <c r="E2972" s="2242"/>
      <c r="F2972" s="2243"/>
      <c r="G2972" s="2244"/>
      <c r="H2972" s="1830"/>
      <c r="I2972" s="2154"/>
      <c r="J2972" s="2244"/>
      <c r="K2972" s="2244"/>
      <c r="L2972" s="2244"/>
      <c r="M2972" s="2244"/>
      <c r="N2972" s="2242"/>
      <c r="O2972" s="2244"/>
      <c r="P2972" s="2245"/>
      <c r="Q2972" s="2250"/>
    </row>
    <row r="2973" spans="1:17">
      <c r="A2973" s="2244"/>
      <c r="B2973" s="2241"/>
      <c r="C2973" s="2244"/>
      <c r="D2973" s="2242"/>
      <c r="E2973" s="2242"/>
      <c r="F2973" s="2243"/>
      <c r="G2973" s="2244"/>
      <c r="H2973" s="1830"/>
      <c r="I2973" s="2154"/>
      <c r="J2973" s="2244"/>
      <c r="K2973" s="2244"/>
      <c r="L2973" s="2244"/>
      <c r="M2973" s="2244"/>
      <c r="N2973" s="2242"/>
      <c r="O2973" s="2244"/>
      <c r="P2973" s="2245"/>
      <c r="Q2973" s="2250"/>
    </row>
    <row r="2974" spans="1:17">
      <c r="A2974" s="2244"/>
      <c r="B2974" s="2241"/>
      <c r="C2974" s="2244"/>
      <c r="D2974" s="2242"/>
      <c r="E2974" s="2242"/>
      <c r="F2974" s="2243"/>
      <c r="G2974" s="2244"/>
      <c r="H2974" s="1830"/>
      <c r="I2974" s="2154"/>
      <c r="J2974" s="2244"/>
      <c r="K2974" s="2244"/>
      <c r="L2974" s="2244"/>
      <c r="M2974" s="2244"/>
      <c r="N2974" s="2242"/>
      <c r="O2974" s="2244"/>
      <c r="P2974" s="2245"/>
      <c r="Q2974" s="2250"/>
    </row>
    <row r="2975" spans="1:17">
      <c r="A2975" s="2244"/>
      <c r="B2975" s="2241"/>
      <c r="C2975" s="2244"/>
      <c r="D2975" s="2242"/>
      <c r="E2975" s="2242"/>
      <c r="F2975" s="2243"/>
      <c r="G2975" s="2244"/>
      <c r="H2975" s="1830"/>
      <c r="I2975" s="2154"/>
      <c r="J2975" s="2244"/>
      <c r="K2975" s="2244"/>
      <c r="L2975" s="2244"/>
      <c r="M2975" s="2244"/>
      <c r="N2975" s="2242"/>
      <c r="O2975" s="2244"/>
      <c r="P2975" s="2245"/>
      <c r="Q2975" s="2250"/>
    </row>
    <row r="2976" spans="1:17">
      <c r="A2976" s="2244"/>
      <c r="B2976" s="2241"/>
      <c r="C2976" s="2244"/>
      <c r="D2976" s="2242"/>
      <c r="E2976" s="2242"/>
      <c r="F2976" s="2243"/>
      <c r="G2976" s="2244"/>
      <c r="H2976" s="1830"/>
      <c r="I2976" s="2154"/>
      <c r="J2976" s="2244"/>
      <c r="K2976" s="2244"/>
      <c r="L2976" s="2244"/>
      <c r="M2976" s="2244"/>
      <c r="N2976" s="2242"/>
      <c r="O2976" s="2244"/>
      <c r="P2976" s="2245"/>
      <c r="Q2976" s="2250"/>
    </row>
    <row r="2977" spans="1:17">
      <c r="A2977" s="2244"/>
      <c r="B2977" s="2241"/>
      <c r="C2977" s="2244"/>
      <c r="D2977" s="2242"/>
      <c r="E2977" s="2242"/>
      <c r="F2977" s="2243"/>
      <c r="G2977" s="2244"/>
      <c r="H2977" s="1830"/>
      <c r="I2977" s="2154"/>
      <c r="J2977" s="2244"/>
      <c r="K2977" s="2244"/>
      <c r="L2977" s="2244"/>
      <c r="M2977" s="2244"/>
      <c r="N2977" s="2242"/>
      <c r="O2977" s="2244"/>
      <c r="P2977" s="2245"/>
      <c r="Q2977" s="2250"/>
    </row>
    <row r="2978" spans="1:17">
      <c r="A2978" s="2244"/>
      <c r="B2978" s="2241"/>
      <c r="C2978" s="2244"/>
      <c r="D2978" s="2242"/>
      <c r="E2978" s="2242"/>
      <c r="F2978" s="2243"/>
      <c r="G2978" s="2244"/>
      <c r="H2978" s="1830"/>
      <c r="I2978" s="2154"/>
      <c r="J2978" s="2244"/>
      <c r="K2978" s="2244"/>
      <c r="L2978" s="2244"/>
      <c r="M2978" s="2244"/>
      <c r="N2978" s="2242"/>
      <c r="O2978" s="2244"/>
      <c r="P2978" s="2245"/>
      <c r="Q2978" s="2250"/>
    </row>
    <row r="2979" spans="1:17">
      <c r="A2979" s="2244"/>
      <c r="B2979" s="2241"/>
      <c r="C2979" s="2244"/>
      <c r="D2979" s="2242"/>
      <c r="E2979" s="2242"/>
      <c r="F2979" s="2243"/>
      <c r="G2979" s="2244"/>
      <c r="H2979" s="1830"/>
      <c r="I2979" s="2154"/>
      <c r="J2979" s="2244"/>
      <c r="K2979" s="2244"/>
      <c r="L2979" s="2244"/>
      <c r="M2979" s="2244"/>
      <c r="N2979" s="2242"/>
      <c r="O2979" s="2244"/>
      <c r="P2979" s="2245"/>
      <c r="Q2979" s="2250"/>
    </row>
    <row r="2980" spans="1:17">
      <c r="A2980" s="2244"/>
      <c r="B2980" s="2241"/>
      <c r="C2980" s="2244"/>
      <c r="D2980" s="2242"/>
      <c r="E2980" s="2242"/>
      <c r="F2980" s="2243"/>
      <c r="G2980" s="2244"/>
      <c r="H2980" s="1830"/>
      <c r="I2980" s="2154"/>
      <c r="J2980" s="2244"/>
      <c r="K2980" s="2244"/>
      <c r="L2980" s="2244"/>
      <c r="M2980" s="2244"/>
      <c r="N2980" s="2242"/>
      <c r="O2980" s="2244"/>
      <c r="P2980" s="2245"/>
      <c r="Q2980" s="2250"/>
    </row>
    <row r="2981" spans="1:17">
      <c r="A2981" s="2244"/>
      <c r="B2981" s="2241"/>
      <c r="C2981" s="2244"/>
      <c r="D2981" s="2242"/>
      <c r="E2981" s="2242"/>
      <c r="F2981" s="2243"/>
      <c r="G2981" s="2244"/>
      <c r="H2981" s="1830"/>
      <c r="I2981" s="2154"/>
      <c r="J2981" s="2244"/>
      <c r="K2981" s="2244"/>
      <c r="L2981" s="2244"/>
      <c r="M2981" s="2244"/>
      <c r="N2981" s="2242"/>
      <c r="O2981" s="2244"/>
      <c r="P2981" s="2245"/>
      <c r="Q2981" s="2250"/>
    </row>
    <row r="2982" spans="1:17">
      <c r="A2982" s="2244"/>
      <c r="B2982" s="2241"/>
      <c r="C2982" s="2244"/>
      <c r="D2982" s="2242"/>
      <c r="E2982" s="2242"/>
      <c r="F2982" s="2243"/>
      <c r="G2982" s="2244"/>
      <c r="H2982" s="1830"/>
      <c r="I2982" s="2154"/>
      <c r="J2982" s="2244"/>
      <c r="K2982" s="2244"/>
      <c r="L2982" s="2244"/>
      <c r="M2982" s="2244"/>
      <c r="N2982" s="2242"/>
      <c r="O2982" s="2244"/>
      <c r="P2982" s="2245"/>
      <c r="Q2982" s="2250"/>
    </row>
    <row r="2983" spans="1:17">
      <c r="A2983" s="2244"/>
      <c r="B2983" s="2241"/>
      <c r="C2983" s="2244"/>
      <c r="D2983" s="2242"/>
      <c r="E2983" s="2242"/>
      <c r="F2983" s="2243"/>
      <c r="G2983" s="2244"/>
      <c r="H2983" s="1830"/>
      <c r="I2983" s="2154"/>
      <c r="J2983" s="2244"/>
      <c r="K2983" s="2244"/>
      <c r="L2983" s="2244"/>
      <c r="M2983" s="2244"/>
      <c r="N2983" s="2242"/>
      <c r="O2983" s="2244"/>
      <c r="P2983" s="2245"/>
      <c r="Q2983" s="2250"/>
    </row>
    <row r="2984" spans="1:17">
      <c r="A2984" s="2244"/>
      <c r="B2984" s="2241"/>
      <c r="C2984" s="2244"/>
      <c r="D2984" s="2242"/>
      <c r="E2984" s="2242"/>
      <c r="F2984" s="2243"/>
      <c r="G2984" s="2244"/>
      <c r="H2984" s="1830"/>
      <c r="I2984" s="2154"/>
      <c r="J2984" s="2244"/>
      <c r="K2984" s="2244"/>
      <c r="L2984" s="2244"/>
      <c r="M2984" s="2244"/>
      <c r="N2984" s="2242"/>
      <c r="O2984" s="2244"/>
      <c r="P2984" s="2245"/>
      <c r="Q2984" s="2250"/>
    </row>
    <row r="2985" spans="1:17">
      <c r="A2985" s="2244"/>
      <c r="B2985" s="2241"/>
      <c r="C2985" s="2244"/>
      <c r="D2985" s="2242"/>
      <c r="E2985" s="2242"/>
      <c r="F2985" s="2243"/>
      <c r="G2985" s="2244"/>
      <c r="H2985" s="1830"/>
      <c r="I2985" s="2154"/>
      <c r="J2985" s="2244"/>
      <c r="K2985" s="2244"/>
      <c r="L2985" s="2244"/>
      <c r="M2985" s="2244"/>
      <c r="N2985" s="2242"/>
      <c r="O2985" s="2244"/>
      <c r="P2985" s="2245"/>
      <c r="Q2985" s="2250"/>
    </row>
    <row r="2986" spans="1:17">
      <c r="A2986" s="2244"/>
      <c r="B2986" s="2241"/>
      <c r="C2986" s="2244"/>
      <c r="D2986" s="2242"/>
      <c r="E2986" s="2242"/>
      <c r="F2986" s="2243"/>
      <c r="G2986" s="2244"/>
      <c r="H2986" s="1830"/>
      <c r="I2986" s="2154"/>
      <c r="J2986" s="2244"/>
      <c r="K2986" s="2244"/>
      <c r="L2986" s="2244"/>
      <c r="M2986" s="2244"/>
      <c r="N2986" s="2242"/>
      <c r="O2986" s="2244"/>
      <c r="P2986" s="2245"/>
      <c r="Q2986" s="2250"/>
    </row>
    <row r="2987" spans="1:17">
      <c r="A2987" s="2244"/>
      <c r="B2987" s="2241"/>
      <c r="C2987" s="2244"/>
      <c r="D2987" s="2242"/>
      <c r="E2987" s="2242"/>
      <c r="F2987" s="2243"/>
      <c r="G2987" s="2244"/>
      <c r="H2987" s="1830"/>
      <c r="I2987" s="2154"/>
      <c r="J2987" s="2244"/>
      <c r="K2987" s="2244"/>
      <c r="L2987" s="2244"/>
      <c r="M2987" s="2244"/>
      <c r="N2987" s="2242"/>
      <c r="O2987" s="2244"/>
      <c r="P2987" s="2245"/>
      <c r="Q2987" s="2250"/>
    </row>
    <row r="2988" spans="1:17">
      <c r="A2988" s="2244"/>
      <c r="B2988" s="2241"/>
      <c r="C2988" s="2244"/>
      <c r="D2988" s="2242"/>
      <c r="E2988" s="2242"/>
      <c r="F2988" s="2243"/>
      <c r="G2988" s="2244"/>
      <c r="H2988" s="1830"/>
      <c r="I2988" s="2154"/>
      <c r="J2988" s="2244"/>
      <c r="K2988" s="2244"/>
      <c r="L2988" s="2244"/>
      <c r="M2988" s="2244"/>
      <c r="N2988" s="2242"/>
      <c r="O2988" s="2244"/>
      <c r="P2988" s="2245"/>
      <c r="Q2988" s="2250"/>
    </row>
    <row r="2989" spans="1:17">
      <c r="A2989" s="2244"/>
      <c r="B2989" s="2241"/>
      <c r="C2989" s="2244"/>
      <c r="D2989" s="2242"/>
      <c r="E2989" s="2242"/>
      <c r="F2989" s="2243"/>
      <c r="G2989" s="2244"/>
      <c r="H2989" s="1830"/>
      <c r="I2989" s="2154"/>
      <c r="J2989" s="2244"/>
      <c r="K2989" s="2244"/>
      <c r="L2989" s="2244"/>
      <c r="M2989" s="2244"/>
      <c r="N2989" s="2242"/>
      <c r="O2989" s="2244"/>
      <c r="P2989" s="2245"/>
      <c r="Q2989" s="2250"/>
    </row>
    <row r="2990" spans="1:17">
      <c r="A2990" s="2244"/>
      <c r="B2990" s="2241"/>
      <c r="C2990" s="2244"/>
      <c r="D2990" s="2242"/>
      <c r="E2990" s="2242"/>
      <c r="F2990" s="2243"/>
      <c r="G2990" s="2244"/>
      <c r="H2990" s="1830"/>
      <c r="I2990" s="2154"/>
      <c r="J2990" s="2244"/>
      <c r="K2990" s="2244"/>
      <c r="L2990" s="2244"/>
      <c r="M2990" s="2244"/>
      <c r="N2990" s="2242"/>
      <c r="O2990" s="2244"/>
      <c r="P2990" s="2245"/>
      <c r="Q2990" s="2250"/>
    </row>
    <row r="2991" spans="1:17">
      <c r="A2991" s="2244"/>
      <c r="B2991" s="2241"/>
      <c r="C2991" s="2244"/>
      <c r="D2991" s="2242"/>
      <c r="E2991" s="2242"/>
      <c r="F2991" s="2243"/>
      <c r="G2991" s="2244"/>
      <c r="H2991" s="1830"/>
      <c r="I2991" s="2154"/>
      <c r="J2991" s="2244"/>
      <c r="K2991" s="2244"/>
      <c r="L2991" s="2244"/>
      <c r="M2991" s="2244"/>
      <c r="N2991" s="2242"/>
      <c r="O2991" s="2244"/>
      <c r="P2991" s="2245"/>
      <c r="Q2991" s="2250"/>
    </row>
    <row r="2992" spans="1:17">
      <c r="A2992" s="2244"/>
      <c r="B2992" s="2241"/>
      <c r="C2992" s="2244"/>
      <c r="D2992" s="2242"/>
      <c r="E2992" s="2242"/>
      <c r="F2992" s="2243"/>
      <c r="G2992" s="2244"/>
      <c r="H2992" s="1830"/>
      <c r="I2992" s="2154"/>
      <c r="J2992" s="2244"/>
      <c r="K2992" s="2244"/>
      <c r="L2992" s="2244"/>
      <c r="M2992" s="2244"/>
      <c r="N2992" s="2242"/>
      <c r="O2992" s="2244"/>
      <c r="P2992" s="2245"/>
      <c r="Q2992" s="2250"/>
    </row>
    <row r="2993" spans="1:17">
      <c r="A2993" s="2244"/>
      <c r="B2993" s="2241"/>
      <c r="C2993" s="2244"/>
      <c r="D2993" s="2242"/>
      <c r="E2993" s="2242"/>
      <c r="F2993" s="2243"/>
      <c r="G2993" s="2244"/>
      <c r="H2993" s="1830"/>
      <c r="I2993" s="2154"/>
      <c r="J2993" s="2244"/>
      <c r="K2993" s="2244"/>
      <c r="L2993" s="2244"/>
      <c r="M2993" s="2244"/>
      <c r="N2993" s="2242"/>
      <c r="O2993" s="2244"/>
      <c r="P2993" s="2245"/>
      <c r="Q2993" s="2250"/>
    </row>
    <row r="2994" spans="1:17">
      <c r="A2994" s="2244"/>
      <c r="B2994" s="2241"/>
      <c r="C2994" s="2244"/>
      <c r="D2994" s="2242"/>
      <c r="E2994" s="2242"/>
      <c r="F2994" s="2243"/>
      <c r="G2994" s="2244"/>
      <c r="H2994" s="1830"/>
      <c r="I2994" s="2154"/>
      <c r="J2994" s="2244"/>
      <c r="K2994" s="2244"/>
      <c r="L2994" s="2244"/>
      <c r="M2994" s="2244"/>
      <c r="N2994" s="2242"/>
      <c r="O2994" s="2244"/>
      <c r="P2994" s="2245"/>
      <c r="Q2994" s="2250"/>
    </row>
    <row r="2995" spans="1:17">
      <c r="A2995" s="2244"/>
      <c r="B2995" s="2241"/>
      <c r="C2995" s="2244"/>
      <c r="D2995" s="2242"/>
      <c r="E2995" s="2242"/>
      <c r="F2995" s="2243"/>
      <c r="G2995" s="2244"/>
      <c r="H2995" s="1830"/>
      <c r="I2995" s="2154"/>
      <c r="J2995" s="2244"/>
      <c r="K2995" s="2244"/>
      <c r="L2995" s="2244"/>
      <c r="M2995" s="2244"/>
      <c r="N2995" s="2242"/>
      <c r="O2995" s="2244"/>
      <c r="P2995" s="2245"/>
      <c r="Q2995" s="2250"/>
    </row>
    <row r="2996" spans="1:17">
      <c r="A2996" s="2244"/>
      <c r="B2996" s="2241"/>
      <c r="C2996" s="2244"/>
      <c r="D2996" s="2242"/>
      <c r="E2996" s="2242"/>
      <c r="F2996" s="2243"/>
      <c r="G2996" s="2244"/>
      <c r="H2996" s="1830"/>
      <c r="I2996" s="2154"/>
      <c r="J2996" s="2244"/>
      <c r="K2996" s="2244"/>
      <c r="L2996" s="2244"/>
      <c r="M2996" s="2244"/>
      <c r="N2996" s="2242"/>
      <c r="O2996" s="2244"/>
      <c r="P2996" s="2245"/>
      <c r="Q2996" s="2250"/>
    </row>
    <row r="2997" spans="1:17">
      <c r="A2997" s="2244"/>
      <c r="B2997" s="2241"/>
      <c r="C2997" s="2244"/>
      <c r="D2997" s="2242"/>
      <c r="E2997" s="2242"/>
      <c r="F2997" s="2243"/>
      <c r="G2997" s="2244"/>
      <c r="H2997" s="1830"/>
      <c r="I2997" s="2154"/>
      <c r="J2997" s="2244"/>
      <c r="K2997" s="2244"/>
      <c r="L2997" s="2244"/>
      <c r="M2997" s="2244"/>
      <c r="N2997" s="2242"/>
      <c r="O2997" s="2244"/>
      <c r="P2997" s="2245"/>
      <c r="Q2997" s="2250"/>
    </row>
    <row r="2998" spans="1:17">
      <c r="A2998" s="2244"/>
      <c r="B2998" s="2241"/>
      <c r="C2998" s="2244"/>
      <c r="D2998" s="2242"/>
      <c r="E2998" s="2242"/>
      <c r="F2998" s="2243"/>
      <c r="G2998" s="2244"/>
      <c r="H2998" s="1830"/>
      <c r="I2998" s="2154"/>
      <c r="J2998" s="2244"/>
      <c r="K2998" s="2244"/>
      <c r="L2998" s="2244"/>
      <c r="M2998" s="2244"/>
      <c r="N2998" s="2242"/>
      <c r="O2998" s="2244"/>
      <c r="P2998" s="2245"/>
      <c r="Q2998" s="2250"/>
    </row>
    <row r="2999" spans="1:17">
      <c r="A2999" s="2244"/>
      <c r="B2999" s="2241"/>
      <c r="C2999" s="2244"/>
      <c r="D2999" s="2242"/>
      <c r="E2999" s="2242"/>
      <c r="F2999" s="2243"/>
      <c r="G2999" s="2244"/>
      <c r="H2999" s="1830"/>
      <c r="I2999" s="2154"/>
      <c r="J2999" s="2244"/>
      <c r="K2999" s="2244"/>
      <c r="L2999" s="2244"/>
      <c r="M2999" s="2244"/>
      <c r="N2999" s="2242"/>
      <c r="O2999" s="2244"/>
      <c r="P2999" s="2245"/>
      <c r="Q2999" s="2250"/>
    </row>
    <row r="3000" spans="1:17">
      <c r="A3000" s="2244"/>
      <c r="B3000" s="2241"/>
      <c r="C3000" s="2244"/>
      <c r="D3000" s="2242"/>
      <c r="E3000" s="2242"/>
      <c r="F3000" s="2243"/>
      <c r="G3000" s="2244"/>
      <c r="H3000" s="1830"/>
      <c r="I3000" s="2154"/>
      <c r="J3000" s="2244"/>
      <c r="K3000" s="2244"/>
      <c r="L3000" s="2244"/>
      <c r="M3000" s="2244"/>
      <c r="N3000" s="2242"/>
      <c r="O3000" s="2244"/>
      <c r="P3000" s="2245"/>
      <c r="Q3000" s="2250"/>
    </row>
    <row r="3001" spans="1:17">
      <c r="A3001" s="2244"/>
      <c r="B3001" s="2241"/>
      <c r="C3001" s="2244"/>
      <c r="D3001" s="2242"/>
      <c r="E3001" s="2242"/>
      <c r="F3001" s="2243"/>
      <c r="G3001" s="2244"/>
      <c r="H3001" s="1830"/>
      <c r="I3001" s="2154"/>
      <c r="J3001" s="2244"/>
      <c r="K3001" s="2244"/>
      <c r="L3001" s="2244"/>
      <c r="M3001" s="2244"/>
      <c r="N3001" s="2242"/>
      <c r="O3001" s="2244"/>
      <c r="P3001" s="2245"/>
      <c r="Q3001" s="2250"/>
    </row>
    <row r="3002" spans="1:17">
      <c r="A3002" s="2244"/>
      <c r="B3002" s="2241"/>
      <c r="C3002" s="2244"/>
      <c r="D3002" s="2242"/>
      <c r="E3002" s="2242"/>
      <c r="F3002" s="2243"/>
      <c r="G3002" s="2244"/>
      <c r="H3002" s="1830"/>
      <c r="I3002" s="2154"/>
      <c r="J3002" s="2244"/>
      <c r="K3002" s="2244"/>
      <c r="L3002" s="2244"/>
      <c r="M3002" s="2244"/>
      <c r="N3002" s="2242"/>
      <c r="O3002" s="2244"/>
      <c r="P3002" s="2245"/>
      <c r="Q3002" s="2250"/>
    </row>
    <row r="3003" spans="1:17">
      <c r="A3003" s="2244"/>
      <c r="B3003" s="2241"/>
      <c r="C3003" s="2244"/>
      <c r="D3003" s="2242"/>
      <c r="E3003" s="2242"/>
      <c r="F3003" s="2243"/>
      <c r="G3003" s="2244"/>
      <c r="H3003" s="1830"/>
      <c r="I3003" s="2154"/>
      <c r="J3003" s="2244"/>
      <c r="K3003" s="2244"/>
      <c r="L3003" s="2244"/>
      <c r="M3003" s="2244"/>
      <c r="N3003" s="2242"/>
      <c r="O3003" s="2244"/>
      <c r="P3003" s="2245"/>
      <c r="Q3003" s="2250"/>
    </row>
    <row r="3004" spans="1:17">
      <c r="A3004" s="2244"/>
      <c r="B3004" s="2241"/>
      <c r="C3004" s="2244"/>
      <c r="D3004" s="2242"/>
      <c r="E3004" s="2242"/>
      <c r="F3004" s="2243"/>
      <c r="G3004" s="2244"/>
      <c r="H3004" s="1830"/>
      <c r="I3004" s="2154"/>
      <c r="J3004" s="2244"/>
      <c r="K3004" s="2244"/>
      <c r="L3004" s="2244"/>
      <c r="M3004" s="2244"/>
      <c r="N3004" s="2242"/>
      <c r="O3004" s="2244"/>
      <c r="P3004" s="2245"/>
      <c r="Q3004" s="2250"/>
    </row>
    <row r="3005" spans="1:17">
      <c r="A3005" s="2244"/>
      <c r="B3005" s="2241"/>
      <c r="C3005" s="2244"/>
      <c r="D3005" s="2242"/>
      <c r="E3005" s="2242"/>
      <c r="F3005" s="2243"/>
      <c r="G3005" s="2244"/>
      <c r="H3005" s="1830"/>
      <c r="I3005" s="2154"/>
      <c r="J3005" s="2244"/>
      <c r="K3005" s="2244"/>
      <c r="L3005" s="2244"/>
      <c r="M3005" s="2244"/>
      <c r="N3005" s="2242"/>
      <c r="O3005" s="2244"/>
      <c r="P3005" s="2245"/>
      <c r="Q3005" s="2250"/>
    </row>
    <row r="3006" spans="1:17">
      <c r="A3006" s="2244"/>
      <c r="B3006" s="2241"/>
      <c r="C3006" s="2244"/>
      <c r="D3006" s="2242"/>
      <c r="E3006" s="2242"/>
      <c r="F3006" s="2243"/>
      <c r="G3006" s="2244"/>
      <c r="H3006" s="1830"/>
      <c r="I3006" s="2154"/>
      <c r="J3006" s="2244"/>
      <c r="K3006" s="2244"/>
      <c r="L3006" s="2244"/>
      <c r="M3006" s="2244"/>
      <c r="N3006" s="2242"/>
      <c r="O3006" s="2244"/>
      <c r="P3006" s="2245"/>
      <c r="Q3006" s="2250"/>
    </row>
    <row r="3007" spans="1:17">
      <c r="A3007" s="2244"/>
      <c r="B3007" s="2241"/>
      <c r="C3007" s="2244"/>
      <c r="D3007" s="2242"/>
      <c r="E3007" s="2242"/>
      <c r="F3007" s="2243"/>
      <c r="G3007" s="2244"/>
      <c r="H3007" s="1830"/>
      <c r="I3007" s="2154"/>
      <c r="J3007" s="2244"/>
      <c r="K3007" s="2244"/>
      <c r="L3007" s="2244"/>
      <c r="M3007" s="2244"/>
      <c r="N3007" s="2242"/>
      <c r="O3007" s="2244"/>
      <c r="P3007" s="2245"/>
      <c r="Q3007" s="2250"/>
    </row>
    <row r="3008" spans="1:17">
      <c r="A3008" s="2244"/>
      <c r="B3008" s="2241"/>
      <c r="C3008" s="2244"/>
      <c r="D3008" s="2242"/>
      <c r="E3008" s="2242"/>
      <c r="F3008" s="2243"/>
      <c r="G3008" s="2244"/>
      <c r="H3008" s="1830"/>
      <c r="I3008" s="2154"/>
      <c r="J3008" s="2244"/>
      <c r="K3008" s="2244"/>
      <c r="L3008" s="2244"/>
      <c r="M3008" s="2244"/>
      <c r="N3008" s="2242"/>
      <c r="O3008" s="2244"/>
      <c r="P3008" s="2245"/>
      <c r="Q3008" s="2250"/>
    </row>
    <row r="3009" spans="1:17">
      <c r="A3009" s="2244"/>
      <c r="B3009" s="2241"/>
      <c r="C3009" s="2244"/>
      <c r="D3009" s="2242"/>
      <c r="E3009" s="2242"/>
      <c r="F3009" s="2243"/>
      <c r="G3009" s="2244"/>
      <c r="H3009" s="1830"/>
      <c r="I3009" s="2154"/>
      <c r="J3009" s="2244"/>
      <c r="K3009" s="2244"/>
      <c r="L3009" s="2244"/>
      <c r="M3009" s="2244"/>
      <c r="N3009" s="2242"/>
      <c r="O3009" s="2244"/>
      <c r="P3009" s="2245"/>
      <c r="Q3009" s="2250"/>
    </row>
    <row r="3010" spans="1:17">
      <c r="A3010" s="2244"/>
      <c r="B3010" s="2241"/>
      <c r="C3010" s="2244"/>
      <c r="D3010" s="2242"/>
      <c r="E3010" s="2242"/>
      <c r="F3010" s="2243"/>
      <c r="G3010" s="2244"/>
      <c r="H3010" s="1830"/>
      <c r="I3010" s="2154"/>
      <c r="J3010" s="2244"/>
      <c r="K3010" s="2244"/>
      <c r="L3010" s="2244"/>
      <c r="M3010" s="2244"/>
      <c r="N3010" s="2242"/>
      <c r="O3010" s="2244"/>
      <c r="P3010" s="2245"/>
      <c r="Q3010" s="2250"/>
    </row>
    <row r="3011" spans="1:17">
      <c r="A3011" s="2244"/>
      <c r="B3011" s="2241"/>
      <c r="C3011" s="2244"/>
      <c r="D3011" s="2242"/>
      <c r="E3011" s="2242"/>
      <c r="F3011" s="2243"/>
      <c r="G3011" s="2244"/>
      <c r="H3011" s="1830"/>
      <c r="I3011" s="2154"/>
      <c r="J3011" s="2244"/>
      <c r="K3011" s="2244"/>
      <c r="L3011" s="2244"/>
      <c r="M3011" s="2244"/>
      <c r="N3011" s="2242"/>
      <c r="O3011" s="2244"/>
      <c r="P3011" s="2245"/>
      <c r="Q3011" s="2250"/>
    </row>
    <row r="3012" spans="1:17">
      <c r="A3012" s="2244"/>
      <c r="B3012" s="2241"/>
      <c r="C3012" s="2244"/>
      <c r="D3012" s="2242"/>
      <c r="E3012" s="2242"/>
      <c r="F3012" s="2243"/>
      <c r="G3012" s="2244"/>
      <c r="H3012" s="1830"/>
      <c r="I3012" s="2154"/>
      <c r="J3012" s="2244"/>
      <c r="K3012" s="2244"/>
      <c r="L3012" s="2244"/>
      <c r="M3012" s="2244"/>
      <c r="N3012" s="2242"/>
      <c r="O3012" s="2244"/>
      <c r="P3012" s="2245"/>
      <c r="Q3012" s="2250"/>
    </row>
    <row r="3013" spans="1:17">
      <c r="A3013" s="2244"/>
      <c r="B3013" s="2241"/>
      <c r="C3013" s="2244"/>
      <c r="D3013" s="2242"/>
      <c r="E3013" s="2242"/>
      <c r="F3013" s="2243"/>
      <c r="G3013" s="2244"/>
      <c r="H3013" s="1830"/>
      <c r="I3013" s="2154"/>
      <c r="J3013" s="2244"/>
      <c r="K3013" s="2244"/>
      <c r="L3013" s="2244"/>
      <c r="M3013" s="2244"/>
      <c r="N3013" s="2242"/>
      <c r="O3013" s="2244"/>
      <c r="P3013" s="2245"/>
      <c r="Q3013" s="2250"/>
    </row>
    <row r="3014" spans="1:17">
      <c r="A3014" s="2244"/>
      <c r="B3014" s="2241"/>
      <c r="C3014" s="2244"/>
      <c r="D3014" s="2242"/>
      <c r="E3014" s="2242"/>
      <c r="F3014" s="2243"/>
      <c r="G3014" s="2244"/>
      <c r="H3014" s="1830"/>
      <c r="I3014" s="2154"/>
      <c r="J3014" s="2244"/>
      <c r="K3014" s="2244"/>
      <c r="L3014" s="2244"/>
      <c r="M3014" s="2244"/>
      <c r="N3014" s="2242"/>
      <c r="O3014" s="2244"/>
      <c r="P3014" s="2245"/>
      <c r="Q3014" s="2250"/>
    </row>
    <row r="3015" spans="1:17">
      <c r="A3015" s="2244"/>
      <c r="B3015" s="2241"/>
      <c r="C3015" s="2244"/>
      <c r="D3015" s="2242"/>
      <c r="E3015" s="2242"/>
      <c r="F3015" s="2243"/>
      <c r="G3015" s="2244"/>
      <c r="H3015" s="1830"/>
      <c r="I3015" s="2154"/>
      <c r="J3015" s="2244"/>
      <c r="K3015" s="2244"/>
      <c r="L3015" s="2244"/>
      <c r="M3015" s="2244"/>
      <c r="N3015" s="2242"/>
      <c r="O3015" s="2244"/>
      <c r="P3015" s="2245"/>
      <c r="Q3015" s="2250"/>
    </row>
    <row r="3016" spans="1:17">
      <c r="A3016" s="2244"/>
      <c r="B3016" s="2241"/>
      <c r="C3016" s="2244"/>
      <c r="D3016" s="2242"/>
      <c r="E3016" s="2242"/>
      <c r="F3016" s="2243"/>
      <c r="G3016" s="2244"/>
      <c r="H3016" s="1830"/>
      <c r="I3016" s="2154"/>
      <c r="J3016" s="2244"/>
      <c r="K3016" s="2244"/>
      <c r="L3016" s="2244"/>
      <c r="M3016" s="2244"/>
      <c r="N3016" s="2242"/>
      <c r="O3016" s="2244"/>
      <c r="P3016" s="2245"/>
      <c r="Q3016" s="2250"/>
    </row>
    <row r="3017" spans="1:17">
      <c r="A3017" s="2244"/>
      <c r="B3017" s="2241"/>
      <c r="C3017" s="2244"/>
      <c r="D3017" s="2242"/>
      <c r="E3017" s="2242"/>
      <c r="F3017" s="2243"/>
      <c r="G3017" s="2244"/>
      <c r="H3017" s="1830"/>
      <c r="I3017" s="2154"/>
      <c r="J3017" s="2244"/>
      <c r="K3017" s="2244"/>
      <c r="L3017" s="2244"/>
      <c r="M3017" s="2244"/>
      <c r="N3017" s="2242"/>
      <c r="O3017" s="2244"/>
      <c r="P3017" s="2245"/>
      <c r="Q3017" s="2250"/>
    </row>
    <row r="3018" spans="1:17">
      <c r="A3018" s="2244"/>
      <c r="B3018" s="2241"/>
      <c r="C3018" s="2244"/>
      <c r="D3018" s="2242"/>
      <c r="E3018" s="2242"/>
      <c r="F3018" s="2243"/>
      <c r="G3018" s="2244"/>
      <c r="H3018" s="1830"/>
      <c r="I3018" s="2154"/>
      <c r="J3018" s="2244"/>
      <c r="K3018" s="2244"/>
      <c r="L3018" s="2244"/>
      <c r="M3018" s="2244"/>
      <c r="N3018" s="2242"/>
      <c r="O3018" s="2244"/>
      <c r="P3018" s="2245"/>
      <c r="Q3018" s="2250"/>
    </row>
    <row r="3019" spans="1:17">
      <c r="A3019" s="2244"/>
      <c r="B3019" s="2241"/>
      <c r="C3019" s="2244"/>
      <c r="D3019" s="2242"/>
      <c r="E3019" s="2242"/>
      <c r="F3019" s="2243"/>
      <c r="G3019" s="2244"/>
      <c r="H3019" s="1830"/>
      <c r="I3019" s="2154"/>
      <c r="J3019" s="2244"/>
      <c r="K3019" s="2244"/>
      <c r="L3019" s="2244"/>
      <c r="M3019" s="2244"/>
      <c r="N3019" s="2242"/>
      <c r="O3019" s="2244"/>
      <c r="P3019" s="2245"/>
      <c r="Q3019" s="2250"/>
    </row>
    <row r="3020" spans="1:17">
      <c r="A3020" s="2244"/>
      <c r="B3020" s="2241"/>
      <c r="C3020" s="2244"/>
      <c r="D3020" s="2242"/>
      <c r="E3020" s="2242"/>
      <c r="F3020" s="2243"/>
      <c r="G3020" s="2244"/>
      <c r="H3020" s="1830"/>
      <c r="I3020" s="2154"/>
      <c r="J3020" s="2244"/>
      <c r="K3020" s="2244"/>
      <c r="L3020" s="2244"/>
      <c r="M3020" s="2244"/>
      <c r="N3020" s="2242"/>
      <c r="O3020" s="2244"/>
      <c r="P3020" s="2245"/>
      <c r="Q3020" s="2250"/>
    </row>
    <row r="3021" spans="1:17">
      <c r="A3021" s="2244"/>
      <c r="B3021" s="2241"/>
      <c r="C3021" s="2244"/>
      <c r="D3021" s="2242"/>
      <c r="E3021" s="2242"/>
      <c r="F3021" s="2243"/>
      <c r="G3021" s="2244"/>
      <c r="H3021" s="1830"/>
      <c r="I3021" s="2154"/>
      <c r="J3021" s="2244"/>
      <c r="K3021" s="2244"/>
      <c r="L3021" s="2244"/>
      <c r="M3021" s="2244"/>
      <c r="N3021" s="2242"/>
      <c r="O3021" s="2244"/>
      <c r="P3021" s="2245"/>
      <c r="Q3021" s="2250"/>
    </row>
    <row r="3022" spans="1:17">
      <c r="A3022" s="2244"/>
      <c r="B3022" s="2241"/>
      <c r="C3022" s="2244"/>
      <c r="D3022" s="2242"/>
      <c r="E3022" s="2242"/>
      <c r="F3022" s="2243"/>
      <c r="G3022" s="2244"/>
      <c r="H3022" s="1830"/>
      <c r="I3022" s="2154"/>
      <c r="J3022" s="2244"/>
      <c r="K3022" s="2244"/>
      <c r="L3022" s="2244"/>
      <c r="M3022" s="2244"/>
      <c r="N3022" s="2242"/>
      <c r="O3022" s="2244"/>
      <c r="P3022" s="2245"/>
      <c r="Q3022" s="2250"/>
    </row>
    <row r="3023" spans="1:17">
      <c r="A3023" s="2244"/>
      <c r="B3023" s="2241"/>
      <c r="C3023" s="2244"/>
      <c r="D3023" s="2242"/>
      <c r="E3023" s="2242"/>
      <c r="F3023" s="2243"/>
      <c r="G3023" s="2244"/>
      <c r="H3023" s="1830"/>
      <c r="I3023" s="2154"/>
      <c r="J3023" s="2244"/>
      <c r="K3023" s="2244"/>
      <c r="L3023" s="2244"/>
      <c r="M3023" s="2244"/>
      <c r="N3023" s="2242"/>
      <c r="O3023" s="2244"/>
      <c r="P3023" s="2245"/>
      <c r="Q3023" s="2250"/>
    </row>
    <row r="3024" spans="1:17">
      <c r="A3024" s="2244"/>
      <c r="B3024" s="2241"/>
      <c r="C3024" s="2244"/>
      <c r="D3024" s="2242"/>
      <c r="E3024" s="2242"/>
      <c r="F3024" s="2243"/>
      <c r="G3024" s="2244"/>
      <c r="H3024" s="1830"/>
      <c r="I3024" s="2154"/>
      <c r="J3024" s="2244"/>
      <c r="K3024" s="2244"/>
      <c r="L3024" s="2244"/>
      <c r="M3024" s="2244"/>
      <c r="N3024" s="2242"/>
      <c r="O3024" s="2244"/>
      <c r="P3024" s="2245"/>
      <c r="Q3024" s="2250"/>
    </row>
    <row r="3025" spans="1:17">
      <c r="A3025" s="2244"/>
      <c r="B3025" s="2241"/>
      <c r="C3025" s="2244"/>
      <c r="D3025" s="2242"/>
      <c r="E3025" s="2242"/>
      <c r="F3025" s="2243"/>
      <c r="G3025" s="2244"/>
      <c r="H3025" s="1830"/>
      <c r="I3025" s="2154"/>
      <c r="J3025" s="2244"/>
      <c r="K3025" s="2244"/>
      <c r="L3025" s="2244"/>
      <c r="M3025" s="2244"/>
      <c r="N3025" s="2242"/>
      <c r="O3025" s="2244"/>
      <c r="P3025" s="2245"/>
      <c r="Q3025" s="2250"/>
    </row>
    <row r="3026" spans="1:17">
      <c r="A3026" s="2244"/>
      <c r="B3026" s="2241"/>
      <c r="C3026" s="2244"/>
      <c r="D3026" s="2242"/>
      <c r="E3026" s="2242"/>
      <c r="F3026" s="2243"/>
      <c r="G3026" s="2244"/>
      <c r="H3026" s="1830"/>
      <c r="I3026" s="2154"/>
      <c r="J3026" s="2244"/>
      <c r="K3026" s="2244"/>
      <c r="L3026" s="2244"/>
      <c r="M3026" s="2244"/>
      <c r="N3026" s="2242"/>
      <c r="O3026" s="2244"/>
      <c r="P3026" s="2245"/>
      <c r="Q3026" s="2250"/>
    </row>
    <row r="3027" spans="1:17">
      <c r="A3027" s="2244"/>
      <c r="B3027" s="2241"/>
      <c r="C3027" s="2244"/>
      <c r="D3027" s="2242"/>
      <c r="E3027" s="2242"/>
      <c r="F3027" s="2243"/>
      <c r="G3027" s="2244"/>
      <c r="H3027" s="1830"/>
      <c r="I3027" s="2154"/>
      <c r="J3027" s="2244"/>
      <c r="K3027" s="2244"/>
      <c r="L3027" s="2244"/>
      <c r="M3027" s="2244"/>
      <c r="N3027" s="2242"/>
      <c r="O3027" s="2244"/>
      <c r="P3027" s="2245"/>
      <c r="Q3027" s="2250"/>
    </row>
    <row r="3028" spans="1:17">
      <c r="A3028" s="2244"/>
      <c r="B3028" s="2241"/>
      <c r="C3028" s="2244"/>
      <c r="D3028" s="2242"/>
      <c r="E3028" s="2242"/>
      <c r="F3028" s="2243"/>
      <c r="G3028" s="2244"/>
      <c r="H3028" s="1830"/>
      <c r="I3028" s="2154"/>
      <c r="J3028" s="2244"/>
      <c r="K3028" s="2244"/>
      <c r="L3028" s="2244"/>
      <c r="M3028" s="2244"/>
      <c r="N3028" s="2242"/>
      <c r="O3028" s="2244"/>
      <c r="P3028" s="2245"/>
      <c r="Q3028" s="2250"/>
    </row>
    <row r="3029" spans="1:17">
      <c r="A3029" s="2244"/>
      <c r="B3029" s="2241"/>
      <c r="C3029" s="2244"/>
      <c r="D3029" s="2242"/>
      <c r="E3029" s="2242"/>
      <c r="F3029" s="2243"/>
      <c r="G3029" s="2244"/>
      <c r="H3029" s="1830"/>
      <c r="I3029" s="2154"/>
      <c r="J3029" s="2244"/>
      <c r="K3029" s="2244"/>
      <c r="L3029" s="2244"/>
      <c r="M3029" s="2244"/>
      <c r="N3029" s="2242"/>
      <c r="O3029" s="2244"/>
      <c r="P3029" s="2245"/>
      <c r="Q3029" s="2250"/>
    </row>
    <row r="3030" spans="1:17">
      <c r="A3030" s="2244"/>
      <c r="B3030" s="2241"/>
      <c r="C3030" s="2244"/>
      <c r="D3030" s="2242"/>
      <c r="E3030" s="2242"/>
      <c r="F3030" s="2243"/>
      <c r="G3030" s="2244"/>
      <c r="H3030" s="1830"/>
      <c r="I3030" s="2154"/>
      <c r="J3030" s="2244"/>
      <c r="K3030" s="2244"/>
      <c r="L3030" s="2244"/>
      <c r="M3030" s="2244"/>
      <c r="N3030" s="2242"/>
      <c r="O3030" s="2244"/>
      <c r="P3030" s="2245"/>
      <c r="Q3030" s="2250"/>
    </row>
    <row r="3031" spans="1:17">
      <c r="A3031" s="2244"/>
      <c r="B3031" s="2241"/>
      <c r="C3031" s="2244"/>
      <c r="D3031" s="2242"/>
      <c r="E3031" s="2242"/>
      <c r="F3031" s="2243"/>
      <c r="G3031" s="2244"/>
      <c r="H3031" s="1830"/>
      <c r="I3031" s="2154"/>
      <c r="J3031" s="2244"/>
      <c r="K3031" s="2244"/>
      <c r="L3031" s="2244"/>
      <c r="M3031" s="2244"/>
      <c r="N3031" s="2242"/>
      <c r="O3031" s="2244"/>
      <c r="P3031" s="2245"/>
      <c r="Q3031" s="2250"/>
    </row>
    <row r="3032" spans="1:17">
      <c r="A3032" s="2244"/>
      <c r="B3032" s="2241"/>
      <c r="C3032" s="2244"/>
      <c r="D3032" s="2242"/>
      <c r="E3032" s="2242"/>
      <c r="F3032" s="2243"/>
      <c r="G3032" s="2244"/>
      <c r="H3032" s="1830"/>
      <c r="I3032" s="2154"/>
      <c r="J3032" s="2244"/>
      <c r="K3032" s="2244"/>
      <c r="L3032" s="2244"/>
      <c r="M3032" s="2244"/>
      <c r="N3032" s="2242"/>
      <c r="O3032" s="2244"/>
      <c r="P3032" s="2245"/>
      <c r="Q3032" s="2250"/>
    </row>
    <row r="3033" spans="1:17">
      <c r="A3033" s="2244"/>
      <c r="B3033" s="2241"/>
      <c r="C3033" s="2244"/>
      <c r="D3033" s="2242"/>
      <c r="E3033" s="2242"/>
      <c r="F3033" s="2243"/>
      <c r="G3033" s="2244"/>
      <c r="H3033" s="1830"/>
      <c r="I3033" s="2154"/>
      <c r="J3033" s="2244"/>
      <c r="K3033" s="2244"/>
      <c r="L3033" s="2244"/>
      <c r="M3033" s="2244"/>
      <c r="N3033" s="2242"/>
      <c r="O3033" s="2244"/>
      <c r="P3033" s="2245"/>
      <c r="Q3033" s="2250"/>
    </row>
    <row r="3034" spans="1:17">
      <c r="A3034" s="2244"/>
      <c r="B3034" s="2241"/>
      <c r="C3034" s="2244"/>
      <c r="D3034" s="2242"/>
      <c r="E3034" s="2242"/>
      <c r="F3034" s="2243"/>
      <c r="G3034" s="2244"/>
      <c r="H3034" s="1830"/>
      <c r="I3034" s="2154"/>
      <c r="J3034" s="2244"/>
      <c r="K3034" s="2244"/>
      <c r="L3034" s="2244"/>
      <c r="M3034" s="2244"/>
      <c r="N3034" s="2242"/>
      <c r="O3034" s="2244"/>
      <c r="P3034" s="2245"/>
      <c r="Q3034" s="2250"/>
    </row>
    <row r="3035" spans="1:17">
      <c r="A3035" s="2244"/>
      <c r="B3035" s="2241"/>
      <c r="C3035" s="2244"/>
      <c r="D3035" s="2242"/>
      <c r="E3035" s="2242"/>
      <c r="F3035" s="2243"/>
      <c r="G3035" s="2244"/>
      <c r="H3035" s="1830"/>
      <c r="I3035" s="2154"/>
      <c r="J3035" s="2244"/>
      <c r="K3035" s="2244"/>
      <c r="L3035" s="2244"/>
      <c r="M3035" s="2244"/>
      <c r="N3035" s="2242"/>
      <c r="O3035" s="2244"/>
      <c r="P3035" s="2245"/>
      <c r="Q3035" s="2250"/>
    </row>
    <row r="3036" spans="1:17">
      <c r="A3036" s="2244"/>
      <c r="B3036" s="2241"/>
      <c r="C3036" s="2244"/>
      <c r="D3036" s="2242"/>
      <c r="E3036" s="2242"/>
      <c r="F3036" s="2243"/>
      <c r="G3036" s="2244"/>
      <c r="H3036" s="1830"/>
      <c r="I3036" s="2154"/>
      <c r="J3036" s="2244"/>
      <c r="K3036" s="2244"/>
      <c r="L3036" s="2244"/>
      <c r="M3036" s="2244"/>
      <c r="N3036" s="2242"/>
      <c r="O3036" s="2244"/>
      <c r="P3036" s="2245"/>
      <c r="Q3036" s="2250"/>
    </row>
    <row r="3037" spans="1:17">
      <c r="I3037" s="2154"/>
      <c r="J3037" s="2244"/>
      <c r="K3037" s="2244"/>
      <c r="L3037" s="2244"/>
      <c r="M3037" s="2244"/>
      <c r="N3037" s="2242"/>
      <c r="O3037" s="2244"/>
      <c r="P3037" s="2245"/>
      <c r="Q3037" s="2250"/>
    </row>
    <row r="3038" spans="1:17">
      <c r="I3038" s="2154"/>
      <c r="J3038" s="2244"/>
      <c r="K3038" s="2244"/>
      <c r="L3038" s="2244"/>
      <c r="M3038" s="2244"/>
      <c r="N3038" s="2242"/>
      <c r="O3038" s="2244"/>
      <c r="P3038" s="2245"/>
      <c r="Q3038" s="2250"/>
    </row>
  </sheetData>
  <mergeCells count="52">
    <mergeCell ref="I2:I3"/>
    <mergeCell ref="I11:I12"/>
    <mergeCell ref="I13:I14"/>
    <mergeCell ref="I15:I16"/>
    <mergeCell ref="F9:G10"/>
    <mergeCell ref="H9:H10"/>
    <mergeCell ref="F11:G12"/>
    <mergeCell ref="F13:G14"/>
    <mergeCell ref="F15:G16"/>
    <mergeCell ref="H11:H12"/>
    <mergeCell ref="H2:H3"/>
    <mergeCell ref="D27:E27"/>
    <mergeCell ref="N27:R30"/>
    <mergeCell ref="D28:E28"/>
    <mergeCell ref="K34:M36"/>
    <mergeCell ref="M43:R44"/>
    <mergeCell ref="N24:R25"/>
    <mergeCell ref="A25:A26"/>
    <mergeCell ref="B25:B26"/>
    <mergeCell ref="D25:E26"/>
    <mergeCell ref="F25:G26"/>
    <mergeCell ref="H25:H26"/>
    <mergeCell ref="D21:E21"/>
    <mergeCell ref="N21:R22"/>
    <mergeCell ref="D22:E22"/>
    <mergeCell ref="D23:E23"/>
    <mergeCell ref="N23:R23"/>
    <mergeCell ref="A15:A16"/>
    <mergeCell ref="D15:E16"/>
    <mergeCell ref="A17:H17"/>
    <mergeCell ref="A19:A20"/>
    <mergeCell ref="B19:B20"/>
    <mergeCell ref="D19:E20"/>
    <mergeCell ref="F19:G20"/>
    <mergeCell ref="H19:H20"/>
    <mergeCell ref="H15:H16"/>
    <mergeCell ref="A11:A12"/>
    <mergeCell ref="D11:E12"/>
    <mergeCell ref="A13:A14"/>
    <mergeCell ref="D13:E14"/>
    <mergeCell ref="H13:H14"/>
    <mergeCell ref="D5:E5"/>
    <mergeCell ref="D6:E6"/>
    <mergeCell ref="D7:E7"/>
    <mergeCell ref="A9:A10"/>
    <mergeCell ref="B9:B10"/>
    <mergeCell ref="D9:E10"/>
    <mergeCell ref="D4:E4"/>
    <mergeCell ref="A2:A3"/>
    <mergeCell ref="B2:B3"/>
    <mergeCell ref="D2:E3"/>
    <mergeCell ref="F2:G3"/>
  </mergeCells>
  <conditionalFormatting sqref="I1:I11 I17:I1048576 H1:H1048576">
    <cfRule type="cellIs" dxfId="1" priority="3" operator="greaterThan">
      <formula>0</formula>
    </cfRule>
  </conditionalFormatting>
  <conditionalFormatting sqref="I13 I15">
    <cfRule type="cellIs" dxfId="0" priority="2" operator="greaterThan">
      <formula>0</formula>
    </cfRule>
  </conditionalFormatting>
  <printOptions horizontalCentered="1"/>
  <pageMargins left="0.23622047244094491" right="0.23622047244094491" top="0.19685039370078741" bottom="0.35433070866141736" header="0.15748031496062992" footer="0.15748031496062992"/>
  <pageSetup paperSize="9" scale="80" firstPageNumber="29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workbookViewId="0">
      <selection activeCell="D8" sqref="D8"/>
    </sheetView>
  </sheetViews>
  <sheetFormatPr defaultRowHeight="12.75"/>
  <cols>
    <col min="2" max="2" width="55.28515625" customWidth="1"/>
    <col min="3" max="4" width="17.42578125" style="2592" customWidth="1"/>
  </cols>
  <sheetData>
    <row r="1" spans="2:4" s="1180" customFormat="1" ht="27" customHeight="1">
      <c r="C1" s="2591"/>
      <c r="D1" s="2591"/>
    </row>
    <row r="2" spans="2:4" s="1180" customFormat="1" ht="76.5" customHeight="1">
      <c r="C2" s="2581" t="s">
        <v>3076</v>
      </c>
      <c r="D2" s="2581" t="s">
        <v>3077</v>
      </c>
    </row>
    <row r="3" spans="2:4" s="1180" customFormat="1" ht="27" customHeight="1">
      <c r="B3" s="2582" t="s">
        <v>3</v>
      </c>
      <c r="C3" s="2591"/>
      <c r="D3" s="2593">
        <f>(kolekce!AC178+BIO!AC36+zelenina!AC641+bylinky!AC56+kvetiny_letnicky!AC354+kvetiny_trvalky!AC99)*((100-'Cena celkem'!C3)/100)</f>
        <v>0</v>
      </c>
    </row>
    <row r="4" spans="2:4" s="1180" customFormat="1" ht="27" customHeight="1">
      <c r="B4" s="2582" t="s">
        <v>3078</v>
      </c>
      <c r="C4" s="2591"/>
      <c r="D4" s="2593">
        <f>(kolekce!AD178+kolekce!AE178+zelenina!AD641+zelenina!AE641+bylinky!AD56+bylinky!AE56+kvetiny_letnicky!AD354+kvetiny_trvalky!AD99)*((100-'Cena celkem'!C4)/100)</f>
        <v>0</v>
      </c>
    </row>
    <row r="5" spans="2:4" s="1180" customFormat="1" ht="27" customHeight="1">
      <c r="B5" s="2582" t="s">
        <v>3079</v>
      </c>
      <c r="C5" s="2591"/>
      <c r="D5" s="2593">
        <f>(kolekce!AF178+BIO!AF36+zelenina!AF641+bylinky!AF56+kvetiny_letnicky!AF354+kvetiny_trvalky!AF99)*((100-'Cena celkem'!C3)/100)</f>
        <v>0</v>
      </c>
    </row>
    <row r="6" spans="2:4" s="1180" customFormat="1" ht="27" customHeight="1">
      <c r="B6" s="2582" t="s">
        <v>3080</v>
      </c>
      <c r="C6" s="2595"/>
      <c r="D6" s="2593">
        <f>(ostatni_osiva!W53+ostatni_osiva!X53+ostatni_osiva!Y53+ostatni_osiva!Z53)</f>
        <v>0</v>
      </c>
    </row>
    <row r="7" spans="2:4" s="1180" customFormat="1" ht="27" customHeight="1">
      <c r="B7" s="2590" t="s">
        <v>3081</v>
      </c>
      <c r="C7" s="2596"/>
      <c r="D7" s="2594">
        <f>(ostatni_sortiment!I29)</f>
        <v>0</v>
      </c>
    </row>
    <row r="8" spans="2:4" s="1180" customFormat="1" ht="27" customHeight="1">
      <c r="B8" s="2589" t="s">
        <v>3082</v>
      </c>
      <c r="C8" s="2591"/>
      <c r="D8" s="2599">
        <f>(D3+D4+D5+D6+D7)*1.15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view="pageBreakPreview" topLeftCell="A19" zoomScale="130" zoomScaleNormal="100" zoomScaleSheetLayoutView="130" workbookViewId="0">
      <selection activeCell="D8" sqref="D8"/>
    </sheetView>
  </sheetViews>
  <sheetFormatPr defaultRowHeight="12.75"/>
  <cols>
    <col min="1" max="1" width="34.42578125" customWidth="1"/>
    <col min="2" max="2" width="11.28515625" customWidth="1"/>
    <col min="3" max="6" width="21.5703125" customWidth="1"/>
    <col min="8" max="11" width="9.140625" style="2592"/>
  </cols>
  <sheetData>
    <row r="1" spans="1:7">
      <c r="A1" s="2714" t="s">
        <v>3275</v>
      </c>
      <c r="B1" s="3701"/>
      <c r="C1" s="3701"/>
      <c r="D1" s="3701"/>
      <c r="E1" s="3701"/>
      <c r="F1" s="3701"/>
    </row>
    <row r="2" spans="1:7">
      <c r="A2" s="3660"/>
      <c r="B2" s="3660"/>
      <c r="C2" s="3660"/>
      <c r="D2" s="3660"/>
      <c r="E2" s="3660"/>
      <c r="F2" s="3660"/>
    </row>
    <row r="3" spans="1:7" ht="15.75">
      <c r="A3" s="3661" t="s">
        <v>3313</v>
      </c>
      <c r="B3" s="3661"/>
      <c r="C3" s="3660"/>
      <c r="D3" s="3660"/>
      <c r="E3" s="3660"/>
      <c r="F3" s="3660"/>
    </row>
    <row r="4" spans="1:7" ht="13.5" thickBot="1">
      <c r="A4" s="3660"/>
      <c r="B4" s="3660"/>
      <c r="C4" s="3660"/>
      <c r="D4" s="3660"/>
      <c r="E4" s="3660"/>
      <c r="F4" s="3660"/>
    </row>
    <row r="5" spans="1:7" ht="13.5" thickBot="1">
      <c r="A5" s="3662"/>
      <c r="B5" s="3662"/>
      <c r="C5" s="3663" t="s">
        <v>3276</v>
      </c>
      <c r="D5" s="3664" t="s">
        <v>3277</v>
      </c>
      <c r="E5" s="3665" t="s">
        <v>3278</v>
      </c>
      <c r="F5" s="3660"/>
    </row>
    <row r="6" spans="1:7">
      <c r="A6" s="4197" t="s">
        <v>3286</v>
      </c>
      <c r="B6" s="3666" t="s">
        <v>3280</v>
      </c>
      <c r="C6" s="3667">
        <f>COUNTA(kolekce!L4:L177)</f>
        <v>0</v>
      </c>
      <c r="D6" s="3694">
        <f>COUNTA(kolekce!R4:R177)+COUNTA(kolekce!W4:W177)</f>
        <v>0</v>
      </c>
      <c r="E6" s="3695">
        <f>COUNTA(kolekce!AB4:AB173)+COUNTA(kolekce!AB175:AB177)</f>
        <v>0</v>
      </c>
      <c r="F6" s="3693"/>
    </row>
    <row r="7" spans="1:7" ht="13.5" thickBot="1">
      <c r="A7" s="4198"/>
      <c r="B7" s="3670" t="s">
        <v>3281</v>
      </c>
      <c r="C7" s="3671">
        <f>SUM(kolekce!L178)</f>
        <v>0</v>
      </c>
      <c r="D7" s="3696">
        <f>SUM(kolekce!R178)+SUM(kolekce!W178)</f>
        <v>0</v>
      </c>
      <c r="E7" s="3697">
        <f>SUM(kolekce!AB178)</f>
        <v>0</v>
      </c>
      <c r="F7" s="3693"/>
    </row>
    <row r="8" spans="1:7">
      <c r="A8" s="4197" t="s">
        <v>3285</v>
      </c>
      <c r="B8" s="3666" t="s">
        <v>3280</v>
      </c>
      <c r="C8" s="3667">
        <f>COUNTA(BIO!L9:L35)</f>
        <v>0</v>
      </c>
      <c r="D8" s="3674"/>
      <c r="E8" s="3668">
        <f>COUNTA(BIO!AB9:AB35)</f>
        <v>0</v>
      </c>
      <c r="F8" s="3693"/>
      <c r="G8" s="3634"/>
    </row>
    <row r="9" spans="1:7" ht="13.5" thickBot="1">
      <c r="A9" s="4198"/>
      <c r="B9" s="3670" t="s">
        <v>3281</v>
      </c>
      <c r="C9" s="3671">
        <f>SUM(BIO!L36)</f>
        <v>0</v>
      </c>
      <c r="D9" s="3675"/>
      <c r="E9" s="2726">
        <f>SUM(BIO!AB36)</f>
        <v>0</v>
      </c>
      <c r="F9" s="3693"/>
      <c r="G9" s="3634"/>
    </row>
    <row r="10" spans="1:7">
      <c r="A10" s="4197" t="s">
        <v>3279</v>
      </c>
      <c r="B10" s="3666" t="s">
        <v>3280</v>
      </c>
      <c r="C10" s="3667">
        <f>COUNTA(zelenina!L4:L640)</f>
        <v>0</v>
      </c>
      <c r="D10" s="3668">
        <f>COUNTA(zelenina!R4:R640)+COUNTA(zelenina!W4:W640)</f>
        <v>0</v>
      </c>
      <c r="E10" s="3669">
        <f>COUNTA(zelenina!AB4:AB640)</f>
        <v>0</v>
      </c>
      <c r="F10" s="3693"/>
      <c r="G10" s="3634"/>
    </row>
    <row r="11" spans="1:7" ht="13.5" thickBot="1">
      <c r="A11" s="4198"/>
      <c r="B11" s="3670" t="s">
        <v>3281</v>
      </c>
      <c r="C11" s="3671">
        <f>SUM(zelenina!L641)</f>
        <v>0</v>
      </c>
      <c r="D11" s="3672">
        <f>SUM(zelenina!R641)+SUM(zelenina!W641)</f>
        <v>0</v>
      </c>
      <c r="E11" s="3673">
        <f>SUM(zelenina!AB641)</f>
        <v>0</v>
      </c>
      <c r="F11" s="3693"/>
      <c r="G11" s="3634"/>
    </row>
    <row r="12" spans="1:7">
      <c r="A12" s="4197" t="s">
        <v>3282</v>
      </c>
      <c r="B12" s="3666" t="s">
        <v>3280</v>
      </c>
      <c r="C12" s="3667">
        <f>COUNTA(bylinky!L4:L55)</f>
        <v>0</v>
      </c>
      <c r="D12" s="3668">
        <f>COUNTA(bylinky!R4:R55)+COUNTA(bylinky!W4:W55)</f>
        <v>0</v>
      </c>
      <c r="E12" s="3669">
        <f>COUNTA(bylinky!AB4:AB55)</f>
        <v>0</v>
      </c>
      <c r="F12" s="3693"/>
      <c r="G12" s="3634"/>
    </row>
    <row r="13" spans="1:7" ht="13.5" thickBot="1">
      <c r="A13" s="4198"/>
      <c r="B13" s="3670" t="s">
        <v>3281</v>
      </c>
      <c r="C13" s="3671">
        <f>SUM(bylinky!L56)</f>
        <v>0</v>
      </c>
      <c r="D13" s="3672">
        <f>SUM(bylinky!R56)+SUM(bylinky!W56)</f>
        <v>0</v>
      </c>
      <c r="E13" s="3673">
        <f>SUM(bylinky!AB56)</f>
        <v>0</v>
      </c>
      <c r="F13" s="3693"/>
      <c r="G13" s="3634"/>
    </row>
    <row r="14" spans="1:7">
      <c r="A14" s="4197" t="s">
        <v>3283</v>
      </c>
      <c r="B14" s="3666" t="s">
        <v>3280</v>
      </c>
      <c r="C14" s="3667">
        <f>COUNTA(kvetiny_letnicky!L4:L353)</f>
        <v>0</v>
      </c>
      <c r="D14" s="3668">
        <f>COUNTA(kvetiny_letnicky!R4:R353)</f>
        <v>0</v>
      </c>
      <c r="E14" s="3668">
        <f>COUNTA(kvetiny_letnicky!AB4:AB353)</f>
        <v>0</v>
      </c>
      <c r="F14" s="3693"/>
      <c r="G14" s="3634"/>
    </row>
    <row r="15" spans="1:7" ht="13.5" thickBot="1">
      <c r="A15" s="4198"/>
      <c r="B15" s="3670" t="s">
        <v>3281</v>
      </c>
      <c r="C15" s="3671">
        <f>SUM(kvetiny_letnicky!L354)</f>
        <v>0</v>
      </c>
      <c r="D15" s="3672">
        <f>SUM(kvetiny_letnicky!R354)</f>
        <v>0</v>
      </c>
      <c r="E15" s="3673">
        <f>SUM(kvetiny_letnicky!AB354)</f>
        <v>0</v>
      </c>
      <c r="F15" s="3693"/>
      <c r="G15" s="3634"/>
    </row>
    <row r="16" spans="1:7">
      <c r="A16" s="4197" t="s">
        <v>3284</v>
      </c>
      <c r="B16" s="3666" t="s">
        <v>3280</v>
      </c>
      <c r="C16" s="3667">
        <f>COUNTA(kvetiny_trvalky!L4:L98)</f>
        <v>0</v>
      </c>
      <c r="D16" s="3668">
        <f>COUNTA(kvetiny_trvalky!R4:R98)</f>
        <v>0</v>
      </c>
      <c r="E16" s="3668">
        <f>COUNTA(kvetiny_trvalky!AB4:AB98)</f>
        <v>0</v>
      </c>
      <c r="F16" s="3693"/>
      <c r="G16" s="3634"/>
    </row>
    <row r="17" spans="1:11" ht="13.5" thickBot="1">
      <c r="A17" s="4198"/>
      <c r="B17" s="3670" t="s">
        <v>3281</v>
      </c>
      <c r="C17" s="3671">
        <f>SUM(kvetiny_trvalky!L99)</f>
        <v>0</v>
      </c>
      <c r="D17" s="3672">
        <f>SUM(kvetiny_trvalky!R99)</f>
        <v>0</v>
      </c>
      <c r="E17" s="3673">
        <f>SUM(kvetiny_trvalky!AB99)</f>
        <v>0</v>
      </c>
      <c r="F17" s="3693"/>
      <c r="G17" s="3634"/>
    </row>
    <row r="18" spans="1:11">
      <c r="A18" s="4197" t="s">
        <v>3080</v>
      </c>
      <c r="B18" s="3666" t="s">
        <v>3280</v>
      </c>
      <c r="C18" s="3668">
        <f>COUNTA(ostatni_osiva!G19:G23)+COUNTA(ostatni_osiva!G28:G31)+COUNTA(ostatni_osiva!G37:G47)+COUNTA(ostatni_osiva!L4:L5)+COUNTA(ostatni_osiva!L19:L23)+COUNTA(ostatni_osiva!L28:L31)+COUNTA(ostatni_osiva!L37:L47)+COUNTA(ostatni_osiva!Q4:Q5)+COUNTA(ostatni_osiva!Q19)+COUNTA(ostatni_osiva!Q28:Q31)+COUNTA(ostatni_osiva!Q37:Q38)+COUNTA(ostatni_osiva!Q51:Q52)+COUNTA(ostatni_osiva!V28:V31)</f>
        <v>0</v>
      </c>
      <c r="D18" s="3674"/>
      <c r="E18" s="3668">
        <f>COUNTA(ostatni_osiva!V6)+COUNTA(ostatni_osiva!V10:V14)</f>
        <v>0</v>
      </c>
      <c r="F18" s="3698" t="s">
        <v>3287</v>
      </c>
    </row>
    <row r="19" spans="1:11" ht="13.5" thickBot="1">
      <c r="A19" s="4199"/>
      <c r="B19" s="3676" t="s">
        <v>3281</v>
      </c>
      <c r="C19" s="3671">
        <f>SUM(ostatni_osiva!G53)+SUM(ostatni_osiva!L53)+SUM(ostatni_osiva!Q53)+SUM(ostatni_osiva!V53)</f>
        <v>0</v>
      </c>
      <c r="D19" s="3677"/>
      <c r="E19" s="3678">
        <f>SUM(ostatni_osiva!V6)+SUM(ostatni_osiva!V10:V14)</f>
        <v>0</v>
      </c>
      <c r="F19" s="3698" t="s">
        <v>3288</v>
      </c>
    </row>
    <row r="20" spans="1:11">
      <c r="A20" s="4197" t="s">
        <v>3081</v>
      </c>
      <c r="B20" s="3666" t="s">
        <v>3280</v>
      </c>
      <c r="C20" s="3668">
        <f>COUNTA(ostatni_sortiment!H4:H7)+COUNTA(ostatni_sortiment!H11:H16)+COUNTA(ostatni_sortiment!H21:H23)+COUNTA(ostatni_sortiment!H27:H28)</f>
        <v>0</v>
      </c>
      <c r="D20" s="3674"/>
      <c r="E20" s="3674"/>
      <c r="F20" s="3698" t="s">
        <v>3287</v>
      </c>
    </row>
    <row r="21" spans="1:11" ht="13.5" thickBot="1">
      <c r="A21" s="4199"/>
      <c r="B21" s="3676" t="s">
        <v>3281</v>
      </c>
      <c r="C21" s="3679">
        <f>SUM(ostatni_sortiment!H29)</f>
        <v>0</v>
      </c>
      <c r="D21" s="3677"/>
      <c r="E21" s="3677"/>
      <c r="F21" s="3698" t="s">
        <v>3288</v>
      </c>
    </row>
    <row r="22" spans="1:11" ht="15">
      <c r="A22" s="4200" t="s">
        <v>3289</v>
      </c>
      <c r="B22" s="3680" t="s">
        <v>3280</v>
      </c>
      <c r="C22" s="3681">
        <f t="shared" ref="C22:E23" si="0">C6+C8+C10+C12+C14+C16+C18+C20</f>
        <v>0</v>
      </c>
      <c r="D22" s="3681">
        <f t="shared" si="0"/>
        <v>0</v>
      </c>
      <c r="E22" s="3682">
        <f t="shared" si="0"/>
        <v>0</v>
      </c>
      <c r="F22" s="3683">
        <f>C22+D22+E22</f>
        <v>0</v>
      </c>
    </row>
    <row r="23" spans="1:11" ht="15.75" thickBot="1">
      <c r="A23" s="4201"/>
      <c r="B23" s="3684" t="s">
        <v>3281</v>
      </c>
      <c r="C23" s="3685">
        <f t="shared" si="0"/>
        <v>0</v>
      </c>
      <c r="D23" s="3685">
        <f t="shared" si="0"/>
        <v>0</v>
      </c>
      <c r="E23" s="2715">
        <f t="shared" si="0"/>
        <v>0</v>
      </c>
      <c r="F23" s="3686">
        <f>C23+D23+E23</f>
        <v>0</v>
      </c>
    </row>
    <row r="24" spans="1:11">
      <c r="A24" s="3660"/>
      <c r="B24" s="3660"/>
      <c r="C24" s="3660"/>
      <c r="D24" s="3660"/>
      <c r="E24" s="3660"/>
      <c r="F24" s="3660"/>
    </row>
    <row r="25" spans="1:11" ht="14.25">
      <c r="A25" s="3687"/>
      <c r="B25" s="3688" t="s">
        <v>3290</v>
      </c>
      <c r="C25" s="3688" t="s">
        <v>3276</v>
      </c>
      <c r="D25" s="3688" t="s">
        <v>3291</v>
      </c>
      <c r="E25" s="3688" t="s">
        <v>3292</v>
      </c>
      <c r="F25" s="3687"/>
    </row>
    <row r="26" spans="1:11">
      <c r="A26" s="3689" t="s">
        <v>3293</v>
      </c>
      <c r="B26" s="3690" t="s">
        <v>611</v>
      </c>
      <c r="C26" s="3659"/>
      <c r="D26" s="3691">
        <f>SUM(zelenina!R19)</f>
        <v>0</v>
      </c>
      <c r="E26" s="3691">
        <f>C26+D26</f>
        <v>0</v>
      </c>
      <c r="F26" s="3660"/>
    </row>
    <row r="27" spans="1:11">
      <c r="A27" s="3689" t="s">
        <v>3294</v>
      </c>
      <c r="B27" s="3690" t="s">
        <v>3295</v>
      </c>
      <c r="C27" s="3691">
        <f>SUM(zelenina!L93)</f>
        <v>0</v>
      </c>
      <c r="D27" s="3692"/>
      <c r="E27" s="3691">
        <f t="shared" ref="E27:E43" si="1">C27+D27</f>
        <v>0</v>
      </c>
      <c r="F27" s="3660"/>
    </row>
    <row r="28" spans="1:11">
      <c r="A28" s="3689" t="s">
        <v>3296</v>
      </c>
      <c r="B28" s="3690" t="s">
        <v>3295</v>
      </c>
      <c r="C28" s="3691">
        <f>SUM(zelenina!L96)</f>
        <v>0</v>
      </c>
      <c r="D28" s="3692"/>
      <c r="E28" s="3691">
        <f t="shared" si="1"/>
        <v>0</v>
      </c>
      <c r="F28" s="3660"/>
    </row>
    <row r="29" spans="1:11">
      <c r="A29" s="3689" t="s">
        <v>3297</v>
      </c>
      <c r="B29" s="3690" t="s">
        <v>3295</v>
      </c>
      <c r="C29" s="3691">
        <f>SUM(zelenina!L98)</f>
        <v>0</v>
      </c>
      <c r="D29" s="3692"/>
      <c r="E29" s="3691">
        <f t="shared" si="1"/>
        <v>0</v>
      </c>
      <c r="F29" s="3660"/>
    </row>
    <row r="30" spans="1:11" s="3634" customFormat="1">
      <c r="A30" s="3689" t="s">
        <v>3532</v>
      </c>
      <c r="B30" s="3690" t="s">
        <v>3295</v>
      </c>
      <c r="C30" s="3691">
        <f>SUM(zelenina!L100)</f>
        <v>0</v>
      </c>
      <c r="D30" s="3692"/>
      <c r="E30" s="3691">
        <f t="shared" si="1"/>
        <v>0</v>
      </c>
      <c r="F30" s="3660"/>
      <c r="H30" s="2592"/>
      <c r="I30" s="2592"/>
      <c r="J30" s="2592"/>
      <c r="K30" s="2592"/>
    </row>
    <row r="31" spans="1:11">
      <c r="A31" s="3689" t="s">
        <v>3298</v>
      </c>
      <c r="B31" s="3690" t="s">
        <v>3299</v>
      </c>
      <c r="C31" s="3691">
        <f>SUM(zelenina!L103)</f>
        <v>0</v>
      </c>
      <c r="D31" s="3692"/>
      <c r="E31" s="3691">
        <f t="shared" si="1"/>
        <v>0</v>
      </c>
      <c r="F31" s="3660"/>
    </row>
    <row r="32" spans="1:11">
      <c r="A32" s="3689" t="s">
        <v>3300</v>
      </c>
      <c r="B32" s="3690" t="s">
        <v>3295</v>
      </c>
      <c r="C32" s="3691">
        <f>SUM(zelenina!L108)</f>
        <v>0</v>
      </c>
      <c r="D32" s="3692"/>
      <c r="E32" s="3691">
        <f t="shared" si="1"/>
        <v>0</v>
      </c>
      <c r="F32" s="3660"/>
    </row>
    <row r="33" spans="1:6">
      <c r="A33" s="3689" t="s">
        <v>3301</v>
      </c>
      <c r="B33" s="3690" t="s">
        <v>3302</v>
      </c>
      <c r="C33" s="3691">
        <f>SUM(zelenina!L163)</f>
        <v>0</v>
      </c>
      <c r="D33" s="3692"/>
      <c r="E33" s="3691">
        <f t="shared" si="1"/>
        <v>0</v>
      </c>
      <c r="F33" s="3660"/>
    </row>
    <row r="34" spans="1:6">
      <c r="A34" s="3689" t="s">
        <v>3303</v>
      </c>
      <c r="B34" s="3690" t="s">
        <v>1420</v>
      </c>
      <c r="C34" s="3659"/>
      <c r="D34" s="3691">
        <f>SUM(zelenina!R375)</f>
        <v>0</v>
      </c>
      <c r="E34" s="3691">
        <f t="shared" si="1"/>
        <v>0</v>
      </c>
      <c r="F34" s="3660"/>
    </row>
    <row r="35" spans="1:6">
      <c r="A35" s="3689" t="s">
        <v>3304</v>
      </c>
      <c r="B35" s="3690" t="s">
        <v>611</v>
      </c>
      <c r="C35" s="3659"/>
      <c r="D35" s="3691">
        <f>SUM(zelenina!R491)</f>
        <v>0</v>
      </c>
      <c r="E35" s="3691">
        <f t="shared" si="1"/>
        <v>0</v>
      </c>
      <c r="F35" s="3660"/>
    </row>
    <row r="36" spans="1:6">
      <c r="A36" s="3689" t="s">
        <v>3305</v>
      </c>
      <c r="B36" s="3690" t="s">
        <v>611</v>
      </c>
      <c r="C36" s="3659"/>
      <c r="D36" s="3691">
        <f>SUM(zelenina!R500)</f>
        <v>0</v>
      </c>
      <c r="E36" s="3691">
        <f t="shared" si="1"/>
        <v>0</v>
      </c>
      <c r="F36" s="3660"/>
    </row>
    <row r="37" spans="1:6">
      <c r="A37" s="3689" t="s">
        <v>3306</v>
      </c>
      <c r="B37" s="3690" t="s">
        <v>611</v>
      </c>
      <c r="C37" s="3659"/>
      <c r="D37" s="3691">
        <f>SUM(zelenina!R517)</f>
        <v>0</v>
      </c>
      <c r="E37" s="3691">
        <f t="shared" si="1"/>
        <v>0</v>
      </c>
      <c r="F37" s="3660"/>
    </row>
    <row r="38" spans="1:6">
      <c r="A38" s="3689" t="s">
        <v>3307</v>
      </c>
      <c r="B38" s="3690" t="s">
        <v>611</v>
      </c>
      <c r="C38" s="3659"/>
      <c r="D38" s="3691">
        <f>SUM(zelenina!R521)</f>
        <v>0</v>
      </c>
      <c r="E38" s="3691">
        <f t="shared" si="1"/>
        <v>0</v>
      </c>
      <c r="F38" s="3634"/>
    </row>
    <row r="39" spans="1:6">
      <c r="A39" s="3689" t="s">
        <v>3308</v>
      </c>
      <c r="B39" s="3690" t="s">
        <v>611</v>
      </c>
      <c r="C39" s="3659"/>
      <c r="D39" s="3691">
        <f>SUM(zelenina!R525)</f>
        <v>0</v>
      </c>
      <c r="E39" s="3691">
        <f t="shared" si="1"/>
        <v>0</v>
      </c>
      <c r="F39" s="3634"/>
    </row>
    <row r="40" spans="1:6">
      <c r="A40" s="3658" t="s">
        <v>3309</v>
      </c>
      <c r="B40" s="3690" t="s">
        <v>611</v>
      </c>
      <c r="C40" s="3659"/>
      <c r="D40" s="3691">
        <f>SUM(zelenina!R532)</f>
        <v>0</v>
      </c>
      <c r="E40" s="3691">
        <f t="shared" si="1"/>
        <v>0</v>
      </c>
      <c r="F40" s="3634"/>
    </row>
    <row r="41" spans="1:6">
      <c r="A41" s="3658" t="s">
        <v>3310</v>
      </c>
      <c r="B41" s="3690" t="s">
        <v>611</v>
      </c>
      <c r="C41" s="3659"/>
      <c r="D41" s="3691">
        <f>SUM(zelenina!R538)</f>
        <v>0</v>
      </c>
      <c r="E41" s="3691">
        <f t="shared" si="1"/>
        <v>0</v>
      </c>
      <c r="F41" s="3634"/>
    </row>
    <row r="42" spans="1:6">
      <c r="A42" s="3658" t="s">
        <v>3311</v>
      </c>
      <c r="B42" s="3690" t="s">
        <v>611</v>
      </c>
      <c r="C42" s="3659"/>
      <c r="D42" s="3691">
        <f>SUM(zelenina!R540)</f>
        <v>0</v>
      </c>
      <c r="E42" s="3691">
        <f t="shared" si="1"/>
        <v>0</v>
      </c>
      <c r="F42" s="3634"/>
    </row>
    <row r="43" spans="1:6">
      <c r="A43" s="3658" t="s">
        <v>3312</v>
      </c>
      <c r="B43" s="3690" t="s">
        <v>611</v>
      </c>
      <c r="C43" s="3659"/>
      <c r="D43" s="3691">
        <f>SUM(zelenina!R544)</f>
        <v>0</v>
      </c>
      <c r="E43" s="3691">
        <f t="shared" si="1"/>
        <v>0</v>
      </c>
      <c r="F43" s="3634"/>
    </row>
  </sheetData>
  <sheetProtection password="C0F0" sheet="1" objects="1" scenarios="1"/>
  <mergeCells count="9">
    <mergeCell ref="A6:A7"/>
    <mergeCell ref="A18:A19"/>
    <mergeCell ref="A20:A21"/>
    <mergeCell ref="A22:A23"/>
    <mergeCell ref="A10:A11"/>
    <mergeCell ref="A12:A13"/>
    <mergeCell ref="A14:A15"/>
    <mergeCell ref="A16:A17"/>
    <mergeCell ref="A8:A9"/>
  </mergeCells>
  <pageMargins left="0.25" right="0.25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13</vt:i4>
      </vt:variant>
    </vt:vector>
  </HeadingPairs>
  <TitlesOfParts>
    <vt:vector size="23" baseType="lpstr">
      <vt:lpstr>kolekce</vt:lpstr>
      <vt:lpstr>BIO</vt:lpstr>
      <vt:lpstr>zelenina</vt:lpstr>
      <vt:lpstr>bylinky</vt:lpstr>
      <vt:lpstr>kvetiny_letnicky</vt:lpstr>
      <vt:lpstr>kvetiny_trvalky</vt:lpstr>
      <vt:lpstr>ostatni_osiva</vt:lpstr>
      <vt:lpstr>ostatni_sortiment</vt:lpstr>
      <vt:lpstr>Cena celkem</vt:lpstr>
      <vt:lpstr>Rekapitulace</vt:lpstr>
      <vt:lpstr>bylinky!Názvy_tisku</vt:lpstr>
      <vt:lpstr>kolekce!Názvy_tisku</vt:lpstr>
      <vt:lpstr>kvetiny_letnicky!Názvy_tisku</vt:lpstr>
      <vt:lpstr>kvetiny_trvalky!Názvy_tisku</vt:lpstr>
      <vt:lpstr>zelenina!Názvy_tisku</vt:lpstr>
      <vt:lpstr>BIO!Oblast_tisku</vt:lpstr>
      <vt:lpstr>bylinky!Oblast_tisku</vt:lpstr>
      <vt:lpstr>kolekce!Oblast_tisku</vt:lpstr>
      <vt:lpstr>kvetiny_letnicky!Oblast_tisku</vt:lpstr>
      <vt:lpstr>kvetiny_trvalky!Oblast_tisku</vt:lpstr>
      <vt:lpstr>ostatni_osiva!Oblast_tisku</vt:lpstr>
      <vt:lpstr>ostatni_sortiment!Oblast_tisku</vt:lpstr>
      <vt:lpstr>zelenina!Oblast_tisku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Semo</dc:creator>
  <cp:lastModifiedBy>Semo</cp:lastModifiedBy>
  <cp:lastPrinted>2022-10-20T09:44:22Z</cp:lastPrinted>
  <dcterms:created xsi:type="dcterms:W3CDTF">2022-10-18T04:44:13Z</dcterms:created>
  <dcterms:modified xsi:type="dcterms:W3CDTF">2022-10-20T12:48:39Z</dcterms:modified>
</cp:coreProperties>
</file>